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5 Май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<sst xmlns="http://schemas.openxmlformats.org/spreadsheetml/2006/main" count="1052" uniqueCount="186">
  <si>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</si>
  <si>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</si>
  <si>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</si>
  <si>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</si>
  <si>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</si>
  <si>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</si>
  <si>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</si>
  <si>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</si>
  <si>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</si>
  <si>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</si>
  <si>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</si>
  <si>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</si>
  <si>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</si>
  <si>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</si>
  <si>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</si>
  <si>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</si>
  <si>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</si>
  <si>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</si>
  <si>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</si>
  <si>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</si>
  <si>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</si>
  <si>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</si>
  <si>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</si>
  <si>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</si>
  <si>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</si>
  <si>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</si>
  <si>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</si>
  <si>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</si>
  <si>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</si>
  <si>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</si>
  <si>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</si>
  <si>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</si>
  <si>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</si>
  <si>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</si>
  <si>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</si>
  <si>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</si>
  <si>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</si>
  <si>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</si>
  <si>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</si>
  <si>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</si>
  <si>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</si>
  <si>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</si>
  <si>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</si>
  <si>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</si>
  <si>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</si>
  <si>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</si>
  <si>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</si>
  <si>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</si>
  <si>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</si>
  <si>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</si>
  <si>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</si>
  <si>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</si>
  <si>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</si>
  <si>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</si>
  <si>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</si>
  <si>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</si>
  <si>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</si>
  <si>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</si>
  <si>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</si>
  <si>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</si>
  <si>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</si>
  <si>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</si>
  <si>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</si>
  <si>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</si>
  <si>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</si>
  <si>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</si>
  <si>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</si>
  <si>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</si>
  <si>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</si>
  <si>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</si>
  <si>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</si>
  <si>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</si>
  <si>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</si>
  <si>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</si>
  <si>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</si>
  <si>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</si>
  <si>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</si>
  <si>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</si>
  <si>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</si>
  <si>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</si>
  <si>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</si>
  <si>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</si>
  <si>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</si>
  <si>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</si>
  <si>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</si>
  <si>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</si>
  <si>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</si>
  <si>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</si>
  <si>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</si>
  <si>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</si>
  <si>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</si>
  <si>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</si>
  <si>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</si>
  <si>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</si>
  <si>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</si>
  <si>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</si>
  <si>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</si>
  <si>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</si>
  <si>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</si>
  <si>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</si>
  <si>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</si>
  <si>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</si>
  <si>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</si>
  <si>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</si>
  <si>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</si>
  <si>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</si>
  <si>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</si>
  <si>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</si>
  <si>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</si>
  <si>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</si>
  <si>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</si>
  <si>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</si>
  <si>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</si>
  <si>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</si>
  <si>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</si>
  <si>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</si>
  <si>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</si>
  <si>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</si>
  <si>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</si>
  <si>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</si>
  <si>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</si>
  <si>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</si>
  <si>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</si>
  <si>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</si>
  <si>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</si>
  <si>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</si>
  <si>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</si>
  <si>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</si>
  <si>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</si>
  <si>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</si>
  <si>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</si>
  <si>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</si>
  <si>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</si>
  <si>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</si>
  <si>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</si>
  <si>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</si>
  <si>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</si>
  <si>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</si>
  <si>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</si>
  <si>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</si>
  <si>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</si>
  <si>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</si>
  <si>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</si>
  <si>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</si>
  <si>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</si>
  <si>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</si>
  <si>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</si>
  <si>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</si>
  <si>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</si>
  <si>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 xml:space="preserve">Постановление Правления ГКЦ РС(Я) № 251 от 28 декабря 2019 г. </t>
  </si>
  <si>
    <t>Приказ Минэнерго России от 30 сентября 2019г. №1048</t>
  </si>
  <si>
    <t>ФАС России. Приказ №1618/19 от 10.12.2019</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</si>
  <si>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2020г.</t>
  </si>
  <si>
    <t>2244,67</t>
  </si>
  <si>
    <t>май 2020 года</t>
  </si>
  <si>
    <t>01.05.2020</t>
  </si>
  <si>
    <t>02.05.2020</t>
  </si>
  <si>
    <t>03.05.2020</t>
  </si>
  <si>
    <t>04.05.2020</t>
  </si>
  <si>
    <t>05.05.2020</t>
  </si>
  <si>
    <t>06.05.2020</t>
  </si>
  <si>
    <t>07.05.2020</t>
  </si>
  <si>
    <t>08.05.2020</t>
  </si>
  <si>
    <t>09.05.2020</t>
  </si>
  <si>
    <t>10.05.2020</t>
  </si>
  <si>
    <t>11.05.2020</t>
  </si>
  <si>
    <t>12.05.2020</t>
  </si>
  <si>
    <t>13.05.2020</t>
  </si>
  <si>
    <t>14.05.2020</t>
  </si>
  <si>
    <t>15.05.2020</t>
  </si>
  <si>
    <t>16.05.2020</t>
  </si>
  <si>
    <t>17.05.2020</t>
  </si>
  <si>
    <t>18.05.2020</t>
  </si>
  <si>
    <t>19.05.2020</t>
  </si>
  <si>
    <t>20.05.2020</t>
  </si>
  <si>
    <t>21.05.2020</t>
  </si>
  <si>
    <t>22.05.2020</t>
  </si>
  <si>
    <t>23.05.2020</t>
  </si>
  <si>
    <t>24.05.2020</t>
  </si>
  <si>
    <t>25.05.2020</t>
  </si>
  <si>
    <t>26.05.2020</t>
  </si>
  <si>
    <t>27.05.2020</t>
  </si>
  <si>
    <t>28.05.2020</t>
  </si>
  <si>
    <t>29.05.2020</t>
  </si>
  <si>
    <t>30.05.2020</t>
  </si>
  <si>
    <t>31.05.2020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</si>
</sst>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7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1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18"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48" name="Object 224" hidden="1">
              <a:extLst>
                <a:ext uri="{63B3BB69-23CF-44E3-9099-C40C66FF867C}">
                  <a14:compatExt spid="_x0000_s12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49" name="Object 225" hidden="1">
              <a:extLst>
                <a:ext uri="{63B3BB69-23CF-44E3-9099-C40C66FF867C}">
                  <a14:compatExt spid="_x0000_s12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50" name="Object 226" hidden="1">
              <a:extLst>
                <a:ext uri="{63B3BB69-23CF-44E3-9099-C40C66FF867C}">
                  <a14:compatExt spid="_x0000_s12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51" name="Object 227" hidden="1">
              <a:extLst>
                <a:ext uri="{63B3BB69-23CF-44E3-9099-C40C66FF867C}">
                  <a14:compatExt spid="_x0000_s12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22"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23"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252" name="Object 228" hidden="1">
              <a:extLst>
                <a:ext uri="{63B3BB69-23CF-44E3-9099-C40C66FF867C}">
                  <a14:compatExt spid="_x0000_s12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53" name="Object 229" hidden="1">
              <a:extLst>
                <a:ext uri="{63B3BB69-23CF-44E3-9099-C40C66FF867C}">
                  <a14:compatExt spid="_x0000_s12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54" name="Object 230" hidden="1">
              <a:extLst>
                <a:ext uri="{63B3BB69-23CF-44E3-9099-C40C66FF867C}">
                  <a14:compatExt spid="_x0000_s12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255" name="Object 231" hidden="1">
              <a:extLst>
                <a:ext uri="{63B3BB69-23CF-44E3-9099-C40C66FF867C}">
                  <a14:compatExt spid="_x0000_s12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56" name="Object 232" hidden="1">
              <a:extLst>
                <a:ext uri="{63B3BB69-23CF-44E3-9099-C40C66FF867C}">
                  <a14:compatExt spid="_x0000_s12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57" name="Object 233" hidden="1">
              <a:extLst>
                <a:ext uri="{63B3BB69-23CF-44E3-9099-C40C66FF867C}">
                  <a14:compatExt spid="_x0000_s12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58" name="Object 234" hidden="1">
              <a:extLst>
                <a:ext uri="{63B3BB69-23CF-44E3-9099-C40C66FF867C}">
                  <a14:compatExt spid="_x0000_s12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59" name="Object 235" hidden="1">
              <a:extLst>
                <a:ext uri="{63B3BB69-23CF-44E3-9099-C40C66FF867C}">
                  <a14:compatExt spid="_x0000_s12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60" name="Object 236" hidden="1">
              <a:extLst>
                <a:ext uri="{63B3BB69-23CF-44E3-9099-C40C66FF867C}">
                  <a14:compatExt spid="_x0000_s12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61" name="Object 237" hidden="1">
              <a:extLst>
                <a:ext uri="{63B3BB69-23CF-44E3-9099-C40C66FF867C}">
                  <a14:compatExt spid="_x0000_s12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80" zoomScaleNormal="8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3" t="s">
        <v>152</v>
      </c>
      <c r="B1" s="103"/>
      <c r="C1" s="103"/>
      <c r="D1" s="103"/>
      <c r="E1" s="103"/>
      <c r="F1" s="103"/>
    </row>
    <row r="2" spans="1:8" s="1" customFormat="1" ht="21.75" customHeight="1" x14ac:dyDescent="0.25">
      <c r="A2" s="104" t="s">
        <v>30</v>
      </c>
      <c r="B2" s="104"/>
      <c r="C2" s="104"/>
      <c r="D2" s="104"/>
      <c r="E2" s="104"/>
      <c r="F2" s="104"/>
      <c r="G2" s="1" t="s">
        <v>41</v>
      </c>
    </row>
    <row r="3" spans="1:8" ht="18" customHeight="1" x14ac:dyDescent="0.25">
      <c r="A3" s="105" t="s">
        <v>31</v>
      </c>
      <c r="B3" s="105"/>
      <c r="C3" s="105"/>
      <c r="D3" s="105"/>
      <c r="E3" s="105"/>
      <c r="F3" s="105"/>
    </row>
    <row r="4" spans="1:8" ht="34.5" customHeight="1" x14ac:dyDescent="0.25">
      <c r="A4" s="110" t="s">
        <v>45</v>
      </c>
      <c r="B4" s="110"/>
      <c r="C4" s="110"/>
      <c r="D4" s="110"/>
      <c r="E4" s="110"/>
      <c r="F4" s="110"/>
    </row>
    <row r="5" spans="1:8" x14ac:dyDescent="0.25">
      <c r="A5" s="114"/>
      <c r="B5" s="114"/>
      <c r="C5" s="115" t="s">
        <v>29</v>
      </c>
      <c r="D5" s="116"/>
      <c r="E5" s="116"/>
      <c r="F5" s="117"/>
    </row>
    <row r="6" spans="1:8" x14ac:dyDescent="0.25">
      <c r="A6" s="114"/>
      <c r="B6" s="114"/>
      <c r="C6" s="3" t="s">
        <v>0</v>
      </c>
      <c r="D6" s="3" t="s">
        <v>1</v>
      </c>
      <c r="E6" s="3" t="s">
        <v>2</v>
      </c>
      <c r="F6" s="3" t="s">
        <v>3</v>
      </c>
    </row>
    <row r="7" spans="1:8" s="6" customFormat="1" x14ac:dyDescent="0.25">
      <c r="A7" s="111" t="s">
        <v>44</v>
      </c>
      <c r="B7" s="112"/>
      <c r="C7" s="4">
        <f>$F$12+'СЕТ СН'!F5+СВЦЭМ!$D$10+'СЕТ СН'!F11-'СЕТ СН'!F$18</f>
        <v>3318.1301638</v>
      </c>
      <c r="D7" s="4">
        <f>$F$12+'СЕТ СН'!G5+СВЦЭМ!$D$10+'СЕТ СН'!G11-'СЕТ СН'!G$18</f>
        <v>3388.1301638</v>
      </c>
      <c r="E7" s="4">
        <f>$F$12+'СЕТ СН'!H5+СВЦЭМ!$D$10+'СЕТ СН'!H11-'СЕТ СН'!H$18</f>
        <v>3448.1301638</v>
      </c>
      <c r="F7" s="4">
        <f>$F$12+'СЕТ СН'!I5+СВЦЭМ!$D$10+'СЕТ СН'!I11-'СЕТ СН'!I$18</f>
        <v>3518.1301638</v>
      </c>
      <c r="G7" s="5"/>
    </row>
    <row r="8" spans="1:8" x14ac:dyDescent="0.25">
      <c r="F8" s="8"/>
    </row>
    <row r="9" spans="1:8" ht="45.75" customHeight="1" x14ac:dyDescent="0.25">
      <c r="A9" s="118" t="s">
        <v>46</v>
      </c>
      <c r="B9" s="118"/>
      <c r="C9" s="118"/>
      <c r="D9" s="118"/>
      <c r="E9" s="118"/>
      <c r="F9" s="118"/>
    </row>
    <row r="10" spans="1:8" x14ac:dyDescent="0.25">
      <c r="B10" s="2"/>
      <c r="H10" s="2" t="s">
        <v>41</v>
      </c>
    </row>
    <row r="11" spans="1:8" ht="31.5" x14ac:dyDescent="0.25">
      <c r="A11" s="9"/>
      <c r="B11" s="113" t="s">
        <v>5</v>
      </c>
      <c r="C11" s="113"/>
      <c r="D11" s="113"/>
      <c r="E11" s="10" t="s">
        <v>4</v>
      </c>
      <c r="F11" s="11" t="s">
        <v>12</v>
      </c>
      <c r="G11" s="2" t="s">
        <v>41</v>
      </c>
    </row>
    <row r="12" spans="1:8" ht="31.5" x14ac:dyDescent="0.25">
      <c r="A12" s="12">
        <v>1</v>
      </c>
      <c r="B12" s="106" t="s">
        <v>47</v>
      </c>
      <c r="C12" s="106"/>
      <c r="D12" s="106"/>
      <c r="E12" s="13" t="s">
        <v>22</v>
      </c>
      <c r="F12" s="11">
        <f>ROUND(F13+F14*F15,8)+F34</f>
        <v>794.32371365999995</v>
      </c>
      <c r="H12" s="2" t="s">
        <v>41</v>
      </c>
    </row>
    <row r="13" spans="1:8" ht="31.5" x14ac:dyDescent="0.25">
      <c r="A13" s="12">
        <v>2</v>
      </c>
      <c r="B13" s="106" t="s">
        <v>48</v>
      </c>
      <c r="C13" s="106"/>
      <c r="D13" s="106"/>
      <c r="E13" s="13" t="s">
        <v>22</v>
      </c>
      <c r="F13" s="11">
        <f>СВЦЭМ!$D$11</f>
        <v>794.32371365999995</v>
      </c>
    </row>
    <row r="14" spans="1:8" ht="36" customHeight="1" x14ac:dyDescent="0.25">
      <c r="A14" s="12">
        <v>3</v>
      </c>
      <c r="B14" s="106" t="s">
        <v>49</v>
      </c>
      <c r="C14" s="106"/>
      <c r="D14" s="106"/>
      <c r="E14" s="13" t="s">
        <v>23</v>
      </c>
      <c r="F14" s="11">
        <f>СВЦЭМ!$D$12</f>
        <v>527218.35015527951</v>
      </c>
    </row>
    <row r="15" spans="1:8" ht="30.75" customHeight="1" x14ac:dyDescent="0.25">
      <c r="A15" s="12">
        <v>4</v>
      </c>
      <c r="B15" s="106" t="s">
        <v>50</v>
      </c>
      <c r="C15" s="106" t="s">
        <v>24</v>
      </c>
      <c r="D15" s="106" t="s">
        <v>24</v>
      </c>
      <c r="E15" s="14" t="s">
        <v>51</v>
      </c>
      <c r="F15" s="15">
        <f>ROUND(IF(F25-(F26+F33)&lt;=0,0,MAX(0,(F16-(F17+F24))/(F25-(F26+F33)))),11)</f>
        <v>0</v>
      </c>
    </row>
    <row r="16" spans="1:8" ht="36" customHeight="1" x14ac:dyDescent="0.25">
      <c r="A16" s="12">
        <v>5</v>
      </c>
      <c r="B16" s="106" t="s">
        <v>52</v>
      </c>
      <c r="C16" s="106" t="s">
        <v>25</v>
      </c>
      <c r="D16" s="106" t="s">
        <v>6</v>
      </c>
      <c r="E16" s="13" t="s">
        <v>6</v>
      </c>
      <c r="F16" s="16">
        <f>СВЦЭМ!$D$21</f>
        <v>2.5760000000000001</v>
      </c>
    </row>
    <row r="17" spans="1:6" ht="33" customHeight="1" x14ac:dyDescent="0.25">
      <c r="A17" s="12">
        <v>6</v>
      </c>
      <c r="B17" s="106" t="s">
        <v>53</v>
      </c>
      <c r="C17" s="106" t="s">
        <v>25</v>
      </c>
      <c r="D17" s="106" t="s">
        <v>6</v>
      </c>
      <c r="E17" s="13" t="s">
        <v>6</v>
      </c>
      <c r="F17" s="16">
        <f>SUM(F19:F23)</f>
        <v>2.5760000000000001</v>
      </c>
    </row>
    <row r="18" spans="1:6" ht="13.5" customHeight="1" x14ac:dyDescent="0.25">
      <c r="A18" s="12"/>
      <c r="B18" s="107" t="s">
        <v>54</v>
      </c>
      <c r="C18" s="108"/>
      <c r="D18" s="108"/>
      <c r="E18" s="108"/>
      <c r="F18" s="109"/>
    </row>
    <row r="19" spans="1:6" x14ac:dyDescent="0.25">
      <c r="A19" s="12">
        <v>6.1</v>
      </c>
      <c r="B19" s="106" t="s">
        <v>55</v>
      </c>
      <c r="C19" s="106"/>
      <c r="D19" s="106"/>
      <c r="E19" s="13" t="s">
        <v>6</v>
      </c>
      <c r="F19" s="16">
        <v>0</v>
      </c>
    </row>
    <row r="20" spans="1:6" x14ac:dyDescent="0.25">
      <c r="A20" s="12">
        <v>6.2</v>
      </c>
      <c r="B20" s="106" t="s">
        <v>56</v>
      </c>
      <c r="C20" s="106"/>
      <c r="D20" s="106"/>
      <c r="E20" s="13" t="s">
        <v>6</v>
      </c>
      <c r="F20" s="16">
        <v>0</v>
      </c>
    </row>
    <row r="21" spans="1:6" x14ac:dyDescent="0.25">
      <c r="A21" s="12">
        <v>6.3</v>
      </c>
      <c r="B21" s="106" t="s">
        <v>57</v>
      </c>
      <c r="C21" s="106"/>
      <c r="D21" s="106"/>
      <c r="E21" s="13" t="s">
        <v>6</v>
      </c>
      <c r="F21" s="16">
        <v>0</v>
      </c>
    </row>
    <row r="22" spans="1:6" x14ac:dyDescent="0.25">
      <c r="A22" s="12">
        <v>6.4</v>
      </c>
      <c r="B22" s="106" t="s">
        <v>58</v>
      </c>
      <c r="C22" s="106"/>
      <c r="D22" s="106"/>
      <c r="E22" s="13" t="s">
        <v>6</v>
      </c>
      <c r="F22" s="16">
        <v>0</v>
      </c>
    </row>
    <row r="23" spans="1:6" x14ac:dyDescent="0.25">
      <c r="A23" s="12">
        <v>6.5</v>
      </c>
      <c r="B23" s="106" t="s">
        <v>59</v>
      </c>
      <c r="C23" s="106"/>
      <c r="D23" s="106"/>
      <c r="E23" s="13" t="s">
        <v>6</v>
      </c>
      <c r="F23" s="16">
        <f>F16</f>
        <v>2.5760000000000001</v>
      </c>
    </row>
    <row r="24" spans="1:6" ht="31.5" customHeight="1" x14ac:dyDescent="0.25">
      <c r="A24" s="12">
        <v>7</v>
      </c>
      <c r="B24" s="106" t="s">
        <v>26</v>
      </c>
      <c r="C24" s="106" t="s">
        <v>25</v>
      </c>
      <c r="D24" s="106" t="s">
        <v>6</v>
      </c>
      <c r="E24" s="13" t="s">
        <v>6</v>
      </c>
      <c r="F24" s="16">
        <v>0</v>
      </c>
    </row>
    <row r="25" spans="1:6" ht="30" customHeight="1" x14ac:dyDescent="0.25">
      <c r="A25" s="12">
        <v>8</v>
      </c>
      <c r="B25" s="106" t="s">
        <v>60</v>
      </c>
      <c r="C25" s="106" t="s">
        <v>27</v>
      </c>
      <c r="D25" s="106" t="s">
        <v>28</v>
      </c>
      <c r="E25" s="13" t="s">
        <v>61</v>
      </c>
      <c r="F25" s="16">
        <f>СВЦЭМ!$D$20</f>
        <v>2070.3850000000002</v>
      </c>
    </row>
    <row r="26" spans="1:6" ht="30.75" customHeight="1" x14ac:dyDescent="0.25">
      <c r="A26" s="12">
        <v>9</v>
      </c>
      <c r="B26" s="106" t="s">
        <v>62</v>
      </c>
      <c r="C26" s="106" t="s">
        <v>27</v>
      </c>
      <c r="D26" s="106" t="s">
        <v>28</v>
      </c>
      <c r="E26" s="13" t="s">
        <v>61</v>
      </c>
      <c r="F26" s="16">
        <f>SUM(F28:F32)</f>
        <v>2070.3850000000002</v>
      </c>
    </row>
    <row r="27" spans="1:6" x14ac:dyDescent="0.25">
      <c r="A27" s="12"/>
      <c r="B27" s="107" t="s">
        <v>54</v>
      </c>
      <c r="C27" s="108"/>
      <c r="D27" s="108"/>
      <c r="E27" s="108"/>
      <c r="F27" s="109"/>
    </row>
    <row r="28" spans="1:6" x14ac:dyDescent="0.25">
      <c r="A28" s="12">
        <v>9.1</v>
      </c>
      <c r="B28" s="106" t="s">
        <v>55</v>
      </c>
      <c r="C28" s="106"/>
      <c r="D28" s="106"/>
      <c r="E28" s="13" t="s">
        <v>61</v>
      </c>
      <c r="F28" s="16">
        <v>0</v>
      </c>
    </row>
    <row r="29" spans="1:6" x14ac:dyDescent="0.25">
      <c r="A29" s="12">
        <v>9.1999999999999993</v>
      </c>
      <c r="B29" s="106" t="s">
        <v>56</v>
      </c>
      <c r="C29" s="106"/>
      <c r="D29" s="106"/>
      <c r="E29" s="13" t="s">
        <v>61</v>
      </c>
      <c r="F29" s="86">
        <v>0</v>
      </c>
    </row>
    <row r="30" spans="1:6" x14ac:dyDescent="0.25">
      <c r="A30" s="12">
        <v>9.3000000000000007</v>
      </c>
      <c r="B30" s="106" t="s">
        <v>57</v>
      </c>
      <c r="C30" s="106"/>
      <c r="D30" s="106"/>
      <c r="E30" s="13" t="s">
        <v>61</v>
      </c>
      <c r="F30" s="16">
        <v>0</v>
      </c>
    </row>
    <row r="31" spans="1:6" x14ac:dyDescent="0.25">
      <c r="A31" s="12">
        <v>9.4</v>
      </c>
      <c r="B31" s="106" t="s">
        <v>58</v>
      </c>
      <c r="C31" s="106"/>
      <c r="D31" s="106"/>
      <c r="E31" s="13" t="s">
        <v>61</v>
      </c>
      <c r="F31" s="16">
        <v>0</v>
      </c>
    </row>
    <row r="32" spans="1:6" x14ac:dyDescent="0.25">
      <c r="A32" s="12">
        <v>9.5</v>
      </c>
      <c r="B32" s="106" t="s">
        <v>59</v>
      </c>
      <c r="C32" s="106"/>
      <c r="D32" s="106"/>
      <c r="E32" s="13" t="s">
        <v>61</v>
      </c>
      <c r="F32" s="86">
        <f>F25</f>
        <v>2070.3850000000002</v>
      </c>
    </row>
    <row r="33" spans="1:6" ht="34.5" customHeight="1" x14ac:dyDescent="0.25">
      <c r="A33" s="12">
        <v>10</v>
      </c>
      <c r="B33" s="106" t="s">
        <v>63</v>
      </c>
      <c r="C33" s="106" t="s">
        <v>27</v>
      </c>
      <c r="D33" s="106" t="s">
        <v>28</v>
      </c>
      <c r="E33" s="13" t="s">
        <v>61</v>
      </c>
      <c r="F33" s="16">
        <v>0</v>
      </c>
    </row>
    <row r="34" spans="1:6" ht="42" customHeight="1" x14ac:dyDescent="0.25">
      <c r="A34" s="12">
        <v>11</v>
      </c>
      <c r="B34" s="106" t="s">
        <v>64</v>
      </c>
      <c r="C34" s="106"/>
      <c r="D34" s="106" t="s">
        <v>22</v>
      </c>
      <c r="E34" s="17" t="s">
        <v>22</v>
      </c>
      <c r="F34" s="11">
        <v>0</v>
      </c>
    </row>
    <row r="36" spans="1:6" ht="15.75" customHeight="1" x14ac:dyDescent="0.25">
      <c r="A36" s="119" t="s">
        <v>65</v>
      </c>
      <c r="B36" s="119"/>
      <c r="C36" s="119"/>
      <c r="D36" s="119"/>
      <c r="E36" s="119"/>
      <c r="F36" s="119"/>
    </row>
    <row r="37" spans="1:6" x14ac:dyDescent="0.25">
      <c r="A37" s="119"/>
      <c r="B37" s="119"/>
      <c r="C37" s="119"/>
      <c r="D37" s="119"/>
      <c r="E37" s="119"/>
      <c r="F37" s="119"/>
    </row>
    <row r="38" spans="1:6" x14ac:dyDescent="0.25">
      <c r="A38" s="119"/>
      <c r="B38" s="119"/>
      <c r="C38" s="119"/>
      <c r="D38" s="119"/>
      <c r="E38" s="119"/>
      <c r="F38" s="119"/>
    </row>
    <row r="39" spans="1:6" x14ac:dyDescent="0.25">
      <c r="A39" s="119"/>
      <c r="B39" s="119"/>
      <c r="C39" s="119"/>
      <c r="D39" s="119"/>
      <c r="E39" s="119"/>
      <c r="F39" s="119"/>
    </row>
    <row r="40" spans="1:6" x14ac:dyDescent="0.25">
      <c r="A40" s="119"/>
      <c r="B40" s="119"/>
      <c r="C40" s="119"/>
      <c r="D40" s="119"/>
      <c r="E40" s="119"/>
      <c r="F40" s="119"/>
    </row>
    <row r="41" spans="1:6" x14ac:dyDescent="0.25">
      <c r="A41" s="119"/>
      <c r="B41" s="119"/>
      <c r="C41" s="119"/>
      <c r="D41" s="119"/>
      <c r="E41" s="119"/>
      <c r="F41" s="119"/>
    </row>
  </sheetData>
  <sheetProtection algorithmName="SHA-512" hashValue="4u17iU5U2wI908OJhYDRUV4AVhZl0RNoSmgx+7RQc0TPM8ckg3Xbd0bejkrXLnjwV9yqcxoZSFobIXrWcAxo2Q==" saltValue="GS/qsqOiyQbXvt9S6iMStg=="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2020г.</v>
      </c>
      <c r="B1" s="120"/>
      <c r="C1" s="120"/>
      <c r="D1" s="120"/>
      <c r="E1" s="120"/>
      <c r="F1" s="18"/>
    </row>
    <row r="2" spans="1:6" x14ac:dyDescent="0.25">
      <c r="A2" s="19"/>
      <c r="B2" s="19"/>
      <c r="C2" s="19"/>
      <c r="D2" s="19"/>
      <c r="E2" s="19"/>
      <c r="F2" s="19"/>
    </row>
    <row r="3" spans="1:6" x14ac:dyDescent="0.25">
      <c r="A3" s="104" t="s">
        <v>13</v>
      </c>
      <c r="B3" s="104"/>
      <c r="C3" s="104"/>
      <c r="D3" s="104"/>
      <c r="E3" s="104"/>
      <c r="F3" s="20"/>
    </row>
    <row r="4" spans="1:6" x14ac:dyDescent="0.25">
      <c r="A4" s="105" t="s">
        <v>14</v>
      </c>
      <c r="B4" s="105"/>
      <c r="C4" s="105"/>
      <c r="D4" s="105"/>
      <c r="E4" s="105"/>
      <c r="F4" s="21"/>
    </row>
    <row r="5" spans="1:6" x14ac:dyDescent="0.25">
      <c r="A5" s="19"/>
      <c r="B5" s="19"/>
      <c r="C5" s="19"/>
      <c r="D5" s="19"/>
      <c r="E5" s="19"/>
      <c r="F5" s="19"/>
    </row>
    <row r="6" spans="1:6" x14ac:dyDescent="0.25">
      <c r="A6" s="22" t="s">
        <v>66</v>
      </c>
      <c r="B6" s="23"/>
    </row>
    <row r="7" spans="1:6" x14ac:dyDescent="0.25">
      <c r="A7" s="123" t="s">
        <v>67</v>
      </c>
      <c r="B7" s="121" t="s">
        <v>29</v>
      </c>
      <c r="C7" s="121"/>
      <c r="D7" s="121"/>
      <c r="E7" s="121"/>
      <c r="F7" s="24"/>
    </row>
    <row r="8" spans="1:6" x14ac:dyDescent="0.25">
      <c r="A8" s="124"/>
      <c r="B8" s="25" t="s">
        <v>0</v>
      </c>
      <c r="C8" s="25" t="s">
        <v>32</v>
      </c>
      <c r="D8" s="25" t="s">
        <v>33</v>
      </c>
      <c r="E8" s="25" t="s">
        <v>3</v>
      </c>
    </row>
    <row r="9" spans="1:6" x14ac:dyDescent="0.25">
      <c r="A9" s="26" t="s">
        <v>34</v>
      </c>
      <c r="B9" s="4">
        <f>СВЦЭМ!$D$14+'СЕТ СН'!F5+СВЦЭМ!$D$10+'СЕТ СН'!F11-'СЕТ СН'!F$19</f>
        <v>3408.0732000600001</v>
      </c>
      <c r="C9" s="4">
        <f>СВЦЭМ!$D$14+'СЕТ СН'!G5+СВЦЭМ!$D$10+'СЕТ СН'!G11-'СЕТ СН'!G$19</f>
        <v>3478.0732000600001</v>
      </c>
      <c r="D9" s="4">
        <f>СВЦЭМ!$D$14+'СЕТ СН'!H5+СВЦЭМ!$D$10+'СЕТ СН'!H11-'СЕТ СН'!H$19</f>
        <v>3538.0732000600001</v>
      </c>
      <c r="E9" s="4">
        <f>СВЦЭМ!$D$14+'СЕТ СН'!I5+СВЦЭМ!$D$10+'СЕТ СН'!I11-'СЕТ СН'!I$19</f>
        <v>3608.0732000600001</v>
      </c>
    </row>
    <row r="10" spans="1:6" x14ac:dyDescent="0.25">
      <c r="A10" s="26" t="s">
        <v>35</v>
      </c>
      <c r="B10" s="4">
        <f>СВЦЭМ!$D$15+'СЕТ СН'!F5+СВЦЭМ!$D$10+'СЕТ СН'!F11-'СЕТ СН'!F$19</f>
        <v>3952.7707324999997</v>
      </c>
      <c r="C10" s="4">
        <f>СВЦЭМ!$D$15+'СЕТ СН'!G5+СВЦЭМ!$D$10+'СЕТ СН'!G11-'СЕТ СН'!G$19</f>
        <v>4022.7707324999997</v>
      </c>
      <c r="D10" s="4">
        <f>СВЦЭМ!$D$15+'СЕТ СН'!H5+СВЦЭМ!$D$10+'СЕТ СН'!H11-'СЕТ СН'!H$19</f>
        <v>4082.7707324999997</v>
      </c>
      <c r="E10" s="4">
        <f>СВЦЭМ!$D$15+'СЕТ СН'!I5+СВЦЭМ!$D$10+'СЕТ СН'!I11-'СЕТ СН'!I$19</f>
        <v>4152.7707325000001</v>
      </c>
    </row>
    <row r="11" spans="1:6" x14ac:dyDescent="0.25">
      <c r="A11" s="26" t="s">
        <v>36</v>
      </c>
      <c r="B11" s="4">
        <f>СВЦЭМ!$D$16+'СЕТ СН'!F5+СВЦЭМ!$D$10+'СЕТ СН'!F11-'СЕТ СН'!F$19</f>
        <v>4847.02824143</v>
      </c>
      <c r="C11" s="4">
        <f>СВЦЭМ!$D$16+'СЕТ СН'!G5+СВЦЭМ!$D$10+'СЕТ СН'!G11-'СЕТ СН'!G$19</f>
        <v>4917.02824143</v>
      </c>
      <c r="D11" s="4">
        <f>СВЦЭМ!$D$16+'СЕТ СН'!H5+СВЦЭМ!$D$10+'СЕТ СН'!H11-'СЕТ СН'!H$19</f>
        <v>4977.02824143</v>
      </c>
      <c r="E11" s="4">
        <f>СВЦЭМ!$D$16+'СЕТ СН'!I5+СВЦЭМ!$D$10+'СЕТ СН'!I11-'СЕТ СН'!I$19</f>
        <v>5047.02824143</v>
      </c>
    </row>
    <row r="12" spans="1:6" x14ac:dyDescent="0.25">
      <c r="A12" s="122"/>
      <c r="B12" s="122"/>
      <c r="C12" s="122"/>
      <c r="D12" s="122"/>
      <c r="E12" s="122"/>
    </row>
    <row r="13" spans="1:6" x14ac:dyDescent="0.25">
      <c r="A13" s="27" t="s">
        <v>68</v>
      </c>
      <c r="B13" s="23"/>
    </row>
    <row r="14" spans="1:6" x14ac:dyDescent="0.25">
      <c r="A14" s="123" t="s">
        <v>67</v>
      </c>
      <c r="B14" s="121" t="s">
        <v>29</v>
      </c>
      <c r="C14" s="121"/>
      <c r="D14" s="121"/>
      <c r="E14" s="121"/>
    </row>
    <row r="15" spans="1:6" x14ac:dyDescent="0.25">
      <c r="A15" s="124"/>
      <c r="B15" s="25" t="s">
        <v>0</v>
      </c>
      <c r="C15" s="25" t="s">
        <v>32</v>
      </c>
      <c r="D15" s="25" t="s">
        <v>33</v>
      </c>
      <c r="E15" s="25" t="s">
        <v>3</v>
      </c>
    </row>
    <row r="16" spans="1:6" x14ac:dyDescent="0.25">
      <c r="A16" s="26" t="s">
        <v>34</v>
      </c>
      <c r="B16" s="28">
        <f>СВЦЭМ!$D$14+'СЕТ СН'!F5+СВЦЭМ!$D$10+'СЕТ СН'!F11-'СЕТ СН'!F$19</f>
        <v>3408.0732000600001</v>
      </c>
      <c r="C16" s="28">
        <f>СВЦЭМ!$D$14+'СЕТ СН'!G5+СВЦЭМ!$D$10+'СЕТ СН'!G11-'СЕТ СН'!G$19</f>
        <v>3478.0732000600001</v>
      </c>
      <c r="D16" s="28">
        <f>СВЦЭМ!$D$14+'СЕТ СН'!H5+СВЦЭМ!$D$10+'СЕТ СН'!H11-'СЕТ СН'!H$19</f>
        <v>3538.0732000600001</v>
      </c>
      <c r="E16" s="28">
        <f>СВЦЭМ!$D$14+'СЕТ СН'!I5+СВЦЭМ!$D$10+'СЕТ СН'!I11-'СЕТ СН'!I$19</f>
        <v>3608.0732000600001</v>
      </c>
    </row>
    <row r="17" spans="1:5" x14ac:dyDescent="0.25">
      <c r="A17" s="26" t="s">
        <v>37</v>
      </c>
      <c r="B17" s="28">
        <f>СВЦЭМ!$D$17+'СЕТ СН'!F5+СВЦЭМ!$D$10+'СЕТ СН'!F11-'СЕТ СН'!F$19</f>
        <v>4282.6799745700009</v>
      </c>
      <c r="C17" s="28">
        <f>СВЦЭМ!$D$17+'СЕТ СН'!G5+СВЦЭМ!$D$10+'СЕТ СН'!G11-'СЕТ СН'!G$19</f>
        <v>4352.6799745700009</v>
      </c>
      <c r="D17" s="28">
        <f>СВЦЭМ!$D$17+'СЕТ СН'!H5+СВЦЭМ!$D$10+'СЕТ СН'!H11-'СЕТ СН'!H$19</f>
        <v>4412.6799745700009</v>
      </c>
      <c r="E17" s="28">
        <f>СВЦЭМ!$D$17+'СЕТ СН'!I5+СВЦЭМ!$D$10+'СЕТ СН'!I11-'СЕТ СН'!I$19</f>
        <v>4482.6799745700009</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38</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15.75" x14ac:dyDescent="0.2">
      <c r="A4" s="126" t="s">
        <v>8</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01.05.2020</v>
      </c>
      <c r="B12" s="36">
        <f>SUMIFS(СВЦЭМ!$C$33:$C$776,СВЦЭМ!$A$33:$A$776,$A12,СВЦЭМ!$B$33:$B$776,B$11)+'СЕТ СН'!$F$12+СВЦЭМ!$D$10+'СЕТ СН'!$F$5-'СЕТ СН'!$F$20</f>
        <v>3475.6734921299999</v>
      </c>
      <c r="C12" s="36">
        <f>SUMIFS(СВЦЭМ!$C$33:$C$776,СВЦЭМ!$A$33:$A$776,$A12,СВЦЭМ!$B$33:$B$776,C$11)+'СЕТ СН'!$F$12+СВЦЭМ!$D$10+'СЕТ СН'!$F$5-'СЕТ СН'!$F$20</f>
        <v>3516.6559128700001</v>
      </c>
      <c r="D12" s="36">
        <f>SUMIFS(СВЦЭМ!$C$33:$C$776,СВЦЭМ!$A$33:$A$776,$A12,СВЦЭМ!$B$33:$B$776,D$11)+'СЕТ СН'!$F$12+СВЦЭМ!$D$10+'СЕТ СН'!$F$5-'СЕТ СН'!$F$20</f>
        <v>3515.9043805800002</v>
      </c>
      <c r="E12" s="36">
        <f>SUMIFS(СВЦЭМ!$C$33:$C$776,СВЦЭМ!$A$33:$A$776,$A12,СВЦЭМ!$B$33:$B$776,E$11)+'СЕТ СН'!$F$12+СВЦЭМ!$D$10+'СЕТ СН'!$F$5-'СЕТ СН'!$F$20</f>
        <v>3510.74794703</v>
      </c>
      <c r="F12" s="36">
        <f>SUMIFS(СВЦЭМ!$C$33:$C$776,СВЦЭМ!$A$33:$A$776,$A12,СВЦЭМ!$B$33:$B$776,F$11)+'СЕТ СН'!$F$12+СВЦЭМ!$D$10+'СЕТ СН'!$F$5-'СЕТ СН'!$F$20</f>
        <v>3528.90611266</v>
      </c>
      <c r="G12" s="36">
        <f>SUMIFS(СВЦЭМ!$C$33:$C$776,СВЦЭМ!$A$33:$A$776,$A12,СВЦЭМ!$B$33:$B$776,G$11)+'СЕТ СН'!$F$12+СВЦЭМ!$D$10+'СЕТ СН'!$F$5-'СЕТ СН'!$F$20</f>
        <v>3521.8683793099999</v>
      </c>
      <c r="H12" s="36">
        <f>SUMIFS(СВЦЭМ!$C$33:$C$776,СВЦЭМ!$A$33:$A$776,$A12,СВЦЭМ!$B$33:$B$776,H$11)+'СЕТ СН'!$F$12+СВЦЭМ!$D$10+'СЕТ СН'!$F$5-'СЕТ СН'!$F$20</f>
        <v>3516.5661866999999</v>
      </c>
      <c r="I12" s="36">
        <f>SUMIFS(СВЦЭМ!$C$33:$C$776,СВЦЭМ!$A$33:$A$776,$A12,СВЦЭМ!$B$33:$B$776,I$11)+'СЕТ СН'!$F$12+СВЦЭМ!$D$10+'СЕТ СН'!$F$5-'СЕТ СН'!$F$20</f>
        <v>3491.1017341500001</v>
      </c>
      <c r="J12" s="36">
        <f>SUMIFS(СВЦЭМ!$C$33:$C$776,СВЦЭМ!$A$33:$A$776,$A12,СВЦЭМ!$B$33:$B$776,J$11)+'СЕТ СН'!$F$12+СВЦЭМ!$D$10+'СЕТ СН'!$F$5-'СЕТ СН'!$F$20</f>
        <v>3475.7164226499999</v>
      </c>
      <c r="K12" s="36">
        <f>SUMIFS(СВЦЭМ!$C$33:$C$776,СВЦЭМ!$A$33:$A$776,$A12,СВЦЭМ!$B$33:$B$776,K$11)+'СЕТ СН'!$F$12+СВЦЭМ!$D$10+'СЕТ СН'!$F$5-'СЕТ СН'!$F$20</f>
        <v>3474.28466553</v>
      </c>
      <c r="L12" s="36">
        <f>SUMIFS(СВЦЭМ!$C$33:$C$776,СВЦЭМ!$A$33:$A$776,$A12,СВЦЭМ!$B$33:$B$776,L$11)+'СЕТ СН'!$F$12+СВЦЭМ!$D$10+'СЕТ СН'!$F$5-'СЕТ СН'!$F$20</f>
        <v>3453.0187350699998</v>
      </c>
      <c r="M12" s="36">
        <f>SUMIFS(СВЦЭМ!$C$33:$C$776,СВЦЭМ!$A$33:$A$776,$A12,СВЦЭМ!$B$33:$B$776,M$11)+'СЕТ СН'!$F$12+СВЦЭМ!$D$10+'СЕТ СН'!$F$5-'СЕТ СН'!$F$20</f>
        <v>3386.1950963500003</v>
      </c>
      <c r="N12" s="36">
        <f>SUMIFS(СВЦЭМ!$C$33:$C$776,СВЦЭМ!$A$33:$A$776,$A12,СВЦЭМ!$B$33:$B$776,N$11)+'СЕТ СН'!$F$12+СВЦЭМ!$D$10+'СЕТ СН'!$F$5-'СЕТ СН'!$F$20</f>
        <v>3323.6496537600001</v>
      </c>
      <c r="O12" s="36">
        <f>SUMIFS(СВЦЭМ!$C$33:$C$776,СВЦЭМ!$A$33:$A$776,$A12,СВЦЭМ!$B$33:$B$776,O$11)+'СЕТ СН'!$F$12+СВЦЭМ!$D$10+'СЕТ СН'!$F$5-'СЕТ СН'!$F$20</f>
        <v>3305.6546137999999</v>
      </c>
      <c r="P12" s="36">
        <f>SUMIFS(СВЦЭМ!$C$33:$C$776,СВЦЭМ!$A$33:$A$776,$A12,СВЦЭМ!$B$33:$B$776,P$11)+'СЕТ СН'!$F$12+СВЦЭМ!$D$10+'СЕТ СН'!$F$5-'СЕТ СН'!$F$20</f>
        <v>3316.13957372</v>
      </c>
      <c r="Q12" s="36">
        <f>SUMIFS(СВЦЭМ!$C$33:$C$776,СВЦЭМ!$A$33:$A$776,$A12,СВЦЭМ!$B$33:$B$776,Q$11)+'СЕТ СН'!$F$12+СВЦЭМ!$D$10+'СЕТ СН'!$F$5-'СЕТ СН'!$F$20</f>
        <v>3318.2260870800001</v>
      </c>
      <c r="R12" s="36">
        <f>SUMIFS(СВЦЭМ!$C$33:$C$776,СВЦЭМ!$A$33:$A$776,$A12,СВЦЭМ!$B$33:$B$776,R$11)+'СЕТ СН'!$F$12+СВЦЭМ!$D$10+'СЕТ СН'!$F$5-'СЕТ СН'!$F$20</f>
        <v>3316.2403413100001</v>
      </c>
      <c r="S12" s="36">
        <f>SUMIFS(СВЦЭМ!$C$33:$C$776,СВЦЭМ!$A$33:$A$776,$A12,СВЦЭМ!$B$33:$B$776,S$11)+'СЕТ СН'!$F$12+СВЦЭМ!$D$10+'СЕТ СН'!$F$5-'СЕТ СН'!$F$20</f>
        <v>3313.1622966599998</v>
      </c>
      <c r="T12" s="36">
        <f>SUMIFS(СВЦЭМ!$C$33:$C$776,СВЦЭМ!$A$33:$A$776,$A12,СВЦЭМ!$B$33:$B$776,T$11)+'СЕТ СН'!$F$12+СВЦЭМ!$D$10+'СЕТ СН'!$F$5-'СЕТ СН'!$F$20</f>
        <v>3303.0696332900002</v>
      </c>
      <c r="U12" s="36">
        <f>SUMIFS(СВЦЭМ!$C$33:$C$776,СВЦЭМ!$A$33:$A$776,$A12,СВЦЭМ!$B$33:$B$776,U$11)+'СЕТ СН'!$F$12+СВЦЭМ!$D$10+'СЕТ СН'!$F$5-'СЕТ СН'!$F$20</f>
        <v>3284.11578482</v>
      </c>
      <c r="V12" s="36">
        <f>SUMIFS(СВЦЭМ!$C$33:$C$776,СВЦЭМ!$A$33:$A$776,$A12,СВЦЭМ!$B$33:$B$776,V$11)+'СЕТ СН'!$F$12+СВЦЭМ!$D$10+'СЕТ СН'!$F$5-'СЕТ СН'!$F$20</f>
        <v>3273.6856096400002</v>
      </c>
      <c r="W12" s="36">
        <f>SUMIFS(СВЦЭМ!$C$33:$C$776,СВЦЭМ!$A$33:$A$776,$A12,СВЦЭМ!$B$33:$B$776,W$11)+'СЕТ СН'!$F$12+СВЦЭМ!$D$10+'СЕТ СН'!$F$5-'СЕТ СН'!$F$20</f>
        <v>3280.3839700600001</v>
      </c>
      <c r="X12" s="36">
        <f>SUMIFS(СВЦЭМ!$C$33:$C$776,СВЦЭМ!$A$33:$A$776,$A12,СВЦЭМ!$B$33:$B$776,X$11)+'СЕТ СН'!$F$12+СВЦЭМ!$D$10+'СЕТ СН'!$F$5-'СЕТ СН'!$F$20</f>
        <v>3311.5411932300003</v>
      </c>
      <c r="Y12" s="36">
        <f>SUMIFS(СВЦЭМ!$C$33:$C$776,СВЦЭМ!$A$33:$A$776,$A12,СВЦЭМ!$B$33:$B$776,Y$11)+'СЕТ СН'!$F$12+СВЦЭМ!$D$10+'СЕТ СН'!$F$5-'СЕТ СН'!$F$20</f>
        <v>3418.1893810800002</v>
      </c>
      <c r="AA12" s="37"/>
    </row>
    <row r="13" spans="1:27" ht="15.75" x14ac:dyDescent="0.2">
      <c r="A13" s="35">
        <f>A12+1</f>
        <v>43953</v>
      </c>
      <c r="B13" s="36">
        <f>SUMIFS(СВЦЭМ!$C$33:$C$776,СВЦЭМ!$A$33:$A$776,$A13,СВЦЭМ!$B$33:$B$776,B$11)+'СЕТ СН'!$F$12+СВЦЭМ!$D$10+'СЕТ СН'!$F$5-'СЕТ СН'!$F$20</f>
        <v>3512.3274232700001</v>
      </c>
      <c r="C13" s="36">
        <f>SUMIFS(СВЦЭМ!$C$33:$C$776,СВЦЭМ!$A$33:$A$776,$A13,СВЦЭМ!$B$33:$B$776,C$11)+'СЕТ СН'!$F$12+СВЦЭМ!$D$10+'СЕТ СН'!$F$5-'СЕТ СН'!$F$20</f>
        <v>3534.2247577799999</v>
      </c>
      <c r="D13" s="36">
        <f>SUMIFS(СВЦЭМ!$C$33:$C$776,СВЦЭМ!$A$33:$A$776,$A13,СВЦЭМ!$B$33:$B$776,D$11)+'СЕТ СН'!$F$12+СВЦЭМ!$D$10+'СЕТ СН'!$F$5-'СЕТ СН'!$F$20</f>
        <v>3545.0986712200001</v>
      </c>
      <c r="E13" s="36">
        <f>SUMIFS(СВЦЭМ!$C$33:$C$776,СВЦЭМ!$A$33:$A$776,$A13,СВЦЭМ!$B$33:$B$776,E$11)+'СЕТ СН'!$F$12+СВЦЭМ!$D$10+'СЕТ СН'!$F$5-'СЕТ СН'!$F$20</f>
        <v>3540.8328384199999</v>
      </c>
      <c r="F13" s="36">
        <f>SUMIFS(СВЦЭМ!$C$33:$C$776,СВЦЭМ!$A$33:$A$776,$A13,СВЦЭМ!$B$33:$B$776,F$11)+'СЕТ СН'!$F$12+СВЦЭМ!$D$10+'СЕТ СН'!$F$5-'СЕТ СН'!$F$20</f>
        <v>3530.85419078</v>
      </c>
      <c r="G13" s="36">
        <f>SUMIFS(СВЦЭМ!$C$33:$C$776,СВЦЭМ!$A$33:$A$776,$A13,СВЦЭМ!$B$33:$B$776,G$11)+'СЕТ СН'!$F$12+СВЦЭМ!$D$10+'СЕТ СН'!$F$5-'СЕТ СН'!$F$20</f>
        <v>3532.4637037299999</v>
      </c>
      <c r="H13" s="36">
        <f>SUMIFS(СВЦЭМ!$C$33:$C$776,СВЦЭМ!$A$33:$A$776,$A13,СВЦЭМ!$B$33:$B$776,H$11)+'СЕТ СН'!$F$12+СВЦЭМ!$D$10+'СЕТ СН'!$F$5-'СЕТ СН'!$F$20</f>
        <v>3528.12082822</v>
      </c>
      <c r="I13" s="36">
        <f>SUMIFS(СВЦЭМ!$C$33:$C$776,СВЦЭМ!$A$33:$A$776,$A13,СВЦЭМ!$B$33:$B$776,I$11)+'СЕТ СН'!$F$12+СВЦЭМ!$D$10+'СЕТ СН'!$F$5-'СЕТ СН'!$F$20</f>
        <v>3516.4981274699999</v>
      </c>
      <c r="J13" s="36">
        <f>SUMIFS(СВЦЭМ!$C$33:$C$776,СВЦЭМ!$A$33:$A$776,$A13,СВЦЭМ!$B$33:$B$776,J$11)+'СЕТ СН'!$F$12+СВЦЭМ!$D$10+'СЕТ СН'!$F$5-'СЕТ СН'!$F$20</f>
        <v>3476.7821924</v>
      </c>
      <c r="K13" s="36">
        <f>SUMIFS(СВЦЭМ!$C$33:$C$776,СВЦЭМ!$A$33:$A$776,$A13,СВЦЭМ!$B$33:$B$776,K$11)+'СЕТ СН'!$F$12+СВЦЭМ!$D$10+'СЕТ СН'!$F$5-'СЕТ СН'!$F$20</f>
        <v>3447.8254307299999</v>
      </c>
      <c r="L13" s="36">
        <f>SUMIFS(СВЦЭМ!$C$33:$C$776,СВЦЭМ!$A$33:$A$776,$A13,СВЦЭМ!$B$33:$B$776,L$11)+'СЕТ СН'!$F$12+СВЦЭМ!$D$10+'СЕТ СН'!$F$5-'СЕТ СН'!$F$20</f>
        <v>3431.9596713199999</v>
      </c>
      <c r="M13" s="36">
        <f>SUMIFS(СВЦЭМ!$C$33:$C$776,СВЦЭМ!$A$33:$A$776,$A13,СВЦЭМ!$B$33:$B$776,M$11)+'СЕТ СН'!$F$12+СВЦЭМ!$D$10+'СЕТ СН'!$F$5-'СЕТ СН'!$F$20</f>
        <v>3373.74992062</v>
      </c>
      <c r="N13" s="36">
        <f>SUMIFS(СВЦЭМ!$C$33:$C$776,СВЦЭМ!$A$33:$A$776,$A13,СВЦЭМ!$B$33:$B$776,N$11)+'СЕТ СН'!$F$12+СВЦЭМ!$D$10+'СЕТ СН'!$F$5-'СЕТ СН'!$F$20</f>
        <v>3320.4025351800001</v>
      </c>
      <c r="O13" s="36">
        <f>SUMIFS(СВЦЭМ!$C$33:$C$776,СВЦЭМ!$A$33:$A$776,$A13,СВЦЭМ!$B$33:$B$776,O$11)+'СЕТ СН'!$F$12+СВЦЭМ!$D$10+'СЕТ СН'!$F$5-'СЕТ СН'!$F$20</f>
        <v>3297.20579206</v>
      </c>
      <c r="P13" s="36">
        <f>SUMIFS(СВЦЭМ!$C$33:$C$776,СВЦЭМ!$A$33:$A$776,$A13,СВЦЭМ!$B$33:$B$776,P$11)+'СЕТ СН'!$F$12+СВЦЭМ!$D$10+'СЕТ СН'!$F$5-'СЕТ СН'!$F$20</f>
        <v>3303.9888450899998</v>
      </c>
      <c r="Q13" s="36">
        <f>SUMIFS(СВЦЭМ!$C$33:$C$776,СВЦЭМ!$A$33:$A$776,$A13,СВЦЭМ!$B$33:$B$776,Q$11)+'СЕТ СН'!$F$12+СВЦЭМ!$D$10+'СЕТ СН'!$F$5-'СЕТ СН'!$F$20</f>
        <v>3304.51304342</v>
      </c>
      <c r="R13" s="36">
        <f>SUMIFS(СВЦЭМ!$C$33:$C$776,СВЦЭМ!$A$33:$A$776,$A13,СВЦЭМ!$B$33:$B$776,R$11)+'СЕТ СН'!$F$12+СВЦЭМ!$D$10+'СЕТ СН'!$F$5-'СЕТ СН'!$F$20</f>
        <v>3311.6637088299999</v>
      </c>
      <c r="S13" s="36">
        <f>SUMIFS(СВЦЭМ!$C$33:$C$776,СВЦЭМ!$A$33:$A$776,$A13,СВЦЭМ!$B$33:$B$776,S$11)+'СЕТ СН'!$F$12+СВЦЭМ!$D$10+'СЕТ СН'!$F$5-'СЕТ СН'!$F$20</f>
        <v>3309.3775821200002</v>
      </c>
      <c r="T13" s="36">
        <f>SUMIFS(СВЦЭМ!$C$33:$C$776,СВЦЭМ!$A$33:$A$776,$A13,СВЦЭМ!$B$33:$B$776,T$11)+'СЕТ СН'!$F$12+СВЦЭМ!$D$10+'СЕТ СН'!$F$5-'СЕТ СН'!$F$20</f>
        <v>3306.6640403000001</v>
      </c>
      <c r="U13" s="36">
        <f>SUMIFS(СВЦЭМ!$C$33:$C$776,СВЦЭМ!$A$33:$A$776,$A13,СВЦЭМ!$B$33:$B$776,U$11)+'СЕТ СН'!$F$12+СВЦЭМ!$D$10+'СЕТ СН'!$F$5-'СЕТ СН'!$F$20</f>
        <v>3295.9555100699999</v>
      </c>
      <c r="V13" s="36">
        <f>SUMIFS(СВЦЭМ!$C$33:$C$776,СВЦЭМ!$A$33:$A$776,$A13,СВЦЭМ!$B$33:$B$776,V$11)+'СЕТ СН'!$F$12+СВЦЭМ!$D$10+'СЕТ СН'!$F$5-'СЕТ СН'!$F$20</f>
        <v>3277.2594872700001</v>
      </c>
      <c r="W13" s="36">
        <f>SUMIFS(СВЦЭМ!$C$33:$C$776,СВЦЭМ!$A$33:$A$776,$A13,СВЦЭМ!$B$33:$B$776,W$11)+'СЕТ СН'!$F$12+СВЦЭМ!$D$10+'СЕТ СН'!$F$5-'СЕТ СН'!$F$20</f>
        <v>3265.1539833900001</v>
      </c>
      <c r="X13" s="36">
        <f>SUMIFS(СВЦЭМ!$C$33:$C$776,СВЦЭМ!$A$33:$A$776,$A13,СВЦЭМ!$B$33:$B$776,X$11)+'СЕТ СН'!$F$12+СВЦЭМ!$D$10+'СЕТ СН'!$F$5-'СЕТ СН'!$F$20</f>
        <v>3301.47277188</v>
      </c>
      <c r="Y13" s="36">
        <f>SUMIFS(СВЦЭМ!$C$33:$C$776,СВЦЭМ!$A$33:$A$776,$A13,СВЦЭМ!$B$33:$B$776,Y$11)+'СЕТ СН'!$F$12+СВЦЭМ!$D$10+'СЕТ СН'!$F$5-'СЕТ СН'!$F$20</f>
        <v>3378.52645975</v>
      </c>
    </row>
    <row r="14" spans="1:27" ht="15.75" x14ac:dyDescent="0.2">
      <c r="A14" s="35">
        <f t="shared" ref="A14:A42" si="0">A13+1</f>
        <v>43954</v>
      </c>
      <c r="B14" s="36">
        <f>SUMIFS(СВЦЭМ!$C$33:$C$776,СВЦЭМ!$A$33:$A$776,$A14,СВЦЭМ!$B$33:$B$776,B$11)+'СЕТ СН'!$F$12+СВЦЭМ!$D$10+'СЕТ СН'!$F$5-'СЕТ СН'!$F$20</f>
        <v>3413.2247930399999</v>
      </c>
      <c r="C14" s="36">
        <f>SUMIFS(СВЦЭМ!$C$33:$C$776,СВЦЭМ!$A$33:$A$776,$A14,СВЦЭМ!$B$33:$B$776,C$11)+'СЕТ СН'!$F$12+СВЦЭМ!$D$10+'СЕТ СН'!$F$5-'СЕТ СН'!$F$20</f>
        <v>3421.57908314</v>
      </c>
      <c r="D14" s="36">
        <f>SUMIFS(СВЦЭМ!$C$33:$C$776,СВЦЭМ!$A$33:$A$776,$A14,СВЦЭМ!$B$33:$B$776,D$11)+'СЕТ СН'!$F$12+СВЦЭМ!$D$10+'СЕТ СН'!$F$5-'СЕТ СН'!$F$20</f>
        <v>3425.1277672599999</v>
      </c>
      <c r="E14" s="36">
        <f>SUMIFS(СВЦЭМ!$C$33:$C$776,СВЦЭМ!$A$33:$A$776,$A14,СВЦЭМ!$B$33:$B$776,E$11)+'СЕТ СН'!$F$12+СВЦЭМ!$D$10+'СЕТ СН'!$F$5-'СЕТ СН'!$F$20</f>
        <v>3416.79521849</v>
      </c>
      <c r="F14" s="36">
        <f>SUMIFS(СВЦЭМ!$C$33:$C$776,СВЦЭМ!$A$33:$A$776,$A14,СВЦЭМ!$B$33:$B$776,F$11)+'СЕТ СН'!$F$12+СВЦЭМ!$D$10+'СЕТ СН'!$F$5-'СЕТ СН'!$F$20</f>
        <v>3414.2179581</v>
      </c>
      <c r="G14" s="36">
        <f>SUMIFS(СВЦЭМ!$C$33:$C$776,СВЦЭМ!$A$33:$A$776,$A14,СВЦЭМ!$B$33:$B$776,G$11)+'СЕТ СН'!$F$12+СВЦЭМ!$D$10+'СЕТ СН'!$F$5-'СЕТ СН'!$F$20</f>
        <v>3416.9229911299999</v>
      </c>
      <c r="H14" s="36">
        <f>SUMIFS(СВЦЭМ!$C$33:$C$776,СВЦЭМ!$A$33:$A$776,$A14,СВЦЭМ!$B$33:$B$776,H$11)+'СЕТ СН'!$F$12+СВЦЭМ!$D$10+'СЕТ СН'!$F$5-'СЕТ СН'!$F$20</f>
        <v>3427.2800590000002</v>
      </c>
      <c r="I14" s="36">
        <f>SUMIFS(СВЦЭМ!$C$33:$C$776,СВЦЭМ!$A$33:$A$776,$A14,СВЦЭМ!$B$33:$B$776,I$11)+'СЕТ СН'!$F$12+СВЦЭМ!$D$10+'СЕТ СН'!$F$5-'СЕТ СН'!$F$20</f>
        <v>3424.23648761</v>
      </c>
      <c r="J14" s="36">
        <f>SUMIFS(СВЦЭМ!$C$33:$C$776,СВЦЭМ!$A$33:$A$776,$A14,СВЦЭМ!$B$33:$B$776,J$11)+'СЕТ СН'!$F$12+СВЦЭМ!$D$10+'СЕТ СН'!$F$5-'СЕТ СН'!$F$20</f>
        <v>3415.0181811299999</v>
      </c>
      <c r="K14" s="36">
        <f>SUMIFS(СВЦЭМ!$C$33:$C$776,СВЦЭМ!$A$33:$A$776,$A14,СВЦЭМ!$B$33:$B$776,K$11)+'СЕТ СН'!$F$12+СВЦЭМ!$D$10+'СЕТ СН'!$F$5-'СЕТ СН'!$F$20</f>
        <v>3387.52270494</v>
      </c>
      <c r="L14" s="36">
        <f>SUMIFS(СВЦЭМ!$C$33:$C$776,СВЦЭМ!$A$33:$A$776,$A14,СВЦЭМ!$B$33:$B$776,L$11)+'СЕТ СН'!$F$12+СВЦЭМ!$D$10+'СЕТ СН'!$F$5-'СЕТ СН'!$F$20</f>
        <v>3355.5286353299998</v>
      </c>
      <c r="M14" s="36">
        <f>SUMIFS(СВЦЭМ!$C$33:$C$776,СВЦЭМ!$A$33:$A$776,$A14,СВЦЭМ!$B$33:$B$776,M$11)+'СЕТ СН'!$F$12+СВЦЭМ!$D$10+'СЕТ СН'!$F$5-'СЕТ СН'!$F$20</f>
        <v>3301.6772115399999</v>
      </c>
      <c r="N14" s="36">
        <f>SUMIFS(СВЦЭМ!$C$33:$C$776,СВЦЭМ!$A$33:$A$776,$A14,СВЦЭМ!$B$33:$B$776,N$11)+'СЕТ СН'!$F$12+СВЦЭМ!$D$10+'СЕТ СН'!$F$5-'СЕТ СН'!$F$20</f>
        <v>3261.2280002400003</v>
      </c>
      <c r="O14" s="36">
        <f>SUMIFS(СВЦЭМ!$C$33:$C$776,СВЦЭМ!$A$33:$A$776,$A14,СВЦЭМ!$B$33:$B$776,O$11)+'СЕТ СН'!$F$12+СВЦЭМ!$D$10+'СЕТ СН'!$F$5-'СЕТ СН'!$F$20</f>
        <v>3270.1386527499999</v>
      </c>
      <c r="P14" s="36">
        <f>SUMIFS(СВЦЭМ!$C$33:$C$776,СВЦЭМ!$A$33:$A$776,$A14,СВЦЭМ!$B$33:$B$776,P$11)+'СЕТ СН'!$F$12+СВЦЭМ!$D$10+'СЕТ СН'!$F$5-'СЕТ СН'!$F$20</f>
        <v>3297.0156708899999</v>
      </c>
      <c r="Q14" s="36">
        <f>SUMIFS(СВЦЭМ!$C$33:$C$776,СВЦЭМ!$A$33:$A$776,$A14,СВЦЭМ!$B$33:$B$776,Q$11)+'СЕТ СН'!$F$12+СВЦЭМ!$D$10+'СЕТ СН'!$F$5-'СЕТ СН'!$F$20</f>
        <v>3321.0982755800001</v>
      </c>
      <c r="R14" s="36">
        <f>SUMIFS(СВЦЭМ!$C$33:$C$776,СВЦЭМ!$A$33:$A$776,$A14,СВЦЭМ!$B$33:$B$776,R$11)+'СЕТ СН'!$F$12+СВЦЭМ!$D$10+'СЕТ СН'!$F$5-'СЕТ СН'!$F$20</f>
        <v>3328.3094597200002</v>
      </c>
      <c r="S14" s="36">
        <f>SUMIFS(СВЦЭМ!$C$33:$C$776,СВЦЭМ!$A$33:$A$776,$A14,СВЦЭМ!$B$33:$B$776,S$11)+'СЕТ СН'!$F$12+СВЦЭМ!$D$10+'СЕТ СН'!$F$5-'СЕТ СН'!$F$20</f>
        <v>3332.6694656899999</v>
      </c>
      <c r="T14" s="36">
        <f>SUMIFS(СВЦЭМ!$C$33:$C$776,СВЦЭМ!$A$33:$A$776,$A14,СВЦЭМ!$B$33:$B$776,T$11)+'СЕТ СН'!$F$12+СВЦЭМ!$D$10+'СЕТ СН'!$F$5-'СЕТ СН'!$F$20</f>
        <v>3320.1410968800001</v>
      </c>
      <c r="U14" s="36">
        <f>SUMIFS(СВЦЭМ!$C$33:$C$776,СВЦЭМ!$A$33:$A$776,$A14,СВЦЭМ!$B$33:$B$776,U$11)+'СЕТ СН'!$F$12+СВЦЭМ!$D$10+'СЕТ СН'!$F$5-'СЕТ СН'!$F$20</f>
        <v>3302.9459414500002</v>
      </c>
      <c r="V14" s="36">
        <f>SUMIFS(СВЦЭМ!$C$33:$C$776,СВЦЭМ!$A$33:$A$776,$A14,СВЦЭМ!$B$33:$B$776,V$11)+'СЕТ СН'!$F$12+СВЦЭМ!$D$10+'СЕТ СН'!$F$5-'СЕТ СН'!$F$20</f>
        <v>3253.2689587700002</v>
      </c>
      <c r="W14" s="36">
        <f>SUMIFS(СВЦЭМ!$C$33:$C$776,СВЦЭМ!$A$33:$A$776,$A14,СВЦЭМ!$B$33:$B$776,W$11)+'СЕТ СН'!$F$12+СВЦЭМ!$D$10+'СЕТ СН'!$F$5-'СЕТ СН'!$F$20</f>
        <v>3248.7983721199998</v>
      </c>
      <c r="X14" s="36">
        <f>SUMIFS(СВЦЭМ!$C$33:$C$776,СВЦЭМ!$A$33:$A$776,$A14,СВЦЭМ!$B$33:$B$776,X$11)+'СЕТ СН'!$F$12+СВЦЭМ!$D$10+'СЕТ СН'!$F$5-'СЕТ СН'!$F$20</f>
        <v>3291.5761823500002</v>
      </c>
      <c r="Y14" s="36">
        <f>SUMIFS(СВЦЭМ!$C$33:$C$776,СВЦЭМ!$A$33:$A$776,$A14,СВЦЭМ!$B$33:$B$776,Y$11)+'СЕТ СН'!$F$12+СВЦЭМ!$D$10+'СЕТ СН'!$F$5-'СЕТ СН'!$F$20</f>
        <v>3384.4562882999999</v>
      </c>
    </row>
    <row r="15" spans="1:27" ht="15.75" x14ac:dyDescent="0.2">
      <c r="A15" s="35">
        <f t="shared" si="0"/>
        <v>43955</v>
      </c>
      <c r="B15" s="36">
        <f>SUMIFS(СВЦЭМ!$C$33:$C$776,СВЦЭМ!$A$33:$A$776,$A15,СВЦЭМ!$B$33:$B$776,B$11)+'СЕТ СН'!$F$12+СВЦЭМ!$D$10+'СЕТ СН'!$F$5-'СЕТ СН'!$F$20</f>
        <v>3453.0281667700001</v>
      </c>
      <c r="C15" s="36">
        <f>SUMIFS(СВЦЭМ!$C$33:$C$776,СВЦЭМ!$A$33:$A$776,$A15,СВЦЭМ!$B$33:$B$776,C$11)+'СЕТ СН'!$F$12+СВЦЭМ!$D$10+'СЕТ СН'!$F$5-'СЕТ СН'!$F$20</f>
        <v>3450.6330607700002</v>
      </c>
      <c r="D15" s="36">
        <f>SUMIFS(СВЦЭМ!$C$33:$C$776,СВЦЭМ!$A$33:$A$776,$A15,СВЦЭМ!$B$33:$B$776,D$11)+'СЕТ СН'!$F$12+СВЦЭМ!$D$10+'СЕТ СН'!$F$5-'СЕТ СН'!$F$20</f>
        <v>3438.3856341400001</v>
      </c>
      <c r="E15" s="36">
        <f>SUMIFS(СВЦЭМ!$C$33:$C$776,СВЦЭМ!$A$33:$A$776,$A15,СВЦЭМ!$B$33:$B$776,E$11)+'СЕТ СН'!$F$12+СВЦЭМ!$D$10+'СЕТ СН'!$F$5-'СЕТ СН'!$F$20</f>
        <v>3432.2048103699999</v>
      </c>
      <c r="F15" s="36">
        <f>SUMIFS(СВЦЭМ!$C$33:$C$776,СВЦЭМ!$A$33:$A$776,$A15,СВЦЭМ!$B$33:$B$776,F$11)+'СЕТ СН'!$F$12+СВЦЭМ!$D$10+'СЕТ СН'!$F$5-'СЕТ СН'!$F$20</f>
        <v>3427.4274651800001</v>
      </c>
      <c r="G15" s="36">
        <f>SUMIFS(СВЦЭМ!$C$33:$C$776,СВЦЭМ!$A$33:$A$776,$A15,СВЦЭМ!$B$33:$B$776,G$11)+'СЕТ СН'!$F$12+СВЦЭМ!$D$10+'СЕТ СН'!$F$5-'СЕТ СН'!$F$20</f>
        <v>3435.7568243999999</v>
      </c>
      <c r="H15" s="36">
        <f>SUMIFS(СВЦЭМ!$C$33:$C$776,СВЦЭМ!$A$33:$A$776,$A15,СВЦЭМ!$B$33:$B$776,H$11)+'СЕТ СН'!$F$12+СВЦЭМ!$D$10+'СЕТ СН'!$F$5-'СЕТ СН'!$F$20</f>
        <v>3437.5998324800003</v>
      </c>
      <c r="I15" s="36">
        <f>SUMIFS(СВЦЭМ!$C$33:$C$776,СВЦЭМ!$A$33:$A$776,$A15,СВЦЭМ!$B$33:$B$776,I$11)+'СЕТ СН'!$F$12+СВЦЭМ!$D$10+'СЕТ СН'!$F$5-'СЕТ СН'!$F$20</f>
        <v>3449.4901214199999</v>
      </c>
      <c r="J15" s="36">
        <f>SUMIFS(СВЦЭМ!$C$33:$C$776,СВЦЭМ!$A$33:$A$776,$A15,СВЦЭМ!$B$33:$B$776,J$11)+'СЕТ СН'!$F$12+СВЦЭМ!$D$10+'СЕТ СН'!$F$5-'СЕТ СН'!$F$20</f>
        <v>3435.4109746100003</v>
      </c>
      <c r="K15" s="36">
        <f>SUMIFS(СВЦЭМ!$C$33:$C$776,СВЦЭМ!$A$33:$A$776,$A15,СВЦЭМ!$B$33:$B$776,K$11)+'СЕТ СН'!$F$12+СВЦЭМ!$D$10+'СЕТ СН'!$F$5-'СЕТ СН'!$F$20</f>
        <v>3397.89427209</v>
      </c>
      <c r="L15" s="36">
        <f>SUMIFS(СВЦЭМ!$C$33:$C$776,СВЦЭМ!$A$33:$A$776,$A15,СВЦЭМ!$B$33:$B$776,L$11)+'СЕТ СН'!$F$12+СВЦЭМ!$D$10+'СЕТ СН'!$F$5-'СЕТ СН'!$F$20</f>
        <v>3389.6397083900001</v>
      </c>
      <c r="M15" s="36">
        <f>SUMIFS(СВЦЭМ!$C$33:$C$776,СВЦЭМ!$A$33:$A$776,$A15,СВЦЭМ!$B$33:$B$776,M$11)+'СЕТ СН'!$F$12+СВЦЭМ!$D$10+'СЕТ СН'!$F$5-'СЕТ СН'!$F$20</f>
        <v>3322.0529880899999</v>
      </c>
      <c r="N15" s="36">
        <f>SUMIFS(СВЦЭМ!$C$33:$C$776,СВЦЭМ!$A$33:$A$776,$A15,СВЦЭМ!$B$33:$B$776,N$11)+'СЕТ СН'!$F$12+СВЦЭМ!$D$10+'СЕТ СН'!$F$5-'СЕТ СН'!$F$20</f>
        <v>3270.5668262099998</v>
      </c>
      <c r="O15" s="36">
        <f>SUMIFS(СВЦЭМ!$C$33:$C$776,СВЦЭМ!$A$33:$A$776,$A15,СВЦЭМ!$B$33:$B$776,O$11)+'СЕТ СН'!$F$12+СВЦЭМ!$D$10+'СЕТ СН'!$F$5-'СЕТ СН'!$F$20</f>
        <v>3251.1797536600002</v>
      </c>
      <c r="P15" s="36">
        <f>SUMIFS(СВЦЭМ!$C$33:$C$776,СВЦЭМ!$A$33:$A$776,$A15,СВЦЭМ!$B$33:$B$776,P$11)+'СЕТ СН'!$F$12+СВЦЭМ!$D$10+'СЕТ СН'!$F$5-'СЕТ СН'!$F$20</f>
        <v>3263.2801766800003</v>
      </c>
      <c r="Q15" s="36">
        <f>SUMIFS(СВЦЭМ!$C$33:$C$776,СВЦЭМ!$A$33:$A$776,$A15,СВЦЭМ!$B$33:$B$776,Q$11)+'СЕТ СН'!$F$12+СВЦЭМ!$D$10+'СЕТ СН'!$F$5-'СЕТ СН'!$F$20</f>
        <v>3271.8193491100001</v>
      </c>
      <c r="R15" s="36">
        <f>SUMIFS(СВЦЭМ!$C$33:$C$776,СВЦЭМ!$A$33:$A$776,$A15,СВЦЭМ!$B$33:$B$776,R$11)+'СЕТ СН'!$F$12+СВЦЭМ!$D$10+'СЕТ СН'!$F$5-'СЕТ СН'!$F$20</f>
        <v>3252.0734386499998</v>
      </c>
      <c r="S15" s="36">
        <f>SUMIFS(СВЦЭМ!$C$33:$C$776,СВЦЭМ!$A$33:$A$776,$A15,СВЦЭМ!$B$33:$B$776,S$11)+'СЕТ СН'!$F$12+СВЦЭМ!$D$10+'СЕТ СН'!$F$5-'СЕТ СН'!$F$20</f>
        <v>3250.3844767999999</v>
      </c>
      <c r="T15" s="36">
        <f>SUMIFS(СВЦЭМ!$C$33:$C$776,СВЦЭМ!$A$33:$A$776,$A15,СВЦЭМ!$B$33:$B$776,T$11)+'СЕТ СН'!$F$12+СВЦЭМ!$D$10+'СЕТ СН'!$F$5-'СЕТ СН'!$F$20</f>
        <v>3232.07262588</v>
      </c>
      <c r="U15" s="36">
        <f>SUMIFS(СВЦЭМ!$C$33:$C$776,СВЦЭМ!$A$33:$A$776,$A15,СВЦЭМ!$B$33:$B$776,U$11)+'СЕТ СН'!$F$12+СВЦЭМ!$D$10+'СЕТ СН'!$F$5-'СЕТ СН'!$F$20</f>
        <v>3223.68550534</v>
      </c>
      <c r="V15" s="36">
        <f>SUMIFS(СВЦЭМ!$C$33:$C$776,СВЦЭМ!$A$33:$A$776,$A15,СВЦЭМ!$B$33:$B$776,V$11)+'СЕТ СН'!$F$12+СВЦЭМ!$D$10+'СЕТ СН'!$F$5-'СЕТ СН'!$F$20</f>
        <v>3213.1620258200001</v>
      </c>
      <c r="W15" s="36">
        <f>SUMIFS(СВЦЭМ!$C$33:$C$776,СВЦЭМ!$A$33:$A$776,$A15,СВЦЭМ!$B$33:$B$776,W$11)+'СЕТ СН'!$F$12+СВЦЭМ!$D$10+'СЕТ СН'!$F$5-'СЕТ СН'!$F$20</f>
        <v>3214.3899150799998</v>
      </c>
      <c r="X15" s="36">
        <f>SUMIFS(СВЦЭМ!$C$33:$C$776,СВЦЭМ!$A$33:$A$776,$A15,СВЦЭМ!$B$33:$B$776,X$11)+'СЕТ СН'!$F$12+СВЦЭМ!$D$10+'СЕТ СН'!$F$5-'СЕТ СН'!$F$20</f>
        <v>3249.5360656100002</v>
      </c>
      <c r="Y15" s="36">
        <f>SUMIFS(СВЦЭМ!$C$33:$C$776,СВЦЭМ!$A$33:$A$776,$A15,СВЦЭМ!$B$33:$B$776,Y$11)+'СЕТ СН'!$F$12+СВЦЭМ!$D$10+'СЕТ СН'!$F$5-'СЕТ СН'!$F$20</f>
        <v>3333.23154518</v>
      </c>
    </row>
    <row r="16" spans="1:27" ht="15.75" x14ac:dyDescent="0.2">
      <c r="A16" s="35">
        <f t="shared" si="0"/>
        <v>43956</v>
      </c>
      <c r="B16" s="36">
        <f>SUMIFS(СВЦЭМ!$C$33:$C$776,СВЦЭМ!$A$33:$A$776,$A16,СВЦЭМ!$B$33:$B$776,B$11)+'СЕТ СН'!$F$12+СВЦЭМ!$D$10+'СЕТ СН'!$F$5-'СЕТ СН'!$F$20</f>
        <v>3415.8224651999999</v>
      </c>
      <c r="C16" s="36">
        <f>SUMIFS(СВЦЭМ!$C$33:$C$776,СВЦЭМ!$A$33:$A$776,$A16,СВЦЭМ!$B$33:$B$776,C$11)+'СЕТ СН'!$F$12+СВЦЭМ!$D$10+'СЕТ СН'!$F$5-'СЕТ СН'!$F$20</f>
        <v>3446.8635729299999</v>
      </c>
      <c r="D16" s="36">
        <f>SUMIFS(СВЦЭМ!$C$33:$C$776,СВЦЭМ!$A$33:$A$776,$A16,СВЦЭМ!$B$33:$B$776,D$11)+'СЕТ СН'!$F$12+СВЦЭМ!$D$10+'СЕТ СН'!$F$5-'СЕТ СН'!$F$20</f>
        <v>3440.6688056500002</v>
      </c>
      <c r="E16" s="36">
        <f>SUMIFS(СВЦЭМ!$C$33:$C$776,СВЦЭМ!$A$33:$A$776,$A16,СВЦЭМ!$B$33:$B$776,E$11)+'СЕТ СН'!$F$12+СВЦЭМ!$D$10+'СЕТ СН'!$F$5-'СЕТ СН'!$F$20</f>
        <v>3433.3403588900001</v>
      </c>
      <c r="F16" s="36">
        <f>SUMIFS(СВЦЭМ!$C$33:$C$776,СВЦЭМ!$A$33:$A$776,$A16,СВЦЭМ!$B$33:$B$776,F$11)+'СЕТ СН'!$F$12+СВЦЭМ!$D$10+'СЕТ СН'!$F$5-'СЕТ СН'!$F$20</f>
        <v>3422.8499581199999</v>
      </c>
      <c r="G16" s="36">
        <f>SUMIFS(СВЦЭМ!$C$33:$C$776,СВЦЭМ!$A$33:$A$776,$A16,СВЦЭМ!$B$33:$B$776,G$11)+'СЕТ СН'!$F$12+СВЦЭМ!$D$10+'СЕТ СН'!$F$5-'СЕТ СН'!$F$20</f>
        <v>3428.8820892399999</v>
      </c>
      <c r="H16" s="36">
        <f>SUMIFS(СВЦЭМ!$C$33:$C$776,СВЦЭМ!$A$33:$A$776,$A16,СВЦЭМ!$B$33:$B$776,H$11)+'СЕТ СН'!$F$12+СВЦЭМ!$D$10+'СЕТ СН'!$F$5-'СЕТ СН'!$F$20</f>
        <v>3433.9076802700001</v>
      </c>
      <c r="I16" s="36">
        <f>SUMIFS(СВЦЭМ!$C$33:$C$776,СВЦЭМ!$A$33:$A$776,$A16,СВЦЭМ!$B$33:$B$776,I$11)+'СЕТ СН'!$F$12+СВЦЭМ!$D$10+'СЕТ СН'!$F$5-'СЕТ СН'!$F$20</f>
        <v>3423.4701784399999</v>
      </c>
      <c r="J16" s="36">
        <f>SUMIFS(СВЦЭМ!$C$33:$C$776,СВЦЭМ!$A$33:$A$776,$A16,СВЦЭМ!$B$33:$B$776,J$11)+'СЕТ СН'!$F$12+СВЦЭМ!$D$10+'СЕТ СН'!$F$5-'СЕТ СН'!$F$20</f>
        <v>3399.8382055000002</v>
      </c>
      <c r="K16" s="36">
        <f>SUMIFS(СВЦЭМ!$C$33:$C$776,СВЦЭМ!$A$33:$A$776,$A16,СВЦЭМ!$B$33:$B$776,K$11)+'СЕТ СН'!$F$12+СВЦЭМ!$D$10+'СЕТ СН'!$F$5-'СЕТ СН'!$F$20</f>
        <v>3357.32221304</v>
      </c>
      <c r="L16" s="36">
        <f>SUMIFS(СВЦЭМ!$C$33:$C$776,СВЦЭМ!$A$33:$A$776,$A16,СВЦЭМ!$B$33:$B$776,L$11)+'СЕТ СН'!$F$12+СВЦЭМ!$D$10+'СЕТ СН'!$F$5-'СЕТ СН'!$F$20</f>
        <v>3350.9999163699999</v>
      </c>
      <c r="M16" s="36">
        <f>SUMIFS(СВЦЭМ!$C$33:$C$776,СВЦЭМ!$A$33:$A$776,$A16,СВЦЭМ!$B$33:$B$776,M$11)+'СЕТ СН'!$F$12+СВЦЭМ!$D$10+'СЕТ СН'!$F$5-'СЕТ СН'!$F$20</f>
        <v>3305.1009361699998</v>
      </c>
      <c r="N16" s="36">
        <f>SUMIFS(СВЦЭМ!$C$33:$C$776,СВЦЭМ!$A$33:$A$776,$A16,СВЦЭМ!$B$33:$B$776,N$11)+'СЕТ СН'!$F$12+СВЦЭМ!$D$10+'СЕТ СН'!$F$5-'СЕТ СН'!$F$20</f>
        <v>3249.5833585600003</v>
      </c>
      <c r="O16" s="36">
        <f>SUMIFS(СВЦЭМ!$C$33:$C$776,СВЦЭМ!$A$33:$A$776,$A16,СВЦЭМ!$B$33:$B$776,O$11)+'СЕТ СН'!$F$12+СВЦЭМ!$D$10+'СЕТ СН'!$F$5-'СЕТ СН'!$F$20</f>
        <v>3243.47843298</v>
      </c>
      <c r="P16" s="36">
        <f>SUMIFS(СВЦЭМ!$C$33:$C$776,СВЦЭМ!$A$33:$A$776,$A16,СВЦЭМ!$B$33:$B$776,P$11)+'СЕТ СН'!$F$12+СВЦЭМ!$D$10+'СЕТ СН'!$F$5-'СЕТ СН'!$F$20</f>
        <v>3250.7039565300001</v>
      </c>
      <c r="Q16" s="36">
        <f>SUMIFS(СВЦЭМ!$C$33:$C$776,СВЦЭМ!$A$33:$A$776,$A16,СВЦЭМ!$B$33:$B$776,Q$11)+'СЕТ СН'!$F$12+СВЦЭМ!$D$10+'СЕТ СН'!$F$5-'СЕТ СН'!$F$20</f>
        <v>3250.69027551</v>
      </c>
      <c r="R16" s="36">
        <f>SUMIFS(СВЦЭМ!$C$33:$C$776,СВЦЭМ!$A$33:$A$776,$A16,СВЦЭМ!$B$33:$B$776,R$11)+'СЕТ СН'!$F$12+СВЦЭМ!$D$10+'СЕТ СН'!$F$5-'СЕТ СН'!$F$20</f>
        <v>3251.1487361099998</v>
      </c>
      <c r="S16" s="36">
        <f>SUMIFS(СВЦЭМ!$C$33:$C$776,СВЦЭМ!$A$33:$A$776,$A16,СВЦЭМ!$B$33:$B$776,S$11)+'СЕТ СН'!$F$12+СВЦЭМ!$D$10+'СЕТ СН'!$F$5-'СЕТ СН'!$F$20</f>
        <v>3252.7290398200003</v>
      </c>
      <c r="T16" s="36">
        <f>SUMIFS(СВЦЭМ!$C$33:$C$776,СВЦЭМ!$A$33:$A$776,$A16,СВЦЭМ!$B$33:$B$776,T$11)+'СЕТ СН'!$F$12+СВЦЭМ!$D$10+'СЕТ СН'!$F$5-'СЕТ СН'!$F$20</f>
        <v>3240.4529128600002</v>
      </c>
      <c r="U16" s="36">
        <f>SUMIFS(СВЦЭМ!$C$33:$C$776,СВЦЭМ!$A$33:$A$776,$A16,СВЦЭМ!$B$33:$B$776,U$11)+'СЕТ СН'!$F$12+СВЦЭМ!$D$10+'СЕТ СН'!$F$5-'СЕТ СН'!$F$20</f>
        <v>3224.8029911900003</v>
      </c>
      <c r="V16" s="36">
        <f>SUMIFS(СВЦЭМ!$C$33:$C$776,СВЦЭМ!$A$33:$A$776,$A16,СВЦЭМ!$B$33:$B$776,V$11)+'СЕТ СН'!$F$12+СВЦЭМ!$D$10+'СЕТ СН'!$F$5-'СЕТ СН'!$F$20</f>
        <v>3188.2824140299999</v>
      </c>
      <c r="W16" s="36">
        <f>SUMIFS(СВЦЭМ!$C$33:$C$776,СВЦЭМ!$A$33:$A$776,$A16,СВЦЭМ!$B$33:$B$776,W$11)+'СЕТ СН'!$F$12+СВЦЭМ!$D$10+'СЕТ СН'!$F$5-'СЕТ СН'!$F$20</f>
        <v>3198.7351629300001</v>
      </c>
      <c r="X16" s="36">
        <f>SUMIFS(СВЦЭМ!$C$33:$C$776,СВЦЭМ!$A$33:$A$776,$A16,СВЦЭМ!$B$33:$B$776,X$11)+'СЕТ СН'!$F$12+СВЦЭМ!$D$10+'СЕТ СН'!$F$5-'СЕТ СН'!$F$20</f>
        <v>3237.4820054100001</v>
      </c>
      <c r="Y16" s="36">
        <f>SUMIFS(СВЦЭМ!$C$33:$C$776,СВЦЭМ!$A$33:$A$776,$A16,СВЦЭМ!$B$33:$B$776,Y$11)+'СЕТ СН'!$F$12+СВЦЭМ!$D$10+'СЕТ СН'!$F$5-'СЕТ СН'!$F$20</f>
        <v>3321.8336067499999</v>
      </c>
    </row>
    <row r="17" spans="1:25" ht="15.75" x14ac:dyDescent="0.2">
      <c r="A17" s="35">
        <f t="shared" si="0"/>
        <v>43957</v>
      </c>
      <c r="B17" s="36">
        <f>SUMIFS(СВЦЭМ!$C$33:$C$776,СВЦЭМ!$A$33:$A$776,$A17,СВЦЭМ!$B$33:$B$776,B$11)+'СЕТ СН'!$F$12+СВЦЭМ!$D$10+'СЕТ СН'!$F$5-'СЕТ СН'!$F$20</f>
        <v>3393.7285533700001</v>
      </c>
      <c r="C17" s="36">
        <f>SUMIFS(СВЦЭМ!$C$33:$C$776,СВЦЭМ!$A$33:$A$776,$A17,СВЦЭМ!$B$33:$B$776,C$11)+'СЕТ СН'!$F$12+СВЦЭМ!$D$10+'СЕТ СН'!$F$5-'СЕТ СН'!$F$20</f>
        <v>3424.59563682</v>
      </c>
      <c r="D17" s="36">
        <f>SUMIFS(СВЦЭМ!$C$33:$C$776,СВЦЭМ!$A$33:$A$776,$A17,СВЦЭМ!$B$33:$B$776,D$11)+'СЕТ СН'!$F$12+СВЦЭМ!$D$10+'СЕТ СН'!$F$5-'СЕТ СН'!$F$20</f>
        <v>3447.3303731199999</v>
      </c>
      <c r="E17" s="36">
        <f>SUMIFS(СВЦЭМ!$C$33:$C$776,СВЦЭМ!$A$33:$A$776,$A17,СВЦЭМ!$B$33:$B$776,E$11)+'СЕТ СН'!$F$12+СВЦЭМ!$D$10+'СЕТ СН'!$F$5-'СЕТ СН'!$F$20</f>
        <v>3444.3622213799999</v>
      </c>
      <c r="F17" s="36">
        <f>SUMIFS(СВЦЭМ!$C$33:$C$776,СВЦЭМ!$A$33:$A$776,$A17,СВЦЭМ!$B$33:$B$776,F$11)+'СЕТ СН'!$F$12+СВЦЭМ!$D$10+'СЕТ СН'!$F$5-'СЕТ СН'!$F$20</f>
        <v>3437.5025771999999</v>
      </c>
      <c r="G17" s="36">
        <f>SUMIFS(СВЦЭМ!$C$33:$C$776,СВЦЭМ!$A$33:$A$776,$A17,СВЦЭМ!$B$33:$B$776,G$11)+'СЕТ СН'!$F$12+СВЦЭМ!$D$10+'СЕТ СН'!$F$5-'СЕТ СН'!$F$20</f>
        <v>3367.7299714599999</v>
      </c>
      <c r="H17" s="36">
        <f>SUMIFS(СВЦЭМ!$C$33:$C$776,СВЦЭМ!$A$33:$A$776,$A17,СВЦЭМ!$B$33:$B$776,H$11)+'СЕТ СН'!$F$12+СВЦЭМ!$D$10+'СЕТ СН'!$F$5-'СЕТ СН'!$F$20</f>
        <v>3391.4458166700001</v>
      </c>
      <c r="I17" s="36">
        <f>SUMIFS(СВЦЭМ!$C$33:$C$776,СВЦЭМ!$A$33:$A$776,$A17,СВЦЭМ!$B$33:$B$776,I$11)+'СЕТ СН'!$F$12+СВЦЭМ!$D$10+'СЕТ СН'!$F$5-'СЕТ СН'!$F$20</f>
        <v>3405.9662198999999</v>
      </c>
      <c r="J17" s="36">
        <f>SUMIFS(СВЦЭМ!$C$33:$C$776,СВЦЭМ!$A$33:$A$776,$A17,СВЦЭМ!$B$33:$B$776,J$11)+'СЕТ СН'!$F$12+СВЦЭМ!$D$10+'СЕТ СН'!$F$5-'СЕТ СН'!$F$20</f>
        <v>3360.65111824</v>
      </c>
      <c r="K17" s="36">
        <f>SUMIFS(СВЦЭМ!$C$33:$C$776,СВЦЭМ!$A$33:$A$776,$A17,СВЦЭМ!$B$33:$B$776,K$11)+'СЕТ СН'!$F$12+СВЦЭМ!$D$10+'СЕТ СН'!$F$5-'СЕТ СН'!$F$20</f>
        <v>3338.8225015400003</v>
      </c>
      <c r="L17" s="36">
        <f>SUMIFS(СВЦЭМ!$C$33:$C$776,СВЦЭМ!$A$33:$A$776,$A17,СВЦЭМ!$B$33:$B$776,L$11)+'СЕТ СН'!$F$12+СВЦЭМ!$D$10+'СЕТ СН'!$F$5-'СЕТ СН'!$F$20</f>
        <v>3327.0732087800002</v>
      </c>
      <c r="M17" s="36">
        <f>SUMIFS(СВЦЭМ!$C$33:$C$776,СВЦЭМ!$A$33:$A$776,$A17,СВЦЭМ!$B$33:$B$776,M$11)+'СЕТ СН'!$F$12+СВЦЭМ!$D$10+'СЕТ СН'!$F$5-'СЕТ СН'!$F$20</f>
        <v>3284.0078593500002</v>
      </c>
      <c r="N17" s="36">
        <f>SUMIFS(СВЦЭМ!$C$33:$C$776,СВЦЭМ!$A$33:$A$776,$A17,СВЦЭМ!$B$33:$B$776,N$11)+'СЕТ СН'!$F$12+СВЦЭМ!$D$10+'СЕТ СН'!$F$5-'СЕТ СН'!$F$20</f>
        <v>3229.8100931999998</v>
      </c>
      <c r="O17" s="36">
        <f>SUMIFS(СВЦЭМ!$C$33:$C$776,СВЦЭМ!$A$33:$A$776,$A17,СВЦЭМ!$B$33:$B$776,O$11)+'СЕТ СН'!$F$12+СВЦЭМ!$D$10+'СЕТ СН'!$F$5-'СЕТ СН'!$F$20</f>
        <v>3269.15210686</v>
      </c>
      <c r="P17" s="36">
        <f>SUMIFS(СВЦЭМ!$C$33:$C$776,СВЦЭМ!$A$33:$A$776,$A17,СВЦЭМ!$B$33:$B$776,P$11)+'СЕТ СН'!$F$12+СВЦЭМ!$D$10+'СЕТ СН'!$F$5-'СЕТ СН'!$F$20</f>
        <v>3275.1113006099999</v>
      </c>
      <c r="Q17" s="36">
        <f>SUMIFS(СВЦЭМ!$C$33:$C$776,СВЦЭМ!$A$33:$A$776,$A17,СВЦЭМ!$B$33:$B$776,Q$11)+'СЕТ СН'!$F$12+СВЦЭМ!$D$10+'СЕТ СН'!$F$5-'СЕТ СН'!$F$20</f>
        <v>3278.5381674700002</v>
      </c>
      <c r="R17" s="36">
        <f>SUMIFS(СВЦЭМ!$C$33:$C$776,СВЦЭМ!$A$33:$A$776,$A17,СВЦЭМ!$B$33:$B$776,R$11)+'СЕТ СН'!$F$12+СВЦЭМ!$D$10+'СЕТ СН'!$F$5-'СЕТ СН'!$F$20</f>
        <v>3283.94778976</v>
      </c>
      <c r="S17" s="36">
        <f>SUMIFS(СВЦЭМ!$C$33:$C$776,СВЦЭМ!$A$33:$A$776,$A17,СВЦЭМ!$B$33:$B$776,S$11)+'СЕТ СН'!$F$12+СВЦЭМ!$D$10+'СЕТ СН'!$F$5-'СЕТ СН'!$F$20</f>
        <v>3293.8143700700002</v>
      </c>
      <c r="T17" s="36">
        <f>SUMIFS(СВЦЭМ!$C$33:$C$776,СВЦЭМ!$A$33:$A$776,$A17,СВЦЭМ!$B$33:$B$776,T$11)+'СЕТ СН'!$F$12+СВЦЭМ!$D$10+'СЕТ СН'!$F$5-'СЕТ СН'!$F$20</f>
        <v>3298.4628532500001</v>
      </c>
      <c r="U17" s="36">
        <f>SUMIFS(СВЦЭМ!$C$33:$C$776,СВЦЭМ!$A$33:$A$776,$A17,СВЦЭМ!$B$33:$B$776,U$11)+'СЕТ СН'!$F$12+СВЦЭМ!$D$10+'СЕТ СН'!$F$5-'СЕТ СН'!$F$20</f>
        <v>3305.1055645699998</v>
      </c>
      <c r="V17" s="36">
        <f>SUMIFS(СВЦЭМ!$C$33:$C$776,СВЦЭМ!$A$33:$A$776,$A17,СВЦЭМ!$B$33:$B$776,V$11)+'СЕТ СН'!$F$12+СВЦЭМ!$D$10+'СЕТ СН'!$F$5-'СЕТ СН'!$F$20</f>
        <v>3296.7101481099999</v>
      </c>
      <c r="W17" s="36">
        <f>SUMIFS(СВЦЭМ!$C$33:$C$776,СВЦЭМ!$A$33:$A$776,$A17,СВЦЭМ!$B$33:$B$776,W$11)+'СЕТ СН'!$F$12+СВЦЭМ!$D$10+'СЕТ СН'!$F$5-'СЕТ СН'!$F$20</f>
        <v>3296.9745384400003</v>
      </c>
      <c r="X17" s="36">
        <f>SUMIFS(СВЦЭМ!$C$33:$C$776,СВЦЭМ!$A$33:$A$776,$A17,СВЦЭМ!$B$33:$B$776,X$11)+'СЕТ СН'!$F$12+СВЦЭМ!$D$10+'СЕТ СН'!$F$5-'СЕТ СН'!$F$20</f>
        <v>3286.1419477300001</v>
      </c>
      <c r="Y17" s="36">
        <f>SUMIFS(СВЦЭМ!$C$33:$C$776,СВЦЭМ!$A$33:$A$776,$A17,СВЦЭМ!$B$33:$B$776,Y$11)+'СЕТ СН'!$F$12+СВЦЭМ!$D$10+'СЕТ СН'!$F$5-'СЕТ СН'!$F$20</f>
        <v>3334.32724383</v>
      </c>
    </row>
    <row r="18" spans="1:25" ht="15.75" x14ac:dyDescent="0.2">
      <c r="A18" s="35">
        <f t="shared" si="0"/>
        <v>43958</v>
      </c>
      <c r="B18" s="36">
        <f>SUMIFS(СВЦЭМ!$C$33:$C$776,СВЦЭМ!$A$33:$A$776,$A18,СВЦЭМ!$B$33:$B$776,B$11)+'СЕТ СН'!$F$12+СВЦЭМ!$D$10+'СЕТ СН'!$F$5-'СЕТ СН'!$F$20</f>
        <v>3433.8825974599999</v>
      </c>
      <c r="C18" s="36">
        <f>SUMIFS(СВЦЭМ!$C$33:$C$776,СВЦЭМ!$A$33:$A$776,$A18,СВЦЭМ!$B$33:$B$776,C$11)+'СЕТ СН'!$F$12+СВЦЭМ!$D$10+'СЕТ СН'!$F$5-'СЕТ СН'!$F$20</f>
        <v>3444.1305054899999</v>
      </c>
      <c r="D18" s="36">
        <f>SUMIFS(СВЦЭМ!$C$33:$C$776,СВЦЭМ!$A$33:$A$776,$A18,СВЦЭМ!$B$33:$B$776,D$11)+'СЕТ СН'!$F$12+СВЦЭМ!$D$10+'СЕТ СН'!$F$5-'СЕТ СН'!$F$20</f>
        <v>3436.8890868100002</v>
      </c>
      <c r="E18" s="36">
        <f>SUMIFS(СВЦЭМ!$C$33:$C$776,СВЦЭМ!$A$33:$A$776,$A18,СВЦЭМ!$B$33:$B$776,E$11)+'СЕТ СН'!$F$12+СВЦЭМ!$D$10+'СЕТ СН'!$F$5-'СЕТ СН'!$F$20</f>
        <v>3432.3578182000001</v>
      </c>
      <c r="F18" s="36">
        <f>SUMIFS(СВЦЭМ!$C$33:$C$776,СВЦЭМ!$A$33:$A$776,$A18,СВЦЭМ!$B$33:$B$776,F$11)+'СЕТ СН'!$F$12+СВЦЭМ!$D$10+'СЕТ СН'!$F$5-'СЕТ СН'!$F$20</f>
        <v>3428.53254044</v>
      </c>
      <c r="G18" s="36">
        <f>SUMIFS(СВЦЭМ!$C$33:$C$776,СВЦЭМ!$A$33:$A$776,$A18,СВЦЭМ!$B$33:$B$776,G$11)+'СЕТ СН'!$F$12+СВЦЭМ!$D$10+'СЕТ СН'!$F$5-'СЕТ СН'!$F$20</f>
        <v>3445.5841602800001</v>
      </c>
      <c r="H18" s="36">
        <f>SUMIFS(СВЦЭМ!$C$33:$C$776,СВЦЭМ!$A$33:$A$776,$A18,СВЦЭМ!$B$33:$B$776,H$11)+'СЕТ СН'!$F$12+СВЦЭМ!$D$10+'СЕТ СН'!$F$5-'СЕТ СН'!$F$20</f>
        <v>3440.7074589100002</v>
      </c>
      <c r="I18" s="36">
        <f>SUMIFS(СВЦЭМ!$C$33:$C$776,СВЦЭМ!$A$33:$A$776,$A18,СВЦЭМ!$B$33:$B$776,I$11)+'СЕТ СН'!$F$12+СВЦЭМ!$D$10+'СЕТ СН'!$F$5-'СЕТ СН'!$F$20</f>
        <v>3429.69522607</v>
      </c>
      <c r="J18" s="36">
        <f>SUMIFS(СВЦЭМ!$C$33:$C$776,СВЦЭМ!$A$33:$A$776,$A18,СВЦЭМ!$B$33:$B$776,J$11)+'СЕТ СН'!$F$12+СВЦЭМ!$D$10+'СЕТ СН'!$F$5-'СЕТ СН'!$F$20</f>
        <v>3392.6362297200003</v>
      </c>
      <c r="K18" s="36">
        <f>SUMIFS(СВЦЭМ!$C$33:$C$776,СВЦЭМ!$A$33:$A$776,$A18,СВЦЭМ!$B$33:$B$776,K$11)+'СЕТ СН'!$F$12+СВЦЭМ!$D$10+'СЕТ СН'!$F$5-'СЕТ СН'!$F$20</f>
        <v>3384.3033495</v>
      </c>
      <c r="L18" s="36">
        <f>SUMIFS(СВЦЭМ!$C$33:$C$776,СВЦЭМ!$A$33:$A$776,$A18,СВЦЭМ!$B$33:$B$776,L$11)+'СЕТ СН'!$F$12+СВЦЭМ!$D$10+'СЕТ СН'!$F$5-'СЕТ СН'!$F$20</f>
        <v>3373.89189876</v>
      </c>
      <c r="M18" s="36">
        <f>SUMIFS(СВЦЭМ!$C$33:$C$776,СВЦЭМ!$A$33:$A$776,$A18,СВЦЭМ!$B$33:$B$776,M$11)+'СЕТ СН'!$F$12+СВЦЭМ!$D$10+'СЕТ СН'!$F$5-'СЕТ СН'!$F$20</f>
        <v>3320.4131419200003</v>
      </c>
      <c r="N18" s="36">
        <f>SUMIFS(СВЦЭМ!$C$33:$C$776,СВЦЭМ!$A$33:$A$776,$A18,СВЦЭМ!$B$33:$B$776,N$11)+'СЕТ СН'!$F$12+СВЦЭМ!$D$10+'СЕТ СН'!$F$5-'СЕТ СН'!$F$20</f>
        <v>3269.9772113899999</v>
      </c>
      <c r="O18" s="36">
        <f>SUMIFS(СВЦЭМ!$C$33:$C$776,СВЦЭМ!$A$33:$A$776,$A18,СВЦЭМ!$B$33:$B$776,O$11)+'СЕТ СН'!$F$12+СВЦЭМ!$D$10+'СЕТ СН'!$F$5-'СЕТ СН'!$F$20</f>
        <v>3257.50496161</v>
      </c>
      <c r="P18" s="36">
        <f>SUMIFS(СВЦЭМ!$C$33:$C$776,СВЦЭМ!$A$33:$A$776,$A18,СВЦЭМ!$B$33:$B$776,P$11)+'СЕТ СН'!$F$12+СВЦЭМ!$D$10+'СЕТ СН'!$F$5-'СЕТ СН'!$F$20</f>
        <v>3264.93464765</v>
      </c>
      <c r="Q18" s="36">
        <f>SUMIFS(СВЦЭМ!$C$33:$C$776,СВЦЭМ!$A$33:$A$776,$A18,СВЦЭМ!$B$33:$B$776,Q$11)+'СЕТ СН'!$F$12+СВЦЭМ!$D$10+'СЕТ СН'!$F$5-'СЕТ СН'!$F$20</f>
        <v>3272.3742077400002</v>
      </c>
      <c r="R18" s="36">
        <f>SUMIFS(СВЦЭМ!$C$33:$C$776,СВЦЭМ!$A$33:$A$776,$A18,СВЦЭМ!$B$33:$B$776,R$11)+'СЕТ СН'!$F$12+СВЦЭМ!$D$10+'СЕТ СН'!$F$5-'СЕТ СН'!$F$20</f>
        <v>3266.1146126100002</v>
      </c>
      <c r="S18" s="36">
        <f>SUMIFS(СВЦЭМ!$C$33:$C$776,СВЦЭМ!$A$33:$A$776,$A18,СВЦЭМ!$B$33:$B$776,S$11)+'СЕТ СН'!$F$12+СВЦЭМ!$D$10+'СЕТ СН'!$F$5-'СЕТ СН'!$F$20</f>
        <v>3258.8943774300001</v>
      </c>
      <c r="T18" s="36">
        <f>SUMIFS(СВЦЭМ!$C$33:$C$776,СВЦЭМ!$A$33:$A$776,$A18,СВЦЭМ!$B$33:$B$776,T$11)+'СЕТ СН'!$F$12+СВЦЭМ!$D$10+'СЕТ СН'!$F$5-'СЕТ СН'!$F$20</f>
        <v>3229.5317280500003</v>
      </c>
      <c r="U18" s="36">
        <f>SUMIFS(СВЦЭМ!$C$33:$C$776,СВЦЭМ!$A$33:$A$776,$A18,СВЦЭМ!$B$33:$B$776,U$11)+'СЕТ СН'!$F$12+СВЦЭМ!$D$10+'СЕТ СН'!$F$5-'СЕТ СН'!$F$20</f>
        <v>3205.8037760900002</v>
      </c>
      <c r="V18" s="36">
        <f>SUMIFS(СВЦЭМ!$C$33:$C$776,СВЦЭМ!$A$33:$A$776,$A18,СВЦЭМ!$B$33:$B$776,V$11)+'СЕТ СН'!$F$12+СВЦЭМ!$D$10+'СЕТ СН'!$F$5-'СЕТ СН'!$F$20</f>
        <v>3186.81913067</v>
      </c>
      <c r="W18" s="36">
        <f>SUMIFS(СВЦЭМ!$C$33:$C$776,СВЦЭМ!$A$33:$A$776,$A18,СВЦЭМ!$B$33:$B$776,W$11)+'СЕТ СН'!$F$12+СВЦЭМ!$D$10+'СЕТ СН'!$F$5-'СЕТ СН'!$F$20</f>
        <v>3189.71957587</v>
      </c>
      <c r="X18" s="36">
        <f>SUMIFS(СВЦЭМ!$C$33:$C$776,СВЦЭМ!$A$33:$A$776,$A18,СВЦЭМ!$B$33:$B$776,X$11)+'СЕТ СН'!$F$12+СВЦЭМ!$D$10+'СЕТ СН'!$F$5-'СЕТ СН'!$F$20</f>
        <v>3233.8690249199999</v>
      </c>
      <c r="Y18" s="36">
        <f>SUMIFS(СВЦЭМ!$C$33:$C$776,СВЦЭМ!$A$33:$A$776,$A18,СВЦЭМ!$B$33:$B$776,Y$11)+'СЕТ СН'!$F$12+СВЦЭМ!$D$10+'СЕТ СН'!$F$5-'СЕТ СН'!$F$20</f>
        <v>3308.2790798400001</v>
      </c>
    </row>
    <row r="19" spans="1:25" ht="15.75" x14ac:dyDescent="0.2">
      <c r="A19" s="35">
        <f t="shared" si="0"/>
        <v>43959</v>
      </c>
      <c r="B19" s="36">
        <f>SUMIFS(СВЦЭМ!$C$33:$C$776,СВЦЭМ!$A$33:$A$776,$A19,СВЦЭМ!$B$33:$B$776,B$11)+'СЕТ СН'!$F$12+СВЦЭМ!$D$10+'СЕТ СН'!$F$5-'СЕТ СН'!$F$20</f>
        <v>3427.0146875099999</v>
      </c>
      <c r="C19" s="36">
        <f>SUMIFS(СВЦЭМ!$C$33:$C$776,СВЦЭМ!$A$33:$A$776,$A19,СВЦЭМ!$B$33:$B$776,C$11)+'СЕТ СН'!$F$12+СВЦЭМ!$D$10+'СЕТ СН'!$F$5-'СЕТ СН'!$F$20</f>
        <v>3432.1767447900002</v>
      </c>
      <c r="D19" s="36">
        <f>SUMIFS(СВЦЭМ!$C$33:$C$776,СВЦЭМ!$A$33:$A$776,$A19,СВЦЭМ!$B$33:$B$776,D$11)+'СЕТ СН'!$F$12+СВЦЭМ!$D$10+'СЕТ СН'!$F$5-'СЕТ СН'!$F$20</f>
        <v>3421.9107439200002</v>
      </c>
      <c r="E19" s="36">
        <f>SUMIFS(СВЦЭМ!$C$33:$C$776,СВЦЭМ!$A$33:$A$776,$A19,СВЦЭМ!$B$33:$B$776,E$11)+'СЕТ СН'!$F$12+СВЦЭМ!$D$10+'СЕТ СН'!$F$5-'СЕТ СН'!$F$20</f>
        <v>3425.6234571300001</v>
      </c>
      <c r="F19" s="36">
        <f>SUMIFS(СВЦЭМ!$C$33:$C$776,СВЦЭМ!$A$33:$A$776,$A19,СВЦЭМ!$B$33:$B$776,F$11)+'СЕТ СН'!$F$12+СВЦЭМ!$D$10+'СЕТ СН'!$F$5-'СЕТ СН'!$F$20</f>
        <v>3417.4990185699999</v>
      </c>
      <c r="G19" s="36">
        <f>SUMIFS(СВЦЭМ!$C$33:$C$776,СВЦЭМ!$A$33:$A$776,$A19,СВЦЭМ!$B$33:$B$776,G$11)+'СЕТ СН'!$F$12+СВЦЭМ!$D$10+'СЕТ СН'!$F$5-'СЕТ СН'!$F$20</f>
        <v>3427.2369572500002</v>
      </c>
      <c r="H19" s="36">
        <f>SUMIFS(СВЦЭМ!$C$33:$C$776,СВЦЭМ!$A$33:$A$776,$A19,СВЦЭМ!$B$33:$B$776,H$11)+'СЕТ СН'!$F$12+СВЦЭМ!$D$10+'СЕТ СН'!$F$5-'СЕТ СН'!$F$20</f>
        <v>3414.68382367</v>
      </c>
      <c r="I19" s="36">
        <f>SUMIFS(СВЦЭМ!$C$33:$C$776,СВЦЭМ!$A$33:$A$776,$A19,СВЦЭМ!$B$33:$B$776,I$11)+'СЕТ СН'!$F$12+СВЦЭМ!$D$10+'СЕТ СН'!$F$5-'СЕТ СН'!$F$20</f>
        <v>3389.1069738000001</v>
      </c>
      <c r="J19" s="36">
        <f>SUMIFS(СВЦЭМ!$C$33:$C$776,СВЦЭМ!$A$33:$A$776,$A19,СВЦЭМ!$B$33:$B$776,J$11)+'СЕТ СН'!$F$12+СВЦЭМ!$D$10+'СЕТ СН'!$F$5-'СЕТ СН'!$F$20</f>
        <v>3361.2973672100002</v>
      </c>
      <c r="K19" s="36">
        <f>SUMIFS(СВЦЭМ!$C$33:$C$776,СВЦЭМ!$A$33:$A$776,$A19,СВЦЭМ!$B$33:$B$776,K$11)+'СЕТ СН'!$F$12+СВЦЭМ!$D$10+'СЕТ СН'!$F$5-'СЕТ СН'!$F$20</f>
        <v>3362.6334906800002</v>
      </c>
      <c r="L19" s="36">
        <f>SUMIFS(СВЦЭМ!$C$33:$C$776,СВЦЭМ!$A$33:$A$776,$A19,СВЦЭМ!$B$33:$B$776,L$11)+'СЕТ СН'!$F$12+СВЦЭМ!$D$10+'СЕТ СН'!$F$5-'СЕТ СН'!$F$20</f>
        <v>3357.9555902800003</v>
      </c>
      <c r="M19" s="36">
        <f>SUMIFS(СВЦЭМ!$C$33:$C$776,СВЦЭМ!$A$33:$A$776,$A19,СВЦЭМ!$B$33:$B$776,M$11)+'СЕТ СН'!$F$12+СВЦЭМ!$D$10+'СЕТ СН'!$F$5-'СЕТ СН'!$F$20</f>
        <v>3309.76676086</v>
      </c>
      <c r="N19" s="36">
        <f>SUMIFS(СВЦЭМ!$C$33:$C$776,СВЦЭМ!$A$33:$A$776,$A19,СВЦЭМ!$B$33:$B$776,N$11)+'СЕТ СН'!$F$12+СВЦЭМ!$D$10+'СЕТ СН'!$F$5-'СЕТ СН'!$F$20</f>
        <v>3251.9723603800003</v>
      </c>
      <c r="O19" s="36">
        <f>SUMIFS(СВЦЭМ!$C$33:$C$776,СВЦЭМ!$A$33:$A$776,$A19,СВЦЭМ!$B$33:$B$776,O$11)+'СЕТ СН'!$F$12+СВЦЭМ!$D$10+'СЕТ СН'!$F$5-'СЕТ СН'!$F$20</f>
        <v>3239.7859815900001</v>
      </c>
      <c r="P19" s="36">
        <f>SUMIFS(СВЦЭМ!$C$33:$C$776,СВЦЭМ!$A$33:$A$776,$A19,СВЦЭМ!$B$33:$B$776,P$11)+'СЕТ СН'!$F$12+СВЦЭМ!$D$10+'СЕТ СН'!$F$5-'СЕТ СН'!$F$20</f>
        <v>3242.2189059500001</v>
      </c>
      <c r="Q19" s="36">
        <f>SUMIFS(СВЦЭМ!$C$33:$C$776,СВЦЭМ!$A$33:$A$776,$A19,СВЦЭМ!$B$33:$B$776,Q$11)+'СЕТ СН'!$F$12+СВЦЭМ!$D$10+'СЕТ СН'!$F$5-'СЕТ СН'!$F$20</f>
        <v>3248.1483016000002</v>
      </c>
      <c r="R19" s="36">
        <f>SUMIFS(СВЦЭМ!$C$33:$C$776,СВЦЭМ!$A$33:$A$776,$A19,СВЦЭМ!$B$33:$B$776,R$11)+'СЕТ СН'!$F$12+СВЦЭМ!$D$10+'СЕТ СН'!$F$5-'СЕТ СН'!$F$20</f>
        <v>3245.5815711800001</v>
      </c>
      <c r="S19" s="36">
        <f>SUMIFS(СВЦЭМ!$C$33:$C$776,СВЦЭМ!$A$33:$A$776,$A19,СВЦЭМ!$B$33:$B$776,S$11)+'СЕТ СН'!$F$12+СВЦЭМ!$D$10+'СЕТ СН'!$F$5-'СЕТ СН'!$F$20</f>
        <v>3250.7085785099998</v>
      </c>
      <c r="T19" s="36">
        <f>SUMIFS(СВЦЭМ!$C$33:$C$776,СВЦЭМ!$A$33:$A$776,$A19,СВЦЭМ!$B$33:$B$776,T$11)+'СЕТ СН'!$F$12+СВЦЭМ!$D$10+'СЕТ СН'!$F$5-'СЕТ СН'!$F$20</f>
        <v>3241.6932434600003</v>
      </c>
      <c r="U19" s="36">
        <f>SUMIFS(СВЦЭМ!$C$33:$C$776,СВЦЭМ!$A$33:$A$776,$A19,СВЦЭМ!$B$33:$B$776,U$11)+'СЕТ СН'!$F$12+СВЦЭМ!$D$10+'СЕТ СН'!$F$5-'СЕТ СН'!$F$20</f>
        <v>3222.4280803900001</v>
      </c>
      <c r="V19" s="36">
        <f>SUMIFS(СВЦЭМ!$C$33:$C$776,СВЦЭМ!$A$33:$A$776,$A19,СВЦЭМ!$B$33:$B$776,V$11)+'СЕТ СН'!$F$12+СВЦЭМ!$D$10+'СЕТ СН'!$F$5-'СЕТ СН'!$F$20</f>
        <v>3194.6718117700002</v>
      </c>
      <c r="W19" s="36">
        <f>SUMIFS(СВЦЭМ!$C$33:$C$776,СВЦЭМ!$A$33:$A$776,$A19,СВЦЭМ!$B$33:$B$776,W$11)+'СЕТ СН'!$F$12+СВЦЭМ!$D$10+'СЕТ СН'!$F$5-'СЕТ СН'!$F$20</f>
        <v>3189.9445519599999</v>
      </c>
      <c r="X19" s="36">
        <f>SUMIFS(СВЦЭМ!$C$33:$C$776,СВЦЭМ!$A$33:$A$776,$A19,СВЦЭМ!$B$33:$B$776,X$11)+'СЕТ СН'!$F$12+СВЦЭМ!$D$10+'СЕТ СН'!$F$5-'СЕТ СН'!$F$20</f>
        <v>3235.9234950600003</v>
      </c>
      <c r="Y19" s="36">
        <f>SUMIFS(СВЦЭМ!$C$33:$C$776,СВЦЭМ!$A$33:$A$776,$A19,СВЦЭМ!$B$33:$B$776,Y$11)+'СЕТ СН'!$F$12+СВЦЭМ!$D$10+'СЕТ СН'!$F$5-'СЕТ СН'!$F$20</f>
        <v>3312.8598093199998</v>
      </c>
    </row>
    <row r="20" spans="1:25" ht="15.75" x14ac:dyDescent="0.2">
      <c r="A20" s="35">
        <f t="shared" si="0"/>
        <v>43960</v>
      </c>
      <c r="B20" s="36">
        <f>SUMIFS(СВЦЭМ!$C$33:$C$776,СВЦЭМ!$A$33:$A$776,$A20,СВЦЭМ!$B$33:$B$776,B$11)+'СЕТ СН'!$F$12+СВЦЭМ!$D$10+'СЕТ СН'!$F$5-'СЕТ СН'!$F$20</f>
        <v>3417.38755201</v>
      </c>
      <c r="C20" s="36">
        <f>SUMIFS(СВЦЭМ!$C$33:$C$776,СВЦЭМ!$A$33:$A$776,$A20,СВЦЭМ!$B$33:$B$776,C$11)+'СЕТ СН'!$F$12+СВЦЭМ!$D$10+'СЕТ СН'!$F$5-'СЕТ СН'!$F$20</f>
        <v>3404.5203794999998</v>
      </c>
      <c r="D20" s="36">
        <f>SUMIFS(СВЦЭМ!$C$33:$C$776,СВЦЭМ!$A$33:$A$776,$A20,СВЦЭМ!$B$33:$B$776,D$11)+'СЕТ СН'!$F$12+СВЦЭМ!$D$10+'СЕТ СН'!$F$5-'СЕТ СН'!$F$20</f>
        <v>3380.8348154300002</v>
      </c>
      <c r="E20" s="36">
        <f>SUMIFS(СВЦЭМ!$C$33:$C$776,СВЦЭМ!$A$33:$A$776,$A20,СВЦЭМ!$B$33:$B$776,E$11)+'СЕТ СН'!$F$12+СВЦЭМ!$D$10+'СЕТ СН'!$F$5-'СЕТ СН'!$F$20</f>
        <v>3380.6853447799999</v>
      </c>
      <c r="F20" s="36">
        <f>SUMIFS(СВЦЭМ!$C$33:$C$776,СВЦЭМ!$A$33:$A$776,$A20,СВЦЭМ!$B$33:$B$776,F$11)+'СЕТ СН'!$F$12+СВЦЭМ!$D$10+'СЕТ СН'!$F$5-'СЕТ СН'!$F$20</f>
        <v>3373.3754913900002</v>
      </c>
      <c r="G20" s="36">
        <f>SUMIFS(СВЦЭМ!$C$33:$C$776,СВЦЭМ!$A$33:$A$776,$A20,СВЦЭМ!$B$33:$B$776,G$11)+'СЕТ СН'!$F$12+СВЦЭМ!$D$10+'СЕТ СН'!$F$5-'СЕТ СН'!$F$20</f>
        <v>3375.1923266600002</v>
      </c>
      <c r="H20" s="36">
        <f>SUMIFS(СВЦЭМ!$C$33:$C$776,СВЦЭМ!$A$33:$A$776,$A20,СВЦЭМ!$B$33:$B$776,H$11)+'СЕТ СН'!$F$12+СВЦЭМ!$D$10+'СЕТ СН'!$F$5-'СЕТ СН'!$F$20</f>
        <v>3380.99256625</v>
      </c>
      <c r="I20" s="36">
        <f>SUMIFS(СВЦЭМ!$C$33:$C$776,СВЦЭМ!$A$33:$A$776,$A20,СВЦЭМ!$B$33:$B$776,I$11)+'СЕТ СН'!$F$12+СВЦЭМ!$D$10+'СЕТ СН'!$F$5-'СЕТ СН'!$F$20</f>
        <v>3387.1095089700002</v>
      </c>
      <c r="J20" s="36">
        <f>SUMIFS(СВЦЭМ!$C$33:$C$776,СВЦЭМ!$A$33:$A$776,$A20,СВЦЭМ!$B$33:$B$776,J$11)+'СЕТ СН'!$F$12+СВЦЭМ!$D$10+'СЕТ СН'!$F$5-'СЕТ СН'!$F$20</f>
        <v>3387.6984427799998</v>
      </c>
      <c r="K20" s="36">
        <f>SUMIFS(СВЦЭМ!$C$33:$C$776,СВЦЭМ!$A$33:$A$776,$A20,СВЦЭМ!$B$33:$B$776,K$11)+'СЕТ СН'!$F$12+СВЦЭМ!$D$10+'СЕТ СН'!$F$5-'СЕТ СН'!$F$20</f>
        <v>3359.9608249000003</v>
      </c>
      <c r="L20" s="36">
        <f>SUMIFS(СВЦЭМ!$C$33:$C$776,СВЦЭМ!$A$33:$A$776,$A20,СВЦЭМ!$B$33:$B$776,L$11)+'СЕТ СН'!$F$12+СВЦЭМ!$D$10+'СЕТ СН'!$F$5-'СЕТ СН'!$F$20</f>
        <v>3367.3496466000001</v>
      </c>
      <c r="M20" s="36">
        <f>SUMIFS(СВЦЭМ!$C$33:$C$776,СВЦЭМ!$A$33:$A$776,$A20,СВЦЭМ!$B$33:$B$776,M$11)+'СЕТ СН'!$F$12+СВЦЭМ!$D$10+'СЕТ СН'!$F$5-'СЕТ СН'!$F$20</f>
        <v>3311.20319105</v>
      </c>
      <c r="N20" s="36">
        <f>SUMIFS(СВЦЭМ!$C$33:$C$776,СВЦЭМ!$A$33:$A$776,$A20,СВЦЭМ!$B$33:$B$776,N$11)+'СЕТ СН'!$F$12+СВЦЭМ!$D$10+'СЕТ СН'!$F$5-'СЕТ СН'!$F$20</f>
        <v>3263.39882042</v>
      </c>
      <c r="O20" s="36">
        <f>SUMIFS(СВЦЭМ!$C$33:$C$776,СВЦЭМ!$A$33:$A$776,$A20,СВЦЭМ!$B$33:$B$776,O$11)+'СЕТ СН'!$F$12+СВЦЭМ!$D$10+'СЕТ СН'!$F$5-'СЕТ СН'!$F$20</f>
        <v>3241.3170859500001</v>
      </c>
      <c r="P20" s="36">
        <f>SUMIFS(СВЦЭМ!$C$33:$C$776,СВЦЭМ!$A$33:$A$776,$A20,СВЦЭМ!$B$33:$B$776,P$11)+'СЕТ СН'!$F$12+СВЦЭМ!$D$10+'СЕТ СН'!$F$5-'СЕТ СН'!$F$20</f>
        <v>3243.2650774700001</v>
      </c>
      <c r="Q20" s="36">
        <f>SUMIFS(СВЦЭМ!$C$33:$C$776,СВЦЭМ!$A$33:$A$776,$A20,СВЦЭМ!$B$33:$B$776,Q$11)+'СЕТ СН'!$F$12+СВЦЭМ!$D$10+'СЕТ СН'!$F$5-'СЕТ СН'!$F$20</f>
        <v>3239.2842504</v>
      </c>
      <c r="R20" s="36">
        <f>SUMIFS(СВЦЭМ!$C$33:$C$776,СВЦЭМ!$A$33:$A$776,$A20,СВЦЭМ!$B$33:$B$776,R$11)+'СЕТ СН'!$F$12+СВЦЭМ!$D$10+'СЕТ СН'!$F$5-'СЕТ СН'!$F$20</f>
        <v>3241.7739861700002</v>
      </c>
      <c r="S20" s="36">
        <f>SUMIFS(СВЦЭМ!$C$33:$C$776,СВЦЭМ!$A$33:$A$776,$A20,СВЦЭМ!$B$33:$B$776,S$11)+'СЕТ СН'!$F$12+СВЦЭМ!$D$10+'СЕТ СН'!$F$5-'СЕТ СН'!$F$20</f>
        <v>3253.3239236700001</v>
      </c>
      <c r="T20" s="36">
        <f>SUMIFS(СВЦЭМ!$C$33:$C$776,СВЦЭМ!$A$33:$A$776,$A20,СВЦЭМ!$B$33:$B$776,T$11)+'СЕТ СН'!$F$12+СВЦЭМ!$D$10+'СЕТ СН'!$F$5-'СЕТ СН'!$F$20</f>
        <v>3243.4793485</v>
      </c>
      <c r="U20" s="36">
        <f>SUMIFS(СВЦЭМ!$C$33:$C$776,СВЦЭМ!$A$33:$A$776,$A20,СВЦЭМ!$B$33:$B$776,U$11)+'СЕТ СН'!$F$12+СВЦЭМ!$D$10+'СЕТ СН'!$F$5-'СЕТ СН'!$F$20</f>
        <v>3235.3741031899999</v>
      </c>
      <c r="V20" s="36">
        <f>SUMIFS(СВЦЭМ!$C$33:$C$776,СВЦЭМ!$A$33:$A$776,$A20,СВЦЭМ!$B$33:$B$776,V$11)+'СЕТ СН'!$F$12+СВЦЭМ!$D$10+'СЕТ СН'!$F$5-'СЕТ СН'!$F$20</f>
        <v>3223.3694414299998</v>
      </c>
      <c r="W20" s="36">
        <f>SUMIFS(СВЦЭМ!$C$33:$C$776,СВЦЭМ!$A$33:$A$776,$A20,СВЦЭМ!$B$33:$B$776,W$11)+'СЕТ СН'!$F$12+СВЦЭМ!$D$10+'СЕТ СН'!$F$5-'СЕТ СН'!$F$20</f>
        <v>3212.8505954699999</v>
      </c>
      <c r="X20" s="36">
        <f>SUMIFS(СВЦЭМ!$C$33:$C$776,СВЦЭМ!$A$33:$A$776,$A20,СВЦЭМ!$B$33:$B$776,X$11)+'СЕТ СН'!$F$12+СВЦЭМ!$D$10+'СЕТ СН'!$F$5-'СЕТ СН'!$F$20</f>
        <v>3253.2466847300002</v>
      </c>
      <c r="Y20" s="36">
        <f>SUMIFS(СВЦЭМ!$C$33:$C$776,СВЦЭМ!$A$33:$A$776,$A20,СВЦЭМ!$B$33:$B$776,Y$11)+'СЕТ СН'!$F$12+СВЦЭМ!$D$10+'СЕТ СН'!$F$5-'СЕТ СН'!$F$20</f>
        <v>3350.0292817099999</v>
      </c>
    </row>
    <row r="21" spans="1:25" ht="15.75" x14ac:dyDescent="0.2">
      <c r="A21" s="35">
        <f t="shared" si="0"/>
        <v>43961</v>
      </c>
      <c r="B21" s="36">
        <f>SUMIFS(СВЦЭМ!$C$33:$C$776,СВЦЭМ!$A$33:$A$776,$A21,СВЦЭМ!$B$33:$B$776,B$11)+'СЕТ СН'!$F$12+СВЦЭМ!$D$10+'СЕТ СН'!$F$5-'СЕТ СН'!$F$20</f>
        <v>3394.5329617900002</v>
      </c>
      <c r="C21" s="36">
        <f>SUMIFS(СВЦЭМ!$C$33:$C$776,СВЦЭМ!$A$33:$A$776,$A21,СВЦЭМ!$B$33:$B$776,C$11)+'СЕТ СН'!$F$12+СВЦЭМ!$D$10+'СЕТ СН'!$F$5-'СЕТ СН'!$F$20</f>
        <v>3424.6640045899999</v>
      </c>
      <c r="D21" s="36">
        <f>SUMIFS(СВЦЭМ!$C$33:$C$776,СВЦЭМ!$A$33:$A$776,$A21,СВЦЭМ!$B$33:$B$776,D$11)+'СЕТ СН'!$F$12+СВЦЭМ!$D$10+'СЕТ СН'!$F$5-'СЕТ СН'!$F$20</f>
        <v>3429.6377072</v>
      </c>
      <c r="E21" s="36">
        <f>SUMIFS(СВЦЭМ!$C$33:$C$776,СВЦЭМ!$A$33:$A$776,$A21,СВЦЭМ!$B$33:$B$776,E$11)+'СЕТ СН'!$F$12+СВЦЭМ!$D$10+'СЕТ СН'!$F$5-'СЕТ СН'!$F$20</f>
        <v>3451.8395558000002</v>
      </c>
      <c r="F21" s="36">
        <f>SUMIFS(СВЦЭМ!$C$33:$C$776,СВЦЭМ!$A$33:$A$776,$A21,СВЦЭМ!$B$33:$B$776,F$11)+'СЕТ СН'!$F$12+СВЦЭМ!$D$10+'СЕТ СН'!$F$5-'СЕТ СН'!$F$20</f>
        <v>3444.26930636</v>
      </c>
      <c r="G21" s="36">
        <f>SUMIFS(СВЦЭМ!$C$33:$C$776,СВЦЭМ!$A$33:$A$776,$A21,СВЦЭМ!$B$33:$B$776,G$11)+'СЕТ СН'!$F$12+СВЦЭМ!$D$10+'СЕТ СН'!$F$5-'СЕТ СН'!$F$20</f>
        <v>3442.3108252100001</v>
      </c>
      <c r="H21" s="36">
        <f>SUMIFS(СВЦЭМ!$C$33:$C$776,СВЦЭМ!$A$33:$A$776,$A21,СВЦЭМ!$B$33:$B$776,H$11)+'СЕТ СН'!$F$12+СВЦЭМ!$D$10+'СЕТ СН'!$F$5-'СЕТ СН'!$F$20</f>
        <v>3435.29432576</v>
      </c>
      <c r="I21" s="36">
        <f>SUMIFS(СВЦЭМ!$C$33:$C$776,СВЦЭМ!$A$33:$A$776,$A21,СВЦЭМ!$B$33:$B$776,I$11)+'СЕТ СН'!$F$12+СВЦЭМ!$D$10+'СЕТ СН'!$F$5-'СЕТ СН'!$F$20</f>
        <v>3406.1475584099999</v>
      </c>
      <c r="J21" s="36">
        <f>SUMIFS(СВЦЭМ!$C$33:$C$776,СВЦЭМ!$A$33:$A$776,$A21,СВЦЭМ!$B$33:$B$776,J$11)+'СЕТ СН'!$F$12+СВЦЭМ!$D$10+'СЕТ СН'!$F$5-'СЕТ СН'!$F$20</f>
        <v>3400.3682960699998</v>
      </c>
      <c r="K21" s="36">
        <f>SUMIFS(СВЦЭМ!$C$33:$C$776,СВЦЭМ!$A$33:$A$776,$A21,СВЦЭМ!$B$33:$B$776,K$11)+'СЕТ СН'!$F$12+СВЦЭМ!$D$10+'СЕТ СН'!$F$5-'СЕТ СН'!$F$20</f>
        <v>3368.92244033</v>
      </c>
      <c r="L21" s="36">
        <f>SUMIFS(СВЦЭМ!$C$33:$C$776,СВЦЭМ!$A$33:$A$776,$A21,СВЦЭМ!$B$33:$B$776,L$11)+'СЕТ СН'!$F$12+СВЦЭМ!$D$10+'СЕТ СН'!$F$5-'СЕТ СН'!$F$20</f>
        <v>3358.68019168</v>
      </c>
      <c r="M21" s="36">
        <f>SUMIFS(СВЦЭМ!$C$33:$C$776,СВЦЭМ!$A$33:$A$776,$A21,СВЦЭМ!$B$33:$B$776,M$11)+'СЕТ СН'!$F$12+СВЦЭМ!$D$10+'СЕТ СН'!$F$5-'СЕТ СН'!$F$20</f>
        <v>3315.1307724399999</v>
      </c>
      <c r="N21" s="36">
        <f>SUMIFS(СВЦЭМ!$C$33:$C$776,СВЦЭМ!$A$33:$A$776,$A21,СВЦЭМ!$B$33:$B$776,N$11)+'СЕТ СН'!$F$12+СВЦЭМ!$D$10+'СЕТ СН'!$F$5-'СЕТ СН'!$F$20</f>
        <v>3262.0923730200002</v>
      </c>
      <c r="O21" s="36">
        <f>SUMIFS(СВЦЭМ!$C$33:$C$776,СВЦЭМ!$A$33:$A$776,$A21,СВЦЭМ!$B$33:$B$776,O$11)+'СЕТ СН'!$F$12+СВЦЭМ!$D$10+'СЕТ СН'!$F$5-'СЕТ СН'!$F$20</f>
        <v>3243.8089926600001</v>
      </c>
      <c r="P21" s="36">
        <f>SUMIFS(СВЦЭМ!$C$33:$C$776,СВЦЭМ!$A$33:$A$776,$A21,СВЦЭМ!$B$33:$B$776,P$11)+'СЕТ СН'!$F$12+СВЦЭМ!$D$10+'СЕТ СН'!$F$5-'СЕТ СН'!$F$20</f>
        <v>3243.8314247399999</v>
      </c>
      <c r="Q21" s="36">
        <f>SUMIFS(СВЦЭМ!$C$33:$C$776,СВЦЭМ!$A$33:$A$776,$A21,СВЦЭМ!$B$33:$B$776,Q$11)+'СЕТ СН'!$F$12+СВЦЭМ!$D$10+'СЕТ СН'!$F$5-'СЕТ СН'!$F$20</f>
        <v>3249.3229419099998</v>
      </c>
      <c r="R21" s="36">
        <f>SUMIFS(СВЦЭМ!$C$33:$C$776,СВЦЭМ!$A$33:$A$776,$A21,СВЦЭМ!$B$33:$B$776,R$11)+'СЕТ СН'!$F$12+СВЦЭМ!$D$10+'СЕТ СН'!$F$5-'СЕТ СН'!$F$20</f>
        <v>3247.1848517600001</v>
      </c>
      <c r="S21" s="36">
        <f>SUMIFS(СВЦЭМ!$C$33:$C$776,СВЦЭМ!$A$33:$A$776,$A21,СВЦЭМ!$B$33:$B$776,S$11)+'СЕТ СН'!$F$12+СВЦЭМ!$D$10+'СЕТ СН'!$F$5-'СЕТ СН'!$F$20</f>
        <v>3250.76929857</v>
      </c>
      <c r="T21" s="36">
        <f>SUMIFS(СВЦЭМ!$C$33:$C$776,СВЦЭМ!$A$33:$A$776,$A21,СВЦЭМ!$B$33:$B$776,T$11)+'СЕТ СН'!$F$12+СВЦЭМ!$D$10+'СЕТ СН'!$F$5-'СЕТ СН'!$F$20</f>
        <v>3239.2071241399999</v>
      </c>
      <c r="U21" s="36">
        <f>SUMIFS(СВЦЭМ!$C$33:$C$776,СВЦЭМ!$A$33:$A$776,$A21,СВЦЭМ!$B$33:$B$776,U$11)+'СЕТ СН'!$F$12+СВЦЭМ!$D$10+'СЕТ СН'!$F$5-'СЕТ СН'!$F$20</f>
        <v>3230.1498304199999</v>
      </c>
      <c r="V21" s="36">
        <f>SUMIFS(СВЦЭМ!$C$33:$C$776,СВЦЭМ!$A$33:$A$776,$A21,СВЦЭМ!$B$33:$B$776,V$11)+'СЕТ СН'!$F$12+СВЦЭМ!$D$10+'СЕТ СН'!$F$5-'СЕТ СН'!$F$20</f>
        <v>3212.2045763300002</v>
      </c>
      <c r="W21" s="36">
        <f>SUMIFS(СВЦЭМ!$C$33:$C$776,СВЦЭМ!$A$33:$A$776,$A21,СВЦЭМ!$B$33:$B$776,W$11)+'СЕТ СН'!$F$12+СВЦЭМ!$D$10+'СЕТ СН'!$F$5-'СЕТ СН'!$F$20</f>
        <v>3207.8746537500001</v>
      </c>
      <c r="X21" s="36">
        <f>SUMIFS(СВЦЭМ!$C$33:$C$776,СВЦЭМ!$A$33:$A$776,$A21,СВЦЭМ!$B$33:$B$776,X$11)+'СЕТ СН'!$F$12+СВЦЭМ!$D$10+'СЕТ СН'!$F$5-'СЕТ СН'!$F$20</f>
        <v>3245.4848727200001</v>
      </c>
      <c r="Y21" s="36">
        <f>SUMIFS(СВЦЭМ!$C$33:$C$776,СВЦЭМ!$A$33:$A$776,$A21,СВЦЭМ!$B$33:$B$776,Y$11)+'СЕТ СН'!$F$12+СВЦЭМ!$D$10+'СЕТ СН'!$F$5-'СЕТ СН'!$F$20</f>
        <v>3338.2221818400003</v>
      </c>
    </row>
    <row r="22" spans="1:25" ht="15.75" x14ac:dyDescent="0.2">
      <c r="A22" s="35">
        <f t="shared" si="0"/>
        <v>43962</v>
      </c>
      <c r="B22" s="36">
        <f>SUMIFS(СВЦЭМ!$C$33:$C$776,СВЦЭМ!$A$33:$A$776,$A22,СВЦЭМ!$B$33:$B$776,B$11)+'СЕТ СН'!$F$12+СВЦЭМ!$D$10+'СЕТ СН'!$F$5-'СЕТ СН'!$F$20</f>
        <v>3316.5522305</v>
      </c>
      <c r="C22" s="36">
        <f>SUMIFS(СВЦЭМ!$C$33:$C$776,СВЦЭМ!$A$33:$A$776,$A22,СВЦЭМ!$B$33:$B$776,C$11)+'СЕТ СН'!$F$12+СВЦЭМ!$D$10+'СЕТ СН'!$F$5-'СЕТ СН'!$F$20</f>
        <v>3397.5282351800001</v>
      </c>
      <c r="D22" s="36">
        <f>SUMIFS(СВЦЭМ!$C$33:$C$776,СВЦЭМ!$A$33:$A$776,$A22,СВЦЭМ!$B$33:$B$776,D$11)+'СЕТ СН'!$F$12+СВЦЭМ!$D$10+'СЕТ СН'!$F$5-'СЕТ СН'!$F$20</f>
        <v>3429.2433639000001</v>
      </c>
      <c r="E22" s="36">
        <f>SUMIFS(СВЦЭМ!$C$33:$C$776,СВЦЭМ!$A$33:$A$776,$A22,СВЦЭМ!$B$33:$B$776,E$11)+'СЕТ СН'!$F$12+СВЦЭМ!$D$10+'СЕТ СН'!$F$5-'СЕТ СН'!$F$20</f>
        <v>3423.9283796499999</v>
      </c>
      <c r="F22" s="36">
        <f>SUMIFS(СВЦЭМ!$C$33:$C$776,СВЦЭМ!$A$33:$A$776,$A22,СВЦЭМ!$B$33:$B$776,F$11)+'СЕТ СН'!$F$12+СВЦЭМ!$D$10+'СЕТ СН'!$F$5-'СЕТ СН'!$F$20</f>
        <v>3417.0424098600001</v>
      </c>
      <c r="G22" s="36">
        <f>SUMIFS(СВЦЭМ!$C$33:$C$776,СВЦЭМ!$A$33:$A$776,$A22,СВЦЭМ!$B$33:$B$776,G$11)+'СЕТ СН'!$F$12+СВЦЭМ!$D$10+'СЕТ СН'!$F$5-'СЕТ СН'!$F$20</f>
        <v>3419.9211370900002</v>
      </c>
      <c r="H22" s="36">
        <f>SUMIFS(СВЦЭМ!$C$33:$C$776,СВЦЭМ!$A$33:$A$776,$A22,СВЦЭМ!$B$33:$B$776,H$11)+'СЕТ СН'!$F$12+СВЦЭМ!$D$10+'СЕТ СН'!$F$5-'СЕТ СН'!$F$20</f>
        <v>3426.7357159200001</v>
      </c>
      <c r="I22" s="36">
        <f>SUMIFS(СВЦЭМ!$C$33:$C$776,СВЦЭМ!$A$33:$A$776,$A22,СВЦЭМ!$B$33:$B$776,I$11)+'СЕТ СН'!$F$12+СВЦЭМ!$D$10+'СЕТ СН'!$F$5-'СЕТ СН'!$F$20</f>
        <v>3440.0725923600003</v>
      </c>
      <c r="J22" s="36">
        <f>SUMIFS(СВЦЭМ!$C$33:$C$776,СВЦЭМ!$A$33:$A$776,$A22,СВЦЭМ!$B$33:$B$776,J$11)+'СЕТ СН'!$F$12+СВЦЭМ!$D$10+'СЕТ СН'!$F$5-'СЕТ СН'!$F$20</f>
        <v>3389.0503612500002</v>
      </c>
      <c r="K22" s="36">
        <f>SUMIFS(СВЦЭМ!$C$33:$C$776,СВЦЭМ!$A$33:$A$776,$A22,СВЦЭМ!$B$33:$B$776,K$11)+'СЕТ СН'!$F$12+СВЦЭМ!$D$10+'СЕТ СН'!$F$5-'СЕТ СН'!$F$20</f>
        <v>3325.0773551900002</v>
      </c>
      <c r="L22" s="36">
        <f>SUMIFS(СВЦЭМ!$C$33:$C$776,СВЦЭМ!$A$33:$A$776,$A22,СВЦЭМ!$B$33:$B$776,L$11)+'СЕТ СН'!$F$12+СВЦЭМ!$D$10+'СЕТ СН'!$F$5-'СЕТ СН'!$F$20</f>
        <v>3317.1491168000002</v>
      </c>
      <c r="M22" s="36">
        <f>SUMIFS(СВЦЭМ!$C$33:$C$776,СВЦЭМ!$A$33:$A$776,$A22,СВЦЭМ!$B$33:$B$776,M$11)+'СЕТ СН'!$F$12+СВЦЭМ!$D$10+'СЕТ СН'!$F$5-'СЕТ СН'!$F$20</f>
        <v>3318.6369699699999</v>
      </c>
      <c r="N22" s="36">
        <f>SUMIFS(СВЦЭМ!$C$33:$C$776,СВЦЭМ!$A$33:$A$776,$A22,СВЦЭМ!$B$33:$B$776,N$11)+'СЕТ СН'!$F$12+СВЦЭМ!$D$10+'СЕТ СН'!$F$5-'СЕТ СН'!$F$20</f>
        <v>3332.9649110099999</v>
      </c>
      <c r="O22" s="36">
        <f>SUMIFS(СВЦЭМ!$C$33:$C$776,СВЦЭМ!$A$33:$A$776,$A22,СВЦЭМ!$B$33:$B$776,O$11)+'СЕТ СН'!$F$12+СВЦЭМ!$D$10+'СЕТ СН'!$F$5-'СЕТ СН'!$F$20</f>
        <v>3329.34084252</v>
      </c>
      <c r="P22" s="36">
        <f>SUMIFS(СВЦЭМ!$C$33:$C$776,СВЦЭМ!$A$33:$A$776,$A22,СВЦЭМ!$B$33:$B$776,P$11)+'СЕТ СН'!$F$12+СВЦЭМ!$D$10+'СЕТ СН'!$F$5-'СЕТ СН'!$F$20</f>
        <v>3347.2072293900001</v>
      </c>
      <c r="Q22" s="36">
        <f>SUMIFS(СВЦЭМ!$C$33:$C$776,СВЦЭМ!$A$33:$A$776,$A22,СВЦЭМ!$B$33:$B$776,Q$11)+'СЕТ СН'!$F$12+СВЦЭМ!$D$10+'СЕТ СН'!$F$5-'СЕТ СН'!$F$20</f>
        <v>3352.4800621200002</v>
      </c>
      <c r="R22" s="36">
        <f>SUMIFS(СВЦЭМ!$C$33:$C$776,СВЦЭМ!$A$33:$A$776,$A22,СВЦЭМ!$B$33:$B$776,R$11)+'СЕТ СН'!$F$12+СВЦЭМ!$D$10+'СЕТ СН'!$F$5-'СЕТ СН'!$F$20</f>
        <v>3345.6499511500001</v>
      </c>
      <c r="S22" s="36">
        <f>SUMIFS(СВЦЭМ!$C$33:$C$776,СВЦЭМ!$A$33:$A$776,$A22,СВЦЭМ!$B$33:$B$776,S$11)+'СЕТ СН'!$F$12+СВЦЭМ!$D$10+'СЕТ СН'!$F$5-'СЕТ СН'!$F$20</f>
        <v>3349.5570895400001</v>
      </c>
      <c r="T22" s="36">
        <f>SUMIFS(СВЦЭМ!$C$33:$C$776,СВЦЭМ!$A$33:$A$776,$A22,СВЦЭМ!$B$33:$B$776,T$11)+'СЕТ СН'!$F$12+СВЦЭМ!$D$10+'СЕТ СН'!$F$5-'СЕТ СН'!$F$20</f>
        <v>3337.0380200999998</v>
      </c>
      <c r="U22" s="36">
        <f>SUMIFS(СВЦЭМ!$C$33:$C$776,СВЦЭМ!$A$33:$A$776,$A22,СВЦЭМ!$B$33:$B$776,U$11)+'СЕТ СН'!$F$12+СВЦЭМ!$D$10+'СЕТ СН'!$F$5-'СЕТ СН'!$F$20</f>
        <v>3296.6954777800001</v>
      </c>
      <c r="V22" s="36">
        <f>SUMIFS(СВЦЭМ!$C$33:$C$776,СВЦЭМ!$A$33:$A$776,$A22,СВЦЭМ!$B$33:$B$776,V$11)+'СЕТ СН'!$F$12+СВЦЭМ!$D$10+'СЕТ СН'!$F$5-'СЕТ СН'!$F$20</f>
        <v>3267.7905711600001</v>
      </c>
      <c r="W22" s="36">
        <f>SUMIFS(СВЦЭМ!$C$33:$C$776,СВЦЭМ!$A$33:$A$776,$A22,СВЦЭМ!$B$33:$B$776,W$11)+'СЕТ СН'!$F$12+СВЦЭМ!$D$10+'СЕТ СН'!$F$5-'СЕТ СН'!$F$20</f>
        <v>3251.5865933300001</v>
      </c>
      <c r="X22" s="36">
        <f>SUMIFS(СВЦЭМ!$C$33:$C$776,СВЦЭМ!$A$33:$A$776,$A22,СВЦЭМ!$B$33:$B$776,X$11)+'СЕТ СН'!$F$12+СВЦЭМ!$D$10+'СЕТ СН'!$F$5-'СЕТ СН'!$F$20</f>
        <v>3248.20582943</v>
      </c>
      <c r="Y22" s="36">
        <f>SUMIFS(СВЦЭМ!$C$33:$C$776,СВЦЭМ!$A$33:$A$776,$A22,СВЦЭМ!$B$33:$B$776,Y$11)+'СЕТ СН'!$F$12+СВЦЭМ!$D$10+'СЕТ СН'!$F$5-'СЕТ СН'!$F$20</f>
        <v>3295.96492218</v>
      </c>
    </row>
    <row r="23" spans="1:25" ht="15.75" x14ac:dyDescent="0.2">
      <c r="A23" s="35">
        <f t="shared" si="0"/>
        <v>43963</v>
      </c>
      <c r="B23" s="36">
        <f>SUMIFS(СВЦЭМ!$C$33:$C$776,СВЦЭМ!$A$33:$A$776,$A23,СВЦЭМ!$B$33:$B$776,B$11)+'СЕТ СН'!$F$12+СВЦЭМ!$D$10+'СЕТ СН'!$F$5-'СЕТ СН'!$F$20</f>
        <v>3430.9180178000001</v>
      </c>
      <c r="C23" s="36">
        <f>SUMIFS(СВЦЭМ!$C$33:$C$776,СВЦЭМ!$A$33:$A$776,$A23,СВЦЭМ!$B$33:$B$776,C$11)+'СЕТ СН'!$F$12+СВЦЭМ!$D$10+'СЕТ СН'!$F$5-'СЕТ СН'!$F$20</f>
        <v>3472.85708501</v>
      </c>
      <c r="D23" s="36">
        <f>SUMIFS(СВЦЭМ!$C$33:$C$776,СВЦЭМ!$A$33:$A$776,$A23,СВЦЭМ!$B$33:$B$776,D$11)+'СЕТ СН'!$F$12+СВЦЭМ!$D$10+'СЕТ СН'!$F$5-'СЕТ СН'!$F$20</f>
        <v>3459.1706344200002</v>
      </c>
      <c r="E23" s="36">
        <f>SUMIFS(СВЦЭМ!$C$33:$C$776,СВЦЭМ!$A$33:$A$776,$A23,СВЦЭМ!$B$33:$B$776,E$11)+'СЕТ СН'!$F$12+СВЦЭМ!$D$10+'СЕТ СН'!$F$5-'СЕТ СН'!$F$20</f>
        <v>3462.4756590300003</v>
      </c>
      <c r="F23" s="36">
        <f>SUMIFS(СВЦЭМ!$C$33:$C$776,СВЦЭМ!$A$33:$A$776,$A23,СВЦЭМ!$B$33:$B$776,F$11)+'СЕТ СН'!$F$12+СВЦЭМ!$D$10+'СЕТ СН'!$F$5-'СЕТ СН'!$F$20</f>
        <v>3467.9078662000002</v>
      </c>
      <c r="G23" s="36">
        <f>SUMIFS(СВЦЭМ!$C$33:$C$776,СВЦЭМ!$A$33:$A$776,$A23,СВЦЭМ!$B$33:$B$776,G$11)+'СЕТ СН'!$F$12+СВЦЭМ!$D$10+'СЕТ СН'!$F$5-'СЕТ СН'!$F$20</f>
        <v>3456.8935218400002</v>
      </c>
      <c r="H23" s="36">
        <f>SUMIFS(СВЦЭМ!$C$33:$C$776,СВЦЭМ!$A$33:$A$776,$A23,СВЦЭМ!$B$33:$B$776,H$11)+'СЕТ СН'!$F$12+СВЦЭМ!$D$10+'СЕТ СН'!$F$5-'СЕТ СН'!$F$20</f>
        <v>3465.69081826</v>
      </c>
      <c r="I23" s="36">
        <f>SUMIFS(СВЦЭМ!$C$33:$C$776,СВЦЭМ!$A$33:$A$776,$A23,СВЦЭМ!$B$33:$B$776,I$11)+'СЕТ СН'!$F$12+СВЦЭМ!$D$10+'СЕТ СН'!$F$5-'СЕТ СН'!$F$20</f>
        <v>3424.5164016200001</v>
      </c>
      <c r="J23" s="36">
        <f>SUMIFS(СВЦЭМ!$C$33:$C$776,СВЦЭМ!$A$33:$A$776,$A23,СВЦЭМ!$B$33:$B$776,J$11)+'СЕТ СН'!$F$12+СВЦЭМ!$D$10+'СЕТ СН'!$F$5-'СЕТ СН'!$F$20</f>
        <v>3375.4915816299999</v>
      </c>
      <c r="K23" s="36">
        <f>SUMIFS(СВЦЭМ!$C$33:$C$776,СВЦЭМ!$A$33:$A$776,$A23,СВЦЭМ!$B$33:$B$776,K$11)+'СЕТ СН'!$F$12+СВЦЭМ!$D$10+'СЕТ СН'!$F$5-'СЕТ СН'!$F$20</f>
        <v>3353.59588532</v>
      </c>
      <c r="L23" s="36">
        <f>SUMIFS(СВЦЭМ!$C$33:$C$776,СВЦЭМ!$A$33:$A$776,$A23,СВЦЭМ!$B$33:$B$776,L$11)+'СЕТ СН'!$F$12+СВЦЭМ!$D$10+'СЕТ СН'!$F$5-'СЕТ СН'!$F$20</f>
        <v>3354.2354182399999</v>
      </c>
      <c r="M23" s="36">
        <f>SUMIFS(СВЦЭМ!$C$33:$C$776,СВЦЭМ!$A$33:$A$776,$A23,СВЦЭМ!$B$33:$B$776,M$11)+'СЕТ СН'!$F$12+СВЦЭМ!$D$10+'СЕТ СН'!$F$5-'СЕТ СН'!$F$20</f>
        <v>3328.0068690799999</v>
      </c>
      <c r="N23" s="36">
        <f>SUMIFS(СВЦЭМ!$C$33:$C$776,СВЦЭМ!$A$33:$A$776,$A23,СВЦЭМ!$B$33:$B$776,N$11)+'СЕТ СН'!$F$12+СВЦЭМ!$D$10+'СЕТ СН'!$F$5-'СЕТ СН'!$F$20</f>
        <v>3329.1435066499998</v>
      </c>
      <c r="O23" s="36">
        <f>SUMIFS(СВЦЭМ!$C$33:$C$776,СВЦЭМ!$A$33:$A$776,$A23,СВЦЭМ!$B$33:$B$776,O$11)+'СЕТ СН'!$F$12+СВЦЭМ!$D$10+'СЕТ СН'!$F$5-'СЕТ СН'!$F$20</f>
        <v>3335.3347339299999</v>
      </c>
      <c r="P23" s="36">
        <f>SUMIFS(СВЦЭМ!$C$33:$C$776,СВЦЭМ!$A$33:$A$776,$A23,СВЦЭМ!$B$33:$B$776,P$11)+'СЕТ СН'!$F$12+СВЦЭМ!$D$10+'СЕТ СН'!$F$5-'СЕТ СН'!$F$20</f>
        <v>3348.98580967</v>
      </c>
      <c r="Q23" s="36">
        <f>SUMIFS(СВЦЭМ!$C$33:$C$776,СВЦЭМ!$A$33:$A$776,$A23,СВЦЭМ!$B$33:$B$776,Q$11)+'СЕТ СН'!$F$12+СВЦЭМ!$D$10+'СЕТ СН'!$F$5-'СЕТ СН'!$F$20</f>
        <v>3349.0412246599999</v>
      </c>
      <c r="R23" s="36">
        <f>SUMIFS(СВЦЭМ!$C$33:$C$776,СВЦЭМ!$A$33:$A$776,$A23,СВЦЭМ!$B$33:$B$776,R$11)+'СЕТ СН'!$F$12+СВЦЭМ!$D$10+'СЕТ СН'!$F$5-'СЕТ СН'!$F$20</f>
        <v>3348.8026043700002</v>
      </c>
      <c r="S23" s="36">
        <f>SUMIFS(СВЦЭМ!$C$33:$C$776,СВЦЭМ!$A$33:$A$776,$A23,СВЦЭМ!$B$33:$B$776,S$11)+'СЕТ СН'!$F$12+СВЦЭМ!$D$10+'СЕТ СН'!$F$5-'СЕТ СН'!$F$20</f>
        <v>3346.6650362300002</v>
      </c>
      <c r="T23" s="36">
        <f>SUMIFS(СВЦЭМ!$C$33:$C$776,СВЦЭМ!$A$33:$A$776,$A23,СВЦЭМ!$B$33:$B$776,T$11)+'СЕТ СН'!$F$12+СВЦЭМ!$D$10+'СЕТ СН'!$F$5-'СЕТ СН'!$F$20</f>
        <v>3348.8130420500001</v>
      </c>
      <c r="U23" s="36">
        <f>SUMIFS(СВЦЭМ!$C$33:$C$776,СВЦЭМ!$A$33:$A$776,$A23,СВЦЭМ!$B$33:$B$776,U$11)+'СЕТ СН'!$F$12+СВЦЭМ!$D$10+'СЕТ СН'!$F$5-'СЕТ СН'!$F$20</f>
        <v>3343.90269601</v>
      </c>
      <c r="V23" s="36">
        <f>SUMIFS(СВЦЭМ!$C$33:$C$776,СВЦЭМ!$A$33:$A$776,$A23,СВЦЭМ!$B$33:$B$776,V$11)+'СЕТ СН'!$F$12+СВЦЭМ!$D$10+'СЕТ СН'!$F$5-'СЕТ СН'!$F$20</f>
        <v>3314.7775904300001</v>
      </c>
      <c r="W23" s="36">
        <f>SUMIFS(СВЦЭМ!$C$33:$C$776,СВЦЭМ!$A$33:$A$776,$A23,СВЦЭМ!$B$33:$B$776,W$11)+'СЕТ СН'!$F$12+СВЦЭМ!$D$10+'СЕТ СН'!$F$5-'СЕТ СН'!$F$20</f>
        <v>3312.8486844099998</v>
      </c>
      <c r="X23" s="36">
        <f>SUMIFS(СВЦЭМ!$C$33:$C$776,СВЦЭМ!$A$33:$A$776,$A23,СВЦЭМ!$B$33:$B$776,X$11)+'СЕТ СН'!$F$12+СВЦЭМ!$D$10+'СЕТ СН'!$F$5-'СЕТ СН'!$F$20</f>
        <v>3337.82278683</v>
      </c>
      <c r="Y23" s="36">
        <f>SUMIFS(СВЦЭМ!$C$33:$C$776,СВЦЭМ!$A$33:$A$776,$A23,СВЦЭМ!$B$33:$B$776,Y$11)+'СЕТ СН'!$F$12+СВЦЭМ!$D$10+'СЕТ СН'!$F$5-'СЕТ СН'!$F$20</f>
        <v>3357.0383558600001</v>
      </c>
    </row>
    <row r="24" spans="1:25" ht="15.75" x14ac:dyDescent="0.2">
      <c r="A24" s="35">
        <f t="shared" si="0"/>
        <v>43964</v>
      </c>
      <c r="B24" s="36">
        <f>SUMIFS(СВЦЭМ!$C$33:$C$776,СВЦЭМ!$A$33:$A$776,$A24,СВЦЭМ!$B$33:$B$776,B$11)+'СЕТ СН'!$F$12+СВЦЭМ!$D$10+'СЕТ СН'!$F$5-'СЕТ СН'!$F$20</f>
        <v>3380.5435998399998</v>
      </c>
      <c r="C24" s="36">
        <f>SUMIFS(СВЦЭМ!$C$33:$C$776,СВЦЭМ!$A$33:$A$776,$A24,СВЦЭМ!$B$33:$B$776,C$11)+'СЕТ СН'!$F$12+СВЦЭМ!$D$10+'СЕТ СН'!$F$5-'СЕТ СН'!$F$20</f>
        <v>3424.9810507299999</v>
      </c>
      <c r="D24" s="36">
        <f>SUMIFS(СВЦЭМ!$C$33:$C$776,СВЦЭМ!$A$33:$A$776,$A24,СВЦЭМ!$B$33:$B$776,D$11)+'СЕТ СН'!$F$12+СВЦЭМ!$D$10+'СЕТ СН'!$F$5-'СЕТ СН'!$F$20</f>
        <v>3432.2276872100001</v>
      </c>
      <c r="E24" s="36">
        <f>SUMIFS(СВЦЭМ!$C$33:$C$776,СВЦЭМ!$A$33:$A$776,$A24,СВЦЭМ!$B$33:$B$776,E$11)+'СЕТ СН'!$F$12+СВЦЭМ!$D$10+'СЕТ СН'!$F$5-'СЕТ СН'!$F$20</f>
        <v>3436.2566593700003</v>
      </c>
      <c r="F24" s="36">
        <f>SUMIFS(СВЦЭМ!$C$33:$C$776,СВЦЭМ!$A$33:$A$776,$A24,СВЦЭМ!$B$33:$B$776,F$11)+'СЕТ СН'!$F$12+СВЦЭМ!$D$10+'СЕТ СН'!$F$5-'СЕТ СН'!$F$20</f>
        <v>3429.5735872999999</v>
      </c>
      <c r="G24" s="36">
        <f>SUMIFS(СВЦЭМ!$C$33:$C$776,СВЦЭМ!$A$33:$A$776,$A24,СВЦЭМ!$B$33:$B$776,G$11)+'СЕТ СН'!$F$12+СВЦЭМ!$D$10+'СЕТ СН'!$F$5-'СЕТ СН'!$F$20</f>
        <v>3437.4713060499998</v>
      </c>
      <c r="H24" s="36">
        <f>SUMIFS(СВЦЭМ!$C$33:$C$776,СВЦЭМ!$A$33:$A$776,$A24,СВЦЭМ!$B$33:$B$776,H$11)+'СЕТ СН'!$F$12+СВЦЭМ!$D$10+'СЕТ СН'!$F$5-'СЕТ СН'!$F$20</f>
        <v>3433.6794016100002</v>
      </c>
      <c r="I24" s="36">
        <f>SUMIFS(СВЦЭМ!$C$33:$C$776,СВЦЭМ!$A$33:$A$776,$A24,СВЦЭМ!$B$33:$B$776,I$11)+'СЕТ СН'!$F$12+СВЦЭМ!$D$10+'СЕТ СН'!$F$5-'СЕТ СН'!$F$20</f>
        <v>3385.98094799</v>
      </c>
      <c r="J24" s="36">
        <f>SUMIFS(СВЦЭМ!$C$33:$C$776,СВЦЭМ!$A$33:$A$776,$A24,СВЦЭМ!$B$33:$B$776,J$11)+'СЕТ СН'!$F$12+СВЦЭМ!$D$10+'СЕТ СН'!$F$5-'СЕТ СН'!$F$20</f>
        <v>3332.3912255</v>
      </c>
      <c r="K24" s="36">
        <f>SUMIFS(СВЦЭМ!$C$33:$C$776,СВЦЭМ!$A$33:$A$776,$A24,СВЦЭМ!$B$33:$B$776,K$11)+'СЕТ СН'!$F$12+СВЦЭМ!$D$10+'СЕТ СН'!$F$5-'СЕТ СН'!$F$20</f>
        <v>3325.1096283900001</v>
      </c>
      <c r="L24" s="36">
        <f>SUMIFS(СВЦЭМ!$C$33:$C$776,СВЦЭМ!$A$33:$A$776,$A24,СВЦЭМ!$B$33:$B$776,L$11)+'СЕТ СН'!$F$12+СВЦЭМ!$D$10+'СЕТ СН'!$F$5-'СЕТ СН'!$F$20</f>
        <v>3311.46557635</v>
      </c>
      <c r="M24" s="36">
        <f>SUMIFS(СВЦЭМ!$C$33:$C$776,СВЦЭМ!$A$33:$A$776,$A24,СВЦЭМ!$B$33:$B$776,M$11)+'СЕТ СН'!$F$12+СВЦЭМ!$D$10+'СЕТ СН'!$F$5-'СЕТ СН'!$F$20</f>
        <v>3305.0888090600001</v>
      </c>
      <c r="N24" s="36">
        <f>SUMIFS(СВЦЭМ!$C$33:$C$776,СВЦЭМ!$A$33:$A$776,$A24,СВЦЭМ!$B$33:$B$776,N$11)+'СЕТ СН'!$F$12+СВЦЭМ!$D$10+'СЕТ СН'!$F$5-'СЕТ СН'!$F$20</f>
        <v>3316.1553241000001</v>
      </c>
      <c r="O24" s="36">
        <f>SUMIFS(СВЦЭМ!$C$33:$C$776,СВЦЭМ!$A$33:$A$776,$A24,СВЦЭМ!$B$33:$B$776,O$11)+'СЕТ СН'!$F$12+СВЦЭМ!$D$10+'СЕТ СН'!$F$5-'СЕТ СН'!$F$20</f>
        <v>3322.1672816600003</v>
      </c>
      <c r="P24" s="36">
        <f>SUMIFS(СВЦЭМ!$C$33:$C$776,СВЦЭМ!$A$33:$A$776,$A24,СВЦЭМ!$B$33:$B$776,P$11)+'СЕТ СН'!$F$12+СВЦЭМ!$D$10+'СЕТ СН'!$F$5-'СЕТ СН'!$F$20</f>
        <v>3331.3263490899999</v>
      </c>
      <c r="Q24" s="36">
        <f>SUMIFS(СВЦЭМ!$C$33:$C$776,СВЦЭМ!$A$33:$A$776,$A24,СВЦЭМ!$B$33:$B$776,Q$11)+'СЕТ СН'!$F$12+СВЦЭМ!$D$10+'СЕТ СН'!$F$5-'СЕТ СН'!$F$20</f>
        <v>3324.7589598499999</v>
      </c>
      <c r="R24" s="36">
        <f>SUMIFS(СВЦЭМ!$C$33:$C$776,СВЦЭМ!$A$33:$A$776,$A24,СВЦЭМ!$B$33:$B$776,R$11)+'СЕТ СН'!$F$12+СВЦЭМ!$D$10+'СЕТ СН'!$F$5-'СЕТ СН'!$F$20</f>
        <v>3319.5875420399998</v>
      </c>
      <c r="S24" s="36">
        <f>SUMIFS(СВЦЭМ!$C$33:$C$776,СВЦЭМ!$A$33:$A$776,$A24,СВЦЭМ!$B$33:$B$776,S$11)+'СЕТ СН'!$F$12+СВЦЭМ!$D$10+'СЕТ СН'!$F$5-'СЕТ СН'!$F$20</f>
        <v>3333.41390267</v>
      </c>
      <c r="T24" s="36">
        <f>SUMIFS(СВЦЭМ!$C$33:$C$776,СВЦЭМ!$A$33:$A$776,$A24,СВЦЭМ!$B$33:$B$776,T$11)+'СЕТ СН'!$F$12+СВЦЭМ!$D$10+'СЕТ СН'!$F$5-'СЕТ СН'!$F$20</f>
        <v>3305.4299009400002</v>
      </c>
      <c r="U24" s="36">
        <f>SUMIFS(СВЦЭМ!$C$33:$C$776,СВЦЭМ!$A$33:$A$776,$A24,СВЦЭМ!$B$33:$B$776,U$11)+'СЕТ СН'!$F$12+СВЦЭМ!$D$10+'СЕТ СН'!$F$5-'СЕТ СН'!$F$20</f>
        <v>3273.5233646300003</v>
      </c>
      <c r="V24" s="36">
        <f>SUMIFS(СВЦЭМ!$C$33:$C$776,СВЦЭМ!$A$33:$A$776,$A24,СВЦЭМ!$B$33:$B$776,V$11)+'СЕТ СН'!$F$12+СВЦЭМ!$D$10+'СЕТ СН'!$F$5-'СЕТ СН'!$F$20</f>
        <v>3257.6228234700002</v>
      </c>
      <c r="W24" s="36">
        <f>SUMIFS(СВЦЭМ!$C$33:$C$776,СВЦЭМ!$A$33:$A$776,$A24,СВЦЭМ!$B$33:$B$776,W$11)+'СЕТ СН'!$F$12+СВЦЭМ!$D$10+'СЕТ СН'!$F$5-'СЕТ СН'!$F$20</f>
        <v>3252.6694238600003</v>
      </c>
      <c r="X24" s="36">
        <f>SUMIFS(СВЦЭМ!$C$33:$C$776,СВЦЭМ!$A$33:$A$776,$A24,СВЦЭМ!$B$33:$B$776,X$11)+'СЕТ СН'!$F$12+СВЦЭМ!$D$10+'СЕТ СН'!$F$5-'СЕТ СН'!$F$20</f>
        <v>3265.70485422</v>
      </c>
      <c r="Y24" s="36">
        <f>SUMIFS(СВЦЭМ!$C$33:$C$776,СВЦЭМ!$A$33:$A$776,$A24,СВЦЭМ!$B$33:$B$776,Y$11)+'СЕТ СН'!$F$12+СВЦЭМ!$D$10+'СЕТ СН'!$F$5-'СЕТ СН'!$F$20</f>
        <v>3287.53453468</v>
      </c>
    </row>
    <row r="25" spans="1:25" ht="15.75" x14ac:dyDescent="0.2">
      <c r="A25" s="35">
        <f t="shared" si="0"/>
        <v>43965</v>
      </c>
      <c r="B25" s="36">
        <f>SUMIFS(СВЦЭМ!$C$33:$C$776,СВЦЭМ!$A$33:$A$776,$A25,СВЦЭМ!$B$33:$B$776,B$11)+'СЕТ СН'!$F$12+СВЦЭМ!$D$10+'СЕТ СН'!$F$5-'СЕТ СН'!$F$20</f>
        <v>3354.2482877500001</v>
      </c>
      <c r="C25" s="36">
        <f>SUMIFS(СВЦЭМ!$C$33:$C$776,СВЦЭМ!$A$33:$A$776,$A25,СВЦЭМ!$B$33:$B$776,C$11)+'СЕТ СН'!$F$12+СВЦЭМ!$D$10+'СЕТ СН'!$F$5-'СЕТ СН'!$F$20</f>
        <v>3393.0514077899998</v>
      </c>
      <c r="D25" s="36">
        <f>SUMIFS(СВЦЭМ!$C$33:$C$776,СВЦЭМ!$A$33:$A$776,$A25,СВЦЭМ!$B$33:$B$776,D$11)+'СЕТ СН'!$F$12+СВЦЭМ!$D$10+'СЕТ СН'!$F$5-'СЕТ СН'!$F$20</f>
        <v>3400.77445106</v>
      </c>
      <c r="E25" s="36">
        <f>SUMIFS(СВЦЭМ!$C$33:$C$776,СВЦЭМ!$A$33:$A$776,$A25,СВЦЭМ!$B$33:$B$776,E$11)+'СЕТ СН'!$F$12+СВЦЭМ!$D$10+'СЕТ СН'!$F$5-'СЕТ СН'!$F$20</f>
        <v>3435.798577</v>
      </c>
      <c r="F25" s="36">
        <f>SUMIFS(СВЦЭМ!$C$33:$C$776,СВЦЭМ!$A$33:$A$776,$A25,СВЦЭМ!$B$33:$B$776,F$11)+'СЕТ СН'!$F$12+СВЦЭМ!$D$10+'СЕТ СН'!$F$5-'СЕТ СН'!$F$20</f>
        <v>3415.9514261100003</v>
      </c>
      <c r="G25" s="36">
        <f>SUMIFS(СВЦЭМ!$C$33:$C$776,СВЦЭМ!$A$33:$A$776,$A25,СВЦЭМ!$B$33:$B$776,G$11)+'СЕТ СН'!$F$12+СВЦЭМ!$D$10+'СЕТ СН'!$F$5-'СЕТ СН'!$F$20</f>
        <v>3408.3965725899998</v>
      </c>
      <c r="H25" s="36">
        <f>SUMIFS(СВЦЭМ!$C$33:$C$776,СВЦЭМ!$A$33:$A$776,$A25,СВЦЭМ!$B$33:$B$776,H$11)+'СЕТ СН'!$F$12+СВЦЭМ!$D$10+'СЕТ СН'!$F$5-'СЕТ СН'!$F$20</f>
        <v>3404.9295020200002</v>
      </c>
      <c r="I25" s="36">
        <f>SUMIFS(СВЦЭМ!$C$33:$C$776,СВЦЭМ!$A$33:$A$776,$A25,СВЦЭМ!$B$33:$B$776,I$11)+'СЕТ СН'!$F$12+СВЦЭМ!$D$10+'СЕТ СН'!$F$5-'СЕТ СН'!$F$20</f>
        <v>3367.4230809999999</v>
      </c>
      <c r="J25" s="36">
        <f>SUMIFS(СВЦЭМ!$C$33:$C$776,СВЦЭМ!$A$33:$A$776,$A25,СВЦЭМ!$B$33:$B$776,J$11)+'СЕТ СН'!$F$12+СВЦЭМ!$D$10+'СЕТ СН'!$F$5-'СЕТ СН'!$F$20</f>
        <v>3320.37355755</v>
      </c>
      <c r="K25" s="36">
        <f>SUMIFS(СВЦЭМ!$C$33:$C$776,СВЦЭМ!$A$33:$A$776,$A25,СВЦЭМ!$B$33:$B$776,K$11)+'СЕТ СН'!$F$12+СВЦЭМ!$D$10+'СЕТ СН'!$F$5-'СЕТ СН'!$F$20</f>
        <v>3304.0176171500002</v>
      </c>
      <c r="L25" s="36">
        <f>SUMIFS(СВЦЭМ!$C$33:$C$776,СВЦЭМ!$A$33:$A$776,$A25,СВЦЭМ!$B$33:$B$776,L$11)+'СЕТ СН'!$F$12+СВЦЭМ!$D$10+'СЕТ СН'!$F$5-'СЕТ СН'!$F$20</f>
        <v>3293.45627302</v>
      </c>
      <c r="M25" s="36">
        <f>SUMIFS(СВЦЭМ!$C$33:$C$776,СВЦЭМ!$A$33:$A$776,$A25,СВЦЭМ!$B$33:$B$776,M$11)+'СЕТ СН'!$F$12+СВЦЭМ!$D$10+'СЕТ СН'!$F$5-'СЕТ СН'!$F$20</f>
        <v>3291.84441909</v>
      </c>
      <c r="N25" s="36">
        <f>SUMIFS(СВЦЭМ!$C$33:$C$776,СВЦЭМ!$A$33:$A$776,$A25,СВЦЭМ!$B$33:$B$776,N$11)+'СЕТ СН'!$F$12+СВЦЭМ!$D$10+'СЕТ СН'!$F$5-'СЕТ СН'!$F$20</f>
        <v>3286.0891936899998</v>
      </c>
      <c r="O25" s="36">
        <f>SUMIFS(СВЦЭМ!$C$33:$C$776,СВЦЭМ!$A$33:$A$776,$A25,СВЦЭМ!$B$33:$B$776,O$11)+'СЕТ СН'!$F$12+СВЦЭМ!$D$10+'СЕТ СН'!$F$5-'СЕТ СН'!$F$20</f>
        <v>3299.6396243200002</v>
      </c>
      <c r="P25" s="36">
        <f>SUMIFS(СВЦЭМ!$C$33:$C$776,СВЦЭМ!$A$33:$A$776,$A25,СВЦЭМ!$B$33:$B$776,P$11)+'СЕТ СН'!$F$12+СВЦЭМ!$D$10+'СЕТ СН'!$F$5-'СЕТ СН'!$F$20</f>
        <v>3323.0659389500001</v>
      </c>
      <c r="Q25" s="36">
        <f>SUMIFS(СВЦЭМ!$C$33:$C$776,СВЦЭМ!$A$33:$A$776,$A25,СВЦЭМ!$B$33:$B$776,Q$11)+'СЕТ СН'!$F$12+СВЦЭМ!$D$10+'СЕТ СН'!$F$5-'СЕТ СН'!$F$20</f>
        <v>3312.3779245800001</v>
      </c>
      <c r="R25" s="36">
        <f>SUMIFS(СВЦЭМ!$C$33:$C$776,СВЦЭМ!$A$33:$A$776,$A25,СВЦЭМ!$B$33:$B$776,R$11)+'СЕТ СН'!$F$12+СВЦЭМ!$D$10+'СЕТ СН'!$F$5-'СЕТ СН'!$F$20</f>
        <v>3308.8971959700002</v>
      </c>
      <c r="S25" s="36">
        <f>SUMIFS(СВЦЭМ!$C$33:$C$776,СВЦЭМ!$A$33:$A$776,$A25,СВЦЭМ!$B$33:$B$776,S$11)+'СЕТ СН'!$F$12+СВЦЭМ!$D$10+'СЕТ СН'!$F$5-'СЕТ СН'!$F$20</f>
        <v>3332.0069492600001</v>
      </c>
      <c r="T25" s="36">
        <f>SUMIFS(СВЦЭМ!$C$33:$C$776,СВЦЭМ!$A$33:$A$776,$A25,СВЦЭМ!$B$33:$B$776,T$11)+'СЕТ СН'!$F$12+СВЦЭМ!$D$10+'СЕТ СН'!$F$5-'СЕТ СН'!$F$20</f>
        <v>3311.4081457100001</v>
      </c>
      <c r="U25" s="36">
        <f>SUMIFS(СВЦЭМ!$C$33:$C$776,СВЦЭМ!$A$33:$A$776,$A25,СВЦЭМ!$B$33:$B$776,U$11)+'СЕТ СН'!$F$12+СВЦЭМ!$D$10+'СЕТ СН'!$F$5-'СЕТ СН'!$F$20</f>
        <v>3279.5760339200001</v>
      </c>
      <c r="V25" s="36">
        <f>SUMIFS(СВЦЭМ!$C$33:$C$776,СВЦЭМ!$A$33:$A$776,$A25,СВЦЭМ!$B$33:$B$776,V$11)+'СЕТ СН'!$F$12+СВЦЭМ!$D$10+'СЕТ СН'!$F$5-'СЕТ СН'!$F$20</f>
        <v>3252.4313061100002</v>
      </c>
      <c r="W25" s="36">
        <f>SUMIFS(СВЦЭМ!$C$33:$C$776,СВЦЭМ!$A$33:$A$776,$A25,СВЦЭМ!$B$33:$B$776,W$11)+'СЕТ СН'!$F$12+СВЦЭМ!$D$10+'СЕТ СН'!$F$5-'СЕТ СН'!$F$20</f>
        <v>3242.5882602299998</v>
      </c>
      <c r="X25" s="36">
        <f>SUMIFS(СВЦЭМ!$C$33:$C$776,СВЦЭМ!$A$33:$A$776,$A25,СВЦЭМ!$B$33:$B$776,X$11)+'СЕТ СН'!$F$12+СВЦЭМ!$D$10+'СЕТ СН'!$F$5-'СЕТ СН'!$F$20</f>
        <v>3250.66447616</v>
      </c>
      <c r="Y25" s="36">
        <f>SUMIFS(СВЦЭМ!$C$33:$C$776,СВЦЭМ!$A$33:$A$776,$A25,СВЦЭМ!$B$33:$B$776,Y$11)+'СЕТ СН'!$F$12+СВЦЭМ!$D$10+'СЕТ СН'!$F$5-'СЕТ СН'!$F$20</f>
        <v>3282.3767993199999</v>
      </c>
    </row>
    <row r="26" spans="1:25" ht="15.75" x14ac:dyDescent="0.2">
      <c r="A26" s="35">
        <f t="shared" si="0"/>
        <v>43966</v>
      </c>
      <c r="B26" s="36">
        <f>SUMIFS(СВЦЭМ!$C$33:$C$776,СВЦЭМ!$A$33:$A$776,$A26,СВЦЭМ!$B$33:$B$776,B$11)+'СЕТ СН'!$F$12+СВЦЭМ!$D$10+'СЕТ СН'!$F$5-'СЕТ СН'!$F$20</f>
        <v>3342.8902055899998</v>
      </c>
      <c r="C26" s="36">
        <f>SUMIFS(СВЦЭМ!$C$33:$C$776,СВЦЭМ!$A$33:$A$776,$A26,СВЦЭМ!$B$33:$B$776,C$11)+'СЕТ СН'!$F$12+СВЦЭМ!$D$10+'СЕТ СН'!$F$5-'СЕТ СН'!$F$20</f>
        <v>3397.3605405899998</v>
      </c>
      <c r="D26" s="36">
        <f>SUMIFS(СВЦЭМ!$C$33:$C$776,СВЦЭМ!$A$33:$A$776,$A26,СВЦЭМ!$B$33:$B$776,D$11)+'СЕТ СН'!$F$12+СВЦЭМ!$D$10+'СЕТ СН'!$F$5-'СЕТ СН'!$F$20</f>
        <v>3420.6765107299998</v>
      </c>
      <c r="E26" s="36">
        <f>SUMIFS(СВЦЭМ!$C$33:$C$776,СВЦЭМ!$A$33:$A$776,$A26,СВЦЭМ!$B$33:$B$776,E$11)+'СЕТ СН'!$F$12+СВЦЭМ!$D$10+'СЕТ СН'!$F$5-'СЕТ СН'!$F$20</f>
        <v>3419.9173633</v>
      </c>
      <c r="F26" s="36">
        <f>SUMIFS(СВЦЭМ!$C$33:$C$776,СВЦЭМ!$A$33:$A$776,$A26,СВЦЭМ!$B$33:$B$776,F$11)+'СЕТ СН'!$F$12+СВЦЭМ!$D$10+'СЕТ СН'!$F$5-'СЕТ СН'!$F$20</f>
        <v>3412.2558216699999</v>
      </c>
      <c r="G26" s="36">
        <f>SUMIFS(СВЦЭМ!$C$33:$C$776,СВЦЭМ!$A$33:$A$776,$A26,СВЦЭМ!$B$33:$B$776,G$11)+'СЕТ СН'!$F$12+СВЦЭМ!$D$10+'СЕТ СН'!$F$5-'СЕТ СН'!$F$20</f>
        <v>3421.1314726400001</v>
      </c>
      <c r="H26" s="36">
        <f>SUMIFS(СВЦЭМ!$C$33:$C$776,СВЦЭМ!$A$33:$A$776,$A26,СВЦЭМ!$B$33:$B$776,H$11)+'СЕТ СН'!$F$12+СВЦЭМ!$D$10+'СЕТ СН'!$F$5-'СЕТ СН'!$F$20</f>
        <v>3428.2455466199999</v>
      </c>
      <c r="I26" s="36">
        <f>SUMIFS(СВЦЭМ!$C$33:$C$776,СВЦЭМ!$A$33:$A$776,$A26,СВЦЭМ!$B$33:$B$776,I$11)+'СЕТ СН'!$F$12+СВЦЭМ!$D$10+'СЕТ СН'!$F$5-'СЕТ СН'!$F$20</f>
        <v>3384.9314663800001</v>
      </c>
      <c r="J26" s="36">
        <f>SUMIFS(СВЦЭМ!$C$33:$C$776,СВЦЭМ!$A$33:$A$776,$A26,СВЦЭМ!$B$33:$B$776,J$11)+'СЕТ СН'!$F$12+СВЦЭМ!$D$10+'СЕТ СН'!$F$5-'СЕТ СН'!$F$20</f>
        <v>3324.2500738600002</v>
      </c>
      <c r="K26" s="36">
        <f>SUMIFS(СВЦЭМ!$C$33:$C$776,СВЦЭМ!$A$33:$A$776,$A26,СВЦЭМ!$B$33:$B$776,K$11)+'СЕТ СН'!$F$12+СВЦЭМ!$D$10+'СЕТ СН'!$F$5-'СЕТ СН'!$F$20</f>
        <v>3257.8310074599999</v>
      </c>
      <c r="L26" s="36">
        <f>SUMIFS(СВЦЭМ!$C$33:$C$776,СВЦЭМ!$A$33:$A$776,$A26,СВЦЭМ!$B$33:$B$776,L$11)+'СЕТ СН'!$F$12+СВЦЭМ!$D$10+'СЕТ СН'!$F$5-'СЕТ СН'!$F$20</f>
        <v>3250.02551262</v>
      </c>
      <c r="M26" s="36">
        <f>SUMIFS(СВЦЭМ!$C$33:$C$776,СВЦЭМ!$A$33:$A$776,$A26,СВЦЭМ!$B$33:$B$776,M$11)+'СЕТ СН'!$F$12+СВЦЭМ!$D$10+'СЕТ СН'!$F$5-'СЕТ СН'!$F$20</f>
        <v>3268.7904234299999</v>
      </c>
      <c r="N26" s="36">
        <f>SUMIFS(СВЦЭМ!$C$33:$C$776,СВЦЭМ!$A$33:$A$776,$A26,СВЦЭМ!$B$33:$B$776,N$11)+'СЕТ СН'!$F$12+СВЦЭМ!$D$10+'СЕТ СН'!$F$5-'СЕТ СН'!$F$20</f>
        <v>3272.99459695</v>
      </c>
      <c r="O26" s="36">
        <f>SUMIFS(СВЦЭМ!$C$33:$C$776,СВЦЭМ!$A$33:$A$776,$A26,СВЦЭМ!$B$33:$B$776,O$11)+'СЕТ СН'!$F$12+СВЦЭМ!$D$10+'СЕТ СН'!$F$5-'СЕТ СН'!$F$20</f>
        <v>3275.90675431</v>
      </c>
      <c r="P26" s="36">
        <f>SUMIFS(СВЦЭМ!$C$33:$C$776,СВЦЭМ!$A$33:$A$776,$A26,СВЦЭМ!$B$33:$B$776,P$11)+'СЕТ СН'!$F$12+СВЦЭМ!$D$10+'СЕТ СН'!$F$5-'СЕТ СН'!$F$20</f>
        <v>3281.2770961699998</v>
      </c>
      <c r="Q26" s="36">
        <f>SUMIFS(СВЦЭМ!$C$33:$C$776,СВЦЭМ!$A$33:$A$776,$A26,СВЦЭМ!$B$33:$B$776,Q$11)+'СЕТ СН'!$F$12+СВЦЭМ!$D$10+'СЕТ СН'!$F$5-'СЕТ СН'!$F$20</f>
        <v>3276.58327186</v>
      </c>
      <c r="R26" s="36">
        <f>SUMIFS(СВЦЭМ!$C$33:$C$776,СВЦЭМ!$A$33:$A$776,$A26,СВЦЭМ!$B$33:$B$776,R$11)+'СЕТ СН'!$F$12+СВЦЭМ!$D$10+'СЕТ СН'!$F$5-'СЕТ СН'!$F$20</f>
        <v>3272.4662471700003</v>
      </c>
      <c r="S26" s="36">
        <f>SUMIFS(СВЦЭМ!$C$33:$C$776,СВЦЭМ!$A$33:$A$776,$A26,СВЦЭМ!$B$33:$B$776,S$11)+'СЕТ СН'!$F$12+СВЦЭМ!$D$10+'СЕТ СН'!$F$5-'СЕТ СН'!$F$20</f>
        <v>3282.8603513600001</v>
      </c>
      <c r="T26" s="36">
        <f>SUMIFS(СВЦЭМ!$C$33:$C$776,СВЦЭМ!$A$33:$A$776,$A26,СВЦЭМ!$B$33:$B$776,T$11)+'СЕТ СН'!$F$12+СВЦЭМ!$D$10+'СЕТ СН'!$F$5-'СЕТ СН'!$F$20</f>
        <v>3276.4797334300001</v>
      </c>
      <c r="U26" s="36">
        <f>SUMIFS(СВЦЭМ!$C$33:$C$776,СВЦЭМ!$A$33:$A$776,$A26,СВЦЭМ!$B$33:$B$776,U$11)+'СЕТ СН'!$F$12+СВЦЭМ!$D$10+'СЕТ СН'!$F$5-'СЕТ СН'!$F$20</f>
        <v>3279.7771410400001</v>
      </c>
      <c r="V26" s="36">
        <f>SUMIFS(СВЦЭМ!$C$33:$C$776,СВЦЭМ!$A$33:$A$776,$A26,СВЦЭМ!$B$33:$B$776,V$11)+'СЕТ СН'!$F$12+СВЦЭМ!$D$10+'СЕТ СН'!$F$5-'СЕТ СН'!$F$20</f>
        <v>3272.7078349399999</v>
      </c>
      <c r="W26" s="36">
        <f>SUMIFS(СВЦЭМ!$C$33:$C$776,СВЦЭМ!$A$33:$A$776,$A26,СВЦЭМ!$B$33:$B$776,W$11)+'СЕТ СН'!$F$12+СВЦЭМ!$D$10+'СЕТ СН'!$F$5-'СЕТ СН'!$F$20</f>
        <v>3259.6878261800002</v>
      </c>
      <c r="X26" s="36">
        <f>SUMIFS(СВЦЭМ!$C$33:$C$776,СВЦЭМ!$A$33:$A$776,$A26,СВЦЭМ!$B$33:$B$776,X$11)+'СЕТ СН'!$F$12+СВЦЭМ!$D$10+'СЕТ СН'!$F$5-'СЕТ СН'!$F$20</f>
        <v>3262.6219747200003</v>
      </c>
      <c r="Y26" s="36">
        <f>SUMIFS(СВЦЭМ!$C$33:$C$776,СВЦЭМ!$A$33:$A$776,$A26,СВЦЭМ!$B$33:$B$776,Y$11)+'СЕТ СН'!$F$12+СВЦЭМ!$D$10+'СЕТ СН'!$F$5-'СЕТ СН'!$F$20</f>
        <v>3266.6000970499999</v>
      </c>
    </row>
    <row r="27" spans="1:25" ht="15.75" x14ac:dyDescent="0.2">
      <c r="A27" s="35">
        <f t="shared" si="0"/>
        <v>43967</v>
      </c>
      <c r="B27" s="36">
        <f>SUMIFS(СВЦЭМ!$C$33:$C$776,СВЦЭМ!$A$33:$A$776,$A27,СВЦЭМ!$B$33:$B$776,B$11)+'СЕТ СН'!$F$12+СВЦЭМ!$D$10+'СЕТ СН'!$F$5-'СЕТ СН'!$F$20</f>
        <v>3378.2674914200002</v>
      </c>
      <c r="C27" s="36">
        <f>SUMIFS(СВЦЭМ!$C$33:$C$776,СВЦЭМ!$A$33:$A$776,$A27,СВЦЭМ!$B$33:$B$776,C$11)+'СЕТ СН'!$F$12+СВЦЭМ!$D$10+'СЕТ СН'!$F$5-'СЕТ СН'!$F$20</f>
        <v>3423.0499748800003</v>
      </c>
      <c r="D27" s="36">
        <f>SUMIFS(СВЦЭМ!$C$33:$C$776,СВЦЭМ!$A$33:$A$776,$A27,СВЦЭМ!$B$33:$B$776,D$11)+'СЕТ СН'!$F$12+СВЦЭМ!$D$10+'СЕТ СН'!$F$5-'СЕТ СН'!$F$20</f>
        <v>3423.7193012600001</v>
      </c>
      <c r="E27" s="36">
        <f>SUMIFS(СВЦЭМ!$C$33:$C$776,СВЦЭМ!$A$33:$A$776,$A27,СВЦЭМ!$B$33:$B$776,E$11)+'СЕТ СН'!$F$12+СВЦЭМ!$D$10+'СЕТ СН'!$F$5-'СЕТ СН'!$F$20</f>
        <v>3437.8165311500002</v>
      </c>
      <c r="F27" s="36">
        <f>SUMIFS(СВЦЭМ!$C$33:$C$776,СВЦЭМ!$A$33:$A$776,$A27,СВЦЭМ!$B$33:$B$776,F$11)+'СЕТ СН'!$F$12+СВЦЭМ!$D$10+'СЕТ СН'!$F$5-'СЕТ СН'!$F$20</f>
        <v>3437.5343632499998</v>
      </c>
      <c r="G27" s="36">
        <f>SUMIFS(СВЦЭМ!$C$33:$C$776,СВЦЭМ!$A$33:$A$776,$A27,СВЦЭМ!$B$33:$B$776,G$11)+'СЕТ СН'!$F$12+СВЦЭМ!$D$10+'СЕТ СН'!$F$5-'СЕТ СН'!$F$20</f>
        <v>3430.24519452</v>
      </c>
      <c r="H27" s="36">
        <f>SUMIFS(СВЦЭМ!$C$33:$C$776,СВЦЭМ!$A$33:$A$776,$A27,СВЦЭМ!$B$33:$B$776,H$11)+'СЕТ СН'!$F$12+СВЦЭМ!$D$10+'СЕТ СН'!$F$5-'СЕТ СН'!$F$20</f>
        <v>3437.6561507699998</v>
      </c>
      <c r="I27" s="36">
        <f>SUMIFS(СВЦЭМ!$C$33:$C$776,СВЦЭМ!$A$33:$A$776,$A27,СВЦЭМ!$B$33:$B$776,I$11)+'СЕТ СН'!$F$12+СВЦЭМ!$D$10+'СЕТ СН'!$F$5-'СЕТ СН'!$F$20</f>
        <v>3370.1580180299998</v>
      </c>
      <c r="J27" s="36">
        <f>SUMIFS(СВЦЭМ!$C$33:$C$776,СВЦЭМ!$A$33:$A$776,$A27,СВЦЭМ!$B$33:$B$776,J$11)+'СЕТ СН'!$F$12+СВЦЭМ!$D$10+'СЕТ СН'!$F$5-'СЕТ СН'!$F$20</f>
        <v>3299.0193141700001</v>
      </c>
      <c r="K27" s="36">
        <f>SUMIFS(СВЦЭМ!$C$33:$C$776,СВЦЭМ!$A$33:$A$776,$A27,СВЦЭМ!$B$33:$B$776,K$11)+'СЕТ СН'!$F$12+СВЦЭМ!$D$10+'СЕТ СН'!$F$5-'СЕТ СН'!$F$20</f>
        <v>3297.9985398399999</v>
      </c>
      <c r="L27" s="36">
        <f>SUMIFS(СВЦЭМ!$C$33:$C$776,СВЦЭМ!$A$33:$A$776,$A27,СВЦЭМ!$B$33:$B$776,L$11)+'СЕТ СН'!$F$12+СВЦЭМ!$D$10+'СЕТ СН'!$F$5-'СЕТ СН'!$F$20</f>
        <v>3299.7341608199999</v>
      </c>
      <c r="M27" s="36">
        <f>SUMIFS(СВЦЭМ!$C$33:$C$776,СВЦЭМ!$A$33:$A$776,$A27,СВЦЭМ!$B$33:$B$776,M$11)+'СЕТ СН'!$F$12+СВЦЭМ!$D$10+'СЕТ СН'!$F$5-'СЕТ СН'!$F$20</f>
        <v>3297.04782492</v>
      </c>
      <c r="N27" s="36">
        <f>SUMIFS(СВЦЭМ!$C$33:$C$776,СВЦЭМ!$A$33:$A$776,$A27,СВЦЭМ!$B$33:$B$776,N$11)+'СЕТ СН'!$F$12+СВЦЭМ!$D$10+'СЕТ СН'!$F$5-'СЕТ СН'!$F$20</f>
        <v>3288.40801607</v>
      </c>
      <c r="O27" s="36">
        <f>SUMIFS(СВЦЭМ!$C$33:$C$776,СВЦЭМ!$A$33:$A$776,$A27,СВЦЭМ!$B$33:$B$776,O$11)+'СЕТ СН'!$F$12+СВЦЭМ!$D$10+'СЕТ СН'!$F$5-'СЕТ СН'!$F$20</f>
        <v>3282.9501055199999</v>
      </c>
      <c r="P27" s="36">
        <f>SUMIFS(СВЦЭМ!$C$33:$C$776,СВЦЭМ!$A$33:$A$776,$A27,СВЦЭМ!$B$33:$B$776,P$11)+'СЕТ СН'!$F$12+СВЦЭМ!$D$10+'СЕТ СН'!$F$5-'СЕТ СН'!$F$20</f>
        <v>3286.8243970100002</v>
      </c>
      <c r="Q27" s="36">
        <f>SUMIFS(СВЦЭМ!$C$33:$C$776,СВЦЭМ!$A$33:$A$776,$A27,СВЦЭМ!$B$33:$B$776,Q$11)+'СЕТ СН'!$F$12+СВЦЭМ!$D$10+'СЕТ СН'!$F$5-'СЕТ СН'!$F$20</f>
        <v>3286.1863432800001</v>
      </c>
      <c r="R27" s="36">
        <f>SUMIFS(СВЦЭМ!$C$33:$C$776,СВЦЭМ!$A$33:$A$776,$A27,СВЦЭМ!$B$33:$B$776,R$11)+'СЕТ СН'!$F$12+СВЦЭМ!$D$10+'СЕТ СН'!$F$5-'СЕТ СН'!$F$20</f>
        <v>3282.78841461</v>
      </c>
      <c r="S27" s="36">
        <f>SUMIFS(СВЦЭМ!$C$33:$C$776,СВЦЭМ!$A$33:$A$776,$A27,СВЦЭМ!$B$33:$B$776,S$11)+'СЕТ СН'!$F$12+СВЦЭМ!$D$10+'СЕТ СН'!$F$5-'СЕТ СН'!$F$20</f>
        <v>3278.8124812199999</v>
      </c>
      <c r="T27" s="36">
        <f>SUMIFS(СВЦЭМ!$C$33:$C$776,СВЦЭМ!$A$33:$A$776,$A27,СВЦЭМ!$B$33:$B$776,T$11)+'СЕТ СН'!$F$12+СВЦЭМ!$D$10+'СЕТ СН'!$F$5-'СЕТ СН'!$F$20</f>
        <v>3277.4741729400002</v>
      </c>
      <c r="U27" s="36">
        <f>SUMIFS(СВЦЭМ!$C$33:$C$776,СВЦЭМ!$A$33:$A$776,$A27,СВЦЭМ!$B$33:$B$776,U$11)+'СЕТ СН'!$F$12+СВЦЭМ!$D$10+'СЕТ СН'!$F$5-'СЕТ СН'!$F$20</f>
        <v>3270.4703482599998</v>
      </c>
      <c r="V27" s="36">
        <f>SUMIFS(СВЦЭМ!$C$33:$C$776,СВЦЭМ!$A$33:$A$776,$A27,СВЦЭМ!$B$33:$B$776,V$11)+'СЕТ СН'!$F$12+СВЦЭМ!$D$10+'СЕТ СН'!$F$5-'СЕТ СН'!$F$20</f>
        <v>3269.9647892100002</v>
      </c>
      <c r="W27" s="36">
        <f>SUMIFS(СВЦЭМ!$C$33:$C$776,СВЦЭМ!$A$33:$A$776,$A27,СВЦЭМ!$B$33:$B$776,W$11)+'СЕТ СН'!$F$12+СВЦЭМ!$D$10+'СЕТ СН'!$F$5-'СЕТ СН'!$F$20</f>
        <v>3270.9161489899998</v>
      </c>
      <c r="X27" s="36">
        <f>SUMIFS(СВЦЭМ!$C$33:$C$776,СВЦЭМ!$A$33:$A$776,$A27,СВЦЭМ!$B$33:$B$776,X$11)+'СЕТ СН'!$F$12+СВЦЭМ!$D$10+'СЕТ СН'!$F$5-'СЕТ СН'!$F$20</f>
        <v>3272.3477935400001</v>
      </c>
      <c r="Y27" s="36">
        <f>SUMIFS(СВЦЭМ!$C$33:$C$776,СВЦЭМ!$A$33:$A$776,$A27,СВЦЭМ!$B$33:$B$776,Y$11)+'СЕТ СН'!$F$12+СВЦЭМ!$D$10+'СЕТ СН'!$F$5-'СЕТ СН'!$F$20</f>
        <v>3291.6246913800001</v>
      </c>
    </row>
    <row r="28" spans="1:25" ht="15.75" x14ac:dyDescent="0.2">
      <c r="A28" s="35">
        <f t="shared" si="0"/>
        <v>43968</v>
      </c>
      <c r="B28" s="36">
        <f>SUMIFS(СВЦЭМ!$C$33:$C$776,СВЦЭМ!$A$33:$A$776,$A28,СВЦЭМ!$B$33:$B$776,B$11)+'СЕТ СН'!$F$12+СВЦЭМ!$D$10+'СЕТ СН'!$F$5-'СЕТ СН'!$F$20</f>
        <v>3380.9975178300001</v>
      </c>
      <c r="C28" s="36">
        <f>SUMIFS(СВЦЭМ!$C$33:$C$776,СВЦЭМ!$A$33:$A$776,$A28,СВЦЭМ!$B$33:$B$776,C$11)+'СЕТ СН'!$F$12+СВЦЭМ!$D$10+'СЕТ СН'!$F$5-'СЕТ СН'!$F$20</f>
        <v>3415.9080401700003</v>
      </c>
      <c r="D28" s="36">
        <f>SUMIFS(СВЦЭМ!$C$33:$C$776,СВЦЭМ!$A$33:$A$776,$A28,СВЦЭМ!$B$33:$B$776,D$11)+'СЕТ СН'!$F$12+СВЦЭМ!$D$10+'СЕТ СН'!$F$5-'СЕТ СН'!$F$20</f>
        <v>3422.63185058</v>
      </c>
      <c r="E28" s="36">
        <f>SUMIFS(СВЦЭМ!$C$33:$C$776,СВЦЭМ!$A$33:$A$776,$A28,СВЦЭМ!$B$33:$B$776,E$11)+'СЕТ СН'!$F$12+СВЦЭМ!$D$10+'СЕТ СН'!$F$5-'СЕТ СН'!$F$20</f>
        <v>3430.5246560099999</v>
      </c>
      <c r="F28" s="36">
        <f>SUMIFS(СВЦЭМ!$C$33:$C$776,СВЦЭМ!$A$33:$A$776,$A28,СВЦЭМ!$B$33:$B$776,F$11)+'СЕТ СН'!$F$12+СВЦЭМ!$D$10+'СЕТ СН'!$F$5-'СЕТ СН'!$F$20</f>
        <v>3423.87402978</v>
      </c>
      <c r="G28" s="36">
        <f>SUMIFS(СВЦЭМ!$C$33:$C$776,СВЦЭМ!$A$33:$A$776,$A28,СВЦЭМ!$B$33:$B$776,G$11)+'СЕТ СН'!$F$12+СВЦЭМ!$D$10+'СЕТ СН'!$F$5-'СЕТ СН'!$F$20</f>
        <v>3424.8503785399998</v>
      </c>
      <c r="H28" s="36">
        <f>SUMIFS(СВЦЭМ!$C$33:$C$776,СВЦЭМ!$A$33:$A$776,$A28,СВЦЭМ!$B$33:$B$776,H$11)+'СЕТ СН'!$F$12+СВЦЭМ!$D$10+'СЕТ СН'!$F$5-'СЕТ СН'!$F$20</f>
        <v>3430.31104486</v>
      </c>
      <c r="I28" s="36">
        <f>SUMIFS(СВЦЭМ!$C$33:$C$776,СВЦЭМ!$A$33:$A$776,$A28,СВЦЭМ!$B$33:$B$776,I$11)+'СЕТ СН'!$F$12+СВЦЭМ!$D$10+'СЕТ СН'!$F$5-'СЕТ СН'!$F$20</f>
        <v>3389.8640803200001</v>
      </c>
      <c r="J28" s="36">
        <f>SUMIFS(СВЦЭМ!$C$33:$C$776,СВЦЭМ!$A$33:$A$776,$A28,СВЦЭМ!$B$33:$B$776,J$11)+'СЕТ СН'!$F$12+СВЦЭМ!$D$10+'СЕТ СН'!$F$5-'СЕТ СН'!$F$20</f>
        <v>3321.7609312100003</v>
      </c>
      <c r="K28" s="36">
        <f>SUMIFS(СВЦЭМ!$C$33:$C$776,СВЦЭМ!$A$33:$A$776,$A28,СВЦЭМ!$B$33:$B$776,K$11)+'СЕТ СН'!$F$12+СВЦЭМ!$D$10+'СЕТ СН'!$F$5-'СЕТ СН'!$F$20</f>
        <v>3291.8742705499999</v>
      </c>
      <c r="L28" s="36">
        <f>SUMIFS(СВЦЭМ!$C$33:$C$776,СВЦЭМ!$A$33:$A$776,$A28,СВЦЭМ!$B$33:$B$776,L$11)+'СЕТ СН'!$F$12+СВЦЭМ!$D$10+'СЕТ СН'!$F$5-'СЕТ СН'!$F$20</f>
        <v>3288.4747967100002</v>
      </c>
      <c r="M28" s="36">
        <f>SUMIFS(СВЦЭМ!$C$33:$C$776,СВЦЭМ!$A$33:$A$776,$A28,СВЦЭМ!$B$33:$B$776,M$11)+'СЕТ СН'!$F$12+СВЦЭМ!$D$10+'СЕТ СН'!$F$5-'СЕТ СН'!$F$20</f>
        <v>3289.2211582499999</v>
      </c>
      <c r="N28" s="36">
        <f>SUMIFS(СВЦЭМ!$C$33:$C$776,СВЦЭМ!$A$33:$A$776,$A28,СВЦЭМ!$B$33:$B$776,N$11)+'СЕТ СН'!$F$12+СВЦЭМ!$D$10+'СЕТ СН'!$F$5-'СЕТ СН'!$F$20</f>
        <v>3286.7772221700002</v>
      </c>
      <c r="O28" s="36">
        <f>SUMIFS(СВЦЭМ!$C$33:$C$776,СВЦЭМ!$A$33:$A$776,$A28,СВЦЭМ!$B$33:$B$776,O$11)+'СЕТ СН'!$F$12+СВЦЭМ!$D$10+'СЕТ СН'!$F$5-'СЕТ СН'!$F$20</f>
        <v>3287.7059077700001</v>
      </c>
      <c r="P28" s="36">
        <f>SUMIFS(СВЦЭМ!$C$33:$C$776,СВЦЭМ!$A$33:$A$776,$A28,СВЦЭМ!$B$33:$B$776,P$11)+'СЕТ СН'!$F$12+СВЦЭМ!$D$10+'СЕТ СН'!$F$5-'СЕТ СН'!$F$20</f>
        <v>3290.07037537</v>
      </c>
      <c r="Q28" s="36">
        <f>SUMIFS(СВЦЭМ!$C$33:$C$776,СВЦЭМ!$A$33:$A$776,$A28,СВЦЭМ!$B$33:$B$776,Q$11)+'СЕТ СН'!$F$12+СВЦЭМ!$D$10+'СЕТ СН'!$F$5-'СЕТ СН'!$F$20</f>
        <v>3295.1895327699999</v>
      </c>
      <c r="R28" s="36">
        <f>SUMIFS(СВЦЭМ!$C$33:$C$776,СВЦЭМ!$A$33:$A$776,$A28,СВЦЭМ!$B$33:$B$776,R$11)+'СЕТ СН'!$F$12+СВЦЭМ!$D$10+'СЕТ СН'!$F$5-'СЕТ СН'!$F$20</f>
        <v>3291.8030737899999</v>
      </c>
      <c r="S28" s="36">
        <f>SUMIFS(СВЦЭМ!$C$33:$C$776,СВЦЭМ!$A$33:$A$776,$A28,СВЦЭМ!$B$33:$B$776,S$11)+'СЕТ СН'!$F$12+СВЦЭМ!$D$10+'СЕТ СН'!$F$5-'СЕТ СН'!$F$20</f>
        <v>3292.71851453</v>
      </c>
      <c r="T28" s="36">
        <f>SUMIFS(СВЦЭМ!$C$33:$C$776,СВЦЭМ!$A$33:$A$776,$A28,СВЦЭМ!$B$33:$B$776,T$11)+'СЕТ СН'!$F$12+СВЦЭМ!$D$10+'СЕТ СН'!$F$5-'СЕТ СН'!$F$20</f>
        <v>3282.3563013000003</v>
      </c>
      <c r="U28" s="36">
        <f>SUMIFS(СВЦЭМ!$C$33:$C$776,СВЦЭМ!$A$33:$A$776,$A28,СВЦЭМ!$B$33:$B$776,U$11)+'СЕТ СН'!$F$12+СВЦЭМ!$D$10+'СЕТ СН'!$F$5-'СЕТ СН'!$F$20</f>
        <v>3266.9600016499999</v>
      </c>
      <c r="V28" s="36">
        <f>SUMIFS(СВЦЭМ!$C$33:$C$776,СВЦЭМ!$A$33:$A$776,$A28,СВЦЭМ!$B$33:$B$776,V$11)+'СЕТ СН'!$F$12+СВЦЭМ!$D$10+'СЕТ СН'!$F$5-'СЕТ СН'!$F$20</f>
        <v>3230.2239759300001</v>
      </c>
      <c r="W28" s="36">
        <f>SUMIFS(СВЦЭМ!$C$33:$C$776,СВЦЭМ!$A$33:$A$776,$A28,СВЦЭМ!$B$33:$B$776,W$11)+'СЕТ СН'!$F$12+СВЦЭМ!$D$10+'СЕТ СН'!$F$5-'СЕТ СН'!$F$20</f>
        <v>3235.30997948</v>
      </c>
      <c r="X28" s="36">
        <f>SUMIFS(СВЦЭМ!$C$33:$C$776,СВЦЭМ!$A$33:$A$776,$A28,СВЦЭМ!$B$33:$B$776,X$11)+'СЕТ СН'!$F$12+СВЦЭМ!$D$10+'СЕТ СН'!$F$5-'СЕТ СН'!$F$20</f>
        <v>3235.2484918</v>
      </c>
      <c r="Y28" s="36">
        <f>SUMIFS(СВЦЭМ!$C$33:$C$776,СВЦЭМ!$A$33:$A$776,$A28,СВЦЭМ!$B$33:$B$776,Y$11)+'СЕТ СН'!$F$12+СВЦЭМ!$D$10+'СЕТ СН'!$F$5-'СЕТ СН'!$F$20</f>
        <v>3266.09549737</v>
      </c>
    </row>
    <row r="29" spans="1:25" ht="15.75" x14ac:dyDescent="0.2">
      <c r="A29" s="35">
        <f t="shared" si="0"/>
        <v>43969</v>
      </c>
      <c r="B29" s="36">
        <f>SUMIFS(СВЦЭМ!$C$33:$C$776,СВЦЭМ!$A$33:$A$776,$A29,СВЦЭМ!$B$33:$B$776,B$11)+'СЕТ СН'!$F$12+СВЦЭМ!$D$10+'СЕТ СН'!$F$5-'СЕТ СН'!$F$20</f>
        <v>3385.2136955199999</v>
      </c>
      <c r="C29" s="36">
        <f>SUMIFS(СВЦЭМ!$C$33:$C$776,СВЦЭМ!$A$33:$A$776,$A29,СВЦЭМ!$B$33:$B$776,C$11)+'СЕТ СН'!$F$12+СВЦЭМ!$D$10+'СЕТ СН'!$F$5-'СЕТ СН'!$F$20</f>
        <v>3403.92665493</v>
      </c>
      <c r="D29" s="36">
        <f>SUMIFS(СВЦЭМ!$C$33:$C$776,СВЦЭМ!$A$33:$A$776,$A29,СВЦЭМ!$B$33:$B$776,D$11)+'СЕТ СН'!$F$12+СВЦЭМ!$D$10+'СЕТ СН'!$F$5-'СЕТ СН'!$F$20</f>
        <v>3391.6500921500001</v>
      </c>
      <c r="E29" s="36">
        <f>SUMIFS(СВЦЭМ!$C$33:$C$776,СВЦЭМ!$A$33:$A$776,$A29,СВЦЭМ!$B$33:$B$776,E$11)+'СЕТ СН'!$F$12+СВЦЭМ!$D$10+'СЕТ СН'!$F$5-'СЕТ СН'!$F$20</f>
        <v>3402.7389725200001</v>
      </c>
      <c r="F29" s="36">
        <f>SUMIFS(СВЦЭМ!$C$33:$C$776,СВЦЭМ!$A$33:$A$776,$A29,СВЦЭМ!$B$33:$B$776,F$11)+'СЕТ СН'!$F$12+СВЦЭМ!$D$10+'СЕТ СН'!$F$5-'СЕТ СН'!$F$20</f>
        <v>3398.9402896000001</v>
      </c>
      <c r="G29" s="36">
        <f>SUMIFS(СВЦЭМ!$C$33:$C$776,СВЦЭМ!$A$33:$A$776,$A29,СВЦЭМ!$B$33:$B$776,G$11)+'СЕТ СН'!$F$12+СВЦЭМ!$D$10+'СЕТ СН'!$F$5-'СЕТ СН'!$F$20</f>
        <v>3401.87868467</v>
      </c>
      <c r="H29" s="36">
        <f>SUMIFS(СВЦЭМ!$C$33:$C$776,СВЦЭМ!$A$33:$A$776,$A29,СВЦЭМ!$B$33:$B$776,H$11)+'СЕТ СН'!$F$12+СВЦЭМ!$D$10+'СЕТ СН'!$F$5-'СЕТ СН'!$F$20</f>
        <v>3399.8271561000001</v>
      </c>
      <c r="I29" s="36">
        <f>SUMIFS(СВЦЭМ!$C$33:$C$776,СВЦЭМ!$A$33:$A$776,$A29,СВЦЭМ!$B$33:$B$776,I$11)+'СЕТ СН'!$F$12+СВЦЭМ!$D$10+'СЕТ СН'!$F$5-'СЕТ СН'!$F$20</f>
        <v>3370.12776515</v>
      </c>
      <c r="J29" s="36">
        <f>SUMIFS(СВЦЭМ!$C$33:$C$776,СВЦЭМ!$A$33:$A$776,$A29,СВЦЭМ!$B$33:$B$776,J$11)+'СЕТ СН'!$F$12+СВЦЭМ!$D$10+'СЕТ СН'!$F$5-'СЕТ СН'!$F$20</f>
        <v>3278.0465263000001</v>
      </c>
      <c r="K29" s="36">
        <f>SUMIFS(СВЦЭМ!$C$33:$C$776,СВЦЭМ!$A$33:$A$776,$A29,СВЦЭМ!$B$33:$B$776,K$11)+'СЕТ СН'!$F$12+СВЦЭМ!$D$10+'СЕТ СН'!$F$5-'СЕТ СН'!$F$20</f>
        <v>3260.84289786</v>
      </c>
      <c r="L29" s="36">
        <f>SUMIFS(СВЦЭМ!$C$33:$C$776,СВЦЭМ!$A$33:$A$776,$A29,СВЦЭМ!$B$33:$B$776,L$11)+'СЕТ СН'!$F$12+СВЦЭМ!$D$10+'СЕТ СН'!$F$5-'СЕТ СН'!$F$20</f>
        <v>3263.13598366</v>
      </c>
      <c r="M29" s="36">
        <f>SUMIFS(СВЦЭМ!$C$33:$C$776,СВЦЭМ!$A$33:$A$776,$A29,СВЦЭМ!$B$33:$B$776,M$11)+'СЕТ СН'!$F$12+СВЦЭМ!$D$10+'СЕТ СН'!$F$5-'СЕТ СН'!$F$20</f>
        <v>3263.3360727999998</v>
      </c>
      <c r="N29" s="36">
        <f>SUMIFS(СВЦЭМ!$C$33:$C$776,СВЦЭМ!$A$33:$A$776,$A29,СВЦЭМ!$B$33:$B$776,N$11)+'СЕТ СН'!$F$12+СВЦЭМ!$D$10+'СЕТ СН'!$F$5-'СЕТ СН'!$F$20</f>
        <v>3259.7823408499999</v>
      </c>
      <c r="O29" s="36">
        <f>SUMIFS(СВЦЭМ!$C$33:$C$776,СВЦЭМ!$A$33:$A$776,$A29,СВЦЭМ!$B$33:$B$776,O$11)+'СЕТ СН'!$F$12+СВЦЭМ!$D$10+'СЕТ СН'!$F$5-'СЕТ СН'!$F$20</f>
        <v>3261.1756214699999</v>
      </c>
      <c r="P29" s="36">
        <f>SUMIFS(СВЦЭМ!$C$33:$C$776,СВЦЭМ!$A$33:$A$776,$A29,СВЦЭМ!$B$33:$B$776,P$11)+'СЕТ СН'!$F$12+СВЦЭМ!$D$10+'СЕТ СН'!$F$5-'СЕТ СН'!$F$20</f>
        <v>3278.2578857399999</v>
      </c>
      <c r="Q29" s="36">
        <f>SUMIFS(СВЦЭМ!$C$33:$C$776,СВЦЭМ!$A$33:$A$776,$A29,СВЦЭМ!$B$33:$B$776,Q$11)+'СЕТ СН'!$F$12+СВЦЭМ!$D$10+'СЕТ СН'!$F$5-'СЕТ СН'!$F$20</f>
        <v>3266.9628577900003</v>
      </c>
      <c r="R29" s="36">
        <f>SUMIFS(СВЦЭМ!$C$33:$C$776,СВЦЭМ!$A$33:$A$776,$A29,СВЦЭМ!$B$33:$B$776,R$11)+'СЕТ СН'!$F$12+СВЦЭМ!$D$10+'СЕТ СН'!$F$5-'СЕТ СН'!$F$20</f>
        <v>3268.1683419800002</v>
      </c>
      <c r="S29" s="36">
        <f>SUMIFS(СВЦЭМ!$C$33:$C$776,СВЦЭМ!$A$33:$A$776,$A29,СВЦЭМ!$B$33:$B$776,S$11)+'СЕТ СН'!$F$12+СВЦЭМ!$D$10+'СЕТ СН'!$F$5-'СЕТ СН'!$F$20</f>
        <v>3282.7087595799999</v>
      </c>
      <c r="T29" s="36">
        <f>SUMIFS(СВЦЭМ!$C$33:$C$776,СВЦЭМ!$A$33:$A$776,$A29,СВЦЭМ!$B$33:$B$776,T$11)+'СЕТ СН'!$F$12+СВЦЭМ!$D$10+'СЕТ СН'!$F$5-'СЕТ СН'!$F$20</f>
        <v>3273.3009081999999</v>
      </c>
      <c r="U29" s="36">
        <f>SUMIFS(СВЦЭМ!$C$33:$C$776,СВЦЭМ!$A$33:$A$776,$A29,СВЦЭМ!$B$33:$B$776,U$11)+'СЕТ СН'!$F$12+СВЦЭМ!$D$10+'СЕТ СН'!$F$5-'СЕТ СН'!$F$20</f>
        <v>3264.4610977900002</v>
      </c>
      <c r="V29" s="36">
        <f>SUMIFS(СВЦЭМ!$C$33:$C$776,СВЦЭМ!$A$33:$A$776,$A29,СВЦЭМ!$B$33:$B$776,V$11)+'СЕТ СН'!$F$12+СВЦЭМ!$D$10+'СЕТ СН'!$F$5-'СЕТ СН'!$F$20</f>
        <v>3238.7874336599998</v>
      </c>
      <c r="W29" s="36">
        <f>SUMIFS(СВЦЭМ!$C$33:$C$776,СВЦЭМ!$A$33:$A$776,$A29,СВЦЭМ!$B$33:$B$776,W$11)+'СЕТ СН'!$F$12+СВЦЭМ!$D$10+'СЕТ СН'!$F$5-'СЕТ СН'!$F$20</f>
        <v>3242.2543887400002</v>
      </c>
      <c r="X29" s="36">
        <f>SUMIFS(СВЦЭМ!$C$33:$C$776,СВЦЭМ!$A$33:$A$776,$A29,СВЦЭМ!$B$33:$B$776,X$11)+'СЕТ СН'!$F$12+СВЦЭМ!$D$10+'СЕТ СН'!$F$5-'СЕТ СН'!$F$20</f>
        <v>3242.0089612699999</v>
      </c>
      <c r="Y29" s="36">
        <f>SUMIFS(СВЦЭМ!$C$33:$C$776,СВЦЭМ!$A$33:$A$776,$A29,СВЦЭМ!$B$33:$B$776,Y$11)+'СЕТ СН'!$F$12+СВЦЭМ!$D$10+'СЕТ СН'!$F$5-'СЕТ СН'!$F$20</f>
        <v>3266.8039995899999</v>
      </c>
    </row>
    <row r="30" spans="1:25" ht="15.75" x14ac:dyDescent="0.2">
      <c r="A30" s="35">
        <f t="shared" si="0"/>
        <v>43970</v>
      </c>
      <c r="B30" s="36">
        <f>SUMIFS(СВЦЭМ!$C$33:$C$776,СВЦЭМ!$A$33:$A$776,$A30,СВЦЭМ!$B$33:$B$776,B$11)+'СЕТ СН'!$F$12+СВЦЭМ!$D$10+'СЕТ СН'!$F$5-'СЕТ СН'!$F$20</f>
        <v>3395.9376400199999</v>
      </c>
      <c r="C30" s="36">
        <f>SUMIFS(СВЦЭМ!$C$33:$C$776,СВЦЭМ!$A$33:$A$776,$A30,СВЦЭМ!$B$33:$B$776,C$11)+'СЕТ СН'!$F$12+СВЦЭМ!$D$10+'СЕТ СН'!$F$5-'СЕТ СН'!$F$20</f>
        <v>3423.3397928300001</v>
      </c>
      <c r="D30" s="36">
        <f>SUMIFS(СВЦЭМ!$C$33:$C$776,СВЦЭМ!$A$33:$A$776,$A30,СВЦЭМ!$B$33:$B$776,D$11)+'СЕТ СН'!$F$12+СВЦЭМ!$D$10+'СЕТ СН'!$F$5-'СЕТ СН'!$F$20</f>
        <v>3414.71099426</v>
      </c>
      <c r="E30" s="36">
        <f>SUMIFS(СВЦЭМ!$C$33:$C$776,СВЦЭМ!$A$33:$A$776,$A30,СВЦЭМ!$B$33:$B$776,E$11)+'СЕТ СН'!$F$12+СВЦЭМ!$D$10+'СЕТ СН'!$F$5-'СЕТ СН'!$F$20</f>
        <v>3409.2150046100001</v>
      </c>
      <c r="F30" s="36">
        <f>SUMIFS(СВЦЭМ!$C$33:$C$776,СВЦЭМ!$A$33:$A$776,$A30,СВЦЭМ!$B$33:$B$776,F$11)+'СЕТ СН'!$F$12+СВЦЭМ!$D$10+'СЕТ СН'!$F$5-'СЕТ СН'!$F$20</f>
        <v>3403.70528973</v>
      </c>
      <c r="G30" s="36">
        <f>SUMIFS(СВЦЭМ!$C$33:$C$776,СВЦЭМ!$A$33:$A$776,$A30,СВЦЭМ!$B$33:$B$776,G$11)+'СЕТ СН'!$F$12+СВЦЭМ!$D$10+'СЕТ СН'!$F$5-'СЕТ СН'!$F$20</f>
        <v>3412.1551933800001</v>
      </c>
      <c r="H30" s="36">
        <f>SUMIFS(СВЦЭМ!$C$33:$C$776,СВЦЭМ!$A$33:$A$776,$A30,СВЦЭМ!$B$33:$B$776,H$11)+'СЕТ СН'!$F$12+СВЦЭМ!$D$10+'СЕТ СН'!$F$5-'СЕТ СН'!$F$20</f>
        <v>3412.1310583899999</v>
      </c>
      <c r="I30" s="36">
        <f>SUMIFS(СВЦЭМ!$C$33:$C$776,СВЦЭМ!$A$33:$A$776,$A30,СВЦЭМ!$B$33:$B$776,I$11)+'СЕТ СН'!$F$12+СВЦЭМ!$D$10+'СЕТ СН'!$F$5-'СЕТ СН'!$F$20</f>
        <v>3386.73258786</v>
      </c>
      <c r="J30" s="36">
        <f>SUMIFS(СВЦЭМ!$C$33:$C$776,СВЦЭМ!$A$33:$A$776,$A30,СВЦЭМ!$B$33:$B$776,J$11)+'СЕТ СН'!$F$12+СВЦЭМ!$D$10+'СЕТ СН'!$F$5-'СЕТ СН'!$F$20</f>
        <v>3291.1257890000002</v>
      </c>
      <c r="K30" s="36">
        <f>SUMIFS(СВЦЭМ!$C$33:$C$776,СВЦЭМ!$A$33:$A$776,$A30,СВЦЭМ!$B$33:$B$776,K$11)+'СЕТ СН'!$F$12+СВЦЭМ!$D$10+'СЕТ СН'!$F$5-'СЕТ СН'!$F$20</f>
        <v>3274.2773075499999</v>
      </c>
      <c r="L30" s="36">
        <f>SUMIFS(СВЦЭМ!$C$33:$C$776,СВЦЭМ!$A$33:$A$776,$A30,СВЦЭМ!$B$33:$B$776,L$11)+'СЕТ СН'!$F$12+СВЦЭМ!$D$10+'СЕТ СН'!$F$5-'СЕТ СН'!$F$20</f>
        <v>3268.1678311599999</v>
      </c>
      <c r="M30" s="36">
        <f>SUMIFS(СВЦЭМ!$C$33:$C$776,СВЦЭМ!$A$33:$A$776,$A30,СВЦЭМ!$B$33:$B$776,M$11)+'СЕТ СН'!$F$12+СВЦЭМ!$D$10+'СЕТ СН'!$F$5-'СЕТ СН'!$F$20</f>
        <v>3253.12078049</v>
      </c>
      <c r="N30" s="36">
        <f>SUMIFS(СВЦЭМ!$C$33:$C$776,СВЦЭМ!$A$33:$A$776,$A30,СВЦЭМ!$B$33:$B$776,N$11)+'СЕТ СН'!$F$12+СВЦЭМ!$D$10+'СЕТ СН'!$F$5-'СЕТ СН'!$F$20</f>
        <v>3254.0687756000002</v>
      </c>
      <c r="O30" s="36">
        <f>SUMIFS(СВЦЭМ!$C$33:$C$776,СВЦЭМ!$A$33:$A$776,$A30,СВЦЭМ!$B$33:$B$776,O$11)+'СЕТ СН'!$F$12+СВЦЭМ!$D$10+'СЕТ СН'!$F$5-'СЕТ СН'!$F$20</f>
        <v>3259.8336630600002</v>
      </c>
      <c r="P30" s="36">
        <f>SUMIFS(СВЦЭМ!$C$33:$C$776,СВЦЭМ!$A$33:$A$776,$A30,СВЦЭМ!$B$33:$B$776,P$11)+'СЕТ СН'!$F$12+СВЦЭМ!$D$10+'СЕТ СН'!$F$5-'СЕТ СН'!$F$20</f>
        <v>3269.6865956000001</v>
      </c>
      <c r="Q30" s="36">
        <f>SUMIFS(СВЦЭМ!$C$33:$C$776,СВЦЭМ!$A$33:$A$776,$A30,СВЦЭМ!$B$33:$B$776,Q$11)+'СЕТ СН'!$F$12+СВЦЭМ!$D$10+'СЕТ СН'!$F$5-'СЕТ СН'!$F$20</f>
        <v>3275.2804679199999</v>
      </c>
      <c r="R30" s="36">
        <f>SUMIFS(СВЦЭМ!$C$33:$C$776,СВЦЭМ!$A$33:$A$776,$A30,СВЦЭМ!$B$33:$B$776,R$11)+'СЕТ СН'!$F$12+СВЦЭМ!$D$10+'СЕТ СН'!$F$5-'СЕТ СН'!$F$20</f>
        <v>3279.1124188900003</v>
      </c>
      <c r="S30" s="36">
        <f>SUMIFS(СВЦЭМ!$C$33:$C$776,СВЦЭМ!$A$33:$A$776,$A30,СВЦЭМ!$B$33:$B$776,S$11)+'СЕТ СН'!$F$12+СВЦЭМ!$D$10+'СЕТ СН'!$F$5-'СЕТ СН'!$F$20</f>
        <v>3285.8411741099999</v>
      </c>
      <c r="T30" s="36">
        <f>SUMIFS(СВЦЭМ!$C$33:$C$776,СВЦЭМ!$A$33:$A$776,$A30,СВЦЭМ!$B$33:$B$776,T$11)+'СЕТ СН'!$F$12+СВЦЭМ!$D$10+'СЕТ СН'!$F$5-'СЕТ СН'!$F$20</f>
        <v>3281.8537033699999</v>
      </c>
      <c r="U30" s="36">
        <f>SUMIFS(СВЦЭМ!$C$33:$C$776,СВЦЭМ!$A$33:$A$776,$A30,СВЦЭМ!$B$33:$B$776,U$11)+'СЕТ СН'!$F$12+СВЦЭМ!$D$10+'СЕТ СН'!$F$5-'СЕТ СН'!$F$20</f>
        <v>3266.1813285200001</v>
      </c>
      <c r="V30" s="36">
        <f>SUMIFS(СВЦЭМ!$C$33:$C$776,СВЦЭМ!$A$33:$A$776,$A30,СВЦЭМ!$B$33:$B$776,V$11)+'СЕТ СН'!$F$12+СВЦЭМ!$D$10+'СЕТ СН'!$F$5-'СЕТ СН'!$F$20</f>
        <v>3262.17370028</v>
      </c>
      <c r="W30" s="36">
        <f>SUMIFS(СВЦЭМ!$C$33:$C$776,СВЦЭМ!$A$33:$A$776,$A30,СВЦЭМ!$B$33:$B$776,W$11)+'СЕТ СН'!$F$12+СВЦЭМ!$D$10+'СЕТ СН'!$F$5-'СЕТ СН'!$F$20</f>
        <v>3266.8816935099999</v>
      </c>
      <c r="X30" s="36">
        <f>SUMIFS(СВЦЭМ!$C$33:$C$776,СВЦЭМ!$A$33:$A$776,$A30,СВЦЭМ!$B$33:$B$776,X$11)+'СЕТ СН'!$F$12+СВЦЭМ!$D$10+'СЕТ СН'!$F$5-'СЕТ СН'!$F$20</f>
        <v>3260.4638256600001</v>
      </c>
      <c r="Y30" s="36">
        <f>SUMIFS(СВЦЭМ!$C$33:$C$776,СВЦЭМ!$A$33:$A$776,$A30,СВЦЭМ!$B$33:$B$776,Y$11)+'СЕТ СН'!$F$12+СВЦЭМ!$D$10+'СЕТ СН'!$F$5-'СЕТ СН'!$F$20</f>
        <v>3274.4375852200001</v>
      </c>
    </row>
    <row r="31" spans="1:25" ht="15.75" x14ac:dyDescent="0.2">
      <c r="A31" s="35">
        <f t="shared" si="0"/>
        <v>43971</v>
      </c>
      <c r="B31" s="36">
        <f>SUMIFS(СВЦЭМ!$C$33:$C$776,СВЦЭМ!$A$33:$A$776,$A31,СВЦЭМ!$B$33:$B$776,B$11)+'СЕТ СН'!$F$12+СВЦЭМ!$D$10+'СЕТ СН'!$F$5-'СЕТ СН'!$F$20</f>
        <v>3354.18977043</v>
      </c>
      <c r="C31" s="36">
        <f>SUMIFS(СВЦЭМ!$C$33:$C$776,СВЦЭМ!$A$33:$A$776,$A31,СВЦЭМ!$B$33:$B$776,C$11)+'СЕТ СН'!$F$12+СВЦЭМ!$D$10+'СЕТ СН'!$F$5-'СЕТ СН'!$F$20</f>
        <v>3364.4524137600001</v>
      </c>
      <c r="D31" s="36">
        <f>SUMIFS(СВЦЭМ!$C$33:$C$776,СВЦЭМ!$A$33:$A$776,$A31,СВЦЭМ!$B$33:$B$776,D$11)+'СЕТ СН'!$F$12+СВЦЭМ!$D$10+'СЕТ СН'!$F$5-'СЕТ СН'!$F$20</f>
        <v>3383.6885595900003</v>
      </c>
      <c r="E31" s="36">
        <f>SUMIFS(СВЦЭМ!$C$33:$C$776,СВЦЭМ!$A$33:$A$776,$A31,СВЦЭМ!$B$33:$B$776,E$11)+'СЕТ СН'!$F$12+СВЦЭМ!$D$10+'СЕТ СН'!$F$5-'СЕТ СН'!$F$20</f>
        <v>3376.7467761299999</v>
      </c>
      <c r="F31" s="36">
        <f>SUMIFS(СВЦЭМ!$C$33:$C$776,СВЦЭМ!$A$33:$A$776,$A31,СВЦЭМ!$B$33:$B$776,F$11)+'СЕТ СН'!$F$12+СВЦЭМ!$D$10+'СЕТ СН'!$F$5-'СЕТ СН'!$F$20</f>
        <v>3370.8404113800002</v>
      </c>
      <c r="G31" s="36">
        <f>SUMIFS(СВЦЭМ!$C$33:$C$776,СВЦЭМ!$A$33:$A$776,$A31,СВЦЭМ!$B$33:$B$776,G$11)+'СЕТ СН'!$F$12+СВЦЭМ!$D$10+'СЕТ СН'!$F$5-'СЕТ СН'!$F$20</f>
        <v>3381.0942433199998</v>
      </c>
      <c r="H31" s="36">
        <f>SUMIFS(СВЦЭМ!$C$33:$C$776,СВЦЭМ!$A$33:$A$776,$A31,СВЦЭМ!$B$33:$B$776,H$11)+'СЕТ СН'!$F$12+СВЦЭМ!$D$10+'СЕТ СН'!$F$5-'СЕТ СН'!$F$20</f>
        <v>3388.0694525399999</v>
      </c>
      <c r="I31" s="36">
        <f>SUMIFS(СВЦЭМ!$C$33:$C$776,СВЦЭМ!$A$33:$A$776,$A31,СВЦЭМ!$B$33:$B$776,I$11)+'СЕТ СН'!$F$12+СВЦЭМ!$D$10+'СЕТ СН'!$F$5-'СЕТ СН'!$F$20</f>
        <v>3373.33037397</v>
      </c>
      <c r="J31" s="36">
        <f>SUMIFS(СВЦЭМ!$C$33:$C$776,СВЦЭМ!$A$33:$A$776,$A31,СВЦЭМ!$B$33:$B$776,J$11)+'СЕТ СН'!$F$12+СВЦЭМ!$D$10+'СЕТ СН'!$F$5-'СЕТ СН'!$F$20</f>
        <v>3268.9457744299998</v>
      </c>
      <c r="K31" s="36">
        <f>SUMIFS(СВЦЭМ!$C$33:$C$776,СВЦЭМ!$A$33:$A$776,$A31,СВЦЭМ!$B$33:$B$776,K$11)+'СЕТ СН'!$F$12+СВЦЭМ!$D$10+'СЕТ СН'!$F$5-'СЕТ СН'!$F$20</f>
        <v>3270.94136531</v>
      </c>
      <c r="L31" s="36">
        <f>SUMIFS(СВЦЭМ!$C$33:$C$776,СВЦЭМ!$A$33:$A$776,$A31,СВЦЭМ!$B$33:$B$776,L$11)+'СЕТ СН'!$F$12+СВЦЭМ!$D$10+'СЕТ СН'!$F$5-'СЕТ СН'!$F$20</f>
        <v>3277.6447255799999</v>
      </c>
      <c r="M31" s="36">
        <f>SUMIFS(СВЦЭМ!$C$33:$C$776,СВЦЭМ!$A$33:$A$776,$A31,СВЦЭМ!$B$33:$B$776,M$11)+'СЕТ СН'!$F$12+СВЦЭМ!$D$10+'СЕТ СН'!$F$5-'СЕТ СН'!$F$20</f>
        <v>3280.9890098599999</v>
      </c>
      <c r="N31" s="36">
        <f>SUMIFS(СВЦЭМ!$C$33:$C$776,СВЦЭМ!$A$33:$A$776,$A31,СВЦЭМ!$B$33:$B$776,N$11)+'СЕТ СН'!$F$12+СВЦЭМ!$D$10+'СЕТ СН'!$F$5-'СЕТ СН'!$F$20</f>
        <v>3281.1935281699998</v>
      </c>
      <c r="O31" s="36">
        <f>SUMIFS(СВЦЭМ!$C$33:$C$776,СВЦЭМ!$A$33:$A$776,$A31,СВЦЭМ!$B$33:$B$776,O$11)+'СЕТ СН'!$F$12+СВЦЭМ!$D$10+'СЕТ СН'!$F$5-'СЕТ СН'!$F$20</f>
        <v>3288.9423241899999</v>
      </c>
      <c r="P31" s="36">
        <f>SUMIFS(СВЦЭМ!$C$33:$C$776,СВЦЭМ!$A$33:$A$776,$A31,СВЦЭМ!$B$33:$B$776,P$11)+'СЕТ СН'!$F$12+СВЦЭМ!$D$10+'СЕТ СН'!$F$5-'СЕТ СН'!$F$20</f>
        <v>3288.9910211400002</v>
      </c>
      <c r="Q31" s="36">
        <f>SUMIFS(СВЦЭМ!$C$33:$C$776,СВЦЭМ!$A$33:$A$776,$A31,СВЦЭМ!$B$33:$B$776,Q$11)+'СЕТ СН'!$F$12+СВЦЭМ!$D$10+'СЕТ СН'!$F$5-'СЕТ СН'!$F$20</f>
        <v>3289.6620900200001</v>
      </c>
      <c r="R31" s="36">
        <f>SUMIFS(СВЦЭМ!$C$33:$C$776,СВЦЭМ!$A$33:$A$776,$A31,СВЦЭМ!$B$33:$B$776,R$11)+'СЕТ СН'!$F$12+СВЦЭМ!$D$10+'СЕТ СН'!$F$5-'СЕТ СН'!$F$20</f>
        <v>3288.9624171099999</v>
      </c>
      <c r="S31" s="36">
        <f>SUMIFS(СВЦЭМ!$C$33:$C$776,СВЦЭМ!$A$33:$A$776,$A31,СВЦЭМ!$B$33:$B$776,S$11)+'СЕТ СН'!$F$12+СВЦЭМ!$D$10+'СЕТ СН'!$F$5-'СЕТ СН'!$F$20</f>
        <v>3288.98711198</v>
      </c>
      <c r="T31" s="36">
        <f>SUMIFS(СВЦЭМ!$C$33:$C$776,СВЦЭМ!$A$33:$A$776,$A31,СВЦЭМ!$B$33:$B$776,T$11)+'СЕТ СН'!$F$12+СВЦЭМ!$D$10+'СЕТ СН'!$F$5-'СЕТ СН'!$F$20</f>
        <v>3292.0848791899998</v>
      </c>
      <c r="U31" s="36">
        <f>SUMIFS(СВЦЭМ!$C$33:$C$776,СВЦЭМ!$A$33:$A$776,$A31,СВЦЭМ!$B$33:$B$776,U$11)+'СЕТ СН'!$F$12+СВЦЭМ!$D$10+'СЕТ СН'!$F$5-'СЕТ СН'!$F$20</f>
        <v>3278.44346326</v>
      </c>
      <c r="V31" s="36">
        <f>SUMIFS(СВЦЭМ!$C$33:$C$776,СВЦЭМ!$A$33:$A$776,$A31,СВЦЭМ!$B$33:$B$776,V$11)+'СЕТ СН'!$F$12+СВЦЭМ!$D$10+'СЕТ СН'!$F$5-'СЕТ СН'!$F$20</f>
        <v>3274.2340849100001</v>
      </c>
      <c r="W31" s="36">
        <f>SUMIFS(СВЦЭМ!$C$33:$C$776,СВЦЭМ!$A$33:$A$776,$A31,СВЦЭМ!$B$33:$B$776,W$11)+'СЕТ СН'!$F$12+СВЦЭМ!$D$10+'СЕТ СН'!$F$5-'СЕТ СН'!$F$20</f>
        <v>3279.1252893199999</v>
      </c>
      <c r="X31" s="36">
        <f>SUMIFS(СВЦЭМ!$C$33:$C$776,СВЦЭМ!$A$33:$A$776,$A31,СВЦЭМ!$B$33:$B$776,X$11)+'СЕТ СН'!$F$12+СВЦЭМ!$D$10+'СЕТ СН'!$F$5-'СЕТ СН'!$F$20</f>
        <v>3280.3466303700002</v>
      </c>
      <c r="Y31" s="36">
        <f>SUMIFS(СВЦЭМ!$C$33:$C$776,СВЦЭМ!$A$33:$A$776,$A31,СВЦЭМ!$B$33:$B$776,Y$11)+'СЕТ СН'!$F$12+СВЦЭМ!$D$10+'СЕТ СН'!$F$5-'СЕТ СН'!$F$20</f>
        <v>3285.3657125700001</v>
      </c>
    </row>
    <row r="32" spans="1:25" ht="15.75" x14ac:dyDescent="0.2">
      <c r="A32" s="35">
        <f t="shared" si="0"/>
        <v>43972</v>
      </c>
      <c r="B32" s="36">
        <f>SUMIFS(СВЦЭМ!$C$33:$C$776,СВЦЭМ!$A$33:$A$776,$A32,СВЦЭМ!$B$33:$B$776,B$11)+'СЕТ СН'!$F$12+СВЦЭМ!$D$10+'СЕТ СН'!$F$5-'СЕТ СН'!$F$20</f>
        <v>3355.07517603</v>
      </c>
      <c r="C32" s="36">
        <f>SUMIFS(СВЦЭМ!$C$33:$C$776,СВЦЭМ!$A$33:$A$776,$A32,СВЦЭМ!$B$33:$B$776,C$11)+'СЕТ СН'!$F$12+СВЦЭМ!$D$10+'СЕТ СН'!$F$5-'СЕТ СН'!$F$20</f>
        <v>3386.04694866</v>
      </c>
      <c r="D32" s="36">
        <f>SUMIFS(СВЦЭМ!$C$33:$C$776,СВЦЭМ!$A$33:$A$776,$A32,СВЦЭМ!$B$33:$B$776,D$11)+'СЕТ СН'!$F$12+СВЦЭМ!$D$10+'СЕТ СН'!$F$5-'СЕТ СН'!$F$20</f>
        <v>3411.0791047100001</v>
      </c>
      <c r="E32" s="36">
        <f>SUMIFS(СВЦЭМ!$C$33:$C$776,СВЦЭМ!$A$33:$A$776,$A32,СВЦЭМ!$B$33:$B$776,E$11)+'СЕТ СН'!$F$12+СВЦЭМ!$D$10+'СЕТ СН'!$F$5-'СЕТ СН'!$F$20</f>
        <v>3411.6029001900001</v>
      </c>
      <c r="F32" s="36">
        <f>SUMIFS(СВЦЭМ!$C$33:$C$776,СВЦЭМ!$A$33:$A$776,$A32,СВЦЭМ!$B$33:$B$776,F$11)+'СЕТ СН'!$F$12+СВЦЭМ!$D$10+'СЕТ СН'!$F$5-'СЕТ СН'!$F$20</f>
        <v>3403.9358896499998</v>
      </c>
      <c r="G32" s="36">
        <f>SUMIFS(СВЦЭМ!$C$33:$C$776,СВЦЭМ!$A$33:$A$776,$A32,СВЦЭМ!$B$33:$B$776,G$11)+'СЕТ СН'!$F$12+СВЦЭМ!$D$10+'СЕТ СН'!$F$5-'СЕТ СН'!$F$20</f>
        <v>3412.0439645699998</v>
      </c>
      <c r="H32" s="36">
        <f>SUMIFS(СВЦЭМ!$C$33:$C$776,СВЦЭМ!$A$33:$A$776,$A32,СВЦЭМ!$B$33:$B$776,H$11)+'СЕТ СН'!$F$12+СВЦЭМ!$D$10+'СЕТ СН'!$F$5-'СЕТ СН'!$F$20</f>
        <v>3401.1037706400002</v>
      </c>
      <c r="I32" s="36">
        <f>SUMIFS(СВЦЭМ!$C$33:$C$776,СВЦЭМ!$A$33:$A$776,$A32,СВЦЭМ!$B$33:$B$776,I$11)+'СЕТ СН'!$F$12+СВЦЭМ!$D$10+'СЕТ СН'!$F$5-'СЕТ СН'!$F$20</f>
        <v>3388.5877048100001</v>
      </c>
      <c r="J32" s="36">
        <f>SUMIFS(СВЦЭМ!$C$33:$C$776,СВЦЭМ!$A$33:$A$776,$A32,СВЦЭМ!$B$33:$B$776,J$11)+'СЕТ СН'!$F$12+СВЦЭМ!$D$10+'СЕТ СН'!$F$5-'СЕТ СН'!$F$20</f>
        <v>3352.2171334</v>
      </c>
      <c r="K32" s="36">
        <f>SUMIFS(СВЦЭМ!$C$33:$C$776,СВЦЭМ!$A$33:$A$776,$A32,СВЦЭМ!$B$33:$B$776,K$11)+'СЕТ СН'!$F$12+СВЦЭМ!$D$10+'СЕТ СН'!$F$5-'СЕТ СН'!$F$20</f>
        <v>3346.5310420999999</v>
      </c>
      <c r="L32" s="36">
        <f>SUMIFS(СВЦЭМ!$C$33:$C$776,СВЦЭМ!$A$33:$A$776,$A32,СВЦЭМ!$B$33:$B$776,L$11)+'СЕТ СН'!$F$12+СВЦЭМ!$D$10+'СЕТ СН'!$F$5-'СЕТ СН'!$F$20</f>
        <v>3344.5323133900001</v>
      </c>
      <c r="M32" s="36">
        <f>SUMIFS(СВЦЭМ!$C$33:$C$776,СВЦЭМ!$A$33:$A$776,$A32,СВЦЭМ!$B$33:$B$776,M$11)+'СЕТ СН'!$F$12+СВЦЭМ!$D$10+'СЕТ СН'!$F$5-'СЕТ СН'!$F$20</f>
        <v>3295.9382907200002</v>
      </c>
      <c r="N32" s="36">
        <f>SUMIFS(СВЦЭМ!$C$33:$C$776,СВЦЭМ!$A$33:$A$776,$A32,СВЦЭМ!$B$33:$B$776,N$11)+'СЕТ СН'!$F$12+СВЦЭМ!$D$10+'СЕТ СН'!$F$5-'СЕТ СН'!$F$20</f>
        <v>3239.1520216899999</v>
      </c>
      <c r="O32" s="36">
        <f>SUMIFS(СВЦЭМ!$C$33:$C$776,СВЦЭМ!$A$33:$A$776,$A32,СВЦЭМ!$B$33:$B$776,O$11)+'СЕТ СН'!$F$12+СВЦЭМ!$D$10+'СЕТ СН'!$F$5-'СЕТ СН'!$F$20</f>
        <v>3218.0675993899999</v>
      </c>
      <c r="P32" s="36">
        <f>SUMIFS(СВЦЭМ!$C$33:$C$776,СВЦЭМ!$A$33:$A$776,$A32,СВЦЭМ!$B$33:$B$776,P$11)+'СЕТ СН'!$F$12+СВЦЭМ!$D$10+'СЕТ СН'!$F$5-'СЕТ СН'!$F$20</f>
        <v>3217.5696546300001</v>
      </c>
      <c r="Q32" s="36">
        <f>SUMIFS(СВЦЭМ!$C$33:$C$776,СВЦЭМ!$A$33:$A$776,$A32,СВЦЭМ!$B$33:$B$776,Q$11)+'СЕТ СН'!$F$12+СВЦЭМ!$D$10+'СЕТ СН'!$F$5-'СЕТ СН'!$F$20</f>
        <v>3217.5985674399999</v>
      </c>
      <c r="R32" s="36">
        <f>SUMIFS(СВЦЭМ!$C$33:$C$776,СВЦЭМ!$A$33:$A$776,$A32,СВЦЭМ!$B$33:$B$776,R$11)+'СЕТ СН'!$F$12+СВЦЭМ!$D$10+'СЕТ СН'!$F$5-'СЕТ СН'!$F$20</f>
        <v>3213.6454145799999</v>
      </c>
      <c r="S32" s="36">
        <f>SUMIFS(СВЦЭМ!$C$33:$C$776,СВЦЭМ!$A$33:$A$776,$A32,СВЦЭМ!$B$33:$B$776,S$11)+'СЕТ СН'!$F$12+СВЦЭМ!$D$10+'СЕТ СН'!$F$5-'СЕТ СН'!$F$20</f>
        <v>3219.1899514799998</v>
      </c>
      <c r="T32" s="36">
        <f>SUMIFS(СВЦЭМ!$C$33:$C$776,СВЦЭМ!$A$33:$A$776,$A32,СВЦЭМ!$B$33:$B$776,T$11)+'СЕТ СН'!$F$12+СВЦЭМ!$D$10+'СЕТ СН'!$F$5-'СЕТ СН'!$F$20</f>
        <v>3219.3518206099998</v>
      </c>
      <c r="U32" s="36">
        <f>SUMIFS(СВЦЭМ!$C$33:$C$776,СВЦЭМ!$A$33:$A$776,$A32,СВЦЭМ!$B$33:$B$776,U$11)+'СЕТ СН'!$F$12+СВЦЭМ!$D$10+'СЕТ СН'!$F$5-'СЕТ СН'!$F$20</f>
        <v>3217.4828576600003</v>
      </c>
      <c r="V32" s="36">
        <f>SUMIFS(СВЦЭМ!$C$33:$C$776,СВЦЭМ!$A$33:$A$776,$A32,СВЦЭМ!$B$33:$B$776,V$11)+'СЕТ СН'!$F$12+СВЦЭМ!$D$10+'СЕТ СН'!$F$5-'СЕТ СН'!$F$20</f>
        <v>3211.39387042</v>
      </c>
      <c r="W32" s="36">
        <f>SUMIFS(СВЦЭМ!$C$33:$C$776,СВЦЭМ!$A$33:$A$776,$A32,СВЦЭМ!$B$33:$B$776,W$11)+'СЕТ СН'!$F$12+СВЦЭМ!$D$10+'СЕТ СН'!$F$5-'СЕТ СН'!$F$20</f>
        <v>3180.3661072599998</v>
      </c>
      <c r="X32" s="36">
        <f>SUMIFS(СВЦЭМ!$C$33:$C$776,СВЦЭМ!$A$33:$A$776,$A32,СВЦЭМ!$B$33:$B$776,X$11)+'СЕТ СН'!$F$12+СВЦЭМ!$D$10+'СЕТ СН'!$F$5-'СЕТ СН'!$F$20</f>
        <v>3221.99607818</v>
      </c>
      <c r="Y32" s="36">
        <f>SUMIFS(СВЦЭМ!$C$33:$C$776,СВЦЭМ!$A$33:$A$776,$A32,СВЦЭМ!$B$33:$B$776,Y$11)+'СЕТ СН'!$F$12+СВЦЭМ!$D$10+'СЕТ СН'!$F$5-'СЕТ СН'!$F$20</f>
        <v>3269.6037610200001</v>
      </c>
    </row>
    <row r="33" spans="1:25" ht="15.75" x14ac:dyDescent="0.2">
      <c r="A33" s="35">
        <f t="shared" si="0"/>
        <v>43973</v>
      </c>
      <c r="B33" s="36">
        <f>SUMIFS(СВЦЭМ!$C$33:$C$776,СВЦЭМ!$A$33:$A$776,$A33,СВЦЭМ!$B$33:$B$776,B$11)+'СЕТ СН'!$F$12+СВЦЭМ!$D$10+'СЕТ СН'!$F$5-'СЕТ СН'!$F$20</f>
        <v>3348.9063135599999</v>
      </c>
      <c r="C33" s="36">
        <f>SUMIFS(СВЦЭМ!$C$33:$C$776,СВЦЭМ!$A$33:$A$776,$A33,СВЦЭМ!$B$33:$B$776,C$11)+'СЕТ СН'!$F$12+СВЦЭМ!$D$10+'СЕТ СН'!$F$5-'СЕТ СН'!$F$20</f>
        <v>3391.9804064499999</v>
      </c>
      <c r="D33" s="36">
        <f>SUMIFS(СВЦЭМ!$C$33:$C$776,СВЦЭМ!$A$33:$A$776,$A33,СВЦЭМ!$B$33:$B$776,D$11)+'СЕТ СН'!$F$12+СВЦЭМ!$D$10+'СЕТ СН'!$F$5-'СЕТ СН'!$F$20</f>
        <v>3414.40269287</v>
      </c>
      <c r="E33" s="36">
        <f>SUMIFS(СВЦЭМ!$C$33:$C$776,СВЦЭМ!$A$33:$A$776,$A33,СВЦЭМ!$B$33:$B$776,E$11)+'СЕТ СН'!$F$12+СВЦЭМ!$D$10+'СЕТ СН'!$F$5-'СЕТ СН'!$F$20</f>
        <v>3403.9607353199999</v>
      </c>
      <c r="F33" s="36">
        <f>SUMIFS(СВЦЭМ!$C$33:$C$776,СВЦЭМ!$A$33:$A$776,$A33,СВЦЭМ!$B$33:$B$776,F$11)+'СЕТ СН'!$F$12+СВЦЭМ!$D$10+'СЕТ СН'!$F$5-'СЕТ СН'!$F$20</f>
        <v>3402.6152579200002</v>
      </c>
      <c r="G33" s="36">
        <f>SUMIFS(СВЦЭМ!$C$33:$C$776,СВЦЭМ!$A$33:$A$776,$A33,СВЦЭМ!$B$33:$B$776,G$11)+'СЕТ СН'!$F$12+СВЦЭМ!$D$10+'СЕТ СН'!$F$5-'СЕТ СН'!$F$20</f>
        <v>3412.2226141400001</v>
      </c>
      <c r="H33" s="36">
        <f>SUMIFS(СВЦЭМ!$C$33:$C$776,СВЦЭМ!$A$33:$A$776,$A33,СВЦЭМ!$B$33:$B$776,H$11)+'СЕТ СН'!$F$12+СВЦЭМ!$D$10+'СЕТ СН'!$F$5-'СЕТ СН'!$F$20</f>
        <v>3413.5387188100003</v>
      </c>
      <c r="I33" s="36">
        <f>SUMIFS(СВЦЭМ!$C$33:$C$776,СВЦЭМ!$A$33:$A$776,$A33,СВЦЭМ!$B$33:$B$776,I$11)+'СЕТ СН'!$F$12+СВЦЭМ!$D$10+'СЕТ СН'!$F$5-'СЕТ СН'!$F$20</f>
        <v>3376.29868558</v>
      </c>
      <c r="J33" s="36">
        <f>SUMIFS(СВЦЭМ!$C$33:$C$776,СВЦЭМ!$A$33:$A$776,$A33,СВЦЭМ!$B$33:$B$776,J$11)+'СЕТ СН'!$F$12+СВЦЭМ!$D$10+'СЕТ СН'!$F$5-'СЕТ СН'!$F$20</f>
        <v>3329.8007889199998</v>
      </c>
      <c r="K33" s="36">
        <f>SUMIFS(СВЦЭМ!$C$33:$C$776,СВЦЭМ!$A$33:$A$776,$A33,СВЦЭМ!$B$33:$B$776,K$11)+'СЕТ СН'!$F$12+СВЦЭМ!$D$10+'СЕТ СН'!$F$5-'СЕТ СН'!$F$20</f>
        <v>3307.5231287000001</v>
      </c>
      <c r="L33" s="36">
        <f>SUMIFS(СВЦЭМ!$C$33:$C$776,СВЦЭМ!$A$33:$A$776,$A33,СВЦЭМ!$B$33:$B$776,L$11)+'СЕТ СН'!$F$12+СВЦЭМ!$D$10+'СЕТ СН'!$F$5-'СЕТ СН'!$F$20</f>
        <v>3298.4086333499999</v>
      </c>
      <c r="M33" s="36">
        <f>SUMIFS(СВЦЭМ!$C$33:$C$776,СВЦЭМ!$A$33:$A$776,$A33,СВЦЭМ!$B$33:$B$776,M$11)+'СЕТ СН'!$F$12+СВЦЭМ!$D$10+'СЕТ СН'!$F$5-'СЕТ СН'!$F$20</f>
        <v>3250.764099</v>
      </c>
      <c r="N33" s="36">
        <f>SUMIFS(СВЦЭМ!$C$33:$C$776,СВЦЭМ!$A$33:$A$776,$A33,СВЦЭМ!$B$33:$B$776,N$11)+'СЕТ СН'!$F$12+СВЦЭМ!$D$10+'СЕТ СН'!$F$5-'СЕТ СН'!$F$20</f>
        <v>3198.5737269700003</v>
      </c>
      <c r="O33" s="36">
        <f>SUMIFS(СВЦЭМ!$C$33:$C$776,СВЦЭМ!$A$33:$A$776,$A33,СВЦЭМ!$B$33:$B$776,O$11)+'СЕТ СН'!$F$12+СВЦЭМ!$D$10+'СЕТ СН'!$F$5-'СЕТ СН'!$F$20</f>
        <v>3186.7971201600003</v>
      </c>
      <c r="P33" s="36">
        <f>SUMIFS(СВЦЭМ!$C$33:$C$776,СВЦЭМ!$A$33:$A$776,$A33,СВЦЭМ!$B$33:$B$776,P$11)+'СЕТ СН'!$F$12+СВЦЭМ!$D$10+'СЕТ СН'!$F$5-'СЕТ СН'!$F$20</f>
        <v>3203.4225606700002</v>
      </c>
      <c r="Q33" s="36">
        <f>SUMIFS(СВЦЭМ!$C$33:$C$776,СВЦЭМ!$A$33:$A$776,$A33,СВЦЭМ!$B$33:$B$776,Q$11)+'СЕТ СН'!$F$12+СВЦЭМ!$D$10+'СЕТ СН'!$F$5-'СЕТ СН'!$F$20</f>
        <v>3208.3626442899999</v>
      </c>
      <c r="R33" s="36">
        <f>SUMIFS(СВЦЭМ!$C$33:$C$776,СВЦЭМ!$A$33:$A$776,$A33,СВЦЭМ!$B$33:$B$776,R$11)+'СЕТ СН'!$F$12+СВЦЭМ!$D$10+'СЕТ СН'!$F$5-'СЕТ СН'!$F$20</f>
        <v>3207.73852769</v>
      </c>
      <c r="S33" s="36">
        <f>SUMIFS(СВЦЭМ!$C$33:$C$776,СВЦЭМ!$A$33:$A$776,$A33,СВЦЭМ!$B$33:$B$776,S$11)+'СЕТ СН'!$F$12+СВЦЭМ!$D$10+'СЕТ СН'!$F$5-'СЕТ СН'!$F$20</f>
        <v>3213.2747972299999</v>
      </c>
      <c r="T33" s="36">
        <f>SUMIFS(СВЦЭМ!$C$33:$C$776,СВЦЭМ!$A$33:$A$776,$A33,СВЦЭМ!$B$33:$B$776,T$11)+'СЕТ СН'!$F$12+СВЦЭМ!$D$10+'СЕТ СН'!$F$5-'СЕТ СН'!$F$20</f>
        <v>3196.35635142</v>
      </c>
      <c r="U33" s="36">
        <f>SUMIFS(СВЦЭМ!$C$33:$C$776,СВЦЭМ!$A$33:$A$776,$A33,СВЦЭМ!$B$33:$B$776,U$11)+'СЕТ СН'!$F$12+СВЦЭМ!$D$10+'СЕТ СН'!$F$5-'СЕТ СН'!$F$20</f>
        <v>3187.9646850399999</v>
      </c>
      <c r="V33" s="36">
        <f>SUMIFS(СВЦЭМ!$C$33:$C$776,СВЦЭМ!$A$33:$A$776,$A33,СВЦЭМ!$B$33:$B$776,V$11)+'СЕТ СН'!$F$12+СВЦЭМ!$D$10+'СЕТ СН'!$F$5-'СЕТ СН'!$F$20</f>
        <v>3169.4868786900001</v>
      </c>
      <c r="W33" s="36">
        <f>SUMIFS(СВЦЭМ!$C$33:$C$776,СВЦЭМ!$A$33:$A$776,$A33,СВЦЭМ!$B$33:$B$776,W$11)+'СЕТ СН'!$F$12+СВЦЭМ!$D$10+'СЕТ СН'!$F$5-'СЕТ СН'!$F$20</f>
        <v>3162.21022442</v>
      </c>
      <c r="X33" s="36">
        <f>SUMIFS(СВЦЭМ!$C$33:$C$776,СВЦЭМ!$A$33:$A$776,$A33,СВЦЭМ!$B$33:$B$776,X$11)+'СЕТ СН'!$F$12+СВЦЭМ!$D$10+'СЕТ СН'!$F$5-'СЕТ СН'!$F$20</f>
        <v>3183.2008001899999</v>
      </c>
      <c r="Y33" s="36">
        <f>SUMIFS(СВЦЭМ!$C$33:$C$776,СВЦЭМ!$A$33:$A$776,$A33,СВЦЭМ!$B$33:$B$776,Y$11)+'СЕТ СН'!$F$12+СВЦЭМ!$D$10+'СЕТ СН'!$F$5-'СЕТ СН'!$F$20</f>
        <v>3221.48674953</v>
      </c>
    </row>
    <row r="34" spans="1:25" ht="15.75" x14ac:dyDescent="0.2">
      <c r="A34" s="35">
        <f t="shared" si="0"/>
        <v>43974</v>
      </c>
      <c r="B34" s="36">
        <f>SUMIFS(СВЦЭМ!$C$33:$C$776,СВЦЭМ!$A$33:$A$776,$A34,СВЦЭМ!$B$33:$B$776,B$11)+'СЕТ СН'!$F$12+СВЦЭМ!$D$10+'СЕТ СН'!$F$5-'СЕТ СН'!$F$20</f>
        <v>3322.3761749999999</v>
      </c>
      <c r="C34" s="36">
        <f>SUMIFS(СВЦЭМ!$C$33:$C$776,СВЦЭМ!$A$33:$A$776,$A34,СВЦЭМ!$B$33:$B$776,C$11)+'СЕТ СН'!$F$12+СВЦЭМ!$D$10+'СЕТ СН'!$F$5-'СЕТ СН'!$F$20</f>
        <v>3359.3450195300002</v>
      </c>
      <c r="D34" s="36">
        <f>SUMIFS(СВЦЭМ!$C$33:$C$776,СВЦЭМ!$A$33:$A$776,$A34,СВЦЭМ!$B$33:$B$776,D$11)+'СЕТ СН'!$F$12+СВЦЭМ!$D$10+'СЕТ СН'!$F$5-'СЕТ СН'!$F$20</f>
        <v>3381.3122019000002</v>
      </c>
      <c r="E34" s="36">
        <f>SUMIFS(СВЦЭМ!$C$33:$C$776,СВЦЭМ!$A$33:$A$776,$A34,СВЦЭМ!$B$33:$B$776,E$11)+'СЕТ СН'!$F$12+СВЦЭМ!$D$10+'СЕТ СН'!$F$5-'СЕТ СН'!$F$20</f>
        <v>3394.4621029700002</v>
      </c>
      <c r="F34" s="36">
        <f>SUMIFS(СВЦЭМ!$C$33:$C$776,СВЦЭМ!$A$33:$A$776,$A34,СВЦЭМ!$B$33:$B$776,F$11)+'СЕТ СН'!$F$12+СВЦЭМ!$D$10+'СЕТ СН'!$F$5-'СЕТ СН'!$F$20</f>
        <v>3398.1712174300001</v>
      </c>
      <c r="G34" s="36">
        <f>SUMIFS(СВЦЭМ!$C$33:$C$776,СВЦЭМ!$A$33:$A$776,$A34,СВЦЭМ!$B$33:$B$776,G$11)+'СЕТ СН'!$F$12+СВЦЭМ!$D$10+'СЕТ СН'!$F$5-'СЕТ СН'!$F$20</f>
        <v>3391.1624690200001</v>
      </c>
      <c r="H34" s="36">
        <f>SUMIFS(СВЦЭМ!$C$33:$C$776,СВЦЭМ!$A$33:$A$776,$A34,СВЦЭМ!$B$33:$B$776,H$11)+'СЕТ СН'!$F$12+СВЦЭМ!$D$10+'СЕТ СН'!$F$5-'СЕТ СН'!$F$20</f>
        <v>3384.9054804400002</v>
      </c>
      <c r="I34" s="36">
        <f>SUMIFS(СВЦЭМ!$C$33:$C$776,СВЦЭМ!$A$33:$A$776,$A34,СВЦЭМ!$B$33:$B$776,I$11)+'СЕТ СН'!$F$12+СВЦЭМ!$D$10+'СЕТ СН'!$F$5-'СЕТ СН'!$F$20</f>
        <v>3362.2183048900001</v>
      </c>
      <c r="J34" s="36">
        <f>SUMIFS(СВЦЭМ!$C$33:$C$776,СВЦЭМ!$A$33:$A$776,$A34,СВЦЭМ!$B$33:$B$776,J$11)+'СЕТ СН'!$F$12+СВЦЭМ!$D$10+'СЕТ СН'!$F$5-'СЕТ СН'!$F$20</f>
        <v>3328.14724024</v>
      </c>
      <c r="K34" s="36">
        <f>SUMIFS(СВЦЭМ!$C$33:$C$776,СВЦЭМ!$A$33:$A$776,$A34,СВЦЭМ!$B$33:$B$776,K$11)+'СЕТ СН'!$F$12+СВЦЭМ!$D$10+'СЕТ СН'!$F$5-'СЕТ СН'!$F$20</f>
        <v>3290.83959104</v>
      </c>
      <c r="L34" s="36">
        <f>SUMIFS(СВЦЭМ!$C$33:$C$776,СВЦЭМ!$A$33:$A$776,$A34,СВЦЭМ!$B$33:$B$776,L$11)+'СЕТ СН'!$F$12+СВЦЭМ!$D$10+'СЕТ СН'!$F$5-'СЕТ СН'!$F$20</f>
        <v>3268.4557846500002</v>
      </c>
      <c r="M34" s="36">
        <f>SUMIFS(СВЦЭМ!$C$33:$C$776,СВЦЭМ!$A$33:$A$776,$A34,СВЦЭМ!$B$33:$B$776,M$11)+'СЕТ СН'!$F$12+СВЦЭМ!$D$10+'СЕТ СН'!$F$5-'СЕТ СН'!$F$20</f>
        <v>3211.2603642600002</v>
      </c>
      <c r="N34" s="36">
        <f>SUMIFS(СВЦЭМ!$C$33:$C$776,СВЦЭМ!$A$33:$A$776,$A34,СВЦЭМ!$B$33:$B$776,N$11)+'СЕТ СН'!$F$12+СВЦЭМ!$D$10+'СЕТ СН'!$F$5-'СЕТ СН'!$F$20</f>
        <v>3160.1678877300001</v>
      </c>
      <c r="O34" s="36">
        <f>SUMIFS(СВЦЭМ!$C$33:$C$776,СВЦЭМ!$A$33:$A$776,$A34,СВЦЭМ!$B$33:$B$776,O$11)+'СЕТ СН'!$F$12+СВЦЭМ!$D$10+'СЕТ СН'!$F$5-'СЕТ СН'!$F$20</f>
        <v>3158.8835034799999</v>
      </c>
      <c r="P34" s="36">
        <f>SUMIFS(СВЦЭМ!$C$33:$C$776,СВЦЭМ!$A$33:$A$776,$A34,СВЦЭМ!$B$33:$B$776,P$11)+'СЕТ СН'!$F$12+СВЦЭМ!$D$10+'СЕТ СН'!$F$5-'СЕТ СН'!$F$20</f>
        <v>3183.8967940399998</v>
      </c>
      <c r="Q34" s="36">
        <f>SUMIFS(СВЦЭМ!$C$33:$C$776,СВЦЭМ!$A$33:$A$776,$A34,СВЦЭМ!$B$33:$B$776,Q$11)+'СЕТ СН'!$F$12+СВЦЭМ!$D$10+'СЕТ СН'!$F$5-'СЕТ СН'!$F$20</f>
        <v>3184.4863129300002</v>
      </c>
      <c r="R34" s="36">
        <f>SUMIFS(СВЦЭМ!$C$33:$C$776,СВЦЭМ!$A$33:$A$776,$A34,СВЦЭМ!$B$33:$B$776,R$11)+'СЕТ СН'!$F$12+СВЦЭМ!$D$10+'СЕТ СН'!$F$5-'СЕТ СН'!$F$20</f>
        <v>3190.6267291600002</v>
      </c>
      <c r="S34" s="36">
        <f>SUMIFS(СВЦЭМ!$C$33:$C$776,СВЦЭМ!$A$33:$A$776,$A34,СВЦЭМ!$B$33:$B$776,S$11)+'СЕТ СН'!$F$12+СВЦЭМ!$D$10+'СЕТ СН'!$F$5-'СЕТ СН'!$F$20</f>
        <v>3204.0805645</v>
      </c>
      <c r="T34" s="36">
        <f>SUMIFS(СВЦЭМ!$C$33:$C$776,СВЦЭМ!$A$33:$A$776,$A34,СВЦЭМ!$B$33:$B$776,T$11)+'СЕТ СН'!$F$12+СВЦЭМ!$D$10+'СЕТ СН'!$F$5-'СЕТ СН'!$F$20</f>
        <v>3211.9145162700001</v>
      </c>
      <c r="U34" s="36">
        <f>SUMIFS(СВЦЭМ!$C$33:$C$776,СВЦЭМ!$A$33:$A$776,$A34,СВЦЭМ!$B$33:$B$776,U$11)+'СЕТ СН'!$F$12+СВЦЭМ!$D$10+'СЕТ СН'!$F$5-'СЕТ СН'!$F$20</f>
        <v>3209.59124028</v>
      </c>
      <c r="V34" s="36">
        <f>SUMIFS(СВЦЭМ!$C$33:$C$776,СВЦЭМ!$A$33:$A$776,$A34,СВЦЭМ!$B$33:$B$776,V$11)+'СЕТ СН'!$F$12+СВЦЭМ!$D$10+'СЕТ СН'!$F$5-'СЕТ СН'!$F$20</f>
        <v>3202.1471615099999</v>
      </c>
      <c r="W34" s="36">
        <f>SUMIFS(СВЦЭМ!$C$33:$C$776,СВЦЭМ!$A$33:$A$776,$A34,СВЦЭМ!$B$33:$B$776,W$11)+'СЕТ СН'!$F$12+СВЦЭМ!$D$10+'СЕТ СН'!$F$5-'СЕТ СН'!$F$20</f>
        <v>3195.7939615099999</v>
      </c>
      <c r="X34" s="36">
        <f>SUMIFS(СВЦЭМ!$C$33:$C$776,СВЦЭМ!$A$33:$A$776,$A34,СВЦЭМ!$B$33:$B$776,X$11)+'СЕТ СН'!$F$12+СВЦЭМ!$D$10+'СЕТ СН'!$F$5-'СЕТ СН'!$F$20</f>
        <v>3223.8172819700003</v>
      </c>
      <c r="Y34" s="36">
        <f>SUMIFS(СВЦЭМ!$C$33:$C$776,СВЦЭМ!$A$33:$A$776,$A34,СВЦЭМ!$B$33:$B$776,Y$11)+'СЕТ СН'!$F$12+СВЦЭМ!$D$10+'СЕТ СН'!$F$5-'СЕТ СН'!$F$20</f>
        <v>3299.2900497099999</v>
      </c>
    </row>
    <row r="35" spans="1:25" ht="15.75" x14ac:dyDescent="0.2">
      <c r="A35" s="35">
        <f t="shared" si="0"/>
        <v>43975</v>
      </c>
      <c r="B35" s="36">
        <f>SUMIFS(СВЦЭМ!$C$33:$C$776,СВЦЭМ!$A$33:$A$776,$A35,СВЦЭМ!$B$33:$B$776,B$11)+'СЕТ СН'!$F$12+СВЦЭМ!$D$10+'СЕТ СН'!$F$5-'СЕТ СН'!$F$20</f>
        <v>3366.8727335399999</v>
      </c>
      <c r="C35" s="36">
        <f>SUMIFS(СВЦЭМ!$C$33:$C$776,СВЦЭМ!$A$33:$A$776,$A35,СВЦЭМ!$B$33:$B$776,C$11)+'СЕТ СН'!$F$12+СВЦЭМ!$D$10+'СЕТ СН'!$F$5-'СЕТ СН'!$F$20</f>
        <v>3391.4526249199998</v>
      </c>
      <c r="D35" s="36">
        <f>SUMIFS(СВЦЭМ!$C$33:$C$776,СВЦЭМ!$A$33:$A$776,$A35,СВЦЭМ!$B$33:$B$776,D$11)+'СЕТ СН'!$F$12+СВЦЭМ!$D$10+'СЕТ СН'!$F$5-'СЕТ СН'!$F$20</f>
        <v>3394.7718066100001</v>
      </c>
      <c r="E35" s="36">
        <f>SUMIFS(СВЦЭМ!$C$33:$C$776,СВЦЭМ!$A$33:$A$776,$A35,СВЦЭМ!$B$33:$B$776,E$11)+'СЕТ СН'!$F$12+СВЦЭМ!$D$10+'СЕТ СН'!$F$5-'СЕТ СН'!$F$20</f>
        <v>3396.43251758</v>
      </c>
      <c r="F35" s="36">
        <f>SUMIFS(СВЦЭМ!$C$33:$C$776,СВЦЭМ!$A$33:$A$776,$A35,СВЦЭМ!$B$33:$B$776,F$11)+'СЕТ СН'!$F$12+СВЦЭМ!$D$10+'СЕТ СН'!$F$5-'СЕТ СН'!$F$20</f>
        <v>3394.0004156300001</v>
      </c>
      <c r="G35" s="36">
        <f>SUMIFS(СВЦЭМ!$C$33:$C$776,СВЦЭМ!$A$33:$A$776,$A35,СВЦЭМ!$B$33:$B$776,G$11)+'СЕТ СН'!$F$12+СВЦЭМ!$D$10+'СЕТ СН'!$F$5-'СЕТ СН'!$F$20</f>
        <v>3396.5894266999999</v>
      </c>
      <c r="H35" s="36">
        <f>SUMIFS(СВЦЭМ!$C$33:$C$776,СВЦЭМ!$A$33:$A$776,$A35,СВЦЭМ!$B$33:$B$776,H$11)+'СЕТ СН'!$F$12+СВЦЭМ!$D$10+'СЕТ СН'!$F$5-'СЕТ СН'!$F$20</f>
        <v>3387.31633018</v>
      </c>
      <c r="I35" s="36">
        <f>SUMIFS(СВЦЭМ!$C$33:$C$776,СВЦЭМ!$A$33:$A$776,$A35,СВЦЭМ!$B$33:$B$776,I$11)+'СЕТ СН'!$F$12+СВЦЭМ!$D$10+'СЕТ СН'!$F$5-'СЕТ СН'!$F$20</f>
        <v>3349.8103393000001</v>
      </c>
      <c r="J35" s="36">
        <f>SUMIFS(СВЦЭМ!$C$33:$C$776,СВЦЭМ!$A$33:$A$776,$A35,СВЦЭМ!$B$33:$B$776,J$11)+'СЕТ СН'!$F$12+СВЦЭМ!$D$10+'СЕТ СН'!$F$5-'СЕТ СН'!$F$20</f>
        <v>3332.0105064600002</v>
      </c>
      <c r="K35" s="36">
        <f>SUMIFS(СВЦЭМ!$C$33:$C$776,СВЦЭМ!$A$33:$A$776,$A35,СВЦЭМ!$B$33:$B$776,K$11)+'СЕТ СН'!$F$12+СВЦЭМ!$D$10+'СЕТ СН'!$F$5-'СЕТ СН'!$F$20</f>
        <v>3307.0498003900002</v>
      </c>
      <c r="L35" s="36">
        <f>SUMIFS(СВЦЭМ!$C$33:$C$776,СВЦЭМ!$A$33:$A$776,$A35,СВЦЭМ!$B$33:$B$776,L$11)+'СЕТ СН'!$F$12+СВЦЭМ!$D$10+'СЕТ СН'!$F$5-'СЕТ СН'!$F$20</f>
        <v>3318.4596585600002</v>
      </c>
      <c r="M35" s="36">
        <f>SUMIFS(СВЦЭМ!$C$33:$C$776,СВЦЭМ!$A$33:$A$776,$A35,СВЦЭМ!$B$33:$B$776,M$11)+'СЕТ СН'!$F$12+СВЦЭМ!$D$10+'СЕТ СН'!$F$5-'СЕТ СН'!$F$20</f>
        <v>3280.34357039</v>
      </c>
      <c r="N35" s="36">
        <f>SUMIFS(СВЦЭМ!$C$33:$C$776,СВЦЭМ!$A$33:$A$776,$A35,СВЦЭМ!$B$33:$B$776,N$11)+'СЕТ СН'!$F$12+СВЦЭМ!$D$10+'СЕТ СН'!$F$5-'СЕТ СН'!$F$20</f>
        <v>3235.4759997599999</v>
      </c>
      <c r="O35" s="36">
        <f>SUMIFS(СВЦЭМ!$C$33:$C$776,СВЦЭМ!$A$33:$A$776,$A35,СВЦЭМ!$B$33:$B$776,O$11)+'СЕТ СН'!$F$12+СВЦЭМ!$D$10+'СЕТ СН'!$F$5-'СЕТ СН'!$F$20</f>
        <v>3206.8352447799998</v>
      </c>
      <c r="P35" s="36">
        <f>SUMIFS(СВЦЭМ!$C$33:$C$776,СВЦЭМ!$A$33:$A$776,$A35,СВЦЭМ!$B$33:$B$776,P$11)+'СЕТ СН'!$F$12+СВЦЭМ!$D$10+'СЕТ СН'!$F$5-'СЕТ СН'!$F$20</f>
        <v>3216.3052427399998</v>
      </c>
      <c r="Q35" s="36">
        <f>SUMIFS(СВЦЭМ!$C$33:$C$776,СВЦЭМ!$A$33:$A$776,$A35,СВЦЭМ!$B$33:$B$776,Q$11)+'СЕТ СН'!$F$12+СВЦЭМ!$D$10+'СЕТ СН'!$F$5-'СЕТ СН'!$F$20</f>
        <v>3221.07711234</v>
      </c>
      <c r="R35" s="36">
        <f>SUMIFS(СВЦЭМ!$C$33:$C$776,СВЦЭМ!$A$33:$A$776,$A35,СВЦЭМ!$B$33:$B$776,R$11)+'СЕТ СН'!$F$12+СВЦЭМ!$D$10+'СЕТ СН'!$F$5-'СЕТ СН'!$F$20</f>
        <v>3208.9446778299998</v>
      </c>
      <c r="S35" s="36">
        <f>SUMIFS(СВЦЭМ!$C$33:$C$776,СВЦЭМ!$A$33:$A$776,$A35,СВЦЭМ!$B$33:$B$776,S$11)+'СЕТ СН'!$F$12+СВЦЭМ!$D$10+'СЕТ СН'!$F$5-'СЕТ СН'!$F$20</f>
        <v>3215.7614784100001</v>
      </c>
      <c r="T35" s="36">
        <f>SUMIFS(СВЦЭМ!$C$33:$C$776,СВЦЭМ!$A$33:$A$776,$A35,СВЦЭМ!$B$33:$B$776,T$11)+'СЕТ СН'!$F$12+СВЦЭМ!$D$10+'СЕТ СН'!$F$5-'СЕТ СН'!$F$20</f>
        <v>3212.2785048699998</v>
      </c>
      <c r="U35" s="36">
        <f>SUMIFS(СВЦЭМ!$C$33:$C$776,СВЦЭМ!$A$33:$A$776,$A35,СВЦЭМ!$B$33:$B$776,U$11)+'СЕТ СН'!$F$12+СВЦЭМ!$D$10+'СЕТ СН'!$F$5-'СЕТ СН'!$F$20</f>
        <v>3196.89452927</v>
      </c>
      <c r="V35" s="36">
        <f>SUMIFS(СВЦЭМ!$C$33:$C$776,СВЦЭМ!$A$33:$A$776,$A35,СВЦЭМ!$B$33:$B$776,V$11)+'СЕТ СН'!$F$12+СВЦЭМ!$D$10+'СЕТ СН'!$F$5-'СЕТ СН'!$F$20</f>
        <v>3161.8211843999998</v>
      </c>
      <c r="W35" s="36">
        <f>SUMIFS(СВЦЭМ!$C$33:$C$776,СВЦЭМ!$A$33:$A$776,$A35,СВЦЭМ!$B$33:$B$776,W$11)+'СЕТ СН'!$F$12+СВЦЭМ!$D$10+'СЕТ СН'!$F$5-'СЕТ СН'!$F$20</f>
        <v>3167.7132778300002</v>
      </c>
      <c r="X35" s="36">
        <f>SUMIFS(СВЦЭМ!$C$33:$C$776,СВЦЭМ!$A$33:$A$776,$A35,СВЦЭМ!$B$33:$B$776,X$11)+'СЕТ СН'!$F$12+СВЦЭМ!$D$10+'СЕТ СН'!$F$5-'СЕТ СН'!$F$20</f>
        <v>3193.5863490699999</v>
      </c>
      <c r="Y35" s="36">
        <f>SUMIFS(СВЦЭМ!$C$33:$C$776,СВЦЭМ!$A$33:$A$776,$A35,СВЦЭМ!$B$33:$B$776,Y$11)+'СЕТ СН'!$F$12+СВЦЭМ!$D$10+'СЕТ СН'!$F$5-'СЕТ СН'!$F$20</f>
        <v>3273.9525191299999</v>
      </c>
    </row>
    <row r="36" spans="1:25" ht="15.75" x14ac:dyDescent="0.2">
      <c r="A36" s="35">
        <f t="shared" si="0"/>
        <v>43976</v>
      </c>
      <c r="B36" s="36">
        <f>SUMIFS(СВЦЭМ!$C$33:$C$776,СВЦЭМ!$A$33:$A$776,$A36,СВЦЭМ!$B$33:$B$776,B$11)+'СЕТ СН'!$F$12+СВЦЭМ!$D$10+'СЕТ СН'!$F$5-'СЕТ СН'!$F$20</f>
        <v>3418.6451304299999</v>
      </c>
      <c r="C36" s="36">
        <f>SUMIFS(СВЦЭМ!$C$33:$C$776,СВЦЭМ!$A$33:$A$776,$A36,СВЦЭМ!$B$33:$B$776,C$11)+'СЕТ СН'!$F$12+СВЦЭМ!$D$10+'СЕТ СН'!$F$5-'СЕТ СН'!$F$20</f>
        <v>3412.13632792</v>
      </c>
      <c r="D36" s="36">
        <f>SUMIFS(СВЦЭМ!$C$33:$C$776,СВЦЭМ!$A$33:$A$776,$A36,СВЦЭМ!$B$33:$B$776,D$11)+'СЕТ СН'!$F$12+СВЦЭМ!$D$10+'СЕТ СН'!$F$5-'СЕТ СН'!$F$20</f>
        <v>3396.6324976699998</v>
      </c>
      <c r="E36" s="36">
        <f>SUMIFS(СВЦЭМ!$C$33:$C$776,СВЦЭМ!$A$33:$A$776,$A36,СВЦЭМ!$B$33:$B$776,E$11)+'СЕТ СН'!$F$12+СВЦЭМ!$D$10+'СЕТ СН'!$F$5-'СЕТ СН'!$F$20</f>
        <v>3393.0391341700001</v>
      </c>
      <c r="F36" s="36">
        <f>SUMIFS(СВЦЭМ!$C$33:$C$776,СВЦЭМ!$A$33:$A$776,$A36,СВЦЭМ!$B$33:$B$776,F$11)+'СЕТ СН'!$F$12+СВЦЭМ!$D$10+'СЕТ СН'!$F$5-'СЕТ СН'!$F$20</f>
        <v>3391.0288301599999</v>
      </c>
      <c r="G36" s="36">
        <f>SUMIFS(СВЦЭМ!$C$33:$C$776,СВЦЭМ!$A$33:$A$776,$A36,СВЦЭМ!$B$33:$B$776,G$11)+'СЕТ СН'!$F$12+СВЦЭМ!$D$10+'СЕТ СН'!$F$5-'СЕТ СН'!$F$20</f>
        <v>3396.36137676</v>
      </c>
      <c r="H36" s="36">
        <f>SUMIFS(СВЦЭМ!$C$33:$C$776,СВЦЭМ!$A$33:$A$776,$A36,СВЦЭМ!$B$33:$B$776,H$11)+'СЕТ СН'!$F$12+СВЦЭМ!$D$10+'СЕТ СН'!$F$5-'СЕТ СН'!$F$20</f>
        <v>3404.6898594499999</v>
      </c>
      <c r="I36" s="36">
        <f>SUMIFS(СВЦЭМ!$C$33:$C$776,СВЦЭМ!$A$33:$A$776,$A36,СВЦЭМ!$B$33:$B$776,I$11)+'СЕТ СН'!$F$12+СВЦЭМ!$D$10+'СЕТ СН'!$F$5-'СЕТ СН'!$F$20</f>
        <v>3379.5673374400003</v>
      </c>
      <c r="J36" s="36">
        <f>SUMIFS(СВЦЭМ!$C$33:$C$776,СВЦЭМ!$A$33:$A$776,$A36,СВЦЭМ!$B$33:$B$776,J$11)+'СЕТ СН'!$F$12+СВЦЭМ!$D$10+'СЕТ СН'!$F$5-'СЕТ СН'!$F$20</f>
        <v>3339.8633490900002</v>
      </c>
      <c r="K36" s="36">
        <f>SUMIFS(СВЦЭМ!$C$33:$C$776,СВЦЭМ!$A$33:$A$776,$A36,СВЦЭМ!$B$33:$B$776,K$11)+'СЕТ СН'!$F$12+СВЦЭМ!$D$10+'СЕТ СН'!$F$5-'СЕТ СН'!$F$20</f>
        <v>3333.8470273399998</v>
      </c>
      <c r="L36" s="36">
        <f>SUMIFS(СВЦЭМ!$C$33:$C$776,СВЦЭМ!$A$33:$A$776,$A36,СВЦЭМ!$B$33:$B$776,L$11)+'СЕТ СН'!$F$12+СВЦЭМ!$D$10+'СЕТ СН'!$F$5-'СЕТ СН'!$F$20</f>
        <v>3327.1012664199998</v>
      </c>
      <c r="M36" s="36">
        <f>SUMIFS(СВЦЭМ!$C$33:$C$776,СВЦЭМ!$A$33:$A$776,$A36,СВЦЭМ!$B$33:$B$776,M$11)+'СЕТ СН'!$F$12+СВЦЭМ!$D$10+'СЕТ СН'!$F$5-'СЕТ СН'!$F$20</f>
        <v>3259.8667856299999</v>
      </c>
      <c r="N36" s="36">
        <f>SUMIFS(СВЦЭМ!$C$33:$C$776,СВЦЭМ!$A$33:$A$776,$A36,СВЦЭМ!$B$33:$B$776,N$11)+'СЕТ СН'!$F$12+СВЦЭМ!$D$10+'СЕТ СН'!$F$5-'СЕТ СН'!$F$20</f>
        <v>3208.5806890100002</v>
      </c>
      <c r="O36" s="36">
        <f>SUMIFS(СВЦЭМ!$C$33:$C$776,СВЦЭМ!$A$33:$A$776,$A36,СВЦЭМ!$B$33:$B$776,O$11)+'СЕТ СН'!$F$12+СВЦЭМ!$D$10+'СЕТ СН'!$F$5-'СЕТ СН'!$F$20</f>
        <v>3189.84784829</v>
      </c>
      <c r="P36" s="36">
        <f>SUMIFS(СВЦЭМ!$C$33:$C$776,СВЦЭМ!$A$33:$A$776,$A36,СВЦЭМ!$B$33:$B$776,P$11)+'СЕТ СН'!$F$12+СВЦЭМ!$D$10+'СЕТ СН'!$F$5-'СЕТ СН'!$F$20</f>
        <v>3199.0873519799998</v>
      </c>
      <c r="Q36" s="36">
        <f>SUMIFS(СВЦЭМ!$C$33:$C$776,СВЦЭМ!$A$33:$A$776,$A36,СВЦЭМ!$B$33:$B$776,Q$11)+'СЕТ СН'!$F$12+СВЦЭМ!$D$10+'СЕТ СН'!$F$5-'СЕТ СН'!$F$20</f>
        <v>3201.8394997599999</v>
      </c>
      <c r="R36" s="36">
        <f>SUMIFS(СВЦЭМ!$C$33:$C$776,СВЦЭМ!$A$33:$A$776,$A36,СВЦЭМ!$B$33:$B$776,R$11)+'СЕТ СН'!$F$12+СВЦЭМ!$D$10+'СЕТ СН'!$F$5-'СЕТ СН'!$F$20</f>
        <v>3209.6363934999999</v>
      </c>
      <c r="S36" s="36">
        <f>SUMIFS(СВЦЭМ!$C$33:$C$776,СВЦЭМ!$A$33:$A$776,$A36,СВЦЭМ!$B$33:$B$776,S$11)+'СЕТ СН'!$F$12+СВЦЭМ!$D$10+'СЕТ СН'!$F$5-'СЕТ СН'!$F$20</f>
        <v>3205.21323308</v>
      </c>
      <c r="T36" s="36">
        <f>SUMIFS(СВЦЭМ!$C$33:$C$776,СВЦЭМ!$A$33:$A$776,$A36,СВЦЭМ!$B$33:$B$776,T$11)+'СЕТ СН'!$F$12+СВЦЭМ!$D$10+'СЕТ СН'!$F$5-'СЕТ СН'!$F$20</f>
        <v>3203.6390496399999</v>
      </c>
      <c r="U36" s="36">
        <f>SUMIFS(СВЦЭМ!$C$33:$C$776,СВЦЭМ!$A$33:$A$776,$A36,СВЦЭМ!$B$33:$B$776,U$11)+'СЕТ СН'!$F$12+СВЦЭМ!$D$10+'СЕТ СН'!$F$5-'СЕТ СН'!$F$20</f>
        <v>3198.7225922299999</v>
      </c>
      <c r="V36" s="36">
        <f>SUMIFS(СВЦЭМ!$C$33:$C$776,СВЦЭМ!$A$33:$A$776,$A36,СВЦЭМ!$B$33:$B$776,V$11)+'СЕТ СН'!$F$12+СВЦЭМ!$D$10+'СЕТ СН'!$F$5-'СЕТ СН'!$F$20</f>
        <v>3185.7779756099999</v>
      </c>
      <c r="W36" s="36">
        <f>SUMIFS(СВЦЭМ!$C$33:$C$776,СВЦЭМ!$A$33:$A$776,$A36,СВЦЭМ!$B$33:$B$776,W$11)+'СЕТ СН'!$F$12+СВЦЭМ!$D$10+'СЕТ СН'!$F$5-'СЕТ СН'!$F$20</f>
        <v>3191.23814365</v>
      </c>
      <c r="X36" s="36">
        <f>SUMIFS(СВЦЭМ!$C$33:$C$776,СВЦЭМ!$A$33:$A$776,$A36,СВЦЭМ!$B$33:$B$776,X$11)+'СЕТ СН'!$F$12+СВЦЭМ!$D$10+'СЕТ СН'!$F$5-'СЕТ СН'!$F$20</f>
        <v>3207.7762493999999</v>
      </c>
      <c r="Y36" s="36">
        <f>SUMIFS(СВЦЭМ!$C$33:$C$776,СВЦЭМ!$A$33:$A$776,$A36,СВЦЭМ!$B$33:$B$776,Y$11)+'СЕТ СН'!$F$12+СВЦЭМ!$D$10+'СЕТ СН'!$F$5-'СЕТ СН'!$F$20</f>
        <v>3291.4859374400003</v>
      </c>
    </row>
    <row r="37" spans="1:25" ht="15.75" x14ac:dyDescent="0.2">
      <c r="A37" s="35">
        <f t="shared" si="0"/>
        <v>43977</v>
      </c>
      <c r="B37" s="36">
        <f>SUMIFS(СВЦЭМ!$C$33:$C$776,СВЦЭМ!$A$33:$A$776,$A37,СВЦЭМ!$B$33:$B$776,B$11)+'СЕТ СН'!$F$12+СВЦЭМ!$D$10+'СЕТ СН'!$F$5-'СЕТ СН'!$F$20</f>
        <v>3377.2736855900002</v>
      </c>
      <c r="C37" s="36">
        <f>SUMIFS(СВЦЭМ!$C$33:$C$776,СВЦЭМ!$A$33:$A$776,$A37,СВЦЭМ!$B$33:$B$776,C$11)+'СЕТ СН'!$F$12+СВЦЭМ!$D$10+'СЕТ СН'!$F$5-'СЕТ СН'!$F$20</f>
        <v>3407.31139596</v>
      </c>
      <c r="D37" s="36">
        <f>SUMIFS(СВЦЭМ!$C$33:$C$776,СВЦЭМ!$A$33:$A$776,$A37,СВЦЭМ!$B$33:$B$776,D$11)+'СЕТ СН'!$F$12+СВЦЭМ!$D$10+'СЕТ СН'!$F$5-'СЕТ СН'!$F$20</f>
        <v>3396.0092038600001</v>
      </c>
      <c r="E37" s="36">
        <f>SUMIFS(СВЦЭМ!$C$33:$C$776,СВЦЭМ!$A$33:$A$776,$A37,СВЦЭМ!$B$33:$B$776,E$11)+'СЕТ СН'!$F$12+СВЦЭМ!$D$10+'СЕТ СН'!$F$5-'СЕТ СН'!$F$20</f>
        <v>3389.1611058200001</v>
      </c>
      <c r="F37" s="36">
        <f>SUMIFS(СВЦЭМ!$C$33:$C$776,СВЦЭМ!$A$33:$A$776,$A37,СВЦЭМ!$B$33:$B$776,F$11)+'СЕТ СН'!$F$12+СВЦЭМ!$D$10+'СЕТ СН'!$F$5-'СЕТ СН'!$F$20</f>
        <v>3384.8403172899998</v>
      </c>
      <c r="G37" s="36">
        <f>SUMIFS(СВЦЭМ!$C$33:$C$776,СВЦЭМ!$A$33:$A$776,$A37,СВЦЭМ!$B$33:$B$776,G$11)+'СЕТ СН'!$F$12+СВЦЭМ!$D$10+'СЕТ СН'!$F$5-'СЕТ СН'!$F$20</f>
        <v>3386.3233049999999</v>
      </c>
      <c r="H37" s="36">
        <f>SUMIFS(СВЦЭМ!$C$33:$C$776,СВЦЭМ!$A$33:$A$776,$A37,СВЦЭМ!$B$33:$B$776,H$11)+'СЕТ СН'!$F$12+СВЦЭМ!$D$10+'СЕТ СН'!$F$5-'СЕТ СН'!$F$20</f>
        <v>3400.71916302</v>
      </c>
      <c r="I37" s="36">
        <f>SUMIFS(СВЦЭМ!$C$33:$C$776,СВЦЭМ!$A$33:$A$776,$A37,СВЦЭМ!$B$33:$B$776,I$11)+'СЕТ СН'!$F$12+СВЦЭМ!$D$10+'СЕТ СН'!$F$5-'СЕТ СН'!$F$20</f>
        <v>3373.7538659500001</v>
      </c>
      <c r="J37" s="36">
        <f>SUMIFS(СВЦЭМ!$C$33:$C$776,СВЦЭМ!$A$33:$A$776,$A37,СВЦЭМ!$B$33:$B$776,J$11)+'СЕТ СН'!$F$12+СВЦЭМ!$D$10+'СЕТ СН'!$F$5-'СЕТ СН'!$F$20</f>
        <v>3338.1382215799999</v>
      </c>
      <c r="K37" s="36">
        <f>SUMIFS(СВЦЭМ!$C$33:$C$776,СВЦЭМ!$A$33:$A$776,$A37,СВЦЭМ!$B$33:$B$776,K$11)+'СЕТ СН'!$F$12+СВЦЭМ!$D$10+'СЕТ СН'!$F$5-'СЕТ СН'!$F$20</f>
        <v>3326.98351959</v>
      </c>
      <c r="L37" s="36">
        <f>SUMIFS(СВЦЭМ!$C$33:$C$776,СВЦЭМ!$A$33:$A$776,$A37,СВЦЭМ!$B$33:$B$776,L$11)+'СЕТ СН'!$F$12+СВЦЭМ!$D$10+'СЕТ СН'!$F$5-'СЕТ СН'!$F$20</f>
        <v>3330.9511403400002</v>
      </c>
      <c r="M37" s="36">
        <f>SUMIFS(СВЦЭМ!$C$33:$C$776,СВЦЭМ!$A$33:$A$776,$A37,СВЦЭМ!$B$33:$B$776,M$11)+'СЕТ СН'!$F$12+СВЦЭМ!$D$10+'СЕТ СН'!$F$5-'СЕТ СН'!$F$20</f>
        <v>3268.1748249000002</v>
      </c>
      <c r="N37" s="36">
        <f>SUMIFS(СВЦЭМ!$C$33:$C$776,СВЦЭМ!$A$33:$A$776,$A37,СВЦЭМ!$B$33:$B$776,N$11)+'СЕТ СН'!$F$12+СВЦЭМ!$D$10+'СЕТ СН'!$F$5-'СЕТ СН'!$F$20</f>
        <v>3219.1641516999998</v>
      </c>
      <c r="O37" s="36">
        <f>SUMIFS(СВЦЭМ!$C$33:$C$776,СВЦЭМ!$A$33:$A$776,$A37,СВЦЭМ!$B$33:$B$776,O$11)+'СЕТ СН'!$F$12+СВЦЭМ!$D$10+'СЕТ СН'!$F$5-'СЕТ СН'!$F$20</f>
        <v>3200.1406829900002</v>
      </c>
      <c r="P37" s="36">
        <f>SUMIFS(СВЦЭМ!$C$33:$C$776,СВЦЭМ!$A$33:$A$776,$A37,СВЦЭМ!$B$33:$B$776,P$11)+'СЕТ СН'!$F$12+СВЦЭМ!$D$10+'СЕТ СН'!$F$5-'СЕТ СН'!$F$20</f>
        <v>3209.4115686700002</v>
      </c>
      <c r="Q37" s="36">
        <f>SUMIFS(СВЦЭМ!$C$33:$C$776,СВЦЭМ!$A$33:$A$776,$A37,СВЦЭМ!$B$33:$B$776,Q$11)+'СЕТ СН'!$F$12+СВЦЭМ!$D$10+'СЕТ СН'!$F$5-'СЕТ СН'!$F$20</f>
        <v>3216.6162539699999</v>
      </c>
      <c r="R37" s="36">
        <f>SUMIFS(СВЦЭМ!$C$33:$C$776,СВЦЭМ!$A$33:$A$776,$A37,СВЦЭМ!$B$33:$B$776,R$11)+'СЕТ СН'!$F$12+СВЦЭМ!$D$10+'СЕТ СН'!$F$5-'СЕТ СН'!$F$20</f>
        <v>3206.04445528</v>
      </c>
      <c r="S37" s="36">
        <f>SUMIFS(СВЦЭМ!$C$33:$C$776,СВЦЭМ!$A$33:$A$776,$A37,СВЦЭМ!$B$33:$B$776,S$11)+'СЕТ СН'!$F$12+СВЦЭМ!$D$10+'СЕТ СН'!$F$5-'СЕТ СН'!$F$20</f>
        <v>3204.58635271</v>
      </c>
      <c r="T37" s="36">
        <f>SUMIFS(СВЦЭМ!$C$33:$C$776,СВЦЭМ!$A$33:$A$776,$A37,СВЦЭМ!$B$33:$B$776,T$11)+'СЕТ СН'!$F$12+СВЦЭМ!$D$10+'СЕТ СН'!$F$5-'СЕТ СН'!$F$20</f>
        <v>3200.9183026400001</v>
      </c>
      <c r="U37" s="36">
        <f>SUMIFS(СВЦЭМ!$C$33:$C$776,СВЦЭМ!$A$33:$A$776,$A37,СВЦЭМ!$B$33:$B$776,U$11)+'СЕТ СН'!$F$12+СВЦЭМ!$D$10+'СЕТ СН'!$F$5-'СЕТ СН'!$F$20</f>
        <v>3189.13755541</v>
      </c>
      <c r="V37" s="36">
        <f>SUMIFS(СВЦЭМ!$C$33:$C$776,СВЦЭМ!$A$33:$A$776,$A37,СВЦЭМ!$B$33:$B$776,V$11)+'СЕТ СН'!$F$12+СВЦЭМ!$D$10+'СЕТ СН'!$F$5-'СЕТ СН'!$F$20</f>
        <v>3183.2683857500001</v>
      </c>
      <c r="W37" s="36">
        <f>SUMIFS(СВЦЭМ!$C$33:$C$776,СВЦЭМ!$A$33:$A$776,$A37,СВЦЭМ!$B$33:$B$776,W$11)+'СЕТ СН'!$F$12+СВЦЭМ!$D$10+'СЕТ СН'!$F$5-'СЕТ СН'!$F$20</f>
        <v>3177.5950244400001</v>
      </c>
      <c r="X37" s="36">
        <f>SUMIFS(СВЦЭМ!$C$33:$C$776,СВЦЭМ!$A$33:$A$776,$A37,СВЦЭМ!$B$33:$B$776,X$11)+'СЕТ СН'!$F$12+СВЦЭМ!$D$10+'СЕТ СН'!$F$5-'СЕТ СН'!$F$20</f>
        <v>3202.4605961299999</v>
      </c>
      <c r="Y37" s="36">
        <f>SUMIFS(СВЦЭМ!$C$33:$C$776,СВЦЭМ!$A$33:$A$776,$A37,СВЦЭМ!$B$33:$B$776,Y$11)+'СЕТ СН'!$F$12+СВЦЭМ!$D$10+'СЕТ СН'!$F$5-'СЕТ СН'!$F$20</f>
        <v>3270.3152943800001</v>
      </c>
    </row>
    <row r="38" spans="1:25" ht="15.75" x14ac:dyDescent="0.2">
      <c r="A38" s="35">
        <f t="shared" si="0"/>
        <v>43978</v>
      </c>
      <c r="B38" s="36">
        <f>SUMIFS(СВЦЭМ!$C$33:$C$776,СВЦЭМ!$A$33:$A$776,$A38,СВЦЭМ!$B$33:$B$776,B$11)+'СЕТ СН'!$F$12+СВЦЭМ!$D$10+'СЕТ СН'!$F$5-'СЕТ СН'!$F$20</f>
        <v>3356.8774202200002</v>
      </c>
      <c r="C38" s="36">
        <f>SUMIFS(СВЦЭМ!$C$33:$C$776,СВЦЭМ!$A$33:$A$776,$A38,СВЦЭМ!$B$33:$B$776,C$11)+'СЕТ СН'!$F$12+СВЦЭМ!$D$10+'СЕТ СН'!$F$5-'СЕТ СН'!$F$20</f>
        <v>3388.3275911000001</v>
      </c>
      <c r="D38" s="36">
        <f>SUMIFS(СВЦЭМ!$C$33:$C$776,СВЦЭМ!$A$33:$A$776,$A38,СВЦЭМ!$B$33:$B$776,D$11)+'СЕТ СН'!$F$12+СВЦЭМ!$D$10+'СЕТ СН'!$F$5-'СЕТ СН'!$F$20</f>
        <v>3411.6371805200001</v>
      </c>
      <c r="E38" s="36">
        <f>SUMIFS(СВЦЭМ!$C$33:$C$776,СВЦЭМ!$A$33:$A$776,$A38,СВЦЭМ!$B$33:$B$776,E$11)+'СЕТ СН'!$F$12+СВЦЭМ!$D$10+'СЕТ СН'!$F$5-'СЕТ СН'!$F$20</f>
        <v>3416.3164093599999</v>
      </c>
      <c r="F38" s="36">
        <f>SUMIFS(СВЦЭМ!$C$33:$C$776,СВЦЭМ!$A$33:$A$776,$A38,СВЦЭМ!$B$33:$B$776,F$11)+'СЕТ СН'!$F$12+СВЦЭМ!$D$10+'СЕТ СН'!$F$5-'СЕТ СН'!$F$20</f>
        <v>3409.495273</v>
      </c>
      <c r="G38" s="36">
        <f>SUMIFS(СВЦЭМ!$C$33:$C$776,СВЦЭМ!$A$33:$A$776,$A38,СВЦЭМ!$B$33:$B$776,G$11)+'СЕТ СН'!$F$12+СВЦЭМ!$D$10+'СЕТ СН'!$F$5-'СЕТ СН'!$F$20</f>
        <v>3416.70158799</v>
      </c>
      <c r="H38" s="36">
        <f>SUMIFS(СВЦЭМ!$C$33:$C$776,СВЦЭМ!$A$33:$A$776,$A38,СВЦЭМ!$B$33:$B$776,H$11)+'СЕТ СН'!$F$12+СВЦЭМ!$D$10+'СЕТ СН'!$F$5-'СЕТ СН'!$F$20</f>
        <v>3398.8627609499999</v>
      </c>
      <c r="I38" s="36">
        <f>SUMIFS(СВЦЭМ!$C$33:$C$776,СВЦЭМ!$A$33:$A$776,$A38,СВЦЭМ!$B$33:$B$776,I$11)+'СЕТ СН'!$F$12+СВЦЭМ!$D$10+'СЕТ СН'!$F$5-'СЕТ СН'!$F$20</f>
        <v>3384.8228281500001</v>
      </c>
      <c r="J38" s="36">
        <f>SUMIFS(СВЦЭМ!$C$33:$C$776,СВЦЭМ!$A$33:$A$776,$A38,СВЦЭМ!$B$33:$B$776,J$11)+'СЕТ СН'!$F$12+СВЦЭМ!$D$10+'СЕТ СН'!$F$5-'СЕТ СН'!$F$20</f>
        <v>3348.9722251200001</v>
      </c>
      <c r="K38" s="36">
        <f>SUMIFS(СВЦЭМ!$C$33:$C$776,СВЦЭМ!$A$33:$A$776,$A38,СВЦЭМ!$B$33:$B$776,K$11)+'СЕТ СН'!$F$12+СВЦЭМ!$D$10+'СЕТ СН'!$F$5-'СЕТ СН'!$F$20</f>
        <v>3331.6018167900002</v>
      </c>
      <c r="L38" s="36">
        <f>SUMIFS(СВЦЭМ!$C$33:$C$776,СВЦЭМ!$A$33:$A$776,$A38,СВЦЭМ!$B$33:$B$776,L$11)+'СЕТ СН'!$F$12+СВЦЭМ!$D$10+'СЕТ СН'!$F$5-'СЕТ СН'!$F$20</f>
        <v>3310.1252024200003</v>
      </c>
      <c r="M38" s="36">
        <f>SUMIFS(СВЦЭМ!$C$33:$C$776,СВЦЭМ!$A$33:$A$776,$A38,СВЦЭМ!$B$33:$B$776,M$11)+'СЕТ СН'!$F$12+СВЦЭМ!$D$10+'СЕТ СН'!$F$5-'СЕТ СН'!$F$20</f>
        <v>3257.4382739000002</v>
      </c>
      <c r="N38" s="36">
        <f>SUMIFS(СВЦЭМ!$C$33:$C$776,СВЦЭМ!$A$33:$A$776,$A38,СВЦЭМ!$B$33:$B$776,N$11)+'СЕТ СН'!$F$12+СВЦЭМ!$D$10+'СЕТ СН'!$F$5-'СЕТ СН'!$F$20</f>
        <v>3198.9305297000001</v>
      </c>
      <c r="O38" s="36">
        <f>SUMIFS(СВЦЭМ!$C$33:$C$776,СВЦЭМ!$A$33:$A$776,$A38,СВЦЭМ!$B$33:$B$776,O$11)+'СЕТ СН'!$F$12+СВЦЭМ!$D$10+'СЕТ СН'!$F$5-'СЕТ СН'!$F$20</f>
        <v>3179.9217360000002</v>
      </c>
      <c r="P38" s="36">
        <f>SUMIFS(СВЦЭМ!$C$33:$C$776,СВЦЭМ!$A$33:$A$776,$A38,СВЦЭМ!$B$33:$B$776,P$11)+'СЕТ СН'!$F$12+СВЦЭМ!$D$10+'СЕТ СН'!$F$5-'СЕТ СН'!$F$20</f>
        <v>3173.8438870199998</v>
      </c>
      <c r="Q38" s="36">
        <f>SUMIFS(СВЦЭМ!$C$33:$C$776,СВЦЭМ!$A$33:$A$776,$A38,СВЦЭМ!$B$33:$B$776,Q$11)+'СЕТ СН'!$F$12+СВЦЭМ!$D$10+'СЕТ СН'!$F$5-'СЕТ СН'!$F$20</f>
        <v>3179.0950305800002</v>
      </c>
      <c r="R38" s="36">
        <f>SUMIFS(СВЦЭМ!$C$33:$C$776,СВЦЭМ!$A$33:$A$776,$A38,СВЦЭМ!$B$33:$B$776,R$11)+'СЕТ СН'!$F$12+СВЦЭМ!$D$10+'СЕТ СН'!$F$5-'СЕТ СН'!$F$20</f>
        <v>3182.5249273499999</v>
      </c>
      <c r="S38" s="36">
        <f>SUMIFS(СВЦЭМ!$C$33:$C$776,СВЦЭМ!$A$33:$A$776,$A38,СВЦЭМ!$B$33:$B$776,S$11)+'СЕТ СН'!$F$12+СВЦЭМ!$D$10+'СЕТ СН'!$F$5-'СЕТ СН'!$F$20</f>
        <v>3191.2882621500003</v>
      </c>
      <c r="T38" s="36">
        <f>SUMIFS(СВЦЭМ!$C$33:$C$776,СВЦЭМ!$A$33:$A$776,$A38,СВЦЭМ!$B$33:$B$776,T$11)+'СЕТ СН'!$F$12+СВЦЭМ!$D$10+'СЕТ СН'!$F$5-'СЕТ СН'!$F$20</f>
        <v>3193.20862029</v>
      </c>
      <c r="U38" s="36">
        <f>SUMIFS(СВЦЭМ!$C$33:$C$776,СВЦЭМ!$A$33:$A$776,$A38,СВЦЭМ!$B$33:$B$776,U$11)+'СЕТ СН'!$F$12+СВЦЭМ!$D$10+'СЕТ СН'!$F$5-'СЕТ СН'!$F$20</f>
        <v>3172.7788418800001</v>
      </c>
      <c r="V38" s="36">
        <f>SUMIFS(СВЦЭМ!$C$33:$C$776,СВЦЭМ!$A$33:$A$776,$A38,СВЦЭМ!$B$33:$B$776,V$11)+'СЕТ СН'!$F$12+СВЦЭМ!$D$10+'СЕТ СН'!$F$5-'СЕТ СН'!$F$20</f>
        <v>3161.2833463900001</v>
      </c>
      <c r="W38" s="36">
        <f>SUMIFS(СВЦЭМ!$C$33:$C$776,СВЦЭМ!$A$33:$A$776,$A38,СВЦЭМ!$B$33:$B$776,W$11)+'СЕТ СН'!$F$12+СВЦЭМ!$D$10+'СЕТ СН'!$F$5-'СЕТ СН'!$F$20</f>
        <v>3157.5389840600001</v>
      </c>
      <c r="X38" s="36">
        <f>SUMIFS(СВЦЭМ!$C$33:$C$776,СВЦЭМ!$A$33:$A$776,$A38,СВЦЭМ!$B$33:$B$776,X$11)+'СЕТ СН'!$F$12+СВЦЭМ!$D$10+'СЕТ СН'!$F$5-'СЕТ СН'!$F$20</f>
        <v>3194.9161737899999</v>
      </c>
      <c r="Y38" s="36">
        <f>SUMIFS(СВЦЭМ!$C$33:$C$776,СВЦЭМ!$A$33:$A$776,$A38,СВЦЭМ!$B$33:$B$776,Y$11)+'СЕТ СН'!$F$12+СВЦЭМ!$D$10+'СЕТ СН'!$F$5-'СЕТ СН'!$F$20</f>
        <v>3253.9658584700001</v>
      </c>
    </row>
    <row r="39" spans="1:25" ht="15.75" x14ac:dyDescent="0.2">
      <c r="A39" s="35">
        <f t="shared" si="0"/>
        <v>43979</v>
      </c>
      <c r="B39" s="36">
        <f>SUMIFS(СВЦЭМ!$C$33:$C$776,СВЦЭМ!$A$33:$A$776,$A39,СВЦЭМ!$B$33:$B$776,B$11)+'СЕТ СН'!$F$12+СВЦЭМ!$D$10+'СЕТ СН'!$F$5-'СЕТ СН'!$F$20</f>
        <v>3291.5406083600001</v>
      </c>
      <c r="C39" s="36">
        <f>SUMIFS(СВЦЭМ!$C$33:$C$776,СВЦЭМ!$A$33:$A$776,$A39,СВЦЭМ!$B$33:$B$776,C$11)+'СЕТ СН'!$F$12+СВЦЭМ!$D$10+'СЕТ СН'!$F$5-'СЕТ СН'!$F$20</f>
        <v>3306.8613310000001</v>
      </c>
      <c r="D39" s="36">
        <f>SUMIFS(СВЦЭМ!$C$33:$C$776,СВЦЭМ!$A$33:$A$776,$A39,СВЦЭМ!$B$33:$B$776,D$11)+'СЕТ СН'!$F$12+СВЦЭМ!$D$10+'СЕТ СН'!$F$5-'СЕТ СН'!$F$20</f>
        <v>3333.8702848299999</v>
      </c>
      <c r="E39" s="36">
        <f>SUMIFS(СВЦЭМ!$C$33:$C$776,СВЦЭМ!$A$33:$A$776,$A39,СВЦЭМ!$B$33:$B$776,E$11)+'СЕТ СН'!$F$12+СВЦЭМ!$D$10+'СЕТ СН'!$F$5-'СЕТ СН'!$F$20</f>
        <v>3350.1041607500001</v>
      </c>
      <c r="F39" s="36">
        <f>SUMIFS(СВЦЭМ!$C$33:$C$776,СВЦЭМ!$A$33:$A$776,$A39,СВЦЭМ!$B$33:$B$776,F$11)+'СЕТ СН'!$F$12+СВЦЭМ!$D$10+'СЕТ СН'!$F$5-'СЕТ СН'!$F$20</f>
        <v>3347.8513540700001</v>
      </c>
      <c r="G39" s="36">
        <f>SUMIFS(СВЦЭМ!$C$33:$C$776,СВЦЭМ!$A$33:$A$776,$A39,СВЦЭМ!$B$33:$B$776,G$11)+'СЕТ СН'!$F$12+СВЦЭМ!$D$10+'СЕТ СН'!$F$5-'СЕТ СН'!$F$20</f>
        <v>3358.5657894199999</v>
      </c>
      <c r="H39" s="36">
        <f>SUMIFS(СВЦЭМ!$C$33:$C$776,СВЦЭМ!$A$33:$A$776,$A39,СВЦЭМ!$B$33:$B$776,H$11)+'СЕТ СН'!$F$12+СВЦЭМ!$D$10+'СЕТ СН'!$F$5-'СЕТ СН'!$F$20</f>
        <v>3334.7328436299999</v>
      </c>
      <c r="I39" s="36">
        <f>SUMIFS(СВЦЭМ!$C$33:$C$776,СВЦЭМ!$A$33:$A$776,$A39,СВЦЭМ!$B$33:$B$776,I$11)+'СЕТ СН'!$F$12+СВЦЭМ!$D$10+'СЕТ СН'!$F$5-'СЕТ СН'!$F$20</f>
        <v>3337.3276021199999</v>
      </c>
      <c r="J39" s="36">
        <f>SUMIFS(СВЦЭМ!$C$33:$C$776,СВЦЭМ!$A$33:$A$776,$A39,СВЦЭМ!$B$33:$B$776,J$11)+'СЕТ СН'!$F$12+СВЦЭМ!$D$10+'СЕТ СН'!$F$5-'СЕТ СН'!$F$20</f>
        <v>3291.78323925</v>
      </c>
      <c r="K39" s="36">
        <f>SUMIFS(СВЦЭМ!$C$33:$C$776,СВЦЭМ!$A$33:$A$776,$A39,СВЦЭМ!$B$33:$B$776,K$11)+'СЕТ СН'!$F$12+СВЦЭМ!$D$10+'СЕТ СН'!$F$5-'СЕТ СН'!$F$20</f>
        <v>3280.1268258099999</v>
      </c>
      <c r="L39" s="36">
        <f>SUMIFS(СВЦЭМ!$C$33:$C$776,СВЦЭМ!$A$33:$A$776,$A39,СВЦЭМ!$B$33:$B$776,L$11)+'СЕТ СН'!$F$12+СВЦЭМ!$D$10+'СЕТ СН'!$F$5-'СЕТ СН'!$F$20</f>
        <v>3289.5411279</v>
      </c>
      <c r="M39" s="36">
        <f>SUMIFS(СВЦЭМ!$C$33:$C$776,СВЦЭМ!$A$33:$A$776,$A39,СВЦЭМ!$B$33:$B$776,M$11)+'СЕТ СН'!$F$12+СВЦЭМ!$D$10+'СЕТ СН'!$F$5-'СЕТ СН'!$F$20</f>
        <v>3269.36829231</v>
      </c>
      <c r="N39" s="36">
        <f>SUMIFS(СВЦЭМ!$C$33:$C$776,СВЦЭМ!$A$33:$A$776,$A39,СВЦЭМ!$B$33:$B$776,N$11)+'СЕТ СН'!$F$12+СВЦЭМ!$D$10+'СЕТ СН'!$F$5-'СЕТ СН'!$F$20</f>
        <v>3220.5742458499999</v>
      </c>
      <c r="O39" s="36">
        <f>SUMIFS(СВЦЭМ!$C$33:$C$776,СВЦЭМ!$A$33:$A$776,$A39,СВЦЭМ!$B$33:$B$776,O$11)+'СЕТ СН'!$F$12+СВЦЭМ!$D$10+'СЕТ СН'!$F$5-'СЕТ СН'!$F$20</f>
        <v>3199.8753505599998</v>
      </c>
      <c r="P39" s="36">
        <f>SUMIFS(СВЦЭМ!$C$33:$C$776,СВЦЭМ!$A$33:$A$776,$A39,СВЦЭМ!$B$33:$B$776,P$11)+'СЕТ СН'!$F$12+СВЦЭМ!$D$10+'СЕТ СН'!$F$5-'СЕТ СН'!$F$20</f>
        <v>3212.1519553899998</v>
      </c>
      <c r="Q39" s="36">
        <f>SUMIFS(СВЦЭМ!$C$33:$C$776,СВЦЭМ!$A$33:$A$776,$A39,СВЦЭМ!$B$33:$B$776,Q$11)+'СЕТ СН'!$F$12+СВЦЭМ!$D$10+'СЕТ СН'!$F$5-'СЕТ СН'!$F$20</f>
        <v>3203.73153744</v>
      </c>
      <c r="R39" s="36">
        <f>SUMIFS(СВЦЭМ!$C$33:$C$776,СВЦЭМ!$A$33:$A$776,$A39,СВЦЭМ!$B$33:$B$776,R$11)+'СЕТ СН'!$F$12+СВЦЭМ!$D$10+'СЕТ СН'!$F$5-'СЕТ СН'!$F$20</f>
        <v>3201.9604897600002</v>
      </c>
      <c r="S39" s="36">
        <f>SUMIFS(СВЦЭМ!$C$33:$C$776,СВЦЭМ!$A$33:$A$776,$A39,СВЦЭМ!$B$33:$B$776,S$11)+'СЕТ СН'!$F$12+СВЦЭМ!$D$10+'СЕТ СН'!$F$5-'СЕТ СН'!$F$20</f>
        <v>3208.31119175</v>
      </c>
      <c r="T39" s="36">
        <f>SUMIFS(СВЦЭМ!$C$33:$C$776,СВЦЭМ!$A$33:$A$776,$A39,СВЦЭМ!$B$33:$B$776,T$11)+'СЕТ СН'!$F$12+СВЦЭМ!$D$10+'СЕТ СН'!$F$5-'СЕТ СН'!$F$20</f>
        <v>3209.8184779900002</v>
      </c>
      <c r="U39" s="36">
        <f>SUMIFS(СВЦЭМ!$C$33:$C$776,СВЦЭМ!$A$33:$A$776,$A39,СВЦЭМ!$B$33:$B$776,U$11)+'СЕТ СН'!$F$12+СВЦЭМ!$D$10+'СЕТ СН'!$F$5-'СЕТ СН'!$F$20</f>
        <v>3204.9675084300002</v>
      </c>
      <c r="V39" s="36">
        <f>SUMIFS(СВЦЭМ!$C$33:$C$776,СВЦЭМ!$A$33:$A$776,$A39,СВЦЭМ!$B$33:$B$776,V$11)+'СЕТ СН'!$F$12+СВЦЭМ!$D$10+'СЕТ СН'!$F$5-'СЕТ СН'!$F$20</f>
        <v>3191.3520145299999</v>
      </c>
      <c r="W39" s="36">
        <f>SUMIFS(СВЦЭМ!$C$33:$C$776,СВЦЭМ!$A$33:$A$776,$A39,СВЦЭМ!$B$33:$B$776,W$11)+'СЕТ СН'!$F$12+СВЦЭМ!$D$10+'СЕТ СН'!$F$5-'СЕТ СН'!$F$20</f>
        <v>3186.51767505</v>
      </c>
      <c r="X39" s="36">
        <f>SUMIFS(СВЦЭМ!$C$33:$C$776,СВЦЭМ!$A$33:$A$776,$A39,СВЦЭМ!$B$33:$B$776,X$11)+'СЕТ СН'!$F$12+СВЦЭМ!$D$10+'СЕТ СН'!$F$5-'СЕТ СН'!$F$20</f>
        <v>3229.5218895500002</v>
      </c>
      <c r="Y39" s="36">
        <f>SUMIFS(СВЦЭМ!$C$33:$C$776,СВЦЭМ!$A$33:$A$776,$A39,СВЦЭМ!$B$33:$B$776,Y$11)+'СЕТ СН'!$F$12+СВЦЭМ!$D$10+'СЕТ СН'!$F$5-'СЕТ СН'!$F$20</f>
        <v>3296.5197536200003</v>
      </c>
    </row>
    <row r="40" spans="1:25" ht="15.75" x14ac:dyDescent="0.2">
      <c r="A40" s="35">
        <f t="shared" si="0"/>
        <v>43980</v>
      </c>
      <c r="B40" s="36">
        <f>SUMIFS(СВЦЭМ!$C$33:$C$776,СВЦЭМ!$A$33:$A$776,$A40,СВЦЭМ!$B$33:$B$776,B$11)+'СЕТ СН'!$F$12+СВЦЭМ!$D$10+'СЕТ СН'!$F$5-'СЕТ СН'!$F$20</f>
        <v>3311.4929314999999</v>
      </c>
      <c r="C40" s="36">
        <f>SUMIFS(СВЦЭМ!$C$33:$C$776,СВЦЭМ!$A$33:$A$776,$A40,СВЦЭМ!$B$33:$B$776,C$11)+'СЕТ СН'!$F$12+СВЦЭМ!$D$10+'СЕТ СН'!$F$5-'СЕТ СН'!$F$20</f>
        <v>3332.1301685799999</v>
      </c>
      <c r="D40" s="36">
        <f>SUMIFS(СВЦЭМ!$C$33:$C$776,СВЦЭМ!$A$33:$A$776,$A40,СВЦЭМ!$B$33:$B$776,D$11)+'СЕТ СН'!$F$12+СВЦЭМ!$D$10+'СЕТ СН'!$F$5-'СЕТ СН'!$F$20</f>
        <v>3328.8826417400001</v>
      </c>
      <c r="E40" s="36">
        <f>SUMIFS(СВЦЭМ!$C$33:$C$776,СВЦЭМ!$A$33:$A$776,$A40,СВЦЭМ!$B$33:$B$776,E$11)+'СЕТ СН'!$F$12+СВЦЭМ!$D$10+'СЕТ СН'!$F$5-'СЕТ СН'!$F$20</f>
        <v>3329.24656301</v>
      </c>
      <c r="F40" s="36">
        <f>SUMIFS(СВЦЭМ!$C$33:$C$776,СВЦЭМ!$A$33:$A$776,$A40,СВЦЭМ!$B$33:$B$776,F$11)+'СЕТ СН'!$F$12+СВЦЭМ!$D$10+'СЕТ СН'!$F$5-'СЕТ СН'!$F$20</f>
        <v>3330.5354641900003</v>
      </c>
      <c r="G40" s="36">
        <f>SUMIFS(СВЦЭМ!$C$33:$C$776,СВЦЭМ!$A$33:$A$776,$A40,СВЦЭМ!$B$33:$B$776,G$11)+'СЕТ СН'!$F$12+СВЦЭМ!$D$10+'СЕТ СН'!$F$5-'СЕТ СН'!$F$20</f>
        <v>3335.6945728000001</v>
      </c>
      <c r="H40" s="36">
        <f>SUMIFS(СВЦЭМ!$C$33:$C$776,СВЦЭМ!$A$33:$A$776,$A40,СВЦЭМ!$B$33:$B$776,H$11)+'СЕТ СН'!$F$12+СВЦЭМ!$D$10+'СЕТ СН'!$F$5-'СЕТ СН'!$F$20</f>
        <v>3339.60944952</v>
      </c>
      <c r="I40" s="36">
        <f>SUMIFS(СВЦЭМ!$C$33:$C$776,СВЦЭМ!$A$33:$A$776,$A40,СВЦЭМ!$B$33:$B$776,I$11)+'СЕТ СН'!$F$12+СВЦЭМ!$D$10+'СЕТ СН'!$F$5-'СЕТ СН'!$F$20</f>
        <v>3321.11319568</v>
      </c>
      <c r="J40" s="36">
        <f>SUMIFS(СВЦЭМ!$C$33:$C$776,СВЦЭМ!$A$33:$A$776,$A40,СВЦЭМ!$B$33:$B$776,J$11)+'СЕТ СН'!$F$12+СВЦЭМ!$D$10+'СЕТ СН'!$F$5-'СЕТ СН'!$F$20</f>
        <v>3272.5835282899998</v>
      </c>
      <c r="K40" s="36">
        <f>SUMIFS(СВЦЭМ!$C$33:$C$776,СВЦЭМ!$A$33:$A$776,$A40,СВЦЭМ!$B$33:$B$776,K$11)+'СЕТ СН'!$F$12+СВЦЭМ!$D$10+'СЕТ СН'!$F$5-'СЕТ СН'!$F$20</f>
        <v>3256.6568293099999</v>
      </c>
      <c r="L40" s="36">
        <f>SUMIFS(СВЦЭМ!$C$33:$C$776,СВЦЭМ!$A$33:$A$776,$A40,СВЦЭМ!$B$33:$B$776,L$11)+'СЕТ СН'!$F$12+СВЦЭМ!$D$10+'СЕТ СН'!$F$5-'СЕТ СН'!$F$20</f>
        <v>3286.7629067500002</v>
      </c>
      <c r="M40" s="36">
        <f>SUMIFS(СВЦЭМ!$C$33:$C$776,СВЦЭМ!$A$33:$A$776,$A40,СВЦЭМ!$B$33:$B$776,M$11)+'СЕТ СН'!$F$12+СВЦЭМ!$D$10+'СЕТ СН'!$F$5-'СЕТ СН'!$F$20</f>
        <v>3213.0164038200001</v>
      </c>
      <c r="N40" s="36">
        <f>SUMIFS(СВЦЭМ!$C$33:$C$776,СВЦЭМ!$A$33:$A$776,$A40,СВЦЭМ!$B$33:$B$776,N$11)+'СЕТ СН'!$F$12+СВЦЭМ!$D$10+'СЕТ СН'!$F$5-'СЕТ СН'!$F$20</f>
        <v>3152.1210676199998</v>
      </c>
      <c r="O40" s="36">
        <f>SUMIFS(СВЦЭМ!$C$33:$C$776,СВЦЭМ!$A$33:$A$776,$A40,СВЦЭМ!$B$33:$B$776,O$11)+'СЕТ СН'!$F$12+СВЦЭМ!$D$10+'СЕТ СН'!$F$5-'СЕТ СН'!$F$20</f>
        <v>3141.8999559100002</v>
      </c>
      <c r="P40" s="36">
        <f>SUMIFS(СВЦЭМ!$C$33:$C$776,СВЦЭМ!$A$33:$A$776,$A40,СВЦЭМ!$B$33:$B$776,P$11)+'СЕТ СН'!$F$12+СВЦЭМ!$D$10+'СЕТ СН'!$F$5-'СЕТ СН'!$F$20</f>
        <v>3149.3444206100003</v>
      </c>
      <c r="Q40" s="36">
        <f>SUMIFS(СВЦЭМ!$C$33:$C$776,СВЦЭМ!$A$33:$A$776,$A40,СВЦЭМ!$B$33:$B$776,Q$11)+'СЕТ СН'!$F$12+СВЦЭМ!$D$10+'СЕТ СН'!$F$5-'СЕТ СН'!$F$20</f>
        <v>3139.64354082</v>
      </c>
      <c r="R40" s="36">
        <f>SUMIFS(СВЦЭМ!$C$33:$C$776,СВЦЭМ!$A$33:$A$776,$A40,СВЦЭМ!$B$33:$B$776,R$11)+'СЕТ СН'!$F$12+СВЦЭМ!$D$10+'СЕТ СН'!$F$5-'СЕТ СН'!$F$20</f>
        <v>3142.73893365</v>
      </c>
      <c r="S40" s="36">
        <f>SUMIFS(СВЦЭМ!$C$33:$C$776,СВЦЭМ!$A$33:$A$776,$A40,СВЦЭМ!$B$33:$B$776,S$11)+'СЕТ СН'!$F$12+СВЦЭМ!$D$10+'СЕТ СН'!$F$5-'СЕТ СН'!$F$20</f>
        <v>3151.2951813899999</v>
      </c>
      <c r="T40" s="36">
        <f>SUMIFS(СВЦЭМ!$C$33:$C$776,СВЦЭМ!$A$33:$A$776,$A40,СВЦЭМ!$B$33:$B$776,T$11)+'СЕТ СН'!$F$12+СВЦЭМ!$D$10+'СЕТ СН'!$F$5-'СЕТ СН'!$F$20</f>
        <v>3163.23797328</v>
      </c>
      <c r="U40" s="36">
        <f>SUMIFS(СВЦЭМ!$C$33:$C$776,СВЦЭМ!$A$33:$A$776,$A40,СВЦЭМ!$B$33:$B$776,U$11)+'СЕТ СН'!$F$12+СВЦЭМ!$D$10+'СЕТ СН'!$F$5-'СЕТ СН'!$F$20</f>
        <v>3169.63419694</v>
      </c>
      <c r="V40" s="36">
        <f>SUMIFS(СВЦЭМ!$C$33:$C$776,СВЦЭМ!$A$33:$A$776,$A40,СВЦЭМ!$B$33:$B$776,V$11)+'СЕТ СН'!$F$12+СВЦЭМ!$D$10+'СЕТ СН'!$F$5-'СЕТ СН'!$F$20</f>
        <v>3204.6620924500003</v>
      </c>
      <c r="W40" s="36">
        <f>SUMIFS(СВЦЭМ!$C$33:$C$776,СВЦЭМ!$A$33:$A$776,$A40,СВЦЭМ!$B$33:$B$776,W$11)+'СЕТ СН'!$F$12+СВЦЭМ!$D$10+'СЕТ СН'!$F$5-'СЕТ СН'!$F$20</f>
        <v>3237.1100244500003</v>
      </c>
      <c r="X40" s="36">
        <f>SUMIFS(СВЦЭМ!$C$33:$C$776,СВЦЭМ!$A$33:$A$776,$A40,СВЦЭМ!$B$33:$B$776,X$11)+'СЕТ СН'!$F$12+СВЦЭМ!$D$10+'СЕТ СН'!$F$5-'СЕТ СН'!$F$20</f>
        <v>3220.9175078500002</v>
      </c>
      <c r="Y40" s="36">
        <f>SUMIFS(СВЦЭМ!$C$33:$C$776,СВЦЭМ!$A$33:$A$776,$A40,СВЦЭМ!$B$33:$B$776,Y$11)+'СЕТ СН'!$F$12+СВЦЭМ!$D$10+'СЕТ СН'!$F$5-'СЕТ СН'!$F$20</f>
        <v>3263.1401268499999</v>
      </c>
    </row>
    <row r="41" spans="1:25" ht="15.75" x14ac:dyDescent="0.2">
      <c r="A41" s="35">
        <f t="shared" si="0"/>
        <v>43981</v>
      </c>
      <c r="B41" s="36">
        <f>SUMIFS(СВЦЭМ!$C$33:$C$776,СВЦЭМ!$A$33:$A$776,$A41,СВЦЭМ!$B$33:$B$776,B$11)+'СЕТ СН'!$F$12+СВЦЭМ!$D$10+'СЕТ СН'!$F$5-'СЕТ СН'!$F$20</f>
        <v>3344.53607534</v>
      </c>
      <c r="C41" s="36">
        <f>SUMIFS(СВЦЭМ!$C$33:$C$776,СВЦЭМ!$A$33:$A$776,$A41,СВЦЭМ!$B$33:$B$776,C$11)+'СЕТ СН'!$F$12+СВЦЭМ!$D$10+'СЕТ СН'!$F$5-'СЕТ СН'!$F$20</f>
        <v>3351.50138341</v>
      </c>
      <c r="D41" s="36">
        <f>SUMIFS(СВЦЭМ!$C$33:$C$776,СВЦЭМ!$A$33:$A$776,$A41,СВЦЭМ!$B$33:$B$776,D$11)+'СЕТ СН'!$F$12+СВЦЭМ!$D$10+'СЕТ СН'!$F$5-'СЕТ СН'!$F$20</f>
        <v>3352.0588773999998</v>
      </c>
      <c r="E41" s="36">
        <f>SUMIFS(СВЦЭМ!$C$33:$C$776,СВЦЭМ!$A$33:$A$776,$A41,СВЦЭМ!$B$33:$B$776,E$11)+'СЕТ СН'!$F$12+СВЦЭМ!$D$10+'СЕТ СН'!$F$5-'СЕТ СН'!$F$20</f>
        <v>3349.8781391100001</v>
      </c>
      <c r="F41" s="36">
        <f>SUMIFS(СВЦЭМ!$C$33:$C$776,СВЦЭМ!$A$33:$A$776,$A41,СВЦЭМ!$B$33:$B$776,F$11)+'СЕТ СН'!$F$12+СВЦЭМ!$D$10+'СЕТ СН'!$F$5-'СЕТ СН'!$F$20</f>
        <v>3349.24117591</v>
      </c>
      <c r="G41" s="36">
        <f>SUMIFS(СВЦЭМ!$C$33:$C$776,СВЦЭМ!$A$33:$A$776,$A41,СВЦЭМ!$B$33:$B$776,G$11)+'СЕТ СН'!$F$12+СВЦЭМ!$D$10+'СЕТ СН'!$F$5-'СЕТ СН'!$F$20</f>
        <v>3349.8928295800001</v>
      </c>
      <c r="H41" s="36">
        <f>SUMIFS(СВЦЭМ!$C$33:$C$776,СВЦЭМ!$A$33:$A$776,$A41,СВЦЭМ!$B$33:$B$776,H$11)+'СЕТ СН'!$F$12+СВЦЭМ!$D$10+'СЕТ СН'!$F$5-'СЕТ СН'!$F$20</f>
        <v>3336.72959567</v>
      </c>
      <c r="I41" s="36">
        <f>SUMIFS(СВЦЭМ!$C$33:$C$776,СВЦЭМ!$A$33:$A$776,$A41,СВЦЭМ!$B$33:$B$776,I$11)+'СЕТ СН'!$F$12+СВЦЭМ!$D$10+'СЕТ СН'!$F$5-'СЕТ СН'!$F$20</f>
        <v>3318.9982737099999</v>
      </c>
      <c r="J41" s="36">
        <f>SUMIFS(СВЦЭМ!$C$33:$C$776,СВЦЭМ!$A$33:$A$776,$A41,СВЦЭМ!$B$33:$B$776,J$11)+'СЕТ СН'!$F$12+СВЦЭМ!$D$10+'СЕТ СН'!$F$5-'СЕТ СН'!$F$20</f>
        <v>3286.5916265000001</v>
      </c>
      <c r="K41" s="36">
        <f>SUMIFS(СВЦЭМ!$C$33:$C$776,СВЦЭМ!$A$33:$A$776,$A41,СВЦЭМ!$B$33:$B$776,K$11)+'СЕТ СН'!$F$12+СВЦЭМ!$D$10+'СЕТ СН'!$F$5-'СЕТ СН'!$F$20</f>
        <v>3275.3693460200002</v>
      </c>
      <c r="L41" s="36">
        <f>SUMIFS(СВЦЭМ!$C$33:$C$776,СВЦЭМ!$A$33:$A$776,$A41,СВЦЭМ!$B$33:$B$776,L$11)+'СЕТ СН'!$F$12+СВЦЭМ!$D$10+'СЕТ СН'!$F$5-'СЕТ СН'!$F$20</f>
        <v>3267.0996920900002</v>
      </c>
      <c r="M41" s="36">
        <f>SUMIFS(СВЦЭМ!$C$33:$C$776,СВЦЭМ!$A$33:$A$776,$A41,СВЦЭМ!$B$33:$B$776,M$11)+'СЕТ СН'!$F$12+СВЦЭМ!$D$10+'СЕТ СН'!$F$5-'СЕТ СН'!$F$20</f>
        <v>3215.22450076</v>
      </c>
      <c r="N41" s="36">
        <f>SUMIFS(СВЦЭМ!$C$33:$C$776,СВЦЭМ!$A$33:$A$776,$A41,СВЦЭМ!$B$33:$B$776,N$11)+'СЕТ СН'!$F$12+СВЦЭМ!$D$10+'СЕТ СН'!$F$5-'СЕТ СН'!$F$20</f>
        <v>3167.49091193</v>
      </c>
      <c r="O41" s="36">
        <f>SUMIFS(СВЦЭМ!$C$33:$C$776,СВЦЭМ!$A$33:$A$776,$A41,СВЦЭМ!$B$33:$B$776,O$11)+'СЕТ СН'!$F$12+СВЦЭМ!$D$10+'СЕТ СН'!$F$5-'СЕТ СН'!$F$20</f>
        <v>3154.1400036099999</v>
      </c>
      <c r="P41" s="36">
        <f>SUMIFS(СВЦЭМ!$C$33:$C$776,СВЦЭМ!$A$33:$A$776,$A41,СВЦЭМ!$B$33:$B$776,P$11)+'СЕТ СН'!$F$12+СВЦЭМ!$D$10+'СЕТ СН'!$F$5-'СЕТ СН'!$F$20</f>
        <v>3156.2665862499998</v>
      </c>
      <c r="Q41" s="36">
        <f>SUMIFS(СВЦЭМ!$C$33:$C$776,СВЦЭМ!$A$33:$A$776,$A41,СВЦЭМ!$B$33:$B$776,Q$11)+'СЕТ СН'!$F$12+СВЦЭМ!$D$10+'СЕТ СН'!$F$5-'СЕТ СН'!$F$20</f>
        <v>3156.1548922500001</v>
      </c>
      <c r="R41" s="36">
        <f>SUMIFS(СВЦЭМ!$C$33:$C$776,СВЦЭМ!$A$33:$A$776,$A41,СВЦЭМ!$B$33:$B$776,R$11)+'СЕТ СН'!$F$12+СВЦЭМ!$D$10+'СЕТ СН'!$F$5-'СЕТ СН'!$F$20</f>
        <v>3155.3738019100001</v>
      </c>
      <c r="S41" s="36">
        <f>SUMIFS(СВЦЭМ!$C$33:$C$776,СВЦЭМ!$A$33:$A$776,$A41,СВЦЭМ!$B$33:$B$776,S$11)+'СЕТ СН'!$F$12+СВЦЭМ!$D$10+'СЕТ СН'!$F$5-'СЕТ СН'!$F$20</f>
        <v>3157.3819529299999</v>
      </c>
      <c r="T41" s="36">
        <f>SUMIFS(СВЦЭМ!$C$33:$C$776,СВЦЭМ!$A$33:$A$776,$A41,СВЦЭМ!$B$33:$B$776,T$11)+'СЕТ СН'!$F$12+СВЦЭМ!$D$10+'СЕТ СН'!$F$5-'СЕТ СН'!$F$20</f>
        <v>3152.24381503</v>
      </c>
      <c r="U41" s="36">
        <f>SUMIFS(СВЦЭМ!$C$33:$C$776,СВЦЭМ!$A$33:$A$776,$A41,СВЦЭМ!$B$33:$B$776,U$11)+'СЕТ СН'!$F$12+СВЦЭМ!$D$10+'СЕТ СН'!$F$5-'СЕТ СН'!$F$20</f>
        <v>3142.71885789</v>
      </c>
      <c r="V41" s="36">
        <f>SUMIFS(СВЦЭМ!$C$33:$C$776,СВЦЭМ!$A$33:$A$776,$A41,СВЦЭМ!$B$33:$B$776,V$11)+'СЕТ СН'!$F$12+СВЦЭМ!$D$10+'СЕТ СН'!$F$5-'СЕТ СН'!$F$20</f>
        <v>3151.0191414599999</v>
      </c>
      <c r="W41" s="36">
        <f>SUMIFS(СВЦЭМ!$C$33:$C$776,СВЦЭМ!$A$33:$A$776,$A41,СВЦЭМ!$B$33:$B$776,W$11)+'СЕТ СН'!$F$12+СВЦЭМ!$D$10+'СЕТ СН'!$F$5-'СЕТ СН'!$F$20</f>
        <v>3158.7833801100001</v>
      </c>
      <c r="X41" s="36">
        <f>SUMIFS(СВЦЭМ!$C$33:$C$776,СВЦЭМ!$A$33:$A$776,$A41,СВЦЭМ!$B$33:$B$776,X$11)+'СЕТ СН'!$F$12+СВЦЭМ!$D$10+'СЕТ СН'!$F$5-'СЕТ СН'!$F$20</f>
        <v>3163.5822895000001</v>
      </c>
      <c r="Y41" s="36">
        <f>SUMIFS(СВЦЭМ!$C$33:$C$776,СВЦЭМ!$A$33:$A$776,$A41,СВЦЭМ!$B$33:$B$776,Y$11)+'СЕТ СН'!$F$12+СВЦЭМ!$D$10+'СЕТ СН'!$F$5-'СЕТ СН'!$F$20</f>
        <v>3232.0562926900002</v>
      </c>
    </row>
    <row r="42" spans="1:25" ht="15.75" x14ac:dyDescent="0.2">
      <c r="A42" s="35">
        <f t="shared" si="0"/>
        <v>43982</v>
      </c>
      <c r="B42" s="36">
        <f>SUMIFS(СВЦЭМ!$C$33:$C$776,СВЦЭМ!$A$33:$A$776,$A42,СВЦЭМ!$B$33:$B$776,B$11)+'СЕТ СН'!$F$12+СВЦЭМ!$D$10+'СЕТ СН'!$F$5-'СЕТ СН'!$F$20</f>
        <v>3316.4773033500001</v>
      </c>
      <c r="C42" s="36">
        <f>SUMIFS(СВЦЭМ!$C$33:$C$776,СВЦЭМ!$A$33:$A$776,$A42,СВЦЭМ!$B$33:$B$776,C$11)+'СЕТ СН'!$F$12+СВЦЭМ!$D$10+'СЕТ СН'!$F$5-'СЕТ СН'!$F$20</f>
        <v>3325.81287324</v>
      </c>
      <c r="D42" s="36">
        <f>SUMIFS(СВЦЭМ!$C$33:$C$776,СВЦЭМ!$A$33:$A$776,$A42,СВЦЭМ!$B$33:$B$776,D$11)+'СЕТ СН'!$F$12+СВЦЭМ!$D$10+'СЕТ СН'!$F$5-'СЕТ СН'!$F$20</f>
        <v>3333.4627015999999</v>
      </c>
      <c r="E42" s="36">
        <f>SUMIFS(СВЦЭМ!$C$33:$C$776,СВЦЭМ!$A$33:$A$776,$A42,СВЦЭМ!$B$33:$B$776,E$11)+'СЕТ СН'!$F$12+СВЦЭМ!$D$10+'СЕТ СН'!$F$5-'СЕТ СН'!$F$20</f>
        <v>3324.0399582499999</v>
      </c>
      <c r="F42" s="36">
        <f>SUMIFS(СВЦЭМ!$C$33:$C$776,СВЦЭМ!$A$33:$A$776,$A42,СВЦЭМ!$B$33:$B$776,F$11)+'СЕТ СН'!$F$12+СВЦЭМ!$D$10+'СЕТ СН'!$F$5-'СЕТ СН'!$F$20</f>
        <v>3311.4709901000001</v>
      </c>
      <c r="G42" s="36">
        <f>SUMIFS(СВЦЭМ!$C$33:$C$776,СВЦЭМ!$A$33:$A$776,$A42,СВЦЭМ!$B$33:$B$776,G$11)+'СЕТ СН'!$F$12+СВЦЭМ!$D$10+'СЕТ СН'!$F$5-'СЕТ СН'!$F$20</f>
        <v>3313.6386330999999</v>
      </c>
      <c r="H42" s="36">
        <f>SUMIFS(СВЦЭМ!$C$33:$C$776,СВЦЭМ!$A$33:$A$776,$A42,СВЦЭМ!$B$33:$B$776,H$11)+'СЕТ СН'!$F$12+СВЦЭМ!$D$10+'СЕТ СН'!$F$5-'СЕТ СН'!$F$20</f>
        <v>3320.17941617</v>
      </c>
      <c r="I42" s="36">
        <f>SUMIFS(СВЦЭМ!$C$33:$C$776,СВЦЭМ!$A$33:$A$776,$A42,СВЦЭМ!$B$33:$B$776,I$11)+'СЕТ СН'!$F$12+СВЦЭМ!$D$10+'СЕТ СН'!$F$5-'СЕТ СН'!$F$20</f>
        <v>3298.87980032</v>
      </c>
      <c r="J42" s="36">
        <f>SUMIFS(СВЦЭМ!$C$33:$C$776,СВЦЭМ!$A$33:$A$776,$A42,СВЦЭМ!$B$33:$B$776,J$11)+'СЕТ СН'!$F$12+СВЦЭМ!$D$10+'СЕТ СН'!$F$5-'СЕТ СН'!$F$20</f>
        <v>3280.6968214099998</v>
      </c>
      <c r="K42" s="36">
        <f>SUMIFS(СВЦЭМ!$C$33:$C$776,СВЦЭМ!$A$33:$A$776,$A42,СВЦЭМ!$B$33:$B$776,K$11)+'СЕТ СН'!$F$12+СВЦЭМ!$D$10+'СЕТ СН'!$F$5-'СЕТ СН'!$F$20</f>
        <v>3289.5934071900001</v>
      </c>
      <c r="L42" s="36">
        <f>SUMIFS(СВЦЭМ!$C$33:$C$776,СВЦЭМ!$A$33:$A$776,$A42,СВЦЭМ!$B$33:$B$776,L$11)+'СЕТ СН'!$F$12+СВЦЭМ!$D$10+'СЕТ СН'!$F$5-'СЕТ СН'!$F$20</f>
        <v>3288.2373295699999</v>
      </c>
      <c r="M42" s="36">
        <f>SUMIFS(СВЦЭМ!$C$33:$C$776,СВЦЭМ!$A$33:$A$776,$A42,СВЦЭМ!$B$33:$B$776,M$11)+'СЕТ СН'!$F$12+СВЦЭМ!$D$10+'СЕТ СН'!$F$5-'СЕТ СН'!$F$20</f>
        <v>3239.6811431300002</v>
      </c>
      <c r="N42" s="36">
        <f>SUMIFS(СВЦЭМ!$C$33:$C$776,СВЦЭМ!$A$33:$A$776,$A42,СВЦЭМ!$B$33:$B$776,N$11)+'СЕТ СН'!$F$12+СВЦЭМ!$D$10+'СЕТ СН'!$F$5-'СЕТ СН'!$F$20</f>
        <v>3166.0332975900001</v>
      </c>
      <c r="O42" s="36">
        <f>SUMIFS(СВЦЭМ!$C$33:$C$776,СВЦЭМ!$A$33:$A$776,$A42,СВЦЭМ!$B$33:$B$776,O$11)+'СЕТ СН'!$F$12+СВЦЭМ!$D$10+'СЕТ СН'!$F$5-'СЕТ СН'!$F$20</f>
        <v>3142.8131755899999</v>
      </c>
      <c r="P42" s="36">
        <f>SUMIFS(СВЦЭМ!$C$33:$C$776,СВЦЭМ!$A$33:$A$776,$A42,СВЦЭМ!$B$33:$B$776,P$11)+'СЕТ СН'!$F$12+СВЦЭМ!$D$10+'СЕТ СН'!$F$5-'СЕТ СН'!$F$20</f>
        <v>3151.3295135600001</v>
      </c>
      <c r="Q42" s="36">
        <f>SUMIFS(СВЦЭМ!$C$33:$C$776,СВЦЭМ!$A$33:$A$776,$A42,СВЦЭМ!$B$33:$B$776,Q$11)+'СЕТ СН'!$F$12+СВЦЭМ!$D$10+'СЕТ СН'!$F$5-'СЕТ СН'!$F$20</f>
        <v>3151.36016647</v>
      </c>
      <c r="R42" s="36">
        <f>SUMIFS(СВЦЭМ!$C$33:$C$776,СВЦЭМ!$A$33:$A$776,$A42,СВЦЭМ!$B$33:$B$776,R$11)+'СЕТ СН'!$F$12+СВЦЭМ!$D$10+'СЕТ СН'!$F$5-'СЕТ СН'!$F$20</f>
        <v>3158.5444735199999</v>
      </c>
      <c r="S42" s="36">
        <f>SUMIFS(СВЦЭМ!$C$33:$C$776,СВЦЭМ!$A$33:$A$776,$A42,СВЦЭМ!$B$33:$B$776,S$11)+'СЕТ СН'!$F$12+СВЦЭМ!$D$10+'СЕТ СН'!$F$5-'СЕТ СН'!$F$20</f>
        <v>3171.62938085</v>
      </c>
      <c r="T42" s="36">
        <f>SUMIFS(СВЦЭМ!$C$33:$C$776,СВЦЭМ!$A$33:$A$776,$A42,СВЦЭМ!$B$33:$B$776,T$11)+'СЕТ СН'!$F$12+СВЦЭМ!$D$10+'СЕТ СН'!$F$5-'СЕТ СН'!$F$20</f>
        <v>3153.3559058000001</v>
      </c>
      <c r="U42" s="36">
        <f>SUMIFS(СВЦЭМ!$C$33:$C$776,СВЦЭМ!$A$33:$A$776,$A42,СВЦЭМ!$B$33:$B$776,U$11)+'СЕТ СН'!$F$12+СВЦЭМ!$D$10+'СЕТ СН'!$F$5-'СЕТ СН'!$F$20</f>
        <v>3130.89490819</v>
      </c>
      <c r="V42" s="36">
        <f>SUMIFS(СВЦЭМ!$C$33:$C$776,СВЦЭМ!$A$33:$A$776,$A42,СВЦЭМ!$B$33:$B$776,V$11)+'СЕТ СН'!$F$12+СВЦЭМ!$D$10+'СЕТ СН'!$F$5-'СЕТ СН'!$F$20</f>
        <v>3092.5187797799999</v>
      </c>
      <c r="W42" s="36">
        <f>SUMIFS(СВЦЭМ!$C$33:$C$776,СВЦЭМ!$A$33:$A$776,$A42,СВЦЭМ!$B$33:$B$776,W$11)+'СЕТ СН'!$F$12+СВЦЭМ!$D$10+'СЕТ СН'!$F$5-'СЕТ СН'!$F$20</f>
        <v>3088.5129836900001</v>
      </c>
      <c r="X42" s="36">
        <f>SUMIFS(СВЦЭМ!$C$33:$C$776,СВЦЭМ!$A$33:$A$776,$A42,СВЦЭМ!$B$33:$B$776,X$11)+'СЕТ СН'!$F$12+СВЦЭМ!$D$10+'СЕТ СН'!$F$5-'СЕТ СН'!$F$20</f>
        <v>3122.0048262600003</v>
      </c>
      <c r="Y42" s="36">
        <f>SUMIFS(СВЦЭМ!$C$33:$C$776,СВЦЭМ!$A$33:$A$776,$A42,СВЦЭМ!$B$33:$B$776,Y$11)+'СЕТ СН'!$F$12+СВЦЭМ!$D$10+'СЕТ СН'!$F$5-'СЕТ СН'!$F$20</f>
        <v>3190.6775401899999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01.05.2020</v>
      </c>
      <c r="B48" s="36">
        <f>SUMIFS(СВЦЭМ!$C$33:$C$776,СВЦЭМ!$A$33:$A$776,$A48,СВЦЭМ!$B$33:$B$776,B$47)+'СЕТ СН'!$G$12+СВЦЭМ!$D$10+'СЕТ СН'!$G$5-'СЕТ СН'!$G$20</f>
        <v>3545.6734921299999</v>
      </c>
      <c r="C48" s="36">
        <f>SUMIFS(СВЦЭМ!$C$33:$C$776,СВЦЭМ!$A$33:$A$776,$A48,СВЦЭМ!$B$33:$B$776,C$47)+'СЕТ СН'!$G$12+СВЦЭМ!$D$10+'СЕТ СН'!$G$5-'СЕТ СН'!$G$20</f>
        <v>3586.6559128700001</v>
      </c>
      <c r="D48" s="36">
        <f>SUMIFS(СВЦЭМ!$C$33:$C$776,СВЦЭМ!$A$33:$A$776,$A48,СВЦЭМ!$B$33:$B$776,D$47)+'СЕТ СН'!$G$12+СВЦЭМ!$D$10+'СЕТ СН'!$G$5-'СЕТ СН'!$G$20</f>
        <v>3585.9043805800002</v>
      </c>
      <c r="E48" s="36">
        <f>SUMIFS(СВЦЭМ!$C$33:$C$776,СВЦЭМ!$A$33:$A$776,$A48,СВЦЭМ!$B$33:$B$776,E$47)+'СЕТ СН'!$G$12+СВЦЭМ!$D$10+'СЕТ СН'!$G$5-'СЕТ СН'!$G$20</f>
        <v>3580.74794703</v>
      </c>
      <c r="F48" s="36">
        <f>SUMIFS(СВЦЭМ!$C$33:$C$776,СВЦЭМ!$A$33:$A$776,$A48,СВЦЭМ!$B$33:$B$776,F$47)+'СЕТ СН'!$G$12+СВЦЭМ!$D$10+'СЕТ СН'!$G$5-'СЕТ СН'!$G$20</f>
        <v>3598.90611266</v>
      </c>
      <c r="G48" s="36">
        <f>SUMIFS(СВЦЭМ!$C$33:$C$776,СВЦЭМ!$A$33:$A$776,$A48,СВЦЭМ!$B$33:$B$776,G$47)+'СЕТ СН'!$G$12+СВЦЭМ!$D$10+'СЕТ СН'!$G$5-'СЕТ СН'!$G$20</f>
        <v>3591.8683793099999</v>
      </c>
      <c r="H48" s="36">
        <f>SUMIFS(СВЦЭМ!$C$33:$C$776,СВЦЭМ!$A$33:$A$776,$A48,СВЦЭМ!$B$33:$B$776,H$47)+'СЕТ СН'!$G$12+СВЦЭМ!$D$10+'СЕТ СН'!$G$5-'СЕТ СН'!$G$20</f>
        <v>3586.5661866999999</v>
      </c>
      <c r="I48" s="36">
        <f>SUMIFS(СВЦЭМ!$C$33:$C$776,СВЦЭМ!$A$33:$A$776,$A48,СВЦЭМ!$B$33:$B$776,I$47)+'СЕТ СН'!$G$12+СВЦЭМ!$D$10+'СЕТ СН'!$G$5-'СЕТ СН'!$G$20</f>
        <v>3561.1017341500001</v>
      </c>
      <c r="J48" s="36">
        <f>SUMIFS(СВЦЭМ!$C$33:$C$776,СВЦЭМ!$A$33:$A$776,$A48,СВЦЭМ!$B$33:$B$776,J$47)+'СЕТ СН'!$G$12+СВЦЭМ!$D$10+'СЕТ СН'!$G$5-'СЕТ СН'!$G$20</f>
        <v>3545.7164226499999</v>
      </c>
      <c r="K48" s="36">
        <f>SUMIFS(СВЦЭМ!$C$33:$C$776,СВЦЭМ!$A$33:$A$776,$A48,СВЦЭМ!$B$33:$B$776,K$47)+'СЕТ СН'!$G$12+СВЦЭМ!$D$10+'СЕТ СН'!$G$5-'СЕТ СН'!$G$20</f>
        <v>3544.28466553</v>
      </c>
      <c r="L48" s="36">
        <f>SUMIFS(СВЦЭМ!$C$33:$C$776,СВЦЭМ!$A$33:$A$776,$A48,СВЦЭМ!$B$33:$B$776,L$47)+'СЕТ СН'!$G$12+СВЦЭМ!$D$10+'СЕТ СН'!$G$5-'СЕТ СН'!$G$20</f>
        <v>3523.0187350699998</v>
      </c>
      <c r="M48" s="36">
        <f>SUMIFS(СВЦЭМ!$C$33:$C$776,СВЦЭМ!$A$33:$A$776,$A48,СВЦЭМ!$B$33:$B$776,M$47)+'СЕТ СН'!$G$12+СВЦЭМ!$D$10+'СЕТ СН'!$G$5-'СЕТ СН'!$G$20</f>
        <v>3456.1950963500003</v>
      </c>
      <c r="N48" s="36">
        <f>SUMIFS(СВЦЭМ!$C$33:$C$776,СВЦЭМ!$A$33:$A$776,$A48,СВЦЭМ!$B$33:$B$776,N$47)+'СЕТ СН'!$G$12+СВЦЭМ!$D$10+'СЕТ СН'!$G$5-'СЕТ СН'!$G$20</f>
        <v>3393.6496537600001</v>
      </c>
      <c r="O48" s="36">
        <f>SUMIFS(СВЦЭМ!$C$33:$C$776,СВЦЭМ!$A$33:$A$776,$A48,СВЦЭМ!$B$33:$B$776,O$47)+'СЕТ СН'!$G$12+СВЦЭМ!$D$10+'СЕТ СН'!$G$5-'СЕТ СН'!$G$20</f>
        <v>3375.6546137999999</v>
      </c>
      <c r="P48" s="36">
        <f>SUMIFS(СВЦЭМ!$C$33:$C$776,СВЦЭМ!$A$33:$A$776,$A48,СВЦЭМ!$B$33:$B$776,P$47)+'СЕТ СН'!$G$12+СВЦЭМ!$D$10+'СЕТ СН'!$G$5-'СЕТ СН'!$G$20</f>
        <v>3386.13957372</v>
      </c>
      <c r="Q48" s="36">
        <f>SUMIFS(СВЦЭМ!$C$33:$C$776,СВЦЭМ!$A$33:$A$776,$A48,СВЦЭМ!$B$33:$B$776,Q$47)+'СЕТ СН'!$G$12+СВЦЭМ!$D$10+'СЕТ СН'!$G$5-'СЕТ СН'!$G$20</f>
        <v>3388.2260870800001</v>
      </c>
      <c r="R48" s="36">
        <f>SUMIFS(СВЦЭМ!$C$33:$C$776,СВЦЭМ!$A$33:$A$776,$A48,СВЦЭМ!$B$33:$B$776,R$47)+'СЕТ СН'!$G$12+СВЦЭМ!$D$10+'СЕТ СН'!$G$5-'СЕТ СН'!$G$20</f>
        <v>3386.2403413100001</v>
      </c>
      <c r="S48" s="36">
        <f>SUMIFS(СВЦЭМ!$C$33:$C$776,СВЦЭМ!$A$33:$A$776,$A48,СВЦЭМ!$B$33:$B$776,S$47)+'СЕТ СН'!$G$12+СВЦЭМ!$D$10+'СЕТ СН'!$G$5-'СЕТ СН'!$G$20</f>
        <v>3383.1622966599998</v>
      </c>
      <c r="T48" s="36">
        <f>SUMIFS(СВЦЭМ!$C$33:$C$776,СВЦЭМ!$A$33:$A$776,$A48,СВЦЭМ!$B$33:$B$776,T$47)+'СЕТ СН'!$G$12+СВЦЭМ!$D$10+'СЕТ СН'!$G$5-'СЕТ СН'!$G$20</f>
        <v>3373.0696332900002</v>
      </c>
      <c r="U48" s="36">
        <f>SUMIFS(СВЦЭМ!$C$33:$C$776,СВЦЭМ!$A$33:$A$776,$A48,СВЦЭМ!$B$33:$B$776,U$47)+'СЕТ СН'!$G$12+СВЦЭМ!$D$10+'СЕТ СН'!$G$5-'СЕТ СН'!$G$20</f>
        <v>3354.11578482</v>
      </c>
      <c r="V48" s="36">
        <f>SUMIFS(СВЦЭМ!$C$33:$C$776,СВЦЭМ!$A$33:$A$776,$A48,СВЦЭМ!$B$33:$B$776,V$47)+'СЕТ СН'!$G$12+СВЦЭМ!$D$10+'СЕТ СН'!$G$5-'СЕТ СН'!$G$20</f>
        <v>3343.6856096400002</v>
      </c>
      <c r="W48" s="36">
        <f>SUMIFS(СВЦЭМ!$C$33:$C$776,СВЦЭМ!$A$33:$A$776,$A48,СВЦЭМ!$B$33:$B$776,W$47)+'СЕТ СН'!$G$12+СВЦЭМ!$D$10+'СЕТ СН'!$G$5-'СЕТ СН'!$G$20</f>
        <v>3350.3839700600001</v>
      </c>
      <c r="X48" s="36">
        <f>SUMIFS(СВЦЭМ!$C$33:$C$776,СВЦЭМ!$A$33:$A$776,$A48,СВЦЭМ!$B$33:$B$776,X$47)+'СЕТ СН'!$G$12+СВЦЭМ!$D$10+'СЕТ СН'!$G$5-'СЕТ СН'!$G$20</f>
        <v>3381.5411932300003</v>
      </c>
      <c r="Y48" s="36">
        <f>SUMIFS(СВЦЭМ!$C$33:$C$776,СВЦЭМ!$A$33:$A$776,$A48,СВЦЭМ!$B$33:$B$776,Y$47)+'СЕТ СН'!$G$12+СВЦЭМ!$D$10+'СЕТ СН'!$G$5-'СЕТ СН'!$G$20</f>
        <v>3488.1893810800002</v>
      </c>
    </row>
    <row r="49" spans="1:25" ht="15.75" x14ac:dyDescent="0.2">
      <c r="A49" s="35">
        <f>A48+1</f>
        <v>43953</v>
      </c>
      <c r="B49" s="36">
        <f>SUMIFS(СВЦЭМ!$C$33:$C$776,СВЦЭМ!$A$33:$A$776,$A49,СВЦЭМ!$B$33:$B$776,B$47)+'СЕТ СН'!$G$12+СВЦЭМ!$D$10+'СЕТ СН'!$G$5-'СЕТ СН'!$G$20</f>
        <v>3582.3274232700001</v>
      </c>
      <c r="C49" s="36">
        <f>SUMIFS(СВЦЭМ!$C$33:$C$776,СВЦЭМ!$A$33:$A$776,$A49,СВЦЭМ!$B$33:$B$776,C$47)+'СЕТ СН'!$G$12+СВЦЭМ!$D$10+'СЕТ СН'!$G$5-'СЕТ СН'!$G$20</f>
        <v>3604.2247577799999</v>
      </c>
      <c r="D49" s="36">
        <f>SUMIFS(СВЦЭМ!$C$33:$C$776,СВЦЭМ!$A$33:$A$776,$A49,СВЦЭМ!$B$33:$B$776,D$47)+'СЕТ СН'!$G$12+СВЦЭМ!$D$10+'СЕТ СН'!$G$5-'СЕТ СН'!$G$20</f>
        <v>3615.0986712200001</v>
      </c>
      <c r="E49" s="36">
        <f>SUMIFS(СВЦЭМ!$C$33:$C$776,СВЦЭМ!$A$33:$A$776,$A49,СВЦЭМ!$B$33:$B$776,E$47)+'СЕТ СН'!$G$12+СВЦЭМ!$D$10+'СЕТ СН'!$G$5-'СЕТ СН'!$G$20</f>
        <v>3610.8328384199999</v>
      </c>
      <c r="F49" s="36">
        <f>SUMIFS(СВЦЭМ!$C$33:$C$776,СВЦЭМ!$A$33:$A$776,$A49,СВЦЭМ!$B$33:$B$776,F$47)+'СЕТ СН'!$G$12+СВЦЭМ!$D$10+'СЕТ СН'!$G$5-'СЕТ СН'!$G$20</f>
        <v>3600.85419078</v>
      </c>
      <c r="G49" s="36">
        <f>SUMIFS(СВЦЭМ!$C$33:$C$776,СВЦЭМ!$A$33:$A$776,$A49,СВЦЭМ!$B$33:$B$776,G$47)+'СЕТ СН'!$G$12+СВЦЭМ!$D$10+'СЕТ СН'!$G$5-'СЕТ СН'!$G$20</f>
        <v>3602.4637037299999</v>
      </c>
      <c r="H49" s="36">
        <f>SUMIFS(СВЦЭМ!$C$33:$C$776,СВЦЭМ!$A$33:$A$776,$A49,СВЦЭМ!$B$33:$B$776,H$47)+'СЕТ СН'!$G$12+СВЦЭМ!$D$10+'СЕТ СН'!$G$5-'СЕТ СН'!$G$20</f>
        <v>3598.12082822</v>
      </c>
      <c r="I49" s="36">
        <f>SUMIFS(СВЦЭМ!$C$33:$C$776,СВЦЭМ!$A$33:$A$776,$A49,СВЦЭМ!$B$33:$B$776,I$47)+'СЕТ СН'!$G$12+СВЦЭМ!$D$10+'СЕТ СН'!$G$5-'СЕТ СН'!$G$20</f>
        <v>3586.4981274699999</v>
      </c>
      <c r="J49" s="36">
        <f>SUMIFS(СВЦЭМ!$C$33:$C$776,СВЦЭМ!$A$33:$A$776,$A49,СВЦЭМ!$B$33:$B$776,J$47)+'СЕТ СН'!$G$12+СВЦЭМ!$D$10+'СЕТ СН'!$G$5-'СЕТ СН'!$G$20</f>
        <v>3546.7821924</v>
      </c>
      <c r="K49" s="36">
        <f>SUMIFS(СВЦЭМ!$C$33:$C$776,СВЦЭМ!$A$33:$A$776,$A49,СВЦЭМ!$B$33:$B$776,K$47)+'СЕТ СН'!$G$12+СВЦЭМ!$D$10+'СЕТ СН'!$G$5-'СЕТ СН'!$G$20</f>
        <v>3517.8254307299999</v>
      </c>
      <c r="L49" s="36">
        <f>SUMIFS(СВЦЭМ!$C$33:$C$776,СВЦЭМ!$A$33:$A$776,$A49,СВЦЭМ!$B$33:$B$776,L$47)+'СЕТ СН'!$G$12+СВЦЭМ!$D$10+'СЕТ СН'!$G$5-'СЕТ СН'!$G$20</f>
        <v>3501.9596713199999</v>
      </c>
      <c r="M49" s="36">
        <f>SUMIFS(СВЦЭМ!$C$33:$C$776,СВЦЭМ!$A$33:$A$776,$A49,СВЦЭМ!$B$33:$B$776,M$47)+'СЕТ СН'!$G$12+СВЦЭМ!$D$10+'СЕТ СН'!$G$5-'СЕТ СН'!$G$20</f>
        <v>3443.74992062</v>
      </c>
      <c r="N49" s="36">
        <f>SUMIFS(СВЦЭМ!$C$33:$C$776,СВЦЭМ!$A$33:$A$776,$A49,СВЦЭМ!$B$33:$B$776,N$47)+'СЕТ СН'!$G$12+СВЦЭМ!$D$10+'СЕТ СН'!$G$5-'СЕТ СН'!$G$20</f>
        <v>3390.4025351800001</v>
      </c>
      <c r="O49" s="36">
        <f>SUMIFS(СВЦЭМ!$C$33:$C$776,СВЦЭМ!$A$33:$A$776,$A49,СВЦЭМ!$B$33:$B$776,O$47)+'СЕТ СН'!$G$12+СВЦЭМ!$D$10+'СЕТ СН'!$G$5-'СЕТ СН'!$G$20</f>
        <v>3367.20579206</v>
      </c>
      <c r="P49" s="36">
        <f>SUMIFS(СВЦЭМ!$C$33:$C$776,СВЦЭМ!$A$33:$A$776,$A49,СВЦЭМ!$B$33:$B$776,P$47)+'СЕТ СН'!$G$12+СВЦЭМ!$D$10+'СЕТ СН'!$G$5-'СЕТ СН'!$G$20</f>
        <v>3373.9888450899998</v>
      </c>
      <c r="Q49" s="36">
        <f>SUMIFS(СВЦЭМ!$C$33:$C$776,СВЦЭМ!$A$33:$A$776,$A49,СВЦЭМ!$B$33:$B$776,Q$47)+'СЕТ СН'!$G$12+СВЦЭМ!$D$10+'СЕТ СН'!$G$5-'СЕТ СН'!$G$20</f>
        <v>3374.51304342</v>
      </c>
      <c r="R49" s="36">
        <f>SUMIFS(СВЦЭМ!$C$33:$C$776,СВЦЭМ!$A$33:$A$776,$A49,СВЦЭМ!$B$33:$B$776,R$47)+'СЕТ СН'!$G$12+СВЦЭМ!$D$10+'СЕТ СН'!$G$5-'СЕТ СН'!$G$20</f>
        <v>3381.6637088299999</v>
      </c>
      <c r="S49" s="36">
        <f>SUMIFS(СВЦЭМ!$C$33:$C$776,СВЦЭМ!$A$33:$A$776,$A49,СВЦЭМ!$B$33:$B$776,S$47)+'СЕТ СН'!$G$12+СВЦЭМ!$D$10+'СЕТ СН'!$G$5-'СЕТ СН'!$G$20</f>
        <v>3379.3775821200002</v>
      </c>
      <c r="T49" s="36">
        <f>SUMIFS(СВЦЭМ!$C$33:$C$776,СВЦЭМ!$A$33:$A$776,$A49,СВЦЭМ!$B$33:$B$776,T$47)+'СЕТ СН'!$G$12+СВЦЭМ!$D$10+'СЕТ СН'!$G$5-'СЕТ СН'!$G$20</f>
        <v>3376.6640403000001</v>
      </c>
      <c r="U49" s="36">
        <f>SUMIFS(СВЦЭМ!$C$33:$C$776,СВЦЭМ!$A$33:$A$776,$A49,СВЦЭМ!$B$33:$B$776,U$47)+'СЕТ СН'!$G$12+СВЦЭМ!$D$10+'СЕТ СН'!$G$5-'СЕТ СН'!$G$20</f>
        <v>3365.9555100699999</v>
      </c>
      <c r="V49" s="36">
        <f>SUMIFS(СВЦЭМ!$C$33:$C$776,СВЦЭМ!$A$33:$A$776,$A49,СВЦЭМ!$B$33:$B$776,V$47)+'СЕТ СН'!$G$12+СВЦЭМ!$D$10+'СЕТ СН'!$G$5-'СЕТ СН'!$G$20</f>
        <v>3347.2594872700001</v>
      </c>
      <c r="W49" s="36">
        <f>SUMIFS(СВЦЭМ!$C$33:$C$776,СВЦЭМ!$A$33:$A$776,$A49,СВЦЭМ!$B$33:$B$776,W$47)+'СЕТ СН'!$G$12+СВЦЭМ!$D$10+'СЕТ СН'!$G$5-'СЕТ СН'!$G$20</f>
        <v>3335.1539833900001</v>
      </c>
      <c r="X49" s="36">
        <f>SUMIFS(СВЦЭМ!$C$33:$C$776,СВЦЭМ!$A$33:$A$776,$A49,СВЦЭМ!$B$33:$B$776,X$47)+'СЕТ СН'!$G$12+СВЦЭМ!$D$10+'СЕТ СН'!$G$5-'СЕТ СН'!$G$20</f>
        <v>3371.47277188</v>
      </c>
      <c r="Y49" s="36">
        <f>SUMIFS(СВЦЭМ!$C$33:$C$776,СВЦЭМ!$A$33:$A$776,$A49,СВЦЭМ!$B$33:$B$776,Y$47)+'СЕТ СН'!$G$12+СВЦЭМ!$D$10+'СЕТ СН'!$G$5-'СЕТ СН'!$G$20</f>
        <v>3448.52645975</v>
      </c>
    </row>
    <row r="50" spans="1:25" ht="15.75" x14ac:dyDescent="0.2">
      <c r="A50" s="35">
        <f t="shared" ref="A50:A78" si="1">A49+1</f>
        <v>43954</v>
      </c>
      <c r="B50" s="36">
        <f>SUMIFS(СВЦЭМ!$C$33:$C$776,СВЦЭМ!$A$33:$A$776,$A50,СВЦЭМ!$B$33:$B$776,B$47)+'СЕТ СН'!$G$12+СВЦЭМ!$D$10+'СЕТ СН'!$G$5-'СЕТ СН'!$G$20</f>
        <v>3483.2247930399999</v>
      </c>
      <c r="C50" s="36">
        <f>SUMIFS(СВЦЭМ!$C$33:$C$776,СВЦЭМ!$A$33:$A$776,$A50,СВЦЭМ!$B$33:$B$776,C$47)+'СЕТ СН'!$G$12+СВЦЭМ!$D$10+'СЕТ СН'!$G$5-'СЕТ СН'!$G$20</f>
        <v>3491.57908314</v>
      </c>
      <c r="D50" s="36">
        <f>SUMIFS(СВЦЭМ!$C$33:$C$776,СВЦЭМ!$A$33:$A$776,$A50,СВЦЭМ!$B$33:$B$776,D$47)+'СЕТ СН'!$G$12+СВЦЭМ!$D$10+'СЕТ СН'!$G$5-'СЕТ СН'!$G$20</f>
        <v>3495.1277672599999</v>
      </c>
      <c r="E50" s="36">
        <f>SUMIFS(СВЦЭМ!$C$33:$C$776,СВЦЭМ!$A$33:$A$776,$A50,СВЦЭМ!$B$33:$B$776,E$47)+'СЕТ СН'!$G$12+СВЦЭМ!$D$10+'СЕТ СН'!$G$5-'СЕТ СН'!$G$20</f>
        <v>3486.79521849</v>
      </c>
      <c r="F50" s="36">
        <f>SUMIFS(СВЦЭМ!$C$33:$C$776,СВЦЭМ!$A$33:$A$776,$A50,СВЦЭМ!$B$33:$B$776,F$47)+'СЕТ СН'!$G$12+СВЦЭМ!$D$10+'СЕТ СН'!$G$5-'СЕТ СН'!$G$20</f>
        <v>3484.2179581</v>
      </c>
      <c r="G50" s="36">
        <f>SUMIFS(СВЦЭМ!$C$33:$C$776,СВЦЭМ!$A$33:$A$776,$A50,СВЦЭМ!$B$33:$B$776,G$47)+'СЕТ СН'!$G$12+СВЦЭМ!$D$10+'СЕТ СН'!$G$5-'СЕТ СН'!$G$20</f>
        <v>3486.9229911299999</v>
      </c>
      <c r="H50" s="36">
        <f>SUMIFS(СВЦЭМ!$C$33:$C$776,СВЦЭМ!$A$33:$A$776,$A50,СВЦЭМ!$B$33:$B$776,H$47)+'СЕТ СН'!$G$12+СВЦЭМ!$D$10+'СЕТ СН'!$G$5-'СЕТ СН'!$G$20</f>
        <v>3497.2800590000002</v>
      </c>
      <c r="I50" s="36">
        <f>SUMIFS(СВЦЭМ!$C$33:$C$776,СВЦЭМ!$A$33:$A$776,$A50,СВЦЭМ!$B$33:$B$776,I$47)+'СЕТ СН'!$G$12+СВЦЭМ!$D$10+'СЕТ СН'!$G$5-'СЕТ СН'!$G$20</f>
        <v>3494.23648761</v>
      </c>
      <c r="J50" s="36">
        <f>SUMIFS(СВЦЭМ!$C$33:$C$776,СВЦЭМ!$A$33:$A$776,$A50,СВЦЭМ!$B$33:$B$776,J$47)+'СЕТ СН'!$G$12+СВЦЭМ!$D$10+'СЕТ СН'!$G$5-'СЕТ СН'!$G$20</f>
        <v>3485.0181811299999</v>
      </c>
      <c r="K50" s="36">
        <f>SUMIFS(СВЦЭМ!$C$33:$C$776,СВЦЭМ!$A$33:$A$776,$A50,СВЦЭМ!$B$33:$B$776,K$47)+'СЕТ СН'!$G$12+СВЦЭМ!$D$10+'СЕТ СН'!$G$5-'СЕТ СН'!$G$20</f>
        <v>3457.52270494</v>
      </c>
      <c r="L50" s="36">
        <f>SUMIFS(СВЦЭМ!$C$33:$C$776,СВЦЭМ!$A$33:$A$776,$A50,СВЦЭМ!$B$33:$B$776,L$47)+'СЕТ СН'!$G$12+СВЦЭМ!$D$10+'СЕТ СН'!$G$5-'СЕТ СН'!$G$20</f>
        <v>3425.5286353299998</v>
      </c>
      <c r="M50" s="36">
        <f>SUMIFS(СВЦЭМ!$C$33:$C$776,СВЦЭМ!$A$33:$A$776,$A50,СВЦЭМ!$B$33:$B$776,M$47)+'СЕТ СН'!$G$12+СВЦЭМ!$D$10+'СЕТ СН'!$G$5-'СЕТ СН'!$G$20</f>
        <v>3371.6772115399999</v>
      </c>
      <c r="N50" s="36">
        <f>SUMIFS(СВЦЭМ!$C$33:$C$776,СВЦЭМ!$A$33:$A$776,$A50,СВЦЭМ!$B$33:$B$776,N$47)+'СЕТ СН'!$G$12+СВЦЭМ!$D$10+'СЕТ СН'!$G$5-'СЕТ СН'!$G$20</f>
        <v>3331.2280002400003</v>
      </c>
      <c r="O50" s="36">
        <f>SUMIFS(СВЦЭМ!$C$33:$C$776,СВЦЭМ!$A$33:$A$776,$A50,СВЦЭМ!$B$33:$B$776,O$47)+'СЕТ СН'!$G$12+СВЦЭМ!$D$10+'СЕТ СН'!$G$5-'СЕТ СН'!$G$20</f>
        <v>3340.1386527499999</v>
      </c>
      <c r="P50" s="36">
        <f>SUMIFS(СВЦЭМ!$C$33:$C$776,СВЦЭМ!$A$33:$A$776,$A50,СВЦЭМ!$B$33:$B$776,P$47)+'СЕТ СН'!$G$12+СВЦЭМ!$D$10+'СЕТ СН'!$G$5-'СЕТ СН'!$G$20</f>
        <v>3367.0156708899999</v>
      </c>
      <c r="Q50" s="36">
        <f>SUMIFS(СВЦЭМ!$C$33:$C$776,СВЦЭМ!$A$33:$A$776,$A50,СВЦЭМ!$B$33:$B$776,Q$47)+'СЕТ СН'!$G$12+СВЦЭМ!$D$10+'СЕТ СН'!$G$5-'СЕТ СН'!$G$20</f>
        <v>3391.0982755800001</v>
      </c>
      <c r="R50" s="36">
        <f>SUMIFS(СВЦЭМ!$C$33:$C$776,СВЦЭМ!$A$33:$A$776,$A50,СВЦЭМ!$B$33:$B$776,R$47)+'СЕТ СН'!$G$12+СВЦЭМ!$D$10+'СЕТ СН'!$G$5-'СЕТ СН'!$G$20</f>
        <v>3398.3094597200002</v>
      </c>
      <c r="S50" s="36">
        <f>SUMIFS(СВЦЭМ!$C$33:$C$776,СВЦЭМ!$A$33:$A$776,$A50,СВЦЭМ!$B$33:$B$776,S$47)+'СЕТ СН'!$G$12+СВЦЭМ!$D$10+'СЕТ СН'!$G$5-'СЕТ СН'!$G$20</f>
        <v>3402.6694656899999</v>
      </c>
      <c r="T50" s="36">
        <f>SUMIFS(СВЦЭМ!$C$33:$C$776,СВЦЭМ!$A$33:$A$776,$A50,СВЦЭМ!$B$33:$B$776,T$47)+'СЕТ СН'!$G$12+СВЦЭМ!$D$10+'СЕТ СН'!$G$5-'СЕТ СН'!$G$20</f>
        <v>3390.1410968800001</v>
      </c>
      <c r="U50" s="36">
        <f>SUMIFS(СВЦЭМ!$C$33:$C$776,СВЦЭМ!$A$33:$A$776,$A50,СВЦЭМ!$B$33:$B$776,U$47)+'СЕТ СН'!$G$12+СВЦЭМ!$D$10+'СЕТ СН'!$G$5-'СЕТ СН'!$G$20</f>
        <v>3372.9459414500002</v>
      </c>
      <c r="V50" s="36">
        <f>SUMIFS(СВЦЭМ!$C$33:$C$776,СВЦЭМ!$A$33:$A$776,$A50,СВЦЭМ!$B$33:$B$776,V$47)+'СЕТ СН'!$G$12+СВЦЭМ!$D$10+'СЕТ СН'!$G$5-'СЕТ СН'!$G$20</f>
        <v>3323.2689587700002</v>
      </c>
      <c r="W50" s="36">
        <f>SUMIFS(СВЦЭМ!$C$33:$C$776,СВЦЭМ!$A$33:$A$776,$A50,СВЦЭМ!$B$33:$B$776,W$47)+'СЕТ СН'!$G$12+СВЦЭМ!$D$10+'СЕТ СН'!$G$5-'СЕТ СН'!$G$20</f>
        <v>3318.7983721199998</v>
      </c>
      <c r="X50" s="36">
        <f>SUMIFS(СВЦЭМ!$C$33:$C$776,СВЦЭМ!$A$33:$A$776,$A50,СВЦЭМ!$B$33:$B$776,X$47)+'СЕТ СН'!$G$12+СВЦЭМ!$D$10+'СЕТ СН'!$G$5-'СЕТ СН'!$G$20</f>
        <v>3361.5761823500002</v>
      </c>
      <c r="Y50" s="36">
        <f>SUMIFS(СВЦЭМ!$C$33:$C$776,СВЦЭМ!$A$33:$A$776,$A50,СВЦЭМ!$B$33:$B$776,Y$47)+'СЕТ СН'!$G$12+СВЦЭМ!$D$10+'СЕТ СН'!$G$5-'СЕТ СН'!$G$20</f>
        <v>3454.4562882999999</v>
      </c>
    </row>
    <row r="51" spans="1:25" ht="15.75" x14ac:dyDescent="0.2">
      <c r="A51" s="35">
        <f t="shared" si="1"/>
        <v>43955</v>
      </c>
      <c r="B51" s="36">
        <f>SUMIFS(СВЦЭМ!$C$33:$C$776,СВЦЭМ!$A$33:$A$776,$A51,СВЦЭМ!$B$33:$B$776,B$47)+'СЕТ СН'!$G$12+СВЦЭМ!$D$10+'СЕТ СН'!$G$5-'СЕТ СН'!$G$20</f>
        <v>3523.0281667700001</v>
      </c>
      <c r="C51" s="36">
        <f>SUMIFS(СВЦЭМ!$C$33:$C$776,СВЦЭМ!$A$33:$A$776,$A51,СВЦЭМ!$B$33:$B$776,C$47)+'СЕТ СН'!$G$12+СВЦЭМ!$D$10+'СЕТ СН'!$G$5-'СЕТ СН'!$G$20</f>
        <v>3520.6330607700002</v>
      </c>
      <c r="D51" s="36">
        <f>SUMIFS(СВЦЭМ!$C$33:$C$776,СВЦЭМ!$A$33:$A$776,$A51,СВЦЭМ!$B$33:$B$776,D$47)+'СЕТ СН'!$G$12+СВЦЭМ!$D$10+'СЕТ СН'!$G$5-'СЕТ СН'!$G$20</f>
        <v>3508.3856341400001</v>
      </c>
      <c r="E51" s="36">
        <f>SUMIFS(СВЦЭМ!$C$33:$C$776,СВЦЭМ!$A$33:$A$776,$A51,СВЦЭМ!$B$33:$B$776,E$47)+'СЕТ СН'!$G$12+СВЦЭМ!$D$10+'СЕТ СН'!$G$5-'СЕТ СН'!$G$20</f>
        <v>3502.2048103699999</v>
      </c>
      <c r="F51" s="36">
        <f>SUMIFS(СВЦЭМ!$C$33:$C$776,СВЦЭМ!$A$33:$A$776,$A51,СВЦЭМ!$B$33:$B$776,F$47)+'СЕТ СН'!$G$12+СВЦЭМ!$D$10+'СЕТ СН'!$G$5-'СЕТ СН'!$G$20</f>
        <v>3497.4274651800001</v>
      </c>
      <c r="G51" s="36">
        <f>SUMIFS(СВЦЭМ!$C$33:$C$776,СВЦЭМ!$A$33:$A$776,$A51,СВЦЭМ!$B$33:$B$776,G$47)+'СЕТ СН'!$G$12+СВЦЭМ!$D$10+'СЕТ СН'!$G$5-'СЕТ СН'!$G$20</f>
        <v>3505.7568243999999</v>
      </c>
      <c r="H51" s="36">
        <f>SUMIFS(СВЦЭМ!$C$33:$C$776,СВЦЭМ!$A$33:$A$776,$A51,СВЦЭМ!$B$33:$B$776,H$47)+'СЕТ СН'!$G$12+СВЦЭМ!$D$10+'СЕТ СН'!$G$5-'СЕТ СН'!$G$20</f>
        <v>3507.5998324800003</v>
      </c>
      <c r="I51" s="36">
        <f>SUMIFS(СВЦЭМ!$C$33:$C$776,СВЦЭМ!$A$33:$A$776,$A51,СВЦЭМ!$B$33:$B$776,I$47)+'СЕТ СН'!$G$12+СВЦЭМ!$D$10+'СЕТ СН'!$G$5-'СЕТ СН'!$G$20</f>
        <v>3519.4901214199999</v>
      </c>
      <c r="J51" s="36">
        <f>SUMIFS(СВЦЭМ!$C$33:$C$776,СВЦЭМ!$A$33:$A$776,$A51,СВЦЭМ!$B$33:$B$776,J$47)+'СЕТ СН'!$G$12+СВЦЭМ!$D$10+'СЕТ СН'!$G$5-'СЕТ СН'!$G$20</f>
        <v>3505.4109746100003</v>
      </c>
      <c r="K51" s="36">
        <f>SUMIFS(СВЦЭМ!$C$33:$C$776,СВЦЭМ!$A$33:$A$776,$A51,СВЦЭМ!$B$33:$B$776,K$47)+'СЕТ СН'!$G$12+СВЦЭМ!$D$10+'СЕТ СН'!$G$5-'СЕТ СН'!$G$20</f>
        <v>3467.89427209</v>
      </c>
      <c r="L51" s="36">
        <f>SUMIFS(СВЦЭМ!$C$33:$C$776,СВЦЭМ!$A$33:$A$776,$A51,СВЦЭМ!$B$33:$B$776,L$47)+'СЕТ СН'!$G$12+СВЦЭМ!$D$10+'СЕТ СН'!$G$5-'СЕТ СН'!$G$20</f>
        <v>3459.6397083900001</v>
      </c>
      <c r="M51" s="36">
        <f>SUMIFS(СВЦЭМ!$C$33:$C$776,СВЦЭМ!$A$33:$A$776,$A51,СВЦЭМ!$B$33:$B$776,M$47)+'СЕТ СН'!$G$12+СВЦЭМ!$D$10+'СЕТ СН'!$G$5-'СЕТ СН'!$G$20</f>
        <v>3392.0529880899999</v>
      </c>
      <c r="N51" s="36">
        <f>SUMIFS(СВЦЭМ!$C$33:$C$776,СВЦЭМ!$A$33:$A$776,$A51,СВЦЭМ!$B$33:$B$776,N$47)+'СЕТ СН'!$G$12+СВЦЭМ!$D$10+'СЕТ СН'!$G$5-'СЕТ СН'!$G$20</f>
        <v>3340.5668262099998</v>
      </c>
      <c r="O51" s="36">
        <f>SUMIFS(СВЦЭМ!$C$33:$C$776,СВЦЭМ!$A$33:$A$776,$A51,СВЦЭМ!$B$33:$B$776,O$47)+'СЕТ СН'!$G$12+СВЦЭМ!$D$10+'СЕТ СН'!$G$5-'СЕТ СН'!$G$20</f>
        <v>3321.1797536600002</v>
      </c>
      <c r="P51" s="36">
        <f>SUMIFS(СВЦЭМ!$C$33:$C$776,СВЦЭМ!$A$33:$A$776,$A51,СВЦЭМ!$B$33:$B$776,P$47)+'СЕТ СН'!$G$12+СВЦЭМ!$D$10+'СЕТ СН'!$G$5-'СЕТ СН'!$G$20</f>
        <v>3333.2801766800003</v>
      </c>
      <c r="Q51" s="36">
        <f>SUMIFS(СВЦЭМ!$C$33:$C$776,СВЦЭМ!$A$33:$A$776,$A51,СВЦЭМ!$B$33:$B$776,Q$47)+'СЕТ СН'!$G$12+СВЦЭМ!$D$10+'СЕТ СН'!$G$5-'СЕТ СН'!$G$20</f>
        <v>3341.8193491100001</v>
      </c>
      <c r="R51" s="36">
        <f>SUMIFS(СВЦЭМ!$C$33:$C$776,СВЦЭМ!$A$33:$A$776,$A51,СВЦЭМ!$B$33:$B$776,R$47)+'СЕТ СН'!$G$12+СВЦЭМ!$D$10+'СЕТ СН'!$G$5-'СЕТ СН'!$G$20</f>
        <v>3322.0734386499998</v>
      </c>
      <c r="S51" s="36">
        <f>SUMIFS(СВЦЭМ!$C$33:$C$776,СВЦЭМ!$A$33:$A$776,$A51,СВЦЭМ!$B$33:$B$776,S$47)+'СЕТ СН'!$G$12+СВЦЭМ!$D$10+'СЕТ СН'!$G$5-'СЕТ СН'!$G$20</f>
        <v>3320.3844767999999</v>
      </c>
      <c r="T51" s="36">
        <f>SUMIFS(СВЦЭМ!$C$33:$C$776,СВЦЭМ!$A$33:$A$776,$A51,СВЦЭМ!$B$33:$B$776,T$47)+'СЕТ СН'!$G$12+СВЦЭМ!$D$10+'СЕТ СН'!$G$5-'СЕТ СН'!$G$20</f>
        <v>3302.07262588</v>
      </c>
      <c r="U51" s="36">
        <f>SUMIFS(СВЦЭМ!$C$33:$C$776,СВЦЭМ!$A$33:$A$776,$A51,СВЦЭМ!$B$33:$B$776,U$47)+'СЕТ СН'!$G$12+СВЦЭМ!$D$10+'СЕТ СН'!$G$5-'СЕТ СН'!$G$20</f>
        <v>3293.68550534</v>
      </c>
      <c r="V51" s="36">
        <f>SUMIFS(СВЦЭМ!$C$33:$C$776,СВЦЭМ!$A$33:$A$776,$A51,СВЦЭМ!$B$33:$B$776,V$47)+'СЕТ СН'!$G$12+СВЦЭМ!$D$10+'СЕТ СН'!$G$5-'СЕТ СН'!$G$20</f>
        <v>3283.1620258200001</v>
      </c>
      <c r="W51" s="36">
        <f>SUMIFS(СВЦЭМ!$C$33:$C$776,СВЦЭМ!$A$33:$A$776,$A51,СВЦЭМ!$B$33:$B$776,W$47)+'СЕТ СН'!$G$12+СВЦЭМ!$D$10+'СЕТ СН'!$G$5-'СЕТ СН'!$G$20</f>
        <v>3284.3899150799998</v>
      </c>
      <c r="X51" s="36">
        <f>SUMIFS(СВЦЭМ!$C$33:$C$776,СВЦЭМ!$A$33:$A$776,$A51,СВЦЭМ!$B$33:$B$776,X$47)+'СЕТ СН'!$G$12+СВЦЭМ!$D$10+'СЕТ СН'!$G$5-'СЕТ СН'!$G$20</f>
        <v>3319.5360656100002</v>
      </c>
      <c r="Y51" s="36">
        <f>SUMIFS(СВЦЭМ!$C$33:$C$776,СВЦЭМ!$A$33:$A$776,$A51,СВЦЭМ!$B$33:$B$776,Y$47)+'СЕТ СН'!$G$12+СВЦЭМ!$D$10+'СЕТ СН'!$G$5-'СЕТ СН'!$G$20</f>
        <v>3403.23154518</v>
      </c>
    </row>
    <row r="52" spans="1:25" ht="15.75" x14ac:dyDescent="0.2">
      <c r="A52" s="35">
        <f t="shared" si="1"/>
        <v>43956</v>
      </c>
      <c r="B52" s="36">
        <f>SUMIFS(СВЦЭМ!$C$33:$C$776,СВЦЭМ!$A$33:$A$776,$A52,СВЦЭМ!$B$33:$B$776,B$47)+'СЕТ СН'!$G$12+СВЦЭМ!$D$10+'СЕТ СН'!$G$5-'СЕТ СН'!$G$20</f>
        <v>3485.8224651999999</v>
      </c>
      <c r="C52" s="36">
        <f>SUMIFS(СВЦЭМ!$C$33:$C$776,СВЦЭМ!$A$33:$A$776,$A52,СВЦЭМ!$B$33:$B$776,C$47)+'СЕТ СН'!$G$12+СВЦЭМ!$D$10+'СЕТ СН'!$G$5-'СЕТ СН'!$G$20</f>
        <v>3516.8635729299999</v>
      </c>
      <c r="D52" s="36">
        <f>SUMIFS(СВЦЭМ!$C$33:$C$776,СВЦЭМ!$A$33:$A$776,$A52,СВЦЭМ!$B$33:$B$776,D$47)+'СЕТ СН'!$G$12+СВЦЭМ!$D$10+'СЕТ СН'!$G$5-'СЕТ СН'!$G$20</f>
        <v>3510.6688056500002</v>
      </c>
      <c r="E52" s="36">
        <f>SUMIFS(СВЦЭМ!$C$33:$C$776,СВЦЭМ!$A$33:$A$776,$A52,СВЦЭМ!$B$33:$B$776,E$47)+'СЕТ СН'!$G$12+СВЦЭМ!$D$10+'СЕТ СН'!$G$5-'СЕТ СН'!$G$20</f>
        <v>3503.3403588900001</v>
      </c>
      <c r="F52" s="36">
        <f>SUMIFS(СВЦЭМ!$C$33:$C$776,СВЦЭМ!$A$33:$A$776,$A52,СВЦЭМ!$B$33:$B$776,F$47)+'СЕТ СН'!$G$12+СВЦЭМ!$D$10+'СЕТ СН'!$G$5-'СЕТ СН'!$G$20</f>
        <v>3492.8499581199999</v>
      </c>
      <c r="G52" s="36">
        <f>SUMIFS(СВЦЭМ!$C$33:$C$776,СВЦЭМ!$A$33:$A$776,$A52,СВЦЭМ!$B$33:$B$776,G$47)+'СЕТ СН'!$G$12+СВЦЭМ!$D$10+'СЕТ СН'!$G$5-'СЕТ СН'!$G$20</f>
        <v>3498.8820892399999</v>
      </c>
      <c r="H52" s="36">
        <f>SUMIFS(СВЦЭМ!$C$33:$C$776,СВЦЭМ!$A$33:$A$776,$A52,СВЦЭМ!$B$33:$B$776,H$47)+'СЕТ СН'!$G$12+СВЦЭМ!$D$10+'СЕТ СН'!$G$5-'СЕТ СН'!$G$20</f>
        <v>3503.9076802700001</v>
      </c>
      <c r="I52" s="36">
        <f>SUMIFS(СВЦЭМ!$C$33:$C$776,СВЦЭМ!$A$33:$A$776,$A52,СВЦЭМ!$B$33:$B$776,I$47)+'СЕТ СН'!$G$12+СВЦЭМ!$D$10+'СЕТ СН'!$G$5-'СЕТ СН'!$G$20</f>
        <v>3493.4701784399999</v>
      </c>
      <c r="J52" s="36">
        <f>SUMIFS(СВЦЭМ!$C$33:$C$776,СВЦЭМ!$A$33:$A$776,$A52,СВЦЭМ!$B$33:$B$776,J$47)+'СЕТ СН'!$G$12+СВЦЭМ!$D$10+'СЕТ СН'!$G$5-'СЕТ СН'!$G$20</f>
        <v>3469.8382055000002</v>
      </c>
      <c r="K52" s="36">
        <f>SUMIFS(СВЦЭМ!$C$33:$C$776,СВЦЭМ!$A$33:$A$776,$A52,СВЦЭМ!$B$33:$B$776,K$47)+'СЕТ СН'!$G$12+СВЦЭМ!$D$10+'СЕТ СН'!$G$5-'СЕТ СН'!$G$20</f>
        <v>3427.32221304</v>
      </c>
      <c r="L52" s="36">
        <f>SUMIFS(СВЦЭМ!$C$33:$C$776,СВЦЭМ!$A$33:$A$776,$A52,СВЦЭМ!$B$33:$B$776,L$47)+'СЕТ СН'!$G$12+СВЦЭМ!$D$10+'СЕТ СН'!$G$5-'СЕТ СН'!$G$20</f>
        <v>3420.9999163699999</v>
      </c>
      <c r="M52" s="36">
        <f>SUMIFS(СВЦЭМ!$C$33:$C$776,СВЦЭМ!$A$33:$A$776,$A52,СВЦЭМ!$B$33:$B$776,M$47)+'СЕТ СН'!$G$12+СВЦЭМ!$D$10+'СЕТ СН'!$G$5-'СЕТ СН'!$G$20</f>
        <v>3375.1009361699998</v>
      </c>
      <c r="N52" s="36">
        <f>SUMIFS(СВЦЭМ!$C$33:$C$776,СВЦЭМ!$A$33:$A$776,$A52,СВЦЭМ!$B$33:$B$776,N$47)+'СЕТ СН'!$G$12+СВЦЭМ!$D$10+'СЕТ СН'!$G$5-'СЕТ СН'!$G$20</f>
        <v>3319.5833585600003</v>
      </c>
      <c r="O52" s="36">
        <f>SUMIFS(СВЦЭМ!$C$33:$C$776,СВЦЭМ!$A$33:$A$776,$A52,СВЦЭМ!$B$33:$B$776,O$47)+'СЕТ СН'!$G$12+СВЦЭМ!$D$10+'СЕТ СН'!$G$5-'СЕТ СН'!$G$20</f>
        <v>3313.47843298</v>
      </c>
      <c r="P52" s="36">
        <f>SUMIFS(СВЦЭМ!$C$33:$C$776,СВЦЭМ!$A$33:$A$776,$A52,СВЦЭМ!$B$33:$B$776,P$47)+'СЕТ СН'!$G$12+СВЦЭМ!$D$10+'СЕТ СН'!$G$5-'СЕТ СН'!$G$20</f>
        <v>3320.7039565300001</v>
      </c>
      <c r="Q52" s="36">
        <f>SUMIFS(СВЦЭМ!$C$33:$C$776,СВЦЭМ!$A$33:$A$776,$A52,СВЦЭМ!$B$33:$B$776,Q$47)+'СЕТ СН'!$G$12+СВЦЭМ!$D$10+'СЕТ СН'!$G$5-'СЕТ СН'!$G$20</f>
        <v>3320.69027551</v>
      </c>
      <c r="R52" s="36">
        <f>SUMIFS(СВЦЭМ!$C$33:$C$776,СВЦЭМ!$A$33:$A$776,$A52,СВЦЭМ!$B$33:$B$776,R$47)+'СЕТ СН'!$G$12+СВЦЭМ!$D$10+'СЕТ СН'!$G$5-'СЕТ СН'!$G$20</f>
        <v>3321.1487361099998</v>
      </c>
      <c r="S52" s="36">
        <f>SUMIFS(СВЦЭМ!$C$33:$C$776,СВЦЭМ!$A$33:$A$776,$A52,СВЦЭМ!$B$33:$B$776,S$47)+'СЕТ СН'!$G$12+СВЦЭМ!$D$10+'СЕТ СН'!$G$5-'СЕТ СН'!$G$20</f>
        <v>3322.7290398200003</v>
      </c>
      <c r="T52" s="36">
        <f>SUMIFS(СВЦЭМ!$C$33:$C$776,СВЦЭМ!$A$33:$A$776,$A52,СВЦЭМ!$B$33:$B$776,T$47)+'СЕТ СН'!$G$12+СВЦЭМ!$D$10+'СЕТ СН'!$G$5-'СЕТ СН'!$G$20</f>
        <v>3310.4529128600002</v>
      </c>
      <c r="U52" s="36">
        <f>SUMIFS(СВЦЭМ!$C$33:$C$776,СВЦЭМ!$A$33:$A$776,$A52,СВЦЭМ!$B$33:$B$776,U$47)+'СЕТ СН'!$G$12+СВЦЭМ!$D$10+'СЕТ СН'!$G$5-'СЕТ СН'!$G$20</f>
        <v>3294.8029911900003</v>
      </c>
      <c r="V52" s="36">
        <f>SUMIFS(СВЦЭМ!$C$33:$C$776,СВЦЭМ!$A$33:$A$776,$A52,СВЦЭМ!$B$33:$B$776,V$47)+'СЕТ СН'!$G$12+СВЦЭМ!$D$10+'СЕТ СН'!$G$5-'СЕТ СН'!$G$20</f>
        <v>3258.2824140299999</v>
      </c>
      <c r="W52" s="36">
        <f>SUMIFS(СВЦЭМ!$C$33:$C$776,СВЦЭМ!$A$33:$A$776,$A52,СВЦЭМ!$B$33:$B$776,W$47)+'СЕТ СН'!$G$12+СВЦЭМ!$D$10+'СЕТ СН'!$G$5-'СЕТ СН'!$G$20</f>
        <v>3268.7351629300001</v>
      </c>
      <c r="X52" s="36">
        <f>SUMIFS(СВЦЭМ!$C$33:$C$776,СВЦЭМ!$A$33:$A$776,$A52,СВЦЭМ!$B$33:$B$776,X$47)+'СЕТ СН'!$G$12+СВЦЭМ!$D$10+'СЕТ СН'!$G$5-'СЕТ СН'!$G$20</f>
        <v>3307.4820054100001</v>
      </c>
      <c r="Y52" s="36">
        <f>SUMIFS(СВЦЭМ!$C$33:$C$776,СВЦЭМ!$A$33:$A$776,$A52,СВЦЭМ!$B$33:$B$776,Y$47)+'СЕТ СН'!$G$12+СВЦЭМ!$D$10+'СЕТ СН'!$G$5-'СЕТ СН'!$G$20</f>
        <v>3391.8336067499999</v>
      </c>
    </row>
    <row r="53" spans="1:25" ht="15.75" x14ac:dyDescent="0.2">
      <c r="A53" s="35">
        <f t="shared" si="1"/>
        <v>43957</v>
      </c>
      <c r="B53" s="36">
        <f>SUMIFS(СВЦЭМ!$C$33:$C$776,СВЦЭМ!$A$33:$A$776,$A53,СВЦЭМ!$B$33:$B$776,B$47)+'СЕТ СН'!$G$12+СВЦЭМ!$D$10+'СЕТ СН'!$G$5-'СЕТ СН'!$G$20</f>
        <v>3463.7285533700001</v>
      </c>
      <c r="C53" s="36">
        <f>SUMIFS(СВЦЭМ!$C$33:$C$776,СВЦЭМ!$A$33:$A$776,$A53,СВЦЭМ!$B$33:$B$776,C$47)+'СЕТ СН'!$G$12+СВЦЭМ!$D$10+'СЕТ СН'!$G$5-'СЕТ СН'!$G$20</f>
        <v>3494.59563682</v>
      </c>
      <c r="D53" s="36">
        <f>SUMIFS(СВЦЭМ!$C$33:$C$776,СВЦЭМ!$A$33:$A$776,$A53,СВЦЭМ!$B$33:$B$776,D$47)+'СЕТ СН'!$G$12+СВЦЭМ!$D$10+'СЕТ СН'!$G$5-'СЕТ СН'!$G$20</f>
        <v>3517.3303731199999</v>
      </c>
      <c r="E53" s="36">
        <f>SUMIFS(СВЦЭМ!$C$33:$C$776,СВЦЭМ!$A$33:$A$776,$A53,СВЦЭМ!$B$33:$B$776,E$47)+'СЕТ СН'!$G$12+СВЦЭМ!$D$10+'СЕТ СН'!$G$5-'СЕТ СН'!$G$20</f>
        <v>3514.3622213799999</v>
      </c>
      <c r="F53" s="36">
        <f>SUMIFS(СВЦЭМ!$C$33:$C$776,СВЦЭМ!$A$33:$A$776,$A53,СВЦЭМ!$B$33:$B$776,F$47)+'СЕТ СН'!$G$12+СВЦЭМ!$D$10+'СЕТ СН'!$G$5-'СЕТ СН'!$G$20</f>
        <v>3507.5025771999999</v>
      </c>
      <c r="G53" s="36">
        <f>SUMIFS(СВЦЭМ!$C$33:$C$776,СВЦЭМ!$A$33:$A$776,$A53,СВЦЭМ!$B$33:$B$776,G$47)+'СЕТ СН'!$G$12+СВЦЭМ!$D$10+'СЕТ СН'!$G$5-'СЕТ СН'!$G$20</f>
        <v>3437.7299714599999</v>
      </c>
      <c r="H53" s="36">
        <f>SUMIFS(СВЦЭМ!$C$33:$C$776,СВЦЭМ!$A$33:$A$776,$A53,СВЦЭМ!$B$33:$B$776,H$47)+'СЕТ СН'!$G$12+СВЦЭМ!$D$10+'СЕТ СН'!$G$5-'СЕТ СН'!$G$20</f>
        <v>3461.4458166700001</v>
      </c>
      <c r="I53" s="36">
        <f>SUMIFS(СВЦЭМ!$C$33:$C$776,СВЦЭМ!$A$33:$A$776,$A53,СВЦЭМ!$B$33:$B$776,I$47)+'СЕТ СН'!$G$12+СВЦЭМ!$D$10+'СЕТ СН'!$G$5-'СЕТ СН'!$G$20</f>
        <v>3475.9662198999999</v>
      </c>
      <c r="J53" s="36">
        <f>SUMIFS(СВЦЭМ!$C$33:$C$776,СВЦЭМ!$A$33:$A$776,$A53,СВЦЭМ!$B$33:$B$776,J$47)+'СЕТ СН'!$G$12+СВЦЭМ!$D$10+'СЕТ СН'!$G$5-'СЕТ СН'!$G$20</f>
        <v>3430.65111824</v>
      </c>
      <c r="K53" s="36">
        <f>SUMIFS(СВЦЭМ!$C$33:$C$776,СВЦЭМ!$A$33:$A$776,$A53,СВЦЭМ!$B$33:$B$776,K$47)+'СЕТ СН'!$G$12+СВЦЭМ!$D$10+'СЕТ СН'!$G$5-'СЕТ СН'!$G$20</f>
        <v>3408.8225015400003</v>
      </c>
      <c r="L53" s="36">
        <f>SUMIFS(СВЦЭМ!$C$33:$C$776,СВЦЭМ!$A$33:$A$776,$A53,СВЦЭМ!$B$33:$B$776,L$47)+'СЕТ СН'!$G$12+СВЦЭМ!$D$10+'СЕТ СН'!$G$5-'СЕТ СН'!$G$20</f>
        <v>3397.0732087800002</v>
      </c>
      <c r="M53" s="36">
        <f>SUMIFS(СВЦЭМ!$C$33:$C$776,СВЦЭМ!$A$33:$A$776,$A53,СВЦЭМ!$B$33:$B$776,M$47)+'СЕТ СН'!$G$12+СВЦЭМ!$D$10+'СЕТ СН'!$G$5-'СЕТ СН'!$G$20</f>
        <v>3354.0078593500002</v>
      </c>
      <c r="N53" s="36">
        <f>SUMIFS(СВЦЭМ!$C$33:$C$776,СВЦЭМ!$A$33:$A$776,$A53,СВЦЭМ!$B$33:$B$776,N$47)+'СЕТ СН'!$G$12+СВЦЭМ!$D$10+'СЕТ СН'!$G$5-'СЕТ СН'!$G$20</f>
        <v>3299.8100931999998</v>
      </c>
      <c r="O53" s="36">
        <f>SUMIFS(СВЦЭМ!$C$33:$C$776,СВЦЭМ!$A$33:$A$776,$A53,СВЦЭМ!$B$33:$B$776,O$47)+'СЕТ СН'!$G$12+СВЦЭМ!$D$10+'СЕТ СН'!$G$5-'СЕТ СН'!$G$20</f>
        <v>3339.15210686</v>
      </c>
      <c r="P53" s="36">
        <f>SUMIFS(СВЦЭМ!$C$33:$C$776,СВЦЭМ!$A$33:$A$776,$A53,СВЦЭМ!$B$33:$B$776,P$47)+'СЕТ СН'!$G$12+СВЦЭМ!$D$10+'СЕТ СН'!$G$5-'СЕТ СН'!$G$20</f>
        <v>3345.1113006099999</v>
      </c>
      <c r="Q53" s="36">
        <f>SUMIFS(СВЦЭМ!$C$33:$C$776,СВЦЭМ!$A$33:$A$776,$A53,СВЦЭМ!$B$33:$B$776,Q$47)+'СЕТ СН'!$G$12+СВЦЭМ!$D$10+'СЕТ СН'!$G$5-'СЕТ СН'!$G$20</f>
        <v>3348.5381674700002</v>
      </c>
      <c r="R53" s="36">
        <f>SUMIFS(СВЦЭМ!$C$33:$C$776,СВЦЭМ!$A$33:$A$776,$A53,СВЦЭМ!$B$33:$B$776,R$47)+'СЕТ СН'!$G$12+СВЦЭМ!$D$10+'СЕТ СН'!$G$5-'СЕТ СН'!$G$20</f>
        <v>3353.94778976</v>
      </c>
      <c r="S53" s="36">
        <f>SUMIFS(СВЦЭМ!$C$33:$C$776,СВЦЭМ!$A$33:$A$776,$A53,СВЦЭМ!$B$33:$B$776,S$47)+'СЕТ СН'!$G$12+СВЦЭМ!$D$10+'СЕТ СН'!$G$5-'СЕТ СН'!$G$20</f>
        <v>3363.8143700700002</v>
      </c>
      <c r="T53" s="36">
        <f>SUMIFS(СВЦЭМ!$C$33:$C$776,СВЦЭМ!$A$33:$A$776,$A53,СВЦЭМ!$B$33:$B$776,T$47)+'СЕТ СН'!$G$12+СВЦЭМ!$D$10+'СЕТ СН'!$G$5-'СЕТ СН'!$G$20</f>
        <v>3368.4628532500001</v>
      </c>
      <c r="U53" s="36">
        <f>SUMIFS(СВЦЭМ!$C$33:$C$776,СВЦЭМ!$A$33:$A$776,$A53,СВЦЭМ!$B$33:$B$776,U$47)+'СЕТ СН'!$G$12+СВЦЭМ!$D$10+'СЕТ СН'!$G$5-'СЕТ СН'!$G$20</f>
        <v>3375.1055645699998</v>
      </c>
      <c r="V53" s="36">
        <f>SUMIFS(СВЦЭМ!$C$33:$C$776,СВЦЭМ!$A$33:$A$776,$A53,СВЦЭМ!$B$33:$B$776,V$47)+'СЕТ СН'!$G$12+СВЦЭМ!$D$10+'СЕТ СН'!$G$5-'СЕТ СН'!$G$20</f>
        <v>3366.7101481099999</v>
      </c>
      <c r="W53" s="36">
        <f>SUMIFS(СВЦЭМ!$C$33:$C$776,СВЦЭМ!$A$33:$A$776,$A53,СВЦЭМ!$B$33:$B$776,W$47)+'СЕТ СН'!$G$12+СВЦЭМ!$D$10+'СЕТ СН'!$G$5-'СЕТ СН'!$G$20</f>
        <v>3366.9745384400003</v>
      </c>
      <c r="X53" s="36">
        <f>SUMIFS(СВЦЭМ!$C$33:$C$776,СВЦЭМ!$A$33:$A$776,$A53,СВЦЭМ!$B$33:$B$776,X$47)+'СЕТ СН'!$G$12+СВЦЭМ!$D$10+'СЕТ СН'!$G$5-'СЕТ СН'!$G$20</f>
        <v>3356.1419477300001</v>
      </c>
      <c r="Y53" s="36">
        <f>SUMIFS(СВЦЭМ!$C$33:$C$776,СВЦЭМ!$A$33:$A$776,$A53,СВЦЭМ!$B$33:$B$776,Y$47)+'СЕТ СН'!$G$12+СВЦЭМ!$D$10+'СЕТ СН'!$G$5-'СЕТ СН'!$G$20</f>
        <v>3404.32724383</v>
      </c>
    </row>
    <row r="54" spans="1:25" ht="15.75" x14ac:dyDescent="0.2">
      <c r="A54" s="35">
        <f t="shared" si="1"/>
        <v>43958</v>
      </c>
      <c r="B54" s="36">
        <f>SUMIFS(СВЦЭМ!$C$33:$C$776,СВЦЭМ!$A$33:$A$776,$A54,СВЦЭМ!$B$33:$B$776,B$47)+'СЕТ СН'!$G$12+СВЦЭМ!$D$10+'СЕТ СН'!$G$5-'СЕТ СН'!$G$20</f>
        <v>3503.8825974599999</v>
      </c>
      <c r="C54" s="36">
        <f>SUMIFS(СВЦЭМ!$C$33:$C$776,СВЦЭМ!$A$33:$A$776,$A54,СВЦЭМ!$B$33:$B$776,C$47)+'СЕТ СН'!$G$12+СВЦЭМ!$D$10+'СЕТ СН'!$G$5-'СЕТ СН'!$G$20</f>
        <v>3514.1305054899999</v>
      </c>
      <c r="D54" s="36">
        <f>SUMIFS(СВЦЭМ!$C$33:$C$776,СВЦЭМ!$A$33:$A$776,$A54,СВЦЭМ!$B$33:$B$776,D$47)+'СЕТ СН'!$G$12+СВЦЭМ!$D$10+'СЕТ СН'!$G$5-'СЕТ СН'!$G$20</f>
        <v>3506.8890868100002</v>
      </c>
      <c r="E54" s="36">
        <f>SUMIFS(СВЦЭМ!$C$33:$C$776,СВЦЭМ!$A$33:$A$776,$A54,СВЦЭМ!$B$33:$B$776,E$47)+'СЕТ СН'!$G$12+СВЦЭМ!$D$10+'СЕТ СН'!$G$5-'СЕТ СН'!$G$20</f>
        <v>3502.3578182000001</v>
      </c>
      <c r="F54" s="36">
        <f>SUMIFS(СВЦЭМ!$C$33:$C$776,СВЦЭМ!$A$33:$A$776,$A54,СВЦЭМ!$B$33:$B$776,F$47)+'СЕТ СН'!$G$12+СВЦЭМ!$D$10+'СЕТ СН'!$G$5-'СЕТ СН'!$G$20</f>
        <v>3498.53254044</v>
      </c>
      <c r="G54" s="36">
        <f>SUMIFS(СВЦЭМ!$C$33:$C$776,СВЦЭМ!$A$33:$A$776,$A54,СВЦЭМ!$B$33:$B$776,G$47)+'СЕТ СН'!$G$12+СВЦЭМ!$D$10+'СЕТ СН'!$G$5-'СЕТ СН'!$G$20</f>
        <v>3515.5841602800001</v>
      </c>
      <c r="H54" s="36">
        <f>SUMIFS(СВЦЭМ!$C$33:$C$776,СВЦЭМ!$A$33:$A$776,$A54,СВЦЭМ!$B$33:$B$776,H$47)+'СЕТ СН'!$G$12+СВЦЭМ!$D$10+'СЕТ СН'!$G$5-'СЕТ СН'!$G$20</f>
        <v>3510.7074589100002</v>
      </c>
      <c r="I54" s="36">
        <f>SUMIFS(СВЦЭМ!$C$33:$C$776,СВЦЭМ!$A$33:$A$776,$A54,СВЦЭМ!$B$33:$B$776,I$47)+'СЕТ СН'!$G$12+СВЦЭМ!$D$10+'СЕТ СН'!$G$5-'СЕТ СН'!$G$20</f>
        <v>3499.69522607</v>
      </c>
      <c r="J54" s="36">
        <f>SUMIFS(СВЦЭМ!$C$33:$C$776,СВЦЭМ!$A$33:$A$776,$A54,СВЦЭМ!$B$33:$B$776,J$47)+'СЕТ СН'!$G$12+СВЦЭМ!$D$10+'СЕТ СН'!$G$5-'СЕТ СН'!$G$20</f>
        <v>3462.6362297200003</v>
      </c>
      <c r="K54" s="36">
        <f>SUMIFS(СВЦЭМ!$C$33:$C$776,СВЦЭМ!$A$33:$A$776,$A54,СВЦЭМ!$B$33:$B$776,K$47)+'СЕТ СН'!$G$12+СВЦЭМ!$D$10+'СЕТ СН'!$G$5-'СЕТ СН'!$G$20</f>
        <v>3454.3033495</v>
      </c>
      <c r="L54" s="36">
        <f>SUMIFS(СВЦЭМ!$C$33:$C$776,СВЦЭМ!$A$33:$A$776,$A54,СВЦЭМ!$B$33:$B$776,L$47)+'СЕТ СН'!$G$12+СВЦЭМ!$D$10+'СЕТ СН'!$G$5-'СЕТ СН'!$G$20</f>
        <v>3443.89189876</v>
      </c>
      <c r="M54" s="36">
        <f>SUMIFS(СВЦЭМ!$C$33:$C$776,СВЦЭМ!$A$33:$A$776,$A54,СВЦЭМ!$B$33:$B$776,M$47)+'СЕТ СН'!$G$12+СВЦЭМ!$D$10+'СЕТ СН'!$G$5-'СЕТ СН'!$G$20</f>
        <v>3390.4131419200003</v>
      </c>
      <c r="N54" s="36">
        <f>SUMIFS(СВЦЭМ!$C$33:$C$776,СВЦЭМ!$A$33:$A$776,$A54,СВЦЭМ!$B$33:$B$776,N$47)+'СЕТ СН'!$G$12+СВЦЭМ!$D$10+'СЕТ СН'!$G$5-'СЕТ СН'!$G$20</f>
        <v>3339.9772113899999</v>
      </c>
      <c r="O54" s="36">
        <f>SUMIFS(СВЦЭМ!$C$33:$C$776,СВЦЭМ!$A$33:$A$776,$A54,СВЦЭМ!$B$33:$B$776,O$47)+'СЕТ СН'!$G$12+СВЦЭМ!$D$10+'СЕТ СН'!$G$5-'СЕТ СН'!$G$20</f>
        <v>3327.50496161</v>
      </c>
      <c r="P54" s="36">
        <f>SUMIFS(СВЦЭМ!$C$33:$C$776,СВЦЭМ!$A$33:$A$776,$A54,СВЦЭМ!$B$33:$B$776,P$47)+'СЕТ СН'!$G$12+СВЦЭМ!$D$10+'СЕТ СН'!$G$5-'СЕТ СН'!$G$20</f>
        <v>3334.93464765</v>
      </c>
      <c r="Q54" s="36">
        <f>SUMIFS(СВЦЭМ!$C$33:$C$776,СВЦЭМ!$A$33:$A$776,$A54,СВЦЭМ!$B$33:$B$776,Q$47)+'СЕТ СН'!$G$12+СВЦЭМ!$D$10+'СЕТ СН'!$G$5-'СЕТ СН'!$G$20</f>
        <v>3342.3742077400002</v>
      </c>
      <c r="R54" s="36">
        <f>SUMIFS(СВЦЭМ!$C$33:$C$776,СВЦЭМ!$A$33:$A$776,$A54,СВЦЭМ!$B$33:$B$776,R$47)+'СЕТ СН'!$G$12+СВЦЭМ!$D$10+'СЕТ СН'!$G$5-'СЕТ СН'!$G$20</f>
        <v>3336.1146126100002</v>
      </c>
      <c r="S54" s="36">
        <f>SUMIFS(СВЦЭМ!$C$33:$C$776,СВЦЭМ!$A$33:$A$776,$A54,СВЦЭМ!$B$33:$B$776,S$47)+'СЕТ СН'!$G$12+СВЦЭМ!$D$10+'СЕТ СН'!$G$5-'СЕТ СН'!$G$20</f>
        <v>3328.8943774300001</v>
      </c>
      <c r="T54" s="36">
        <f>SUMIFS(СВЦЭМ!$C$33:$C$776,СВЦЭМ!$A$33:$A$776,$A54,СВЦЭМ!$B$33:$B$776,T$47)+'СЕТ СН'!$G$12+СВЦЭМ!$D$10+'СЕТ СН'!$G$5-'СЕТ СН'!$G$20</f>
        <v>3299.5317280500003</v>
      </c>
      <c r="U54" s="36">
        <f>SUMIFS(СВЦЭМ!$C$33:$C$776,СВЦЭМ!$A$33:$A$776,$A54,СВЦЭМ!$B$33:$B$776,U$47)+'СЕТ СН'!$G$12+СВЦЭМ!$D$10+'СЕТ СН'!$G$5-'СЕТ СН'!$G$20</f>
        <v>3275.8037760900002</v>
      </c>
      <c r="V54" s="36">
        <f>SUMIFS(СВЦЭМ!$C$33:$C$776,СВЦЭМ!$A$33:$A$776,$A54,СВЦЭМ!$B$33:$B$776,V$47)+'СЕТ СН'!$G$12+СВЦЭМ!$D$10+'СЕТ СН'!$G$5-'СЕТ СН'!$G$20</f>
        <v>3256.81913067</v>
      </c>
      <c r="W54" s="36">
        <f>SUMIFS(СВЦЭМ!$C$33:$C$776,СВЦЭМ!$A$33:$A$776,$A54,СВЦЭМ!$B$33:$B$776,W$47)+'СЕТ СН'!$G$12+СВЦЭМ!$D$10+'СЕТ СН'!$G$5-'СЕТ СН'!$G$20</f>
        <v>3259.71957587</v>
      </c>
      <c r="X54" s="36">
        <f>SUMIFS(СВЦЭМ!$C$33:$C$776,СВЦЭМ!$A$33:$A$776,$A54,СВЦЭМ!$B$33:$B$776,X$47)+'СЕТ СН'!$G$12+СВЦЭМ!$D$10+'СЕТ СН'!$G$5-'СЕТ СН'!$G$20</f>
        <v>3303.8690249199999</v>
      </c>
      <c r="Y54" s="36">
        <f>SUMIFS(СВЦЭМ!$C$33:$C$776,СВЦЭМ!$A$33:$A$776,$A54,СВЦЭМ!$B$33:$B$776,Y$47)+'СЕТ СН'!$G$12+СВЦЭМ!$D$10+'СЕТ СН'!$G$5-'СЕТ СН'!$G$20</f>
        <v>3378.2790798400001</v>
      </c>
    </row>
    <row r="55" spans="1:25" ht="15.75" x14ac:dyDescent="0.2">
      <c r="A55" s="35">
        <f t="shared" si="1"/>
        <v>43959</v>
      </c>
      <c r="B55" s="36">
        <f>SUMIFS(СВЦЭМ!$C$33:$C$776,СВЦЭМ!$A$33:$A$776,$A55,СВЦЭМ!$B$33:$B$776,B$47)+'СЕТ СН'!$G$12+СВЦЭМ!$D$10+'СЕТ СН'!$G$5-'СЕТ СН'!$G$20</f>
        <v>3497.0146875099999</v>
      </c>
      <c r="C55" s="36">
        <f>SUMIFS(СВЦЭМ!$C$33:$C$776,СВЦЭМ!$A$33:$A$776,$A55,СВЦЭМ!$B$33:$B$776,C$47)+'СЕТ СН'!$G$12+СВЦЭМ!$D$10+'СЕТ СН'!$G$5-'СЕТ СН'!$G$20</f>
        <v>3502.1767447900002</v>
      </c>
      <c r="D55" s="36">
        <f>SUMIFS(СВЦЭМ!$C$33:$C$776,СВЦЭМ!$A$33:$A$776,$A55,СВЦЭМ!$B$33:$B$776,D$47)+'СЕТ СН'!$G$12+СВЦЭМ!$D$10+'СЕТ СН'!$G$5-'СЕТ СН'!$G$20</f>
        <v>3491.9107439200002</v>
      </c>
      <c r="E55" s="36">
        <f>SUMIFS(СВЦЭМ!$C$33:$C$776,СВЦЭМ!$A$33:$A$776,$A55,СВЦЭМ!$B$33:$B$776,E$47)+'СЕТ СН'!$G$12+СВЦЭМ!$D$10+'СЕТ СН'!$G$5-'СЕТ СН'!$G$20</f>
        <v>3495.6234571300001</v>
      </c>
      <c r="F55" s="36">
        <f>SUMIFS(СВЦЭМ!$C$33:$C$776,СВЦЭМ!$A$33:$A$776,$A55,СВЦЭМ!$B$33:$B$776,F$47)+'СЕТ СН'!$G$12+СВЦЭМ!$D$10+'СЕТ СН'!$G$5-'СЕТ СН'!$G$20</f>
        <v>3487.4990185699999</v>
      </c>
      <c r="G55" s="36">
        <f>SUMIFS(СВЦЭМ!$C$33:$C$776,СВЦЭМ!$A$33:$A$776,$A55,СВЦЭМ!$B$33:$B$776,G$47)+'СЕТ СН'!$G$12+СВЦЭМ!$D$10+'СЕТ СН'!$G$5-'СЕТ СН'!$G$20</f>
        <v>3497.2369572500002</v>
      </c>
      <c r="H55" s="36">
        <f>SUMIFS(СВЦЭМ!$C$33:$C$776,СВЦЭМ!$A$33:$A$776,$A55,СВЦЭМ!$B$33:$B$776,H$47)+'СЕТ СН'!$G$12+СВЦЭМ!$D$10+'СЕТ СН'!$G$5-'СЕТ СН'!$G$20</f>
        <v>3484.68382367</v>
      </c>
      <c r="I55" s="36">
        <f>SUMIFS(СВЦЭМ!$C$33:$C$776,СВЦЭМ!$A$33:$A$776,$A55,СВЦЭМ!$B$33:$B$776,I$47)+'СЕТ СН'!$G$12+СВЦЭМ!$D$10+'СЕТ СН'!$G$5-'СЕТ СН'!$G$20</f>
        <v>3459.1069738000001</v>
      </c>
      <c r="J55" s="36">
        <f>SUMIFS(СВЦЭМ!$C$33:$C$776,СВЦЭМ!$A$33:$A$776,$A55,СВЦЭМ!$B$33:$B$776,J$47)+'СЕТ СН'!$G$12+СВЦЭМ!$D$10+'СЕТ СН'!$G$5-'СЕТ СН'!$G$20</f>
        <v>3431.2973672100002</v>
      </c>
      <c r="K55" s="36">
        <f>SUMIFS(СВЦЭМ!$C$33:$C$776,СВЦЭМ!$A$33:$A$776,$A55,СВЦЭМ!$B$33:$B$776,K$47)+'СЕТ СН'!$G$12+СВЦЭМ!$D$10+'СЕТ СН'!$G$5-'СЕТ СН'!$G$20</f>
        <v>3432.6334906800002</v>
      </c>
      <c r="L55" s="36">
        <f>SUMIFS(СВЦЭМ!$C$33:$C$776,СВЦЭМ!$A$33:$A$776,$A55,СВЦЭМ!$B$33:$B$776,L$47)+'СЕТ СН'!$G$12+СВЦЭМ!$D$10+'СЕТ СН'!$G$5-'СЕТ СН'!$G$20</f>
        <v>3427.9555902800003</v>
      </c>
      <c r="M55" s="36">
        <f>SUMIFS(СВЦЭМ!$C$33:$C$776,СВЦЭМ!$A$33:$A$776,$A55,СВЦЭМ!$B$33:$B$776,M$47)+'СЕТ СН'!$G$12+СВЦЭМ!$D$10+'СЕТ СН'!$G$5-'СЕТ СН'!$G$20</f>
        <v>3379.76676086</v>
      </c>
      <c r="N55" s="36">
        <f>SUMIFS(СВЦЭМ!$C$33:$C$776,СВЦЭМ!$A$33:$A$776,$A55,СВЦЭМ!$B$33:$B$776,N$47)+'СЕТ СН'!$G$12+СВЦЭМ!$D$10+'СЕТ СН'!$G$5-'СЕТ СН'!$G$20</f>
        <v>3321.9723603800003</v>
      </c>
      <c r="O55" s="36">
        <f>SUMIFS(СВЦЭМ!$C$33:$C$776,СВЦЭМ!$A$33:$A$776,$A55,СВЦЭМ!$B$33:$B$776,O$47)+'СЕТ СН'!$G$12+СВЦЭМ!$D$10+'СЕТ СН'!$G$5-'СЕТ СН'!$G$20</f>
        <v>3309.7859815900001</v>
      </c>
      <c r="P55" s="36">
        <f>SUMIFS(СВЦЭМ!$C$33:$C$776,СВЦЭМ!$A$33:$A$776,$A55,СВЦЭМ!$B$33:$B$776,P$47)+'СЕТ СН'!$G$12+СВЦЭМ!$D$10+'СЕТ СН'!$G$5-'СЕТ СН'!$G$20</f>
        <v>3312.2189059500001</v>
      </c>
      <c r="Q55" s="36">
        <f>SUMIFS(СВЦЭМ!$C$33:$C$776,СВЦЭМ!$A$33:$A$776,$A55,СВЦЭМ!$B$33:$B$776,Q$47)+'СЕТ СН'!$G$12+СВЦЭМ!$D$10+'СЕТ СН'!$G$5-'СЕТ СН'!$G$20</f>
        <v>3318.1483016000002</v>
      </c>
      <c r="R55" s="36">
        <f>SUMIFS(СВЦЭМ!$C$33:$C$776,СВЦЭМ!$A$33:$A$776,$A55,СВЦЭМ!$B$33:$B$776,R$47)+'СЕТ СН'!$G$12+СВЦЭМ!$D$10+'СЕТ СН'!$G$5-'СЕТ СН'!$G$20</f>
        <v>3315.5815711800001</v>
      </c>
      <c r="S55" s="36">
        <f>SUMIFS(СВЦЭМ!$C$33:$C$776,СВЦЭМ!$A$33:$A$776,$A55,СВЦЭМ!$B$33:$B$776,S$47)+'СЕТ СН'!$G$12+СВЦЭМ!$D$10+'СЕТ СН'!$G$5-'СЕТ СН'!$G$20</f>
        <v>3320.7085785099998</v>
      </c>
      <c r="T55" s="36">
        <f>SUMIFS(СВЦЭМ!$C$33:$C$776,СВЦЭМ!$A$33:$A$776,$A55,СВЦЭМ!$B$33:$B$776,T$47)+'СЕТ СН'!$G$12+СВЦЭМ!$D$10+'СЕТ СН'!$G$5-'СЕТ СН'!$G$20</f>
        <v>3311.6932434600003</v>
      </c>
      <c r="U55" s="36">
        <f>SUMIFS(СВЦЭМ!$C$33:$C$776,СВЦЭМ!$A$33:$A$776,$A55,СВЦЭМ!$B$33:$B$776,U$47)+'СЕТ СН'!$G$12+СВЦЭМ!$D$10+'СЕТ СН'!$G$5-'СЕТ СН'!$G$20</f>
        <v>3292.4280803900001</v>
      </c>
      <c r="V55" s="36">
        <f>SUMIFS(СВЦЭМ!$C$33:$C$776,СВЦЭМ!$A$33:$A$776,$A55,СВЦЭМ!$B$33:$B$776,V$47)+'СЕТ СН'!$G$12+СВЦЭМ!$D$10+'СЕТ СН'!$G$5-'СЕТ СН'!$G$20</f>
        <v>3264.6718117700002</v>
      </c>
      <c r="W55" s="36">
        <f>SUMIFS(СВЦЭМ!$C$33:$C$776,СВЦЭМ!$A$33:$A$776,$A55,СВЦЭМ!$B$33:$B$776,W$47)+'СЕТ СН'!$G$12+СВЦЭМ!$D$10+'СЕТ СН'!$G$5-'СЕТ СН'!$G$20</f>
        <v>3259.9445519599999</v>
      </c>
      <c r="X55" s="36">
        <f>SUMIFS(СВЦЭМ!$C$33:$C$776,СВЦЭМ!$A$33:$A$776,$A55,СВЦЭМ!$B$33:$B$776,X$47)+'СЕТ СН'!$G$12+СВЦЭМ!$D$10+'СЕТ СН'!$G$5-'СЕТ СН'!$G$20</f>
        <v>3305.9234950600003</v>
      </c>
      <c r="Y55" s="36">
        <f>SUMIFS(СВЦЭМ!$C$33:$C$776,СВЦЭМ!$A$33:$A$776,$A55,СВЦЭМ!$B$33:$B$776,Y$47)+'СЕТ СН'!$G$12+СВЦЭМ!$D$10+'СЕТ СН'!$G$5-'СЕТ СН'!$G$20</f>
        <v>3382.8598093199998</v>
      </c>
    </row>
    <row r="56" spans="1:25" ht="15.75" x14ac:dyDescent="0.2">
      <c r="A56" s="35">
        <f t="shared" si="1"/>
        <v>43960</v>
      </c>
      <c r="B56" s="36">
        <f>SUMIFS(СВЦЭМ!$C$33:$C$776,СВЦЭМ!$A$33:$A$776,$A56,СВЦЭМ!$B$33:$B$776,B$47)+'СЕТ СН'!$G$12+СВЦЭМ!$D$10+'СЕТ СН'!$G$5-'СЕТ СН'!$G$20</f>
        <v>3487.38755201</v>
      </c>
      <c r="C56" s="36">
        <f>SUMIFS(СВЦЭМ!$C$33:$C$776,СВЦЭМ!$A$33:$A$776,$A56,СВЦЭМ!$B$33:$B$776,C$47)+'СЕТ СН'!$G$12+СВЦЭМ!$D$10+'СЕТ СН'!$G$5-'СЕТ СН'!$G$20</f>
        <v>3474.5203794999998</v>
      </c>
      <c r="D56" s="36">
        <f>SUMIFS(СВЦЭМ!$C$33:$C$776,СВЦЭМ!$A$33:$A$776,$A56,СВЦЭМ!$B$33:$B$776,D$47)+'СЕТ СН'!$G$12+СВЦЭМ!$D$10+'СЕТ СН'!$G$5-'СЕТ СН'!$G$20</f>
        <v>3450.8348154300002</v>
      </c>
      <c r="E56" s="36">
        <f>SUMIFS(СВЦЭМ!$C$33:$C$776,СВЦЭМ!$A$33:$A$776,$A56,СВЦЭМ!$B$33:$B$776,E$47)+'СЕТ СН'!$G$12+СВЦЭМ!$D$10+'СЕТ СН'!$G$5-'СЕТ СН'!$G$20</f>
        <v>3450.6853447799999</v>
      </c>
      <c r="F56" s="36">
        <f>SUMIFS(СВЦЭМ!$C$33:$C$776,СВЦЭМ!$A$33:$A$776,$A56,СВЦЭМ!$B$33:$B$776,F$47)+'СЕТ СН'!$G$12+СВЦЭМ!$D$10+'СЕТ СН'!$G$5-'СЕТ СН'!$G$20</f>
        <v>3443.3754913900002</v>
      </c>
      <c r="G56" s="36">
        <f>SUMIFS(СВЦЭМ!$C$33:$C$776,СВЦЭМ!$A$33:$A$776,$A56,СВЦЭМ!$B$33:$B$776,G$47)+'СЕТ СН'!$G$12+СВЦЭМ!$D$10+'СЕТ СН'!$G$5-'СЕТ СН'!$G$20</f>
        <v>3445.1923266600002</v>
      </c>
      <c r="H56" s="36">
        <f>SUMIFS(СВЦЭМ!$C$33:$C$776,СВЦЭМ!$A$33:$A$776,$A56,СВЦЭМ!$B$33:$B$776,H$47)+'СЕТ СН'!$G$12+СВЦЭМ!$D$10+'СЕТ СН'!$G$5-'СЕТ СН'!$G$20</f>
        <v>3450.99256625</v>
      </c>
      <c r="I56" s="36">
        <f>SUMIFS(СВЦЭМ!$C$33:$C$776,СВЦЭМ!$A$33:$A$776,$A56,СВЦЭМ!$B$33:$B$776,I$47)+'СЕТ СН'!$G$12+СВЦЭМ!$D$10+'СЕТ СН'!$G$5-'СЕТ СН'!$G$20</f>
        <v>3457.1095089700002</v>
      </c>
      <c r="J56" s="36">
        <f>SUMIFS(СВЦЭМ!$C$33:$C$776,СВЦЭМ!$A$33:$A$776,$A56,СВЦЭМ!$B$33:$B$776,J$47)+'СЕТ СН'!$G$12+СВЦЭМ!$D$10+'СЕТ СН'!$G$5-'СЕТ СН'!$G$20</f>
        <v>3457.6984427799998</v>
      </c>
      <c r="K56" s="36">
        <f>SUMIFS(СВЦЭМ!$C$33:$C$776,СВЦЭМ!$A$33:$A$776,$A56,СВЦЭМ!$B$33:$B$776,K$47)+'СЕТ СН'!$G$12+СВЦЭМ!$D$10+'СЕТ СН'!$G$5-'СЕТ СН'!$G$20</f>
        <v>3429.9608249000003</v>
      </c>
      <c r="L56" s="36">
        <f>SUMIFS(СВЦЭМ!$C$33:$C$776,СВЦЭМ!$A$33:$A$776,$A56,СВЦЭМ!$B$33:$B$776,L$47)+'СЕТ СН'!$G$12+СВЦЭМ!$D$10+'СЕТ СН'!$G$5-'СЕТ СН'!$G$20</f>
        <v>3437.3496466000001</v>
      </c>
      <c r="M56" s="36">
        <f>SUMIFS(СВЦЭМ!$C$33:$C$776,СВЦЭМ!$A$33:$A$776,$A56,СВЦЭМ!$B$33:$B$776,M$47)+'СЕТ СН'!$G$12+СВЦЭМ!$D$10+'СЕТ СН'!$G$5-'СЕТ СН'!$G$20</f>
        <v>3381.20319105</v>
      </c>
      <c r="N56" s="36">
        <f>SUMIFS(СВЦЭМ!$C$33:$C$776,СВЦЭМ!$A$33:$A$776,$A56,СВЦЭМ!$B$33:$B$776,N$47)+'СЕТ СН'!$G$12+СВЦЭМ!$D$10+'СЕТ СН'!$G$5-'СЕТ СН'!$G$20</f>
        <v>3333.39882042</v>
      </c>
      <c r="O56" s="36">
        <f>SUMIFS(СВЦЭМ!$C$33:$C$776,СВЦЭМ!$A$33:$A$776,$A56,СВЦЭМ!$B$33:$B$776,O$47)+'СЕТ СН'!$G$12+СВЦЭМ!$D$10+'СЕТ СН'!$G$5-'СЕТ СН'!$G$20</f>
        <v>3311.3170859500001</v>
      </c>
      <c r="P56" s="36">
        <f>SUMIFS(СВЦЭМ!$C$33:$C$776,СВЦЭМ!$A$33:$A$776,$A56,СВЦЭМ!$B$33:$B$776,P$47)+'СЕТ СН'!$G$12+СВЦЭМ!$D$10+'СЕТ СН'!$G$5-'СЕТ СН'!$G$20</f>
        <v>3313.2650774700001</v>
      </c>
      <c r="Q56" s="36">
        <f>SUMIFS(СВЦЭМ!$C$33:$C$776,СВЦЭМ!$A$33:$A$776,$A56,СВЦЭМ!$B$33:$B$776,Q$47)+'СЕТ СН'!$G$12+СВЦЭМ!$D$10+'СЕТ СН'!$G$5-'СЕТ СН'!$G$20</f>
        <v>3309.2842504</v>
      </c>
      <c r="R56" s="36">
        <f>SUMIFS(СВЦЭМ!$C$33:$C$776,СВЦЭМ!$A$33:$A$776,$A56,СВЦЭМ!$B$33:$B$776,R$47)+'СЕТ СН'!$G$12+СВЦЭМ!$D$10+'СЕТ СН'!$G$5-'СЕТ СН'!$G$20</f>
        <v>3311.7739861700002</v>
      </c>
      <c r="S56" s="36">
        <f>SUMIFS(СВЦЭМ!$C$33:$C$776,СВЦЭМ!$A$33:$A$776,$A56,СВЦЭМ!$B$33:$B$776,S$47)+'СЕТ СН'!$G$12+СВЦЭМ!$D$10+'СЕТ СН'!$G$5-'СЕТ СН'!$G$20</f>
        <v>3323.3239236700001</v>
      </c>
      <c r="T56" s="36">
        <f>SUMIFS(СВЦЭМ!$C$33:$C$776,СВЦЭМ!$A$33:$A$776,$A56,СВЦЭМ!$B$33:$B$776,T$47)+'СЕТ СН'!$G$12+СВЦЭМ!$D$10+'СЕТ СН'!$G$5-'СЕТ СН'!$G$20</f>
        <v>3313.4793485</v>
      </c>
      <c r="U56" s="36">
        <f>SUMIFS(СВЦЭМ!$C$33:$C$776,СВЦЭМ!$A$33:$A$776,$A56,СВЦЭМ!$B$33:$B$776,U$47)+'СЕТ СН'!$G$12+СВЦЭМ!$D$10+'СЕТ СН'!$G$5-'СЕТ СН'!$G$20</f>
        <v>3305.3741031899999</v>
      </c>
      <c r="V56" s="36">
        <f>SUMIFS(СВЦЭМ!$C$33:$C$776,СВЦЭМ!$A$33:$A$776,$A56,СВЦЭМ!$B$33:$B$776,V$47)+'СЕТ СН'!$G$12+СВЦЭМ!$D$10+'СЕТ СН'!$G$5-'СЕТ СН'!$G$20</f>
        <v>3293.3694414299998</v>
      </c>
      <c r="W56" s="36">
        <f>SUMIFS(СВЦЭМ!$C$33:$C$776,СВЦЭМ!$A$33:$A$776,$A56,СВЦЭМ!$B$33:$B$776,W$47)+'СЕТ СН'!$G$12+СВЦЭМ!$D$10+'СЕТ СН'!$G$5-'СЕТ СН'!$G$20</f>
        <v>3282.8505954699999</v>
      </c>
      <c r="X56" s="36">
        <f>SUMIFS(СВЦЭМ!$C$33:$C$776,СВЦЭМ!$A$33:$A$776,$A56,СВЦЭМ!$B$33:$B$776,X$47)+'СЕТ СН'!$G$12+СВЦЭМ!$D$10+'СЕТ СН'!$G$5-'СЕТ СН'!$G$20</f>
        <v>3323.2466847300002</v>
      </c>
      <c r="Y56" s="36">
        <f>SUMIFS(СВЦЭМ!$C$33:$C$776,СВЦЭМ!$A$33:$A$776,$A56,СВЦЭМ!$B$33:$B$776,Y$47)+'СЕТ СН'!$G$12+СВЦЭМ!$D$10+'СЕТ СН'!$G$5-'СЕТ СН'!$G$20</f>
        <v>3420.0292817099999</v>
      </c>
    </row>
    <row r="57" spans="1:25" ht="15.75" x14ac:dyDescent="0.2">
      <c r="A57" s="35">
        <f t="shared" si="1"/>
        <v>43961</v>
      </c>
      <c r="B57" s="36">
        <f>SUMIFS(СВЦЭМ!$C$33:$C$776,СВЦЭМ!$A$33:$A$776,$A57,СВЦЭМ!$B$33:$B$776,B$47)+'СЕТ СН'!$G$12+СВЦЭМ!$D$10+'СЕТ СН'!$G$5-'СЕТ СН'!$G$20</f>
        <v>3464.5329617900002</v>
      </c>
      <c r="C57" s="36">
        <f>SUMIFS(СВЦЭМ!$C$33:$C$776,СВЦЭМ!$A$33:$A$776,$A57,СВЦЭМ!$B$33:$B$776,C$47)+'СЕТ СН'!$G$12+СВЦЭМ!$D$10+'СЕТ СН'!$G$5-'СЕТ СН'!$G$20</f>
        <v>3494.6640045899999</v>
      </c>
      <c r="D57" s="36">
        <f>SUMIFS(СВЦЭМ!$C$33:$C$776,СВЦЭМ!$A$33:$A$776,$A57,СВЦЭМ!$B$33:$B$776,D$47)+'СЕТ СН'!$G$12+СВЦЭМ!$D$10+'СЕТ СН'!$G$5-'СЕТ СН'!$G$20</f>
        <v>3499.6377072</v>
      </c>
      <c r="E57" s="36">
        <f>SUMIFS(СВЦЭМ!$C$33:$C$776,СВЦЭМ!$A$33:$A$776,$A57,СВЦЭМ!$B$33:$B$776,E$47)+'СЕТ СН'!$G$12+СВЦЭМ!$D$10+'СЕТ СН'!$G$5-'СЕТ СН'!$G$20</f>
        <v>3521.8395558000002</v>
      </c>
      <c r="F57" s="36">
        <f>SUMIFS(СВЦЭМ!$C$33:$C$776,СВЦЭМ!$A$33:$A$776,$A57,СВЦЭМ!$B$33:$B$776,F$47)+'СЕТ СН'!$G$12+СВЦЭМ!$D$10+'СЕТ СН'!$G$5-'СЕТ СН'!$G$20</f>
        <v>3514.26930636</v>
      </c>
      <c r="G57" s="36">
        <f>SUMIFS(СВЦЭМ!$C$33:$C$776,СВЦЭМ!$A$33:$A$776,$A57,СВЦЭМ!$B$33:$B$776,G$47)+'СЕТ СН'!$G$12+СВЦЭМ!$D$10+'СЕТ СН'!$G$5-'СЕТ СН'!$G$20</f>
        <v>3512.3108252100001</v>
      </c>
      <c r="H57" s="36">
        <f>SUMIFS(СВЦЭМ!$C$33:$C$776,СВЦЭМ!$A$33:$A$776,$A57,СВЦЭМ!$B$33:$B$776,H$47)+'СЕТ СН'!$G$12+СВЦЭМ!$D$10+'СЕТ СН'!$G$5-'СЕТ СН'!$G$20</f>
        <v>3505.29432576</v>
      </c>
      <c r="I57" s="36">
        <f>SUMIFS(СВЦЭМ!$C$33:$C$776,СВЦЭМ!$A$33:$A$776,$A57,СВЦЭМ!$B$33:$B$776,I$47)+'СЕТ СН'!$G$12+СВЦЭМ!$D$10+'СЕТ СН'!$G$5-'СЕТ СН'!$G$20</f>
        <v>3476.1475584099999</v>
      </c>
      <c r="J57" s="36">
        <f>SUMIFS(СВЦЭМ!$C$33:$C$776,СВЦЭМ!$A$33:$A$776,$A57,СВЦЭМ!$B$33:$B$776,J$47)+'СЕТ СН'!$G$12+СВЦЭМ!$D$10+'СЕТ СН'!$G$5-'СЕТ СН'!$G$20</f>
        <v>3470.3682960699998</v>
      </c>
      <c r="K57" s="36">
        <f>SUMIFS(СВЦЭМ!$C$33:$C$776,СВЦЭМ!$A$33:$A$776,$A57,СВЦЭМ!$B$33:$B$776,K$47)+'СЕТ СН'!$G$12+СВЦЭМ!$D$10+'СЕТ СН'!$G$5-'СЕТ СН'!$G$20</f>
        <v>3438.92244033</v>
      </c>
      <c r="L57" s="36">
        <f>SUMIFS(СВЦЭМ!$C$33:$C$776,СВЦЭМ!$A$33:$A$776,$A57,СВЦЭМ!$B$33:$B$776,L$47)+'СЕТ СН'!$G$12+СВЦЭМ!$D$10+'СЕТ СН'!$G$5-'СЕТ СН'!$G$20</f>
        <v>3428.68019168</v>
      </c>
      <c r="M57" s="36">
        <f>SUMIFS(СВЦЭМ!$C$33:$C$776,СВЦЭМ!$A$33:$A$776,$A57,СВЦЭМ!$B$33:$B$776,M$47)+'СЕТ СН'!$G$12+СВЦЭМ!$D$10+'СЕТ СН'!$G$5-'СЕТ СН'!$G$20</f>
        <v>3385.1307724399999</v>
      </c>
      <c r="N57" s="36">
        <f>SUMIFS(СВЦЭМ!$C$33:$C$776,СВЦЭМ!$A$33:$A$776,$A57,СВЦЭМ!$B$33:$B$776,N$47)+'СЕТ СН'!$G$12+СВЦЭМ!$D$10+'СЕТ СН'!$G$5-'СЕТ СН'!$G$20</f>
        <v>3332.0923730200002</v>
      </c>
      <c r="O57" s="36">
        <f>SUMIFS(СВЦЭМ!$C$33:$C$776,СВЦЭМ!$A$33:$A$776,$A57,СВЦЭМ!$B$33:$B$776,O$47)+'СЕТ СН'!$G$12+СВЦЭМ!$D$10+'СЕТ СН'!$G$5-'СЕТ СН'!$G$20</f>
        <v>3313.8089926600001</v>
      </c>
      <c r="P57" s="36">
        <f>SUMIFS(СВЦЭМ!$C$33:$C$776,СВЦЭМ!$A$33:$A$776,$A57,СВЦЭМ!$B$33:$B$776,P$47)+'СЕТ СН'!$G$12+СВЦЭМ!$D$10+'СЕТ СН'!$G$5-'СЕТ СН'!$G$20</f>
        <v>3313.8314247399999</v>
      </c>
      <c r="Q57" s="36">
        <f>SUMIFS(СВЦЭМ!$C$33:$C$776,СВЦЭМ!$A$33:$A$776,$A57,СВЦЭМ!$B$33:$B$776,Q$47)+'СЕТ СН'!$G$12+СВЦЭМ!$D$10+'СЕТ СН'!$G$5-'СЕТ СН'!$G$20</f>
        <v>3319.3229419099998</v>
      </c>
      <c r="R57" s="36">
        <f>SUMIFS(СВЦЭМ!$C$33:$C$776,СВЦЭМ!$A$33:$A$776,$A57,СВЦЭМ!$B$33:$B$776,R$47)+'СЕТ СН'!$G$12+СВЦЭМ!$D$10+'СЕТ СН'!$G$5-'СЕТ СН'!$G$20</f>
        <v>3317.1848517600001</v>
      </c>
      <c r="S57" s="36">
        <f>SUMIFS(СВЦЭМ!$C$33:$C$776,СВЦЭМ!$A$33:$A$776,$A57,СВЦЭМ!$B$33:$B$776,S$47)+'СЕТ СН'!$G$12+СВЦЭМ!$D$10+'СЕТ СН'!$G$5-'СЕТ СН'!$G$20</f>
        <v>3320.76929857</v>
      </c>
      <c r="T57" s="36">
        <f>SUMIFS(СВЦЭМ!$C$33:$C$776,СВЦЭМ!$A$33:$A$776,$A57,СВЦЭМ!$B$33:$B$776,T$47)+'СЕТ СН'!$G$12+СВЦЭМ!$D$10+'СЕТ СН'!$G$5-'СЕТ СН'!$G$20</f>
        <v>3309.2071241399999</v>
      </c>
      <c r="U57" s="36">
        <f>SUMIFS(СВЦЭМ!$C$33:$C$776,СВЦЭМ!$A$33:$A$776,$A57,СВЦЭМ!$B$33:$B$776,U$47)+'СЕТ СН'!$G$12+СВЦЭМ!$D$10+'СЕТ СН'!$G$5-'СЕТ СН'!$G$20</f>
        <v>3300.1498304199999</v>
      </c>
      <c r="V57" s="36">
        <f>SUMIFS(СВЦЭМ!$C$33:$C$776,СВЦЭМ!$A$33:$A$776,$A57,СВЦЭМ!$B$33:$B$776,V$47)+'СЕТ СН'!$G$12+СВЦЭМ!$D$10+'СЕТ СН'!$G$5-'СЕТ СН'!$G$20</f>
        <v>3282.2045763300002</v>
      </c>
      <c r="W57" s="36">
        <f>SUMIFS(СВЦЭМ!$C$33:$C$776,СВЦЭМ!$A$33:$A$776,$A57,СВЦЭМ!$B$33:$B$776,W$47)+'СЕТ СН'!$G$12+СВЦЭМ!$D$10+'СЕТ СН'!$G$5-'СЕТ СН'!$G$20</f>
        <v>3277.8746537500001</v>
      </c>
      <c r="X57" s="36">
        <f>SUMIFS(СВЦЭМ!$C$33:$C$776,СВЦЭМ!$A$33:$A$776,$A57,СВЦЭМ!$B$33:$B$776,X$47)+'СЕТ СН'!$G$12+СВЦЭМ!$D$10+'СЕТ СН'!$G$5-'СЕТ СН'!$G$20</f>
        <v>3315.4848727200001</v>
      </c>
      <c r="Y57" s="36">
        <f>SUMIFS(СВЦЭМ!$C$33:$C$776,СВЦЭМ!$A$33:$A$776,$A57,СВЦЭМ!$B$33:$B$776,Y$47)+'СЕТ СН'!$G$12+СВЦЭМ!$D$10+'СЕТ СН'!$G$5-'СЕТ СН'!$G$20</f>
        <v>3408.2221818400003</v>
      </c>
    </row>
    <row r="58" spans="1:25" ht="15.75" x14ac:dyDescent="0.2">
      <c r="A58" s="35">
        <f t="shared" si="1"/>
        <v>43962</v>
      </c>
      <c r="B58" s="36">
        <f>SUMIFS(СВЦЭМ!$C$33:$C$776,СВЦЭМ!$A$33:$A$776,$A58,СВЦЭМ!$B$33:$B$776,B$47)+'СЕТ СН'!$G$12+СВЦЭМ!$D$10+'СЕТ СН'!$G$5-'СЕТ СН'!$G$20</f>
        <v>3386.5522305</v>
      </c>
      <c r="C58" s="36">
        <f>SUMIFS(СВЦЭМ!$C$33:$C$776,СВЦЭМ!$A$33:$A$776,$A58,СВЦЭМ!$B$33:$B$776,C$47)+'СЕТ СН'!$G$12+СВЦЭМ!$D$10+'СЕТ СН'!$G$5-'СЕТ СН'!$G$20</f>
        <v>3467.5282351800001</v>
      </c>
      <c r="D58" s="36">
        <f>SUMIFS(СВЦЭМ!$C$33:$C$776,СВЦЭМ!$A$33:$A$776,$A58,СВЦЭМ!$B$33:$B$776,D$47)+'СЕТ СН'!$G$12+СВЦЭМ!$D$10+'СЕТ СН'!$G$5-'СЕТ СН'!$G$20</f>
        <v>3499.2433639000001</v>
      </c>
      <c r="E58" s="36">
        <f>SUMIFS(СВЦЭМ!$C$33:$C$776,СВЦЭМ!$A$33:$A$776,$A58,СВЦЭМ!$B$33:$B$776,E$47)+'СЕТ СН'!$G$12+СВЦЭМ!$D$10+'СЕТ СН'!$G$5-'СЕТ СН'!$G$20</f>
        <v>3493.9283796499999</v>
      </c>
      <c r="F58" s="36">
        <f>SUMIFS(СВЦЭМ!$C$33:$C$776,СВЦЭМ!$A$33:$A$776,$A58,СВЦЭМ!$B$33:$B$776,F$47)+'СЕТ СН'!$G$12+СВЦЭМ!$D$10+'СЕТ СН'!$G$5-'СЕТ СН'!$G$20</f>
        <v>3487.0424098600001</v>
      </c>
      <c r="G58" s="36">
        <f>SUMIFS(СВЦЭМ!$C$33:$C$776,СВЦЭМ!$A$33:$A$776,$A58,СВЦЭМ!$B$33:$B$776,G$47)+'СЕТ СН'!$G$12+СВЦЭМ!$D$10+'СЕТ СН'!$G$5-'СЕТ СН'!$G$20</f>
        <v>3489.9211370900002</v>
      </c>
      <c r="H58" s="36">
        <f>SUMIFS(СВЦЭМ!$C$33:$C$776,СВЦЭМ!$A$33:$A$776,$A58,СВЦЭМ!$B$33:$B$776,H$47)+'СЕТ СН'!$G$12+СВЦЭМ!$D$10+'СЕТ СН'!$G$5-'СЕТ СН'!$G$20</f>
        <v>3496.7357159200001</v>
      </c>
      <c r="I58" s="36">
        <f>SUMIFS(СВЦЭМ!$C$33:$C$776,СВЦЭМ!$A$33:$A$776,$A58,СВЦЭМ!$B$33:$B$776,I$47)+'СЕТ СН'!$G$12+СВЦЭМ!$D$10+'СЕТ СН'!$G$5-'СЕТ СН'!$G$20</f>
        <v>3510.0725923600003</v>
      </c>
      <c r="J58" s="36">
        <f>SUMIFS(СВЦЭМ!$C$33:$C$776,СВЦЭМ!$A$33:$A$776,$A58,СВЦЭМ!$B$33:$B$776,J$47)+'СЕТ СН'!$G$12+СВЦЭМ!$D$10+'СЕТ СН'!$G$5-'СЕТ СН'!$G$20</f>
        <v>3459.0503612500002</v>
      </c>
      <c r="K58" s="36">
        <f>SUMIFS(СВЦЭМ!$C$33:$C$776,СВЦЭМ!$A$33:$A$776,$A58,СВЦЭМ!$B$33:$B$776,K$47)+'СЕТ СН'!$G$12+СВЦЭМ!$D$10+'СЕТ СН'!$G$5-'СЕТ СН'!$G$20</f>
        <v>3395.0773551900002</v>
      </c>
      <c r="L58" s="36">
        <f>SUMIFS(СВЦЭМ!$C$33:$C$776,СВЦЭМ!$A$33:$A$776,$A58,СВЦЭМ!$B$33:$B$776,L$47)+'СЕТ СН'!$G$12+СВЦЭМ!$D$10+'СЕТ СН'!$G$5-'СЕТ СН'!$G$20</f>
        <v>3387.1491168000002</v>
      </c>
      <c r="M58" s="36">
        <f>SUMIFS(СВЦЭМ!$C$33:$C$776,СВЦЭМ!$A$33:$A$776,$A58,СВЦЭМ!$B$33:$B$776,M$47)+'СЕТ СН'!$G$12+СВЦЭМ!$D$10+'СЕТ СН'!$G$5-'СЕТ СН'!$G$20</f>
        <v>3388.6369699699999</v>
      </c>
      <c r="N58" s="36">
        <f>SUMIFS(СВЦЭМ!$C$33:$C$776,СВЦЭМ!$A$33:$A$776,$A58,СВЦЭМ!$B$33:$B$776,N$47)+'СЕТ СН'!$G$12+СВЦЭМ!$D$10+'СЕТ СН'!$G$5-'СЕТ СН'!$G$20</f>
        <v>3402.9649110099999</v>
      </c>
      <c r="O58" s="36">
        <f>SUMIFS(СВЦЭМ!$C$33:$C$776,СВЦЭМ!$A$33:$A$776,$A58,СВЦЭМ!$B$33:$B$776,O$47)+'СЕТ СН'!$G$12+СВЦЭМ!$D$10+'СЕТ СН'!$G$5-'СЕТ СН'!$G$20</f>
        <v>3399.34084252</v>
      </c>
      <c r="P58" s="36">
        <f>SUMIFS(СВЦЭМ!$C$33:$C$776,СВЦЭМ!$A$33:$A$776,$A58,СВЦЭМ!$B$33:$B$776,P$47)+'СЕТ СН'!$G$12+СВЦЭМ!$D$10+'СЕТ СН'!$G$5-'СЕТ СН'!$G$20</f>
        <v>3417.2072293900001</v>
      </c>
      <c r="Q58" s="36">
        <f>SUMIFS(СВЦЭМ!$C$33:$C$776,СВЦЭМ!$A$33:$A$776,$A58,СВЦЭМ!$B$33:$B$776,Q$47)+'СЕТ СН'!$G$12+СВЦЭМ!$D$10+'СЕТ СН'!$G$5-'СЕТ СН'!$G$20</f>
        <v>3422.4800621200002</v>
      </c>
      <c r="R58" s="36">
        <f>SUMIFS(СВЦЭМ!$C$33:$C$776,СВЦЭМ!$A$33:$A$776,$A58,СВЦЭМ!$B$33:$B$776,R$47)+'СЕТ СН'!$G$12+СВЦЭМ!$D$10+'СЕТ СН'!$G$5-'СЕТ СН'!$G$20</f>
        <v>3415.6499511500001</v>
      </c>
      <c r="S58" s="36">
        <f>SUMIFS(СВЦЭМ!$C$33:$C$776,СВЦЭМ!$A$33:$A$776,$A58,СВЦЭМ!$B$33:$B$776,S$47)+'СЕТ СН'!$G$12+СВЦЭМ!$D$10+'СЕТ СН'!$G$5-'СЕТ СН'!$G$20</f>
        <v>3419.5570895400001</v>
      </c>
      <c r="T58" s="36">
        <f>SUMIFS(СВЦЭМ!$C$33:$C$776,СВЦЭМ!$A$33:$A$776,$A58,СВЦЭМ!$B$33:$B$776,T$47)+'СЕТ СН'!$G$12+СВЦЭМ!$D$10+'СЕТ СН'!$G$5-'СЕТ СН'!$G$20</f>
        <v>3407.0380200999998</v>
      </c>
      <c r="U58" s="36">
        <f>SUMIFS(СВЦЭМ!$C$33:$C$776,СВЦЭМ!$A$33:$A$776,$A58,СВЦЭМ!$B$33:$B$776,U$47)+'СЕТ СН'!$G$12+СВЦЭМ!$D$10+'СЕТ СН'!$G$5-'СЕТ СН'!$G$20</f>
        <v>3366.6954777800001</v>
      </c>
      <c r="V58" s="36">
        <f>SUMIFS(СВЦЭМ!$C$33:$C$776,СВЦЭМ!$A$33:$A$776,$A58,СВЦЭМ!$B$33:$B$776,V$47)+'СЕТ СН'!$G$12+СВЦЭМ!$D$10+'СЕТ СН'!$G$5-'СЕТ СН'!$G$20</f>
        <v>3337.7905711600001</v>
      </c>
      <c r="W58" s="36">
        <f>SUMIFS(СВЦЭМ!$C$33:$C$776,СВЦЭМ!$A$33:$A$776,$A58,СВЦЭМ!$B$33:$B$776,W$47)+'СЕТ СН'!$G$12+СВЦЭМ!$D$10+'СЕТ СН'!$G$5-'СЕТ СН'!$G$20</f>
        <v>3321.5865933300001</v>
      </c>
      <c r="X58" s="36">
        <f>SUMIFS(СВЦЭМ!$C$33:$C$776,СВЦЭМ!$A$33:$A$776,$A58,СВЦЭМ!$B$33:$B$776,X$47)+'СЕТ СН'!$G$12+СВЦЭМ!$D$10+'СЕТ СН'!$G$5-'СЕТ СН'!$G$20</f>
        <v>3318.20582943</v>
      </c>
      <c r="Y58" s="36">
        <f>SUMIFS(СВЦЭМ!$C$33:$C$776,СВЦЭМ!$A$33:$A$776,$A58,СВЦЭМ!$B$33:$B$776,Y$47)+'СЕТ СН'!$G$12+СВЦЭМ!$D$10+'СЕТ СН'!$G$5-'СЕТ СН'!$G$20</f>
        <v>3365.96492218</v>
      </c>
    </row>
    <row r="59" spans="1:25" ht="15.75" x14ac:dyDescent="0.2">
      <c r="A59" s="35">
        <f t="shared" si="1"/>
        <v>43963</v>
      </c>
      <c r="B59" s="36">
        <f>SUMIFS(СВЦЭМ!$C$33:$C$776,СВЦЭМ!$A$33:$A$776,$A59,СВЦЭМ!$B$33:$B$776,B$47)+'СЕТ СН'!$G$12+СВЦЭМ!$D$10+'СЕТ СН'!$G$5-'СЕТ СН'!$G$20</f>
        <v>3500.9180178000001</v>
      </c>
      <c r="C59" s="36">
        <f>SUMIFS(СВЦЭМ!$C$33:$C$776,СВЦЭМ!$A$33:$A$776,$A59,СВЦЭМ!$B$33:$B$776,C$47)+'СЕТ СН'!$G$12+СВЦЭМ!$D$10+'СЕТ СН'!$G$5-'СЕТ СН'!$G$20</f>
        <v>3542.85708501</v>
      </c>
      <c r="D59" s="36">
        <f>SUMIFS(СВЦЭМ!$C$33:$C$776,СВЦЭМ!$A$33:$A$776,$A59,СВЦЭМ!$B$33:$B$776,D$47)+'СЕТ СН'!$G$12+СВЦЭМ!$D$10+'СЕТ СН'!$G$5-'СЕТ СН'!$G$20</f>
        <v>3529.1706344200002</v>
      </c>
      <c r="E59" s="36">
        <f>SUMIFS(СВЦЭМ!$C$33:$C$776,СВЦЭМ!$A$33:$A$776,$A59,СВЦЭМ!$B$33:$B$776,E$47)+'СЕТ СН'!$G$12+СВЦЭМ!$D$10+'СЕТ СН'!$G$5-'СЕТ СН'!$G$20</f>
        <v>3532.4756590300003</v>
      </c>
      <c r="F59" s="36">
        <f>SUMIFS(СВЦЭМ!$C$33:$C$776,СВЦЭМ!$A$33:$A$776,$A59,СВЦЭМ!$B$33:$B$776,F$47)+'СЕТ СН'!$G$12+СВЦЭМ!$D$10+'СЕТ СН'!$G$5-'СЕТ СН'!$G$20</f>
        <v>3537.9078662000002</v>
      </c>
      <c r="G59" s="36">
        <f>SUMIFS(СВЦЭМ!$C$33:$C$776,СВЦЭМ!$A$33:$A$776,$A59,СВЦЭМ!$B$33:$B$776,G$47)+'СЕТ СН'!$G$12+СВЦЭМ!$D$10+'СЕТ СН'!$G$5-'СЕТ СН'!$G$20</f>
        <v>3526.8935218400002</v>
      </c>
      <c r="H59" s="36">
        <f>SUMIFS(СВЦЭМ!$C$33:$C$776,СВЦЭМ!$A$33:$A$776,$A59,СВЦЭМ!$B$33:$B$776,H$47)+'СЕТ СН'!$G$12+СВЦЭМ!$D$10+'СЕТ СН'!$G$5-'СЕТ СН'!$G$20</f>
        <v>3535.69081826</v>
      </c>
      <c r="I59" s="36">
        <f>SUMIFS(СВЦЭМ!$C$33:$C$776,СВЦЭМ!$A$33:$A$776,$A59,СВЦЭМ!$B$33:$B$776,I$47)+'СЕТ СН'!$G$12+СВЦЭМ!$D$10+'СЕТ СН'!$G$5-'СЕТ СН'!$G$20</f>
        <v>3494.5164016200001</v>
      </c>
      <c r="J59" s="36">
        <f>SUMIFS(СВЦЭМ!$C$33:$C$776,СВЦЭМ!$A$33:$A$776,$A59,СВЦЭМ!$B$33:$B$776,J$47)+'СЕТ СН'!$G$12+СВЦЭМ!$D$10+'СЕТ СН'!$G$5-'СЕТ СН'!$G$20</f>
        <v>3445.4915816299999</v>
      </c>
      <c r="K59" s="36">
        <f>SUMIFS(СВЦЭМ!$C$33:$C$776,СВЦЭМ!$A$33:$A$776,$A59,СВЦЭМ!$B$33:$B$776,K$47)+'СЕТ СН'!$G$12+СВЦЭМ!$D$10+'СЕТ СН'!$G$5-'СЕТ СН'!$G$20</f>
        <v>3423.59588532</v>
      </c>
      <c r="L59" s="36">
        <f>SUMIFS(СВЦЭМ!$C$33:$C$776,СВЦЭМ!$A$33:$A$776,$A59,СВЦЭМ!$B$33:$B$776,L$47)+'СЕТ СН'!$G$12+СВЦЭМ!$D$10+'СЕТ СН'!$G$5-'СЕТ СН'!$G$20</f>
        <v>3424.2354182399999</v>
      </c>
      <c r="M59" s="36">
        <f>SUMIFS(СВЦЭМ!$C$33:$C$776,СВЦЭМ!$A$33:$A$776,$A59,СВЦЭМ!$B$33:$B$776,M$47)+'СЕТ СН'!$G$12+СВЦЭМ!$D$10+'СЕТ СН'!$G$5-'СЕТ СН'!$G$20</f>
        <v>3398.0068690799999</v>
      </c>
      <c r="N59" s="36">
        <f>SUMIFS(СВЦЭМ!$C$33:$C$776,СВЦЭМ!$A$33:$A$776,$A59,СВЦЭМ!$B$33:$B$776,N$47)+'СЕТ СН'!$G$12+СВЦЭМ!$D$10+'СЕТ СН'!$G$5-'СЕТ СН'!$G$20</f>
        <v>3399.1435066499998</v>
      </c>
      <c r="O59" s="36">
        <f>SUMIFS(СВЦЭМ!$C$33:$C$776,СВЦЭМ!$A$33:$A$776,$A59,СВЦЭМ!$B$33:$B$776,O$47)+'СЕТ СН'!$G$12+СВЦЭМ!$D$10+'СЕТ СН'!$G$5-'СЕТ СН'!$G$20</f>
        <v>3405.3347339299999</v>
      </c>
      <c r="P59" s="36">
        <f>SUMIFS(СВЦЭМ!$C$33:$C$776,СВЦЭМ!$A$33:$A$776,$A59,СВЦЭМ!$B$33:$B$776,P$47)+'СЕТ СН'!$G$12+СВЦЭМ!$D$10+'СЕТ СН'!$G$5-'СЕТ СН'!$G$20</f>
        <v>3418.98580967</v>
      </c>
      <c r="Q59" s="36">
        <f>SUMIFS(СВЦЭМ!$C$33:$C$776,СВЦЭМ!$A$33:$A$776,$A59,СВЦЭМ!$B$33:$B$776,Q$47)+'СЕТ СН'!$G$12+СВЦЭМ!$D$10+'СЕТ СН'!$G$5-'СЕТ СН'!$G$20</f>
        <v>3419.0412246599999</v>
      </c>
      <c r="R59" s="36">
        <f>SUMIFS(СВЦЭМ!$C$33:$C$776,СВЦЭМ!$A$33:$A$776,$A59,СВЦЭМ!$B$33:$B$776,R$47)+'СЕТ СН'!$G$12+СВЦЭМ!$D$10+'СЕТ СН'!$G$5-'СЕТ СН'!$G$20</f>
        <v>3418.8026043700002</v>
      </c>
      <c r="S59" s="36">
        <f>SUMIFS(СВЦЭМ!$C$33:$C$776,СВЦЭМ!$A$33:$A$776,$A59,СВЦЭМ!$B$33:$B$776,S$47)+'СЕТ СН'!$G$12+СВЦЭМ!$D$10+'СЕТ СН'!$G$5-'СЕТ СН'!$G$20</f>
        <v>3416.6650362300002</v>
      </c>
      <c r="T59" s="36">
        <f>SUMIFS(СВЦЭМ!$C$33:$C$776,СВЦЭМ!$A$33:$A$776,$A59,СВЦЭМ!$B$33:$B$776,T$47)+'СЕТ СН'!$G$12+СВЦЭМ!$D$10+'СЕТ СН'!$G$5-'СЕТ СН'!$G$20</f>
        <v>3418.8130420500001</v>
      </c>
      <c r="U59" s="36">
        <f>SUMIFS(СВЦЭМ!$C$33:$C$776,СВЦЭМ!$A$33:$A$776,$A59,СВЦЭМ!$B$33:$B$776,U$47)+'СЕТ СН'!$G$12+СВЦЭМ!$D$10+'СЕТ СН'!$G$5-'СЕТ СН'!$G$20</f>
        <v>3413.90269601</v>
      </c>
      <c r="V59" s="36">
        <f>SUMIFS(СВЦЭМ!$C$33:$C$776,СВЦЭМ!$A$33:$A$776,$A59,СВЦЭМ!$B$33:$B$776,V$47)+'СЕТ СН'!$G$12+СВЦЭМ!$D$10+'СЕТ СН'!$G$5-'СЕТ СН'!$G$20</f>
        <v>3384.7775904300001</v>
      </c>
      <c r="W59" s="36">
        <f>SUMIFS(СВЦЭМ!$C$33:$C$776,СВЦЭМ!$A$33:$A$776,$A59,СВЦЭМ!$B$33:$B$776,W$47)+'СЕТ СН'!$G$12+СВЦЭМ!$D$10+'СЕТ СН'!$G$5-'СЕТ СН'!$G$20</f>
        <v>3382.8486844099998</v>
      </c>
      <c r="X59" s="36">
        <f>SUMIFS(СВЦЭМ!$C$33:$C$776,СВЦЭМ!$A$33:$A$776,$A59,СВЦЭМ!$B$33:$B$776,X$47)+'СЕТ СН'!$G$12+СВЦЭМ!$D$10+'СЕТ СН'!$G$5-'СЕТ СН'!$G$20</f>
        <v>3407.82278683</v>
      </c>
      <c r="Y59" s="36">
        <f>SUMIFS(СВЦЭМ!$C$33:$C$776,СВЦЭМ!$A$33:$A$776,$A59,СВЦЭМ!$B$33:$B$776,Y$47)+'СЕТ СН'!$G$12+СВЦЭМ!$D$10+'СЕТ СН'!$G$5-'СЕТ СН'!$G$20</f>
        <v>3427.0383558600001</v>
      </c>
    </row>
    <row r="60" spans="1:25" ht="15.75" x14ac:dyDescent="0.2">
      <c r="A60" s="35">
        <f t="shared" si="1"/>
        <v>43964</v>
      </c>
      <c r="B60" s="36">
        <f>SUMIFS(СВЦЭМ!$C$33:$C$776,СВЦЭМ!$A$33:$A$776,$A60,СВЦЭМ!$B$33:$B$776,B$47)+'СЕТ СН'!$G$12+СВЦЭМ!$D$10+'СЕТ СН'!$G$5-'СЕТ СН'!$G$20</f>
        <v>3450.5435998399998</v>
      </c>
      <c r="C60" s="36">
        <f>SUMIFS(СВЦЭМ!$C$33:$C$776,СВЦЭМ!$A$33:$A$776,$A60,СВЦЭМ!$B$33:$B$776,C$47)+'СЕТ СН'!$G$12+СВЦЭМ!$D$10+'СЕТ СН'!$G$5-'СЕТ СН'!$G$20</f>
        <v>3494.9810507299999</v>
      </c>
      <c r="D60" s="36">
        <f>SUMIFS(СВЦЭМ!$C$33:$C$776,СВЦЭМ!$A$33:$A$776,$A60,СВЦЭМ!$B$33:$B$776,D$47)+'СЕТ СН'!$G$12+СВЦЭМ!$D$10+'СЕТ СН'!$G$5-'СЕТ СН'!$G$20</f>
        <v>3502.2276872100001</v>
      </c>
      <c r="E60" s="36">
        <f>SUMIFS(СВЦЭМ!$C$33:$C$776,СВЦЭМ!$A$33:$A$776,$A60,СВЦЭМ!$B$33:$B$776,E$47)+'СЕТ СН'!$G$12+СВЦЭМ!$D$10+'СЕТ СН'!$G$5-'СЕТ СН'!$G$20</f>
        <v>3506.2566593700003</v>
      </c>
      <c r="F60" s="36">
        <f>SUMIFS(СВЦЭМ!$C$33:$C$776,СВЦЭМ!$A$33:$A$776,$A60,СВЦЭМ!$B$33:$B$776,F$47)+'СЕТ СН'!$G$12+СВЦЭМ!$D$10+'СЕТ СН'!$G$5-'СЕТ СН'!$G$20</f>
        <v>3499.5735872999999</v>
      </c>
      <c r="G60" s="36">
        <f>SUMIFS(СВЦЭМ!$C$33:$C$776,СВЦЭМ!$A$33:$A$776,$A60,СВЦЭМ!$B$33:$B$776,G$47)+'СЕТ СН'!$G$12+СВЦЭМ!$D$10+'СЕТ СН'!$G$5-'СЕТ СН'!$G$20</f>
        <v>3507.4713060499998</v>
      </c>
      <c r="H60" s="36">
        <f>SUMIFS(СВЦЭМ!$C$33:$C$776,СВЦЭМ!$A$33:$A$776,$A60,СВЦЭМ!$B$33:$B$776,H$47)+'СЕТ СН'!$G$12+СВЦЭМ!$D$10+'СЕТ СН'!$G$5-'СЕТ СН'!$G$20</f>
        <v>3503.6794016100002</v>
      </c>
      <c r="I60" s="36">
        <f>SUMIFS(СВЦЭМ!$C$33:$C$776,СВЦЭМ!$A$33:$A$776,$A60,СВЦЭМ!$B$33:$B$776,I$47)+'СЕТ СН'!$G$12+СВЦЭМ!$D$10+'СЕТ СН'!$G$5-'СЕТ СН'!$G$20</f>
        <v>3455.98094799</v>
      </c>
      <c r="J60" s="36">
        <f>SUMIFS(СВЦЭМ!$C$33:$C$776,СВЦЭМ!$A$33:$A$776,$A60,СВЦЭМ!$B$33:$B$776,J$47)+'СЕТ СН'!$G$12+СВЦЭМ!$D$10+'СЕТ СН'!$G$5-'СЕТ СН'!$G$20</f>
        <v>3402.3912255</v>
      </c>
      <c r="K60" s="36">
        <f>SUMIFS(СВЦЭМ!$C$33:$C$776,СВЦЭМ!$A$33:$A$776,$A60,СВЦЭМ!$B$33:$B$776,K$47)+'СЕТ СН'!$G$12+СВЦЭМ!$D$10+'СЕТ СН'!$G$5-'СЕТ СН'!$G$20</f>
        <v>3395.1096283900001</v>
      </c>
      <c r="L60" s="36">
        <f>SUMIFS(СВЦЭМ!$C$33:$C$776,СВЦЭМ!$A$33:$A$776,$A60,СВЦЭМ!$B$33:$B$776,L$47)+'СЕТ СН'!$G$12+СВЦЭМ!$D$10+'СЕТ СН'!$G$5-'СЕТ СН'!$G$20</f>
        <v>3381.46557635</v>
      </c>
      <c r="M60" s="36">
        <f>SUMIFS(СВЦЭМ!$C$33:$C$776,СВЦЭМ!$A$33:$A$776,$A60,СВЦЭМ!$B$33:$B$776,M$47)+'СЕТ СН'!$G$12+СВЦЭМ!$D$10+'СЕТ СН'!$G$5-'СЕТ СН'!$G$20</f>
        <v>3375.0888090600001</v>
      </c>
      <c r="N60" s="36">
        <f>SUMIFS(СВЦЭМ!$C$33:$C$776,СВЦЭМ!$A$33:$A$776,$A60,СВЦЭМ!$B$33:$B$776,N$47)+'СЕТ СН'!$G$12+СВЦЭМ!$D$10+'СЕТ СН'!$G$5-'СЕТ СН'!$G$20</f>
        <v>3386.1553241000001</v>
      </c>
      <c r="O60" s="36">
        <f>SUMIFS(СВЦЭМ!$C$33:$C$776,СВЦЭМ!$A$33:$A$776,$A60,СВЦЭМ!$B$33:$B$776,O$47)+'СЕТ СН'!$G$12+СВЦЭМ!$D$10+'СЕТ СН'!$G$5-'СЕТ СН'!$G$20</f>
        <v>3392.1672816600003</v>
      </c>
      <c r="P60" s="36">
        <f>SUMIFS(СВЦЭМ!$C$33:$C$776,СВЦЭМ!$A$33:$A$776,$A60,СВЦЭМ!$B$33:$B$776,P$47)+'СЕТ СН'!$G$12+СВЦЭМ!$D$10+'СЕТ СН'!$G$5-'СЕТ СН'!$G$20</f>
        <v>3401.3263490899999</v>
      </c>
      <c r="Q60" s="36">
        <f>SUMIFS(СВЦЭМ!$C$33:$C$776,СВЦЭМ!$A$33:$A$776,$A60,СВЦЭМ!$B$33:$B$776,Q$47)+'СЕТ СН'!$G$12+СВЦЭМ!$D$10+'СЕТ СН'!$G$5-'СЕТ СН'!$G$20</f>
        <v>3394.7589598499999</v>
      </c>
      <c r="R60" s="36">
        <f>SUMIFS(СВЦЭМ!$C$33:$C$776,СВЦЭМ!$A$33:$A$776,$A60,СВЦЭМ!$B$33:$B$776,R$47)+'СЕТ СН'!$G$12+СВЦЭМ!$D$10+'СЕТ СН'!$G$5-'СЕТ СН'!$G$20</f>
        <v>3389.5875420399998</v>
      </c>
      <c r="S60" s="36">
        <f>SUMIFS(СВЦЭМ!$C$33:$C$776,СВЦЭМ!$A$33:$A$776,$A60,СВЦЭМ!$B$33:$B$776,S$47)+'СЕТ СН'!$G$12+СВЦЭМ!$D$10+'СЕТ СН'!$G$5-'СЕТ СН'!$G$20</f>
        <v>3403.41390267</v>
      </c>
      <c r="T60" s="36">
        <f>SUMIFS(СВЦЭМ!$C$33:$C$776,СВЦЭМ!$A$33:$A$776,$A60,СВЦЭМ!$B$33:$B$776,T$47)+'СЕТ СН'!$G$12+СВЦЭМ!$D$10+'СЕТ СН'!$G$5-'СЕТ СН'!$G$20</f>
        <v>3375.4299009400002</v>
      </c>
      <c r="U60" s="36">
        <f>SUMIFS(СВЦЭМ!$C$33:$C$776,СВЦЭМ!$A$33:$A$776,$A60,СВЦЭМ!$B$33:$B$776,U$47)+'СЕТ СН'!$G$12+СВЦЭМ!$D$10+'СЕТ СН'!$G$5-'СЕТ СН'!$G$20</f>
        <v>3343.5233646300003</v>
      </c>
      <c r="V60" s="36">
        <f>SUMIFS(СВЦЭМ!$C$33:$C$776,СВЦЭМ!$A$33:$A$776,$A60,СВЦЭМ!$B$33:$B$776,V$47)+'СЕТ СН'!$G$12+СВЦЭМ!$D$10+'СЕТ СН'!$G$5-'СЕТ СН'!$G$20</f>
        <v>3327.6228234700002</v>
      </c>
      <c r="W60" s="36">
        <f>SUMIFS(СВЦЭМ!$C$33:$C$776,СВЦЭМ!$A$33:$A$776,$A60,СВЦЭМ!$B$33:$B$776,W$47)+'СЕТ СН'!$G$12+СВЦЭМ!$D$10+'СЕТ СН'!$G$5-'СЕТ СН'!$G$20</f>
        <v>3322.6694238600003</v>
      </c>
      <c r="X60" s="36">
        <f>SUMIFS(СВЦЭМ!$C$33:$C$776,СВЦЭМ!$A$33:$A$776,$A60,СВЦЭМ!$B$33:$B$776,X$47)+'СЕТ СН'!$G$12+СВЦЭМ!$D$10+'СЕТ СН'!$G$5-'СЕТ СН'!$G$20</f>
        <v>3335.70485422</v>
      </c>
      <c r="Y60" s="36">
        <f>SUMIFS(СВЦЭМ!$C$33:$C$776,СВЦЭМ!$A$33:$A$776,$A60,СВЦЭМ!$B$33:$B$776,Y$47)+'СЕТ СН'!$G$12+СВЦЭМ!$D$10+'СЕТ СН'!$G$5-'СЕТ СН'!$G$20</f>
        <v>3357.53453468</v>
      </c>
    </row>
    <row r="61" spans="1:25" ht="15.75" x14ac:dyDescent="0.2">
      <c r="A61" s="35">
        <f t="shared" si="1"/>
        <v>43965</v>
      </c>
      <c r="B61" s="36">
        <f>SUMIFS(СВЦЭМ!$C$33:$C$776,СВЦЭМ!$A$33:$A$776,$A61,СВЦЭМ!$B$33:$B$776,B$47)+'СЕТ СН'!$G$12+СВЦЭМ!$D$10+'СЕТ СН'!$G$5-'СЕТ СН'!$G$20</f>
        <v>3424.2482877500001</v>
      </c>
      <c r="C61" s="36">
        <f>SUMIFS(СВЦЭМ!$C$33:$C$776,СВЦЭМ!$A$33:$A$776,$A61,СВЦЭМ!$B$33:$B$776,C$47)+'СЕТ СН'!$G$12+СВЦЭМ!$D$10+'СЕТ СН'!$G$5-'СЕТ СН'!$G$20</f>
        <v>3463.0514077899998</v>
      </c>
      <c r="D61" s="36">
        <f>SUMIFS(СВЦЭМ!$C$33:$C$776,СВЦЭМ!$A$33:$A$776,$A61,СВЦЭМ!$B$33:$B$776,D$47)+'СЕТ СН'!$G$12+СВЦЭМ!$D$10+'СЕТ СН'!$G$5-'СЕТ СН'!$G$20</f>
        <v>3470.77445106</v>
      </c>
      <c r="E61" s="36">
        <f>SUMIFS(СВЦЭМ!$C$33:$C$776,СВЦЭМ!$A$33:$A$776,$A61,СВЦЭМ!$B$33:$B$776,E$47)+'СЕТ СН'!$G$12+СВЦЭМ!$D$10+'СЕТ СН'!$G$5-'СЕТ СН'!$G$20</f>
        <v>3505.798577</v>
      </c>
      <c r="F61" s="36">
        <f>SUMIFS(СВЦЭМ!$C$33:$C$776,СВЦЭМ!$A$33:$A$776,$A61,СВЦЭМ!$B$33:$B$776,F$47)+'СЕТ СН'!$G$12+СВЦЭМ!$D$10+'СЕТ СН'!$G$5-'СЕТ СН'!$G$20</f>
        <v>3485.9514261100003</v>
      </c>
      <c r="G61" s="36">
        <f>SUMIFS(СВЦЭМ!$C$33:$C$776,СВЦЭМ!$A$33:$A$776,$A61,СВЦЭМ!$B$33:$B$776,G$47)+'СЕТ СН'!$G$12+СВЦЭМ!$D$10+'СЕТ СН'!$G$5-'СЕТ СН'!$G$20</f>
        <v>3478.3965725899998</v>
      </c>
      <c r="H61" s="36">
        <f>SUMIFS(СВЦЭМ!$C$33:$C$776,СВЦЭМ!$A$33:$A$776,$A61,СВЦЭМ!$B$33:$B$776,H$47)+'СЕТ СН'!$G$12+СВЦЭМ!$D$10+'СЕТ СН'!$G$5-'СЕТ СН'!$G$20</f>
        <v>3474.9295020200002</v>
      </c>
      <c r="I61" s="36">
        <f>SUMIFS(СВЦЭМ!$C$33:$C$776,СВЦЭМ!$A$33:$A$776,$A61,СВЦЭМ!$B$33:$B$776,I$47)+'СЕТ СН'!$G$12+СВЦЭМ!$D$10+'СЕТ СН'!$G$5-'СЕТ СН'!$G$20</f>
        <v>3437.4230809999999</v>
      </c>
      <c r="J61" s="36">
        <f>SUMIFS(СВЦЭМ!$C$33:$C$776,СВЦЭМ!$A$33:$A$776,$A61,СВЦЭМ!$B$33:$B$776,J$47)+'СЕТ СН'!$G$12+СВЦЭМ!$D$10+'СЕТ СН'!$G$5-'СЕТ СН'!$G$20</f>
        <v>3390.37355755</v>
      </c>
      <c r="K61" s="36">
        <f>SUMIFS(СВЦЭМ!$C$33:$C$776,СВЦЭМ!$A$33:$A$776,$A61,СВЦЭМ!$B$33:$B$776,K$47)+'СЕТ СН'!$G$12+СВЦЭМ!$D$10+'СЕТ СН'!$G$5-'СЕТ СН'!$G$20</f>
        <v>3374.0176171500002</v>
      </c>
      <c r="L61" s="36">
        <f>SUMIFS(СВЦЭМ!$C$33:$C$776,СВЦЭМ!$A$33:$A$776,$A61,СВЦЭМ!$B$33:$B$776,L$47)+'СЕТ СН'!$G$12+СВЦЭМ!$D$10+'СЕТ СН'!$G$5-'СЕТ СН'!$G$20</f>
        <v>3363.45627302</v>
      </c>
      <c r="M61" s="36">
        <f>SUMIFS(СВЦЭМ!$C$33:$C$776,СВЦЭМ!$A$33:$A$776,$A61,СВЦЭМ!$B$33:$B$776,M$47)+'СЕТ СН'!$G$12+СВЦЭМ!$D$10+'СЕТ СН'!$G$5-'СЕТ СН'!$G$20</f>
        <v>3361.84441909</v>
      </c>
      <c r="N61" s="36">
        <f>SUMIFS(СВЦЭМ!$C$33:$C$776,СВЦЭМ!$A$33:$A$776,$A61,СВЦЭМ!$B$33:$B$776,N$47)+'СЕТ СН'!$G$12+СВЦЭМ!$D$10+'СЕТ СН'!$G$5-'СЕТ СН'!$G$20</f>
        <v>3356.0891936899998</v>
      </c>
      <c r="O61" s="36">
        <f>SUMIFS(СВЦЭМ!$C$33:$C$776,СВЦЭМ!$A$33:$A$776,$A61,СВЦЭМ!$B$33:$B$776,O$47)+'СЕТ СН'!$G$12+СВЦЭМ!$D$10+'СЕТ СН'!$G$5-'СЕТ СН'!$G$20</f>
        <v>3369.6396243200002</v>
      </c>
      <c r="P61" s="36">
        <f>SUMIFS(СВЦЭМ!$C$33:$C$776,СВЦЭМ!$A$33:$A$776,$A61,СВЦЭМ!$B$33:$B$776,P$47)+'СЕТ СН'!$G$12+СВЦЭМ!$D$10+'СЕТ СН'!$G$5-'СЕТ СН'!$G$20</f>
        <v>3393.0659389500001</v>
      </c>
      <c r="Q61" s="36">
        <f>SUMIFS(СВЦЭМ!$C$33:$C$776,СВЦЭМ!$A$33:$A$776,$A61,СВЦЭМ!$B$33:$B$776,Q$47)+'СЕТ СН'!$G$12+СВЦЭМ!$D$10+'СЕТ СН'!$G$5-'СЕТ СН'!$G$20</f>
        <v>3382.3779245800001</v>
      </c>
      <c r="R61" s="36">
        <f>SUMIFS(СВЦЭМ!$C$33:$C$776,СВЦЭМ!$A$33:$A$776,$A61,СВЦЭМ!$B$33:$B$776,R$47)+'СЕТ СН'!$G$12+СВЦЭМ!$D$10+'СЕТ СН'!$G$5-'СЕТ СН'!$G$20</f>
        <v>3378.8971959700002</v>
      </c>
      <c r="S61" s="36">
        <f>SUMIFS(СВЦЭМ!$C$33:$C$776,СВЦЭМ!$A$33:$A$776,$A61,СВЦЭМ!$B$33:$B$776,S$47)+'СЕТ СН'!$G$12+СВЦЭМ!$D$10+'СЕТ СН'!$G$5-'СЕТ СН'!$G$20</f>
        <v>3402.0069492600001</v>
      </c>
      <c r="T61" s="36">
        <f>SUMIFS(СВЦЭМ!$C$33:$C$776,СВЦЭМ!$A$33:$A$776,$A61,СВЦЭМ!$B$33:$B$776,T$47)+'СЕТ СН'!$G$12+СВЦЭМ!$D$10+'СЕТ СН'!$G$5-'СЕТ СН'!$G$20</f>
        <v>3381.4081457100001</v>
      </c>
      <c r="U61" s="36">
        <f>SUMIFS(СВЦЭМ!$C$33:$C$776,СВЦЭМ!$A$33:$A$776,$A61,СВЦЭМ!$B$33:$B$776,U$47)+'СЕТ СН'!$G$12+СВЦЭМ!$D$10+'СЕТ СН'!$G$5-'СЕТ СН'!$G$20</f>
        <v>3349.5760339200001</v>
      </c>
      <c r="V61" s="36">
        <f>SUMIFS(СВЦЭМ!$C$33:$C$776,СВЦЭМ!$A$33:$A$776,$A61,СВЦЭМ!$B$33:$B$776,V$47)+'СЕТ СН'!$G$12+СВЦЭМ!$D$10+'СЕТ СН'!$G$5-'СЕТ СН'!$G$20</f>
        <v>3322.4313061100002</v>
      </c>
      <c r="W61" s="36">
        <f>SUMIFS(СВЦЭМ!$C$33:$C$776,СВЦЭМ!$A$33:$A$776,$A61,СВЦЭМ!$B$33:$B$776,W$47)+'СЕТ СН'!$G$12+СВЦЭМ!$D$10+'СЕТ СН'!$G$5-'СЕТ СН'!$G$20</f>
        <v>3312.5882602299998</v>
      </c>
      <c r="X61" s="36">
        <f>SUMIFS(СВЦЭМ!$C$33:$C$776,СВЦЭМ!$A$33:$A$776,$A61,СВЦЭМ!$B$33:$B$776,X$47)+'СЕТ СН'!$G$12+СВЦЭМ!$D$10+'СЕТ СН'!$G$5-'СЕТ СН'!$G$20</f>
        <v>3320.66447616</v>
      </c>
      <c r="Y61" s="36">
        <f>SUMIFS(СВЦЭМ!$C$33:$C$776,СВЦЭМ!$A$33:$A$776,$A61,СВЦЭМ!$B$33:$B$776,Y$47)+'СЕТ СН'!$G$12+СВЦЭМ!$D$10+'СЕТ СН'!$G$5-'СЕТ СН'!$G$20</f>
        <v>3352.3767993199999</v>
      </c>
    </row>
    <row r="62" spans="1:25" ht="15.75" x14ac:dyDescent="0.2">
      <c r="A62" s="35">
        <f t="shared" si="1"/>
        <v>43966</v>
      </c>
      <c r="B62" s="36">
        <f>SUMIFS(СВЦЭМ!$C$33:$C$776,СВЦЭМ!$A$33:$A$776,$A62,СВЦЭМ!$B$33:$B$776,B$47)+'СЕТ СН'!$G$12+СВЦЭМ!$D$10+'СЕТ СН'!$G$5-'СЕТ СН'!$G$20</f>
        <v>3412.8902055899998</v>
      </c>
      <c r="C62" s="36">
        <f>SUMIFS(СВЦЭМ!$C$33:$C$776,СВЦЭМ!$A$33:$A$776,$A62,СВЦЭМ!$B$33:$B$776,C$47)+'СЕТ СН'!$G$12+СВЦЭМ!$D$10+'СЕТ СН'!$G$5-'СЕТ СН'!$G$20</f>
        <v>3467.3605405899998</v>
      </c>
      <c r="D62" s="36">
        <f>SUMIFS(СВЦЭМ!$C$33:$C$776,СВЦЭМ!$A$33:$A$776,$A62,СВЦЭМ!$B$33:$B$776,D$47)+'СЕТ СН'!$G$12+СВЦЭМ!$D$10+'СЕТ СН'!$G$5-'СЕТ СН'!$G$20</f>
        <v>3490.6765107299998</v>
      </c>
      <c r="E62" s="36">
        <f>SUMIFS(СВЦЭМ!$C$33:$C$776,СВЦЭМ!$A$33:$A$776,$A62,СВЦЭМ!$B$33:$B$776,E$47)+'СЕТ СН'!$G$12+СВЦЭМ!$D$10+'СЕТ СН'!$G$5-'СЕТ СН'!$G$20</f>
        <v>3489.9173633</v>
      </c>
      <c r="F62" s="36">
        <f>SUMIFS(СВЦЭМ!$C$33:$C$776,СВЦЭМ!$A$33:$A$776,$A62,СВЦЭМ!$B$33:$B$776,F$47)+'СЕТ СН'!$G$12+СВЦЭМ!$D$10+'СЕТ СН'!$G$5-'СЕТ СН'!$G$20</f>
        <v>3482.2558216699999</v>
      </c>
      <c r="G62" s="36">
        <f>SUMIFS(СВЦЭМ!$C$33:$C$776,СВЦЭМ!$A$33:$A$776,$A62,СВЦЭМ!$B$33:$B$776,G$47)+'СЕТ СН'!$G$12+СВЦЭМ!$D$10+'СЕТ СН'!$G$5-'СЕТ СН'!$G$20</f>
        <v>3491.1314726400001</v>
      </c>
      <c r="H62" s="36">
        <f>SUMIFS(СВЦЭМ!$C$33:$C$776,СВЦЭМ!$A$33:$A$776,$A62,СВЦЭМ!$B$33:$B$776,H$47)+'СЕТ СН'!$G$12+СВЦЭМ!$D$10+'СЕТ СН'!$G$5-'СЕТ СН'!$G$20</f>
        <v>3498.2455466199999</v>
      </c>
      <c r="I62" s="36">
        <f>SUMIFS(СВЦЭМ!$C$33:$C$776,СВЦЭМ!$A$33:$A$776,$A62,СВЦЭМ!$B$33:$B$776,I$47)+'СЕТ СН'!$G$12+СВЦЭМ!$D$10+'СЕТ СН'!$G$5-'СЕТ СН'!$G$20</f>
        <v>3454.9314663800001</v>
      </c>
      <c r="J62" s="36">
        <f>SUMIFS(СВЦЭМ!$C$33:$C$776,СВЦЭМ!$A$33:$A$776,$A62,СВЦЭМ!$B$33:$B$776,J$47)+'СЕТ СН'!$G$12+СВЦЭМ!$D$10+'СЕТ СН'!$G$5-'СЕТ СН'!$G$20</f>
        <v>3394.2500738600002</v>
      </c>
      <c r="K62" s="36">
        <f>SUMIFS(СВЦЭМ!$C$33:$C$776,СВЦЭМ!$A$33:$A$776,$A62,СВЦЭМ!$B$33:$B$776,K$47)+'СЕТ СН'!$G$12+СВЦЭМ!$D$10+'СЕТ СН'!$G$5-'СЕТ СН'!$G$20</f>
        <v>3327.8310074599999</v>
      </c>
      <c r="L62" s="36">
        <f>SUMIFS(СВЦЭМ!$C$33:$C$776,СВЦЭМ!$A$33:$A$776,$A62,СВЦЭМ!$B$33:$B$776,L$47)+'СЕТ СН'!$G$12+СВЦЭМ!$D$10+'СЕТ СН'!$G$5-'СЕТ СН'!$G$20</f>
        <v>3320.02551262</v>
      </c>
      <c r="M62" s="36">
        <f>SUMIFS(СВЦЭМ!$C$33:$C$776,СВЦЭМ!$A$33:$A$776,$A62,СВЦЭМ!$B$33:$B$776,M$47)+'СЕТ СН'!$G$12+СВЦЭМ!$D$10+'СЕТ СН'!$G$5-'СЕТ СН'!$G$20</f>
        <v>3338.7904234299999</v>
      </c>
      <c r="N62" s="36">
        <f>SUMIFS(СВЦЭМ!$C$33:$C$776,СВЦЭМ!$A$33:$A$776,$A62,СВЦЭМ!$B$33:$B$776,N$47)+'СЕТ СН'!$G$12+СВЦЭМ!$D$10+'СЕТ СН'!$G$5-'СЕТ СН'!$G$20</f>
        <v>3342.99459695</v>
      </c>
      <c r="O62" s="36">
        <f>SUMIFS(СВЦЭМ!$C$33:$C$776,СВЦЭМ!$A$33:$A$776,$A62,СВЦЭМ!$B$33:$B$776,O$47)+'СЕТ СН'!$G$12+СВЦЭМ!$D$10+'СЕТ СН'!$G$5-'СЕТ СН'!$G$20</f>
        <v>3345.90675431</v>
      </c>
      <c r="P62" s="36">
        <f>SUMIFS(СВЦЭМ!$C$33:$C$776,СВЦЭМ!$A$33:$A$776,$A62,СВЦЭМ!$B$33:$B$776,P$47)+'СЕТ СН'!$G$12+СВЦЭМ!$D$10+'СЕТ СН'!$G$5-'СЕТ СН'!$G$20</f>
        <v>3351.2770961699998</v>
      </c>
      <c r="Q62" s="36">
        <f>SUMIFS(СВЦЭМ!$C$33:$C$776,СВЦЭМ!$A$33:$A$776,$A62,СВЦЭМ!$B$33:$B$776,Q$47)+'СЕТ СН'!$G$12+СВЦЭМ!$D$10+'СЕТ СН'!$G$5-'СЕТ СН'!$G$20</f>
        <v>3346.58327186</v>
      </c>
      <c r="R62" s="36">
        <f>SUMIFS(СВЦЭМ!$C$33:$C$776,СВЦЭМ!$A$33:$A$776,$A62,СВЦЭМ!$B$33:$B$776,R$47)+'СЕТ СН'!$G$12+СВЦЭМ!$D$10+'СЕТ СН'!$G$5-'СЕТ СН'!$G$20</f>
        <v>3342.4662471700003</v>
      </c>
      <c r="S62" s="36">
        <f>SUMIFS(СВЦЭМ!$C$33:$C$776,СВЦЭМ!$A$33:$A$776,$A62,СВЦЭМ!$B$33:$B$776,S$47)+'СЕТ СН'!$G$12+СВЦЭМ!$D$10+'СЕТ СН'!$G$5-'СЕТ СН'!$G$20</f>
        <v>3352.8603513600001</v>
      </c>
      <c r="T62" s="36">
        <f>SUMIFS(СВЦЭМ!$C$33:$C$776,СВЦЭМ!$A$33:$A$776,$A62,СВЦЭМ!$B$33:$B$776,T$47)+'СЕТ СН'!$G$12+СВЦЭМ!$D$10+'СЕТ СН'!$G$5-'СЕТ СН'!$G$20</f>
        <v>3346.4797334300001</v>
      </c>
      <c r="U62" s="36">
        <f>SUMIFS(СВЦЭМ!$C$33:$C$776,СВЦЭМ!$A$33:$A$776,$A62,СВЦЭМ!$B$33:$B$776,U$47)+'СЕТ СН'!$G$12+СВЦЭМ!$D$10+'СЕТ СН'!$G$5-'СЕТ СН'!$G$20</f>
        <v>3349.7771410400001</v>
      </c>
      <c r="V62" s="36">
        <f>SUMIFS(СВЦЭМ!$C$33:$C$776,СВЦЭМ!$A$33:$A$776,$A62,СВЦЭМ!$B$33:$B$776,V$47)+'СЕТ СН'!$G$12+СВЦЭМ!$D$10+'СЕТ СН'!$G$5-'СЕТ СН'!$G$20</f>
        <v>3342.7078349399999</v>
      </c>
      <c r="W62" s="36">
        <f>SUMIFS(СВЦЭМ!$C$33:$C$776,СВЦЭМ!$A$33:$A$776,$A62,СВЦЭМ!$B$33:$B$776,W$47)+'СЕТ СН'!$G$12+СВЦЭМ!$D$10+'СЕТ СН'!$G$5-'СЕТ СН'!$G$20</f>
        <v>3329.6878261800002</v>
      </c>
      <c r="X62" s="36">
        <f>SUMIFS(СВЦЭМ!$C$33:$C$776,СВЦЭМ!$A$33:$A$776,$A62,СВЦЭМ!$B$33:$B$776,X$47)+'СЕТ СН'!$G$12+СВЦЭМ!$D$10+'СЕТ СН'!$G$5-'СЕТ СН'!$G$20</f>
        <v>3332.6219747200003</v>
      </c>
      <c r="Y62" s="36">
        <f>SUMIFS(СВЦЭМ!$C$33:$C$776,СВЦЭМ!$A$33:$A$776,$A62,СВЦЭМ!$B$33:$B$776,Y$47)+'СЕТ СН'!$G$12+СВЦЭМ!$D$10+'СЕТ СН'!$G$5-'СЕТ СН'!$G$20</f>
        <v>3336.6000970499999</v>
      </c>
    </row>
    <row r="63" spans="1:25" ht="15.75" x14ac:dyDescent="0.2">
      <c r="A63" s="35">
        <f t="shared" si="1"/>
        <v>43967</v>
      </c>
      <c r="B63" s="36">
        <f>SUMIFS(СВЦЭМ!$C$33:$C$776,СВЦЭМ!$A$33:$A$776,$A63,СВЦЭМ!$B$33:$B$776,B$47)+'СЕТ СН'!$G$12+СВЦЭМ!$D$10+'СЕТ СН'!$G$5-'СЕТ СН'!$G$20</f>
        <v>3448.2674914200002</v>
      </c>
      <c r="C63" s="36">
        <f>SUMIFS(СВЦЭМ!$C$33:$C$776,СВЦЭМ!$A$33:$A$776,$A63,СВЦЭМ!$B$33:$B$776,C$47)+'СЕТ СН'!$G$12+СВЦЭМ!$D$10+'СЕТ СН'!$G$5-'СЕТ СН'!$G$20</f>
        <v>3493.0499748800003</v>
      </c>
      <c r="D63" s="36">
        <f>SUMIFS(СВЦЭМ!$C$33:$C$776,СВЦЭМ!$A$33:$A$776,$A63,СВЦЭМ!$B$33:$B$776,D$47)+'СЕТ СН'!$G$12+СВЦЭМ!$D$10+'СЕТ СН'!$G$5-'СЕТ СН'!$G$20</f>
        <v>3493.7193012600001</v>
      </c>
      <c r="E63" s="36">
        <f>SUMIFS(СВЦЭМ!$C$33:$C$776,СВЦЭМ!$A$33:$A$776,$A63,СВЦЭМ!$B$33:$B$776,E$47)+'СЕТ СН'!$G$12+СВЦЭМ!$D$10+'СЕТ СН'!$G$5-'СЕТ СН'!$G$20</f>
        <v>3507.8165311500002</v>
      </c>
      <c r="F63" s="36">
        <f>SUMIFS(СВЦЭМ!$C$33:$C$776,СВЦЭМ!$A$33:$A$776,$A63,СВЦЭМ!$B$33:$B$776,F$47)+'СЕТ СН'!$G$12+СВЦЭМ!$D$10+'СЕТ СН'!$G$5-'СЕТ СН'!$G$20</f>
        <v>3507.5343632499998</v>
      </c>
      <c r="G63" s="36">
        <f>SUMIFS(СВЦЭМ!$C$33:$C$776,СВЦЭМ!$A$33:$A$776,$A63,СВЦЭМ!$B$33:$B$776,G$47)+'СЕТ СН'!$G$12+СВЦЭМ!$D$10+'СЕТ СН'!$G$5-'СЕТ СН'!$G$20</f>
        <v>3500.24519452</v>
      </c>
      <c r="H63" s="36">
        <f>SUMIFS(СВЦЭМ!$C$33:$C$776,СВЦЭМ!$A$33:$A$776,$A63,СВЦЭМ!$B$33:$B$776,H$47)+'СЕТ СН'!$G$12+СВЦЭМ!$D$10+'СЕТ СН'!$G$5-'СЕТ СН'!$G$20</f>
        <v>3507.6561507699998</v>
      </c>
      <c r="I63" s="36">
        <f>SUMIFS(СВЦЭМ!$C$33:$C$776,СВЦЭМ!$A$33:$A$776,$A63,СВЦЭМ!$B$33:$B$776,I$47)+'СЕТ СН'!$G$12+СВЦЭМ!$D$10+'СЕТ СН'!$G$5-'СЕТ СН'!$G$20</f>
        <v>3440.1580180299998</v>
      </c>
      <c r="J63" s="36">
        <f>SUMIFS(СВЦЭМ!$C$33:$C$776,СВЦЭМ!$A$33:$A$776,$A63,СВЦЭМ!$B$33:$B$776,J$47)+'СЕТ СН'!$G$12+СВЦЭМ!$D$10+'СЕТ СН'!$G$5-'СЕТ СН'!$G$20</f>
        <v>3369.0193141700001</v>
      </c>
      <c r="K63" s="36">
        <f>SUMIFS(СВЦЭМ!$C$33:$C$776,СВЦЭМ!$A$33:$A$776,$A63,СВЦЭМ!$B$33:$B$776,K$47)+'СЕТ СН'!$G$12+СВЦЭМ!$D$10+'СЕТ СН'!$G$5-'СЕТ СН'!$G$20</f>
        <v>3367.9985398399999</v>
      </c>
      <c r="L63" s="36">
        <f>SUMIFS(СВЦЭМ!$C$33:$C$776,СВЦЭМ!$A$33:$A$776,$A63,СВЦЭМ!$B$33:$B$776,L$47)+'СЕТ СН'!$G$12+СВЦЭМ!$D$10+'СЕТ СН'!$G$5-'СЕТ СН'!$G$20</f>
        <v>3369.7341608199999</v>
      </c>
      <c r="M63" s="36">
        <f>SUMIFS(СВЦЭМ!$C$33:$C$776,СВЦЭМ!$A$33:$A$776,$A63,СВЦЭМ!$B$33:$B$776,M$47)+'СЕТ СН'!$G$12+СВЦЭМ!$D$10+'СЕТ СН'!$G$5-'СЕТ СН'!$G$20</f>
        <v>3367.04782492</v>
      </c>
      <c r="N63" s="36">
        <f>SUMIFS(СВЦЭМ!$C$33:$C$776,СВЦЭМ!$A$33:$A$776,$A63,СВЦЭМ!$B$33:$B$776,N$47)+'СЕТ СН'!$G$12+СВЦЭМ!$D$10+'СЕТ СН'!$G$5-'СЕТ СН'!$G$20</f>
        <v>3358.40801607</v>
      </c>
      <c r="O63" s="36">
        <f>SUMIFS(СВЦЭМ!$C$33:$C$776,СВЦЭМ!$A$33:$A$776,$A63,СВЦЭМ!$B$33:$B$776,O$47)+'СЕТ СН'!$G$12+СВЦЭМ!$D$10+'СЕТ СН'!$G$5-'СЕТ СН'!$G$20</f>
        <v>3352.9501055199999</v>
      </c>
      <c r="P63" s="36">
        <f>SUMIFS(СВЦЭМ!$C$33:$C$776,СВЦЭМ!$A$33:$A$776,$A63,СВЦЭМ!$B$33:$B$776,P$47)+'СЕТ СН'!$G$12+СВЦЭМ!$D$10+'СЕТ СН'!$G$5-'СЕТ СН'!$G$20</f>
        <v>3356.8243970100002</v>
      </c>
      <c r="Q63" s="36">
        <f>SUMIFS(СВЦЭМ!$C$33:$C$776,СВЦЭМ!$A$33:$A$776,$A63,СВЦЭМ!$B$33:$B$776,Q$47)+'СЕТ СН'!$G$12+СВЦЭМ!$D$10+'СЕТ СН'!$G$5-'СЕТ СН'!$G$20</f>
        <v>3356.1863432800001</v>
      </c>
      <c r="R63" s="36">
        <f>SUMIFS(СВЦЭМ!$C$33:$C$776,СВЦЭМ!$A$33:$A$776,$A63,СВЦЭМ!$B$33:$B$776,R$47)+'СЕТ СН'!$G$12+СВЦЭМ!$D$10+'СЕТ СН'!$G$5-'СЕТ СН'!$G$20</f>
        <v>3352.78841461</v>
      </c>
      <c r="S63" s="36">
        <f>SUMIFS(СВЦЭМ!$C$33:$C$776,СВЦЭМ!$A$33:$A$776,$A63,СВЦЭМ!$B$33:$B$776,S$47)+'СЕТ СН'!$G$12+СВЦЭМ!$D$10+'СЕТ СН'!$G$5-'СЕТ СН'!$G$20</f>
        <v>3348.8124812199999</v>
      </c>
      <c r="T63" s="36">
        <f>SUMIFS(СВЦЭМ!$C$33:$C$776,СВЦЭМ!$A$33:$A$776,$A63,СВЦЭМ!$B$33:$B$776,T$47)+'СЕТ СН'!$G$12+СВЦЭМ!$D$10+'СЕТ СН'!$G$5-'СЕТ СН'!$G$20</f>
        <v>3347.4741729400002</v>
      </c>
      <c r="U63" s="36">
        <f>SUMIFS(СВЦЭМ!$C$33:$C$776,СВЦЭМ!$A$33:$A$776,$A63,СВЦЭМ!$B$33:$B$776,U$47)+'СЕТ СН'!$G$12+СВЦЭМ!$D$10+'СЕТ СН'!$G$5-'СЕТ СН'!$G$20</f>
        <v>3340.4703482599998</v>
      </c>
      <c r="V63" s="36">
        <f>SUMIFS(СВЦЭМ!$C$33:$C$776,СВЦЭМ!$A$33:$A$776,$A63,СВЦЭМ!$B$33:$B$776,V$47)+'СЕТ СН'!$G$12+СВЦЭМ!$D$10+'СЕТ СН'!$G$5-'СЕТ СН'!$G$20</f>
        <v>3339.9647892100002</v>
      </c>
      <c r="W63" s="36">
        <f>SUMIFS(СВЦЭМ!$C$33:$C$776,СВЦЭМ!$A$33:$A$776,$A63,СВЦЭМ!$B$33:$B$776,W$47)+'СЕТ СН'!$G$12+СВЦЭМ!$D$10+'СЕТ СН'!$G$5-'СЕТ СН'!$G$20</f>
        <v>3340.9161489899998</v>
      </c>
      <c r="X63" s="36">
        <f>SUMIFS(СВЦЭМ!$C$33:$C$776,СВЦЭМ!$A$33:$A$776,$A63,СВЦЭМ!$B$33:$B$776,X$47)+'СЕТ СН'!$G$12+СВЦЭМ!$D$10+'СЕТ СН'!$G$5-'СЕТ СН'!$G$20</f>
        <v>3342.3477935400001</v>
      </c>
      <c r="Y63" s="36">
        <f>SUMIFS(СВЦЭМ!$C$33:$C$776,СВЦЭМ!$A$33:$A$776,$A63,СВЦЭМ!$B$33:$B$776,Y$47)+'СЕТ СН'!$G$12+СВЦЭМ!$D$10+'СЕТ СН'!$G$5-'СЕТ СН'!$G$20</f>
        <v>3361.6246913800001</v>
      </c>
    </row>
    <row r="64" spans="1:25" ht="15.75" x14ac:dyDescent="0.2">
      <c r="A64" s="35">
        <f t="shared" si="1"/>
        <v>43968</v>
      </c>
      <c r="B64" s="36">
        <f>SUMIFS(СВЦЭМ!$C$33:$C$776,СВЦЭМ!$A$33:$A$776,$A64,СВЦЭМ!$B$33:$B$776,B$47)+'СЕТ СН'!$G$12+СВЦЭМ!$D$10+'СЕТ СН'!$G$5-'СЕТ СН'!$G$20</f>
        <v>3450.9975178300001</v>
      </c>
      <c r="C64" s="36">
        <f>SUMIFS(СВЦЭМ!$C$33:$C$776,СВЦЭМ!$A$33:$A$776,$A64,СВЦЭМ!$B$33:$B$776,C$47)+'СЕТ СН'!$G$12+СВЦЭМ!$D$10+'СЕТ СН'!$G$5-'СЕТ СН'!$G$20</f>
        <v>3485.9080401700003</v>
      </c>
      <c r="D64" s="36">
        <f>SUMIFS(СВЦЭМ!$C$33:$C$776,СВЦЭМ!$A$33:$A$776,$A64,СВЦЭМ!$B$33:$B$776,D$47)+'СЕТ СН'!$G$12+СВЦЭМ!$D$10+'СЕТ СН'!$G$5-'СЕТ СН'!$G$20</f>
        <v>3492.63185058</v>
      </c>
      <c r="E64" s="36">
        <f>SUMIFS(СВЦЭМ!$C$33:$C$776,СВЦЭМ!$A$33:$A$776,$A64,СВЦЭМ!$B$33:$B$776,E$47)+'СЕТ СН'!$G$12+СВЦЭМ!$D$10+'СЕТ СН'!$G$5-'СЕТ СН'!$G$20</f>
        <v>3500.5246560099999</v>
      </c>
      <c r="F64" s="36">
        <f>SUMIFS(СВЦЭМ!$C$33:$C$776,СВЦЭМ!$A$33:$A$776,$A64,СВЦЭМ!$B$33:$B$776,F$47)+'СЕТ СН'!$G$12+СВЦЭМ!$D$10+'СЕТ СН'!$G$5-'СЕТ СН'!$G$20</f>
        <v>3493.87402978</v>
      </c>
      <c r="G64" s="36">
        <f>SUMIFS(СВЦЭМ!$C$33:$C$776,СВЦЭМ!$A$33:$A$776,$A64,СВЦЭМ!$B$33:$B$776,G$47)+'СЕТ СН'!$G$12+СВЦЭМ!$D$10+'СЕТ СН'!$G$5-'СЕТ СН'!$G$20</f>
        <v>3494.8503785399998</v>
      </c>
      <c r="H64" s="36">
        <f>SUMIFS(СВЦЭМ!$C$33:$C$776,СВЦЭМ!$A$33:$A$776,$A64,СВЦЭМ!$B$33:$B$776,H$47)+'СЕТ СН'!$G$12+СВЦЭМ!$D$10+'СЕТ СН'!$G$5-'СЕТ СН'!$G$20</f>
        <v>3500.31104486</v>
      </c>
      <c r="I64" s="36">
        <f>SUMIFS(СВЦЭМ!$C$33:$C$776,СВЦЭМ!$A$33:$A$776,$A64,СВЦЭМ!$B$33:$B$776,I$47)+'СЕТ СН'!$G$12+СВЦЭМ!$D$10+'СЕТ СН'!$G$5-'СЕТ СН'!$G$20</f>
        <v>3459.8640803200001</v>
      </c>
      <c r="J64" s="36">
        <f>SUMIFS(СВЦЭМ!$C$33:$C$776,СВЦЭМ!$A$33:$A$776,$A64,СВЦЭМ!$B$33:$B$776,J$47)+'СЕТ СН'!$G$12+СВЦЭМ!$D$10+'СЕТ СН'!$G$5-'СЕТ СН'!$G$20</f>
        <v>3391.7609312100003</v>
      </c>
      <c r="K64" s="36">
        <f>SUMIFS(СВЦЭМ!$C$33:$C$776,СВЦЭМ!$A$33:$A$776,$A64,СВЦЭМ!$B$33:$B$776,K$47)+'СЕТ СН'!$G$12+СВЦЭМ!$D$10+'СЕТ СН'!$G$5-'СЕТ СН'!$G$20</f>
        <v>3361.8742705499999</v>
      </c>
      <c r="L64" s="36">
        <f>SUMIFS(СВЦЭМ!$C$33:$C$776,СВЦЭМ!$A$33:$A$776,$A64,СВЦЭМ!$B$33:$B$776,L$47)+'СЕТ СН'!$G$12+СВЦЭМ!$D$10+'СЕТ СН'!$G$5-'СЕТ СН'!$G$20</f>
        <v>3358.4747967100002</v>
      </c>
      <c r="M64" s="36">
        <f>SUMIFS(СВЦЭМ!$C$33:$C$776,СВЦЭМ!$A$33:$A$776,$A64,СВЦЭМ!$B$33:$B$776,M$47)+'СЕТ СН'!$G$12+СВЦЭМ!$D$10+'СЕТ СН'!$G$5-'СЕТ СН'!$G$20</f>
        <v>3359.2211582499999</v>
      </c>
      <c r="N64" s="36">
        <f>SUMIFS(СВЦЭМ!$C$33:$C$776,СВЦЭМ!$A$33:$A$776,$A64,СВЦЭМ!$B$33:$B$776,N$47)+'СЕТ СН'!$G$12+СВЦЭМ!$D$10+'СЕТ СН'!$G$5-'СЕТ СН'!$G$20</f>
        <v>3356.7772221700002</v>
      </c>
      <c r="O64" s="36">
        <f>SUMIFS(СВЦЭМ!$C$33:$C$776,СВЦЭМ!$A$33:$A$776,$A64,СВЦЭМ!$B$33:$B$776,O$47)+'СЕТ СН'!$G$12+СВЦЭМ!$D$10+'СЕТ СН'!$G$5-'СЕТ СН'!$G$20</f>
        <v>3357.7059077700001</v>
      </c>
      <c r="P64" s="36">
        <f>SUMIFS(СВЦЭМ!$C$33:$C$776,СВЦЭМ!$A$33:$A$776,$A64,СВЦЭМ!$B$33:$B$776,P$47)+'СЕТ СН'!$G$12+СВЦЭМ!$D$10+'СЕТ СН'!$G$5-'СЕТ СН'!$G$20</f>
        <v>3360.07037537</v>
      </c>
      <c r="Q64" s="36">
        <f>SUMIFS(СВЦЭМ!$C$33:$C$776,СВЦЭМ!$A$33:$A$776,$A64,СВЦЭМ!$B$33:$B$776,Q$47)+'СЕТ СН'!$G$12+СВЦЭМ!$D$10+'СЕТ СН'!$G$5-'СЕТ СН'!$G$20</f>
        <v>3365.1895327699999</v>
      </c>
      <c r="R64" s="36">
        <f>SUMIFS(СВЦЭМ!$C$33:$C$776,СВЦЭМ!$A$33:$A$776,$A64,СВЦЭМ!$B$33:$B$776,R$47)+'СЕТ СН'!$G$12+СВЦЭМ!$D$10+'СЕТ СН'!$G$5-'СЕТ СН'!$G$20</f>
        <v>3361.8030737899999</v>
      </c>
      <c r="S64" s="36">
        <f>SUMIFS(СВЦЭМ!$C$33:$C$776,СВЦЭМ!$A$33:$A$776,$A64,СВЦЭМ!$B$33:$B$776,S$47)+'СЕТ СН'!$G$12+СВЦЭМ!$D$10+'СЕТ СН'!$G$5-'СЕТ СН'!$G$20</f>
        <v>3362.71851453</v>
      </c>
      <c r="T64" s="36">
        <f>SUMIFS(СВЦЭМ!$C$33:$C$776,СВЦЭМ!$A$33:$A$776,$A64,СВЦЭМ!$B$33:$B$776,T$47)+'СЕТ СН'!$G$12+СВЦЭМ!$D$10+'СЕТ СН'!$G$5-'СЕТ СН'!$G$20</f>
        <v>3352.3563013000003</v>
      </c>
      <c r="U64" s="36">
        <f>SUMIFS(СВЦЭМ!$C$33:$C$776,СВЦЭМ!$A$33:$A$776,$A64,СВЦЭМ!$B$33:$B$776,U$47)+'СЕТ СН'!$G$12+СВЦЭМ!$D$10+'СЕТ СН'!$G$5-'СЕТ СН'!$G$20</f>
        <v>3336.9600016499999</v>
      </c>
      <c r="V64" s="36">
        <f>SUMIFS(СВЦЭМ!$C$33:$C$776,СВЦЭМ!$A$33:$A$776,$A64,СВЦЭМ!$B$33:$B$776,V$47)+'СЕТ СН'!$G$12+СВЦЭМ!$D$10+'СЕТ СН'!$G$5-'СЕТ СН'!$G$20</f>
        <v>3300.2239759300001</v>
      </c>
      <c r="W64" s="36">
        <f>SUMIFS(СВЦЭМ!$C$33:$C$776,СВЦЭМ!$A$33:$A$776,$A64,СВЦЭМ!$B$33:$B$776,W$47)+'СЕТ СН'!$G$12+СВЦЭМ!$D$10+'СЕТ СН'!$G$5-'СЕТ СН'!$G$20</f>
        <v>3305.30997948</v>
      </c>
      <c r="X64" s="36">
        <f>SUMIFS(СВЦЭМ!$C$33:$C$776,СВЦЭМ!$A$33:$A$776,$A64,СВЦЭМ!$B$33:$B$776,X$47)+'СЕТ СН'!$G$12+СВЦЭМ!$D$10+'СЕТ СН'!$G$5-'СЕТ СН'!$G$20</f>
        <v>3305.2484918</v>
      </c>
      <c r="Y64" s="36">
        <f>SUMIFS(СВЦЭМ!$C$33:$C$776,СВЦЭМ!$A$33:$A$776,$A64,СВЦЭМ!$B$33:$B$776,Y$47)+'СЕТ СН'!$G$12+СВЦЭМ!$D$10+'СЕТ СН'!$G$5-'СЕТ СН'!$G$20</f>
        <v>3336.09549737</v>
      </c>
    </row>
    <row r="65" spans="1:27" ht="15.75" x14ac:dyDescent="0.2">
      <c r="A65" s="35">
        <f t="shared" si="1"/>
        <v>43969</v>
      </c>
      <c r="B65" s="36">
        <f>SUMIFS(СВЦЭМ!$C$33:$C$776,СВЦЭМ!$A$33:$A$776,$A65,СВЦЭМ!$B$33:$B$776,B$47)+'СЕТ СН'!$G$12+СВЦЭМ!$D$10+'СЕТ СН'!$G$5-'СЕТ СН'!$G$20</f>
        <v>3455.2136955199999</v>
      </c>
      <c r="C65" s="36">
        <f>SUMIFS(СВЦЭМ!$C$33:$C$776,СВЦЭМ!$A$33:$A$776,$A65,СВЦЭМ!$B$33:$B$776,C$47)+'СЕТ СН'!$G$12+СВЦЭМ!$D$10+'СЕТ СН'!$G$5-'СЕТ СН'!$G$20</f>
        <v>3473.92665493</v>
      </c>
      <c r="D65" s="36">
        <f>SUMIFS(СВЦЭМ!$C$33:$C$776,СВЦЭМ!$A$33:$A$776,$A65,СВЦЭМ!$B$33:$B$776,D$47)+'СЕТ СН'!$G$12+СВЦЭМ!$D$10+'СЕТ СН'!$G$5-'СЕТ СН'!$G$20</f>
        <v>3461.6500921500001</v>
      </c>
      <c r="E65" s="36">
        <f>SUMIFS(СВЦЭМ!$C$33:$C$776,СВЦЭМ!$A$33:$A$776,$A65,СВЦЭМ!$B$33:$B$776,E$47)+'СЕТ СН'!$G$12+СВЦЭМ!$D$10+'СЕТ СН'!$G$5-'СЕТ СН'!$G$20</f>
        <v>3472.7389725200001</v>
      </c>
      <c r="F65" s="36">
        <f>SUMIFS(СВЦЭМ!$C$33:$C$776,СВЦЭМ!$A$33:$A$776,$A65,СВЦЭМ!$B$33:$B$776,F$47)+'СЕТ СН'!$G$12+СВЦЭМ!$D$10+'СЕТ СН'!$G$5-'СЕТ СН'!$G$20</f>
        <v>3468.9402896000001</v>
      </c>
      <c r="G65" s="36">
        <f>SUMIFS(СВЦЭМ!$C$33:$C$776,СВЦЭМ!$A$33:$A$776,$A65,СВЦЭМ!$B$33:$B$776,G$47)+'СЕТ СН'!$G$12+СВЦЭМ!$D$10+'СЕТ СН'!$G$5-'СЕТ СН'!$G$20</f>
        <v>3471.87868467</v>
      </c>
      <c r="H65" s="36">
        <f>SUMIFS(СВЦЭМ!$C$33:$C$776,СВЦЭМ!$A$33:$A$776,$A65,СВЦЭМ!$B$33:$B$776,H$47)+'СЕТ СН'!$G$12+СВЦЭМ!$D$10+'СЕТ СН'!$G$5-'СЕТ СН'!$G$20</f>
        <v>3469.8271561000001</v>
      </c>
      <c r="I65" s="36">
        <f>SUMIFS(СВЦЭМ!$C$33:$C$776,СВЦЭМ!$A$33:$A$776,$A65,СВЦЭМ!$B$33:$B$776,I$47)+'СЕТ СН'!$G$12+СВЦЭМ!$D$10+'СЕТ СН'!$G$5-'СЕТ СН'!$G$20</f>
        <v>3440.12776515</v>
      </c>
      <c r="J65" s="36">
        <f>SUMIFS(СВЦЭМ!$C$33:$C$776,СВЦЭМ!$A$33:$A$776,$A65,СВЦЭМ!$B$33:$B$776,J$47)+'СЕТ СН'!$G$12+СВЦЭМ!$D$10+'СЕТ СН'!$G$5-'СЕТ СН'!$G$20</f>
        <v>3348.0465263000001</v>
      </c>
      <c r="K65" s="36">
        <f>SUMIFS(СВЦЭМ!$C$33:$C$776,СВЦЭМ!$A$33:$A$776,$A65,СВЦЭМ!$B$33:$B$776,K$47)+'СЕТ СН'!$G$12+СВЦЭМ!$D$10+'СЕТ СН'!$G$5-'СЕТ СН'!$G$20</f>
        <v>3330.84289786</v>
      </c>
      <c r="L65" s="36">
        <f>SUMIFS(СВЦЭМ!$C$33:$C$776,СВЦЭМ!$A$33:$A$776,$A65,СВЦЭМ!$B$33:$B$776,L$47)+'СЕТ СН'!$G$12+СВЦЭМ!$D$10+'СЕТ СН'!$G$5-'СЕТ СН'!$G$20</f>
        <v>3333.13598366</v>
      </c>
      <c r="M65" s="36">
        <f>SUMIFS(СВЦЭМ!$C$33:$C$776,СВЦЭМ!$A$33:$A$776,$A65,СВЦЭМ!$B$33:$B$776,M$47)+'СЕТ СН'!$G$12+СВЦЭМ!$D$10+'СЕТ СН'!$G$5-'СЕТ СН'!$G$20</f>
        <v>3333.3360727999998</v>
      </c>
      <c r="N65" s="36">
        <f>SUMIFS(СВЦЭМ!$C$33:$C$776,СВЦЭМ!$A$33:$A$776,$A65,СВЦЭМ!$B$33:$B$776,N$47)+'СЕТ СН'!$G$12+СВЦЭМ!$D$10+'СЕТ СН'!$G$5-'СЕТ СН'!$G$20</f>
        <v>3329.7823408499999</v>
      </c>
      <c r="O65" s="36">
        <f>SUMIFS(СВЦЭМ!$C$33:$C$776,СВЦЭМ!$A$33:$A$776,$A65,СВЦЭМ!$B$33:$B$776,O$47)+'СЕТ СН'!$G$12+СВЦЭМ!$D$10+'СЕТ СН'!$G$5-'СЕТ СН'!$G$20</f>
        <v>3331.1756214699999</v>
      </c>
      <c r="P65" s="36">
        <f>SUMIFS(СВЦЭМ!$C$33:$C$776,СВЦЭМ!$A$33:$A$776,$A65,СВЦЭМ!$B$33:$B$776,P$47)+'СЕТ СН'!$G$12+СВЦЭМ!$D$10+'СЕТ СН'!$G$5-'СЕТ СН'!$G$20</f>
        <v>3348.2578857399999</v>
      </c>
      <c r="Q65" s="36">
        <f>SUMIFS(СВЦЭМ!$C$33:$C$776,СВЦЭМ!$A$33:$A$776,$A65,СВЦЭМ!$B$33:$B$776,Q$47)+'СЕТ СН'!$G$12+СВЦЭМ!$D$10+'СЕТ СН'!$G$5-'СЕТ СН'!$G$20</f>
        <v>3336.9628577900003</v>
      </c>
      <c r="R65" s="36">
        <f>SUMIFS(СВЦЭМ!$C$33:$C$776,СВЦЭМ!$A$33:$A$776,$A65,СВЦЭМ!$B$33:$B$776,R$47)+'СЕТ СН'!$G$12+СВЦЭМ!$D$10+'СЕТ СН'!$G$5-'СЕТ СН'!$G$20</f>
        <v>3338.1683419800002</v>
      </c>
      <c r="S65" s="36">
        <f>SUMIFS(СВЦЭМ!$C$33:$C$776,СВЦЭМ!$A$33:$A$776,$A65,СВЦЭМ!$B$33:$B$776,S$47)+'СЕТ СН'!$G$12+СВЦЭМ!$D$10+'СЕТ СН'!$G$5-'СЕТ СН'!$G$20</f>
        <v>3352.7087595799999</v>
      </c>
      <c r="T65" s="36">
        <f>SUMIFS(СВЦЭМ!$C$33:$C$776,СВЦЭМ!$A$33:$A$776,$A65,СВЦЭМ!$B$33:$B$776,T$47)+'СЕТ СН'!$G$12+СВЦЭМ!$D$10+'СЕТ СН'!$G$5-'СЕТ СН'!$G$20</f>
        <v>3343.3009081999999</v>
      </c>
      <c r="U65" s="36">
        <f>SUMIFS(СВЦЭМ!$C$33:$C$776,СВЦЭМ!$A$33:$A$776,$A65,СВЦЭМ!$B$33:$B$776,U$47)+'СЕТ СН'!$G$12+СВЦЭМ!$D$10+'СЕТ СН'!$G$5-'СЕТ СН'!$G$20</f>
        <v>3334.4610977900002</v>
      </c>
      <c r="V65" s="36">
        <f>SUMIFS(СВЦЭМ!$C$33:$C$776,СВЦЭМ!$A$33:$A$776,$A65,СВЦЭМ!$B$33:$B$776,V$47)+'СЕТ СН'!$G$12+СВЦЭМ!$D$10+'СЕТ СН'!$G$5-'СЕТ СН'!$G$20</f>
        <v>3308.7874336599998</v>
      </c>
      <c r="W65" s="36">
        <f>SUMIFS(СВЦЭМ!$C$33:$C$776,СВЦЭМ!$A$33:$A$776,$A65,СВЦЭМ!$B$33:$B$776,W$47)+'СЕТ СН'!$G$12+СВЦЭМ!$D$10+'СЕТ СН'!$G$5-'СЕТ СН'!$G$20</f>
        <v>3312.2543887400002</v>
      </c>
      <c r="X65" s="36">
        <f>SUMIFS(СВЦЭМ!$C$33:$C$776,СВЦЭМ!$A$33:$A$776,$A65,СВЦЭМ!$B$33:$B$776,X$47)+'СЕТ СН'!$G$12+СВЦЭМ!$D$10+'СЕТ СН'!$G$5-'СЕТ СН'!$G$20</f>
        <v>3312.0089612699999</v>
      </c>
      <c r="Y65" s="36">
        <f>SUMIFS(СВЦЭМ!$C$33:$C$776,СВЦЭМ!$A$33:$A$776,$A65,СВЦЭМ!$B$33:$B$776,Y$47)+'СЕТ СН'!$G$12+СВЦЭМ!$D$10+'СЕТ СН'!$G$5-'СЕТ СН'!$G$20</f>
        <v>3336.8039995899999</v>
      </c>
    </row>
    <row r="66" spans="1:27" ht="15.75" x14ac:dyDescent="0.2">
      <c r="A66" s="35">
        <f t="shared" si="1"/>
        <v>43970</v>
      </c>
      <c r="B66" s="36">
        <f>SUMIFS(СВЦЭМ!$C$33:$C$776,СВЦЭМ!$A$33:$A$776,$A66,СВЦЭМ!$B$33:$B$776,B$47)+'СЕТ СН'!$G$12+СВЦЭМ!$D$10+'СЕТ СН'!$G$5-'СЕТ СН'!$G$20</f>
        <v>3465.9376400199999</v>
      </c>
      <c r="C66" s="36">
        <f>SUMIFS(СВЦЭМ!$C$33:$C$776,СВЦЭМ!$A$33:$A$776,$A66,СВЦЭМ!$B$33:$B$776,C$47)+'СЕТ СН'!$G$12+СВЦЭМ!$D$10+'СЕТ СН'!$G$5-'СЕТ СН'!$G$20</f>
        <v>3493.3397928300001</v>
      </c>
      <c r="D66" s="36">
        <f>SUMIFS(СВЦЭМ!$C$33:$C$776,СВЦЭМ!$A$33:$A$776,$A66,СВЦЭМ!$B$33:$B$776,D$47)+'СЕТ СН'!$G$12+СВЦЭМ!$D$10+'СЕТ СН'!$G$5-'СЕТ СН'!$G$20</f>
        <v>3484.71099426</v>
      </c>
      <c r="E66" s="36">
        <f>SUMIFS(СВЦЭМ!$C$33:$C$776,СВЦЭМ!$A$33:$A$776,$A66,СВЦЭМ!$B$33:$B$776,E$47)+'СЕТ СН'!$G$12+СВЦЭМ!$D$10+'СЕТ СН'!$G$5-'СЕТ СН'!$G$20</f>
        <v>3479.2150046100001</v>
      </c>
      <c r="F66" s="36">
        <f>SUMIFS(СВЦЭМ!$C$33:$C$776,СВЦЭМ!$A$33:$A$776,$A66,СВЦЭМ!$B$33:$B$776,F$47)+'СЕТ СН'!$G$12+СВЦЭМ!$D$10+'СЕТ СН'!$G$5-'СЕТ СН'!$G$20</f>
        <v>3473.70528973</v>
      </c>
      <c r="G66" s="36">
        <f>SUMIFS(СВЦЭМ!$C$33:$C$776,СВЦЭМ!$A$33:$A$776,$A66,СВЦЭМ!$B$33:$B$776,G$47)+'СЕТ СН'!$G$12+СВЦЭМ!$D$10+'СЕТ СН'!$G$5-'СЕТ СН'!$G$20</f>
        <v>3482.1551933800001</v>
      </c>
      <c r="H66" s="36">
        <f>SUMIFS(СВЦЭМ!$C$33:$C$776,СВЦЭМ!$A$33:$A$776,$A66,СВЦЭМ!$B$33:$B$776,H$47)+'СЕТ СН'!$G$12+СВЦЭМ!$D$10+'СЕТ СН'!$G$5-'СЕТ СН'!$G$20</f>
        <v>3482.1310583899999</v>
      </c>
      <c r="I66" s="36">
        <f>SUMIFS(СВЦЭМ!$C$33:$C$776,СВЦЭМ!$A$33:$A$776,$A66,СВЦЭМ!$B$33:$B$776,I$47)+'СЕТ СН'!$G$12+СВЦЭМ!$D$10+'СЕТ СН'!$G$5-'СЕТ СН'!$G$20</f>
        <v>3456.73258786</v>
      </c>
      <c r="J66" s="36">
        <f>SUMIFS(СВЦЭМ!$C$33:$C$776,СВЦЭМ!$A$33:$A$776,$A66,СВЦЭМ!$B$33:$B$776,J$47)+'СЕТ СН'!$G$12+СВЦЭМ!$D$10+'СЕТ СН'!$G$5-'СЕТ СН'!$G$20</f>
        <v>3361.1257890000002</v>
      </c>
      <c r="K66" s="36">
        <f>SUMIFS(СВЦЭМ!$C$33:$C$776,СВЦЭМ!$A$33:$A$776,$A66,СВЦЭМ!$B$33:$B$776,K$47)+'СЕТ СН'!$G$12+СВЦЭМ!$D$10+'СЕТ СН'!$G$5-'СЕТ СН'!$G$20</f>
        <v>3344.2773075499999</v>
      </c>
      <c r="L66" s="36">
        <f>SUMIFS(СВЦЭМ!$C$33:$C$776,СВЦЭМ!$A$33:$A$776,$A66,СВЦЭМ!$B$33:$B$776,L$47)+'СЕТ СН'!$G$12+СВЦЭМ!$D$10+'СЕТ СН'!$G$5-'СЕТ СН'!$G$20</f>
        <v>3338.1678311599999</v>
      </c>
      <c r="M66" s="36">
        <f>SUMIFS(СВЦЭМ!$C$33:$C$776,СВЦЭМ!$A$33:$A$776,$A66,СВЦЭМ!$B$33:$B$776,M$47)+'СЕТ СН'!$G$12+СВЦЭМ!$D$10+'СЕТ СН'!$G$5-'СЕТ СН'!$G$20</f>
        <v>3323.12078049</v>
      </c>
      <c r="N66" s="36">
        <f>SUMIFS(СВЦЭМ!$C$33:$C$776,СВЦЭМ!$A$33:$A$776,$A66,СВЦЭМ!$B$33:$B$776,N$47)+'СЕТ СН'!$G$12+СВЦЭМ!$D$10+'СЕТ СН'!$G$5-'СЕТ СН'!$G$20</f>
        <v>3324.0687756000002</v>
      </c>
      <c r="O66" s="36">
        <f>SUMIFS(СВЦЭМ!$C$33:$C$776,СВЦЭМ!$A$33:$A$776,$A66,СВЦЭМ!$B$33:$B$776,O$47)+'СЕТ СН'!$G$12+СВЦЭМ!$D$10+'СЕТ СН'!$G$5-'СЕТ СН'!$G$20</f>
        <v>3329.8336630600002</v>
      </c>
      <c r="P66" s="36">
        <f>SUMIFS(СВЦЭМ!$C$33:$C$776,СВЦЭМ!$A$33:$A$776,$A66,СВЦЭМ!$B$33:$B$776,P$47)+'СЕТ СН'!$G$12+СВЦЭМ!$D$10+'СЕТ СН'!$G$5-'СЕТ СН'!$G$20</f>
        <v>3339.6865956000001</v>
      </c>
      <c r="Q66" s="36">
        <f>SUMIFS(СВЦЭМ!$C$33:$C$776,СВЦЭМ!$A$33:$A$776,$A66,СВЦЭМ!$B$33:$B$776,Q$47)+'СЕТ СН'!$G$12+СВЦЭМ!$D$10+'СЕТ СН'!$G$5-'СЕТ СН'!$G$20</f>
        <v>3345.2804679199999</v>
      </c>
      <c r="R66" s="36">
        <f>SUMIFS(СВЦЭМ!$C$33:$C$776,СВЦЭМ!$A$33:$A$776,$A66,СВЦЭМ!$B$33:$B$776,R$47)+'СЕТ СН'!$G$12+СВЦЭМ!$D$10+'СЕТ СН'!$G$5-'СЕТ СН'!$G$20</f>
        <v>3349.1124188900003</v>
      </c>
      <c r="S66" s="36">
        <f>SUMIFS(СВЦЭМ!$C$33:$C$776,СВЦЭМ!$A$33:$A$776,$A66,СВЦЭМ!$B$33:$B$776,S$47)+'СЕТ СН'!$G$12+СВЦЭМ!$D$10+'СЕТ СН'!$G$5-'СЕТ СН'!$G$20</f>
        <v>3355.8411741099999</v>
      </c>
      <c r="T66" s="36">
        <f>SUMIFS(СВЦЭМ!$C$33:$C$776,СВЦЭМ!$A$33:$A$776,$A66,СВЦЭМ!$B$33:$B$776,T$47)+'СЕТ СН'!$G$12+СВЦЭМ!$D$10+'СЕТ СН'!$G$5-'СЕТ СН'!$G$20</f>
        <v>3351.8537033699999</v>
      </c>
      <c r="U66" s="36">
        <f>SUMIFS(СВЦЭМ!$C$33:$C$776,СВЦЭМ!$A$33:$A$776,$A66,СВЦЭМ!$B$33:$B$776,U$47)+'СЕТ СН'!$G$12+СВЦЭМ!$D$10+'СЕТ СН'!$G$5-'СЕТ СН'!$G$20</f>
        <v>3336.1813285200001</v>
      </c>
      <c r="V66" s="36">
        <f>SUMIFS(СВЦЭМ!$C$33:$C$776,СВЦЭМ!$A$33:$A$776,$A66,СВЦЭМ!$B$33:$B$776,V$47)+'СЕТ СН'!$G$12+СВЦЭМ!$D$10+'СЕТ СН'!$G$5-'СЕТ СН'!$G$20</f>
        <v>3332.17370028</v>
      </c>
      <c r="W66" s="36">
        <f>SUMIFS(СВЦЭМ!$C$33:$C$776,СВЦЭМ!$A$33:$A$776,$A66,СВЦЭМ!$B$33:$B$776,W$47)+'СЕТ СН'!$G$12+СВЦЭМ!$D$10+'СЕТ СН'!$G$5-'СЕТ СН'!$G$20</f>
        <v>3336.8816935099999</v>
      </c>
      <c r="X66" s="36">
        <f>SUMIFS(СВЦЭМ!$C$33:$C$776,СВЦЭМ!$A$33:$A$776,$A66,СВЦЭМ!$B$33:$B$776,X$47)+'СЕТ СН'!$G$12+СВЦЭМ!$D$10+'СЕТ СН'!$G$5-'СЕТ СН'!$G$20</f>
        <v>3330.4638256600001</v>
      </c>
      <c r="Y66" s="36">
        <f>SUMIFS(СВЦЭМ!$C$33:$C$776,СВЦЭМ!$A$33:$A$776,$A66,СВЦЭМ!$B$33:$B$776,Y$47)+'СЕТ СН'!$G$12+СВЦЭМ!$D$10+'СЕТ СН'!$G$5-'СЕТ СН'!$G$20</f>
        <v>3344.4375852200001</v>
      </c>
    </row>
    <row r="67" spans="1:27" ht="15.75" x14ac:dyDescent="0.2">
      <c r="A67" s="35">
        <f t="shared" si="1"/>
        <v>43971</v>
      </c>
      <c r="B67" s="36">
        <f>SUMIFS(СВЦЭМ!$C$33:$C$776,СВЦЭМ!$A$33:$A$776,$A67,СВЦЭМ!$B$33:$B$776,B$47)+'СЕТ СН'!$G$12+СВЦЭМ!$D$10+'СЕТ СН'!$G$5-'СЕТ СН'!$G$20</f>
        <v>3424.18977043</v>
      </c>
      <c r="C67" s="36">
        <f>SUMIFS(СВЦЭМ!$C$33:$C$776,СВЦЭМ!$A$33:$A$776,$A67,СВЦЭМ!$B$33:$B$776,C$47)+'СЕТ СН'!$G$12+СВЦЭМ!$D$10+'СЕТ СН'!$G$5-'СЕТ СН'!$G$20</f>
        <v>3434.4524137600001</v>
      </c>
      <c r="D67" s="36">
        <f>SUMIFS(СВЦЭМ!$C$33:$C$776,СВЦЭМ!$A$33:$A$776,$A67,СВЦЭМ!$B$33:$B$776,D$47)+'СЕТ СН'!$G$12+СВЦЭМ!$D$10+'СЕТ СН'!$G$5-'СЕТ СН'!$G$20</f>
        <v>3453.6885595900003</v>
      </c>
      <c r="E67" s="36">
        <f>SUMIFS(СВЦЭМ!$C$33:$C$776,СВЦЭМ!$A$33:$A$776,$A67,СВЦЭМ!$B$33:$B$776,E$47)+'СЕТ СН'!$G$12+СВЦЭМ!$D$10+'СЕТ СН'!$G$5-'СЕТ СН'!$G$20</f>
        <v>3446.7467761299999</v>
      </c>
      <c r="F67" s="36">
        <f>SUMIFS(СВЦЭМ!$C$33:$C$776,СВЦЭМ!$A$33:$A$776,$A67,СВЦЭМ!$B$33:$B$776,F$47)+'СЕТ СН'!$G$12+СВЦЭМ!$D$10+'СЕТ СН'!$G$5-'СЕТ СН'!$G$20</f>
        <v>3440.8404113800002</v>
      </c>
      <c r="G67" s="36">
        <f>SUMIFS(СВЦЭМ!$C$33:$C$776,СВЦЭМ!$A$33:$A$776,$A67,СВЦЭМ!$B$33:$B$776,G$47)+'СЕТ СН'!$G$12+СВЦЭМ!$D$10+'СЕТ СН'!$G$5-'СЕТ СН'!$G$20</f>
        <v>3451.0942433199998</v>
      </c>
      <c r="H67" s="36">
        <f>SUMIFS(СВЦЭМ!$C$33:$C$776,СВЦЭМ!$A$33:$A$776,$A67,СВЦЭМ!$B$33:$B$776,H$47)+'СЕТ СН'!$G$12+СВЦЭМ!$D$10+'СЕТ СН'!$G$5-'СЕТ СН'!$G$20</f>
        <v>3458.0694525399999</v>
      </c>
      <c r="I67" s="36">
        <f>SUMIFS(СВЦЭМ!$C$33:$C$776,СВЦЭМ!$A$33:$A$776,$A67,СВЦЭМ!$B$33:$B$776,I$47)+'СЕТ СН'!$G$12+СВЦЭМ!$D$10+'СЕТ СН'!$G$5-'СЕТ СН'!$G$20</f>
        <v>3443.33037397</v>
      </c>
      <c r="J67" s="36">
        <f>SUMIFS(СВЦЭМ!$C$33:$C$776,СВЦЭМ!$A$33:$A$776,$A67,СВЦЭМ!$B$33:$B$776,J$47)+'СЕТ СН'!$G$12+СВЦЭМ!$D$10+'СЕТ СН'!$G$5-'СЕТ СН'!$G$20</f>
        <v>3338.9457744299998</v>
      </c>
      <c r="K67" s="36">
        <f>SUMIFS(СВЦЭМ!$C$33:$C$776,СВЦЭМ!$A$33:$A$776,$A67,СВЦЭМ!$B$33:$B$776,K$47)+'СЕТ СН'!$G$12+СВЦЭМ!$D$10+'СЕТ СН'!$G$5-'СЕТ СН'!$G$20</f>
        <v>3340.94136531</v>
      </c>
      <c r="L67" s="36">
        <f>SUMIFS(СВЦЭМ!$C$33:$C$776,СВЦЭМ!$A$33:$A$776,$A67,СВЦЭМ!$B$33:$B$776,L$47)+'СЕТ СН'!$G$12+СВЦЭМ!$D$10+'СЕТ СН'!$G$5-'СЕТ СН'!$G$20</f>
        <v>3347.6447255799999</v>
      </c>
      <c r="M67" s="36">
        <f>SUMIFS(СВЦЭМ!$C$33:$C$776,СВЦЭМ!$A$33:$A$776,$A67,СВЦЭМ!$B$33:$B$776,M$47)+'СЕТ СН'!$G$12+СВЦЭМ!$D$10+'СЕТ СН'!$G$5-'СЕТ СН'!$G$20</f>
        <v>3350.9890098599999</v>
      </c>
      <c r="N67" s="36">
        <f>SUMIFS(СВЦЭМ!$C$33:$C$776,СВЦЭМ!$A$33:$A$776,$A67,СВЦЭМ!$B$33:$B$776,N$47)+'СЕТ СН'!$G$12+СВЦЭМ!$D$10+'СЕТ СН'!$G$5-'СЕТ СН'!$G$20</f>
        <v>3351.1935281699998</v>
      </c>
      <c r="O67" s="36">
        <f>SUMIFS(СВЦЭМ!$C$33:$C$776,СВЦЭМ!$A$33:$A$776,$A67,СВЦЭМ!$B$33:$B$776,O$47)+'СЕТ СН'!$G$12+СВЦЭМ!$D$10+'СЕТ СН'!$G$5-'СЕТ СН'!$G$20</f>
        <v>3358.9423241899999</v>
      </c>
      <c r="P67" s="36">
        <f>SUMIFS(СВЦЭМ!$C$33:$C$776,СВЦЭМ!$A$33:$A$776,$A67,СВЦЭМ!$B$33:$B$776,P$47)+'СЕТ СН'!$G$12+СВЦЭМ!$D$10+'СЕТ СН'!$G$5-'СЕТ СН'!$G$20</f>
        <v>3358.9910211400002</v>
      </c>
      <c r="Q67" s="36">
        <f>SUMIFS(СВЦЭМ!$C$33:$C$776,СВЦЭМ!$A$33:$A$776,$A67,СВЦЭМ!$B$33:$B$776,Q$47)+'СЕТ СН'!$G$12+СВЦЭМ!$D$10+'СЕТ СН'!$G$5-'СЕТ СН'!$G$20</f>
        <v>3359.6620900200001</v>
      </c>
      <c r="R67" s="36">
        <f>SUMIFS(СВЦЭМ!$C$33:$C$776,СВЦЭМ!$A$33:$A$776,$A67,СВЦЭМ!$B$33:$B$776,R$47)+'СЕТ СН'!$G$12+СВЦЭМ!$D$10+'СЕТ СН'!$G$5-'СЕТ СН'!$G$20</f>
        <v>3358.9624171099999</v>
      </c>
      <c r="S67" s="36">
        <f>SUMIFS(СВЦЭМ!$C$33:$C$776,СВЦЭМ!$A$33:$A$776,$A67,СВЦЭМ!$B$33:$B$776,S$47)+'СЕТ СН'!$G$12+СВЦЭМ!$D$10+'СЕТ СН'!$G$5-'СЕТ СН'!$G$20</f>
        <v>3358.98711198</v>
      </c>
      <c r="T67" s="36">
        <f>SUMIFS(СВЦЭМ!$C$33:$C$776,СВЦЭМ!$A$33:$A$776,$A67,СВЦЭМ!$B$33:$B$776,T$47)+'СЕТ СН'!$G$12+СВЦЭМ!$D$10+'СЕТ СН'!$G$5-'СЕТ СН'!$G$20</f>
        <v>3362.0848791899998</v>
      </c>
      <c r="U67" s="36">
        <f>SUMIFS(СВЦЭМ!$C$33:$C$776,СВЦЭМ!$A$33:$A$776,$A67,СВЦЭМ!$B$33:$B$776,U$47)+'СЕТ СН'!$G$12+СВЦЭМ!$D$10+'СЕТ СН'!$G$5-'СЕТ СН'!$G$20</f>
        <v>3348.44346326</v>
      </c>
      <c r="V67" s="36">
        <f>SUMIFS(СВЦЭМ!$C$33:$C$776,СВЦЭМ!$A$33:$A$776,$A67,СВЦЭМ!$B$33:$B$776,V$47)+'СЕТ СН'!$G$12+СВЦЭМ!$D$10+'СЕТ СН'!$G$5-'СЕТ СН'!$G$20</f>
        <v>3344.2340849100001</v>
      </c>
      <c r="W67" s="36">
        <f>SUMIFS(СВЦЭМ!$C$33:$C$776,СВЦЭМ!$A$33:$A$776,$A67,СВЦЭМ!$B$33:$B$776,W$47)+'СЕТ СН'!$G$12+СВЦЭМ!$D$10+'СЕТ СН'!$G$5-'СЕТ СН'!$G$20</f>
        <v>3349.1252893199999</v>
      </c>
      <c r="X67" s="36">
        <f>SUMIFS(СВЦЭМ!$C$33:$C$776,СВЦЭМ!$A$33:$A$776,$A67,СВЦЭМ!$B$33:$B$776,X$47)+'СЕТ СН'!$G$12+СВЦЭМ!$D$10+'СЕТ СН'!$G$5-'СЕТ СН'!$G$20</f>
        <v>3350.3466303700002</v>
      </c>
      <c r="Y67" s="36">
        <f>SUMIFS(СВЦЭМ!$C$33:$C$776,СВЦЭМ!$A$33:$A$776,$A67,СВЦЭМ!$B$33:$B$776,Y$47)+'СЕТ СН'!$G$12+СВЦЭМ!$D$10+'СЕТ СН'!$G$5-'СЕТ СН'!$G$20</f>
        <v>3355.3657125700001</v>
      </c>
    </row>
    <row r="68" spans="1:27" ht="15.75" x14ac:dyDescent="0.2">
      <c r="A68" s="35">
        <f t="shared" si="1"/>
        <v>43972</v>
      </c>
      <c r="B68" s="36">
        <f>SUMIFS(СВЦЭМ!$C$33:$C$776,СВЦЭМ!$A$33:$A$776,$A68,СВЦЭМ!$B$33:$B$776,B$47)+'СЕТ СН'!$G$12+СВЦЭМ!$D$10+'СЕТ СН'!$G$5-'СЕТ СН'!$G$20</f>
        <v>3425.07517603</v>
      </c>
      <c r="C68" s="36">
        <f>SUMIFS(СВЦЭМ!$C$33:$C$776,СВЦЭМ!$A$33:$A$776,$A68,СВЦЭМ!$B$33:$B$776,C$47)+'СЕТ СН'!$G$12+СВЦЭМ!$D$10+'СЕТ СН'!$G$5-'СЕТ СН'!$G$20</f>
        <v>3456.04694866</v>
      </c>
      <c r="D68" s="36">
        <f>SUMIFS(СВЦЭМ!$C$33:$C$776,СВЦЭМ!$A$33:$A$776,$A68,СВЦЭМ!$B$33:$B$776,D$47)+'СЕТ СН'!$G$12+СВЦЭМ!$D$10+'СЕТ СН'!$G$5-'СЕТ СН'!$G$20</f>
        <v>3481.0791047100001</v>
      </c>
      <c r="E68" s="36">
        <f>SUMIFS(СВЦЭМ!$C$33:$C$776,СВЦЭМ!$A$33:$A$776,$A68,СВЦЭМ!$B$33:$B$776,E$47)+'СЕТ СН'!$G$12+СВЦЭМ!$D$10+'СЕТ СН'!$G$5-'СЕТ СН'!$G$20</f>
        <v>3481.6029001900001</v>
      </c>
      <c r="F68" s="36">
        <f>SUMIFS(СВЦЭМ!$C$33:$C$776,СВЦЭМ!$A$33:$A$776,$A68,СВЦЭМ!$B$33:$B$776,F$47)+'СЕТ СН'!$G$12+СВЦЭМ!$D$10+'СЕТ СН'!$G$5-'СЕТ СН'!$G$20</f>
        <v>3473.9358896499998</v>
      </c>
      <c r="G68" s="36">
        <f>SUMIFS(СВЦЭМ!$C$33:$C$776,СВЦЭМ!$A$33:$A$776,$A68,СВЦЭМ!$B$33:$B$776,G$47)+'СЕТ СН'!$G$12+СВЦЭМ!$D$10+'СЕТ СН'!$G$5-'СЕТ СН'!$G$20</f>
        <v>3482.0439645699998</v>
      </c>
      <c r="H68" s="36">
        <f>SUMIFS(СВЦЭМ!$C$33:$C$776,СВЦЭМ!$A$33:$A$776,$A68,СВЦЭМ!$B$33:$B$776,H$47)+'СЕТ СН'!$G$12+СВЦЭМ!$D$10+'СЕТ СН'!$G$5-'СЕТ СН'!$G$20</f>
        <v>3471.1037706400002</v>
      </c>
      <c r="I68" s="36">
        <f>SUMIFS(СВЦЭМ!$C$33:$C$776,СВЦЭМ!$A$33:$A$776,$A68,СВЦЭМ!$B$33:$B$776,I$47)+'СЕТ СН'!$G$12+СВЦЭМ!$D$10+'СЕТ СН'!$G$5-'СЕТ СН'!$G$20</f>
        <v>3458.5877048100001</v>
      </c>
      <c r="J68" s="36">
        <f>SUMIFS(СВЦЭМ!$C$33:$C$776,СВЦЭМ!$A$33:$A$776,$A68,СВЦЭМ!$B$33:$B$776,J$47)+'СЕТ СН'!$G$12+СВЦЭМ!$D$10+'СЕТ СН'!$G$5-'СЕТ СН'!$G$20</f>
        <v>3422.2171334</v>
      </c>
      <c r="K68" s="36">
        <f>SUMIFS(СВЦЭМ!$C$33:$C$776,СВЦЭМ!$A$33:$A$776,$A68,СВЦЭМ!$B$33:$B$776,K$47)+'СЕТ СН'!$G$12+СВЦЭМ!$D$10+'СЕТ СН'!$G$5-'СЕТ СН'!$G$20</f>
        <v>3416.5310420999999</v>
      </c>
      <c r="L68" s="36">
        <f>SUMIFS(СВЦЭМ!$C$33:$C$776,СВЦЭМ!$A$33:$A$776,$A68,СВЦЭМ!$B$33:$B$776,L$47)+'СЕТ СН'!$G$12+СВЦЭМ!$D$10+'СЕТ СН'!$G$5-'СЕТ СН'!$G$20</f>
        <v>3414.5323133900001</v>
      </c>
      <c r="M68" s="36">
        <f>SUMIFS(СВЦЭМ!$C$33:$C$776,СВЦЭМ!$A$33:$A$776,$A68,СВЦЭМ!$B$33:$B$776,M$47)+'СЕТ СН'!$G$12+СВЦЭМ!$D$10+'СЕТ СН'!$G$5-'СЕТ СН'!$G$20</f>
        <v>3365.9382907200002</v>
      </c>
      <c r="N68" s="36">
        <f>SUMIFS(СВЦЭМ!$C$33:$C$776,СВЦЭМ!$A$33:$A$776,$A68,СВЦЭМ!$B$33:$B$776,N$47)+'СЕТ СН'!$G$12+СВЦЭМ!$D$10+'СЕТ СН'!$G$5-'СЕТ СН'!$G$20</f>
        <v>3309.1520216899999</v>
      </c>
      <c r="O68" s="36">
        <f>SUMIFS(СВЦЭМ!$C$33:$C$776,СВЦЭМ!$A$33:$A$776,$A68,СВЦЭМ!$B$33:$B$776,O$47)+'СЕТ СН'!$G$12+СВЦЭМ!$D$10+'СЕТ СН'!$G$5-'СЕТ СН'!$G$20</f>
        <v>3288.0675993899999</v>
      </c>
      <c r="P68" s="36">
        <f>SUMIFS(СВЦЭМ!$C$33:$C$776,СВЦЭМ!$A$33:$A$776,$A68,СВЦЭМ!$B$33:$B$776,P$47)+'СЕТ СН'!$G$12+СВЦЭМ!$D$10+'СЕТ СН'!$G$5-'СЕТ СН'!$G$20</f>
        <v>3287.5696546300001</v>
      </c>
      <c r="Q68" s="36">
        <f>SUMIFS(СВЦЭМ!$C$33:$C$776,СВЦЭМ!$A$33:$A$776,$A68,СВЦЭМ!$B$33:$B$776,Q$47)+'СЕТ СН'!$G$12+СВЦЭМ!$D$10+'СЕТ СН'!$G$5-'СЕТ СН'!$G$20</f>
        <v>3287.5985674399999</v>
      </c>
      <c r="R68" s="36">
        <f>SUMIFS(СВЦЭМ!$C$33:$C$776,СВЦЭМ!$A$33:$A$776,$A68,СВЦЭМ!$B$33:$B$776,R$47)+'СЕТ СН'!$G$12+СВЦЭМ!$D$10+'СЕТ СН'!$G$5-'СЕТ СН'!$G$20</f>
        <v>3283.6454145799999</v>
      </c>
      <c r="S68" s="36">
        <f>SUMIFS(СВЦЭМ!$C$33:$C$776,СВЦЭМ!$A$33:$A$776,$A68,СВЦЭМ!$B$33:$B$776,S$47)+'СЕТ СН'!$G$12+СВЦЭМ!$D$10+'СЕТ СН'!$G$5-'СЕТ СН'!$G$20</f>
        <v>3289.1899514799998</v>
      </c>
      <c r="T68" s="36">
        <f>SUMIFS(СВЦЭМ!$C$33:$C$776,СВЦЭМ!$A$33:$A$776,$A68,СВЦЭМ!$B$33:$B$776,T$47)+'СЕТ СН'!$G$12+СВЦЭМ!$D$10+'СЕТ СН'!$G$5-'СЕТ СН'!$G$20</f>
        <v>3289.3518206099998</v>
      </c>
      <c r="U68" s="36">
        <f>SUMIFS(СВЦЭМ!$C$33:$C$776,СВЦЭМ!$A$33:$A$776,$A68,СВЦЭМ!$B$33:$B$776,U$47)+'СЕТ СН'!$G$12+СВЦЭМ!$D$10+'СЕТ СН'!$G$5-'СЕТ СН'!$G$20</f>
        <v>3287.4828576600003</v>
      </c>
      <c r="V68" s="36">
        <f>SUMIFS(СВЦЭМ!$C$33:$C$776,СВЦЭМ!$A$33:$A$776,$A68,СВЦЭМ!$B$33:$B$776,V$47)+'СЕТ СН'!$G$12+СВЦЭМ!$D$10+'СЕТ СН'!$G$5-'СЕТ СН'!$G$20</f>
        <v>3281.39387042</v>
      </c>
      <c r="W68" s="36">
        <f>SUMIFS(СВЦЭМ!$C$33:$C$776,СВЦЭМ!$A$33:$A$776,$A68,СВЦЭМ!$B$33:$B$776,W$47)+'СЕТ СН'!$G$12+СВЦЭМ!$D$10+'СЕТ СН'!$G$5-'СЕТ СН'!$G$20</f>
        <v>3250.3661072599998</v>
      </c>
      <c r="X68" s="36">
        <f>SUMIFS(СВЦЭМ!$C$33:$C$776,СВЦЭМ!$A$33:$A$776,$A68,СВЦЭМ!$B$33:$B$776,X$47)+'СЕТ СН'!$G$12+СВЦЭМ!$D$10+'СЕТ СН'!$G$5-'СЕТ СН'!$G$20</f>
        <v>3291.99607818</v>
      </c>
      <c r="Y68" s="36">
        <f>SUMIFS(СВЦЭМ!$C$33:$C$776,СВЦЭМ!$A$33:$A$776,$A68,СВЦЭМ!$B$33:$B$776,Y$47)+'СЕТ СН'!$G$12+СВЦЭМ!$D$10+'СЕТ СН'!$G$5-'СЕТ СН'!$G$20</f>
        <v>3339.6037610200001</v>
      </c>
    </row>
    <row r="69" spans="1:27" ht="15.75" x14ac:dyDescent="0.2">
      <c r="A69" s="35">
        <f t="shared" si="1"/>
        <v>43973</v>
      </c>
      <c r="B69" s="36">
        <f>SUMIFS(СВЦЭМ!$C$33:$C$776,СВЦЭМ!$A$33:$A$776,$A69,СВЦЭМ!$B$33:$B$776,B$47)+'СЕТ СН'!$G$12+СВЦЭМ!$D$10+'СЕТ СН'!$G$5-'СЕТ СН'!$G$20</f>
        <v>3418.9063135599999</v>
      </c>
      <c r="C69" s="36">
        <f>SUMIFS(СВЦЭМ!$C$33:$C$776,СВЦЭМ!$A$33:$A$776,$A69,СВЦЭМ!$B$33:$B$776,C$47)+'СЕТ СН'!$G$12+СВЦЭМ!$D$10+'СЕТ СН'!$G$5-'СЕТ СН'!$G$20</f>
        <v>3461.9804064499999</v>
      </c>
      <c r="D69" s="36">
        <f>SUMIFS(СВЦЭМ!$C$33:$C$776,СВЦЭМ!$A$33:$A$776,$A69,СВЦЭМ!$B$33:$B$776,D$47)+'СЕТ СН'!$G$12+СВЦЭМ!$D$10+'СЕТ СН'!$G$5-'СЕТ СН'!$G$20</f>
        <v>3484.40269287</v>
      </c>
      <c r="E69" s="36">
        <f>SUMIFS(СВЦЭМ!$C$33:$C$776,СВЦЭМ!$A$33:$A$776,$A69,СВЦЭМ!$B$33:$B$776,E$47)+'СЕТ СН'!$G$12+СВЦЭМ!$D$10+'СЕТ СН'!$G$5-'СЕТ СН'!$G$20</f>
        <v>3473.9607353199999</v>
      </c>
      <c r="F69" s="36">
        <f>SUMIFS(СВЦЭМ!$C$33:$C$776,СВЦЭМ!$A$33:$A$776,$A69,СВЦЭМ!$B$33:$B$776,F$47)+'СЕТ СН'!$G$12+СВЦЭМ!$D$10+'СЕТ СН'!$G$5-'СЕТ СН'!$G$20</f>
        <v>3472.6152579200002</v>
      </c>
      <c r="G69" s="36">
        <f>SUMIFS(СВЦЭМ!$C$33:$C$776,СВЦЭМ!$A$33:$A$776,$A69,СВЦЭМ!$B$33:$B$776,G$47)+'СЕТ СН'!$G$12+СВЦЭМ!$D$10+'СЕТ СН'!$G$5-'СЕТ СН'!$G$20</f>
        <v>3482.2226141400001</v>
      </c>
      <c r="H69" s="36">
        <f>SUMIFS(СВЦЭМ!$C$33:$C$776,СВЦЭМ!$A$33:$A$776,$A69,СВЦЭМ!$B$33:$B$776,H$47)+'СЕТ СН'!$G$12+СВЦЭМ!$D$10+'СЕТ СН'!$G$5-'СЕТ СН'!$G$20</f>
        <v>3483.5387188100003</v>
      </c>
      <c r="I69" s="36">
        <f>SUMIFS(СВЦЭМ!$C$33:$C$776,СВЦЭМ!$A$33:$A$776,$A69,СВЦЭМ!$B$33:$B$776,I$47)+'СЕТ СН'!$G$12+СВЦЭМ!$D$10+'СЕТ СН'!$G$5-'СЕТ СН'!$G$20</f>
        <v>3446.29868558</v>
      </c>
      <c r="J69" s="36">
        <f>SUMIFS(СВЦЭМ!$C$33:$C$776,СВЦЭМ!$A$33:$A$776,$A69,СВЦЭМ!$B$33:$B$776,J$47)+'СЕТ СН'!$G$12+СВЦЭМ!$D$10+'СЕТ СН'!$G$5-'СЕТ СН'!$G$20</f>
        <v>3399.8007889199998</v>
      </c>
      <c r="K69" s="36">
        <f>SUMIFS(СВЦЭМ!$C$33:$C$776,СВЦЭМ!$A$33:$A$776,$A69,СВЦЭМ!$B$33:$B$776,K$47)+'СЕТ СН'!$G$12+СВЦЭМ!$D$10+'СЕТ СН'!$G$5-'СЕТ СН'!$G$20</f>
        <v>3377.5231287000001</v>
      </c>
      <c r="L69" s="36">
        <f>SUMIFS(СВЦЭМ!$C$33:$C$776,СВЦЭМ!$A$33:$A$776,$A69,СВЦЭМ!$B$33:$B$776,L$47)+'СЕТ СН'!$G$12+СВЦЭМ!$D$10+'СЕТ СН'!$G$5-'СЕТ СН'!$G$20</f>
        <v>3368.4086333499999</v>
      </c>
      <c r="M69" s="36">
        <f>SUMIFS(СВЦЭМ!$C$33:$C$776,СВЦЭМ!$A$33:$A$776,$A69,СВЦЭМ!$B$33:$B$776,M$47)+'СЕТ СН'!$G$12+СВЦЭМ!$D$10+'СЕТ СН'!$G$5-'СЕТ СН'!$G$20</f>
        <v>3320.764099</v>
      </c>
      <c r="N69" s="36">
        <f>SUMIFS(СВЦЭМ!$C$33:$C$776,СВЦЭМ!$A$33:$A$776,$A69,СВЦЭМ!$B$33:$B$776,N$47)+'СЕТ СН'!$G$12+СВЦЭМ!$D$10+'СЕТ СН'!$G$5-'СЕТ СН'!$G$20</f>
        <v>3268.5737269700003</v>
      </c>
      <c r="O69" s="36">
        <f>SUMIFS(СВЦЭМ!$C$33:$C$776,СВЦЭМ!$A$33:$A$776,$A69,СВЦЭМ!$B$33:$B$776,O$47)+'СЕТ СН'!$G$12+СВЦЭМ!$D$10+'СЕТ СН'!$G$5-'СЕТ СН'!$G$20</f>
        <v>3256.7971201600003</v>
      </c>
      <c r="P69" s="36">
        <f>SUMIFS(СВЦЭМ!$C$33:$C$776,СВЦЭМ!$A$33:$A$776,$A69,СВЦЭМ!$B$33:$B$776,P$47)+'СЕТ СН'!$G$12+СВЦЭМ!$D$10+'СЕТ СН'!$G$5-'СЕТ СН'!$G$20</f>
        <v>3273.4225606700002</v>
      </c>
      <c r="Q69" s="36">
        <f>SUMIFS(СВЦЭМ!$C$33:$C$776,СВЦЭМ!$A$33:$A$776,$A69,СВЦЭМ!$B$33:$B$776,Q$47)+'СЕТ СН'!$G$12+СВЦЭМ!$D$10+'СЕТ СН'!$G$5-'СЕТ СН'!$G$20</f>
        <v>3278.3626442899999</v>
      </c>
      <c r="R69" s="36">
        <f>SUMIFS(СВЦЭМ!$C$33:$C$776,СВЦЭМ!$A$33:$A$776,$A69,СВЦЭМ!$B$33:$B$776,R$47)+'СЕТ СН'!$G$12+СВЦЭМ!$D$10+'СЕТ СН'!$G$5-'СЕТ СН'!$G$20</f>
        <v>3277.73852769</v>
      </c>
      <c r="S69" s="36">
        <f>SUMIFS(СВЦЭМ!$C$33:$C$776,СВЦЭМ!$A$33:$A$776,$A69,СВЦЭМ!$B$33:$B$776,S$47)+'СЕТ СН'!$G$12+СВЦЭМ!$D$10+'СЕТ СН'!$G$5-'СЕТ СН'!$G$20</f>
        <v>3283.2747972299999</v>
      </c>
      <c r="T69" s="36">
        <f>SUMIFS(СВЦЭМ!$C$33:$C$776,СВЦЭМ!$A$33:$A$776,$A69,СВЦЭМ!$B$33:$B$776,T$47)+'СЕТ СН'!$G$12+СВЦЭМ!$D$10+'СЕТ СН'!$G$5-'СЕТ СН'!$G$20</f>
        <v>3266.35635142</v>
      </c>
      <c r="U69" s="36">
        <f>SUMIFS(СВЦЭМ!$C$33:$C$776,СВЦЭМ!$A$33:$A$776,$A69,СВЦЭМ!$B$33:$B$776,U$47)+'СЕТ СН'!$G$12+СВЦЭМ!$D$10+'СЕТ СН'!$G$5-'СЕТ СН'!$G$20</f>
        <v>3257.9646850399999</v>
      </c>
      <c r="V69" s="36">
        <f>SUMIFS(СВЦЭМ!$C$33:$C$776,СВЦЭМ!$A$33:$A$776,$A69,СВЦЭМ!$B$33:$B$776,V$47)+'СЕТ СН'!$G$12+СВЦЭМ!$D$10+'СЕТ СН'!$G$5-'СЕТ СН'!$G$20</f>
        <v>3239.4868786900001</v>
      </c>
      <c r="W69" s="36">
        <f>SUMIFS(СВЦЭМ!$C$33:$C$776,СВЦЭМ!$A$33:$A$776,$A69,СВЦЭМ!$B$33:$B$776,W$47)+'СЕТ СН'!$G$12+СВЦЭМ!$D$10+'СЕТ СН'!$G$5-'СЕТ СН'!$G$20</f>
        <v>3232.21022442</v>
      </c>
      <c r="X69" s="36">
        <f>SUMIFS(СВЦЭМ!$C$33:$C$776,СВЦЭМ!$A$33:$A$776,$A69,СВЦЭМ!$B$33:$B$776,X$47)+'СЕТ СН'!$G$12+СВЦЭМ!$D$10+'СЕТ СН'!$G$5-'СЕТ СН'!$G$20</f>
        <v>3253.2008001899999</v>
      </c>
      <c r="Y69" s="36">
        <f>SUMIFS(СВЦЭМ!$C$33:$C$776,СВЦЭМ!$A$33:$A$776,$A69,СВЦЭМ!$B$33:$B$776,Y$47)+'СЕТ СН'!$G$12+СВЦЭМ!$D$10+'СЕТ СН'!$G$5-'СЕТ СН'!$G$20</f>
        <v>3291.48674953</v>
      </c>
    </row>
    <row r="70" spans="1:27" ht="15.75" x14ac:dyDescent="0.2">
      <c r="A70" s="35">
        <f t="shared" si="1"/>
        <v>43974</v>
      </c>
      <c r="B70" s="36">
        <f>SUMIFS(СВЦЭМ!$C$33:$C$776,СВЦЭМ!$A$33:$A$776,$A70,СВЦЭМ!$B$33:$B$776,B$47)+'СЕТ СН'!$G$12+СВЦЭМ!$D$10+'СЕТ СН'!$G$5-'СЕТ СН'!$G$20</f>
        <v>3392.3761749999999</v>
      </c>
      <c r="C70" s="36">
        <f>SUMIFS(СВЦЭМ!$C$33:$C$776,СВЦЭМ!$A$33:$A$776,$A70,СВЦЭМ!$B$33:$B$776,C$47)+'СЕТ СН'!$G$12+СВЦЭМ!$D$10+'СЕТ СН'!$G$5-'СЕТ СН'!$G$20</f>
        <v>3429.3450195300002</v>
      </c>
      <c r="D70" s="36">
        <f>SUMIFS(СВЦЭМ!$C$33:$C$776,СВЦЭМ!$A$33:$A$776,$A70,СВЦЭМ!$B$33:$B$776,D$47)+'СЕТ СН'!$G$12+СВЦЭМ!$D$10+'СЕТ СН'!$G$5-'СЕТ СН'!$G$20</f>
        <v>3451.3122019000002</v>
      </c>
      <c r="E70" s="36">
        <f>SUMIFS(СВЦЭМ!$C$33:$C$776,СВЦЭМ!$A$33:$A$776,$A70,СВЦЭМ!$B$33:$B$776,E$47)+'СЕТ СН'!$G$12+СВЦЭМ!$D$10+'СЕТ СН'!$G$5-'СЕТ СН'!$G$20</f>
        <v>3464.4621029700002</v>
      </c>
      <c r="F70" s="36">
        <f>SUMIFS(СВЦЭМ!$C$33:$C$776,СВЦЭМ!$A$33:$A$776,$A70,СВЦЭМ!$B$33:$B$776,F$47)+'СЕТ СН'!$G$12+СВЦЭМ!$D$10+'СЕТ СН'!$G$5-'СЕТ СН'!$G$20</f>
        <v>3468.1712174300001</v>
      </c>
      <c r="G70" s="36">
        <f>SUMIFS(СВЦЭМ!$C$33:$C$776,СВЦЭМ!$A$33:$A$776,$A70,СВЦЭМ!$B$33:$B$776,G$47)+'СЕТ СН'!$G$12+СВЦЭМ!$D$10+'СЕТ СН'!$G$5-'СЕТ СН'!$G$20</f>
        <v>3461.1624690200001</v>
      </c>
      <c r="H70" s="36">
        <f>SUMIFS(СВЦЭМ!$C$33:$C$776,СВЦЭМ!$A$33:$A$776,$A70,СВЦЭМ!$B$33:$B$776,H$47)+'СЕТ СН'!$G$12+СВЦЭМ!$D$10+'СЕТ СН'!$G$5-'СЕТ СН'!$G$20</f>
        <v>3454.9054804400002</v>
      </c>
      <c r="I70" s="36">
        <f>SUMIFS(СВЦЭМ!$C$33:$C$776,СВЦЭМ!$A$33:$A$776,$A70,СВЦЭМ!$B$33:$B$776,I$47)+'СЕТ СН'!$G$12+СВЦЭМ!$D$10+'СЕТ СН'!$G$5-'СЕТ СН'!$G$20</f>
        <v>3432.2183048900001</v>
      </c>
      <c r="J70" s="36">
        <f>SUMIFS(СВЦЭМ!$C$33:$C$776,СВЦЭМ!$A$33:$A$776,$A70,СВЦЭМ!$B$33:$B$776,J$47)+'СЕТ СН'!$G$12+СВЦЭМ!$D$10+'СЕТ СН'!$G$5-'СЕТ СН'!$G$20</f>
        <v>3398.14724024</v>
      </c>
      <c r="K70" s="36">
        <f>SUMIFS(СВЦЭМ!$C$33:$C$776,СВЦЭМ!$A$33:$A$776,$A70,СВЦЭМ!$B$33:$B$776,K$47)+'СЕТ СН'!$G$12+СВЦЭМ!$D$10+'СЕТ СН'!$G$5-'СЕТ СН'!$G$20</f>
        <v>3360.83959104</v>
      </c>
      <c r="L70" s="36">
        <f>SUMIFS(СВЦЭМ!$C$33:$C$776,СВЦЭМ!$A$33:$A$776,$A70,СВЦЭМ!$B$33:$B$776,L$47)+'СЕТ СН'!$G$12+СВЦЭМ!$D$10+'СЕТ СН'!$G$5-'СЕТ СН'!$G$20</f>
        <v>3338.4557846500002</v>
      </c>
      <c r="M70" s="36">
        <f>SUMIFS(СВЦЭМ!$C$33:$C$776,СВЦЭМ!$A$33:$A$776,$A70,СВЦЭМ!$B$33:$B$776,M$47)+'СЕТ СН'!$G$12+СВЦЭМ!$D$10+'СЕТ СН'!$G$5-'СЕТ СН'!$G$20</f>
        <v>3281.2603642600002</v>
      </c>
      <c r="N70" s="36">
        <f>SUMIFS(СВЦЭМ!$C$33:$C$776,СВЦЭМ!$A$33:$A$776,$A70,СВЦЭМ!$B$33:$B$776,N$47)+'СЕТ СН'!$G$12+СВЦЭМ!$D$10+'СЕТ СН'!$G$5-'СЕТ СН'!$G$20</f>
        <v>3230.1678877300001</v>
      </c>
      <c r="O70" s="36">
        <f>SUMIFS(СВЦЭМ!$C$33:$C$776,СВЦЭМ!$A$33:$A$776,$A70,СВЦЭМ!$B$33:$B$776,O$47)+'СЕТ СН'!$G$12+СВЦЭМ!$D$10+'СЕТ СН'!$G$5-'СЕТ СН'!$G$20</f>
        <v>3228.8835034799999</v>
      </c>
      <c r="P70" s="36">
        <f>SUMIFS(СВЦЭМ!$C$33:$C$776,СВЦЭМ!$A$33:$A$776,$A70,СВЦЭМ!$B$33:$B$776,P$47)+'СЕТ СН'!$G$12+СВЦЭМ!$D$10+'СЕТ СН'!$G$5-'СЕТ СН'!$G$20</f>
        <v>3253.8967940399998</v>
      </c>
      <c r="Q70" s="36">
        <f>SUMIFS(СВЦЭМ!$C$33:$C$776,СВЦЭМ!$A$33:$A$776,$A70,СВЦЭМ!$B$33:$B$776,Q$47)+'СЕТ СН'!$G$12+СВЦЭМ!$D$10+'СЕТ СН'!$G$5-'СЕТ СН'!$G$20</f>
        <v>3254.4863129300002</v>
      </c>
      <c r="R70" s="36">
        <f>SUMIFS(СВЦЭМ!$C$33:$C$776,СВЦЭМ!$A$33:$A$776,$A70,СВЦЭМ!$B$33:$B$776,R$47)+'СЕТ СН'!$G$12+СВЦЭМ!$D$10+'СЕТ СН'!$G$5-'СЕТ СН'!$G$20</f>
        <v>3260.6267291600002</v>
      </c>
      <c r="S70" s="36">
        <f>SUMIFS(СВЦЭМ!$C$33:$C$776,СВЦЭМ!$A$33:$A$776,$A70,СВЦЭМ!$B$33:$B$776,S$47)+'СЕТ СН'!$G$12+СВЦЭМ!$D$10+'СЕТ СН'!$G$5-'СЕТ СН'!$G$20</f>
        <v>3274.0805645</v>
      </c>
      <c r="T70" s="36">
        <f>SUMIFS(СВЦЭМ!$C$33:$C$776,СВЦЭМ!$A$33:$A$776,$A70,СВЦЭМ!$B$33:$B$776,T$47)+'СЕТ СН'!$G$12+СВЦЭМ!$D$10+'СЕТ СН'!$G$5-'СЕТ СН'!$G$20</f>
        <v>3281.9145162700001</v>
      </c>
      <c r="U70" s="36">
        <f>SUMIFS(СВЦЭМ!$C$33:$C$776,СВЦЭМ!$A$33:$A$776,$A70,СВЦЭМ!$B$33:$B$776,U$47)+'СЕТ СН'!$G$12+СВЦЭМ!$D$10+'СЕТ СН'!$G$5-'СЕТ СН'!$G$20</f>
        <v>3279.59124028</v>
      </c>
      <c r="V70" s="36">
        <f>SUMIFS(СВЦЭМ!$C$33:$C$776,СВЦЭМ!$A$33:$A$776,$A70,СВЦЭМ!$B$33:$B$776,V$47)+'СЕТ СН'!$G$12+СВЦЭМ!$D$10+'СЕТ СН'!$G$5-'СЕТ СН'!$G$20</f>
        <v>3272.1471615099999</v>
      </c>
      <c r="W70" s="36">
        <f>SUMIFS(СВЦЭМ!$C$33:$C$776,СВЦЭМ!$A$33:$A$776,$A70,СВЦЭМ!$B$33:$B$776,W$47)+'СЕТ СН'!$G$12+СВЦЭМ!$D$10+'СЕТ СН'!$G$5-'СЕТ СН'!$G$20</f>
        <v>3265.7939615099999</v>
      </c>
      <c r="X70" s="36">
        <f>SUMIFS(СВЦЭМ!$C$33:$C$776,СВЦЭМ!$A$33:$A$776,$A70,СВЦЭМ!$B$33:$B$776,X$47)+'СЕТ СН'!$G$12+СВЦЭМ!$D$10+'СЕТ СН'!$G$5-'СЕТ СН'!$G$20</f>
        <v>3293.8172819700003</v>
      </c>
      <c r="Y70" s="36">
        <f>SUMIFS(СВЦЭМ!$C$33:$C$776,СВЦЭМ!$A$33:$A$776,$A70,СВЦЭМ!$B$33:$B$776,Y$47)+'СЕТ СН'!$G$12+СВЦЭМ!$D$10+'СЕТ СН'!$G$5-'СЕТ СН'!$G$20</f>
        <v>3369.2900497099999</v>
      </c>
    </row>
    <row r="71" spans="1:27" ht="15.75" x14ac:dyDescent="0.2">
      <c r="A71" s="35">
        <f t="shared" si="1"/>
        <v>43975</v>
      </c>
      <c r="B71" s="36">
        <f>SUMIFS(СВЦЭМ!$C$33:$C$776,СВЦЭМ!$A$33:$A$776,$A71,СВЦЭМ!$B$33:$B$776,B$47)+'СЕТ СН'!$G$12+СВЦЭМ!$D$10+'СЕТ СН'!$G$5-'СЕТ СН'!$G$20</f>
        <v>3436.8727335399999</v>
      </c>
      <c r="C71" s="36">
        <f>SUMIFS(СВЦЭМ!$C$33:$C$776,СВЦЭМ!$A$33:$A$776,$A71,СВЦЭМ!$B$33:$B$776,C$47)+'СЕТ СН'!$G$12+СВЦЭМ!$D$10+'СЕТ СН'!$G$5-'СЕТ СН'!$G$20</f>
        <v>3461.4526249199998</v>
      </c>
      <c r="D71" s="36">
        <f>SUMIFS(СВЦЭМ!$C$33:$C$776,СВЦЭМ!$A$33:$A$776,$A71,СВЦЭМ!$B$33:$B$776,D$47)+'СЕТ СН'!$G$12+СВЦЭМ!$D$10+'СЕТ СН'!$G$5-'СЕТ СН'!$G$20</f>
        <v>3464.7718066100001</v>
      </c>
      <c r="E71" s="36">
        <f>SUMIFS(СВЦЭМ!$C$33:$C$776,СВЦЭМ!$A$33:$A$776,$A71,СВЦЭМ!$B$33:$B$776,E$47)+'СЕТ СН'!$G$12+СВЦЭМ!$D$10+'СЕТ СН'!$G$5-'СЕТ СН'!$G$20</f>
        <v>3466.43251758</v>
      </c>
      <c r="F71" s="36">
        <f>SUMIFS(СВЦЭМ!$C$33:$C$776,СВЦЭМ!$A$33:$A$776,$A71,СВЦЭМ!$B$33:$B$776,F$47)+'СЕТ СН'!$G$12+СВЦЭМ!$D$10+'СЕТ СН'!$G$5-'СЕТ СН'!$G$20</f>
        <v>3464.0004156300001</v>
      </c>
      <c r="G71" s="36">
        <f>SUMIFS(СВЦЭМ!$C$33:$C$776,СВЦЭМ!$A$33:$A$776,$A71,СВЦЭМ!$B$33:$B$776,G$47)+'СЕТ СН'!$G$12+СВЦЭМ!$D$10+'СЕТ СН'!$G$5-'СЕТ СН'!$G$20</f>
        <v>3466.5894266999999</v>
      </c>
      <c r="H71" s="36">
        <f>SUMIFS(СВЦЭМ!$C$33:$C$776,СВЦЭМ!$A$33:$A$776,$A71,СВЦЭМ!$B$33:$B$776,H$47)+'СЕТ СН'!$G$12+СВЦЭМ!$D$10+'СЕТ СН'!$G$5-'СЕТ СН'!$G$20</f>
        <v>3457.31633018</v>
      </c>
      <c r="I71" s="36">
        <f>SUMIFS(СВЦЭМ!$C$33:$C$776,СВЦЭМ!$A$33:$A$776,$A71,СВЦЭМ!$B$33:$B$776,I$47)+'СЕТ СН'!$G$12+СВЦЭМ!$D$10+'СЕТ СН'!$G$5-'СЕТ СН'!$G$20</f>
        <v>3419.8103393000001</v>
      </c>
      <c r="J71" s="36">
        <f>SUMIFS(СВЦЭМ!$C$33:$C$776,СВЦЭМ!$A$33:$A$776,$A71,СВЦЭМ!$B$33:$B$776,J$47)+'СЕТ СН'!$G$12+СВЦЭМ!$D$10+'СЕТ СН'!$G$5-'СЕТ СН'!$G$20</f>
        <v>3402.0105064600002</v>
      </c>
      <c r="K71" s="36">
        <f>SUMIFS(СВЦЭМ!$C$33:$C$776,СВЦЭМ!$A$33:$A$776,$A71,СВЦЭМ!$B$33:$B$776,K$47)+'СЕТ СН'!$G$12+СВЦЭМ!$D$10+'СЕТ СН'!$G$5-'СЕТ СН'!$G$20</f>
        <v>3377.0498003900002</v>
      </c>
      <c r="L71" s="36">
        <f>SUMIFS(СВЦЭМ!$C$33:$C$776,СВЦЭМ!$A$33:$A$776,$A71,СВЦЭМ!$B$33:$B$776,L$47)+'СЕТ СН'!$G$12+СВЦЭМ!$D$10+'СЕТ СН'!$G$5-'СЕТ СН'!$G$20</f>
        <v>3388.4596585600002</v>
      </c>
      <c r="M71" s="36">
        <f>SUMIFS(СВЦЭМ!$C$33:$C$776,СВЦЭМ!$A$33:$A$776,$A71,СВЦЭМ!$B$33:$B$776,M$47)+'СЕТ СН'!$G$12+СВЦЭМ!$D$10+'СЕТ СН'!$G$5-'СЕТ СН'!$G$20</f>
        <v>3350.34357039</v>
      </c>
      <c r="N71" s="36">
        <f>SUMIFS(СВЦЭМ!$C$33:$C$776,СВЦЭМ!$A$33:$A$776,$A71,СВЦЭМ!$B$33:$B$776,N$47)+'СЕТ СН'!$G$12+СВЦЭМ!$D$10+'СЕТ СН'!$G$5-'СЕТ СН'!$G$20</f>
        <v>3305.4759997599999</v>
      </c>
      <c r="O71" s="36">
        <f>SUMIFS(СВЦЭМ!$C$33:$C$776,СВЦЭМ!$A$33:$A$776,$A71,СВЦЭМ!$B$33:$B$776,O$47)+'СЕТ СН'!$G$12+СВЦЭМ!$D$10+'СЕТ СН'!$G$5-'СЕТ СН'!$G$20</f>
        <v>3276.8352447799998</v>
      </c>
      <c r="P71" s="36">
        <f>SUMIFS(СВЦЭМ!$C$33:$C$776,СВЦЭМ!$A$33:$A$776,$A71,СВЦЭМ!$B$33:$B$776,P$47)+'СЕТ СН'!$G$12+СВЦЭМ!$D$10+'СЕТ СН'!$G$5-'СЕТ СН'!$G$20</f>
        <v>3286.3052427399998</v>
      </c>
      <c r="Q71" s="36">
        <f>SUMIFS(СВЦЭМ!$C$33:$C$776,СВЦЭМ!$A$33:$A$776,$A71,СВЦЭМ!$B$33:$B$776,Q$47)+'СЕТ СН'!$G$12+СВЦЭМ!$D$10+'СЕТ СН'!$G$5-'СЕТ СН'!$G$20</f>
        <v>3291.07711234</v>
      </c>
      <c r="R71" s="36">
        <f>SUMIFS(СВЦЭМ!$C$33:$C$776,СВЦЭМ!$A$33:$A$776,$A71,СВЦЭМ!$B$33:$B$776,R$47)+'СЕТ СН'!$G$12+СВЦЭМ!$D$10+'СЕТ СН'!$G$5-'СЕТ СН'!$G$20</f>
        <v>3278.9446778299998</v>
      </c>
      <c r="S71" s="36">
        <f>SUMIFS(СВЦЭМ!$C$33:$C$776,СВЦЭМ!$A$33:$A$776,$A71,СВЦЭМ!$B$33:$B$776,S$47)+'СЕТ СН'!$G$12+СВЦЭМ!$D$10+'СЕТ СН'!$G$5-'СЕТ СН'!$G$20</f>
        <v>3285.7614784100001</v>
      </c>
      <c r="T71" s="36">
        <f>SUMIFS(СВЦЭМ!$C$33:$C$776,СВЦЭМ!$A$33:$A$776,$A71,СВЦЭМ!$B$33:$B$776,T$47)+'СЕТ СН'!$G$12+СВЦЭМ!$D$10+'СЕТ СН'!$G$5-'СЕТ СН'!$G$20</f>
        <v>3282.2785048699998</v>
      </c>
      <c r="U71" s="36">
        <f>SUMIFS(СВЦЭМ!$C$33:$C$776,СВЦЭМ!$A$33:$A$776,$A71,СВЦЭМ!$B$33:$B$776,U$47)+'СЕТ СН'!$G$12+СВЦЭМ!$D$10+'СЕТ СН'!$G$5-'СЕТ СН'!$G$20</f>
        <v>3266.89452927</v>
      </c>
      <c r="V71" s="36">
        <f>SUMIFS(СВЦЭМ!$C$33:$C$776,СВЦЭМ!$A$33:$A$776,$A71,СВЦЭМ!$B$33:$B$776,V$47)+'СЕТ СН'!$G$12+СВЦЭМ!$D$10+'СЕТ СН'!$G$5-'СЕТ СН'!$G$20</f>
        <v>3231.8211843999998</v>
      </c>
      <c r="W71" s="36">
        <f>SUMIFS(СВЦЭМ!$C$33:$C$776,СВЦЭМ!$A$33:$A$776,$A71,СВЦЭМ!$B$33:$B$776,W$47)+'СЕТ СН'!$G$12+СВЦЭМ!$D$10+'СЕТ СН'!$G$5-'СЕТ СН'!$G$20</f>
        <v>3237.7132778300002</v>
      </c>
      <c r="X71" s="36">
        <f>SUMIFS(СВЦЭМ!$C$33:$C$776,СВЦЭМ!$A$33:$A$776,$A71,СВЦЭМ!$B$33:$B$776,X$47)+'СЕТ СН'!$G$12+СВЦЭМ!$D$10+'СЕТ СН'!$G$5-'СЕТ СН'!$G$20</f>
        <v>3263.5863490699999</v>
      </c>
      <c r="Y71" s="36">
        <f>SUMIFS(СВЦЭМ!$C$33:$C$776,СВЦЭМ!$A$33:$A$776,$A71,СВЦЭМ!$B$33:$B$776,Y$47)+'СЕТ СН'!$G$12+СВЦЭМ!$D$10+'СЕТ СН'!$G$5-'СЕТ СН'!$G$20</f>
        <v>3343.9525191299999</v>
      </c>
    </row>
    <row r="72" spans="1:27" ht="15.75" x14ac:dyDescent="0.2">
      <c r="A72" s="35">
        <f t="shared" si="1"/>
        <v>43976</v>
      </c>
      <c r="B72" s="36">
        <f>SUMIFS(СВЦЭМ!$C$33:$C$776,СВЦЭМ!$A$33:$A$776,$A72,СВЦЭМ!$B$33:$B$776,B$47)+'СЕТ СН'!$G$12+СВЦЭМ!$D$10+'СЕТ СН'!$G$5-'СЕТ СН'!$G$20</f>
        <v>3488.6451304299999</v>
      </c>
      <c r="C72" s="36">
        <f>SUMIFS(СВЦЭМ!$C$33:$C$776,СВЦЭМ!$A$33:$A$776,$A72,СВЦЭМ!$B$33:$B$776,C$47)+'СЕТ СН'!$G$12+СВЦЭМ!$D$10+'СЕТ СН'!$G$5-'СЕТ СН'!$G$20</f>
        <v>3482.13632792</v>
      </c>
      <c r="D72" s="36">
        <f>SUMIFS(СВЦЭМ!$C$33:$C$776,СВЦЭМ!$A$33:$A$776,$A72,СВЦЭМ!$B$33:$B$776,D$47)+'СЕТ СН'!$G$12+СВЦЭМ!$D$10+'СЕТ СН'!$G$5-'СЕТ СН'!$G$20</f>
        <v>3466.6324976699998</v>
      </c>
      <c r="E72" s="36">
        <f>SUMIFS(СВЦЭМ!$C$33:$C$776,СВЦЭМ!$A$33:$A$776,$A72,СВЦЭМ!$B$33:$B$776,E$47)+'СЕТ СН'!$G$12+СВЦЭМ!$D$10+'СЕТ СН'!$G$5-'СЕТ СН'!$G$20</f>
        <v>3463.0391341700001</v>
      </c>
      <c r="F72" s="36">
        <f>SUMIFS(СВЦЭМ!$C$33:$C$776,СВЦЭМ!$A$33:$A$776,$A72,СВЦЭМ!$B$33:$B$776,F$47)+'СЕТ СН'!$G$12+СВЦЭМ!$D$10+'СЕТ СН'!$G$5-'СЕТ СН'!$G$20</f>
        <v>3461.0288301599999</v>
      </c>
      <c r="G72" s="36">
        <f>SUMIFS(СВЦЭМ!$C$33:$C$776,СВЦЭМ!$A$33:$A$776,$A72,СВЦЭМ!$B$33:$B$776,G$47)+'СЕТ СН'!$G$12+СВЦЭМ!$D$10+'СЕТ СН'!$G$5-'СЕТ СН'!$G$20</f>
        <v>3466.36137676</v>
      </c>
      <c r="H72" s="36">
        <f>SUMIFS(СВЦЭМ!$C$33:$C$776,СВЦЭМ!$A$33:$A$776,$A72,СВЦЭМ!$B$33:$B$776,H$47)+'СЕТ СН'!$G$12+СВЦЭМ!$D$10+'СЕТ СН'!$G$5-'СЕТ СН'!$G$20</f>
        <v>3474.6898594499999</v>
      </c>
      <c r="I72" s="36">
        <f>SUMIFS(СВЦЭМ!$C$33:$C$776,СВЦЭМ!$A$33:$A$776,$A72,СВЦЭМ!$B$33:$B$776,I$47)+'СЕТ СН'!$G$12+СВЦЭМ!$D$10+'СЕТ СН'!$G$5-'СЕТ СН'!$G$20</f>
        <v>3449.5673374400003</v>
      </c>
      <c r="J72" s="36">
        <f>SUMIFS(СВЦЭМ!$C$33:$C$776,СВЦЭМ!$A$33:$A$776,$A72,СВЦЭМ!$B$33:$B$776,J$47)+'СЕТ СН'!$G$12+СВЦЭМ!$D$10+'СЕТ СН'!$G$5-'СЕТ СН'!$G$20</f>
        <v>3409.8633490900002</v>
      </c>
      <c r="K72" s="36">
        <f>SUMIFS(СВЦЭМ!$C$33:$C$776,СВЦЭМ!$A$33:$A$776,$A72,СВЦЭМ!$B$33:$B$776,K$47)+'СЕТ СН'!$G$12+СВЦЭМ!$D$10+'СЕТ СН'!$G$5-'СЕТ СН'!$G$20</f>
        <v>3403.8470273399998</v>
      </c>
      <c r="L72" s="36">
        <f>SUMIFS(СВЦЭМ!$C$33:$C$776,СВЦЭМ!$A$33:$A$776,$A72,СВЦЭМ!$B$33:$B$776,L$47)+'СЕТ СН'!$G$12+СВЦЭМ!$D$10+'СЕТ СН'!$G$5-'СЕТ СН'!$G$20</f>
        <v>3397.1012664199998</v>
      </c>
      <c r="M72" s="36">
        <f>SUMIFS(СВЦЭМ!$C$33:$C$776,СВЦЭМ!$A$33:$A$776,$A72,СВЦЭМ!$B$33:$B$776,M$47)+'СЕТ СН'!$G$12+СВЦЭМ!$D$10+'СЕТ СН'!$G$5-'СЕТ СН'!$G$20</f>
        <v>3329.8667856299999</v>
      </c>
      <c r="N72" s="36">
        <f>SUMIFS(СВЦЭМ!$C$33:$C$776,СВЦЭМ!$A$33:$A$776,$A72,СВЦЭМ!$B$33:$B$776,N$47)+'СЕТ СН'!$G$12+СВЦЭМ!$D$10+'СЕТ СН'!$G$5-'СЕТ СН'!$G$20</f>
        <v>3278.5806890100002</v>
      </c>
      <c r="O72" s="36">
        <f>SUMIFS(СВЦЭМ!$C$33:$C$776,СВЦЭМ!$A$33:$A$776,$A72,СВЦЭМ!$B$33:$B$776,O$47)+'СЕТ СН'!$G$12+СВЦЭМ!$D$10+'СЕТ СН'!$G$5-'СЕТ СН'!$G$20</f>
        <v>3259.84784829</v>
      </c>
      <c r="P72" s="36">
        <f>SUMIFS(СВЦЭМ!$C$33:$C$776,СВЦЭМ!$A$33:$A$776,$A72,СВЦЭМ!$B$33:$B$776,P$47)+'СЕТ СН'!$G$12+СВЦЭМ!$D$10+'СЕТ СН'!$G$5-'СЕТ СН'!$G$20</f>
        <v>3269.0873519799998</v>
      </c>
      <c r="Q72" s="36">
        <f>SUMIFS(СВЦЭМ!$C$33:$C$776,СВЦЭМ!$A$33:$A$776,$A72,СВЦЭМ!$B$33:$B$776,Q$47)+'СЕТ СН'!$G$12+СВЦЭМ!$D$10+'СЕТ СН'!$G$5-'СЕТ СН'!$G$20</f>
        <v>3271.8394997599999</v>
      </c>
      <c r="R72" s="36">
        <f>SUMIFS(СВЦЭМ!$C$33:$C$776,СВЦЭМ!$A$33:$A$776,$A72,СВЦЭМ!$B$33:$B$776,R$47)+'СЕТ СН'!$G$12+СВЦЭМ!$D$10+'СЕТ СН'!$G$5-'СЕТ СН'!$G$20</f>
        <v>3279.6363934999999</v>
      </c>
      <c r="S72" s="36">
        <f>SUMIFS(СВЦЭМ!$C$33:$C$776,СВЦЭМ!$A$33:$A$776,$A72,СВЦЭМ!$B$33:$B$776,S$47)+'СЕТ СН'!$G$12+СВЦЭМ!$D$10+'СЕТ СН'!$G$5-'СЕТ СН'!$G$20</f>
        <v>3275.21323308</v>
      </c>
      <c r="T72" s="36">
        <f>SUMIFS(СВЦЭМ!$C$33:$C$776,СВЦЭМ!$A$33:$A$776,$A72,СВЦЭМ!$B$33:$B$776,T$47)+'СЕТ СН'!$G$12+СВЦЭМ!$D$10+'СЕТ СН'!$G$5-'СЕТ СН'!$G$20</f>
        <v>3273.6390496399999</v>
      </c>
      <c r="U72" s="36">
        <f>SUMIFS(СВЦЭМ!$C$33:$C$776,СВЦЭМ!$A$33:$A$776,$A72,СВЦЭМ!$B$33:$B$776,U$47)+'СЕТ СН'!$G$12+СВЦЭМ!$D$10+'СЕТ СН'!$G$5-'СЕТ СН'!$G$20</f>
        <v>3268.7225922299999</v>
      </c>
      <c r="V72" s="36">
        <f>SUMIFS(СВЦЭМ!$C$33:$C$776,СВЦЭМ!$A$33:$A$776,$A72,СВЦЭМ!$B$33:$B$776,V$47)+'СЕТ СН'!$G$12+СВЦЭМ!$D$10+'СЕТ СН'!$G$5-'СЕТ СН'!$G$20</f>
        <v>3255.7779756099999</v>
      </c>
      <c r="W72" s="36">
        <f>SUMIFS(СВЦЭМ!$C$33:$C$776,СВЦЭМ!$A$33:$A$776,$A72,СВЦЭМ!$B$33:$B$776,W$47)+'СЕТ СН'!$G$12+СВЦЭМ!$D$10+'СЕТ СН'!$G$5-'СЕТ СН'!$G$20</f>
        <v>3261.23814365</v>
      </c>
      <c r="X72" s="36">
        <f>SUMIFS(СВЦЭМ!$C$33:$C$776,СВЦЭМ!$A$33:$A$776,$A72,СВЦЭМ!$B$33:$B$776,X$47)+'СЕТ СН'!$G$12+СВЦЭМ!$D$10+'СЕТ СН'!$G$5-'СЕТ СН'!$G$20</f>
        <v>3277.7762493999999</v>
      </c>
      <c r="Y72" s="36">
        <f>SUMIFS(СВЦЭМ!$C$33:$C$776,СВЦЭМ!$A$33:$A$776,$A72,СВЦЭМ!$B$33:$B$776,Y$47)+'СЕТ СН'!$G$12+СВЦЭМ!$D$10+'СЕТ СН'!$G$5-'СЕТ СН'!$G$20</f>
        <v>3361.4859374400003</v>
      </c>
    </row>
    <row r="73" spans="1:27" ht="15.75" x14ac:dyDescent="0.2">
      <c r="A73" s="35">
        <f t="shared" si="1"/>
        <v>43977</v>
      </c>
      <c r="B73" s="36">
        <f>SUMIFS(СВЦЭМ!$C$33:$C$776,СВЦЭМ!$A$33:$A$776,$A73,СВЦЭМ!$B$33:$B$776,B$47)+'СЕТ СН'!$G$12+СВЦЭМ!$D$10+'СЕТ СН'!$G$5-'СЕТ СН'!$G$20</f>
        <v>3447.2736855900002</v>
      </c>
      <c r="C73" s="36">
        <f>SUMIFS(СВЦЭМ!$C$33:$C$776,СВЦЭМ!$A$33:$A$776,$A73,СВЦЭМ!$B$33:$B$776,C$47)+'СЕТ СН'!$G$12+СВЦЭМ!$D$10+'СЕТ СН'!$G$5-'СЕТ СН'!$G$20</f>
        <v>3477.31139596</v>
      </c>
      <c r="D73" s="36">
        <f>SUMIFS(СВЦЭМ!$C$33:$C$776,СВЦЭМ!$A$33:$A$776,$A73,СВЦЭМ!$B$33:$B$776,D$47)+'СЕТ СН'!$G$12+СВЦЭМ!$D$10+'СЕТ СН'!$G$5-'СЕТ СН'!$G$20</f>
        <v>3466.0092038600001</v>
      </c>
      <c r="E73" s="36">
        <f>SUMIFS(СВЦЭМ!$C$33:$C$776,СВЦЭМ!$A$33:$A$776,$A73,СВЦЭМ!$B$33:$B$776,E$47)+'СЕТ СН'!$G$12+СВЦЭМ!$D$10+'СЕТ СН'!$G$5-'СЕТ СН'!$G$20</f>
        <v>3459.1611058200001</v>
      </c>
      <c r="F73" s="36">
        <f>SUMIFS(СВЦЭМ!$C$33:$C$776,СВЦЭМ!$A$33:$A$776,$A73,СВЦЭМ!$B$33:$B$776,F$47)+'СЕТ СН'!$G$12+СВЦЭМ!$D$10+'СЕТ СН'!$G$5-'СЕТ СН'!$G$20</f>
        <v>3454.8403172899998</v>
      </c>
      <c r="G73" s="36">
        <f>SUMIFS(СВЦЭМ!$C$33:$C$776,СВЦЭМ!$A$33:$A$776,$A73,СВЦЭМ!$B$33:$B$776,G$47)+'СЕТ СН'!$G$12+СВЦЭМ!$D$10+'СЕТ СН'!$G$5-'СЕТ СН'!$G$20</f>
        <v>3456.3233049999999</v>
      </c>
      <c r="H73" s="36">
        <f>SUMIFS(СВЦЭМ!$C$33:$C$776,СВЦЭМ!$A$33:$A$776,$A73,СВЦЭМ!$B$33:$B$776,H$47)+'СЕТ СН'!$G$12+СВЦЭМ!$D$10+'СЕТ СН'!$G$5-'СЕТ СН'!$G$20</f>
        <v>3470.71916302</v>
      </c>
      <c r="I73" s="36">
        <f>SUMIFS(СВЦЭМ!$C$33:$C$776,СВЦЭМ!$A$33:$A$776,$A73,СВЦЭМ!$B$33:$B$776,I$47)+'СЕТ СН'!$G$12+СВЦЭМ!$D$10+'СЕТ СН'!$G$5-'СЕТ СН'!$G$20</f>
        <v>3443.7538659500001</v>
      </c>
      <c r="J73" s="36">
        <f>SUMIFS(СВЦЭМ!$C$33:$C$776,СВЦЭМ!$A$33:$A$776,$A73,СВЦЭМ!$B$33:$B$776,J$47)+'СЕТ СН'!$G$12+СВЦЭМ!$D$10+'СЕТ СН'!$G$5-'СЕТ СН'!$G$20</f>
        <v>3408.1382215799999</v>
      </c>
      <c r="K73" s="36">
        <f>SUMIFS(СВЦЭМ!$C$33:$C$776,СВЦЭМ!$A$33:$A$776,$A73,СВЦЭМ!$B$33:$B$776,K$47)+'СЕТ СН'!$G$12+СВЦЭМ!$D$10+'СЕТ СН'!$G$5-'СЕТ СН'!$G$20</f>
        <v>3396.98351959</v>
      </c>
      <c r="L73" s="36">
        <f>SUMIFS(СВЦЭМ!$C$33:$C$776,СВЦЭМ!$A$33:$A$776,$A73,СВЦЭМ!$B$33:$B$776,L$47)+'СЕТ СН'!$G$12+СВЦЭМ!$D$10+'СЕТ СН'!$G$5-'СЕТ СН'!$G$20</f>
        <v>3400.9511403400002</v>
      </c>
      <c r="M73" s="36">
        <f>SUMIFS(СВЦЭМ!$C$33:$C$776,СВЦЭМ!$A$33:$A$776,$A73,СВЦЭМ!$B$33:$B$776,M$47)+'СЕТ СН'!$G$12+СВЦЭМ!$D$10+'СЕТ СН'!$G$5-'СЕТ СН'!$G$20</f>
        <v>3338.1748249000002</v>
      </c>
      <c r="N73" s="36">
        <f>SUMIFS(СВЦЭМ!$C$33:$C$776,СВЦЭМ!$A$33:$A$776,$A73,СВЦЭМ!$B$33:$B$776,N$47)+'СЕТ СН'!$G$12+СВЦЭМ!$D$10+'СЕТ СН'!$G$5-'СЕТ СН'!$G$20</f>
        <v>3289.1641516999998</v>
      </c>
      <c r="O73" s="36">
        <f>SUMIFS(СВЦЭМ!$C$33:$C$776,СВЦЭМ!$A$33:$A$776,$A73,СВЦЭМ!$B$33:$B$776,O$47)+'СЕТ СН'!$G$12+СВЦЭМ!$D$10+'СЕТ СН'!$G$5-'СЕТ СН'!$G$20</f>
        <v>3270.1406829900002</v>
      </c>
      <c r="P73" s="36">
        <f>SUMIFS(СВЦЭМ!$C$33:$C$776,СВЦЭМ!$A$33:$A$776,$A73,СВЦЭМ!$B$33:$B$776,P$47)+'СЕТ СН'!$G$12+СВЦЭМ!$D$10+'СЕТ СН'!$G$5-'СЕТ СН'!$G$20</f>
        <v>3279.4115686700002</v>
      </c>
      <c r="Q73" s="36">
        <f>SUMIFS(СВЦЭМ!$C$33:$C$776,СВЦЭМ!$A$33:$A$776,$A73,СВЦЭМ!$B$33:$B$776,Q$47)+'СЕТ СН'!$G$12+СВЦЭМ!$D$10+'СЕТ СН'!$G$5-'СЕТ СН'!$G$20</f>
        <v>3286.6162539699999</v>
      </c>
      <c r="R73" s="36">
        <f>SUMIFS(СВЦЭМ!$C$33:$C$776,СВЦЭМ!$A$33:$A$776,$A73,СВЦЭМ!$B$33:$B$776,R$47)+'СЕТ СН'!$G$12+СВЦЭМ!$D$10+'СЕТ СН'!$G$5-'СЕТ СН'!$G$20</f>
        <v>3276.04445528</v>
      </c>
      <c r="S73" s="36">
        <f>SUMIFS(СВЦЭМ!$C$33:$C$776,СВЦЭМ!$A$33:$A$776,$A73,СВЦЭМ!$B$33:$B$776,S$47)+'СЕТ СН'!$G$12+СВЦЭМ!$D$10+'СЕТ СН'!$G$5-'СЕТ СН'!$G$20</f>
        <v>3274.58635271</v>
      </c>
      <c r="T73" s="36">
        <f>SUMIFS(СВЦЭМ!$C$33:$C$776,СВЦЭМ!$A$33:$A$776,$A73,СВЦЭМ!$B$33:$B$776,T$47)+'СЕТ СН'!$G$12+СВЦЭМ!$D$10+'СЕТ СН'!$G$5-'СЕТ СН'!$G$20</f>
        <v>3270.9183026400001</v>
      </c>
      <c r="U73" s="36">
        <f>SUMIFS(СВЦЭМ!$C$33:$C$776,СВЦЭМ!$A$33:$A$776,$A73,СВЦЭМ!$B$33:$B$776,U$47)+'СЕТ СН'!$G$12+СВЦЭМ!$D$10+'СЕТ СН'!$G$5-'СЕТ СН'!$G$20</f>
        <v>3259.13755541</v>
      </c>
      <c r="V73" s="36">
        <f>SUMIFS(СВЦЭМ!$C$33:$C$776,СВЦЭМ!$A$33:$A$776,$A73,СВЦЭМ!$B$33:$B$776,V$47)+'СЕТ СН'!$G$12+СВЦЭМ!$D$10+'СЕТ СН'!$G$5-'СЕТ СН'!$G$20</f>
        <v>3253.2683857500001</v>
      </c>
      <c r="W73" s="36">
        <f>SUMIFS(СВЦЭМ!$C$33:$C$776,СВЦЭМ!$A$33:$A$776,$A73,СВЦЭМ!$B$33:$B$776,W$47)+'СЕТ СН'!$G$12+СВЦЭМ!$D$10+'СЕТ СН'!$G$5-'СЕТ СН'!$G$20</f>
        <v>3247.5950244400001</v>
      </c>
      <c r="X73" s="36">
        <f>SUMIFS(СВЦЭМ!$C$33:$C$776,СВЦЭМ!$A$33:$A$776,$A73,СВЦЭМ!$B$33:$B$776,X$47)+'СЕТ СН'!$G$12+СВЦЭМ!$D$10+'СЕТ СН'!$G$5-'СЕТ СН'!$G$20</f>
        <v>3272.4605961299999</v>
      </c>
      <c r="Y73" s="36">
        <f>SUMIFS(СВЦЭМ!$C$33:$C$776,СВЦЭМ!$A$33:$A$776,$A73,СВЦЭМ!$B$33:$B$776,Y$47)+'СЕТ СН'!$G$12+СВЦЭМ!$D$10+'СЕТ СН'!$G$5-'СЕТ СН'!$G$20</f>
        <v>3340.3152943800001</v>
      </c>
    </row>
    <row r="74" spans="1:27" ht="15.75" x14ac:dyDescent="0.2">
      <c r="A74" s="35">
        <f t="shared" si="1"/>
        <v>43978</v>
      </c>
      <c r="B74" s="36">
        <f>SUMIFS(СВЦЭМ!$C$33:$C$776,СВЦЭМ!$A$33:$A$776,$A74,СВЦЭМ!$B$33:$B$776,B$47)+'СЕТ СН'!$G$12+СВЦЭМ!$D$10+'СЕТ СН'!$G$5-'СЕТ СН'!$G$20</f>
        <v>3426.8774202200002</v>
      </c>
      <c r="C74" s="36">
        <f>SUMIFS(СВЦЭМ!$C$33:$C$776,СВЦЭМ!$A$33:$A$776,$A74,СВЦЭМ!$B$33:$B$776,C$47)+'СЕТ СН'!$G$12+СВЦЭМ!$D$10+'СЕТ СН'!$G$5-'СЕТ СН'!$G$20</f>
        <v>3458.3275911000001</v>
      </c>
      <c r="D74" s="36">
        <f>SUMIFS(СВЦЭМ!$C$33:$C$776,СВЦЭМ!$A$33:$A$776,$A74,СВЦЭМ!$B$33:$B$776,D$47)+'СЕТ СН'!$G$12+СВЦЭМ!$D$10+'СЕТ СН'!$G$5-'СЕТ СН'!$G$20</f>
        <v>3481.6371805200001</v>
      </c>
      <c r="E74" s="36">
        <f>SUMIFS(СВЦЭМ!$C$33:$C$776,СВЦЭМ!$A$33:$A$776,$A74,СВЦЭМ!$B$33:$B$776,E$47)+'СЕТ СН'!$G$12+СВЦЭМ!$D$10+'СЕТ СН'!$G$5-'СЕТ СН'!$G$20</f>
        <v>3486.3164093599999</v>
      </c>
      <c r="F74" s="36">
        <f>SUMIFS(СВЦЭМ!$C$33:$C$776,СВЦЭМ!$A$33:$A$776,$A74,СВЦЭМ!$B$33:$B$776,F$47)+'СЕТ СН'!$G$12+СВЦЭМ!$D$10+'СЕТ СН'!$G$5-'СЕТ СН'!$G$20</f>
        <v>3479.495273</v>
      </c>
      <c r="G74" s="36">
        <f>SUMIFS(СВЦЭМ!$C$33:$C$776,СВЦЭМ!$A$33:$A$776,$A74,СВЦЭМ!$B$33:$B$776,G$47)+'СЕТ СН'!$G$12+СВЦЭМ!$D$10+'СЕТ СН'!$G$5-'СЕТ СН'!$G$20</f>
        <v>3486.70158799</v>
      </c>
      <c r="H74" s="36">
        <f>SUMIFS(СВЦЭМ!$C$33:$C$776,СВЦЭМ!$A$33:$A$776,$A74,СВЦЭМ!$B$33:$B$776,H$47)+'СЕТ СН'!$G$12+СВЦЭМ!$D$10+'СЕТ СН'!$G$5-'СЕТ СН'!$G$20</f>
        <v>3468.8627609499999</v>
      </c>
      <c r="I74" s="36">
        <f>SUMIFS(СВЦЭМ!$C$33:$C$776,СВЦЭМ!$A$33:$A$776,$A74,СВЦЭМ!$B$33:$B$776,I$47)+'СЕТ СН'!$G$12+СВЦЭМ!$D$10+'СЕТ СН'!$G$5-'СЕТ СН'!$G$20</f>
        <v>3454.8228281500001</v>
      </c>
      <c r="J74" s="36">
        <f>SUMIFS(СВЦЭМ!$C$33:$C$776,СВЦЭМ!$A$33:$A$776,$A74,СВЦЭМ!$B$33:$B$776,J$47)+'СЕТ СН'!$G$12+СВЦЭМ!$D$10+'СЕТ СН'!$G$5-'СЕТ СН'!$G$20</f>
        <v>3418.9722251200001</v>
      </c>
      <c r="K74" s="36">
        <f>SUMIFS(СВЦЭМ!$C$33:$C$776,СВЦЭМ!$A$33:$A$776,$A74,СВЦЭМ!$B$33:$B$776,K$47)+'СЕТ СН'!$G$12+СВЦЭМ!$D$10+'СЕТ СН'!$G$5-'СЕТ СН'!$G$20</f>
        <v>3401.6018167900002</v>
      </c>
      <c r="L74" s="36">
        <f>SUMIFS(СВЦЭМ!$C$33:$C$776,СВЦЭМ!$A$33:$A$776,$A74,СВЦЭМ!$B$33:$B$776,L$47)+'СЕТ СН'!$G$12+СВЦЭМ!$D$10+'СЕТ СН'!$G$5-'СЕТ СН'!$G$20</f>
        <v>3380.1252024200003</v>
      </c>
      <c r="M74" s="36">
        <f>SUMIFS(СВЦЭМ!$C$33:$C$776,СВЦЭМ!$A$33:$A$776,$A74,СВЦЭМ!$B$33:$B$776,M$47)+'СЕТ СН'!$G$12+СВЦЭМ!$D$10+'СЕТ СН'!$G$5-'СЕТ СН'!$G$20</f>
        <v>3327.4382739000002</v>
      </c>
      <c r="N74" s="36">
        <f>SUMIFS(СВЦЭМ!$C$33:$C$776,СВЦЭМ!$A$33:$A$776,$A74,СВЦЭМ!$B$33:$B$776,N$47)+'СЕТ СН'!$G$12+СВЦЭМ!$D$10+'СЕТ СН'!$G$5-'СЕТ СН'!$G$20</f>
        <v>3268.9305297000001</v>
      </c>
      <c r="O74" s="36">
        <f>SUMIFS(СВЦЭМ!$C$33:$C$776,СВЦЭМ!$A$33:$A$776,$A74,СВЦЭМ!$B$33:$B$776,O$47)+'СЕТ СН'!$G$12+СВЦЭМ!$D$10+'СЕТ СН'!$G$5-'СЕТ СН'!$G$20</f>
        <v>3249.9217360000002</v>
      </c>
      <c r="P74" s="36">
        <f>SUMIFS(СВЦЭМ!$C$33:$C$776,СВЦЭМ!$A$33:$A$776,$A74,СВЦЭМ!$B$33:$B$776,P$47)+'СЕТ СН'!$G$12+СВЦЭМ!$D$10+'СЕТ СН'!$G$5-'СЕТ СН'!$G$20</f>
        <v>3243.8438870199998</v>
      </c>
      <c r="Q74" s="36">
        <f>SUMIFS(СВЦЭМ!$C$33:$C$776,СВЦЭМ!$A$33:$A$776,$A74,СВЦЭМ!$B$33:$B$776,Q$47)+'СЕТ СН'!$G$12+СВЦЭМ!$D$10+'СЕТ СН'!$G$5-'СЕТ СН'!$G$20</f>
        <v>3249.0950305800002</v>
      </c>
      <c r="R74" s="36">
        <f>SUMIFS(СВЦЭМ!$C$33:$C$776,СВЦЭМ!$A$33:$A$776,$A74,СВЦЭМ!$B$33:$B$776,R$47)+'СЕТ СН'!$G$12+СВЦЭМ!$D$10+'СЕТ СН'!$G$5-'СЕТ СН'!$G$20</f>
        <v>3252.5249273499999</v>
      </c>
      <c r="S74" s="36">
        <f>SUMIFS(СВЦЭМ!$C$33:$C$776,СВЦЭМ!$A$33:$A$776,$A74,СВЦЭМ!$B$33:$B$776,S$47)+'СЕТ СН'!$G$12+СВЦЭМ!$D$10+'СЕТ СН'!$G$5-'СЕТ СН'!$G$20</f>
        <v>3261.2882621500003</v>
      </c>
      <c r="T74" s="36">
        <f>SUMIFS(СВЦЭМ!$C$33:$C$776,СВЦЭМ!$A$33:$A$776,$A74,СВЦЭМ!$B$33:$B$776,T$47)+'СЕТ СН'!$G$12+СВЦЭМ!$D$10+'СЕТ СН'!$G$5-'СЕТ СН'!$G$20</f>
        <v>3263.20862029</v>
      </c>
      <c r="U74" s="36">
        <f>SUMIFS(СВЦЭМ!$C$33:$C$776,СВЦЭМ!$A$33:$A$776,$A74,СВЦЭМ!$B$33:$B$776,U$47)+'СЕТ СН'!$G$12+СВЦЭМ!$D$10+'СЕТ СН'!$G$5-'СЕТ СН'!$G$20</f>
        <v>3242.7788418800001</v>
      </c>
      <c r="V74" s="36">
        <f>SUMIFS(СВЦЭМ!$C$33:$C$776,СВЦЭМ!$A$33:$A$776,$A74,СВЦЭМ!$B$33:$B$776,V$47)+'СЕТ СН'!$G$12+СВЦЭМ!$D$10+'СЕТ СН'!$G$5-'СЕТ СН'!$G$20</f>
        <v>3231.2833463900001</v>
      </c>
      <c r="W74" s="36">
        <f>SUMIFS(СВЦЭМ!$C$33:$C$776,СВЦЭМ!$A$33:$A$776,$A74,СВЦЭМ!$B$33:$B$776,W$47)+'СЕТ СН'!$G$12+СВЦЭМ!$D$10+'СЕТ СН'!$G$5-'СЕТ СН'!$G$20</f>
        <v>3227.5389840600001</v>
      </c>
      <c r="X74" s="36">
        <f>SUMIFS(СВЦЭМ!$C$33:$C$776,СВЦЭМ!$A$33:$A$776,$A74,СВЦЭМ!$B$33:$B$776,X$47)+'СЕТ СН'!$G$12+СВЦЭМ!$D$10+'СЕТ СН'!$G$5-'СЕТ СН'!$G$20</f>
        <v>3264.9161737899999</v>
      </c>
      <c r="Y74" s="36">
        <f>SUMIFS(СВЦЭМ!$C$33:$C$776,СВЦЭМ!$A$33:$A$776,$A74,СВЦЭМ!$B$33:$B$776,Y$47)+'СЕТ СН'!$G$12+СВЦЭМ!$D$10+'СЕТ СН'!$G$5-'СЕТ СН'!$G$20</f>
        <v>3323.9658584700001</v>
      </c>
    </row>
    <row r="75" spans="1:27" ht="15.75" x14ac:dyDescent="0.2">
      <c r="A75" s="35">
        <f t="shared" si="1"/>
        <v>43979</v>
      </c>
      <c r="B75" s="36">
        <f>SUMIFS(СВЦЭМ!$C$33:$C$776,СВЦЭМ!$A$33:$A$776,$A75,СВЦЭМ!$B$33:$B$776,B$47)+'СЕТ СН'!$G$12+СВЦЭМ!$D$10+'СЕТ СН'!$G$5-'СЕТ СН'!$G$20</f>
        <v>3361.5406083600001</v>
      </c>
      <c r="C75" s="36">
        <f>SUMIFS(СВЦЭМ!$C$33:$C$776,СВЦЭМ!$A$33:$A$776,$A75,СВЦЭМ!$B$33:$B$776,C$47)+'СЕТ СН'!$G$12+СВЦЭМ!$D$10+'СЕТ СН'!$G$5-'СЕТ СН'!$G$20</f>
        <v>3376.8613310000001</v>
      </c>
      <c r="D75" s="36">
        <f>SUMIFS(СВЦЭМ!$C$33:$C$776,СВЦЭМ!$A$33:$A$776,$A75,СВЦЭМ!$B$33:$B$776,D$47)+'СЕТ СН'!$G$12+СВЦЭМ!$D$10+'СЕТ СН'!$G$5-'СЕТ СН'!$G$20</f>
        <v>3403.8702848299999</v>
      </c>
      <c r="E75" s="36">
        <f>SUMIFS(СВЦЭМ!$C$33:$C$776,СВЦЭМ!$A$33:$A$776,$A75,СВЦЭМ!$B$33:$B$776,E$47)+'СЕТ СН'!$G$12+СВЦЭМ!$D$10+'СЕТ СН'!$G$5-'СЕТ СН'!$G$20</f>
        <v>3420.1041607500001</v>
      </c>
      <c r="F75" s="36">
        <f>SUMIFS(СВЦЭМ!$C$33:$C$776,СВЦЭМ!$A$33:$A$776,$A75,СВЦЭМ!$B$33:$B$776,F$47)+'СЕТ СН'!$G$12+СВЦЭМ!$D$10+'СЕТ СН'!$G$5-'СЕТ СН'!$G$20</f>
        <v>3417.8513540700001</v>
      </c>
      <c r="G75" s="36">
        <f>SUMIFS(СВЦЭМ!$C$33:$C$776,СВЦЭМ!$A$33:$A$776,$A75,СВЦЭМ!$B$33:$B$776,G$47)+'СЕТ СН'!$G$12+СВЦЭМ!$D$10+'СЕТ СН'!$G$5-'СЕТ СН'!$G$20</f>
        <v>3428.5657894199999</v>
      </c>
      <c r="H75" s="36">
        <f>SUMIFS(СВЦЭМ!$C$33:$C$776,СВЦЭМ!$A$33:$A$776,$A75,СВЦЭМ!$B$33:$B$776,H$47)+'СЕТ СН'!$G$12+СВЦЭМ!$D$10+'СЕТ СН'!$G$5-'СЕТ СН'!$G$20</f>
        <v>3404.7328436299999</v>
      </c>
      <c r="I75" s="36">
        <f>SUMIFS(СВЦЭМ!$C$33:$C$776,СВЦЭМ!$A$33:$A$776,$A75,СВЦЭМ!$B$33:$B$776,I$47)+'СЕТ СН'!$G$12+СВЦЭМ!$D$10+'СЕТ СН'!$G$5-'СЕТ СН'!$G$20</f>
        <v>3407.3276021199999</v>
      </c>
      <c r="J75" s="36">
        <f>SUMIFS(СВЦЭМ!$C$33:$C$776,СВЦЭМ!$A$33:$A$776,$A75,СВЦЭМ!$B$33:$B$776,J$47)+'СЕТ СН'!$G$12+СВЦЭМ!$D$10+'СЕТ СН'!$G$5-'СЕТ СН'!$G$20</f>
        <v>3361.78323925</v>
      </c>
      <c r="K75" s="36">
        <f>SUMIFS(СВЦЭМ!$C$33:$C$776,СВЦЭМ!$A$33:$A$776,$A75,СВЦЭМ!$B$33:$B$776,K$47)+'СЕТ СН'!$G$12+СВЦЭМ!$D$10+'СЕТ СН'!$G$5-'СЕТ СН'!$G$20</f>
        <v>3350.1268258099999</v>
      </c>
      <c r="L75" s="36">
        <f>SUMIFS(СВЦЭМ!$C$33:$C$776,СВЦЭМ!$A$33:$A$776,$A75,СВЦЭМ!$B$33:$B$776,L$47)+'СЕТ СН'!$G$12+СВЦЭМ!$D$10+'СЕТ СН'!$G$5-'СЕТ СН'!$G$20</f>
        <v>3359.5411279</v>
      </c>
      <c r="M75" s="36">
        <f>SUMIFS(СВЦЭМ!$C$33:$C$776,СВЦЭМ!$A$33:$A$776,$A75,СВЦЭМ!$B$33:$B$776,M$47)+'СЕТ СН'!$G$12+СВЦЭМ!$D$10+'СЕТ СН'!$G$5-'СЕТ СН'!$G$20</f>
        <v>3339.36829231</v>
      </c>
      <c r="N75" s="36">
        <f>SUMIFS(СВЦЭМ!$C$33:$C$776,СВЦЭМ!$A$33:$A$776,$A75,СВЦЭМ!$B$33:$B$776,N$47)+'СЕТ СН'!$G$12+СВЦЭМ!$D$10+'СЕТ СН'!$G$5-'СЕТ СН'!$G$20</f>
        <v>3290.5742458499999</v>
      </c>
      <c r="O75" s="36">
        <f>SUMIFS(СВЦЭМ!$C$33:$C$776,СВЦЭМ!$A$33:$A$776,$A75,СВЦЭМ!$B$33:$B$776,O$47)+'СЕТ СН'!$G$12+СВЦЭМ!$D$10+'СЕТ СН'!$G$5-'СЕТ СН'!$G$20</f>
        <v>3269.8753505599998</v>
      </c>
      <c r="P75" s="36">
        <f>SUMIFS(СВЦЭМ!$C$33:$C$776,СВЦЭМ!$A$33:$A$776,$A75,СВЦЭМ!$B$33:$B$776,P$47)+'СЕТ СН'!$G$12+СВЦЭМ!$D$10+'СЕТ СН'!$G$5-'СЕТ СН'!$G$20</f>
        <v>3282.1519553899998</v>
      </c>
      <c r="Q75" s="36">
        <f>SUMIFS(СВЦЭМ!$C$33:$C$776,СВЦЭМ!$A$33:$A$776,$A75,СВЦЭМ!$B$33:$B$776,Q$47)+'СЕТ СН'!$G$12+СВЦЭМ!$D$10+'СЕТ СН'!$G$5-'СЕТ СН'!$G$20</f>
        <v>3273.73153744</v>
      </c>
      <c r="R75" s="36">
        <f>SUMIFS(СВЦЭМ!$C$33:$C$776,СВЦЭМ!$A$33:$A$776,$A75,СВЦЭМ!$B$33:$B$776,R$47)+'СЕТ СН'!$G$12+СВЦЭМ!$D$10+'СЕТ СН'!$G$5-'СЕТ СН'!$G$20</f>
        <v>3271.9604897600002</v>
      </c>
      <c r="S75" s="36">
        <f>SUMIFS(СВЦЭМ!$C$33:$C$776,СВЦЭМ!$A$33:$A$776,$A75,СВЦЭМ!$B$33:$B$776,S$47)+'СЕТ СН'!$G$12+СВЦЭМ!$D$10+'СЕТ СН'!$G$5-'СЕТ СН'!$G$20</f>
        <v>3278.31119175</v>
      </c>
      <c r="T75" s="36">
        <f>SUMIFS(СВЦЭМ!$C$33:$C$776,СВЦЭМ!$A$33:$A$776,$A75,СВЦЭМ!$B$33:$B$776,T$47)+'СЕТ СН'!$G$12+СВЦЭМ!$D$10+'СЕТ СН'!$G$5-'СЕТ СН'!$G$20</f>
        <v>3279.8184779900002</v>
      </c>
      <c r="U75" s="36">
        <f>SUMIFS(СВЦЭМ!$C$33:$C$776,СВЦЭМ!$A$33:$A$776,$A75,СВЦЭМ!$B$33:$B$776,U$47)+'СЕТ СН'!$G$12+СВЦЭМ!$D$10+'СЕТ СН'!$G$5-'СЕТ СН'!$G$20</f>
        <v>3274.9675084300002</v>
      </c>
      <c r="V75" s="36">
        <f>SUMIFS(СВЦЭМ!$C$33:$C$776,СВЦЭМ!$A$33:$A$776,$A75,СВЦЭМ!$B$33:$B$776,V$47)+'СЕТ СН'!$G$12+СВЦЭМ!$D$10+'СЕТ СН'!$G$5-'СЕТ СН'!$G$20</f>
        <v>3261.3520145299999</v>
      </c>
      <c r="W75" s="36">
        <f>SUMIFS(СВЦЭМ!$C$33:$C$776,СВЦЭМ!$A$33:$A$776,$A75,СВЦЭМ!$B$33:$B$776,W$47)+'СЕТ СН'!$G$12+СВЦЭМ!$D$10+'СЕТ СН'!$G$5-'СЕТ СН'!$G$20</f>
        <v>3256.51767505</v>
      </c>
      <c r="X75" s="36">
        <f>SUMIFS(СВЦЭМ!$C$33:$C$776,СВЦЭМ!$A$33:$A$776,$A75,СВЦЭМ!$B$33:$B$776,X$47)+'СЕТ СН'!$G$12+СВЦЭМ!$D$10+'СЕТ СН'!$G$5-'СЕТ СН'!$G$20</f>
        <v>3299.5218895500002</v>
      </c>
      <c r="Y75" s="36">
        <f>SUMIFS(СВЦЭМ!$C$33:$C$776,СВЦЭМ!$A$33:$A$776,$A75,СВЦЭМ!$B$33:$B$776,Y$47)+'СЕТ СН'!$G$12+СВЦЭМ!$D$10+'СЕТ СН'!$G$5-'СЕТ СН'!$G$20</f>
        <v>3366.5197536200003</v>
      </c>
    </row>
    <row r="76" spans="1:27" ht="15.75" x14ac:dyDescent="0.2">
      <c r="A76" s="35">
        <f t="shared" si="1"/>
        <v>43980</v>
      </c>
      <c r="B76" s="36">
        <f>SUMIFS(СВЦЭМ!$C$33:$C$776,СВЦЭМ!$A$33:$A$776,$A76,СВЦЭМ!$B$33:$B$776,B$47)+'СЕТ СН'!$G$12+СВЦЭМ!$D$10+'СЕТ СН'!$G$5-'СЕТ СН'!$G$20</f>
        <v>3381.4929314999999</v>
      </c>
      <c r="C76" s="36">
        <f>SUMIFS(СВЦЭМ!$C$33:$C$776,СВЦЭМ!$A$33:$A$776,$A76,СВЦЭМ!$B$33:$B$776,C$47)+'СЕТ СН'!$G$12+СВЦЭМ!$D$10+'СЕТ СН'!$G$5-'СЕТ СН'!$G$20</f>
        <v>3402.1301685799999</v>
      </c>
      <c r="D76" s="36">
        <f>SUMIFS(СВЦЭМ!$C$33:$C$776,СВЦЭМ!$A$33:$A$776,$A76,СВЦЭМ!$B$33:$B$776,D$47)+'СЕТ СН'!$G$12+СВЦЭМ!$D$10+'СЕТ СН'!$G$5-'СЕТ СН'!$G$20</f>
        <v>3398.8826417400001</v>
      </c>
      <c r="E76" s="36">
        <f>SUMIFS(СВЦЭМ!$C$33:$C$776,СВЦЭМ!$A$33:$A$776,$A76,СВЦЭМ!$B$33:$B$776,E$47)+'СЕТ СН'!$G$12+СВЦЭМ!$D$10+'СЕТ СН'!$G$5-'СЕТ СН'!$G$20</f>
        <v>3399.24656301</v>
      </c>
      <c r="F76" s="36">
        <f>SUMIFS(СВЦЭМ!$C$33:$C$776,СВЦЭМ!$A$33:$A$776,$A76,СВЦЭМ!$B$33:$B$776,F$47)+'СЕТ СН'!$G$12+СВЦЭМ!$D$10+'СЕТ СН'!$G$5-'СЕТ СН'!$G$20</f>
        <v>3400.5354641900003</v>
      </c>
      <c r="G76" s="36">
        <f>SUMIFS(СВЦЭМ!$C$33:$C$776,СВЦЭМ!$A$33:$A$776,$A76,СВЦЭМ!$B$33:$B$776,G$47)+'СЕТ СН'!$G$12+СВЦЭМ!$D$10+'СЕТ СН'!$G$5-'СЕТ СН'!$G$20</f>
        <v>3405.6945728000001</v>
      </c>
      <c r="H76" s="36">
        <f>SUMIFS(СВЦЭМ!$C$33:$C$776,СВЦЭМ!$A$33:$A$776,$A76,СВЦЭМ!$B$33:$B$776,H$47)+'СЕТ СН'!$G$12+СВЦЭМ!$D$10+'СЕТ СН'!$G$5-'СЕТ СН'!$G$20</f>
        <v>3409.60944952</v>
      </c>
      <c r="I76" s="36">
        <f>SUMIFS(СВЦЭМ!$C$33:$C$776,СВЦЭМ!$A$33:$A$776,$A76,СВЦЭМ!$B$33:$B$776,I$47)+'СЕТ СН'!$G$12+СВЦЭМ!$D$10+'СЕТ СН'!$G$5-'СЕТ СН'!$G$20</f>
        <v>3391.11319568</v>
      </c>
      <c r="J76" s="36">
        <f>SUMIFS(СВЦЭМ!$C$33:$C$776,СВЦЭМ!$A$33:$A$776,$A76,СВЦЭМ!$B$33:$B$776,J$47)+'СЕТ СН'!$G$12+СВЦЭМ!$D$10+'СЕТ СН'!$G$5-'СЕТ СН'!$G$20</f>
        <v>3342.5835282899998</v>
      </c>
      <c r="K76" s="36">
        <f>SUMIFS(СВЦЭМ!$C$33:$C$776,СВЦЭМ!$A$33:$A$776,$A76,СВЦЭМ!$B$33:$B$776,K$47)+'СЕТ СН'!$G$12+СВЦЭМ!$D$10+'СЕТ СН'!$G$5-'СЕТ СН'!$G$20</f>
        <v>3326.6568293099999</v>
      </c>
      <c r="L76" s="36">
        <f>SUMIFS(СВЦЭМ!$C$33:$C$776,СВЦЭМ!$A$33:$A$776,$A76,СВЦЭМ!$B$33:$B$776,L$47)+'СЕТ СН'!$G$12+СВЦЭМ!$D$10+'СЕТ СН'!$G$5-'СЕТ СН'!$G$20</f>
        <v>3356.7629067500002</v>
      </c>
      <c r="M76" s="36">
        <f>SUMIFS(СВЦЭМ!$C$33:$C$776,СВЦЭМ!$A$33:$A$776,$A76,СВЦЭМ!$B$33:$B$776,M$47)+'СЕТ СН'!$G$12+СВЦЭМ!$D$10+'СЕТ СН'!$G$5-'СЕТ СН'!$G$20</f>
        <v>3283.0164038200001</v>
      </c>
      <c r="N76" s="36">
        <f>SUMIFS(СВЦЭМ!$C$33:$C$776,СВЦЭМ!$A$33:$A$776,$A76,СВЦЭМ!$B$33:$B$776,N$47)+'СЕТ СН'!$G$12+СВЦЭМ!$D$10+'СЕТ СН'!$G$5-'СЕТ СН'!$G$20</f>
        <v>3222.1210676199998</v>
      </c>
      <c r="O76" s="36">
        <f>SUMIFS(СВЦЭМ!$C$33:$C$776,СВЦЭМ!$A$33:$A$776,$A76,СВЦЭМ!$B$33:$B$776,O$47)+'СЕТ СН'!$G$12+СВЦЭМ!$D$10+'СЕТ СН'!$G$5-'СЕТ СН'!$G$20</f>
        <v>3211.8999559100002</v>
      </c>
      <c r="P76" s="36">
        <f>SUMIFS(СВЦЭМ!$C$33:$C$776,СВЦЭМ!$A$33:$A$776,$A76,СВЦЭМ!$B$33:$B$776,P$47)+'СЕТ СН'!$G$12+СВЦЭМ!$D$10+'СЕТ СН'!$G$5-'СЕТ СН'!$G$20</f>
        <v>3219.3444206100003</v>
      </c>
      <c r="Q76" s="36">
        <f>SUMIFS(СВЦЭМ!$C$33:$C$776,СВЦЭМ!$A$33:$A$776,$A76,СВЦЭМ!$B$33:$B$776,Q$47)+'СЕТ СН'!$G$12+СВЦЭМ!$D$10+'СЕТ СН'!$G$5-'СЕТ СН'!$G$20</f>
        <v>3209.64354082</v>
      </c>
      <c r="R76" s="36">
        <f>SUMIFS(СВЦЭМ!$C$33:$C$776,СВЦЭМ!$A$33:$A$776,$A76,СВЦЭМ!$B$33:$B$776,R$47)+'СЕТ СН'!$G$12+СВЦЭМ!$D$10+'СЕТ СН'!$G$5-'СЕТ СН'!$G$20</f>
        <v>3212.73893365</v>
      </c>
      <c r="S76" s="36">
        <f>SUMIFS(СВЦЭМ!$C$33:$C$776,СВЦЭМ!$A$33:$A$776,$A76,СВЦЭМ!$B$33:$B$776,S$47)+'СЕТ СН'!$G$12+СВЦЭМ!$D$10+'СЕТ СН'!$G$5-'СЕТ СН'!$G$20</f>
        <v>3221.2951813899999</v>
      </c>
      <c r="T76" s="36">
        <f>SUMIFS(СВЦЭМ!$C$33:$C$776,СВЦЭМ!$A$33:$A$776,$A76,СВЦЭМ!$B$33:$B$776,T$47)+'СЕТ СН'!$G$12+СВЦЭМ!$D$10+'СЕТ СН'!$G$5-'СЕТ СН'!$G$20</f>
        <v>3233.23797328</v>
      </c>
      <c r="U76" s="36">
        <f>SUMIFS(СВЦЭМ!$C$33:$C$776,СВЦЭМ!$A$33:$A$776,$A76,СВЦЭМ!$B$33:$B$776,U$47)+'СЕТ СН'!$G$12+СВЦЭМ!$D$10+'СЕТ СН'!$G$5-'СЕТ СН'!$G$20</f>
        <v>3239.63419694</v>
      </c>
      <c r="V76" s="36">
        <f>SUMIFS(СВЦЭМ!$C$33:$C$776,СВЦЭМ!$A$33:$A$776,$A76,СВЦЭМ!$B$33:$B$776,V$47)+'СЕТ СН'!$G$12+СВЦЭМ!$D$10+'СЕТ СН'!$G$5-'СЕТ СН'!$G$20</f>
        <v>3274.6620924500003</v>
      </c>
      <c r="W76" s="36">
        <f>SUMIFS(СВЦЭМ!$C$33:$C$776,СВЦЭМ!$A$33:$A$776,$A76,СВЦЭМ!$B$33:$B$776,W$47)+'СЕТ СН'!$G$12+СВЦЭМ!$D$10+'СЕТ СН'!$G$5-'СЕТ СН'!$G$20</f>
        <v>3307.1100244500003</v>
      </c>
      <c r="X76" s="36">
        <f>SUMIFS(СВЦЭМ!$C$33:$C$776,СВЦЭМ!$A$33:$A$776,$A76,СВЦЭМ!$B$33:$B$776,X$47)+'СЕТ СН'!$G$12+СВЦЭМ!$D$10+'СЕТ СН'!$G$5-'СЕТ СН'!$G$20</f>
        <v>3290.9175078500002</v>
      </c>
      <c r="Y76" s="36">
        <f>SUMIFS(СВЦЭМ!$C$33:$C$776,СВЦЭМ!$A$33:$A$776,$A76,СВЦЭМ!$B$33:$B$776,Y$47)+'СЕТ СН'!$G$12+СВЦЭМ!$D$10+'СЕТ СН'!$G$5-'СЕТ СН'!$G$20</f>
        <v>3333.1401268499999</v>
      </c>
    </row>
    <row r="77" spans="1:27" ht="15.75" x14ac:dyDescent="0.2">
      <c r="A77" s="35">
        <f t="shared" si="1"/>
        <v>43981</v>
      </c>
      <c r="B77" s="36">
        <f>SUMIFS(СВЦЭМ!$C$33:$C$776,СВЦЭМ!$A$33:$A$776,$A77,СВЦЭМ!$B$33:$B$776,B$47)+'СЕТ СН'!$G$12+СВЦЭМ!$D$10+'СЕТ СН'!$G$5-'СЕТ СН'!$G$20</f>
        <v>3414.53607534</v>
      </c>
      <c r="C77" s="36">
        <f>SUMIFS(СВЦЭМ!$C$33:$C$776,СВЦЭМ!$A$33:$A$776,$A77,СВЦЭМ!$B$33:$B$776,C$47)+'СЕТ СН'!$G$12+СВЦЭМ!$D$10+'СЕТ СН'!$G$5-'СЕТ СН'!$G$20</f>
        <v>3421.50138341</v>
      </c>
      <c r="D77" s="36">
        <f>SUMIFS(СВЦЭМ!$C$33:$C$776,СВЦЭМ!$A$33:$A$776,$A77,СВЦЭМ!$B$33:$B$776,D$47)+'СЕТ СН'!$G$12+СВЦЭМ!$D$10+'СЕТ СН'!$G$5-'СЕТ СН'!$G$20</f>
        <v>3422.0588773999998</v>
      </c>
      <c r="E77" s="36">
        <f>SUMIFS(СВЦЭМ!$C$33:$C$776,СВЦЭМ!$A$33:$A$776,$A77,СВЦЭМ!$B$33:$B$776,E$47)+'СЕТ СН'!$G$12+СВЦЭМ!$D$10+'СЕТ СН'!$G$5-'СЕТ СН'!$G$20</f>
        <v>3419.8781391100001</v>
      </c>
      <c r="F77" s="36">
        <f>SUMIFS(СВЦЭМ!$C$33:$C$776,СВЦЭМ!$A$33:$A$776,$A77,СВЦЭМ!$B$33:$B$776,F$47)+'СЕТ СН'!$G$12+СВЦЭМ!$D$10+'СЕТ СН'!$G$5-'СЕТ СН'!$G$20</f>
        <v>3419.24117591</v>
      </c>
      <c r="G77" s="36">
        <f>SUMIFS(СВЦЭМ!$C$33:$C$776,СВЦЭМ!$A$33:$A$776,$A77,СВЦЭМ!$B$33:$B$776,G$47)+'СЕТ СН'!$G$12+СВЦЭМ!$D$10+'СЕТ СН'!$G$5-'СЕТ СН'!$G$20</f>
        <v>3419.8928295800001</v>
      </c>
      <c r="H77" s="36">
        <f>SUMIFS(СВЦЭМ!$C$33:$C$776,СВЦЭМ!$A$33:$A$776,$A77,СВЦЭМ!$B$33:$B$776,H$47)+'СЕТ СН'!$G$12+СВЦЭМ!$D$10+'СЕТ СН'!$G$5-'СЕТ СН'!$G$20</f>
        <v>3406.72959567</v>
      </c>
      <c r="I77" s="36">
        <f>SUMIFS(СВЦЭМ!$C$33:$C$776,СВЦЭМ!$A$33:$A$776,$A77,СВЦЭМ!$B$33:$B$776,I$47)+'СЕТ СН'!$G$12+СВЦЭМ!$D$10+'СЕТ СН'!$G$5-'СЕТ СН'!$G$20</f>
        <v>3388.9982737099999</v>
      </c>
      <c r="J77" s="36">
        <f>SUMIFS(СВЦЭМ!$C$33:$C$776,СВЦЭМ!$A$33:$A$776,$A77,СВЦЭМ!$B$33:$B$776,J$47)+'СЕТ СН'!$G$12+СВЦЭМ!$D$10+'СЕТ СН'!$G$5-'СЕТ СН'!$G$20</f>
        <v>3356.5916265000001</v>
      </c>
      <c r="K77" s="36">
        <f>SUMIFS(СВЦЭМ!$C$33:$C$776,СВЦЭМ!$A$33:$A$776,$A77,СВЦЭМ!$B$33:$B$776,K$47)+'СЕТ СН'!$G$12+СВЦЭМ!$D$10+'СЕТ СН'!$G$5-'СЕТ СН'!$G$20</f>
        <v>3345.3693460200002</v>
      </c>
      <c r="L77" s="36">
        <f>SUMIFS(СВЦЭМ!$C$33:$C$776,СВЦЭМ!$A$33:$A$776,$A77,СВЦЭМ!$B$33:$B$776,L$47)+'СЕТ СН'!$G$12+СВЦЭМ!$D$10+'СЕТ СН'!$G$5-'СЕТ СН'!$G$20</f>
        <v>3337.0996920900002</v>
      </c>
      <c r="M77" s="36">
        <f>SUMIFS(СВЦЭМ!$C$33:$C$776,СВЦЭМ!$A$33:$A$776,$A77,СВЦЭМ!$B$33:$B$776,M$47)+'СЕТ СН'!$G$12+СВЦЭМ!$D$10+'СЕТ СН'!$G$5-'СЕТ СН'!$G$20</f>
        <v>3285.22450076</v>
      </c>
      <c r="N77" s="36">
        <f>SUMIFS(СВЦЭМ!$C$33:$C$776,СВЦЭМ!$A$33:$A$776,$A77,СВЦЭМ!$B$33:$B$776,N$47)+'СЕТ СН'!$G$12+СВЦЭМ!$D$10+'СЕТ СН'!$G$5-'СЕТ СН'!$G$20</f>
        <v>3237.49091193</v>
      </c>
      <c r="O77" s="36">
        <f>SUMIFS(СВЦЭМ!$C$33:$C$776,СВЦЭМ!$A$33:$A$776,$A77,СВЦЭМ!$B$33:$B$776,O$47)+'СЕТ СН'!$G$12+СВЦЭМ!$D$10+'СЕТ СН'!$G$5-'СЕТ СН'!$G$20</f>
        <v>3224.1400036099999</v>
      </c>
      <c r="P77" s="36">
        <f>SUMIFS(СВЦЭМ!$C$33:$C$776,СВЦЭМ!$A$33:$A$776,$A77,СВЦЭМ!$B$33:$B$776,P$47)+'СЕТ СН'!$G$12+СВЦЭМ!$D$10+'СЕТ СН'!$G$5-'СЕТ СН'!$G$20</f>
        <v>3226.2665862499998</v>
      </c>
      <c r="Q77" s="36">
        <f>SUMIFS(СВЦЭМ!$C$33:$C$776,СВЦЭМ!$A$33:$A$776,$A77,СВЦЭМ!$B$33:$B$776,Q$47)+'СЕТ СН'!$G$12+СВЦЭМ!$D$10+'СЕТ СН'!$G$5-'СЕТ СН'!$G$20</f>
        <v>3226.1548922500001</v>
      </c>
      <c r="R77" s="36">
        <f>SUMIFS(СВЦЭМ!$C$33:$C$776,СВЦЭМ!$A$33:$A$776,$A77,СВЦЭМ!$B$33:$B$776,R$47)+'СЕТ СН'!$G$12+СВЦЭМ!$D$10+'СЕТ СН'!$G$5-'СЕТ СН'!$G$20</f>
        <v>3225.3738019100001</v>
      </c>
      <c r="S77" s="36">
        <f>SUMIFS(СВЦЭМ!$C$33:$C$776,СВЦЭМ!$A$33:$A$776,$A77,СВЦЭМ!$B$33:$B$776,S$47)+'СЕТ СН'!$G$12+СВЦЭМ!$D$10+'СЕТ СН'!$G$5-'СЕТ СН'!$G$20</f>
        <v>3227.3819529299999</v>
      </c>
      <c r="T77" s="36">
        <f>SUMIFS(СВЦЭМ!$C$33:$C$776,СВЦЭМ!$A$33:$A$776,$A77,СВЦЭМ!$B$33:$B$776,T$47)+'СЕТ СН'!$G$12+СВЦЭМ!$D$10+'СЕТ СН'!$G$5-'СЕТ СН'!$G$20</f>
        <v>3222.24381503</v>
      </c>
      <c r="U77" s="36">
        <f>SUMIFS(СВЦЭМ!$C$33:$C$776,СВЦЭМ!$A$33:$A$776,$A77,СВЦЭМ!$B$33:$B$776,U$47)+'СЕТ СН'!$G$12+СВЦЭМ!$D$10+'СЕТ СН'!$G$5-'СЕТ СН'!$G$20</f>
        <v>3212.71885789</v>
      </c>
      <c r="V77" s="36">
        <f>SUMIFS(СВЦЭМ!$C$33:$C$776,СВЦЭМ!$A$33:$A$776,$A77,СВЦЭМ!$B$33:$B$776,V$47)+'СЕТ СН'!$G$12+СВЦЭМ!$D$10+'СЕТ СН'!$G$5-'СЕТ СН'!$G$20</f>
        <v>3221.0191414599999</v>
      </c>
      <c r="W77" s="36">
        <f>SUMIFS(СВЦЭМ!$C$33:$C$776,СВЦЭМ!$A$33:$A$776,$A77,СВЦЭМ!$B$33:$B$776,W$47)+'СЕТ СН'!$G$12+СВЦЭМ!$D$10+'СЕТ СН'!$G$5-'СЕТ СН'!$G$20</f>
        <v>3228.7833801100001</v>
      </c>
      <c r="X77" s="36">
        <f>SUMIFS(СВЦЭМ!$C$33:$C$776,СВЦЭМ!$A$33:$A$776,$A77,СВЦЭМ!$B$33:$B$776,X$47)+'СЕТ СН'!$G$12+СВЦЭМ!$D$10+'СЕТ СН'!$G$5-'СЕТ СН'!$G$20</f>
        <v>3233.5822895000001</v>
      </c>
      <c r="Y77" s="36">
        <f>SUMIFS(СВЦЭМ!$C$33:$C$776,СВЦЭМ!$A$33:$A$776,$A77,СВЦЭМ!$B$33:$B$776,Y$47)+'СЕТ СН'!$G$12+СВЦЭМ!$D$10+'СЕТ СН'!$G$5-'СЕТ СН'!$G$20</f>
        <v>3302.0562926900002</v>
      </c>
      <c r="AA77" s="37"/>
    </row>
    <row r="78" spans="1:27" ht="15.75" x14ac:dyDescent="0.2">
      <c r="A78" s="35">
        <f t="shared" si="1"/>
        <v>43982</v>
      </c>
      <c r="B78" s="36">
        <f>SUMIFS(СВЦЭМ!$C$33:$C$776,СВЦЭМ!$A$33:$A$776,$A78,СВЦЭМ!$B$33:$B$776,B$47)+'СЕТ СН'!$G$12+СВЦЭМ!$D$10+'СЕТ СН'!$G$5-'СЕТ СН'!$G$20</f>
        <v>3386.4773033500001</v>
      </c>
      <c r="C78" s="36">
        <f>SUMIFS(СВЦЭМ!$C$33:$C$776,СВЦЭМ!$A$33:$A$776,$A78,СВЦЭМ!$B$33:$B$776,C$47)+'СЕТ СН'!$G$12+СВЦЭМ!$D$10+'СЕТ СН'!$G$5-'СЕТ СН'!$G$20</f>
        <v>3395.81287324</v>
      </c>
      <c r="D78" s="36">
        <f>SUMIFS(СВЦЭМ!$C$33:$C$776,СВЦЭМ!$A$33:$A$776,$A78,СВЦЭМ!$B$33:$B$776,D$47)+'СЕТ СН'!$G$12+СВЦЭМ!$D$10+'СЕТ СН'!$G$5-'СЕТ СН'!$G$20</f>
        <v>3403.4627015999999</v>
      </c>
      <c r="E78" s="36">
        <f>SUMIFS(СВЦЭМ!$C$33:$C$776,СВЦЭМ!$A$33:$A$776,$A78,СВЦЭМ!$B$33:$B$776,E$47)+'СЕТ СН'!$G$12+СВЦЭМ!$D$10+'СЕТ СН'!$G$5-'СЕТ СН'!$G$20</f>
        <v>3394.0399582499999</v>
      </c>
      <c r="F78" s="36">
        <f>SUMIFS(СВЦЭМ!$C$33:$C$776,СВЦЭМ!$A$33:$A$776,$A78,СВЦЭМ!$B$33:$B$776,F$47)+'СЕТ СН'!$G$12+СВЦЭМ!$D$10+'СЕТ СН'!$G$5-'СЕТ СН'!$G$20</f>
        <v>3381.4709901000001</v>
      </c>
      <c r="G78" s="36">
        <f>SUMIFS(СВЦЭМ!$C$33:$C$776,СВЦЭМ!$A$33:$A$776,$A78,СВЦЭМ!$B$33:$B$776,G$47)+'СЕТ СН'!$G$12+СВЦЭМ!$D$10+'СЕТ СН'!$G$5-'СЕТ СН'!$G$20</f>
        <v>3383.6386330999999</v>
      </c>
      <c r="H78" s="36">
        <f>SUMIFS(СВЦЭМ!$C$33:$C$776,СВЦЭМ!$A$33:$A$776,$A78,СВЦЭМ!$B$33:$B$776,H$47)+'СЕТ СН'!$G$12+СВЦЭМ!$D$10+'СЕТ СН'!$G$5-'СЕТ СН'!$G$20</f>
        <v>3390.17941617</v>
      </c>
      <c r="I78" s="36">
        <f>SUMIFS(СВЦЭМ!$C$33:$C$776,СВЦЭМ!$A$33:$A$776,$A78,СВЦЭМ!$B$33:$B$776,I$47)+'СЕТ СН'!$G$12+СВЦЭМ!$D$10+'СЕТ СН'!$G$5-'СЕТ СН'!$G$20</f>
        <v>3368.87980032</v>
      </c>
      <c r="J78" s="36">
        <f>SUMIFS(СВЦЭМ!$C$33:$C$776,СВЦЭМ!$A$33:$A$776,$A78,СВЦЭМ!$B$33:$B$776,J$47)+'СЕТ СН'!$G$12+СВЦЭМ!$D$10+'СЕТ СН'!$G$5-'СЕТ СН'!$G$20</f>
        <v>3350.6968214099998</v>
      </c>
      <c r="K78" s="36">
        <f>SUMIFS(СВЦЭМ!$C$33:$C$776,СВЦЭМ!$A$33:$A$776,$A78,СВЦЭМ!$B$33:$B$776,K$47)+'СЕТ СН'!$G$12+СВЦЭМ!$D$10+'СЕТ СН'!$G$5-'СЕТ СН'!$G$20</f>
        <v>3359.5934071900001</v>
      </c>
      <c r="L78" s="36">
        <f>SUMIFS(СВЦЭМ!$C$33:$C$776,СВЦЭМ!$A$33:$A$776,$A78,СВЦЭМ!$B$33:$B$776,L$47)+'СЕТ СН'!$G$12+СВЦЭМ!$D$10+'СЕТ СН'!$G$5-'СЕТ СН'!$G$20</f>
        <v>3358.2373295699999</v>
      </c>
      <c r="M78" s="36">
        <f>SUMIFS(СВЦЭМ!$C$33:$C$776,СВЦЭМ!$A$33:$A$776,$A78,СВЦЭМ!$B$33:$B$776,M$47)+'СЕТ СН'!$G$12+СВЦЭМ!$D$10+'СЕТ СН'!$G$5-'СЕТ СН'!$G$20</f>
        <v>3309.6811431300002</v>
      </c>
      <c r="N78" s="36">
        <f>SUMIFS(СВЦЭМ!$C$33:$C$776,СВЦЭМ!$A$33:$A$776,$A78,СВЦЭМ!$B$33:$B$776,N$47)+'СЕТ СН'!$G$12+СВЦЭМ!$D$10+'СЕТ СН'!$G$5-'СЕТ СН'!$G$20</f>
        <v>3236.0332975900001</v>
      </c>
      <c r="O78" s="36">
        <f>SUMIFS(СВЦЭМ!$C$33:$C$776,СВЦЭМ!$A$33:$A$776,$A78,СВЦЭМ!$B$33:$B$776,O$47)+'СЕТ СН'!$G$12+СВЦЭМ!$D$10+'СЕТ СН'!$G$5-'СЕТ СН'!$G$20</f>
        <v>3212.8131755899999</v>
      </c>
      <c r="P78" s="36">
        <f>SUMIFS(СВЦЭМ!$C$33:$C$776,СВЦЭМ!$A$33:$A$776,$A78,СВЦЭМ!$B$33:$B$776,P$47)+'СЕТ СН'!$G$12+СВЦЭМ!$D$10+'СЕТ СН'!$G$5-'СЕТ СН'!$G$20</f>
        <v>3221.3295135600001</v>
      </c>
      <c r="Q78" s="36">
        <f>SUMIFS(СВЦЭМ!$C$33:$C$776,СВЦЭМ!$A$33:$A$776,$A78,СВЦЭМ!$B$33:$B$776,Q$47)+'СЕТ СН'!$G$12+СВЦЭМ!$D$10+'СЕТ СН'!$G$5-'СЕТ СН'!$G$20</f>
        <v>3221.36016647</v>
      </c>
      <c r="R78" s="36">
        <f>SUMIFS(СВЦЭМ!$C$33:$C$776,СВЦЭМ!$A$33:$A$776,$A78,СВЦЭМ!$B$33:$B$776,R$47)+'СЕТ СН'!$G$12+СВЦЭМ!$D$10+'СЕТ СН'!$G$5-'СЕТ СН'!$G$20</f>
        <v>3228.5444735199999</v>
      </c>
      <c r="S78" s="36">
        <f>SUMIFS(СВЦЭМ!$C$33:$C$776,СВЦЭМ!$A$33:$A$776,$A78,СВЦЭМ!$B$33:$B$776,S$47)+'СЕТ СН'!$G$12+СВЦЭМ!$D$10+'СЕТ СН'!$G$5-'СЕТ СН'!$G$20</f>
        <v>3241.62938085</v>
      </c>
      <c r="T78" s="36">
        <f>SUMIFS(СВЦЭМ!$C$33:$C$776,СВЦЭМ!$A$33:$A$776,$A78,СВЦЭМ!$B$33:$B$776,T$47)+'СЕТ СН'!$G$12+СВЦЭМ!$D$10+'СЕТ СН'!$G$5-'СЕТ СН'!$G$20</f>
        <v>3223.3559058000001</v>
      </c>
      <c r="U78" s="36">
        <f>SUMIFS(СВЦЭМ!$C$33:$C$776,СВЦЭМ!$A$33:$A$776,$A78,СВЦЭМ!$B$33:$B$776,U$47)+'СЕТ СН'!$G$12+СВЦЭМ!$D$10+'СЕТ СН'!$G$5-'СЕТ СН'!$G$20</f>
        <v>3200.89490819</v>
      </c>
      <c r="V78" s="36">
        <f>SUMIFS(СВЦЭМ!$C$33:$C$776,СВЦЭМ!$A$33:$A$776,$A78,СВЦЭМ!$B$33:$B$776,V$47)+'СЕТ СН'!$G$12+СВЦЭМ!$D$10+'СЕТ СН'!$G$5-'СЕТ СН'!$G$20</f>
        <v>3162.5187797799999</v>
      </c>
      <c r="W78" s="36">
        <f>SUMIFS(СВЦЭМ!$C$33:$C$776,СВЦЭМ!$A$33:$A$776,$A78,СВЦЭМ!$B$33:$B$776,W$47)+'СЕТ СН'!$G$12+СВЦЭМ!$D$10+'СЕТ СН'!$G$5-'СЕТ СН'!$G$20</f>
        <v>3158.5129836900001</v>
      </c>
      <c r="X78" s="36">
        <f>SUMIFS(СВЦЭМ!$C$33:$C$776,СВЦЭМ!$A$33:$A$776,$A78,СВЦЭМ!$B$33:$B$776,X$47)+'СЕТ СН'!$G$12+СВЦЭМ!$D$10+'СЕТ СН'!$G$5-'СЕТ СН'!$G$20</f>
        <v>3192.0048262600003</v>
      </c>
      <c r="Y78" s="36">
        <f>SUMIFS(СВЦЭМ!$C$33:$C$776,СВЦЭМ!$A$33:$A$776,$A78,СВЦЭМ!$B$33:$B$776,Y$47)+'СЕТ СН'!$G$12+СВЦЭМ!$D$10+'СЕТ СН'!$G$5-'СЕТ СН'!$G$20</f>
        <v>3260.6775401899999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01.05.2020</v>
      </c>
      <c r="B84" s="36">
        <f>SUMIFS(СВЦЭМ!$C$33:$C$776,СВЦЭМ!$A$33:$A$776,$A84,СВЦЭМ!$B$33:$B$776,B$83)+'СЕТ СН'!$H$12+СВЦЭМ!$D$10+'СЕТ СН'!$H$5-'СЕТ СН'!$H$20</f>
        <v>3605.6734921299999</v>
      </c>
      <c r="C84" s="36">
        <f>SUMIFS(СВЦЭМ!$C$33:$C$776,СВЦЭМ!$A$33:$A$776,$A84,СВЦЭМ!$B$33:$B$776,C$83)+'СЕТ СН'!$H$12+СВЦЭМ!$D$10+'СЕТ СН'!$H$5-'СЕТ СН'!$H$20</f>
        <v>3646.6559128700001</v>
      </c>
      <c r="D84" s="36">
        <f>SUMIFS(СВЦЭМ!$C$33:$C$776,СВЦЭМ!$A$33:$A$776,$A84,СВЦЭМ!$B$33:$B$776,D$83)+'СЕТ СН'!$H$12+СВЦЭМ!$D$10+'СЕТ СН'!$H$5-'СЕТ СН'!$H$20</f>
        <v>3645.9043805800002</v>
      </c>
      <c r="E84" s="36">
        <f>SUMIFS(СВЦЭМ!$C$33:$C$776,СВЦЭМ!$A$33:$A$776,$A84,СВЦЭМ!$B$33:$B$776,E$83)+'СЕТ СН'!$H$12+СВЦЭМ!$D$10+'СЕТ СН'!$H$5-'СЕТ СН'!$H$20</f>
        <v>3640.74794703</v>
      </c>
      <c r="F84" s="36">
        <f>SUMIFS(СВЦЭМ!$C$33:$C$776,СВЦЭМ!$A$33:$A$776,$A84,СВЦЭМ!$B$33:$B$776,F$83)+'СЕТ СН'!$H$12+СВЦЭМ!$D$10+'СЕТ СН'!$H$5-'СЕТ СН'!$H$20</f>
        <v>3658.90611266</v>
      </c>
      <c r="G84" s="36">
        <f>SUMIFS(СВЦЭМ!$C$33:$C$776,СВЦЭМ!$A$33:$A$776,$A84,СВЦЭМ!$B$33:$B$776,G$83)+'СЕТ СН'!$H$12+СВЦЭМ!$D$10+'СЕТ СН'!$H$5-'СЕТ СН'!$H$20</f>
        <v>3651.8683793099999</v>
      </c>
      <c r="H84" s="36">
        <f>SUMIFS(СВЦЭМ!$C$33:$C$776,СВЦЭМ!$A$33:$A$776,$A84,СВЦЭМ!$B$33:$B$776,H$83)+'СЕТ СН'!$H$12+СВЦЭМ!$D$10+'СЕТ СН'!$H$5-'СЕТ СН'!$H$20</f>
        <v>3646.5661866999999</v>
      </c>
      <c r="I84" s="36">
        <f>SUMIFS(СВЦЭМ!$C$33:$C$776,СВЦЭМ!$A$33:$A$776,$A84,СВЦЭМ!$B$33:$B$776,I$83)+'СЕТ СН'!$H$12+СВЦЭМ!$D$10+'СЕТ СН'!$H$5-'СЕТ СН'!$H$20</f>
        <v>3621.1017341500001</v>
      </c>
      <c r="J84" s="36">
        <f>SUMIFS(СВЦЭМ!$C$33:$C$776,СВЦЭМ!$A$33:$A$776,$A84,СВЦЭМ!$B$33:$B$776,J$83)+'СЕТ СН'!$H$12+СВЦЭМ!$D$10+'СЕТ СН'!$H$5-'СЕТ СН'!$H$20</f>
        <v>3605.7164226499999</v>
      </c>
      <c r="K84" s="36">
        <f>SUMIFS(СВЦЭМ!$C$33:$C$776,СВЦЭМ!$A$33:$A$776,$A84,СВЦЭМ!$B$33:$B$776,K$83)+'СЕТ СН'!$H$12+СВЦЭМ!$D$10+'СЕТ СН'!$H$5-'СЕТ СН'!$H$20</f>
        <v>3604.28466553</v>
      </c>
      <c r="L84" s="36">
        <f>SUMIFS(СВЦЭМ!$C$33:$C$776,СВЦЭМ!$A$33:$A$776,$A84,СВЦЭМ!$B$33:$B$776,L$83)+'СЕТ СН'!$H$12+СВЦЭМ!$D$10+'СЕТ СН'!$H$5-'СЕТ СН'!$H$20</f>
        <v>3583.0187350699998</v>
      </c>
      <c r="M84" s="36">
        <f>SUMIFS(СВЦЭМ!$C$33:$C$776,СВЦЭМ!$A$33:$A$776,$A84,СВЦЭМ!$B$33:$B$776,M$83)+'СЕТ СН'!$H$12+СВЦЭМ!$D$10+'СЕТ СН'!$H$5-'СЕТ СН'!$H$20</f>
        <v>3516.1950963500003</v>
      </c>
      <c r="N84" s="36">
        <f>SUMIFS(СВЦЭМ!$C$33:$C$776,СВЦЭМ!$A$33:$A$776,$A84,СВЦЭМ!$B$33:$B$776,N$83)+'СЕТ СН'!$H$12+СВЦЭМ!$D$10+'СЕТ СН'!$H$5-'СЕТ СН'!$H$20</f>
        <v>3453.6496537600001</v>
      </c>
      <c r="O84" s="36">
        <f>SUMIFS(СВЦЭМ!$C$33:$C$776,СВЦЭМ!$A$33:$A$776,$A84,СВЦЭМ!$B$33:$B$776,O$83)+'СЕТ СН'!$H$12+СВЦЭМ!$D$10+'СЕТ СН'!$H$5-'СЕТ СН'!$H$20</f>
        <v>3435.6546137999999</v>
      </c>
      <c r="P84" s="36">
        <f>SUMIFS(СВЦЭМ!$C$33:$C$776,СВЦЭМ!$A$33:$A$776,$A84,СВЦЭМ!$B$33:$B$776,P$83)+'СЕТ СН'!$H$12+СВЦЭМ!$D$10+'СЕТ СН'!$H$5-'СЕТ СН'!$H$20</f>
        <v>3446.13957372</v>
      </c>
      <c r="Q84" s="36">
        <f>SUMIFS(СВЦЭМ!$C$33:$C$776,СВЦЭМ!$A$33:$A$776,$A84,СВЦЭМ!$B$33:$B$776,Q$83)+'СЕТ СН'!$H$12+СВЦЭМ!$D$10+'СЕТ СН'!$H$5-'СЕТ СН'!$H$20</f>
        <v>3448.2260870800001</v>
      </c>
      <c r="R84" s="36">
        <f>SUMIFS(СВЦЭМ!$C$33:$C$776,СВЦЭМ!$A$33:$A$776,$A84,СВЦЭМ!$B$33:$B$776,R$83)+'СЕТ СН'!$H$12+СВЦЭМ!$D$10+'СЕТ СН'!$H$5-'СЕТ СН'!$H$20</f>
        <v>3446.2403413100001</v>
      </c>
      <c r="S84" s="36">
        <f>SUMIFS(СВЦЭМ!$C$33:$C$776,СВЦЭМ!$A$33:$A$776,$A84,СВЦЭМ!$B$33:$B$776,S$83)+'СЕТ СН'!$H$12+СВЦЭМ!$D$10+'СЕТ СН'!$H$5-'СЕТ СН'!$H$20</f>
        <v>3443.1622966599998</v>
      </c>
      <c r="T84" s="36">
        <f>SUMIFS(СВЦЭМ!$C$33:$C$776,СВЦЭМ!$A$33:$A$776,$A84,СВЦЭМ!$B$33:$B$776,T$83)+'СЕТ СН'!$H$12+СВЦЭМ!$D$10+'СЕТ СН'!$H$5-'СЕТ СН'!$H$20</f>
        <v>3433.0696332900002</v>
      </c>
      <c r="U84" s="36">
        <f>SUMIFS(СВЦЭМ!$C$33:$C$776,СВЦЭМ!$A$33:$A$776,$A84,СВЦЭМ!$B$33:$B$776,U$83)+'СЕТ СН'!$H$12+СВЦЭМ!$D$10+'СЕТ СН'!$H$5-'СЕТ СН'!$H$20</f>
        <v>3414.11578482</v>
      </c>
      <c r="V84" s="36">
        <f>SUMIFS(СВЦЭМ!$C$33:$C$776,СВЦЭМ!$A$33:$A$776,$A84,СВЦЭМ!$B$33:$B$776,V$83)+'СЕТ СН'!$H$12+СВЦЭМ!$D$10+'СЕТ СН'!$H$5-'СЕТ СН'!$H$20</f>
        <v>3403.6856096400002</v>
      </c>
      <c r="W84" s="36">
        <f>SUMIFS(СВЦЭМ!$C$33:$C$776,СВЦЭМ!$A$33:$A$776,$A84,СВЦЭМ!$B$33:$B$776,W$83)+'СЕТ СН'!$H$12+СВЦЭМ!$D$10+'СЕТ СН'!$H$5-'СЕТ СН'!$H$20</f>
        <v>3410.3839700600001</v>
      </c>
      <c r="X84" s="36">
        <f>SUMIFS(СВЦЭМ!$C$33:$C$776,СВЦЭМ!$A$33:$A$776,$A84,СВЦЭМ!$B$33:$B$776,X$83)+'СЕТ СН'!$H$12+СВЦЭМ!$D$10+'СЕТ СН'!$H$5-'СЕТ СН'!$H$20</f>
        <v>3441.5411932300003</v>
      </c>
      <c r="Y84" s="36">
        <f>SUMIFS(СВЦЭМ!$C$33:$C$776,СВЦЭМ!$A$33:$A$776,$A84,СВЦЭМ!$B$33:$B$776,Y$83)+'СЕТ СН'!$H$12+СВЦЭМ!$D$10+'СЕТ СН'!$H$5-'СЕТ СН'!$H$20</f>
        <v>3548.1893810800002</v>
      </c>
    </row>
    <row r="85" spans="1:25" ht="15.75" x14ac:dyDescent="0.2">
      <c r="A85" s="35">
        <f>A84+1</f>
        <v>43953</v>
      </c>
      <c r="B85" s="36">
        <f>SUMIFS(СВЦЭМ!$C$33:$C$776,СВЦЭМ!$A$33:$A$776,$A85,СВЦЭМ!$B$33:$B$776,B$83)+'СЕТ СН'!$H$12+СВЦЭМ!$D$10+'СЕТ СН'!$H$5-'СЕТ СН'!$H$20</f>
        <v>3642.3274232700001</v>
      </c>
      <c r="C85" s="36">
        <f>SUMIFS(СВЦЭМ!$C$33:$C$776,СВЦЭМ!$A$33:$A$776,$A85,СВЦЭМ!$B$33:$B$776,C$83)+'СЕТ СН'!$H$12+СВЦЭМ!$D$10+'СЕТ СН'!$H$5-'СЕТ СН'!$H$20</f>
        <v>3664.2247577799999</v>
      </c>
      <c r="D85" s="36">
        <f>SUMIFS(СВЦЭМ!$C$33:$C$776,СВЦЭМ!$A$33:$A$776,$A85,СВЦЭМ!$B$33:$B$776,D$83)+'СЕТ СН'!$H$12+СВЦЭМ!$D$10+'СЕТ СН'!$H$5-'СЕТ СН'!$H$20</f>
        <v>3675.0986712200001</v>
      </c>
      <c r="E85" s="36">
        <f>SUMIFS(СВЦЭМ!$C$33:$C$776,СВЦЭМ!$A$33:$A$776,$A85,СВЦЭМ!$B$33:$B$776,E$83)+'СЕТ СН'!$H$12+СВЦЭМ!$D$10+'СЕТ СН'!$H$5-'СЕТ СН'!$H$20</f>
        <v>3670.8328384199999</v>
      </c>
      <c r="F85" s="36">
        <f>SUMIFS(СВЦЭМ!$C$33:$C$776,СВЦЭМ!$A$33:$A$776,$A85,СВЦЭМ!$B$33:$B$776,F$83)+'СЕТ СН'!$H$12+СВЦЭМ!$D$10+'СЕТ СН'!$H$5-'СЕТ СН'!$H$20</f>
        <v>3660.85419078</v>
      </c>
      <c r="G85" s="36">
        <f>SUMIFS(СВЦЭМ!$C$33:$C$776,СВЦЭМ!$A$33:$A$776,$A85,СВЦЭМ!$B$33:$B$776,G$83)+'СЕТ СН'!$H$12+СВЦЭМ!$D$10+'СЕТ СН'!$H$5-'СЕТ СН'!$H$20</f>
        <v>3662.4637037299999</v>
      </c>
      <c r="H85" s="36">
        <f>SUMIFS(СВЦЭМ!$C$33:$C$776,СВЦЭМ!$A$33:$A$776,$A85,СВЦЭМ!$B$33:$B$776,H$83)+'СЕТ СН'!$H$12+СВЦЭМ!$D$10+'СЕТ СН'!$H$5-'СЕТ СН'!$H$20</f>
        <v>3658.12082822</v>
      </c>
      <c r="I85" s="36">
        <f>SUMIFS(СВЦЭМ!$C$33:$C$776,СВЦЭМ!$A$33:$A$776,$A85,СВЦЭМ!$B$33:$B$776,I$83)+'СЕТ СН'!$H$12+СВЦЭМ!$D$10+'СЕТ СН'!$H$5-'СЕТ СН'!$H$20</f>
        <v>3646.4981274699999</v>
      </c>
      <c r="J85" s="36">
        <f>SUMIFS(СВЦЭМ!$C$33:$C$776,СВЦЭМ!$A$33:$A$776,$A85,СВЦЭМ!$B$33:$B$776,J$83)+'СЕТ СН'!$H$12+СВЦЭМ!$D$10+'СЕТ СН'!$H$5-'СЕТ СН'!$H$20</f>
        <v>3606.7821924</v>
      </c>
      <c r="K85" s="36">
        <f>SUMIFS(СВЦЭМ!$C$33:$C$776,СВЦЭМ!$A$33:$A$776,$A85,СВЦЭМ!$B$33:$B$776,K$83)+'СЕТ СН'!$H$12+СВЦЭМ!$D$10+'СЕТ СН'!$H$5-'СЕТ СН'!$H$20</f>
        <v>3577.8254307299999</v>
      </c>
      <c r="L85" s="36">
        <f>SUMIFS(СВЦЭМ!$C$33:$C$776,СВЦЭМ!$A$33:$A$776,$A85,СВЦЭМ!$B$33:$B$776,L$83)+'СЕТ СН'!$H$12+СВЦЭМ!$D$10+'СЕТ СН'!$H$5-'СЕТ СН'!$H$20</f>
        <v>3561.9596713199999</v>
      </c>
      <c r="M85" s="36">
        <f>SUMIFS(СВЦЭМ!$C$33:$C$776,СВЦЭМ!$A$33:$A$776,$A85,СВЦЭМ!$B$33:$B$776,M$83)+'СЕТ СН'!$H$12+СВЦЭМ!$D$10+'СЕТ СН'!$H$5-'СЕТ СН'!$H$20</f>
        <v>3503.74992062</v>
      </c>
      <c r="N85" s="36">
        <f>SUMIFS(СВЦЭМ!$C$33:$C$776,СВЦЭМ!$A$33:$A$776,$A85,СВЦЭМ!$B$33:$B$776,N$83)+'СЕТ СН'!$H$12+СВЦЭМ!$D$10+'СЕТ СН'!$H$5-'СЕТ СН'!$H$20</f>
        <v>3450.4025351800001</v>
      </c>
      <c r="O85" s="36">
        <f>SUMIFS(СВЦЭМ!$C$33:$C$776,СВЦЭМ!$A$33:$A$776,$A85,СВЦЭМ!$B$33:$B$776,O$83)+'СЕТ СН'!$H$12+СВЦЭМ!$D$10+'СЕТ СН'!$H$5-'СЕТ СН'!$H$20</f>
        <v>3427.20579206</v>
      </c>
      <c r="P85" s="36">
        <f>SUMIFS(СВЦЭМ!$C$33:$C$776,СВЦЭМ!$A$33:$A$776,$A85,СВЦЭМ!$B$33:$B$776,P$83)+'СЕТ СН'!$H$12+СВЦЭМ!$D$10+'СЕТ СН'!$H$5-'СЕТ СН'!$H$20</f>
        <v>3433.9888450899998</v>
      </c>
      <c r="Q85" s="36">
        <f>SUMIFS(СВЦЭМ!$C$33:$C$776,СВЦЭМ!$A$33:$A$776,$A85,СВЦЭМ!$B$33:$B$776,Q$83)+'СЕТ СН'!$H$12+СВЦЭМ!$D$10+'СЕТ СН'!$H$5-'СЕТ СН'!$H$20</f>
        <v>3434.51304342</v>
      </c>
      <c r="R85" s="36">
        <f>SUMIFS(СВЦЭМ!$C$33:$C$776,СВЦЭМ!$A$33:$A$776,$A85,СВЦЭМ!$B$33:$B$776,R$83)+'СЕТ СН'!$H$12+СВЦЭМ!$D$10+'СЕТ СН'!$H$5-'СЕТ СН'!$H$20</f>
        <v>3441.6637088299999</v>
      </c>
      <c r="S85" s="36">
        <f>SUMIFS(СВЦЭМ!$C$33:$C$776,СВЦЭМ!$A$33:$A$776,$A85,СВЦЭМ!$B$33:$B$776,S$83)+'СЕТ СН'!$H$12+СВЦЭМ!$D$10+'СЕТ СН'!$H$5-'СЕТ СН'!$H$20</f>
        <v>3439.3775821200002</v>
      </c>
      <c r="T85" s="36">
        <f>SUMIFS(СВЦЭМ!$C$33:$C$776,СВЦЭМ!$A$33:$A$776,$A85,СВЦЭМ!$B$33:$B$776,T$83)+'СЕТ СН'!$H$12+СВЦЭМ!$D$10+'СЕТ СН'!$H$5-'СЕТ СН'!$H$20</f>
        <v>3436.6640403000001</v>
      </c>
      <c r="U85" s="36">
        <f>SUMIFS(СВЦЭМ!$C$33:$C$776,СВЦЭМ!$A$33:$A$776,$A85,СВЦЭМ!$B$33:$B$776,U$83)+'СЕТ СН'!$H$12+СВЦЭМ!$D$10+'СЕТ СН'!$H$5-'СЕТ СН'!$H$20</f>
        <v>3425.9555100699999</v>
      </c>
      <c r="V85" s="36">
        <f>SUMIFS(СВЦЭМ!$C$33:$C$776,СВЦЭМ!$A$33:$A$776,$A85,СВЦЭМ!$B$33:$B$776,V$83)+'СЕТ СН'!$H$12+СВЦЭМ!$D$10+'СЕТ СН'!$H$5-'СЕТ СН'!$H$20</f>
        <v>3407.2594872700001</v>
      </c>
      <c r="W85" s="36">
        <f>SUMIFS(СВЦЭМ!$C$33:$C$776,СВЦЭМ!$A$33:$A$776,$A85,СВЦЭМ!$B$33:$B$776,W$83)+'СЕТ СН'!$H$12+СВЦЭМ!$D$10+'СЕТ СН'!$H$5-'СЕТ СН'!$H$20</f>
        <v>3395.1539833900001</v>
      </c>
      <c r="X85" s="36">
        <f>SUMIFS(СВЦЭМ!$C$33:$C$776,СВЦЭМ!$A$33:$A$776,$A85,СВЦЭМ!$B$33:$B$776,X$83)+'СЕТ СН'!$H$12+СВЦЭМ!$D$10+'СЕТ СН'!$H$5-'СЕТ СН'!$H$20</f>
        <v>3431.47277188</v>
      </c>
      <c r="Y85" s="36">
        <f>SUMIFS(СВЦЭМ!$C$33:$C$776,СВЦЭМ!$A$33:$A$776,$A85,СВЦЭМ!$B$33:$B$776,Y$83)+'СЕТ СН'!$H$12+СВЦЭМ!$D$10+'СЕТ СН'!$H$5-'СЕТ СН'!$H$20</f>
        <v>3508.52645975</v>
      </c>
    </row>
    <row r="86" spans="1:25" ht="15.75" x14ac:dyDescent="0.2">
      <c r="A86" s="35">
        <f t="shared" ref="A86:A114" si="2">A85+1</f>
        <v>43954</v>
      </c>
      <c r="B86" s="36">
        <f>SUMIFS(СВЦЭМ!$C$33:$C$776,СВЦЭМ!$A$33:$A$776,$A86,СВЦЭМ!$B$33:$B$776,B$83)+'СЕТ СН'!$H$12+СВЦЭМ!$D$10+'СЕТ СН'!$H$5-'СЕТ СН'!$H$20</f>
        <v>3543.2247930399999</v>
      </c>
      <c r="C86" s="36">
        <f>SUMIFS(СВЦЭМ!$C$33:$C$776,СВЦЭМ!$A$33:$A$776,$A86,СВЦЭМ!$B$33:$B$776,C$83)+'СЕТ СН'!$H$12+СВЦЭМ!$D$10+'СЕТ СН'!$H$5-'СЕТ СН'!$H$20</f>
        <v>3551.57908314</v>
      </c>
      <c r="D86" s="36">
        <f>SUMIFS(СВЦЭМ!$C$33:$C$776,СВЦЭМ!$A$33:$A$776,$A86,СВЦЭМ!$B$33:$B$776,D$83)+'СЕТ СН'!$H$12+СВЦЭМ!$D$10+'СЕТ СН'!$H$5-'СЕТ СН'!$H$20</f>
        <v>3555.1277672599999</v>
      </c>
      <c r="E86" s="36">
        <f>SUMIFS(СВЦЭМ!$C$33:$C$776,СВЦЭМ!$A$33:$A$776,$A86,СВЦЭМ!$B$33:$B$776,E$83)+'СЕТ СН'!$H$12+СВЦЭМ!$D$10+'СЕТ СН'!$H$5-'СЕТ СН'!$H$20</f>
        <v>3546.79521849</v>
      </c>
      <c r="F86" s="36">
        <f>SUMIFS(СВЦЭМ!$C$33:$C$776,СВЦЭМ!$A$33:$A$776,$A86,СВЦЭМ!$B$33:$B$776,F$83)+'СЕТ СН'!$H$12+СВЦЭМ!$D$10+'СЕТ СН'!$H$5-'СЕТ СН'!$H$20</f>
        <v>3544.2179581</v>
      </c>
      <c r="G86" s="36">
        <f>SUMIFS(СВЦЭМ!$C$33:$C$776,СВЦЭМ!$A$33:$A$776,$A86,СВЦЭМ!$B$33:$B$776,G$83)+'СЕТ СН'!$H$12+СВЦЭМ!$D$10+'СЕТ СН'!$H$5-'СЕТ СН'!$H$20</f>
        <v>3546.9229911299999</v>
      </c>
      <c r="H86" s="36">
        <f>SUMIFS(СВЦЭМ!$C$33:$C$776,СВЦЭМ!$A$33:$A$776,$A86,СВЦЭМ!$B$33:$B$776,H$83)+'СЕТ СН'!$H$12+СВЦЭМ!$D$10+'СЕТ СН'!$H$5-'СЕТ СН'!$H$20</f>
        <v>3557.2800590000002</v>
      </c>
      <c r="I86" s="36">
        <f>SUMIFS(СВЦЭМ!$C$33:$C$776,СВЦЭМ!$A$33:$A$776,$A86,СВЦЭМ!$B$33:$B$776,I$83)+'СЕТ СН'!$H$12+СВЦЭМ!$D$10+'СЕТ СН'!$H$5-'СЕТ СН'!$H$20</f>
        <v>3554.23648761</v>
      </c>
      <c r="J86" s="36">
        <f>SUMIFS(СВЦЭМ!$C$33:$C$776,СВЦЭМ!$A$33:$A$776,$A86,СВЦЭМ!$B$33:$B$776,J$83)+'СЕТ СН'!$H$12+СВЦЭМ!$D$10+'СЕТ СН'!$H$5-'СЕТ СН'!$H$20</f>
        <v>3545.0181811299999</v>
      </c>
      <c r="K86" s="36">
        <f>SUMIFS(СВЦЭМ!$C$33:$C$776,СВЦЭМ!$A$33:$A$776,$A86,СВЦЭМ!$B$33:$B$776,K$83)+'СЕТ СН'!$H$12+СВЦЭМ!$D$10+'СЕТ СН'!$H$5-'СЕТ СН'!$H$20</f>
        <v>3517.52270494</v>
      </c>
      <c r="L86" s="36">
        <f>SUMIFS(СВЦЭМ!$C$33:$C$776,СВЦЭМ!$A$33:$A$776,$A86,СВЦЭМ!$B$33:$B$776,L$83)+'СЕТ СН'!$H$12+СВЦЭМ!$D$10+'СЕТ СН'!$H$5-'СЕТ СН'!$H$20</f>
        <v>3485.5286353299998</v>
      </c>
      <c r="M86" s="36">
        <f>SUMIFS(СВЦЭМ!$C$33:$C$776,СВЦЭМ!$A$33:$A$776,$A86,СВЦЭМ!$B$33:$B$776,M$83)+'СЕТ СН'!$H$12+СВЦЭМ!$D$10+'СЕТ СН'!$H$5-'СЕТ СН'!$H$20</f>
        <v>3431.6772115399999</v>
      </c>
      <c r="N86" s="36">
        <f>SUMIFS(СВЦЭМ!$C$33:$C$776,СВЦЭМ!$A$33:$A$776,$A86,СВЦЭМ!$B$33:$B$776,N$83)+'СЕТ СН'!$H$12+СВЦЭМ!$D$10+'СЕТ СН'!$H$5-'СЕТ СН'!$H$20</f>
        <v>3391.2280002400003</v>
      </c>
      <c r="O86" s="36">
        <f>SUMIFS(СВЦЭМ!$C$33:$C$776,СВЦЭМ!$A$33:$A$776,$A86,СВЦЭМ!$B$33:$B$776,O$83)+'СЕТ СН'!$H$12+СВЦЭМ!$D$10+'СЕТ СН'!$H$5-'СЕТ СН'!$H$20</f>
        <v>3400.1386527499999</v>
      </c>
      <c r="P86" s="36">
        <f>SUMIFS(СВЦЭМ!$C$33:$C$776,СВЦЭМ!$A$33:$A$776,$A86,СВЦЭМ!$B$33:$B$776,P$83)+'СЕТ СН'!$H$12+СВЦЭМ!$D$10+'СЕТ СН'!$H$5-'СЕТ СН'!$H$20</f>
        <v>3427.0156708899999</v>
      </c>
      <c r="Q86" s="36">
        <f>SUMIFS(СВЦЭМ!$C$33:$C$776,СВЦЭМ!$A$33:$A$776,$A86,СВЦЭМ!$B$33:$B$776,Q$83)+'СЕТ СН'!$H$12+СВЦЭМ!$D$10+'СЕТ СН'!$H$5-'СЕТ СН'!$H$20</f>
        <v>3451.0982755800001</v>
      </c>
      <c r="R86" s="36">
        <f>SUMIFS(СВЦЭМ!$C$33:$C$776,СВЦЭМ!$A$33:$A$776,$A86,СВЦЭМ!$B$33:$B$776,R$83)+'СЕТ СН'!$H$12+СВЦЭМ!$D$10+'СЕТ СН'!$H$5-'СЕТ СН'!$H$20</f>
        <v>3458.3094597200002</v>
      </c>
      <c r="S86" s="36">
        <f>SUMIFS(СВЦЭМ!$C$33:$C$776,СВЦЭМ!$A$33:$A$776,$A86,СВЦЭМ!$B$33:$B$776,S$83)+'СЕТ СН'!$H$12+СВЦЭМ!$D$10+'СЕТ СН'!$H$5-'СЕТ СН'!$H$20</f>
        <v>3462.6694656899999</v>
      </c>
      <c r="T86" s="36">
        <f>SUMIFS(СВЦЭМ!$C$33:$C$776,СВЦЭМ!$A$33:$A$776,$A86,СВЦЭМ!$B$33:$B$776,T$83)+'СЕТ СН'!$H$12+СВЦЭМ!$D$10+'СЕТ СН'!$H$5-'СЕТ СН'!$H$20</f>
        <v>3450.1410968800001</v>
      </c>
      <c r="U86" s="36">
        <f>SUMIFS(СВЦЭМ!$C$33:$C$776,СВЦЭМ!$A$33:$A$776,$A86,СВЦЭМ!$B$33:$B$776,U$83)+'СЕТ СН'!$H$12+СВЦЭМ!$D$10+'СЕТ СН'!$H$5-'СЕТ СН'!$H$20</f>
        <v>3432.9459414500002</v>
      </c>
      <c r="V86" s="36">
        <f>SUMIFS(СВЦЭМ!$C$33:$C$776,СВЦЭМ!$A$33:$A$776,$A86,СВЦЭМ!$B$33:$B$776,V$83)+'СЕТ СН'!$H$12+СВЦЭМ!$D$10+'СЕТ СН'!$H$5-'СЕТ СН'!$H$20</f>
        <v>3383.2689587700002</v>
      </c>
      <c r="W86" s="36">
        <f>SUMIFS(СВЦЭМ!$C$33:$C$776,СВЦЭМ!$A$33:$A$776,$A86,СВЦЭМ!$B$33:$B$776,W$83)+'СЕТ СН'!$H$12+СВЦЭМ!$D$10+'СЕТ СН'!$H$5-'СЕТ СН'!$H$20</f>
        <v>3378.7983721199998</v>
      </c>
      <c r="X86" s="36">
        <f>SUMIFS(СВЦЭМ!$C$33:$C$776,СВЦЭМ!$A$33:$A$776,$A86,СВЦЭМ!$B$33:$B$776,X$83)+'СЕТ СН'!$H$12+СВЦЭМ!$D$10+'СЕТ СН'!$H$5-'СЕТ СН'!$H$20</f>
        <v>3421.5761823500002</v>
      </c>
      <c r="Y86" s="36">
        <f>SUMIFS(СВЦЭМ!$C$33:$C$776,СВЦЭМ!$A$33:$A$776,$A86,СВЦЭМ!$B$33:$B$776,Y$83)+'СЕТ СН'!$H$12+СВЦЭМ!$D$10+'СЕТ СН'!$H$5-'СЕТ СН'!$H$20</f>
        <v>3514.4562882999999</v>
      </c>
    </row>
    <row r="87" spans="1:25" ht="15.75" x14ac:dyDescent="0.2">
      <c r="A87" s="35">
        <f t="shared" si="2"/>
        <v>43955</v>
      </c>
      <c r="B87" s="36">
        <f>SUMIFS(СВЦЭМ!$C$33:$C$776,СВЦЭМ!$A$33:$A$776,$A87,СВЦЭМ!$B$33:$B$776,B$83)+'СЕТ СН'!$H$12+СВЦЭМ!$D$10+'СЕТ СН'!$H$5-'СЕТ СН'!$H$20</f>
        <v>3583.0281667700001</v>
      </c>
      <c r="C87" s="36">
        <f>SUMIFS(СВЦЭМ!$C$33:$C$776,СВЦЭМ!$A$33:$A$776,$A87,СВЦЭМ!$B$33:$B$776,C$83)+'СЕТ СН'!$H$12+СВЦЭМ!$D$10+'СЕТ СН'!$H$5-'СЕТ СН'!$H$20</f>
        <v>3580.6330607700002</v>
      </c>
      <c r="D87" s="36">
        <f>SUMIFS(СВЦЭМ!$C$33:$C$776,СВЦЭМ!$A$33:$A$776,$A87,СВЦЭМ!$B$33:$B$776,D$83)+'СЕТ СН'!$H$12+СВЦЭМ!$D$10+'СЕТ СН'!$H$5-'СЕТ СН'!$H$20</f>
        <v>3568.3856341400001</v>
      </c>
      <c r="E87" s="36">
        <f>SUMIFS(СВЦЭМ!$C$33:$C$776,СВЦЭМ!$A$33:$A$776,$A87,СВЦЭМ!$B$33:$B$776,E$83)+'СЕТ СН'!$H$12+СВЦЭМ!$D$10+'СЕТ СН'!$H$5-'СЕТ СН'!$H$20</f>
        <v>3562.2048103699999</v>
      </c>
      <c r="F87" s="36">
        <f>SUMIFS(СВЦЭМ!$C$33:$C$776,СВЦЭМ!$A$33:$A$776,$A87,СВЦЭМ!$B$33:$B$776,F$83)+'СЕТ СН'!$H$12+СВЦЭМ!$D$10+'СЕТ СН'!$H$5-'СЕТ СН'!$H$20</f>
        <v>3557.4274651800001</v>
      </c>
      <c r="G87" s="36">
        <f>SUMIFS(СВЦЭМ!$C$33:$C$776,СВЦЭМ!$A$33:$A$776,$A87,СВЦЭМ!$B$33:$B$776,G$83)+'СЕТ СН'!$H$12+СВЦЭМ!$D$10+'СЕТ СН'!$H$5-'СЕТ СН'!$H$20</f>
        <v>3565.7568243999999</v>
      </c>
      <c r="H87" s="36">
        <f>SUMIFS(СВЦЭМ!$C$33:$C$776,СВЦЭМ!$A$33:$A$776,$A87,СВЦЭМ!$B$33:$B$776,H$83)+'СЕТ СН'!$H$12+СВЦЭМ!$D$10+'СЕТ СН'!$H$5-'СЕТ СН'!$H$20</f>
        <v>3567.5998324800003</v>
      </c>
      <c r="I87" s="36">
        <f>SUMIFS(СВЦЭМ!$C$33:$C$776,СВЦЭМ!$A$33:$A$776,$A87,СВЦЭМ!$B$33:$B$776,I$83)+'СЕТ СН'!$H$12+СВЦЭМ!$D$10+'СЕТ СН'!$H$5-'СЕТ СН'!$H$20</f>
        <v>3579.4901214199999</v>
      </c>
      <c r="J87" s="36">
        <f>SUMIFS(СВЦЭМ!$C$33:$C$776,СВЦЭМ!$A$33:$A$776,$A87,СВЦЭМ!$B$33:$B$776,J$83)+'СЕТ СН'!$H$12+СВЦЭМ!$D$10+'СЕТ СН'!$H$5-'СЕТ СН'!$H$20</f>
        <v>3565.4109746100003</v>
      </c>
      <c r="K87" s="36">
        <f>SUMIFS(СВЦЭМ!$C$33:$C$776,СВЦЭМ!$A$33:$A$776,$A87,СВЦЭМ!$B$33:$B$776,K$83)+'СЕТ СН'!$H$12+СВЦЭМ!$D$10+'СЕТ СН'!$H$5-'СЕТ СН'!$H$20</f>
        <v>3527.89427209</v>
      </c>
      <c r="L87" s="36">
        <f>SUMIFS(СВЦЭМ!$C$33:$C$776,СВЦЭМ!$A$33:$A$776,$A87,СВЦЭМ!$B$33:$B$776,L$83)+'СЕТ СН'!$H$12+СВЦЭМ!$D$10+'СЕТ СН'!$H$5-'СЕТ СН'!$H$20</f>
        <v>3519.6397083900001</v>
      </c>
      <c r="M87" s="36">
        <f>SUMIFS(СВЦЭМ!$C$33:$C$776,СВЦЭМ!$A$33:$A$776,$A87,СВЦЭМ!$B$33:$B$776,M$83)+'СЕТ СН'!$H$12+СВЦЭМ!$D$10+'СЕТ СН'!$H$5-'СЕТ СН'!$H$20</f>
        <v>3452.0529880899999</v>
      </c>
      <c r="N87" s="36">
        <f>SUMIFS(СВЦЭМ!$C$33:$C$776,СВЦЭМ!$A$33:$A$776,$A87,СВЦЭМ!$B$33:$B$776,N$83)+'СЕТ СН'!$H$12+СВЦЭМ!$D$10+'СЕТ СН'!$H$5-'СЕТ СН'!$H$20</f>
        <v>3400.5668262099998</v>
      </c>
      <c r="O87" s="36">
        <f>SUMIFS(СВЦЭМ!$C$33:$C$776,СВЦЭМ!$A$33:$A$776,$A87,СВЦЭМ!$B$33:$B$776,O$83)+'СЕТ СН'!$H$12+СВЦЭМ!$D$10+'СЕТ СН'!$H$5-'СЕТ СН'!$H$20</f>
        <v>3381.1797536600002</v>
      </c>
      <c r="P87" s="36">
        <f>SUMIFS(СВЦЭМ!$C$33:$C$776,СВЦЭМ!$A$33:$A$776,$A87,СВЦЭМ!$B$33:$B$776,P$83)+'СЕТ СН'!$H$12+СВЦЭМ!$D$10+'СЕТ СН'!$H$5-'СЕТ СН'!$H$20</f>
        <v>3393.2801766800003</v>
      </c>
      <c r="Q87" s="36">
        <f>SUMIFS(СВЦЭМ!$C$33:$C$776,СВЦЭМ!$A$33:$A$776,$A87,СВЦЭМ!$B$33:$B$776,Q$83)+'СЕТ СН'!$H$12+СВЦЭМ!$D$10+'СЕТ СН'!$H$5-'СЕТ СН'!$H$20</f>
        <v>3401.8193491100001</v>
      </c>
      <c r="R87" s="36">
        <f>SUMIFS(СВЦЭМ!$C$33:$C$776,СВЦЭМ!$A$33:$A$776,$A87,СВЦЭМ!$B$33:$B$776,R$83)+'СЕТ СН'!$H$12+СВЦЭМ!$D$10+'СЕТ СН'!$H$5-'СЕТ СН'!$H$20</f>
        <v>3382.0734386499998</v>
      </c>
      <c r="S87" s="36">
        <f>SUMIFS(СВЦЭМ!$C$33:$C$776,СВЦЭМ!$A$33:$A$776,$A87,СВЦЭМ!$B$33:$B$776,S$83)+'СЕТ СН'!$H$12+СВЦЭМ!$D$10+'СЕТ СН'!$H$5-'СЕТ СН'!$H$20</f>
        <v>3380.3844767999999</v>
      </c>
      <c r="T87" s="36">
        <f>SUMIFS(СВЦЭМ!$C$33:$C$776,СВЦЭМ!$A$33:$A$776,$A87,СВЦЭМ!$B$33:$B$776,T$83)+'СЕТ СН'!$H$12+СВЦЭМ!$D$10+'СЕТ СН'!$H$5-'СЕТ СН'!$H$20</f>
        <v>3362.07262588</v>
      </c>
      <c r="U87" s="36">
        <f>SUMIFS(СВЦЭМ!$C$33:$C$776,СВЦЭМ!$A$33:$A$776,$A87,СВЦЭМ!$B$33:$B$776,U$83)+'СЕТ СН'!$H$12+СВЦЭМ!$D$10+'СЕТ СН'!$H$5-'СЕТ СН'!$H$20</f>
        <v>3353.68550534</v>
      </c>
      <c r="V87" s="36">
        <f>SUMIFS(СВЦЭМ!$C$33:$C$776,СВЦЭМ!$A$33:$A$776,$A87,СВЦЭМ!$B$33:$B$776,V$83)+'СЕТ СН'!$H$12+СВЦЭМ!$D$10+'СЕТ СН'!$H$5-'СЕТ СН'!$H$20</f>
        <v>3343.1620258200001</v>
      </c>
      <c r="W87" s="36">
        <f>SUMIFS(СВЦЭМ!$C$33:$C$776,СВЦЭМ!$A$33:$A$776,$A87,СВЦЭМ!$B$33:$B$776,W$83)+'СЕТ СН'!$H$12+СВЦЭМ!$D$10+'СЕТ СН'!$H$5-'СЕТ СН'!$H$20</f>
        <v>3344.3899150799998</v>
      </c>
      <c r="X87" s="36">
        <f>SUMIFS(СВЦЭМ!$C$33:$C$776,СВЦЭМ!$A$33:$A$776,$A87,СВЦЭМ!$B$33:$B$776,X$83)+'СЕТ СН'!$H$12+СВЦЭМ!$D$10+'СЕТ СН'!$H$5-'СЕТ СН'!$H$20</f>
        <v>3379.5360656100002</v>
      </c>
      <c r="Y87" s="36">
        <f>SUMIFS(СВЦЭМ!$C$33:$C$776,СВЦЭМ!$A$33:$A$776,$A87,СВЦЭМ!$B$33:$B$776,Y$83)+'СЕТ СН'!$H$12+СВЦЭМ!$D$10+'СЕТ СН'!$H$5-'СЕТ СН'!$H$20</f>
        <v>3463.23154518</v>
      </c>
    </row>
    <row r="88" spans="1:25" ht="15.75" x14ac:dyDescent="0.2">
      <c r="A88" s="35">
        <f t="shared" si="2"/>
        <v>43956</v>
      </c>
      <c r="B88" s="36">
        <f>SUMIFS(СВЦЭМ!$C$33:$C$776,СВЦЭМ!$A$33:$A$776,$A88,СВЦЭМ!$B$33:$B$776,B$83)+'СЕТ СН'!$H$12+СВЦЭМ!$D$10+'СЕТ СН'!$H$5-'СЕТ СН'!$H$20</f>
        <v>3545.8224651999999</v>
      </c>
      <c r="C88" s="36">
        <f>SUMIFS(СВЦЭМ!$C$33:$C$776,СВЦЭМ!$A$33:$A$776,$A88,СВЦЭМ!$B$33:$B$776,C$83)+'СЕТ СН'!$H$12+СВЦЭМ!$D$10+'СЕТ СН'!$H$5-'СЕТ СН'!$H$20</f>
        <v>3576.8635729299999</v>
      </c>
      <c r="D88" s="36">
        <f>SUMIFS(СВЦЭМ!$C$33:$C$776,СВЦЭМ!$A$33:$A$776,$A88,СВЦЭМ!$B$33:$B$776,D$83)+'СЕТ СН'!$H$12+СВЦЭМ!$D$10+'СЕТ СН'!$H$5-'СЕТ СН'!$H$20</f>
        <v>3570.6688056500002</v>
      </c>
      <c r="E88" s="36">
        <f>SUMIFS(СВЦЭМ!$C$33:$C$776,СВЦЭМ!$A$33:$A$776,$A88,СВЦЭМ!$B$33:$B$776,E$83)+'СЕТ СН'!$H$12+СВЦЭМ!$D$10+'СЕТ СН'!$H$5-'СЕТ СН'!$H$20</f>
        <v>3563.3403588900001</v>
      </c>
      <c r="F88" s="36">
        <f>SUMIFS(СВЦЭМ!$C$33:$C$776,СВЦЭМ!$A$33:$A$776,$A88,СВЦЭМ!$B$33:$B$776,F$83)+'СЕТ СН'!$H$12+СВЦЭМ!$D$10+'СЕТ СН'!$H$5-'СЕТ СН'!$H$20</f>
        <v>3552.8499581199999</v>
      </c>
      <c r="G88" s="36">
        <f>SUMIFS(СВЦЭМ!$C$33:$C$776,СВЦЭМ!$A$33:$A$776,$A88,СВЦЭМ!$B$33:$B$776,G$83)+'СЕТ СН'!$H$12+СВЦЭМ!$D$10+'СЕТ СН'!$H$5-'СЕТ СН'!$H$20</f>
        <v>3558.8820892399999</v>
      </c>
      <c r="H88" s="36">
        <f>SUMIFS(СВЦЭМ!$C$33:$C$776,СВЦЭМ!$A$33:$A$776,$A88,СВЦЭМ!$B$33:$B$776,H$83)+'СЕТ СН'!$H$12+СВЦЭМ!$D$10+'СЕТ СН'!$H$5-'СЕТ СН'!$H$20</f>
        <v>3563.9076802700001</v>
      </c>
      <c r="I88" s="36">
        <f>SUMIFS(СВЦЭМ!$C$33:$C$776,СВЦЭМ!$A$33:$A$776,$A88,СВЦЭМ!$B$33:$B$776,I$83)+'СЕТ СН'!$H$12+СВЦЭМ!$D$10+'СЕТ СН'!$H$5-'СЕТ СН'!$H$20</f>
        <v>3553.4701784399999</v>
      </c>
      <c r="J88" s="36">
        <f>SUMIFS(СВЦЭМ!$C$33:$C$776,СВЦЭМ!$A$33:$A$776,$A88,СВЦЭМ!$B$33:$B$776,J$83)+'СЕТ СН'!$H$12+СВЦЭМ!$D$10+'СЕТ СН'!$H$5-'СЕТ СН'!$H$20</f>
        <v>3529.8382055000002</v>
      </c>
      <c r="K88" s="36">
        <f>SUMIFS(СВЦЭМ!$C$33:$C$776,СВЦЭМ!$A$33:$A$776,$A88,СВЦЭМ!$B$33:$B$776,K$83)+'СЕТ СН'!$H$12+СВЦЭМ!$D$10+'СЕТ СН'!$H$5-'СЕТ СН'!$H$20</f>
        <v>3487.32221304</v>
      </c>
      <c r="L88" s="36">
        <f>SUMIFS(СВЦЭМ!$C$33:$C$776,СВЦЭМ!$A$33:$A$776,$A88,СВЦЭМ!$B$33:$B$776,L$83)+'СЕТ СН'!$H$12+СВЦЭМ!$D$10+'СЕТ СН'!$H$5-'СЕТ СН'!$H$20</f>
        <v>3480.9999163699999</v>
      </c>
      <c r="M88" s="36">
        <f>SUMIFS(СВЦЭМ!$C$33:$C$776,СВЦЭМ!$A$33:$A$776,$A88,СВЦЭМ!$B$33:$B$776,M$83)+'СЕТ СН'!$H$12+СВЦЭМ!$D$10+'СЕТ СН'!$H$5-'СЕТ СН'!$H$20</f>
        <v>3435.1009361699998</v>
      </c>
      <c r="N88" s="36">
        <f>SUMIFS(СВЦЭМ!$C$33:$C$776,СВЦЭМ!$A$33:$A$776,$A88,СВЦЭМ!$B$33:$B$776,N$83)+'СЕТ СН'!$H$12+СВЦЭМ!$D$10+'СЕТ СН'!$H$5-'СЕТ СН'!$H$20</f>
        <v>3379.5833585600003</v>
      </c>
      <c r="O88" s="36">
        <f>SUMIFS(СВЦЭМ!$C$33:$C$776,СВЦЭМ!$A$33:$A$776,$A88,СВЦЭМ!$B$33:$B$776,O$83)+'СЕТ СН'!$H$12+СВЦЭМ!$D$10+'СЕТ СН'!$H$5-'СЕТ СН'!$H$20</f>
        <v>3373.47843298</v>
      </c>
      <c r="P88" s="36">
        <f>SUMIFS(СВЦЭМ!$C$33:$C$776,СВЦЭМ!$A$33:$A$776,$A88,СВЦЭМ!$B$33:$B$776,P$83)+'СЕТ СН'!$H$12+СВЦЭМ!$D$10+'СЕТ СН'!$H$5-'СЕТ СН'!$H$20</f>
        <v>3380.7039565300001</v>
      </c>
      <c r="Q88" s="36">
        <f>SUMIFS(СВЦЭМ!$C$33:$C$776,СВЦЭМ!$A$33:$A$776,$A88,СВЦЭМ!$B$33:$B$776,Q$83)+'СЕТ СН'!$H$12+СВЦЭМ!$D$10+'СЕТ СН'!$H$5-'СЕТ СН'!$H$20</f>
        <v>3380.69027551</v>
      </c>
      <c r="R88" s="36">
        <f>SUMIFS(СВЦЭМ!$C$33:$C$776,СВЦЭМ!$A$33:$A$776,$A88,СВЦЭМ!$B$33:$B$776,R$83)+'СЕТ СН'!$H$12+СВЦЭМ!$D$10+'СЕТ СН'!$H$5-'СЕТ СН'!$H$20</f>
        <v>3381.1487361099998</v>
      </c>
      <c r="S88" s="36">
        <f>SUMIFS(СВЦЭМ!$C$33:$C$776,СВЦЭМ!$A$33:$A$776,$A88,СВЦЭМ!$B$33:$B$776,S$83)+'СЕТ СН'!$H$12+СВЦЭМ!$D$10+'СЕТ СН'!$H$5-'СЕТ СН'!$H$20</f>
        <v>3382.7290398200003</v>
      </c>
      <c r="T88" s="36">
        <f>SUMIFS(СВЦЭМ!$C$33:$C$776,СВЦЭМ!$A$33:$A$776,$A88,СВЦЭМ!$B$33:$B$776,T$83)+'СЕТ СН'!$H$12+СВЦЭМ!$D$10+'СЕТ СН'!$H$5-'СЕТ СН'!$H$20</f>
        <v>3370.4529128600002</v>
      </c>
      <c r="U88" s="36">
        <f>SUMIFS(СВЦЭМ!$C$33:$C$776,СВЦЭМ!$A$33:$A$776,$A88,СВЦЭМ!$B$33:$B$776,U$83)+'СЕТ СН'!$H$12+СВЦЭМ!$D$10+'СЕТ СН'!$H$5-'СЕТ СН'!$H$20</f>
        <v>3354.8029911900003</v>
      </c>
      <c r="V88" s="36">
        <f>SUMIFS(СВЦЭМ!$C$33:$C$776,СВЦЭМ!$A$33:$A$776,$A88,СВЦЭМ!$B$33:$B$776,V$83)+'СЕТ СН'!$H$12+СВЦЭМ!$D$10+'СЕТ СН'!$H$5-'СЕТ СН'!$H$20</f>
        <v>3318.2824140299999</v>
      </c>
      <c r="W88" s="36">
        <f>SUMIFS(СВЦЭМ!$C$33:$C$776,СВЦЭМ!$A$33:$A$776,$A88,СВЦЭМ!$B$33:$B$776,W$83)+'СЕТ СН'!$H$12+СВЦЭМ!$D$10+'СЕТ СН'!$H$5-'СЕТ СН'!$H$20</f>
        <v>3328.7351629300001</v>
      </c>
      <c r="X88" s="36">
        <f>SUMIFS(СВЦЭМ!$C$33:$C$776,СВЦЭМ!$A$33:$A$776,$A88,СВЦЭМ!$B$33:$B$776,X$83)+'СЕТ СН'!$H$12+СВЦЭМ!$D$10+'СЕТ СН'!$H$5-'СЕТ СН'!$H$20</f>
        <v>3367.4820054100001</v>
      </c>
      <c r="Y88" s="36">
        <f>SUMIFS(СВЦЭМ!$C$33:$C$776,СВЦЭМ!$A$33:$A$776,$A88,СВЦЭМ!$B$33:$B$776,Y$83)+'СЕТ СН'!$H$12+СВЦЭМ!$D$10+'СЕТ СН'!$H$5-'СЕТ СН'!$H$20</f>
        <v>3451.8336067499999</v>
      </c>
    </row>
    <row r="89" spans="1:25" ht="15.75" x14ac:dyDescent="0.2">
      <c r="A89" s="35">
        <f t="shared" si="2"/>
        <v>43957</v>
      </c>
      <c r="B89" s="36">
        <f>SUMIFS(СВЦЭМ!$C$33:$C$776,СВЦЭМ!$A$33:$A$776,$A89,СВЦЭМ!$B$33:$B$776,B$83)+'СЕТ СН'!$H$12+СВЦЭМ!$D$10+'СЕТ СН'!$H$5-'СЕТ СН'!$H$20</f>
        <v>3523.7285533700001</v>
      </c>
      <c r="C89" s="36">
        <f>SUMIFS(СВЦЭМ!$C$33:$C$776,СВЦЭМ!$A$33:$A$776,$A89,СВЦЭМ!$B$33:$B$776,C$83)+'СЕТ СН'!$H$12+СВЦЭМ!$D$10+'СЕТ СН'!$H$5-'СЕТ СН'!$H$20</f>
        <v>3554.59563682</v>
      </c>
      <c r="D89" s="36">
        <f>SUMIFS(СВЦЭМ!$C$33:$C$776,СВЦЭМ!$A$33:$A$776,$A89,СВЦЭМ!$B$33:$B$776,D$83)+'СЕТ СН'!$H$12+СВЦЭМ!$D$10+'СЕТ СН'!$H$5-'СЕТ СН'!$H$20</f>
        <v>3577.3303731199999</v>
      </c>
      <c r="E89" s="36">
        <f>SUMIFS(СВЦЭМ!$C$33:$C$776,СВЦЭМ!$A$33:$A$776,$A89,СВЦЭМ!$B$33:$B$776,E$83)+'СЕТ СН'!$H$12+СВЦЭМ!$D$10+'СЕТ СН'!$H$5-'СЕТ СН'!$H$20</f>
        <v>3574.3622213799999</v>
      </c>
      <c r="F89" s="36">
        <f>SUMIFS(СВЦЭМ!$C$33:$C$776,СВЦЭМ!$A$33:$A$776,$A89,СВЦЭМ!$B$33:$B$776,F$83)+'СЕТ СН'!$H$12+СВЦЭМ!$D$10+'СЕТ СН'!$H$5-'СЕТ СН'!$H$20</f>
        <v>3567.5025771999999</v>
      </c>
      <c r="G89" s="36">
        <f>SUMIFS(СВЦЭМ!$C$33:$C$776,СВЦЭМ!$A$33:$A$776,$A89,СВЦЭМ!$B$33:$B$776,G$83)+'СЕТ СН'!$H$12+СВЦЭМ!$D$10+'СЕТ СН'!$H$5-'СЕТ СН'!$H$20</f>
        <v>3497.7299714599999</v>
      </c>
      <c r="H89" s="36">
        <f>SUMIFS(СВЦЭМ!$C$33:$C$776,СВЦЭМ!$A$33:$A$776,$A89,СВЦЭМ!$B$33:$B$776,H$83)+'СЕТ СН'!$H$12+СВЦЭМ!$D$10+'СЕТ СН'!$H$5-'СЕТ СН'!$H$20</f>
        <v>3521.4458166700001</v>
      </c>
      <c r="I89" s="36">
        <f>SUMIFS(СВЦЭМ!$C$33:$C$776,СВЦЭМ!$A$33:$A$776,$A89,СВЦЭМ!$B$33:$B$776,I$83)+'СЕТ СН'!$H$12+СВЦЭМ!$D$10+'СЕТ СН'!$H$5-'СЕТ СН'!$H$20</f>
        <v>3535.9662198999999</v>
      </c>
      <c r="J89" s="36">
        <f>SUMIFS(СВЦЭМ!$C$33:$C$776,СВЦЭМ!$A$33:$A$776,$A89,СВЦЭМ!$B$33:$B$776,J$83)+'СЕТ СН'!$H$12+СВЦЭМ!$D$10+'СЕТ СН'!$H$5-'СЕТ СН'!$H$20</f>
        <v>3490.65111824</v>
      </c>
      <c r="K89" s="36">
        <f>SUMIFS(СВЦЭМ!$C$33:$C$776,СВЦЭМ!$A$33:$A$776,$A89,СВЦЭМ!$B$33:$B$776,K$83)+'СЕТ СН'!$H$12+СВЦЭМ!$D$10+'СЕТ СН'!$H$5-'СЕТ СН'!$H$20</f>
        <v>3468.8225015400003</v>
      </c>
      <c r="L89" s="36">
        <f>SUMIFS(СВЦЭМ!$C$33:$C$776,СВЦЭМ!$A$33:$A$776,$A89,СВЦЭМ!$B$33:$B$776,L$83)+'СЕТ СН'!$H$12+СВЦЭМ!$D$10+'СЕТ СН'!$H$5-'СЕТ СН'!$H$20</f>
        <v>3457.0732087800002</v>
      </c>
      <c r="M89" s="36">
        <f>SUMIFS(СВЦЭМ!$C$33:$C$776,СВЦЭМ!$A$33:$A$776,$A89,СВЦЭМ!$B$33:$B$776,M$83)+'СЕТ СН'!$H$12+СВЦЭМ!$D$10+'СЕТ СН'!$H$5-'СЕТ СН'!$H$20</f>
        <v>3414.0078593500002</v>
      </c>
      <c r="N89" s="36">
        <f>SUMIFS(СВЦЭМ!$C$33:$C$776,СВЦЭМ!$A$33:$A$776,$A89,СВЦЭМ!$B$33:$B$776,N$83)+'СЕТ СН'!$H$12+СВЦЭМ!$D$10+'СЕТ СН'!$H$5-'СЕТ СН'!$H$20</f>
        <v>3359.8100931999998</v>
      </c>
      <c r="O89" s="36">
        <f>SUMIFS(СВЦЭМ!$C$33:$C$776,СВЦЭМ!$A$33:$A$776,$A89,СВЦЭМ!$B$33:$B$776,O$83)+'СЕТ СН'!$H$12+СВЦЭМ!$D$10+'СЕТ СН'!$H$5-'СЕТ СН'!$H$20</f>
        <v>3399.15210686</v>
      </c>
      <c r="P89" s="36">
        <f>SUMIFS(СВЦЭМ!$C$33:$C$776,СВЦЭМ!$A$33:$A$776,$A89,СВЦЭМ!$B$33:$B$776,P$83)+'СЕТ СН'!$H$12+СВЦЭМ!$D$10+'СЕТ СН'!$H$5-'СЕТ СН'!$H$20</f>
        <v>3405.1113006099999</v>
      </c>
      <c r="Q89" s="36">
        <f>SUMIFS(СВЦЭМ!$C$33:$C$776,СВЦЭМ!$A$33:$A$776,$A89,СВЦЭМ!$B$33:$B$776,Q$83)+'СЕТ СН'!$H$12+СВЦЭМ!$D$10+'СЕТ СН'!$H$5-'СЕТ СН'!$H$20</f>
        <v>3408.5381674700002</v>
      </c>
      <c r="R89" s="36">
        <f>SUMIFS(СВЦЭМ!$C$33:$C$776,СВЦЭМ!$A$33:$A$776,$A89,СВЦЭМ!$B$33:$B$776,R$83)+'СЕТ СН'!$H$12+СВЦЭМ!$D$10+'СЕТ СН'!$H$5-'СЕТ СН'!$H$20</f>
        <v>3413.94778976</v>
      </c>
      <c r="S89" s="36">
        <f>SUMIFS(СВЦЭМ!$C$33:$C$776,СВЦЭМ!$A$33:$A$776,$A89,СВЦЭМ!$B$33:$B$776,S$83)+'СЕТ СН'!$H$12+СВЦЭМ!$D$10+'СЕТ СН'!$H$5-'СЕТ СН'!$H$20</f>
        <v>3423.8143700700002</v>
      </c>
      <c r="T89" s="36">
        <f>SUMIFS(СВЦЭМ!$C$33:$C$776,СВЦЭМ!$A$33:$A$776,$A89,СВЦЭМ!$B$33:$B$776,T$83)+'СЕТ СН'!$H$12+СВЦЭМ!$D$10+'СЕТ СН'!$H$5-'СЕТ СН'!$H$20</f>
        <v>3428.4628532500001</v>
      </c>
      <c r="U89" s="36">
        <f>SUMIFS(СВЦЭМ!$C$33:$C$776,СВЦЭМ!$A$33:$A$776,$A89,СВЦЭМ!$B$33:$B$776,U$83)+'СЕТ СН'!$H$12+СВЦЭМ!$D$10+'СЕТ СН'!$H$5-'СЕТ СН'!$H$20</f>
        <v>3435.1055645699998</v>
      </c>
      <c r="V89" s="36">
        <f>SUMIFS(СВЦЭМ!$C$33:$C$776,СВЦЭМ!$A$33:$A$776,$A89,СВЦЭМ!$B$33:$B$776,V$83)+'СЕТ СН'!$H$12+СВЦЭМ!$D$10+'СЕТ СН'!$H$5-'СЕТ СН'!$H$20</f>
        <v>3426.7101481099999</v>
      </c>
      <c r="W89" s="36">
        <f>SUMIFS(СВЦЭМ!$C$33:$C$776,СВЦЭМ!$A$33:$A$776,$A89,СВЦЭМ!$B$33:$B$776,W$83)+'СЕТ СН'!$H$12+СВЦЭМ!$D$10+'СЕТ СН'!$H$5-'СЕТ СН'!$H$20</f>
        <v>3426.9745384400003</v>
      </c>
      <c r="X89" s="36">
        <f>SUMIFS(СВЦЭМ!$C$33:$C$776,СВЦЭМ!$A$33:$A$776,$A89,СВЦЭМ!$B$33:$B$776,X$83)+'СЕТ СН'!$H$12+СВЦЭМ!$D$10+'СЕТ СН'!$H$5-'СЕТ СН'!$H$20</f>
        <v>3416.1419477300001</v>
      </c>
      <c r="Y89" s="36">
        <f>SUMIFS(СВЦЭМ!$C$33:$C$776,СВЦЭМ!$A$33:$A$776,$A89,СВЦЭМ!$B$33:$B$776,Y$83)+'СЕТ СН'!$H$12+СВЦЭМ!$D$10+'СЕТ СН'!$H$5-'СЕТ СН'!$H$20</f>
        <v>3464.32724383</v>
      </c>
    </row>
    <row r="90" spans="1:25" ht="15.75" x14ac:dyDescent="0.2">
      <c r="A90" s="35">
        <f t="shared" si="2"/>
        <v>43958</v>
      </c>
      <c r="B90" s="36">
        <f>SUMIFS(СВЦЭМ!$C$33:$C$776,СВЦЭМ!$A$33:$A$776,$A90,СВЦЭМ!$B$33:$B$776,B$83)+'СЕТ СН'!$H$12+СВЦЭМ!$D$10+'СЕТ СН'!$H$5-'СЕТ СН'!$H$20</f>
        <v>3563.8825974599999</v>
      </c>
      <c r="C90" s="36">
        <f>SUMIFS(СВЦЭМ!$C$33:$C$776,СВЦЭМ!$A$33:$A$776,$A90,СВЦЭМ!$B$33:$B$776,C$83)+'СЕТ СН'!$H$12+СВЦЭМ!$D$10+'СЕТ СН'!$H$5-'СЕТ СН'!$H$20</f>
        <v>3574.1305054899999</v>
      </c>
      <c r="D90" s="36">
        <f>SUMIFS(СВЦЭМ!$C$33:$C$776,СВЦЭМ!$A$33:$A$776,$A90,СВЦЭМ!$B$33:$B$776,D$83)+'СЕТ СН'!$H$12+СВЦЭМ!$D$10+'СЕТ СН'!$H$5-'СЕТ СН'!$H$20</f>
        <v>3566.8890868100002</v>
      </c>
      <c r="E90" s="36">
        <f>SUMIFS(СВЦЭМ!$C$33:$C$776,СВЦЭМ!$A$33:$A$776,$A90,СВЦЭМ!$B$33:$B$776,E$83)+'СЕТ СН'!$H$12+СВЦЭМ!$D$10+'СЕТ СН'!$H$5-'СЕТ СН'!$H$20</f>
        <v>3562.3578182000001</v>
      </c>
      <c r="F90" s="36">
        <f>SUMIFS(СВЦЭМ!$C$33:$C$776,СВЦЭМ!$A$33:$A$776,$A90,СВЦЭМ!$B$33:$B$776,F$83)+'СЕТ СН'!$H$12+СВЦЭМ!$D$10+'СЕТ СН'!$H$5-'СЕТ СН'!$H$20</f>
        <v>3558.53254044</v>
      </c>
      <c r="G90" s="36">
        <f>SUMIFS(СВЦЭМ!$C$33:$C$776,СВЦЭМ!$A$33:$A$776,$A90,СВЦЭМ!$B$33:$B$776,G$83)+'СЕТ СН'!$H$12+СВЦЭМ!$D$10+'СЕТ СН'!$H$5-'СЕТ СН'!$H$20</f>
        <v>3575.5841602800001</v>
      </c>
      <c r="H90" s="36">
        <f>SUMIFS(СВЦЭМ!$C$33:$C$776,СВЦЭМ!$A$33:$A$776,$A90,СВЦЭМ!$B$33:$B$776,H$83)+'СЕТ СН'!$H$12+СВЦЭМ!$D$10+'СЕТ СН'!$H$5-'СЕТ СН'!$H$20</f>
        <v>3570.7074589100002</v>
      </c>
      <c r="I90" s="36">
        <f>SUMIFS(СВЦЭМ!$C$33:$C$776,СВЦЭМ!$A$33:$A$776,$A90,СВЦЭМ!$B$33:$B$776,I$83)+'СЕТ СН'!$H$12+СВЦЭМ!$D$10+'СЕТ СН'!$H$5-'СЕТ СН'!$H$20</f>
        <v>3559.69522607</v>
      </c>
      <c r="J90" s="36">
        <f>SUMIFS(СВЦЭМ!$C$33:$C$776,СВЦЭМ!$A$33:$A$776,$A90,СВЦЭМ!$B$33:$B$776,J$83)+'СЕТ СН'!$H$12+СВЦЭМ!$D$10+'СЕТ СН'!$H$5-'СЕТ СН'!$H$20</f>
        <v>3522.6362297200003</v>
      </c>
      <c r="K90" s="36">
        <f>SUMIFS(СВЦЭМ!$C$33:$C$776,СВЦЭМ!$A$33:$A$776,$A90,СВЦЭМ!$B$33:$B$776,K$83)+'СЕТ СН'!$H$12+СВЦЭМ!$D$10+'СЕТ СН'!$H$5-'СЕТ СН'!$H$20</f>
        <v>3514.3033495</v>
      </c>
      <c r="L90" s="36">
        <f>SUMIFS(СВЦЭМ!$C$33:$C$776,СВЦЭМ!$A$33:$A$776,$A90,СВЦЭМ!$B$33:$B$776,L$83)+'СЕТ СН'!$H$12+СВЦЭМ!$D$10+'СЕТ СН'!$H$5-'СЕТ СН'!$H$20</f>
        <v>3503.89189876</v>
      </c>
      <c r="M90" s="36">
        <f>SUMIFS(СВЦЭМ!$C$33:$C$776,СВЦЭМ!$A$33:$A$776,$A90,СВЦЭМ!$B$33:$B$776,M$83)+'СЕТ СН'!$H$12+СВЦЭМ!$D$10+'СЕТ СН'!$H$5-'СЕТ СН'!$H$20</f>
        <v>3450.4131419200003</v>
      </c>
      <c r="N90" s="36">
        <f>SUMIFS(СВЦЭМ!$C$33:$C$776,СВЦЭМ!$A$33:$A$776,$A90,СВЦЭМ!$B$33:$B$776,N$83)+'СЕТ СН'!$H$12+СВЦЭМ!$D$10+'СЕТ СН'!$H$5-'СЕТ СН'!$H$20</f>
        <v>3399.9772113899999</v>
      </c>
      <c r="O90" s="36">
        <f>SUMIFS(СВЦЭМ!$C$33:$C$776,СВЦЭМ!$A$33:$A$776,$A90,СВЦЭМ!$B$33:$B$776,O$83)+'СЕТ СН'!$H$12+СВЦЭМ!$D$10+'СЕТ СН'!$H$5-'СЕТ СН'!$H$20</f>
        <v>3387.50496161</v>
      </c>
      <c r="P90" s="36">
        <f>SUMIFS(СВЦЭМ!$C$33:$C$776,СВЦЭМ!$A$33:$A$776,$A90,СВЦЭМ!$B$33:$B$776,P$83)+'СЕТ СН'!$H$12+СВЦЭМ!$D$10+'СЕТ СН'!$H$5-'СЕТ СН'!$H$20</f>
        <v>3394.93464765</v>
      </c>
      <c r="Q90" s="36">
        <f>SUMIFS(СВЦЭМ!$C$33:$C$776,СВЦЭМ!$A$33:$A$776,$A90,СВЦЭМ!$B$33:$B$776,Q$83)+'СЕТ СН'!$H$12+СВЦЭМ!$D$10+'СЕТ СН'!$H$5-'СЕТ СН'!$H$20</f>
        <v>3402.3742077400002</v>
      </c>
      <c r="R90" s="36">
        <f>SUMIFS(СВЦЭМ!$C$33:$C$776,СВЦЭМ!$A$33:$A$776,$A90,СВЦЭМ!$B$33:$B$776,R$83)+'СЕТ СН'!$H$12+СВЦЭМ!$D$10+'СЕТ СН'!$H$5-'СЕТ СН'!$H$20</f>
        <v>3396.1146126100002</v>
      </c>
      <c r="S90" s="36">
        <f>SUMIFS(СВЦЭМ!$C$33:$C$776,СВЦЭМ!$A$33:$A$776,$A90,СВЦЭМ!$B$33:$B$776,S$83)+'СЕТ СН'!$H$12+СВЦЭМ!$D$10+'СЕТ СН'!$H$5-'СЕТ СН'!$H$20</f>
        <v>3388.8943774300001</v>
      </c>
      <c r="T90" s="36">
        <f>SUMIFS(СВЦЭМ!$C$33:$C$776,СВЦЭМ!$A$33:$A$776,$A90,СВЦЭМ!$B$33:$B$776,T$83)+'СЕТ СН'!$H$12+СВЦЭМ!$D$10+'СЕТ СН'!$H$5-'СЕТ СН'!$H$20</f>
        <v>3359.5317280500003</v>
      </c>
      <c r="U90" s="36">
        <f>SUMIFS(СВЦЭМ!$C$33:$C$776,СВЦЭМ!$A$33:$A$776,$A90,СВЦЭМ!$B$33:$B$776,U$83)+'СЕТ СН'!$H$12+СВЦЭМ!$D$10+'СЕТ СН'!$H$5-'СЕТ СН'!$H$20</f>
        <v>3335.8037760900002</v>
      </c>
      <c r="V90" s="36">
        <f>SUMIFS(СВЦЭМ!$C$33:$C$776,СВЦЭМ!$A$33:$A$776,$A90,СВЦЭМ!$B$33:$B$776,V$83)+'СЕТ СН'!$H$12+СВЦЭМ!$D$10+'СЕТ СН'!$H$5-'СЕТ СН'!$H$20</f>
        <v>3316.81913067</v>
      </c>
      <c r="W90" s="36">
        <f>SUMIFS(СВЦЭМ!$C$33:$C$776,СВЦЭМ!$A$33:$A$776,$A90,СВЦЭМ!$B$33:$B$776,W$83)+'СЕТ СН'!$H$12+СВЦЭМ!$D$10+'СЕТ СН'!$H$5-'СЕТ СН'!$H$20</f>
        <v>3319.71957587</v>
      </c>
      <c r="X90" s="36">
        <f>SUMIFS(СВЦЭМ!$C$33:$C$776,СВЦЭМ!$A$33:$A$776,$A90,СВЦЭМ!$B$33:$B$776,X$83)+'СЕТ СН'!$H$12+СВЦЭМ!$D$10+'СЕТ СН'!$H$5-'СЕТ СН'!$H$20</f>
        <v>3363.8690249199999</v>
      </c>
      <c r="Y90" s="36">
        <f>SUMIFS(СВЦЭМ!$C$33:$C$776,СВЦЭМ!$A$33:$A$776,$A90,СВЦЭМ!$B$33:$B$776,Y$83)+'СЕТ СН'!$H$12+СВЦЭМ!$D$10+'СЕТ СН'!$H$5-'СЕТ СН'!$H$20</f>
        <v>3438.2790798400001</v>
      </c>
    </row>
    <row r="91" spans="1:25" ht="15.75" x14ac:dyDescent="0.2">
      <c r="A91" s="35">
        <f t="shared" si="2"/>
        <v>43959</v>
      </c>
      <c r="B91" s="36">
        <f>SUMIFS(СВЦЭМ!$C$33:$C$776,СВЦЭМ!$A$33:$A$776,$A91,СВЦЭМ!$B$33:$B$776,B$83)+'СЕТ СН'!$H$12+СВЦЭМ!$D$10+'СЕТ СН'!$H$5-'СЕТ СН'!$H$20</f>
        <v>3557.0146875099999</v>
      </c>
      <c r="C91" s="36">
        <f>SUMIFS(СВЦЭМ!$C$33:$C$776,СВЦЭМ!$A$33:$A$776,$A91,СВЦЭМ!$B$33:$B$776,C$83)+'СЕТ СН'!$H$12+СВЦЭМ!$D$10+'СЕТ СН'!$H$5-'СЕТ СН'!$H$20</f>
        <v>3562.1767447900002</v>
      </c>
      <c r="D91" s="36">
        <f>SUMIFS(СВЦЭМ!$C$33:$C$776,СВЦЭМ!$A$33:$A$776,$A91,СВЦЭМ!$B$33:$B$776,D$83)+'СЕТ СН'!$H$12+СВЦЭМ!$D$10+'СЕТ СН'!$H$5-'СЕТ СН'!$H$20</f>
        <v>3551.9107439200002</v>
      </c>
      <c r="E91" s="36">
        <f>SUMIFS(СВЦЭМ!$C$33:$C$776,СВЦЭМ!$A$33:$A$776,$A91,СВЦЭМ!$B$33:$B$776,E$83)+'СЕТ СН'!$H$12+СВЦЭМ!$D$10+'СЕТ СН'!$H$5-'СЕТ СН'!$H$20</f>
        <v>3555.6234571300001</v>
      </c>
      <c r="F91" s="36">
        <f>SUMIFS(СВЦЭМ!$C$33:$C$776,СВЦЭМ!$A$33:$A$776,$A91,СВЦЭМ!$B$33:$B$776,F$83)+'СЕТ СН'!$H$12+СВЦЭМ!$D$10+'СЕТ СН'!$H$5-'СЕТ СН'!$H$20</f>
        <v>3547.4990185699999</v>
      </c>
      <c r="G91" s="36">
        <f>SUMIFS(СВЦЭМ!$C$33:$C$776,СВЦЭМ!$A$33:$A$776,$A91,СВЦЭМ!$B$33:$B$776,G$83)+'СЕТ СН'!$H$12+СВЦЭМ!$D$10+'СЕТ СН'!$H$5-'СЕТ СН'!$H$20</f>
        <v>3557.2369572500002</v>
      </c>
      <c r="H91" s="36">
        <f>SUMIFS(СВЦЭМ!$C$33:$C$776,СВЦЭМ!$A$33:$A$776,$A91,СВЦЭМ!$B$33:$B$776,H$83)+'СЕТ СН'!$H$12+СВЦЭМ!$D$10+'СЕТ СН'!$H$5-'СЕТ СН'!$H$20</f>
        <v>3544.68382367</v>
      </c>
      <c r="I91" s="36">
        <f>SUMIFS(СВЦЭМ!$C$33:$C$776,СВЦЭМ!$A$33:$A$776,$A91,СВЦЭМ!$B$33:$B$776,I$83)+'СЕТ СН'!$H$12+СВЦЭМ!$D$10+'СЕТ СН'!$H$5-'СЕТ СН'!$H$20</f>
        <v>3519.1069738000001</v>
      </c>
      <c r="J91" s="36">
        <f>SUMIFS(СВЦЭМ!$C$33:$C$776,СВЦЭМ!$A$33:$A$776,$A91,СВЦЭМ!$B$33:$B$776,J$83)+'СЕТ СН'!$H$12+СВЦЭМ!$D$10+'СЕТ СН'!$H$5-'СЕТ СН'!$H$20</f>
        <v>3491.2973672100002</v>
      </c>
      <c r="K91" s="36">
        <f>SUMIFS(СВЦЭМ!$C$33:$C$776,СВЦЭМ!$A$33:$A$776,$A91,СВЦЭМ!$B$33:$B$776,K$83)+'СЕТ СН'!$H$12+СВЦЭМ!$D$10+'СЕТ СН'!$H$5-'СЕТ СН'!$H$20</f>
        <v>3492.6334906800002</v>
      </c>
      <c r="L91" s="36">
        <f>SUMIFS(СВЦЭМ!$C$33:$C$776,СВЦЭМ!$A$33:$A$776,$A91,СВЦЭМ!$B$33:$B$776,L$83)+'СЕТ СН'!$H$12+СВЦЭМ!$D$10+'СЕТ СН'!$H$5-'СЕТ СН'!$H$20</f>
        <v>3487.9555902800003</v>
      </c>
      <c r="M91" s="36">
        <f>SUMIFS(СВЦЭМ!$C$33:$C$776,СВЦЭМ!$A$33:$A$776,$A91,СВЦЭМ!$B$33:$B$776,M$83)+'СЕТ СН'!$H$12+СВЦЭМ!$D$10+'СЕТ СН'!$H$5-'СЕТ СН'!$H$20</f>
        <v>3439.76676086</v>
      </c>
      <c r="N91" s="36">
        <f>SUMIFS(СВЦЭМ!$C$33:$C$776,СВЦЭМ!$A$33:$A$776,$A91,СВЦЭМ!$B$33:$B$776,N$83)+'СЕТ СН'!$H$12+СВЦЭМ!$D$10+'СЕТ СН'!$H$5-'СЕТ СН'!$H$20</f>
        <v>3381.9723603800003</v>
      </c>
      <c r="O91" s="36">
        <f>SUMIFS(СВЦЭМ!$C$33:$C$776,СВЦЭМ!$A$33:$A$776,$A91,СВЦЭМ!$B$33:$B$776,O$83)+'СЕТ СН'!$H$12+СВЦЭМ!$D$10+'СЕТ СН'!$H$5-'СЕТ СН'!$H$20</f>
        <v>3369.7859815900001</v>
      </c>
      <c r="P91" s="36">
        <f>SUMIFS(СВЦЭМ!$C$33:$C$776,СВЦЭМ!$A$33:$A$776,$A91,СВЦЭМ!$B$33:$B$776,P$83)+'СЕТ СН'!$H$12+СВЦЭМ!$D$10+'СЕТ СН'!$H$5-'СЕТ СН'!$H$20</f>
        <v>3372.2189059500001</v>
      </c>
      <c r="Q91" s="36">
        <f>SUMIFS(СВЦЭМ!$C$33:$C$776,СВЦЭМ!$A$33:$A$776,$A91,СВЦЭМ!$B$33:$B$776,Q$83)+'СЕТ СН'!$H$12+СВЦЭМ!$D$10+'СЕТ СН'!$H$5-'СЕТ СН'!$H$20</f>
        <v>3378.1483016000002</v>
      </c>
      <c r="R91" s="36">
        <f>SUMIFS(СВЦЭМ!$C$33:$C$776,СВЦЭМ!$A$33:$A$776,$A91,СВЦЭМ!$B$33:$B$776,R$83)+'СЕТ СН'!$H$12+СВЦЭМ!$D$10+'СЕТ СН'!$H$5-'СЕТ СН'!$H$20</f>
        <v>3375.5815711800001</v>
      </c>
      <c r="S91" s="36">
        <f>SUMIFS(СВЦЭМ!$C$33:$C$776,СВЦЭМ!$A$33:$A$776,$A91,СВЦЭМ!$B$33:$B$776,S$83)+'СЕТ СН'!$H$12+СВЦЭМ!$D$10+'СЕТ СН'!$H$5-'СЕТ СН'!$H$20</f>
        <v>3380.7085785099998</v>
      </c>
      <c r="T91" s="36">
        <f>SUMIFS(СВЦЭМ!$C$33:$C$776,СВЦЭМ!$A$33:$A$776,$A91,СВЦЭМ!$B$33:$B$776,T$83)+'СЕТ СН'!$H$12+СВЦЭМ!$D$10+'СЕТ СН'!$H$5-'СЕТ СН'!$H$20</f>
        <v>3371.6932434600003</v>
      </c>
      <c r="U91" s="36">
        <f>SUMIFS(СВЦЭМ!$C$33:$C$776,СВЦЭМ!$A$33:$A$776,$A91,СВЦЭМ!$B$33:$B$776,U$83)+'СЕТ СН'!$H$12+СВЦЭМ!$D$10+'СЕТ СН'!$H$5-'СЕТ СН'!$H$20</f>
        <v>3352.4280803900001</v>
      </c>
      <c r="V91" s="36">
        <f>SUMIFS(СВЦЭМ!$C$33:$C$776,СВЦЭМ!$A$33:$A$776,$A91,СВЦЭМ!$B$33:$B$776,V$83)+'СЕТ СН'!$H$12+СВЦЭМ!$D$10+'СЕТ СН'!$H$5-'СЕТ СН'!$H$20</f>
        <v>3324.6718117700002</v>
      </c>
      <c r="W91" s="36">
        <f>SUMIFS(СВЦЭМ!$C$33:$C$776,СВЦЭМ!$A$33:$A$776,$A91,СВЦЭМ!$B$33:$B$776,W$83)+'СЕТ СН'!$H$12+СВЦЭМ!$D$10+'СЕТ СН'!$H$5-'СЕТ СН'!$H$20</f>
        <v>3319.9445519599999</v>
      </c>
      <c r="X91" s="36">
        <f>SUMIFS(СВЦЭМ!$C$33:$C$776,СВЦЭМ!$A$33:$A$776,$A91,СВЦЭМ!$B$33:$B$776,X$83)+'СЕТ СН'!$H$12+СВЦЭМ!$D$10+'СЕТ СН'!$H$5-'СЕТ СН'!$H$20</f>
        <v>3365.9234950600003</v>
      </c>
      <c r="Y91" s="36">
        <f>SUMIFS(СВЦЭМ!$C$33:$C$776,СВЦЭМ!$A$33:$A$776,$A91,СВЦЭМ!$B$33:$B$776,Y$83)+'СЕТ СН'!$H$12+СВЦЭМ!$D$10+'СЕТ СН'!$H$5-'СЕТ СН'!$H$20</f>
        <v>3442.8598093199998</v>
      </c>
    </row>
    <row r="92" spans="1:25" ht="15.75" x14ac:dyDescent="0.2">
      <c r="A92" s="35">
        <f t="shared" si="2"/>
        <v>43960</v>
      </c>
      <c r="B92" s="36">
        <f>SUMIFS(СВЦЭМ!$C$33:$C$776,СВЦЭМ!$A$33:$A$776,$A92,СВЦЭМ!$B$33:$B$776,B$83)+'СЕТ СН'!$H$12+СВЦЭМ!$D$10+'СЕТ СН'!$H$5-'СЕТ СН'!$H$20</f>
        <v>3547.38755201</v>
      </c>
      <c r="C92" s="36">
        <f>SUMIFS(СВЦЭМ!$C$33:$C$776,СВЦЭМ!$A$33:$A$776,$A92,СВЦЭМ!$B$33:$B$776,C$83)+'СЕТ СН'!$H$12+СВЦЭМ!$D$10+'СЕТ СН'!$H$5-'СЕТ СН'!$H$20</f>
        <v>3534.5203794999998</v>
      </c>
      <c r="D92" s="36">
        <f>SUMIFS(СВЦЭМ!$C$33:$C$776,СВЦЭМ!$A$33:$A$776,$A92,СВЦЭМ!$B$33:$B$776,D$83)+'СЕТ СН'!$H$12+СВЦЭМ!$D$10+'СЕТ СН'!$H$5-'СЕТ СН'!$H$20</f>
        <v>3510.8348154300002</v>
      </c>
      <c r="E92" s="36">
        <f>SUMIFS(СВЦЭМ!$C$33:$C$776,СВЦЭМ!$A$33:$A$776,$A92,СВЦЭМ!$B$33:$B$776,E$83)+'СЕТ СН'!$H$12+СВЦЭМ!$D$10+'СЕТ СН'!$H$5-'СЕТ СН'!$H$20</f>
        <v>3510.6853447799999</v>
      </c>
      <c r="F92" s="36">
        <f>SUMIFS(СВЦЭМ!$C$33:$C$776,СВЦЭМ!$A$33:$A$776,$A92,СВЦЭМ!$B$33:$B$776,F$83)+'СЕТ СН'!$H$12+СВЦЭМ!$D$10+'СЕТ СН'!$H$5-'СЕТ СН'!$H$20</f>
        <v>3503.3754913900002</v>
      </c>
      <c r="G92" s="36">
        <f>SUMIFS(СВЦЭМ!$C$33:$C$776,СВЦЭМ!$A$33:$A$776,$A92,СВЦЭМ!$B$33:$B$776,G$83)+'СЕТ СН'!$H$12+СВЦЭМ!$D$10+'СЕТ СН'!$H$5-'СЕТ СН'!$H$20</f>
        <v>3505.1923266600002</v>
      </c>
      <c r="H92" s="36">
        <f>SUMIFS(СВЦЭМ!$C$33:$C$776,СВЦЭМ!$A$33:$A$776,$A92,СВЦЭМ!$B$33:$B$776,H$83)+'СЕТ СН'!$H$12+СВЦЭМ!$D$10+'СЕТ СН'!$H$5-'СЕТ СН'!$H$20</f>
        <v>3510.99256625</v>
      </c>
      <c r="I92" s="36">
        <f>SUMIFS(СВЦЭМ!$C$33:$C$776,СВЦЭМ!$A$33:$A$776,$A92,СВЦЭМ!$B$33:$B$776,I$83)+'СЕТ СН'!$H$12+СВЦЭМ!$D$10+'СЕТ СН'!$H$5-'СЕТ СН'!$H$20</f>
        <v>3517.1095089700002</v>
      </c>
      <c r="J92" s="36">
        <f>SUMIFS(СВЦЭМ!$C$33:$C$776,СВЦЭМ!$A$33:$A$776,$A92,СВЦЭМ!$B$33:$B$776,J$83)+'СЕТ СН'!$H$12+СВЦЭМ!$D$10+'СЕТ СН'!$H$5-'СЕТ СН'!$H$20</f>
        <v>3517.6984427799998</v>
      </c>
      <c r="K92" s="36">
        <f>SUMIFS(СВЦЭМ!$C$33:$C$776,СВЦЭМ!$A$33:$A$776,$A92,СВЦЭМ!$B$33:$B$776,K$83)+'СЕТ СН'!$H$12+СВЦЭМ!$D$10+'СЕТ СН'!$H$5-'СЕТ СН'!$H$20</f>
        <v>3489.9608249000003</v>
      </c>
      <c r="L92" s="36">
        <f>SUMIFS(СВЦЭМ!$C$33:$C$776,СВЦЭМ!$A$33:$A$776,$A92,СВЦЭМ!$B$33:$B$776,L$83)+'СЕТ СН'!$H$12+СВЦЭМ!$D$10+'СЕТ СН'!$H$5-'СЕТ СН'!$H$20</f>
        <v>3497.3496466000001</v>
      </c>
      <c r="M92" s="36">
        <f>SUMIFS(СВЦЭМ!$C$33:$C$776,СВЦЭМ!$A$33:$A$776,$A92,СВЦЭМ!$B$33:$B$776,M$83)+'СЕТ СН'!$H$12+СВЦЭМ!$D$10+'СЕТ СН'!$H$5-'СЕТ СН'!$H$20</f>
        <v>3441.20319105</v>
      </c>
      <c r="N92" s="36">
        <f>SUMIFS(СВЦЭМ!$C$33:$C$776,СВЦЭМ!$A$33:$A$776,$A92,СВЦЭМ!$B$33:$B$776,N$83)+'СЕТ СН'!$H$12+СВЦЭМ!$D$10+'СЕТ СН'!$H$5-'СЕТ СН'!$H$20</f>
        <v>3393.39882042</v>
      </c>
      <c r="O92" s="36">
        <f>SUMIFS(СВЦЭМ!$C$33:$C$776,СВЦЭМ!$A$33:$A$776,$A92,СВЦЭМ!$B$33:$B$776,O$83)+'СЕТ СН'!$H$12+СВЦЭМ!$D$10+'СЕТ СН'!$H$5-'СЕТ СН'!$H$20</f>
        <v>3371.3170859500001</v>
      </c>
      <c r="P92" s="36">
        <f>SUMIFS(СВЦЭМ!$C$33:$C$776,СВЦЭМ!$A$33:$A$776,$A92,СВЦЭМ!$B$33:$B$776,P$83)+'СЕТ СН'!$H$12+СВЦЭМ!$D$10+'СЕТ СН'!$H$5-'СЕТ СН'!$H$20</f>
        <v>3373.2650774700001</v>
      </c>
      <c r="Q92" s="36">
        <f>SUMIFS(СВЦЭМ!$C$33:$C$776,СВЦЭМ!$A$33:$A$776,$A92,СВЦЭМ!$B$33:$B$776,Q$83)+'СЕТ СН'!$H$12+СВЦЭМ!$D$10+'СЕТ СН'!$H$5-'СЕТ СН'!$H$20</f>
        <v>3369.2842504</v>
      </c>
      <c r="R92" s="36">
        <f>SUMIFS(СВЦЭМ!$C$33:$C$776,СВЦЭМ!$A$33:$A$776,$A92,СВЦЭМ!$B$33:$B$776,R$83)+'СЕТ СН'!$H$12+СВЦЭМ!$D$10+'СЕТ СН'!$H$5-'СЕТ СН'!$H$20</f>
        <v>3371.7739861700002</v>
      </c>
      <c r="S92" s="36">
        <f>SUMIFS(СВЦЭМ!$C$33:$C$776,СВЦЭМ!$A$33:$A$776,$A92,СВЦЭМ!$B$33:$B$776,S$83)+'СЕТ СН'!$H$12+СВЦЭМ!$D$10+'СЕТ СН'!$H$5-'СЕТ СН'!$H$20</f>
        <v>3383.3239236700001</v>
      </c>
      <c r="T92" s="36">
        <f>SUMIFS(СВЦЭМ!$C$33:$C$776,СВЦЭМ!$A$33:$A$776,$A92,СВЦЭМ!$B$33:$B$776,T$83)+'СЕТ СН'!$H$12+СВЦЭМ!$D$10+'СЕТ СН'!$H$5-'СЕТ СН'!$H$20</f>
        <v>3373.4793485</v>
      </c>
      <c r="U92" s="36">
        <f>SUMIFS(СВЦЭМ!$C$33:$C$776,СВЦЭМ!$A$33:$A$776,$A92,СВЦЭМ!$B$33:$B$776,U$83)+'СЕТ СН'!$H$12+СВЦЭМ!$D$10+'СЕТ СН'!$H$5-'СЕТ СН'!$H$20</f>
        <v>3365.3741031899999</v>
      </c>
      <c r="V92" s="36">
        <f>SUMIFS(СВЦЭМ!$C$33:$C$776,СВЦЭМ!$A$33:$A$776,$A92,СВЦЭМ!$B$33:$B$776,V$83)+'СЕТ СН'!$H$12+СВЦЭМ!$D$10+'СЕТ СН'!$H$5-'СЕТ СН'!$H$20</f>
        <v>3353.3694414299998</v>
      </c>
      <c r="W92" s="36">
        <f>SUMIFS(СВЦЭМ!$C$33:$C$776,СВЦЭМ!$A$33:$A$776,$A92,СВЦЭМ!$B$33:$B$776,W$83)+'СЕТ СН'!$H$12+СВЦЭМ!$D$10+'СЕТ СН'!$H$5-'СЕТ СН'!$H$20</f>
        <v>3342.8505954699999</v>
      </c>
      <c r="X92" s="36">
        <f>SUMIFS(СВЦЭМ!$C$33:$C$776,СВЦЭМ!$A$33:$A$776,$A92,СВЦЭМ!$B$33:$B$776,X$83)+'СЕТ СН'!$H$12+СВЦЭМ!$D$10+'СЕТ СН'!$H$5-'СЕТ СН'!$H$20</f>
        <v>3383.2466847300002</v>
      </c>
      <c r="Y92" s="36">
        <f>SUMIFS(СВЦЭМ!$C$33:$C$776,СВЦЭМ!$A$33:$A$776,$A92,СВЦЭМ!$B$33:$B$776,Y$83)+'СЕТ СН'!$H$12+СВЦЭМ!$D$10+'СЕТ СН'!$H$5-'СЕТ СН'!$H$20</f>
        <v>3480.0292817099999</v>
      </c>
    </row>
    <row r="93" spans="1:25" ht="15.75" x14ac:dyDescent="0.2">
      <c r="A93" s="35">
        <f t="shared" si="2"/>
        <v>43961</v>
      </c>
      <c r="B93" s="36">
        <f>SUMIFS(СВЦЭМ!$C$33:$C$776,СВЦЭМ!$A$33:$A$776,$A93,СВЦЭМ!$B$33:$B$776,B$83)+'СЕТ СН'!$H$12+СВЦЭМ!$D$10+'СЕТ СН'!$H$5-'СЕТ СН'!$H$20</f>
        <v>3524.5329617900002</v>
      </c>
      <c r="C93" s="36">
        <f>SUMIFS(СВЦЭМ!$C$33:$C$776,СВЦЭМ!$A$33:$A$776,$A93,СВЦЭМ!$B$33:$B$776,C$83)+'СЕТ СН'!$H$12+СВЦЭМ!$D$10+'СЕТ СН'!$H$5-'СЕТ СН'!$H$20</f>
        <v>3554.6640045899999</v>
      </c>
      <c r="D93" s="36">
        <f>SUMIFS(СВЦЭМ!$C$33:$C$776,СВЦЭМ!$A$33:$A$776,$A93,СВЦЭМ!$B$33:$B$776,D$83)+'СЕТ СН'!$H$12+СВЦЭМ!$D$10+'СЕТ СН'!$H$5-'СЕТ СН'!$H$20</f>
        <v>3559.6377072</v>
      </c>
      <c r="E93" s="36">
        <f>SUMIFS(СВЦЭМ!$C$33:$C$776,СВЦЭМ!$A$33:$A$776,$A93,СВЦЭМ!$B$33:$B$776,E$83)+'СЕТ СН'!$H$12+СВЦЭМ!$D$10+'СЕТ СН'!$H$5-'СЕТ СН'!$H$20</f>
        <v>3581.8395558000002</v>
      </c>
      <c r="F93" s="36">
        <f>SUMIFS(СВЦЭМ!$C$33:$C$776,СВЦЭМ!$A$33:$A$776,$A93,СВЦЭМ!$B$33:$B$776,F$83)+'СЕТ СН'!$H$12+СВЦЭМ!$D$10+'СЕТ СН'!$H$5-'СЕТ СН'!$H$20</f>
        <v>3574.26930636</v>
      </c>
      <c r="G93" s="36">
        <f>SUMIFS(СВЦЭМ!$C$33:$C$776,СВЦЭМ!$A$33:$A$776,$A93,СВЦЭМ!$B$33:$B$776,G$83)+'СЕТ СН'!$H$12+СВЦЭМ!$D$10+'СЕТ СН'!$H$5-'СЕТ СН'!$H$20</f>
        <v>3572.3108252100001</v>
      </c>
      <c r="H93" s="36">
        <f>SUMIFS(СВЦЭМ!$C$33:$C$776,СВЦЭМ!$A$33:$A$776,$A93,СВЦЭМ!$B$33:$B$776,H$83)+'СЕТ СН'!$H$12+СВЦЭМ!$D$10+'СЕТ СН'!$H$5-'СЕТ СН'!$H$20</f>
        <v>3565.29432576</v>
      </c>
      <c r="I93" s="36">
        <f>SUMIFS(СВЦЭМ!$C$33:$C$776,СВЦЭМ!$A$33:$A$776,$A93,СВЦЭМ!$B$33:$B$776,I$83)+'СЕТ СН'!$H$12+СВЦЭМ!$D$10+'СЕТ СН'!$H$5-'СЕТ СН'!$H$20</f>
        <v>3536.1475584099999</v>
      </c>
      <c r="J93" s="36">
        <f>SUMIFS(СВЦЭМ!$C$33:$C$776,СВЦЭМ!$A$33:$A$776,$A93,СВЦЭМ!$B$33:$B$776,J$83)+'СЕТ СН'!$H$12+СВЦЭМ!$D$10+'СЕТ СН'!$H$5-'СЕТ СН'!$H$20</f>
        <v>3530.3682960699998</v>
      </c>
      <c r="K93" s="36">
        <f>SUMIFS(СВЦЭМ!$C$33:$C$776,СВЦЭМ!$A$33:$A$776,$A93,СВЦЭМ!$B$33:$B$776,K$83)+'СЕТ СН'!$H$12+СВЦЭМ!$D$10+'СЕТ СН'!$H$5-'СЕТ СН'!$H$20</f>
        <v>3498.92244033</v>
      </c>
      <c r="L93" s="36">
        <f>SUMIFS(СВЦЭМ!$C$33:$C$776,СВЦЭМ!$A$33:$A$776,$A93,СВЦЭМ!$B$33:$B$776,L$83)+'СЕТ СН'!$H$12+СВЦЭМ!$D$10+'СЕТ СН'!$H$5-'СЕТ СН'!$H$20</f>
        <v>3488.68019168</v>
      </c>
      <c r="M93" s="36">
        <f>SUMIFS(СВЦЭМ!$C$33:$C$776,СВЦЭМ!$A$33:$A$776,$A93,СВЦЭМ!$B$33:$B$776,M$83)+'СЕТ СН'!$H$12+СВЦЭМ!$D$10+'СЕТ СН'!$H$5-'СЕТ СН'!$H$20</f>
        <v>3445.1307724399999</v>
      </c>
      <c r="N93" s="36">
        <f>SUMIFS(СВЦЭМ!$C$33:$C$776,СВЦЭМ!$A$33:$A$776,$A93,СВЦЭМ!$B$33:$B$776,N$83)+'СЕТ СН'!$H$12+СВЦЭМ!$D$10+'СЕТ СН'!$H$5-'СЕТ СН'!$H$20</f>
        <v>3392.0923730200002</v>
      </c>
      <c r="O93" s="36">
        <f>SUMIFS(СВЦЭМ!$C$33:$C$776,СВЦЭМ!$A$33:$A$776,$A93,СВЦЭМ!$B$33:$B$776,O$83)+'СЕТ СН'!$H$12+СВЦЭМ!$D$10+'СЕТ СН'!$H$5-'СЕТ СН'!$H$20</f>
        <v>3373.8089926600001</v>
      </c>
      <c r="P93" s="36">
        <f>SUMIFS(СВЦЭМ!$C$33:$C$776,СВЦЭМ!$A$33:$A$776,$A93,СВЦЭМ!$B$33:$B$776,P$83)+'СЕТ СН'!$H$12+СВЦЭМ!$D$10+'СЕТ СН'!$H$5-'СЕТ СН'!$H$20</f>
        <v>3373.8314247399999</v>
      </c>
      <c r="Q93" s="36">
        <f>SUMIFS(СВЦЭМ!$C$33:$C$776,СВЦЭМ!$A$33:$A$776,$A93,СВЦЭМ!$B$33:$B$776,Q$83)+'СЕТ СН'!$H$12+СВЦЭМ!$D$10+'СЕТ СН'!$H$5-'СЕТ СН'!$H$20</f>
        <v>3379.3229419099998</v>
      </c>
      <c r="R93" s="36">
        <f>SUMIFS(СВЦЭМ!$C$33:$C$776,СВЦЭМ!$A$33:$A$776,$A93,СВЦЭМ!$B$33:$B$776,R$83)+'СЕТ СН'!$H$12+СВЦЭМ!$D$10+'СЕТ СН'!$H$5-'СЕТ СН'!$H$20</f>
        <v>3377.1848517600001</v>
      </c>
      <c r="S93" s="36">
        <f>SUMIFS(СВЦЭМ!$C$33:$C$776,СВЦЭМ!$A$33:$A$776,$A93,СВЦЭМ!$B$33:$B$776,S$83)+'СЕТ СН'!$H$12+СВЦЭМ!$D$10+'СЕТ СН'!$H$5-'СЕТ СН'!$H$20</f>
        <v>3380.76929857</v>
      </c>
      <c r="T93" s="36">
        <f>SUMIFS(СВЦЭМ!$C$33:$C$776,СВЦЭМ!$A$33:$A$776,$A93,СВЦЭМ!$B$33:$B$776,T$83)+'СЕТ СН'!$H$12+СВЦЭМ!$D$10+'СЕТ СН'!$H$5-'СЕТ СН'!$H$20</f>
        <v>3369.2071241399999</v>
      </c>
      <c r="U93" s="36">
        <f>SUMIFS(СВЦЭМ!$C$33:$C$776,СВЦЭМ!$A$33:$A$776,$A93,СВЦЭМ!$B$33:$B$776,U$83)+'СЕТ СН'!$H$12+СВЦЭМ!$D$10+'СЕТ СН'!$H$5-'СЕТ СН'!$H$20</f>
        <v>3360.1498304199999</v>
      </c>
      <c r="V93" s="36">
        <f>SUMIFS(СВЦЭМ!$C$33:$C$776,СВЦЭМ!$A$33:$A$776,$A93,СВЦЭМ!$B$33:$B$776,V$83)+'СЕТ СН'!$H$12+СВЦЭМ!$D$10+'СЕТ СН'!$H$5-'СЕТ СН'!$H$20</f>
        <v>3342.2045763300002</v>
      </c>
      <c r="W93" s="36">
        <f>SUMIFS(СВЦЭМ!$C$33:$C$776,СВЦЭМ!$A$33:$A$776,$A93,СВЦЭМ!$B$33:$B$776,W$83)+'СЕТ СН'!$H$12+СВЦЭМ!$D$10+'СЕТ СН'!$H$5-'СЕТ СН'!$H$20</f>
        <v>3337.8746537500001</v>
      </c>
      <c r="X93" s="36">
        <f>SUMIFS(СВЦЭМ!$C$33:$C$776,СВЦЭМ!$A$33:$A$776,$A93,СВЦЭМ!$B$33:$B$776,X$83)+'СЕТ СН'!$H$12+СВЦЭМ!$D$10+'СЕТ СН'!$H$5-'СЕТ СН'!$H$20</f>
        <v>3375.4848727200001</v>
      </c>
      <c r="Y93" s="36">
        <f>SUMIFS(СВЦЭМ!$C$33:$C$776,СВЦЭМ!$A$33:$A$776,$A93,СВЦЭМ!$B$33:$B$776,Y$83)+'СЕТ СН'!$H$12+СВЦЭМ!$D$10+'СЕТ СН'!$H$5-'СЕТ СН'!$H$20</f>
        <v>3468.2221818400003</v>
      </c>
    </row>
    <row r="94" spans="1:25" ht="15.75" x14ac:dyDescent="0.2">
      <c r="A94" s="35">
        <f t="shared" si="2"/>
        <v>43962</v>
      </c>
      <c r="B94" s="36">
        <f>SUMIFS(СВЦЭМ!$C$33:$C$776,СВЦЭМ!$A$33:$A$776,$A94,СВЦЭМ!$B$33:$B$776,B$83)+'СЕТ СН'!$H$12+СВЦЭМ!$D$10+'СЕТ СН'!$H$5-'СЕТ СН'!$H$20</f>
        <v>3446.5522305</v>
      </c>
      <c r="C94" s="36">
        <f>SUMIFS(СВЦЭМ!$C$33:$C$776,СВЦЭМ!$A$33:$A$776,$A94,СВЦЭМ!$B$33:$B$776,C$83)+'СЕТ СН'!$H$12+СВЦЭМ!$D$10+'СЕТ СН'!$H$5-'СЕТ СН'!$H$20</f>
        <v>3527.5282351800001</v>
      </c>
      <c r="D94" s="36">
        <f>SUMIFS(СВЦЭМ!$C$33:$C$776,СВЦЭМ!$A$33:$A$776,$A94,СВЦЭМ!$B$33:$B$776,D$83)+'СЕТ СН'!$H$12+СВЦЭМ!$D$10+'СЕТ СН'!$H$5-'СЕТ СН'!$H$20</f>
        <v>3559.2433639000001</v>
      </c>
      <c r="E94" s="36">
        <f>SUMIFS(СВЦЭМ!$C$33:$C$776,СВЦЭМ!$A$33:$A$776,$A94,СВЦЭМ!$B$33:$B$776,E$83)+'СЕТ СН'!$H$12+СВЦЭМ!$D$10+'СЕТ СН'!$H$5-'СЕТ СН'!$H$20</f>
        <v>3553.9283796499999</v>
      </c>
      <c r="F94" s="36">
        <f>SUMIFS(СВЦЭМ!$C$33:$C$776,СВЦЭМ!$A$33:$A$776,$A94,СВЦЭМ!$B$33:$B$776,F$83)+'СЕТ СН'!$H$12+СВЦЭМ!$D$10+'СЕТ СН'!$H$5-'СЕТ СН'!$H$20</f>
        <v>3547.0424098600001</v>
      </c>
      <c r="G94" s="36">
        <f>SUMIFS(СВЦЭМ!$C$33:$C$776,СВЦЭМ!$A$33:$A$776,$A94,СВЦЭМ!$B$33:$B$776,G$83)+'СЕТ СН'!$H$12+СВЦЭМ!$D$10+'СЕТ СН'!$H$5-'СЕТ СН'!$H$20</f>
        <v>3549.9211370900002</v>
      </c>
      <c r="H94" s="36">
        <f>SUMIFS(СВЦЭМ!$C$33:$C$776,СВЦЭМ!$A$33:$A$776,$A94,СВЦЭМ!$B$33:$B$776,H$83)+'СЕТ СН'!$H$12+СВЦЭМ!$D$10+'СЕТ СН'!$H$5-'СЕТ СН'!$H$20</f>
        <v>3556.7357159200001</v>
      </c>
      <c r="I94" s="36">
        <f>SUMIFS(СВЦЭМ!$C$33:$C$776,СВЦЭМ!$A$33:$A$776,$A94,СВЦЭМ!$B$33:$B$776,I$83)+'СЕТ СН'!$H$12+СВЦЭМ!$D$10+'СЕТ СН'!$H$5-'СЕТ СН'!$H$20</f>
        <v>3570.0725923600003</v>
      </c>
      <c r="J94" s="36">
        <f>SUMIFS(СВЦЭМ!$C$33:$C$776,СВЦЭМ!$A$33:$A$776,$A94,СВЦЭМ!$B$33:$B$776,J$83)+'СЕТ СН'!$H$12+СВЦЭМ!$D$10+'СЕТ СН'!$H$5-'СЕТ СН'!$H$20</f>
        <v>3519.0503612500002</v>
      </c>
      <c r="K94" s="36">
        <f>SUMIFS(СВЦЭМ!$C$33:$C$776,СВЦЭМ!$A$33:$A$776,$A94,СВЦЭМ!$B$33:$B$776,K$83)+'СЕТ СН'!$H$12+СВЦЭМ!$D$10+'СЕТ СН'!$H$5-'СЕТ СН'!$H$20</f>
        <v>3455.0773551900002</v>
      </c>
      <c r="L94" s="36">
        <f>SUMIFS(СВЦЭМ!$C$33:$C$776,СВЦЭМ!$A$33:$A$776,$A94,СВЦЭМ!$B$33:$B$776,L$83)+'СЕТ СН'!$H$12+СВЦЭМ!$D$10+'СЕТ СН'!$H$5-'СЕТ СН'!$H$20</f>
        <v>3447.1491168000002</v>
      </c>
      <c r="M94" s="36">
        <f>SUMIFS(СВЦЭМ!$C$33:$C$776,СВЦЭМ!$A$33:$A$776,$A94,СВЦЭМ!$B$33:$B$776,M$83)+'СЕТ СН'!$H$12+СВЦЭМ!$D$10+'СЕТ СН'!$H$5-'СЕТ СН'!$H$20</f>
        <v>3448.6369699699999</v>
      </c>
      <c r="N94" s="36">
        <f>SUMIFS(СВЦЭМ!$C$33:$C$776,СВЦЭМ!$A$33:$A$776,$A94,СВЦЭМ!$B$33:$B$776,N$83)+'СЕТ СН'!$H$12+СВЦЭМ!$D$10+'СЕТ СН'!$H$5-'СЕТ СН'!$H$20</f>
        <v>3462.9649110099999</v>
      </c>
      <c r="O94" s="36">
        <f>SUMIFS(СВЦЭМ!$C$33:$C$776,СВЦЭМ!$A$33:$A$776,$A94,СВЦЭМ!$B$33:$B$776,O$83)+'СЕТ СН'!$H$12+СВЦЭМ!$D$10+'СЕТ СН'!$H$5-'СЕТ СН'!$H$20</f>
        <v>3459.34084252</v>
      </c>
      <c r="P94" s="36">
        <f>SUMIFS(СВЦЭМ!$C$33:$C$776,СВЦЭМ!$A$33:$A$776,$A94,СВЦЭМ!$B$33:$B$776,P$83)+'СЕТ СН'!$H$12+СВЦЭМ!$D$10+'СЕТ СН'!$H$5-'СЕТ СН'!$H$20</f>
        <v>3477.2072293900001</v>
      </c>
      <c r="Q94" s="36">
        <f>SUMIFS(СВЦЭМ!$C$33:$C$776,СВЦЭМ!$A$33:$A$776,$A94,СВЦЭМ!$B$33:$B$776,Q$83)+'СЕТ СН'!$H$12+СВЦЭМ!$D$10+'СЕТ СН'!$H$5-'СЕТ СН'!$H$20</f>
        <v>3482.4800621200002</v>
      </c>
      <c r="R94" s="36">
        <f>SUMIFS(СВЦЭМ!$C$33:$C$776,СВЦЭМ!$A$33:$A$776,$A94,СВЦЭМ!$B$33:$B$776,R$83)+'СЕТ СН'!$H$12+СВЦЭМ!$D$10+'СЕТ СН'!$H$5-'СЕТ СН'!$H$20</f>
        <v>3475.6499511500001</v>
      </c>
      <c r="S94" s="36">
        <f>SUMIFS(СВЦЭМ!$C$33:$C$776,СВЦЭМ!$A$33:$A$776,$A94,СВЦЭМ!$B$33:$B$776,S$83)+'СЕТ СН'!$H$12+СВЦЭМ!$D$10+'СЕТ СН'!$H$5-'СЕТ СН'!$H$20</f>
        <v>3479.5570895400001</v>
      </c>
      <c r="T94" s="36">
        <f>SUMIFS(СВЦЭМ!$C$33:$C$776,СВЦЭМ!$A$33:$A$776,$A94,СВЦЭМ!$B$33:$B$776,T$83)+'СЕТ СН'!$H$12+СВЦЭМ!$D$10+'СЕТ СН'!$H$5-'СЕТ СН'!$H$20</f>
        <v>3467.0380200999998</v>
      </c>
      <c r="U94" s="36">
        <f>SUMIFS(СВЦЭМ!$C$33:$C$776,СВЦЭМ!$A$33:$A$776,$A94,СВЦЭМ!$B$33:$B$776,U$83)+'СЕТ СН'!$H$12+СВЦЭМ!$D$10+'СЕТ СН'!$H$5-'СЕТ СН'!$H$20</f>
        <v>3426.6954777800001</v>
      </c>
      <c r="V94" s="36">
        <f>SUMIFS(СВЦЭМ!$C$33:$C$776,СВЦЭМ!$A$33:$A$776,$A94,СВЦЭМ!$B$33:$B$776,V$83)+'СЕТ СН'!$H$12+СВЦЭМ!$D$10+'СЕТ СН'!$H$5-'СЕТ СН'!$H$20</f>
        <v>3397.7905711600001</v>
      </c>
      <c r="W94" s="36">
        <f>SUMIFS(СВЦЭМ!$C$33:$C$776,СВЦЭМ!$A$33:$A$776,$A94,СВЦЭМ!$B$33:$B$776,W$83)+'СЕТ СН'!$H$12+СВЦЭМ!$D$10+'СЕТ СН'!$H$5-'СЕТ СН'!$H$20</f>
        <v>3381.5865933300001</v>
      </c>
      <c r="X94" s="36">
        <f>SUMIFS(СВЦЭМ!$C$33:$C$776,СВЦЭМ!$A$33:$A$776,$A94,СВЦЭМ!$B$33:$B$776,X$83)+'СЕТ СН'!$H$12+СВЦЭМ!$D$10+'СЕТ СН'!$H$5-'СЕТ СН'!$H$20</f>
        <v>3378.20582943</v>
      </c>
      <c r="Y94" s="36">
        <f>SUMIFS(СВЦЭМ!$C$33:$C$776,СВЦЭМ!$A$33:$A$776,$A94,СВЦЭМ!$B$33:$B$776,Y$83)+'СЕТ СН'!$H$12+СВЦЭМ!$D$10+'СЕТ СН'!$H$5-'СЕТ СН'!$H$20</f>
        <v>3425.96492218</v>
      </c>
    </row>
    <row r="95" spans="1:25" ht="15.75" x14ac:dyDescent="0.2">
      <c r="A95" s="35">
        <f t="shared" si="2"/>
        <v>43963</v>
      </c>
      <c r="B95" s="36">
        <f>SUMIFS(СВЦЭМ!$C$33:$C$776,СВЦЭМ!$A$33:$A$776,$A95,СВЦЭМ!$B$33:$B$776,B$83)+'СЕТ СН'!$H$12+СВЦЭМ!$D$10+'СЕТ СН'!$H$5-'СЕТ СН'!$H$20</f>
        <v>3560.9180178000001</v>
      </c>
      <c r="C95" s="36">
        <f>SUMIFS(СВЦЭМ!$C$33:$C$776,СВЦЭМ!$A$33:$A$776,$A95,СВЦЭМ!$B$33:$B$776,C$83)+'СЕТ СН'!$H$12+СВЦЭМ!$D$10+'СЕТ СН'!$H$5-'СЕТ СН'!$H$20</f>
        <v>3602.85708501</v>
      </c>
      <c r="D95" s="36">
        <f>SUMIFS(СВЦЭМ!$C$33:$C$776,СВЦЭМ!$A$33:$A$776,$A95,СВЦЭМ!$B$33:$B$776,D$83)+'СЕТ СН'!$H$12+СВЦЭМ!$D$10+'СЕТ СН'!$H$5-'СЕТ СН'!$H$20</f>
        <v>3589.1706344200002</v>
      </c>
      <c r="E95" s="36">
        <f>SUMIFS(СВЦЭМ!$C$33:$C$776,СВЦЭМ!$A$33:$A$776,$A95,СВЦЭМ!$B$33:$B$776,E$83)+'СЕТ СН'!$H$12+СВЦЭМ!$D$10+'СЕТ СН'!$H$5-'СЕТ СН'!$H$20</f>
        <v>3592.4756590300003</v>
      </c>
      <c r="F95" s="36">
        <f>SUMIFS(СВЦЭМ!$C$33:$C$776,СВЦЭМ!$A$33:$A$776,$A95,СВЦЭМ!$B$33:$B$776,F$83)+'СЕТ СН'!$H$12+СВЦЭМ!$D$10+'СЕТ СН'!$H$5-'СЕТ СН'!$H$20</f>
        <v>3597.9078662000002</v>
      </c>
      <c r="G95" s="36">
        <f>SUMIFS(СВЦЭМ!$C$33:$C$776,СВЦЭМ!$A$33:$A$776,$A95,СВЦЭМ!$B$33:$B$776,G$83)+'СЕТ СН'!$H$12+СВЦЭМ!$D$10+'СЕТ СН'!$H$5-'СЕТ СН'!$H$20</f>
        <v>3586.8935218400002</v>
      </c>
      <c r="H95" s="36">
        <f>SUMIFS(СВЦЭМ!$C$33:$C$776,СВЦЭМ!$A$33:$A$776,$A95,СВЦЭМ!$B$33:$B$776,H$83)+'СЕТ СН'!$H$12+СВЦЭМ!$D$10+'СЕТ СН'!$H$5-'СЕТ СН'!$H$20</f>
        <v>3595.69081826</v>
      </c>
      <c r="I95" s="36">
        <f>SUMIFS(СВЦЭМ!$C$33:$C$776,СВЦЭМ!$A$33:$A$776,$A95,СВЦЭМ!$B$33:$B$776,I$83)+'СЕТ СН'!$H$12+СВЦЭМ!$D$10+'СЕТ СН'!$H$5-'СЕТ СН'!$H$20</f>
        <v>3554.5164016200001</v>
      </c>
      <c r="J95" s="36">
        <f>SUMIFS(СВЦЭМ!$C$33:$C$776,СВЦЭМ!$A$33:$A$776,$A95,СВЦЭМ!$B$33:$B$776,J$83)+'СЕТ СН'!$H$12+СВЦЭМ!$D$10+'СЕТ СН'!$H$5-'СЕТ СН'!$H$20</f>
        <v>3505.4915816299999</v>
      </c>
      <c r="K95" s="36">
        <f>SUMIFS(СВЦЭМ!$C$33:$C$776,СВЦЭМ!$A$33:$A$776,$A95,СВЦЭМ!$B$33:$B$776,K$83)+'СЕТ СН'!$H$12+СВЦЭМ!$D$10+'СЕТ СН'!$H$5-'СЕТ СН'!$H$20</f>
        <v>3483.59588532</v>
      </c>
      <c r="L95" s="36">
        <f>SUMIFS(СВЦЭМ!$C$33:$C$776,СВЦЭМ!$A$33:$A$776,$A95,СВЦЭМ!$B$33:$B$776,L$83)+'СЕТ СН'!$H$12+СВЦЭМ!$D$10+'СЕТ СН'!$H$5-'СЕТ СН'!$H$20</f>
        <v>3484.2354182399999</v>
      </c>
      <c r="M95" s="36">
        <f>SUMIFS(СВЦЭМ!$C$33:$C$776,СВЦЭМ!$A$33:$A$776,$A95,СВЦЭМ!$B$33:$B$776,M$83)+'СЕТ СН'!$H$12+СВЦЭМ!$D$10+'СЕТ СН'!$H$5-'СЕТ СН'!$H$20</f>
        <v>3458.0068690799999</v>
      </c>
      <c r="N95" s="36">
        <f>SUMIFS(СВЦЭМ!$C$33:$C$776,СВЦЭМ!$A$33:$A$776,$A95,СВЦЭМ!$B$33:$B$776,N$83)+'СЕТ СН'!$H$12+СВЦЭМ!$D$10+'СЕТ СН'!$H$5-'СЕТ СН'!$H$20</f>
        <v>3459.1435066499998</v>
      </c>
      <c r="O95" s="36">
        <f>SUMIFS(СВЦЭМ!$C$33:$C$776,СВЦЭМ!$A$33:$A$776,$A95,СВЦЭМ!$B$33:$B$776,O$83)+'СЕТ СН'!$H$12+СВЦЭМ!$D$10+'СЕТ СН'!$H$5-'СЕТ СН'!$H$20</f>
        <v>3465.3347339299999</v>
      </c>
      <c r="P95" s="36">
        <f>SUMIFS(СВЦЭМ!$C$33:$C$776,СВЦЭМ!$A$33:$A$776,$A95,СВЦЭМ!$B$33:$B$776,P$83)+'СЕТ СН'!$H$12+СВЦЭМ!$D$10+'СЕТ СН'!$H$5-'СЕТ СН'!$H$20</f>
        <v>3478.98580967</v>
      </c>
      <c r="Q95" s="36">
        <f>SUMIFS(СВЦЭМ!$C$33:$C$776,СВЦЭМ!$A$33:$A$776,$A95,СВЦЭМ!$B$33:$B$776,Q$83)+'СЕТ СН'!$H$12+СВЦЭМ!$D$10+'СЕТ СН'!$H$5-'СЕТ СН'!$H$20</f>
        <v>3479.0412246599999</v>
      </c>
      <c r="R95" s="36">
        <f>SUMIFS(СВЦЭМ!$C$33:$C$776,СВЦЭМ!$A$33:$A$776,$A95,СВЦЭМ!$B$33:$B$776,R$83)+'СЕТ СН'!$H$12+СВЦЭМ!$D$10+'СЕТ СН'!$H$5-'СЕТ СН'!$H$20</f>
        <v>3478.8026043700002</v>
      </c>
      <c r="S95" s="36">
        <f>SUMIFS(СВЦЭМ!$C$33:$C$776,СВЦЭМ!$A$33:$A$776,$A95,СВЦЭМ!$B$33:$B$776,S$83)+'СЕТ СН'!$H$12+СВЦЭМ!$D$10+'СЕТ СН'!$H$5-'СЕТ СН'!$H$20</f>
        <v>3476.6650362300002</v>
      </c>
      <c r="T95" s="36">
        <f>SUMIFS(СВЦЭМ!$C$33:$C$776,СВЦЭМ!$A$33:$A$776,$A95,СВЦЭМ!$B$33:$B$776,T$83)+'СЕТ СН'!$H$12+СВЦЭМ!$D$10+'СЕТ СН'!$H$5-'СЕТ СН'!$H$20</f>
        <v>3478.8130420500001</v>
      </c>
      <c r="U95" s="36">
        <f>SUMIFS(СВЦЭМ!$C$33:$C$776,СВЦЭМ!$A$33:$A$776,$A95,СВЦЭМ!$B$33:$B$776,U$83)+'СЕТ СН'!$H$12+СВЦЭМ!$D$10+'СЕТ СН'!$H$5-'СЕТ СН'!$H$20</f>
        <v>3473.90269601</v>
      </c>
      <c r="V95" s="36">
        <f>SUMIFS(СВЦЭМ!$C$33:$C$776,СВЦЭМ!$A$33:$A$776,$A95,СВЦЭМ!$B$33:$B$776,V$83)+'СЕТ СН'!$H$12+СВЦЭМ!$D$10+'СЕТ СН'!$H$5-'СЕТ СН'!$H$20</f>
        <v>3444.7775904300001</v>
      </c>
      <c r="W95" s="36">
        <f>SUMIFS(СВЦЭМ!$C$33:$C$776,СВЦЭМ!$A$33:$A$776,$A95,СВЦЭМ!$B$33:$B$776,W$83)+'СЕТ СН'!$H$12+СВЦЭМ!$D$10+'СЕТ СН'!$H$5-'СЕТ СН'!$H$20</f>
        <v>3442.8486844099998</v>
      </c>
      <c r="X95" s="36">
        <f>SUMIFS(СВЦЭМ!$C$33:$C$776,СВЦЭМ!$A$33:$A$776,$A95,СВЦЭМ!$B$33:$B$776,X$83)+'СЕТ СН'!$H$12+СВЦЭМ!$D$10+'СЕТ СН'!$H$5-'СЕТ СН'!$H$20</f>
        <v>3467.82278683</v>
      </c>
      <c r="Y95" s="36">
        <f>SUMIFS(СВЦЭМ!$C$33:$C$776,СВЦЭМ!$A$33:$A$776,$A95,СВЦЭМ!$B$33:$B$776,Y$83)+'СЕТ СН'!$H$12+СВЦЭМ!$D$10+'СЕТ СН'!$H$5-'СЕТ СН'!$H$20</f>
        <v>3487.0383558600001</v>
      </c>
    </row>
    <row r="96" spans="1:25" ht="15.75" x14ac:dyDescent="0.2">
      <c r="A96" s="35">
        <f t="shared" si="2"/>
        <v>43964</v>
      </c>
      <c r="B96" s="36">
        <f>SUMIFS(СВЦЭМ!$C$33:$C$776,СВЦЭМ!$A$33:$A$776,$A96,СВЦЭМ!$B$33:$B$776,B$83)+'СЕТ СН'!$H$12+СВЦЭМ!$D$10+'СЕТ СН'!$H$5-'СЕТ СН'!$H$20</f>
        <v>3510.5435998399998</v>
      </c>
      <c r="C96" s="36">
        <f>SUMIFS(СВЦЭМ!$C$33:$C$776,СВЦЭМ!$A$33:$A$776,$A96,СВЦЭМ!$B$33:$B$776,C$83)+'СЕТ СН'!$H$12+СВЦЭМ!$D$10+'СЕТ СН'!$H$5-'СЕТ СН'!$H$20</f>
        <v>3554.9810507299999</v>
      </c>
      <c r="D96" s="36">
        <f>SUMIFS(СВЦЭМ!$C$33:$C$776,СВЦЭМ!$A$33:$A$776,$A96,СВЦЭМ!$B$33:$B$776,D$83)+'СЕТ СН'!$H$12+СВЦЭМ!$D$10+'СЕТ СН'!$H$5-'СЕТ СН'!$H$20</f>
        <v>3562.2276872100001</v>
      </c>
      <c r="E96" s="36">
        <f>SUMIFS(СВЦЭМ!$C$33:$C$776,СВЦЭМ!$A$33:$A$776,$A96,СВЦЭМ!$B$33:$B$776,E$83)+'СЕТ СН'!$H$12+СВЦЭМ!$D$10+'СЕТ СН'!$H$5-'СЕТ СН'!$H$20</f>
        <v>3566.2566593700003</v>
      </c>
      <c r="F96" s="36">
        <f>SUMIFS(СВЦЭМ!$C$33:$C$776,СВЦЭМ!$A$33:$A$776,$A96,СВЦЭМ!$B$33:$B$776,F$83)+'СЕТ СН'!$H$12+СВЦЭМ!$D$10+'СЕТ СН'!$H$5-'СЕТ СН'!$H$20</f>
        <v>3559.5735872999999</v>
      </c>
      <c r="G96" s="36">
        <f>SUMIFS(СВЦЭМ!$C$33:$C$776,СВЦЭМ!$A$33:$A$776,$A96,СВЦЭМ!$B$33:$B$776,G$83)+'СЕТ СН'!$H$12+СВЦЭМ!$D$10+'СЕТ СН'!$H$5-'СЕТ СН'!$H$20</f>
        <v>3567.4713060499998</v>
      </c>
      <c r="H96" s="36">
        <f>SUMIFS(СВЦЭМ!$C$33:$C$776,СВЦЭМ!$A$33:$A$776,$A96,СВЦЭМ!$B$33:$B$776,H$83)+'СЕТ СН'!$H$12+СВЦЭМ!$D$10+'СЕТ СН'!$H$5-'СЕТ СН'!$H$20</f>
        <v>3563.6794016100002</v>
      </c>
      <c r="I96" s="36">
        <f>SUMIFS(СВЦЭМ!$C$33:$C$776,СВЦЭМ!$A$33:$A$776,$A96,СВЦЭМ!$B$33:$B$776,I$83)+'СЕТ СН'!$H$12+СВЦЭМ!$D$10+'СЕТ СН'!$H$5-'СЕТ СН'!$H$20</f>
        <v>3515.98094799</v>
      </c>
      <c r="J96" s="36">
        <f>SUMIFS(СВЦЭМ!$C$33:$C$776,СВЦЭМ!$A$33:$A$776,$A96,СВЦЭМ!$B$33:$B$776,J$83)+'СЕТ СН'!$H$12+СВЦЭМ!$D$10+'СЕТ СН'!$H$5-'СЕТ СН'!$H$20</f>
        <v>3462.3912255</v>
      </c>
      <c r="K96" s="36">
        <f>SUMIFS(СВЦЭМ!$C$33:$C$776,СВЦЭМ!$A$33:$A$776,$A96,СВЦЭМ!$B$33:$B$776,K$83)+'СЕТ СН'!$H$12+СВЦЭМ!$D$10+'СЕТ СН'!$H$5-'СЕТ СН'!$H$20</f>
        <v>3455.1096283900001</v>
      </c>
      <c r="L96" s="36">
        <f>SUMIFS(СВЦЭМ!$C$33:$C$776,СВЦЭМ!$A$33:$A$776,$A96,СВЦЭМ!$B$33:$B$776,L$83)+'СЕТ СН'!$H$12+СВЦЭМ!$D$10+'СЕТ СН'!$H$5-'СЕТ СН'!$H$20</f>
        <v>3441.46557635</v>
      </c>
      <c r="M96" s="36">
        <f>SUMIFS(СВЦЭМ!$C$33:$C$776,СВЦЭМ!$A$33:$A$776,$A96,СВЦЭМ!$B$33:$B$776,M$83)+'СЕТ СН'!$H$12+СВЦЭМ!$D$10+'СЕТ СН'!$H$5-'СЕТ СН'!$H$20</f>
        <v>3435.0888090600001</v>
      </c>
      <c r="N96" s="36">
        <f>SUMIFS(СВЦЭМ!$C$33:$C$776,СВЦЭМ!$A$33:$A$776,$A96,СВЦЭМ!$B$33:$B$776,N$83)+'СЕТ СН'!$H$12+СВЦЭМ!$D$10+'СЕТ СН'!$H$5-'СЕТ СН'!$H$20</f>
        <v>3446.1553241000001</v>
      </c>
      <c r="O96" s="36">
        <f>SUMIFS(СВЦЭМ!$C$33:$C$776,СВЦЭМ!$A$33:$A$776,$A96,СВЦЭМ!$B$33:$B$776,O$83)+'СЕТ СН'!$H$12+СВЦЭМ!$D$10+'СЕТ СН'!$H$5-'СЕТ СН'!$H$20</f>
        <v>3452.1672816600003</v>
      </c>
      <c r="P96" s="36">
        <f>SUMIFS(СВЦЭМ!$C$33:$C$776,СВЦЭМ!$A$33:$A$776,$A96,СВЦЭМ!$B$33:$B$776,P$83)+'СЕТ СН'!$H$12+СВЦЭМ!$D$10+'СЕТ СН'!$H$5-'СЕТ СН'!$H$20</f>
        <v>3461.3263490899999</v>
      </c>
      <c r="Q96" s="36">
        <f>SUMIFS(СВЦЭМ!$C$33:$C$776,СВЦЭМ!$A$33:$A$776,$A96,СВЦЭМ!$B$33:$B$776,Q$83)+'СЕТ СН'!$H$12+СВЦЭМ!$D$10+'СЕТ СН'!$H$5-'СЕТ СН'!$H$20</f>
        <v>3454.7589598499999</v>
      </c>
      <c r="R96" s="36">
        <f>SUMIFS(СВЦЭМ!$C$33:$C$776,СВЦЭМ!$A$33:$A$776,$A96,СВЦЭМ!$B$33:$B$776,R$83)+'СЕТ СН'!$H$12+СВЦЭМ!$D$10+'СЕТ СН'!$H$5-'СЕТ СН'!$H$20</f>
        <v>3449.5875420399998</v>
      </c>
      <c r="S96" s="36">
        <f>SUMIFS(СВЦЭМ!$C$33:$C$776,СВЦЭМ!$A$33:$A$776,$A96,СВЦЭМ!$B$33:$B$776,S$83)+'СЕТ СН'!$H$12+СВЦЭМ!$D$10+'СЕТ СН'!$H$5-'СЕТ СН'!$H$20</f>
        <v>3463.41390267</v>
      </c>
      <c r="T96" s="36">
        <f>SUMIFS(СВЦЭМ!$C$33:$C$776,СВЦЭМ!$A$33:$A$776,$A96,СВЦЭМ!$B$33:$B$776,T$83)+'СЕТ СН'!$H$12+СВЦЭМ!$D$10+'СЕТ СН'!$H$5-'СЕТ СН'!$H$20</f>
        <v>3435.4299009400002</v>
      </c>
      <c r="U96" s="36">
        <f>SUMIFS(СВЦЭМ!$C$33:$C$776,СВЦЭМ!$A$33:$A$776,$A96,СВЦЭМ!$B$33:$B$776,U$83)+'СЕТ СН'!$H$12+СВЦЭМ!$D$10+'СЕТ СН'!$H$5-'СЕТ СН'!$H$20</f>
        <v>3403.5233646300003</v>
      </c>
      <c r="V96" s="36">
        <f>SUMIFS(СВЦЭМ!$C$33:$C$776,СВЦЭМ!$A$33:$A$776,$A96,СВЦЭМ!$B$33:$B$776,V$83)+'СЕТ СН'!$H$12+СВЦЭМ!$D$10+'СЕТ СН'!$H$5-'СЕТ СН'!$H$20</f>
        <v>3387.6228234700002</v>
      </c>
      <c r="W96" s="36">
        <f>SUMIFS(СВЦЭМ!$C$33:$C$776,СВЦЭМ!$A$33:$A$776,$A96,СВЦЭМ!$B$33:$B$776,W$83)+'СЕТ СН'!$H$12+СВЦЭМ!$D$10+'СЕТ СН'!$H$5-'СЕТ СН'!$H$20</f>
        <v>3382.6694238600003</v>
      </c>
      <c r="X96" s="36">
        <f>SUMIFS(СВЦЭМ!$C$33:$C$776,СВЦЭМ!$A$33:$A$776,$A96,СВЦЭМ!$B$33:$B$776,X$83)+'СЕТ СН'!$H$12+СВЦЭМ!$D$10+'СЕТ СН'!$H$5-'СЕТ СН'!$H$20</f>
        <v>3395.70485422</v>
      </c>
      <c r="Y96" s="36">
        <f>SUMIFS(СВЦЭМ!$C$33:$C$776,СВЦЭМ!$A$33:$A$776,$A96,СВЦЭМ!$B$33:$B$776,Y$83)+'СЕТ СН'!$H$12+СВЦЭМ!$D$10+'СЕТ СН'!$H$5-'СЕТ СН'!$H$20</f>
        <v>3417.53453468</v>
      </c>
    </row>
    <row r="97" spans="1:25" ht="15.75" x14ac:dyDescent="0.2">
      <c r="A97" s="35">
        <f t="shared" si="2"/>
        <v>43965</v>
      </c>
      <c r="B97" s="36">
        <f>SUMIFS(СВЦЭМ!$C$33:$C$776,СВЦЭМ!$A$33:$A$776,$A97,СВЦЭМ!$B$33:$B$776,B$83)+'СЕТ СН'!$H$12+СВЦЭМ!$D$10+'СЕТ СН'!$H$5-'СЕТ СН'!$H$20</f>
        <v>3484.2482877500001</v>
      </c>
      <c r="C97" s="36">
        <f>SUMIFS(СВЦЭМ!$C$33:$C$776,СВЦЭМ!$A$33:$A$776,$A97,СВЦЭМ!$B$33:$B$776,C$83)+'СЕТ СН'!$H$12+СВЦЭМ!$D$10+'СЕТ СН'!$H$5-'СЕТ СН'!$H$20</f>
        <v>3523.0514077899998</v>
      </c>
      <c r="D97" s="36">
        <f>SUMIFS(СВЦЭМ!$C$33:$C$776,СВЦЭМ!$A$33:$A$776,$A97,СВЦЭМ!$B$33:$B$776,D$83)+'СЕТ СН'!$H$12+СВЦЭМ!$D$10+'СЕТ СН'!$H$5-'СЕТ СН'!$H$20</f>
        <v>3530.77445106</v>
      </c>
      <c r="E97" s="36">
        <f>SUMIFS(СВЦЭМ!$C$33:$C$776,СВЦЭМ!$A$33:$A$776,$A97,СВЦЭМ!$B$33:$B$776,E$83)+'СЕТ СН'!$H$12+СВЦЭМ!$D$10+'СЕТ СН'!$H$5-'СЕТ СН'!$H$20</f>
        <v>3565.798577</v>
      </c>
      <c r="F97" s="36">
        <f>SUMIFS(СВЦЭМ!$C$33:$C$776,СВЦЭМ!$A$33:$A$776,$A97,СВЦЭМ!$B$33:$B$776,F$83)+'СЕТ СН'!$H$12+СВЦЭМ!$D$10+'СЕТ СН'!$H$5-'СЕТ СН'!$H$20</f>
        <v>3545.9514261100003</v>
      </c>
      <c r="G97" s="36">
        <f>SUMIFS(СВЦЭМ!$C$33:$C$776,СВЦЭМ!$A$33:$A$776,$A97,СВЦЭМ!$B$33:$B$776,G$83)+'СЕТ СН'!$H$12+СВЦЭМ!$D$10+'СЕТ СН'!$H$5-'СЕТ СН'!$H$20</f>
        <v>3538.3965725899998</v>
      </c>
      <c r="H97" s="36">
        <f>SUMIFS(СВЦЭМ!$C$33:$C$776,СВЦЭМ!$A$33:$A$776,$A97,СВЦЭМ!$B$33:$B$776,H$83)+'СЕТ СН'!$H$12+СВЦЭМ!$D$10+'СЕТ СН'!$H$5-'СЕТ СН'!$H$20</f>
        <v>3534.9295020200002</v>
      </c>
      <c r="I97" s="36">
        <f>SUMIFS(СВЦЭМ!$C$33:$C$776,СВЦЭМ!$A$33:$A$776,$A97,СВЦЭМ!$B$33:$B$776,I$83)+'СЕТ СН'!$H$12+СВЦЭМ!$D$10+'СЕТ СН'!$H$5-'СЕТ СН'!$H$20</f>
        <v>3497.4230809999999</v>
      </c>
      <c r="J97" s="36">
        <f>SUMIFS(СВЦЭМ!$C$33:$C$776,СВЦЭМ!$A$33:$A$776,$A97,СВЦЭМ!$B$33:$B$776,J$83)+'СЕТ СН'!$H$12+СВЦЭМ!$D$10+'СЕТ СН'!$H$5-'СЕТ СН'!$H$20</f>
        <v>3450.37355755</v>
      </c>
      <c r="K97" s="36">
        <f>SUMIFS(СВЦЭМ!$C$33:$C$776,СВЦЭМ!$A$33:$A$776,$A97,СВЦЭМ!$B$33:$B$776,K$83)+'СЕТ СН'!$H$12+СВЦЭМ!$D$10+'СЕТ СН'!$H$5-'СЕТ СН'!$H$20</f>
        <v>3434.0176171500002</v>
      </c>
      <c r="L97" s="36">
        <f>SUMIFS(СВЦЭМ!$C$33:$C$776,СВЦЭМ!$A$33:$A$776,$A97,СВЦЭМ!$B$33:$B$776,L$83)+'СЕТ СН'!$H$12+СВЦЭМ!$D$10+'СЕТ СН'!$H$5-'СЕТ СН'!$H$20</f>
        <v>3423.45627302</v>
      </c>
      <c r="M97" s="36">
        <f>SUMIFS(СВЦЭМ!$C$33:$C$776,СВЦЭМ!$A$33:$A$776,$A97,СВЦЭМ!$B$33:$B$776,M$83)+'СЕТ СН'!$H$12+СВЦЭМ!$D$10+'СЕТ СН'!$H$5-'СЕТ СН'!$H$20</f>
        <v>3421.84441909</v>
      </c>
      <c r="N97" s="36">
        <f>SUMIFS(СВЦЭМ!$C$33:$C$776,СВЦЭМ!$A$33:$A$776,$A97,СВЦЭМ!$B$33:$B$776,N$83)+'СЕТ СН'!$H$12+СВЦЭМ!$D$10+'СЕТ СН'!$H$5-'СЕТ СН'!$H$20</f>
        <v>3416.0891936899998</v>
      </c>
      <c r="O97" s="36">
        <f>SUMIFS(СВЦЭМ!$C$33:$C$776,СВЦЭМ!$A$33:$A$776,$A97,СВЦЭМ!$B$33:$B$776,O$83)+'СЕТ СН'!$H$12+СВЦЭМ!$D$10+'СЕТ СН'!$H$5-'СЕТ СН'!$H$20</f>
        <v>3429.6396243200002</v>
      </c>
      <c r="P97" s="36">
        <f>SUMIFS(СВЦЭМ!$C$33:$C$776,СВЦЭМ!$A$33:$A$776,$A97,СВЦЭМ!$B$33:$B$776,P$83)+'СЕТ СН'!$H$12+СВЦЭМ!$D$10+'СЕТ СН'!$H$5-'СЕТ СН'!$H$20</f>
        <v>3453.0659389500001</v>
      </c>
      <c r="Q97" s="36">
        <f>SUMIFS(СВЦЭМ!$C$33:$C$776,СВЦЭМ!$A$33:$A$776,$A97,СВЦЭМ!$B$33:$B$776,Q$83)+'СЕТ СН'!$H$12+СВЦЭМ!$D$10+'СЕТ СН'!$H$5-'СЕТ СН'!$H$20</f>
        <v>3442.3779245800001</v>
      </c>
      <c r="R97" s="36">
        <f>SUMIFS(СВЦЭМ!$C$33:$C$776,СВЦЭМ!$A$33:$A$776,$A97,СВЦЭМ!$B$33:$B$776,R$83)+'СЕТ СН'!$H$12+СВЦЭМ!$D$10+'СЕТ СН'!$H$5-'СЕТ СН'!$H$20</f>
        <v>3438.8971959700002</v>
      </c>
      <c r="S97" s="36">
        <f>SUMIFS(СВЦЭМ!$C$33:$C$776,СВЦЭМ!$A$33:$A$776,$A97,СВЦЭМ!$B$33:$B$776,S$83)+'СЕТ СН'!$H$12+СВЦЭМ!$D$10+'СЕТ СН'!$H$5-'СЕТ СН'!$H$20</f>
        <v>3462.0069492600001</v>
      </c>
      <c r="T97" s="36">
        <f>SUMIFS(СВЦЭМ!$C$33:$C$776,СВЦЭМ!$A$33:$A$776,$A97,СВЦЭМ!$B$33:$B$776,T$83)+'СЕТ СН'!$H$12+СВЦЭМ!$D$10+'СЕТ СН'!$H$5-'СЕТ СН'!$H$20</f>
        <v>3441.4081457100001</v>
      </c>
      <c r="U97" s="36">
        <f>SUMIFS(СВЦЭМ!$C$33:$C$776,СВЦЭМ!$A$33:$A$776,$A97,СВЦЭМ!$B$33:$B$776,U$83)+'СЕТ СН'!$H$12+СВЦЭМ!$D$10+'СЕТ СН'!$H$5-'СЕТ СН'!$H$20</f>
        <v>3409.5760339200001</v>
      </c>
      <c r="V97" s="36">
        <f>SUMIFS(СВЦЭМ!$C$33:$C$776,СВЦЭМ!$A$33:$A$776,$A97,СВЦЭМ!$B$33:$B$776,V$83)+'СЕТ СН'!$H$12+СВЦЭМ!$D$10+'СЕТ СН'!$H$5-'СЕТ СН'!$H$20</f>
        <v>3382.4313061100002</v>
      </c>
      <c r="W97" s="36">
        <f>SUMIFS(СВЦЭМ!$C$33:$C$776,СВЦЭМ!$A$33:$A$776,$A97,СВЦЭМ!$B$33:$B$776,W$83)+'СЕТ СН'!$H$12+СВЦЭМ!$D$10+'СЕТ СН'!$H$5-'СЕТ СН'!$H$20</f>
        <v>3372.5882602299998</v>
      </c>
      <c r="X97" s="36">
        <f>SUMIFS(СВЦЭМ!$C$33:$C$776,СВЦЭМ!$A$33:$A$776,$A97,СВЦЭМ!$B$33:$B$776,X$83)+'СЕТ СН'!$H$12+СВЦЭМ!$D$10+'СЕТ СН'!$H$5-'СЕТ СН'!$H$20</f>
        <v>3380.66447616</v>
      </c>
      <c r="Y97" s="36">
        <f>SUMIFS(СВЦЭМ!$C$33:$C$776,СВЦЭМ!$A$33:$A$776,$A97,СВЦЭМ!$B$33:$B$776,Y$83)+'СЕТ СН'!$H$12+СВЦЭМ!$D$10+'СЕТ СН'!$H$5-'СЕТ СН'!$H$20</f>
        <v>3412.3767993199999</v>
      </c>
    </row>
    <row r="98" spans="1:25" ht="15.75" x14ac:dyDescent="0.2">
      <c r="A98" s="35">
        <f t="shared" si="2"/>
        <v>43966</v>
      </c>
      <c r="B98" s="36">
        <f>SUMIFS(СВЦЭМ!$C$33:$C$776,СВЦЭМ!$A$33:$A$776,$A98,СВЦЭМ!$B$33:$B$776,B$83)+'СЕТ СН'!$H$12+СВЦЭМ!$D$10+'СЕТ СН'!$H$5-'СЕТ СН'!$H$20</f>
        <v>3472.8902055899998</v>
      </c>
      <c r="C98" s="36">
        <f>SUMIFS(СВЦЭМ!$C$33:$C$776,СВЦЭМ!$A$33:$A$776,$A98,СВЦЭМ!$B$33:$B$776,C$83)+'СЕТ СН'!$H$12+СВЦЭМ!$D$10+'СЕТ СН'!$H$5-'СЕТ СН'!$H$20</f>
        <v>3527.3605405899998</v>
      </c>
      <c r="D98" s="36">
        <f>SUMIFS(СВЦЭМ!$C$33:$C$776,СВЦЭМ!$A$33:$A$776,$A98,СВЦЭМ!$B$33:$B$776,D$83)+'СЕТ СН'!$H$12+СВЦЭМ!$D$10+'СЕТ СН'!$H$5-'СЕТ СН'!$H$20</f>
        <v>3550.6765107299998</v>
      </c>
      <c r="E98" s="36">
        <f>SUMIFS(СВЦЭМ!$C$33:$C$776,СВЦЭМ!$A$33:$A$776,$A98,СВЦЭМ!$B$33:$B$776,E$83)+'СЕТ СН'!$H$12+СВЦЭМ!$D$10+'СЕТ СН'!$H$5-'СЕТ СН'!$H$20</f>
        <v>3549.9173633</v>
      </c>
      <c r="F98" s="36">
        <f>SUMIFS(СВЦЭМ!$C$33:$C$776,СВЦЭМ!$A$33:$A$776,$A98,СВЦЭМ!$B$33:$B$776,F$83)+'СЕТ СН'!$H$12+СВЦЭМ!$D$10+'СЕТ СН'!$H$5-'СЕТ СН'!$H$20</f>
        <v>3542.2558216699999</v>
      </c>
      <c r="G98" s="36">
        <f>SUMIFS(СВЦЭМ!$C$33:$C$776,СВЦЭМ!$A$33:$A$776,$A98,СВЦЭМ!$B$33:$B$776,G$83)+'СЕТ СН'!$H$12+СВЦЭМ!$D$10+'СЕТ СН'!$H$5-'СЕТ СН'!$H$20</f>
        <v>3551.1314726400001</v>
      </c>
      <c r="H98" s="36">
        <f>SUMIFS(СВЦЭМ!$C$33:$C$776,СВЦЭМ!$A$33:$A$776,$A98,СВЦЭМ!$B$33:$B$776,H$83)+'СЕТ СН'!$H$12+СВЦЭМ!$D$10+'СЕТ СН'!$H$5-'СЕТ СН'!$H$20</f>
        <v>3558.2455466199999</v>
      </c>
      <c r="I98" s="36">
        <f>SUMIFS(СВЦЭМ!$C$33:$C$776,СВЦЭМ!$A$33:$A$776,$A98,СВЦЭМ!$B$33:$B$776,I$83)+'СЕТ СН'!$H$12+СВЦЭМ!$D$10+'СЕТ СН'!$H$5-'СЕТ СН'!$H$20</f>
        <v>3514.9314663800001</v>
      </c>
      <c r="J98" s="36">
        <f>SUMIFS(СВЦЭМ!$C$33:$C$776,СВЦЭМ!$A$33:$A$776,$A98,СВЦЭМ!$B$33:$B$776,J$83)+'СЕТ СН'!$H$12+СВЦЭМ!$D$10+'СЕТ СН'!$H$5-'СЕТ СН'!$H$20</f>
        <v>3454.2500738600002</v>
      </c>
      <c r="K98" s="36">
        <f>SUMIFS(СВЦЭМ!$C$33:$C$776,СВЦЭМ!$A$33:$A$776,$A98,СВЦЭМ!$B$33:$B$776,K$83)+'СЕТ СН'!$H$12+СВЦЭМ!$D$10+'СЕТ СН'!$H$5-'СЕТ СН'!$H$20</f>
        <v>3387.8310074599999</v>
      </c>
      <c r="L98" s="36">
        <f>SUMIFS(СВЦЭМ!$C$33:$C$776,СВЦЭМ!$A$33:$A$776,$A98,СВЦЭМ!$B$33:$B$776,L$83)+'СЕТ СН'!$H$12+СВЦЭМ!$D$10+'СЕТ СН'!$H$5-'СЕТ СН'!$H$20</f>
        <v>3380.02551262</v>
      </c>
      <c r="M98" s="36">
        <f>SUMIFS(СВЦЭМ!$C$33:$C$776,СВЦЭМ!$A$33:$A$776,$A98,СВЦЭМ!$B$33:$B$776,M$83)+'СЕТ СН'!$H$12+СВЦЭМ!$D$10+'СЕТ СН'!$H$5-'СЕТ СН'!$H$20</f>
        <v>3398.7904234299999</v>
      </c>
      <c r="N98" s="36">
        <f>SUMIFS(СВЦЭМ!$C$33:$C$776,СВЦЭМ!$A$33:$A$776,$A98,СВЦЭМ!$B$33:$B$776,N$83)+'СЕТ СН'!$H$12+СВЦЭМ!$D$10+'СЕТ СН'!$H$5-'СЕТ СН'!$H$20</f>
        <v>3402.99459695</v>
      </c>
      <c r="O98" s="36">
        <f>SUMIFS(СВЦЭМ!$C$33:$C$776,СВЦЭМ!$A$33:$A$776,$A98,СВЦЭМ!$B$33:$B$776,O$83)+'СЕТ СН'!$H$12+СВЦЭМ!$D$10+'СЕТ СН'!$H$5-'СЕТ СН'!$H$20</f>
        <v>3405.90675431</v>
      </c>
      <c r="P98" s="36">
        <f>SUMIFS(СВЦЭМ!$C$33:$C$776,СВЦЭМ!$A$33:$A$776,$A98,СВЦЭМ!$B$33:$B$776,P$83)+'СЕТ СН'!$H$12+СВЦЭМ!$D$10+'СЕТ СН'!$H$5-'СЕТ СН'!$H$20</f>
        <v>3411.2770961699998</v>
      </c>
      <c r="Q98" s="36">
        <f>SUMIFS(СВЦЭМ!$C$33:$C$776,СВЦЭМ!$A$33:$A$776,$A98,СВЦЭМ!$B$33:$B$776,Q$83)+'СЕТ СН'!$H$12+СВЦЭМ!$D$10+'СЕТ СН'!$H$5-'СЕТ СН'!$H$20</f>
        <v>3406.58327186</v>
      </c>
      <c r="R98" s="36">
        <f>SUMIFS(СВЦЭМ!$C$33:$C$776,СВЦЭМ!$A$33:$A$776,$A98,СВЦЭМ!$B$33:$B$776,R$83)+'СЕТ СН'!$H$12+СВЦЭМ!$D$10+'СЕТ СН'!$H$5-'СЕТ СН'!$H$20</f>
        <v>3402.4662471700003</v>
      </c>
      <c r="S98" s="36">
        <f>SUMIFS(СВЦЭМ!$C$33:$C$776,СВЦЭМ!$A$33:$A$776,$A98,СВЦЭМ!$B$33:$B$776,S$83)+'СЕТ СН'!$H$12+СВЦЭМ!$D$10+'СЕТ СН'!$H$5-'СЕТ СН'!$H$20</f>
        <v>3412.8603513600001</v>
      </c>
      <c r="T98" s="36">
        <f>SUMIFS(СВЦЭМ!$C$33:$C$776,СВЦЭМ!$A$33:$A$776,$A98,СВЦЭМ!$B$33:$B$776,T$83)+'СЕТ СН'!$H$12+СВЦЭМ!$D$10+'СЕТ СН'!$H$5-'СЕТ СН'!$H$20</f>
        <v>3406.4797334300001</v>
      </c>
      <c r="U98" s="36">
        <f>SUMIFS(СВЦЭМ!$C$33:$C$776,СВЦЭМ!$A$33:$A$776,$A98,СВЦЭМ!$B$33:$B$776,U$83)+'СЕТ СН'!$H$12+СВЦЭМ!$D$10+'СЕТ СН'!$H$5-'СЕТ СН'!$H$20</f>
        <v>3409.7771410400001</v>
      </c>
      <c r="V98" s="36">
        <f>SUMIFS(СВЦЭМ!$C$33:$C$776,СВЦЭМ!$A$33:$A$776,$A98,СВЦЭМ!$B$33:$B$776,V$83)+'СЕТ СН'!$H$12+СВЦЭМ!$D$10+'СЕТ СН'!$H$5-'СЕТ СН'!$H$20</f>
        <v>3402.7078349399999</v>
      </c>
      <c r="W98" s="36">
        <f>SUMIFS(СВЦЭМ!$C$33:$C$776,СВЦЭМ!$A$33:$A$776,$A98,СВЦЭМ!$B$33:$B$776,W$83)+'СЕТ СН'!$H$12+СВЦЭМ!$D$10+'СЕТ СН'!$H$5-'СЕТ СН'!$H$20</f>
        <v>3389.6878261800002</v>
      </c>
      <c r="X98" s="36">
        <f>SUMIFS(СВЦЭМ!$C$33:$C$776,СВЦЭМ!$A$33:$A$776,$A98,СВЦЭМ!$B$33:$B$776,X$83)+'СЕТ СН'!$H$12+СВЦЭМ!$D$10+'СЕТ СН'!$H$5-'СЕТ СН'!$H$20</f>
        <v>3392.6219747200003</v>
      </c>
      <c r="Y98" s="36">
        <f>SUMIFS(СВЦЭМ!$C$33:$C$776,СВЦЭМ!$A$33:$A$776,$A98,СВЦЭМ!$B$33:$B$776,Y$83)+'СЕТ СН'!$H$12+СВЦЭМ!$D$10+'СЕТ СН'!$H$5-'СЕТ СН'!$H$20</f>
        <v>3396.6000970499999</v>
      </c>
    </row>
    <row r="99" spans="1:25" ht="15.75" x14ac:dyDescent="0.2">
      <c r="A99" s="35">
        <f t="shared" si="2"/>
        <v>43967</v>
      </c>
      <c r="B99" s="36">
        <f>SUMIFS(СВЦЭМ!$C$33:$C$776,СВЦЭМ!$A$33:$A$776,$A99,СВЦЭМ!$B$33:$B$776,B$83)+'СЕТ СН'!$H$12+СВЦЭМ!$D$10+'СЕТ СН'!$H$5-'СЕТ СН'!$H$20</f>
        <v>3508.2674914200002</v>
      </c>
      <c r="C99" s="36">
        <f>SUMIFS(СВЦЭМ!$C$33:$C$776,СВЦЭМ!$A$33:$A$776,$A99,СВЦЭМ!$B$33:$B$776,C$83)+'СЕТ СН'!$H$12+СВЦЭМ!$D$10+'СЕТ СН'!$H$5-'СЕТ СН'!$H$20</f>
        <v>3553.0499748800003</v>
      </c>
      <c r="D99" s="36">
        <f>SUMIFS(СВЦЭМ!$C$33:$C$776,СВЦЭМ!$A$33:$A$776,$A99,СВЦЭМ!$B$33:$B$776,D$83)+'СЕТ СН'!$H$12+СВЦЭМ!$D$10+'СЕТ СН'!$H$5-'СЕТ СН'!$H$20</f>
        <v>3553.7193012600001</v>
      </c>
      <c r="E99" s="36">
        <f>SUMIFS(СВЦЭМ!$C$33:$C$776,СВЦЭМ!$A$33:$A$776,$A99,СВЦЭМ!$B$33:$B$776,E$83)+'СЕТ СН'!$H$12+СВЦЭМ!$D$10+'СЕТ СН'!$H$5-'СЕТ СН'!$H$20</f>
        <v>3567.8165311500002</v>
      </c>
      <c r="F99" s="36">
        <f>SUMIFS(СВЦЭМ!$C$33:$C$776,СВЦЭМ!$A$33:$A$776,$A99,СВЦЭМ!$B$33:$B$776,F$83)+'СЕТ СН'!$H$12+СВЦЭМ!$D$10+'СЕТ СН'!$H$5-'СЕТ СН'!$H$20</f>
        <v>3567.5343632499998</v>
      </c>
      <c r="G99" s="36">
        <f>SUMIFS(СВЦЭМ!$C$33:$C$776,СВЦЭМ!$A$33:$A$776,$A99,СВЦЭМ!$B$33:$B$776,G$83)+'СЕТ СН'!$H$12+СВЦЭМ!$D$10+'СЕТ СН'!$H$5-'СЕТ СН'!$H$20</f>
        <v>3560.24519452</v>
      </c>
      <c r="H99" s="36">
        <f>SUMIFS(СВЦЭМ!$C$33:$C$776,СВЦЭМ!$A$33:$A$776,$A99,СВЦЭМ!$B$33:$B$776,H$83)+'СЕТ СН'!$H$12+СВЦЭМ!$D$10+'СЕТ СН'!$H$5-'СЕТ СН'!$H$20</f>
        <v>3567.6561507699998</v>
      </c>
      <c r="I99" s="36">
        <f>SUMIFS(СВЦЭМ!$C$33:$C$776,СВЦЭМ!$A$33:$A$776,$A99,СВЦЭМ!$B$33:$B$776,I$83)+'СЕТ СН'!$H$12+СВЦЭМ!$D$10+'СЕТ СН'!$H$5-'СЕТ СН'!$H$20</f>
        <v>3500.1580180299998</v>
      </c>
      <c r="J99" s="36">
        <f>SUMIFS(СВЦЭМ!$C$33:$C$776,СВЦЭМ!$A$33:$A$776,$A99,СВЦЭМ!$B$33:$B$776,J$83)+'СЕТ СН'!$H$12+СВЦЭМ!$D$10+'СЕТ СН'!$H$5-'СЕТ СН'!$H$20</f>
        <v>3429.0193141700001</v>
      </c>
      <c r="K99" s="36">
        <f>SUMIFS(СВЦЭМ!$C$33:$C$776,СВЦЭМ!$A$33:$A$776,$A99,СВЦЭМ!$B$33:$B$776,K$83)+'СЕТ СН'!$H$12+СВЦЭМ!$D$10+'СЕТ СН'!$H$5-'СЕТ СН'!$H$20</f>
        <v>3427.9985398399999</v>
      </c>
      <c r="L99" s="36">
        <f>SUMIFS(СВЦЭМ!$C$33:$C$776,СВЦЭМ!$A$33:$A$776,$A99,СВЦЭМ!$B$33:$B$776,L$83)+'СЕТ СН'!$H$12+СВЦЭМ!$D$10+'СЕТ СН'!$H$5-'СЕТ СН'!$H$20</f>
        <v>3429.7341608199999</v>
      </c>
      <c r="M99" s="36">
        <f>SUMIFS(СВЦЭМ!$C$33:$C$776,СВЦЭМ!$A$33:$A$776,$A99,СВЦЭМ!$B$33:$B$776,M$83)+'СЕТ СН'!$H$12+СВЦЭМ!$D$10+'СЕТ СН'!$H$5-'СЕТ СН'!$H$20</f>
        <v>3427.04782492</v>
      </c>
      <c r="N99" s="36">
        <f>SUMIFS(СВЦЭМ!$C$33:$C$776,СВЦЭМ!$A$33:$A$776,$A99,СВЦЭМ!$B$33:$B$776,N$83)+'СЕТ СН'!$H$12+СВЦЭМ!$D$10+'СЕТ СН'!$H$5-'СЕТ СН'!$H$20</f>
        <v>3418.40801607</v>
      </c>
      <c r="O99" s="36">
        <f>SUMIFS(СВЦЭМ!$C$33:$C$776,СВЦЭМ!$A$33:$A$776,$A99,СВЦЭМ!$B$33:$B$776,O$83)+'СЕТ СН'!$H$12+СВЦЭМ!$D$10+'СЕТ СН'!$H$5-'СЕТ СН'!$H$20</f>
        <v>3412.9501055199999</v>
      </c>
      <c r="P99" s="36">
        <f>SUMIFS(СВЦЭМ!$C$33:$C$776,СВЦЭМ!$A$33:$A$776,$A99,СВЦЭМ!$B$33:$B$776,P$83)+'СЕТ СН'!$H$12+СВЦЭМ!$D$10+'СЕТ СН'!$H$5-'СЕТ СН'!$H$20</f>
        <v>3416.8243970100002</v>
      </c>
      <c r="Q99" s="36">
        <f>SUMIFS(СВЦЭМ!$C$33:$C$776,СВЦЭМ!$A$33:$A$776,$A99,СВЦЭМ!$B$33:$B$776,Q$83)+'СЕТ СН'!$H$12+СВЦЭМ!$D$10+'СЕТ СН'!$H$5-'СЕТ СН'!$H$20</f>
        <v>3416.1863432800001</v>
      </c>
      <c r="R99" s="36">
        <f>SUMIFS(СВЦЭМ!$C$33:$C$776,СВЦЭМ!$A$33:$A$776,$A99,СВЦЭМ!$B$33:$B$776,R$83)+'СЕТ СН'!$H$12+СВЦЭМ!$D$10+'СЕТ СН'!$H$5-'СЕТ СН'!$H$20</f>
        <v>3412.78841461</v>
      </c>
      <c r="S99" s="36">
        <f>SUMIFS(СВЦЭМ!$C$33:$C$776,СВЦЭМ!$A$33:$A$776,$A99,СВЦЭМ!$B$33:$B$776,S$83)+'СЕТ СН'!$H$12+СВЦЭМ!$D$10+'СЕТ СН'!$H$5-'СЕТ СН'!$H$20</f>
        <v>3408.8124812199999</v>
      </c>
      <c r="T99" s="36">
        <f>SUMIFS(СВЦЭМ!$C$33:$C$776,СВЦЭМ!$A$33:$A$776,$A99,СВЦЭМ!$B$33:$B$776,T$83)+'СЕТ СН'!$H$12+СВЦЭМ!$D$10+'СЕТ СН'!$H$5-'СЕТ СН'!$H$20</f>
        <v>3407.4741729400002</v>
      </c>
      <c r="U99" s="36">
        <f>SUMIFS(СВЦЭМ!$C$33:$C$776,СВЦЭМ!$A$33:$A$776,$A99,СВЦЭМ!$B$33:$B$776,U$83)+'СЕТ СН'!$H$12+СВЦЭМ!$D$10+'СЕТ СН'!$H$5-'СЕТ СН'!$H$20</f>
        <v>3400.4703482599998</v>
      </c>
      <c r="V99" s="36">
        <f>SUMIFS(СВЦЭМ!$C$33:$C$776,СВЦЭМ!$A$33:$A$776,$A99,СВЦЭМ!$B$33:$B$776,V$83)+'СЕТ СН'!$H$12+СВЦЭМ!$D$10+'СЕТ СН'!$H$5-'СЕТ СН'!$H$20</f>
        <v>3399.9647892100002</v>
      </c>
      <c r="W99" s="36">
        <f>SUMIFS(СВЦЭМ!$C$33:$C$776,СВЦЭМ!$A$33:$A$776,$A99,СВЦЭМ!$B$33:$B$776,W$83)+'СЕТ СН'!$H$12+СВЦЭМ!$D$10+'СЕТ СН'!$H$5-'СЕТ СН'!$H$20</f>
        <v>3400.9161489899998</v>
      </c>
      <c r="X99" s="36">
        <f>SUMIFS(СВЦЭМ!$C$33:$C$776,СВЦЭМ!$A$33:$A$776,$A99,СВЦЭМ!$B$33:$B$776,X$83)+'СЕТ СН'!$H$12+СВЦЭМ!$D$10+'СЕТ СН'!$H$5-'СЕТ СН'!$H$20</f>
        <v>3402.3477935400001</v>
      </c>
      <c r="Y99" s="36">
        <f>SUMIFS(СВЦЭМ!$C$33:$C$776,СВЦЭМ!$A$33:$A$776,$A99,СВЦЭМ!$B$33:$B$776,Y$83)+'СЕТ СН'!$H$12+СВЦЭМ!$D$10+'СЕТ СН'!$H$5-'СЕТ СН'!$H$20</f>
        <v>3421.6246913800001</v>
      </c>
    </row>
    <row r="100" spans="1:25" ht="15.75" x14ac:dyDescent="0.2">
      <c r="A100" s="35">
        <f t="shared" si="2"/>
        <v>43968</v>
      </c>
      <c r="B100" s="36">
        <f>SUMIFS(СВЦЭМ!$C$33:$C$776,СВЦЭМ!$A$33:$A$776,$A100,СВЦЭМ!$B$33:$B$776,B$83)+'СЕТ СН'!$H$12+СВЦЭМ!$D$10+'СЕТ СН'!$H$5-'СЕТ СН'!$H$20</f>
        <v>3510.9975178300001</v>
      </c>
      <c r="C100" s="36">
        <f>SUMIFS(СВЦЭМ!$C$33:$C$776,СВЦЭМ!$A$33:$A$776,$A100,СВЦЭМ!$B$33:$B$776,C$83)+'СЕТ СН'!$H$12+СВЦЭМ!$D$10+'СЕТ СН'!$H$5-'СЕТ СН'!$H$20</f>
        <v>3545.9080401700003</v>
      </c>
      <c r="D100" s="36">
        <f>SUMIFS(СВЦЭМ!$C$33:$C$776,СВЦЭМ!$A$33:$A$776,$A100,СВЦЭМ!$B$33:$B$776,D$83)+'СЕТ СН'!$H$12+СВЦЭМ!$D$10+'СЕТ СН'!$H$5-'СЕТ СН'!$H$20</f>
        <v>3552.63185058</v>
      </c>
      <c r="E100" s="36">
        <f>SUMIFS(СВЦЭМ!$C$33:$C$776,СВЦЭМ!$A$33:$A$776,$A100,СВЦЭМ!$B$33:$B$776,E$83)+'СЕТ СН'!$H$12+СВЦЭМ!$D$10+'СЕТ СН'!$H$5-'СЕТ СН'!$H$20</f>
        <v>3560.5246560099999</v>
      </c>
      <c r="F100" s="36">
        <f>SUMIFS(СВЦЭМ!$C$33:$C$776,СВЦЭМ!$A$33:$A$776,$A100,СВЦЭМ!$B$33:$B$776,F$83)+'СЕТ СН'!$H$12+СВЦЭМ!$D$10+'СЕТ СН'!$H$5-'СЕТ СН'!$H$20</f>
        <v>3553.87402978</v>
      </c>
      <c r="G100" s="36">
        <f>SUMIFS(СВЦЭМ!$C$33:$C$776,СВЦЭМ!$A$33:$A$776,$A100,СВЦЭМ!$B$33:$B$776,G$83)+'СЕТ СН'!$H$12+СВЦЭМ!$D$10+'СЕТ СН'!$H$5-'СЕТ СН'!$H$20</f>
        <v>3554.8503785399998</v>
      </c>
      <c r="H100" s="36">
        <f>SUMIFS(СВЦЭМ!$C$33:$C$776,СВЦЭМ!$A$33:$A$776,$A100,СВЦЭМ!$B$33:$B$776,H$83)+'СЕТ СН'!$H$12+СВЦЭМ!$D$10+'СЕТ СН'!$H$5-'СЕТ СН'!$H$20</f>
        <v>3560.31104486</v>
      </c>
      <c r="I100" s="36">
        <f>SUMIFS(СВЦЭМ!$C$33:$C$776,СВЦЭМ!$A$33:$A$776,$A100,СВЦЭМ!$B$33:$B$776,I$83)+'СЕТ СН'!$H$12+СВЦЭМ!$D$10+'СЕТ СН'!$H$5-'СЕТ СН'!$H$20</f>
        <v>3519.8640803200001</v>
      </c>
      <c r="J100" s="36">
        <f>SUMIFS(СВЦЭМ!$C$33:$C$776,СВЦЭМ!$A$33:$A$776,$A100,СВЦЭМ!$B$33:$B$776,J$83)+'СЕТ СН'!$H$12+СВЦЭМ!$D$10+'СЕТ СН'!$H$5-'СЕТ СН'!$H$20</f>
        <v>3451.7609312100003</v>
      </c>
      <c r="K100" s="36">
        <f>SUMIFS(СВЦЭМ!$C$33:$C$776,СВЦЭМ!$A$33:$A$776,$A100,СВЦЭМ!$B$33:$B$776,K$83)+'СЕТ СН'!$H$12+СВЦЭМ!$D$10+'СЕТ СН'!$H$5-'СЕТ СН'!$H$20</f>
        <v>3421.8742705499999</v>
      </c>
      <c r="L100" s="36">
        <f>SUMIFS(СВЦЭМ!$C$33:$C$776,СВЦЭМ!$A$33:$A$776,$A100,СВЦЭМ!$B$33:$B$776,L$83)+'СЕТ СН'!$H$12+СВЦЭМ!$D$10+'СЕТ СН'!$H$5-'СЕТ СН'!$H$20</f>
        <v>3418.4747967100002</v>
      </c>
      <c r="M100" s="36">
        <f>SUMIFS(СВЦЭМ!$C$33:$C$776,СВЦЭМ!$A$33:$A$776,$A100,СВЦЭМ!$B$33:$B$776,M$83)+'СЕТ СН'!$H$12+СВЦЭМ!$D$10+'СЕТ СН'!$H$5-'СЕТ СН'!$H$20</f>
        <v>3419.2211582499999</v>
      </c>
      <c r="N100" s="36">
        <f>SUMIFS(СВЦЭМ!$C$33:$C$776,СВЦЭМ!$A$33:$A$776,$A100,СВЦЭМ!$B$33:$B$776,N$83)+'СЕТ СН'!$H$12+СВЦЭМ!$D$10+'СЕТ СН'!$H$5-'СЕТ СН'!$H$20</f>
        <v>3416.7772221700002</v>
      </c>
      <c r="O100" s="36">
        <f>SUMIFS(СВЦЭМ!$C$33:$C$776,СВЦЭМ!$A$33:$A$776,$A100,СВЦЭМ!$B$33:$B$776,O$83)+'СЕТ СН'!$H$12+СВЦЭМ!$D$10+'СЕТ СН'!$H$5-'СЕТ СН'!$H$20</f>
        <v>3417.7059077700001</v>
      </c>
      <c r="P100" s="36">
        <f>SUMIFS(СВЦЭМ!$C$33:$C$776,СВЦЭМ!$A$33:$A$776,$A100,СВЦЭМ!$B$33:$B$776,P$83)+'СЕТ СН'!$H$12+СВЦЭМ!$D$10+'СЕТ СН'!$H$5-'СЕТ СН'!$H$20</f>
        <v>3420.07037537</v>
      </c>
      <c r="Q100" s="36">
        <f>SUMIFS(СВЦЭМ!$C$33:$C$776,СВЦЭМ!$A$33:$A$776,$A100,СВЦЭМ!$B$33:$B$776,Q$83)+'СЕТ СН'!$H$12+СВЦЭМ!$D$10+'СЕТ СН'!$H$5-'СЕТ СН'!$H$20</f>
        <v>3425.1895327699999</v>
      </c>
      <c r="R100" s="36">
        <f>SUMIFS(СВЦЭМ!$C$33:$C$776,СВЦЭМ!$A$33:$A$776,$A100,СВЦЭМ!$B$33:$B$776,R$83)+'СЕТ СН'!$H$12+СВЦЭМ!$D$10+'СЕТ СН'!$H$5-'СЕТ СН'!$H$20</f>
        <v>3421.8030737899999</v>
      </c>
      <c r="S100" s="36">
        <f>SUMIFS(СВЦЭМ!$C$33:$C$776,СВЦЭМ!$A$33:$A$776,$A100,СВЦЭМ!$B$33:$B$776,S$83)+'СЕТ СН'!$H$12+СВЦЭМ!$D$10+'СЕТ СН'!$H$5-'СЕТ СН'!$H$20</f>
        <v>3422.71851453</v>
      </c>
      <c r="T100" s="36">
        <f>SUMIFS(СВЦЭМ!$C$33:$C$776,СВЦЭМ!$A$33:$A$776,$A100,СВЦЭМ!$B$33:$B$776,T$83)+'СЕТ СН'!$H$12+СВЦЭМ!$D$10+'СЕТ СН'!$H$5-'СЕТ СН'!$H$20</f>
        <v>3412.3563013000003</v>
      </c>
      <c r="U100" s="36">
        <f>SUMIFS(СВЦЭМ!$C$33:$C$776,СВЦЭМ!$A$33:$A$776,$A100,СВЦЭМ!$B$33:$B$776,U$83)+'СЕТ СН'!$H$12+СВЦЭМ!$D$10+'СЕТ СН'!$H$5-'СЕТ СН'!$H$20</f>
        <v>3396.9600016499999</v>
      </c>
      <c r="V100" s="36">
        <f>SUMIFS(СВЦЭМ!$C$33:$C$776,СВЦЭМ!$A$33:$A$776,$A100,СВЦЭМ!$B$33:$B$776,V$83)+'СЕТ СН'!$H$12+СВЦЭМ!$D$10+'СЕТ СН'!$H$5-'СЕТ СН'!$H$20</f>
        <v>3360.2239759300001</v>
      </c>
      <c r="W100" s="36">
        <f>SUMIFS(СВЦЭМ!$C$33:$C$776,СВЦЭМ!$A$33:$A$776,$A100,СВЦЭМ!$B$33:$B$776,W$83)+'СЕТ СН'!$H$12+СВЦЭМ!$D$10+'СЕТ СН'!$H$5-'СЕТ СН'!$H$20</f>
        <v>3365.30997948</v>
      </c>
      <c r="X100" s="36">
        <f>SUMIFS(СВЦЭМ!$C$33:$C$776,СВЦЭМ!$A$33:$A$776,$A100,СВЦЭМ!$B$33:$B$776,X$83)+'СЕТ СН'!$H$12+СВЦЭМ!$D$10+'СЕТ СН'!$H$5-'СЕТ СН'!$H$20</f>
        <v>3365.2484918</v>
      </c>
      <c r="Y100" s="36">
        <f>SUMIFS(СВЦЭМ!$C$33:$C$776,СВЦЭМ!$A$33:$A$776,$A100,СВЦЭМ!$B$33:$B$776,Y$83)+'СЕТ СН'!$H$12+СВЦЭМ!$D$10+'СЕТ СН'!$H$5-'СЕТ СН'!$H$20</f>
        <v>3396.09549737</v>
      </c>
    </row>
    <row r="101" spans="1:25" ht="15.75" x14ac:dyDescent="0.2">
      <c r="A101" s="35">
        <f t="shared" si="2"/>
        <v>43969</v>
      </c>
      <c r="B101" s="36">
        <f>SUMIFS(СВЦЭМ!$C$33:$C$776,СВЦЭМ!$A$33:$A$776,$A101,СВЦЭМ!$B$33:$B$776,B$83)+'СЕТ СН'!$H$12+СВЦЭМ!$D$10+'СЕТ СН'!$H$5-'СЕТ СН'!$H$20</f>
        <v>3515.2136955199999</v>
      </c>
      <c r="C101" s="36">
        <f>SUMIFS(СВЦЭМ!$C$33:$C$776,СВЦЭМ!$A$33:$A$776,$A101,СВЦЭМ!$B$33:$B$776,C$83)+'СЕТ СН'!$H$12+СВЦЭМ!$D$10+'СЕТ СН'!$H$5-'СЕТ СН'!$H$20</f>
        <v>3533.92665493</v>
      </c>
      <c r="D101" s="36">
        <f>SUMIFS(СВЦЭМ!$C$33:$C$776,СВЦЭМ!$A$33:$A$776,$A101,СВЦЭМ!$B$33:$B$776,D$83)+'СЕТ СН'!$H$12+СВЦЭМ!$D$10+'СЕТ СН'!$H$5-'СЕТ СН'!$H$20</f>
        <v>3521.6500921500001</v>
      </c>
      <c r="E101" s="36">
        <f>SUMIFS(СВЦЭМ!$C$33:$C$776,СВЦЭМ!$A$33:$A$776,$A101,СВЦЭМ!$B$33:$B$776,E$83)+'СЕТ СН'!$H$12+СВЦЭМ!$D$10+'СЕТ СН'!$H$5-'СЕТ СН'!$H$20</f>
        <v>3532.7389725200001</v>
      </c>
      <c r="F101" s="36">
        <f>SUMIFS(СВЦЭМ!$C$33:$C$776,СВЦЭМ!$A$33:$A$776,$A101,СВЦЭМ!$B$33:$B$776,F$83)+'СЕТ СН'!$H$12+СВЦЭМ!$D$10+'СЕТ СН'!$H$5-'СЕТ СН'!$H$20</f>
        <v>3528.9402896000001</v>
      </c>
      <c r="G101" s="36">
        <f>SUMIFS(СВЦЭМ!$C$33:$C$776,СВЦЭМ!$A$33:$A$776,$A101,СВЦЭМ!$B$33:$B$776,G$83)+'СЕТ СН'!$H$12+СВЦЭМ!$D$10+'СЕТ СН'!$H$5-'СЕТ СН'!$H$20</f>
        <v>3531.87868467</v>
      </c>
      <c r="H101" s="36">
        <f>SUMIFS(СВЦЭМ!$C$33:$C$776,СВЦЭМ!$A$33:$A$776,$A101,СВЦЭМ!$B$33:$B$776,H$83)+'СЕТ СН'!$H$12+СВЦЭМ!$D$10+'СЕТ СН'!$H$5-'СЕТ СН'!$H$20</f>
        <v>3529.8271561000001</v>
      </c>
      <c r="I101" s="36">
        <f>SUMIFS(СВЦЭМ!$C$33:$C$776,СВЦЭМ!$A$33:$A$776,$A101,СВЦЭМ!$B$33:$B$776,I$83)+'СЕТ СН'!$H$12+СВЦЭМ!$D$10+'СЕТ СН'!$H$5-'СЕТ СН'!$H$20</f>
        <v>3500.12776515</v>
      </c>
      <c r="J101" s="36">
        <f>SUMIFS(СВЦЭМ!$C$33:$C$776,СВЦЭМ!$A$33:$A$776,$A101,СВЦЭМ!$B$33:$B$776,J$83)+'СЕТ СН'!$H$12+СВЦЭМ!$D$10+'СЕТ СН'!$H$5-'СЕТ СН'!$H$20</f>
        <v>3408.0465263000001</v>
      </c>
      <c r="K101" s="36">
        <f>SUMIFS(СВЦЭМ!$C$33:$C$776,СВЦЭМ!$A$33:$A$776,$A101,СВЦЭМ!$B$33:$B$776,K$83)+'СЕТ СН'!$H$12+СВЦЭМ!$D$10+'СЕТ СН'!$H$5-'СЕТ СН'!$H$20</f>
        <v>3390.84289786</v>
      </c>
      <c r="L101" s="36">
        <f>SUMIFS(СВЦЭМ!$C$33:$C$776,СВЦЭМ!$A$33:$A$776,$A101,СВЦЭМ!$B$33:$B$776,L$83)+'СЕТ СН'!$H$12+СВЦЭМ!$D$10+'СЕТ СН'!$H$5-'СЕТ СН'!$H$20</f>
        <v>3393.13598366</v>
      </c>
      <c r="M101" s="36">
        <f>SUMIFS(СВЦЭМ!$C$33:$C$776,СВЦЭМ!$A$33:$A$776,$A101,СВЦЭМ!$B$33:$B$776,M$83)+'СЕТ СН'!$H$12+СВЦЭМ!$D$10+'СЕТ СН'!$H$5-'СЕТ СН'!$H$20</f>
        <v>3393.3360727999998</v>
      </c>
      <c r="N101" s="36">
        <f>SUMIFS(СВЦЭМ!$C$33:$C$776,СВЦЭМ!$A$33:$A$776,$A101,СВЦЭМ!$B$33:$B$776,N$83)+'СЕТ СН'!$H$12+СВЦЭМ!$D$10+'СЕТ СН'!$H$5-'СЕТ СН'!$H$20</f>
        <v>3389.7823408499999</v>
      </c>
      <c r="O101" s="36">
        <f>SUMIFS(СВЦЭМ!$C$33:$C$776,СВЦЭМ!$A$33:$A$776,$A101,СВЦЭМ!$B$33:$B$776,O$83)+'СЕТ СН'!$H$12+СВЦЭМ!$D$10+'СЕТ СН'!$H$5-'СЕТ СН'!$H$20</f>
        <v>3391.1756214699999</v>
      </c>
      <c r="P101" s="36">
        <f>SUMIFS(СВЦЭМ!$C$33:$C$776,СВЦЭМ!$A$33:$A$776,$A101,СВЦЭМ!$B$33:$B$776,P$83)+'СЕТ СН'!$H$12+СВЦЭМ!$D$10+'СЕТ СН'!$H$5-'СЕТ СН'!$H$20</f>
        <v>3408.2578857399999</v>
      </c>
      <c r="Q101" s="36">
        <f>SUMIFS(СВЦЭМ!$C$33:$C$776,СВЦЭМ!$A$33:$A$776,$A101,СВЦЭМ!$B$33:$B$776,Q$83)+'СЕТ СН'!$H$12+СВЦЭМ!$D$10+'СЕТ СН'!$H$5-'СЕТ СН'!$H$20</f>
        <v>3396.9628577900003</v>
      </c>
      <c r="R101" s="36">
        <f>SUMIFS(СВЦЭМ!$C$33:$C$776,СВЦЭМ!$A$33:$A$776,$A101,СВЦЭМ!$B$33:$B$776,R$83)+'СЕТ СН'!$H$12+СВЦЭМ!$D$10+'СЕТ СН'!$H$5-'СЕТ СН'!$H$20</f>
        <v>3398.1683419800002</v>
      </c>
      <c r="S101" s="36">
        <f>SUMIFS(СВЦЭМ!$C$33:$C$776,СВЦЭМ!$A$33:$A$776,$A101,СВЦЭМ!$B$33:$B$776,S$83)+'СЕТ СН'!$H$12+СВЦЭМ!$D$10+'СЕТ СН'!$H$5-'СЕТ СН'!$H$20</f>
        <v>3412.7087595799999</v>
      </c>
      <c r="T101" s="36">
        <f>SUMIFS(СВЦЭМ!$C$33:$C$776,СВЦЭМ!$A$33:$A$776,$A101,СВЦЭМ!$B$33:$B$776,T$83)+'СЕТ СН'!$H$12+СВЦЭМ!$D$10+'СЕТ СН'!$H$5-'СЕТ СН'!$H$20</f>
        <v>3403.3009081999999</v>
      </c>
      <c r="U101" s="36">
        <f>SUMIFS(СВЦЭМ!$C$33:$C$776,СВЦЭМ!$A$33:$A$776,$A101,СВЦЭМ!$B$33:$B$776,U$83)+'СЕТ СН'!$H$12+СВЦЭМ!$D$10+'СЕТ СН'!$H$5-'СЕТ СН'!$H$20</f>
        <v>3394.4610977900002</v>
      </c>
      <c r="V101" s="36">
        <f>SUMIFS(СВЦЭМ!$C$33:$C$776,СВЦЭМ!$A$33:$A$776,$A101,СВЦЭМ!$B$33:$B$776,V$83)+'СЕТ СН'!$H$12+СВЦЭМ!$D$10+'СЕТ СН'!$H$5-'СЕТ СН'!$H$20</f>
        <v>3368.7874336599998</v>
      </c>
      <c r="W101" s="36">
        <f>SUMIFS(СВЦЭМ!$C$33:$C$776,СВЦЭМ!$A$33:$A$776,$A101,СВЦЭМ!$B$33:$B$776,W$83)+'СЕТ СН'!$H$12+СВЦЭМ!$D$10+'СЕТ СН'!$H$5-'СЕТ СН'!$H$20</f>
        <v>3372.2543887400002</v>
      </c>
      <c r="X101" s="36">
        <f>SUMIFS(СВЦЭМ!$C$33:$C$776,СВЦЭМ!$A$33:$A$776,$A101,СВЦЭМ!$B$33:$B$776,X$83)+'СЕТ СН'!$H$12+СВЦЭМ!$D$10+'СЕТ СН'!$H$5-'СЕТ СН'!$H$20</f>
        <v>3372.0089612699999</v>
      </c>
      <c r="Y101" s="36">
        <f>SUMIFS(СВЦЭМ!$C$33:$C$776,СВЦЭМ!$A$33:$A$776,$A101,СВЦЭМ!$B$33:$B$776,Y$83)+'СЕТ СН'!$H$12+СВЦЭМ!$D$10+'СЕТ СН'!$H$5-'СЕТ СН'!$H$20</f>
        <v>3396.8039995899999</v>
      </c>
    </row>
    <row r="102" spans="1:25" ht="15.75" x14ac:dyDescent="0.2">
      <c r="A102" s="35">
        <f t="shared" si="2"/>
        <v>43970</v>
      </c>
      <c r="B102" s="36">
        <f>SUMIFS(СВЦЭМ!$C$33:$C$776,СВЦЭМ!$A$33:$A$776,$A102,СВЦЭМ!$B$33:$B$776,B$83)+'СЕТ СН'!$H$12+СВЦЭМ!$D$10+'СЕТ СН'!$H$5-'СЕТ СН'!$H$20</f>
        <v>3525.9376400199999</v>
      </c>
      <c r="C102" s="36">
        <f>SUMIFS(СВЦЭМ!$C$33:$C$776,СВЦЭМ!$A$33:$A$776,$A102,СВЦЭМ!$B$33:$B$776,C$83)+'СЕТ СН'!$H$12+СВЦЭМ!$D$10+'СЕТ СН'!$H$5-'СЕТ СН'!$H$20</f>
        <v>3553.3397928300001</v>
      </c>
      <c r="D102" s="36">
        <f>SUMIFS(СВЦЭМ!$C$33:$C$776,СВЦЭМ!$A$33:$A$776,$A102,СВЦЭМ!$B$33:$B$776,D$83)+'СЕТ СН'!$H$12+СВЦЭМ!$D$10+'СЕТ СН'!$H$5-'СЕТ СН'!$H$20</f>
        <v>3544.71099426</v>
      </c>
      <c r="E102" s="36">
        <f>SUMIFS(СВЦЭМ!$C$33:$C$776,СВЦЭМ!$A$33:$A$776,$A102,СВЦЭМ!$B$33:$B$776,E$83)+'СЕТ СН'!$H$12+СВЦЭМ!$D$10+'СЕТ СН'!$H$5-'СЕТ СН'!$H$20</f>
        <v>3539.2150046100001</v>
      </c>
      <c r="F102" s="36">
        <f>SUMIFS(СВЦЭМ!$C$33:$C$776,СВЦЭМ!$A$33:$A$776,$A102,СВЦЭМ!$B$33:$B$776,F$83)+'СЕТ СН'!$H$12+СВЦЭМ!$D$10+'СЕТ СН'!$H$5-'СЕТ СН'!$H$20</f>
        <v>3533.70528973</v>
      </c>
      <c r="G102" s="36">
        <f>SUMIFS(СВЦЭМ!$C$33:$C$776,СВЦЭМ!$A$33:$A$776,$A102,СВЦЭМ!$B$33:$B$776,G$83)+'СЕТ СН'!$H$12+СВЦЭМ!$D$10+'СЕТ СН'!$H$5-'СЕТ СН'!$H$20</f>
        <v>3542.1551933800001</v>
      </c>
      <c r="H102" s="36">
        <f>SUMIFS(СВЦЭМ!$C$33:$C$776,СВЦЭМ!$A$33:$A$776,$A102,СВЦЭМ!$B$33:$B$776,H$83)+'СЕТ СН'!$H$12+СВЦЭМ!$D$10+'СЕТ СН'!$H$5-'СЕТ СН'!$H$20</f>
        <v>3542.1310583899999</v>
      </c>
      <c r="I102" s="36">
        <f>SUMIFS(СВЦЭМ!$C$33:$C$776,СВЦЭМ!$A$33:$A$776,$A102,СВЦЭМ!$B$33:$B$776,I$83)+'СЕТ СН'!$H$12+СВЦЭМ!$D$10+'СЕТ СН'!$H$5-'СЕТ СН'!$H$20</f>
        <v>3516.73258786</v>
      </c>
      <c r="J102" s="36">
        <f>SUMIFS(СВЦЭМ!$C$33:$C$776,СВЦЭМ!$A$33:$A$776,$A102,СВЦЭМ!$B$33:$B$776,J$83)+'СЕТ СН'!$H$12+СВЦЭМ!$D$10+'СЕТ СН'!$H$5-'СЕТ СН'!$H$20</f>
        <v>3421.1257890000002</v>
      </c>
      <c r="K102" s="36">
        <f>SUMIFS(СВЦЭМ!$C$33:$C$776,СВЦЭМ!$A$33:$A$776,$A102,СВЦЭМ!$B$33:$B$776,K$83)+'СЕТ СН'!$H$12+СВЦЭМ!$D$10+'СЕТ СН'!$H$5-'СЕТ СН'!$H$20</f>
        <v>3404.2773075499999</v>
      </c>
      <c r="L102" s="36">
        <f>SUMIFS(СВЦЭМ!$C$33:$C$776,СВЦЭМ!$A$33:$A$776,$A102,СВЦЭМ!$B$33:$B$776,L$83)+'СЕТ СН'!$H$12+СВЦЭМ!$D$10+'СЕТ СН'!$H$5-'СЕТ СН'!$H$20</f>
        <v>3398.1678311599999</v>
      </c>
      <c r="M102" s="36">
        <f>SUMIFS(СВЦЭМ!$C$33:$C$776,СВЦЭМ!$A$33:$A$776,$A102,СВЦЭМ!$B$33:$B$776,M$83)+'СЕТ СН'!$H$12+СВЦЭМ!$D$10+'СЕТ СН'!$H$5-'СЕТ СН'!$H$20</f>
        <v>3383.12078049</v>
      </c>
      <c r="N102" s="36">
        <f>SUMIFS(СВЦЭМ!$C$33:$C$776,СВЦЭМ!$A$33:$A$776,$A102,СВЦЭМ!$B$33:$B$776,N$83)+'СЕТ СН'!$H$12+СВЦЭМ!$D$10+'СЕТ СН'!$H$5-'СЕТ СН'!$H$20</f>
        <v>3384.0687756000002</v>
      </c>
      <c r="O102" s="36">
        <f>SUMIFS(СВЦЭМ!$C$33:$C$776,СВЦЭМ!$A$33:$A$776,$A102,СВЦЭМ!$B$33:$B$776,O$83)+'СЕТ СН'!$H$12+СВЦЭМ!$D$10+'СЕТ СН'!$H$5-'СЕТ СН'!$H$20</f>
        <v>3389.8336630600002</v>
      </c>
      <c r="P102" s="36">
        <f>SUMIFS(СВЦЭМ!$C$33:$C$776,СВЦЭМ!$A$33:$A$776,$A102,СВЦЭМ!$B$33:$B$776,P$83)+'СЕТ СН'!$H$12+СВЦЭМ!$D$10+'СЕТ СН'!$H$5-'СЕТ СН'!$H$20</f>
        <v>3399.6865956000001</v>
      </c>
      <c r="Q102" s="36">
        <f>SUMIFS(СВЦЭМ!$C$33:$C$776,СВЦЭМ!$A$33:$A$776,$A102,СВЦЭМ!$B$33:$B$776,Q$83)+'СЕТ СН'!$H$12+СВЦЭМ!$D$10+'СЕТ СН'!$H$5-'СЕТ СН'!$H$20</f>
        <v>3405.2804679199999</v>
      </c>
      <c r="R102" s="36">
        <f>SUMIFS(СВЦЭМ!$C$33:$C$776,СВЦЭМ!$A$33:$A$776,$A102,СВЦЭМ!$B$33:$B$776,R$83)+'СЕТ СН'!$H$12+СВЦЭМ!$D$10+'СЕТ СН'!$H$5-'СЕТ СН'!$H$20</f>
        <v>3409.1124188900003</v>
      </c>
      <c r="S102" s="36">
        <f>SUMIFS(СВЦЭМ!$C$33:$C$776,СВЦЭМ!$A$33:$A$776,$A102,СВЦЭМ!$B$33:$B$776,S$83)+'СЕТ СН'!$H$12+СВЦЭМ!$D$10+'СЕТ СН'!$H$5-'СЕТ СН'!$H$20</f>
        <v>3415.8411741099999</v>
      </c>
      <c r="T102" s="36">
        <f>SUMIFS(СВЦЭМ!$C$33:$C$776,СВЦЭМ!$A$33:$A$776,$A102,СВЦЭМ!$B$33:$B$776,T$83)+'СЕТ СН'!$H$12+СВЦЭМ!$D$10+'СЕТ СН'!$H$5-'СЕТ СН'!$H$20</f>
        <v>3411.8537033699999</v>
      </c>
      <c r="U102" s="36">
        <f>SUMIFS(СВЦЭМ!$C$33:$C$776,СВЦЭМ!$A$33:$A$776,$A102,СВЦЭМ!$B$33:$B$776,U$83)+'СЕТ СН'!$H$12+СВЦЭМ!$D$10+'СЕТ СН'!$H$5-'СЕТ СН'!$H$20</f>
        <v>3396.1813285200001</v>
      </c>
      <c r="V102" s="36">
        <f>SUMIFS(СВЦЭМ!$C$33:$C$776,СВЦЭМ!$A$33:$A$776,$A102,СВЦЭМ!$B$33:$B$776,V$83)+'СЕТ СН'!$H$12+СВЦЭМ!$D$10+'СЕТ СН'!$H$5-'СЕТ СН'!$H$20</f>
        <v>3392.17370028</v>
      </c>
      <c r="W102" s="36">
        <f>SUMIFS(СВЦЭМ!$C$33:$C$776,СВЦЭМ!$A$33:$A$776,$A102,СВЦЭМ!$B$33:$B$776,W$83)+'СЕТ СН'!$H$12+СВЦЭМ!$D$10+'СЕТ СН'!$H$5-'СЕТ СН'!$H$20</f>
        <v>3396.8816935099999</v>
      </c>
      <c r="X102" s="36">
        <f>SUMIFS(СВЦЭМ!$C$33:$C$776,СВЦЭМ!$A$33:$A$776,$A102,СВЦЭМ!$B$33:$B$776,X$83)+'СЕТ СН'!$H$12+СВЦЭМ!$D$10+'СЕТ СН'!$H$5-'СЕТ СН'!$H$20</f>
        <v>3390.4638256600001</v>
      </c>
      <c r="Y102" s="36">
        <f>SUMIFS(СВЦЭМ!$C$33:$C$776,СВЦЭМ!$A$33:$A$776,$A102,СВЦЭМ!$B$33:$B$776,Y$83)+'СЕТ СН'!$H$12+СВЦЭМ!$D$10+'СЕТ СН'!$H$5-'СЕТ СН'!$H$20</f>
        <v>3404.4375852200001</v>
      </c>
    </row>
    <row r="103" spans="1:25" ht="15.75" x14ac:dyDescent="0.2">
      <c r="A103" s="35">
        <f t="shared" si="2"/>
        <v>43971</v>
      </c>
      <c r="B103" s="36">
        <f>SUMIFS(СВЦЭМ!$C$33:$C$776,СВЦЭМ!$A$33:$A$776,$A103,СВЦЭМ!$B$33:$B$776,B$83)+'СЕТ СН'!$H$12+СВЦЭМ!$D$10+'СЕТ СН'!$H$5-'СЕТ СН'!$H$20</f>
        <v>3484.18977043</v>
      </c>
      <c r="C103" s="36">
        <f>SUMIFS(СВЦЭМ!$C$33:$C$776,СВЦЭМ!$A$33:$A$776,$A103,СВЦЭМ!$B$33:$B$776,C$83)+'СЕТ СН'!$H$12+СВЦЭМ!$D$10+'СЕТ СН'!$H$5-'СЕТ СН'!$H$20</f>
        <v>3494.4524137600001</v>
      </c>
      <c r="D103" s="36">
        <f>SUMIFS(СВЦЭМ!$C$33:$C$776,СВЦЭМ!$A$33:$A$776,$A103,СВЦЭМ!$B$33:$B$776,D$83)+'СЕТ СН'!$H$12+СВЦЭМ!$D$10+'СЕТ СН'!$H$5-'СЕТ СН'!$H$20</f>
        <v>3513.6885595900003</v>
      </c>
      <c r="E103" s="36">
        <f>SUMIFS(СВЦЭМ!$C$33:$C$776,СВЦЭМ!$A$33:$A$776,$A103,СВЦЭМ!$B$33:$B$776,E$83)+'СЕТ СН'!$H$12+СВЦЭМ!$D$10+'СЕТ СН'!$H$5-'СЕТ СН'!$H$20</f>
        <v>3506.7467761299999</v>
      </c>
      <c r="F103" s="36">
        <f>SUMIFS(СВЦЭМ!$C$33:$C$776,СВЦЭМ!$A$33:$A$776,$A103,СВЦЭМ!$B$33:$B$776,F$83)+'СЕТ СН'!$H$12+СВЦЭМ!$D$10+'СЕТ СН'!$H$5-'СЕТ СН'!$H$20</f>
        <v>3500.8404113800002</v>
      </c>
      <c r="G103" s="36">
        <f>SUMIFS(СВЦЭМ!$C$33:$C$776,СВЦЭМ!$A$33:$A$776,$A103,СВЦЭМ!$B$33:$B$776,G$83)+'СЕТ СН'!$H$12+СВЦЭМ!$D$10+'СЕТ СН'!$H$5-'СЕТ СН'!$H$20</f>
        <v>3511.0942433199998</v>
      </c>
      <c r="H103" s="36">
        <f>SUMIFS(СВЦЭМ!$C$33:$C$776,СВЦЭМ!$A$33:$A$776,$A103,СВЦЭМ!$B$33:$B$776,H$83)+'СЕТ СН'!$H$12+СВЦЭМ!$D$10+'СЕТ СН'!$H$5-'СЕТ СН'!$H$20</f>
        <v>3518.0694525399999</v>
      </c>
      <c r="I103" s="36">
        <f>SUMIFS(СВЦЭМ!$C$33:$C$776,СВЦЭМ!$A$33:$A$776,$A103,СВЦЭМ!$B$33:$B$776,I$83)+'СЕТ СН'!$H$12+СВЦЭМ!$D$10+'СЕТ СН'!$H$5-'СЕТ СН'!$H$20</f>
        <v>3503.33037397</v>
      </c>
      <c r="J103" s="36">
        <f>SUMIFS(СВЦЭМ!$C$33:$C$776,СВЦЭМ!$A$33:$A$776,$A103,СВЦЭМ!$B$33:$B$776,J$83)+'СЕТ СН'!$H$12+СВЦЭМ!$D$10+'СЕТ СН'!$H$5-'СЕТ СН'!$H$20</f>
        <v>3398.9457744299998</v>
      </c>
      <c r="K103" s="36">
        <f>SUMIFS(СВЦЭМ!$C$33:$C$776,СВЦЭМ!$A$33:$A$776,$A103,СВЦЭМ!$B$33:$B$776,K$83)+'СЕТ СН'!$H$12+СВЦЭМ!$D$10+'СЕТ СН'!$H$5-'СЕТ СН'!$H$20</f>
        <v>3400.94136531</v>
      </c>
      <c r="L103" s="36">
        <f>SUMIFS(СВЦЭМ!$C$33:$C$776,СВЦЭМ!$A$33:$A$776,$A103,СВЦЭМ!$B$33:$B$776,L$83)+'СЕТ СН'!$H$12+СВЦЭМ!$D$10+'СЕТ СН'!$H$5-'СЕТ СН'!$H$20</f>
        <v>3407.6447255799999</v>
      </c>
      <c r="M103" s="36">
        <f>SUMIFS(СВЦЭМ!$C$33:$C$776,СВЦЭМ!$A$33:$A$776,$A103,СВЦЭМ!$B$33:$B$776,M$83)+'СЕТ СН'!$H$12+СВЦЭМ!$D$10+'СЕТ СН'!$H$5-'СЕТ СН'!$H$20</f>
        <v>3410.9890098599999</v>
      </c>
      <c r="N103" s="36">
        <f>SUMIFS(СВЦЭМ!$C$33:$C$776,СВЦЭМ!$A$33:$A$776,$A103,СВЦЭМ!$B$33:$B$776,N$83)+'СЕТ СН'!$H$12+СВЦЭМ!$D$10+'СЕТ СН'!$H$5-'СЕТ СН'!$H$20</f>
        <v>3411.1935281699998</v>
      </c>
      <c r="O103" s="36">
        <f>SUMIFS(СВЦЭМ!$C$33:$C$776,СВЦЭМ!$A$33:$A$776,$A103,СВЦЭМ!$B$33:$B$776,O$83)+'СЕТ СН'!$H$12+СВЦЭМ!$D$10+'СЕТ СН'!$H$5-'СЕТ СН'!$H$20</f>
        <v>3418.9423241899999</v>
      </c>
      <c r="P103" s="36">
        <f>SUMIFS(СВЦЭМ!$C$33:$C$776,СВЦЭМ!$A$33:$A$776,$A103,СВЦЭМ!$B$33:$B$776,P$83)+'СЕТ СН'!$H$12+СВЦЭМ!$D$10+'СЕТ СН'!$H$5-'СЕТ СН'!$H$20</f>
        <v>3418.9910211400002</v>
      </c>
      <c r="Q103" s="36">
        <f>SUMIFS(СВЦЭМ!$C$33:$C$776,СВЦЭМ!$A$33:$A$776,$A103,СВЦЭМ!$B$33:$B$776,Q$83)+'СЕТ СН'!$H$12+СВЦЭМ!$D$10+'СЕТ СН'!$H$5-'СЕТ СН'!$H$20</f>
        <v>3419.6620900200001</v>
      </c>
      <c r="R103" s="36">
        <f>SUMIFS(СВЦЭМ!$C$33:$C$776,СВЦЭМ!$A$33:$A$776,$A103,СВЦЭМ!$B$33:$B$776,R$83)+'СЕТ СН'!$H$12+СВЦЭМ!$D$10+'СЕТ СН'!$H$5-'СЕТ СН'!$H$20</f>
        <v>3418.9624171099999</v>
      </c>
      <c r="S103" s="36">
        <f>SUMIFS(СВЦЭМ!$C$33:$C$776,СВЦЭМ!$A$33:$A$776,$A103,СВЦЭМ!$B$33:$B$776,S$83)+'СЕТ СН'!$H$12+СВЦЭМ!$D$10+'СЕТ СН'!$H$5-'СЕТ СН'!$H$20</f>
        <v>3418.98711198</v>
      </c>
      <c r="T103" s="36">
        <f>SUMIFS(СВЦЭМ!$C$33:$C$776,СВЦЭМ!$A$33:$A$776,$A103,СВЦЭМ!$B$33:$B$776,T$83)+'СЕТ СН'!$H$12+СВЦЭМ!$D$10+'СЕТ СН'!$H$5-'СЕТ СН'!$H$20</f>
        <v>3422.0848791899998</v>
      </c>
      <c r="U103" s="36">
        <f>SUMIFS(СВЦЭМ!$C$33:$C$776,СВЦЭМ!$A$33:$A$776,$A103,СВЦЭМ!$B$33:$B$776,U$83)+'СЕТ СН'!$H$12+СВЦЭМ!$D$10+'СЕТ СН'!$H$5-'СЕТ СН'!$H$20</f>
        <v>3408.44346326</v>
      </c>
      <c r="V103" s="36">
        <f>SUMIFS(СВЦЭМ!$C$33:$C$776,СВЦЭМ!$A$33:$A$776,$A103,СВЦЭМ!$B$33:$B$776,V$83)+'СЕТ СН'!$H$12+СВЦЭМ!$D$10+'СЕТ СН'!$H$5-'СЕТ СН'!$H$20</f>
        <v>3404.2340849100001</v>
      </c>
      <c r="W103" s="36">
        <f>SUMIFS(СВЦЭМ!$C$33:$C$776,СВЦЭМ!$A$33:$A$776,$A103,СВЦЭМ!$B$33:$B$776,W$83)+'СЕТ СН'!$H$12+СВЦЭМ!$D$10+'СЕТ СН'!$H$5-'СЕТ СН'!$H$20</f>
        <v>3409.1252893199999</v>
      </c>
      <c r="X103" s="36">
        <f>SUMIFS(СВЦЭМ!$C$33:$C$776,СВЦЭМ!$A$33:$A$776,$A103,СВЦЭМ!$B$33:$B$776,X$83)+'СЕТ СН'!$H$12+СВЦЭМ!$D$10+'СЕТ СН'!$H$5-'СЕТ СН'!$H$20</f>
        <v>3410.3466303700002</v>
      </c>
      <c r="Y103" s="36">
        <f>SUMIFS(СВЦЭМ!$C$33:$C$776,СВЦЭМ!$A$33:$A$776,$A103,СВЦЭМ!$B$33:$B$776,Y$83)+'СЕТ СН'!$H$12+СВЦЭМ!$D$10+'СЕТ СН'!$H$5-'СЕТ СН'!$H$20</f>
        <v>3415.3657125700001</v>
      </c>
    </row>
    <row r="104" spans="1:25" ht="15.75" x14ac:dyDescent="0.2">
      <c r="A104" s="35">
        <f t="shared" si="2"/>
        <v>43972</v>
      </c>
      <c r="B104" s="36">
        <f>SUMIFS(СВЦЭМ!$C$33:$C$776,СВЦЭМ!$A$33:$A$776,$A104,СВЦЭМ!$B$33:$B$776,B$83)+'СЕТ СН'!$H$12+СВЦЭМ!$D$10+'СЕТ СН'!$H$5-'СЕТ СН'!$H$20</f>
        <v>3485.07517603</v>
      </c>
      <c r="C104" s="36">
        <f>SUMIFS(СВЦЭМ!$C$33:$C$776,СВЦЭМ!$A$33:$A$776,$A104,СВЦЭМ!$B$33:$B$776,C$83)+'СЕТ СН'!$H$12+СВЦЭМ!$D$10+'СЕТ СН'!$H$5-'СЕТ СН'!$H$20</f>
        <v>3516.04694866</v>
      </c>
      <c r="D104" s="36">
        <f>SUMIFS(СВЦЭМ!$C$33:$C$776,СВЦЭМ!$A$33:$A$776,$A104,СВЦЭМ!$B$33:$B$776,D$83)+'СЕТ СН'!$H$12+СВЦЭМ!$D$10+'СЕТ СН'!$H$5-'СЕТ СН'!$H$20</f>
        <v>3541.0791047100001</v>
      </c>
      <c r="E104" s="36">
        <f>SUMIFS(СВЦЭМ!$C$33:$C$776,СВЦЭМ!$A$33:$A$776,$A104,СВЦЭМ!$B$33:$B$776,E$83)+'СЕТ СН'!$H$12+СВЦЭМ!$D$10+'СЕТ СН'!$H$5-'СЕТ СН'!$H$20</f>
        <v>3541.6029001900001</v>
      </c>
      <c r="F104" s="36">
        <f>SUMIFS(СВЦЭМ!$C$33:$C$776,СВЦЭМ!$A$33:$A$776,$A104,СВЦЭМ!$B$33:$B$776,F$83)+'СЕТ СН'!$H$12+СВЦЭМ!$D$10+'СЕТ СН'!$H$5-'СЕТ СН'!$H$20</f>
        <v>3533.9358896499998</v>
      </c>
      <c r="G104" s="36">
        <f>SUMIFS(СВЦЭМ!$C$33:$C$776,СВЦЭМ!$A$33:$A$776,$A104,СВЦЭМ!$B$33:$B$776,G$83)+'СЕТ СН'!$H$12+СВЦЭМ!$D$10+'СЕТ СН'!$H$5-'СЕТ СН'!$H$20</f>
        <v>3542.0439645699998</v>
      </c>
      <c r="H104" s="36">
        <f>SUMIFS(СВЦЭМ!$C$33:$C$776,СВЦЭМ!$A$33:$A$776,$A104,СВЦЭМ!$B$33:$B$776,H$83)+'СЕТ СН'!$H$12+СВЦЭМ!$D$10+'СЕТ СН'!$H$5-'СЕТ СН'!$H$20</f>
        <v>3531.1037706400002</v>
      </c>
      <c r="I104" s="36">
        <f>SUMIFS(СВЦЭМ!$C$33:$C$776,СВЦЭМ!$A$33:$A$776,$A104,СВЦЭМ!$B$33:$B$776,I$83)+'СЕТ СН'!$H$12+СВЦЭМ!$D$10+'СЕТ СН'!$H$5-'СЕТ СН'!$H$20</f>
        <v>3518.5877048100001</v>
      </c>
      <c r="J104" s="36">
        <f>SUMIFS(СВЦЭМ!$C$33:$C$776,СВЦЭМ!$A$33:$A$776,$A104,СВЦЭМ!$B$33:$B$776,J$83)+'СЕТ СН'!$H$12+СВЦЭМ!$D$10+'СЕТ СН'!$H$5-'СЕТ СН'!$H$20</f>
        <v>3482.2171334</v>
      </c>
      <c r="K104" s="36">
        <f>SUMIFS(СВЦЭМ!$C$33:$C$776,СВЦЭМ!$A$33:$A$776,$A104,СВЦЭМ!$B$33:$B$776,K$83)+'СЕТ СН'!$H$12+СВЦЭМ!$D$10+'СЕТ СН'!$H$5-'СЕТ СН'!$H$20</f>
        <v>3476.5310420999999</v>
      </c>
      <c r="L104" s="36">
        <f>SUMIFS(СВЦЭМ!$C$33:$C$776,СВЦЭМ!$A$33:$A$776,$A104,СВЦЭМ!$B$33:$B$776,L$83)+'СЕТ СН'!$H$12+СВЦЭМ!$D$10+'СЕТ СН'!$H$5-'СЕТ СН'!$H$20</f>
        <v>3474.5323133900001</v>
      </c>
      <c r="M104" s="36">
        <f>SUMIFS(СВЦЭМ!$C$33:$C$776,СВЦЭМ!$A$33:$A$776,$A104,СВЦЭМ!$B$33:$B$776,M$83)+'СЕТ СН'!$H$12+СВЦЭМ!$D$10+'СЕТ СН'!$H$5-'СЕТ СН'!$H$20</f>
        <v>3425.9382907200002</v>
      </c>
      <c r="N104" s="36">
        <f>SUMIFS(СВЦЭМ!$C$33:$C$776,СВЦЭМ!$A$33:$A$776,$A104,СВЦЭМ!$B$33:$B$776,N$83)+'СЕТ СН'!$H$12+СВЦЭМ!$D$10+'СЕТ СН'!$H$5-'СЕТ СН'!$H$20</f>
        <v>3369.1520216899999</v>
      </c>
      <c r="O104" s="36">
        <f>SUMIFS(СВЦЭМ!$C$33:$C$776,СВЦЭМ!$A$33:$A$776,$A104,СВЦЭМ!$B$33:$B$776,O$83)+'СЕТ СН'!$H$12+СВЦЭМ!$D$10+'СЕТ СН'!$H$5-'СЕТ СН'!$H$20</f>
        <v>3348.0675993899999</v>
      </c>
      <c r="P104" s="36">
        <f>SUMIFS(СВЦЭМ!$C$33:$C$776,СВЦЭМ!$A$33:$A$776,$A104,СВЦЭМ!$B$33:$B$776,P$83)+'СЕТ СН'!$H$12+СВЦЭМ!$D$10+'СЕТ СН'!$H$5-'СЕТ СН'!$H$20</f>
        <v>3347.5696546300001</v>
      </c>
      <c r="Q104" s="36">
        <f>SUMIFS(СВЦЭМ!$C$33:$C$776,СВЦЭМ!$A$33:$A$776,$A104,СВЦЭМ!$B$33:$B$776,Q$83)+'СЕТ СН'!$H$12+СВЦЭМ!$D$10+'СЕТ СН'!$H$5-'СЕТ СН'!$H$20</f>
        <v>3347.5985674399999</v>
      </c>
      <c r="R104" s="36">
        <f>SUMIFS(СВЦЭМ!$C$33:$C$776,СВЦЭМ!$A$33:$A$776,$A104,СВЦЭМ!$B$33:$B$776,R$83)+'СЕТ СН'!$H$12+СВЦЭМ!$D$10+'СЕТ СН'!$H$5-'СЕТ СН'!$H$20</f>
        <v>3343.6454145799999</v>
      </c>
      <c r="S104" s="36">
        <f>SUMIFS(СВЦЭМ!$C$33:$C$776,СВЦЭМ!$A$33:$A$776,$A104,СВЦЭМ!$B$33:$B$776,S$83)+'СЕТ СН'!$H$12+СВЦЭМ!$D$10+'СЕТ СН'!$H$5-'СЕТ СН'!$H$20</f>
        <v>3349.1899514799998</v>
      </c>
      <c r="T104" s="36">
        <f>SUMIFS(СВЦЭМ!$C$33:$C$776,СВЦЭМ!$A$33:$A$776,$A104,СВЦЭМ!$B$33:$B$776,T$83)+'СЕТ СН'!$H$12+СВЦЭМ!$D$10+'СЕТ СН'!$H$5-'СЕТ СН'!$H$20</f>
        <v>3349.3518206099998</v>
      </c>
      <c r="U104" s="36">
        <f>SUMIFS(СВЦЭМ!$C$33:$C$776,СВЦЭМ!$A$33:$A$776,$A104,СВЦЭМ!$B$33:$B$776,U$83)+'СЕТ СН'!$H$12+СВЦЭМ!$D$10+'СЕТ СН'!$H$5-'СЕТ СН'!$H$20</f>
        <v>3347.4828576600003</v>
      </c>
      <c r="V104" s="36">
        <f>SUMIFS(СВЦЭМ!$C$33:$C$776,СВЦЭМ!$A$33:$A$776,$A104,СВЦЭМ!$B$33:$B$776,V$83)+'СЕТ СН'!$H$12+СВЦЭМ!$D$10+'СЕТ СН'!$H$5-'СЕТ СН'!$H$20</f>
        <v>3341.39387042</v>
      </c>
      <c r="W104" s="36">
        <f>SUMIFS(СВЦЭМ!$C$33:$C$776,СВЦЭМ!$A$33:$A$776,$A104,СВЦЭМ!$B$33:$B$776,W$83)+'СЕТ СН'!$H$12+СВЦЭМ!$D$10+'СЕТ СН'!$H$5-'СЕТ СН'!$H$20</f>
        <v>3310.3661072599998</v>
      </c>
      <c r="X104" s="36">
        <f>SUMIFS(СВЦЭМ!$C$33:$C$776,СВЦЭМ!$A$33:$A$776,$A104,СВЦЭМ!$B$33:$B$776,X$83)+'СЕТ СН'!$H$12+СВЦЭМ!$D$10+'СЕТ СН'!$H$5-'СЕТ СН'!$H$20</f>
        <v>3351.99607818</v>
      </c>
      <c r="Y104" s="36">
        <f>SUMIFS(СВЦЭМ!$C$33:$C$776,СВЦЭМ!$A$33:$A$776,$A104,СВЦЭМ!$B$33:$B$776,Y$83)+'СЕТ СН'!$H$12+СВЦЭМ!$D$10+'СЕТ СН'!$H$5-'СЕТ СН'!$H$20</f>
        <v>3399.6037610200001</v>
      </c>
    </row>
    <row r="105" spans="1:25" ht="15.75" x14ac:dyDescent="0.2">
      <c r="A105" s="35">
        <f t="shared" si="2"/>
        <v>43973</v>
      </c>
      <c r="B105" s="36">
        <f>SUMIFS(СВЦЭМ!$C$33:$C$776,СВЦЭМ!$A$33:$A$776,$A105,СВЦЭМ!$B$33:$B$776,B$83)+'СЕТ СН'!$H$12+СВЦЭМ!$D$10+'СЕТ СН'!$H$5-'СЕТ СН'!$H$20</f>
        <v>3478.9063135599999</v>
      </c>
      <c r="C105" s="36">
        <f>SUMIFS(СВЦЭМ!$C$33:$C$776,СВЦЭМ!$A$33:$A$776,$A105,СВЦЭМ!$B$33:$B$776,C$83)+'СЕТ СН'!$H$12+СВЦЭМ!$D$10+'СЕТ СН'!$H$5-'СЕТ СН'!$H$20</f>
        <v>3521.9804064499999</v>
      </c>
      <c r="D105" s="36">
        <f>SUMIFS(СВЦЭМ!$C$33:$C$776,СВЦЭМ!$A$33:$A$776,$A105,СВЦЭМ!$B$33:$B$776,D$83)+'СЕТ СН'!$H$12+СВЦЭМ!$D$10+'СЕТ СН'!$H$5-'СЕТ СН'!$H$20</f>
        <v>3544.40269287</v>
      </c>
      <c r="E105" s="36">
        <f>SUMIFS(СВЦЭМ!$C$33:$C$776,СВЦЭМ!$A$33:$A$776,$A105,СВЦЭМ!$B$33:$B$776,E$83)+'СЕТ СН'!$H$12+СВЦЭМ!$D$10+'СЕТ СН'!$H$5-'СЕТ СН'!$H$20</f>
        <v>3533.9607353199999</v>
      </c>
      <c r="F105" s="36">
        <f>SUMIFS(СВЦЭМ!$C$33:$C$776,СВЦЭМ!$A$33:$A$776,$A105,СВЦЭМ!$B$33:$B$776,F$83)+'СЕТ СН'!$H$12+СВЦЭМ!$D$10+'СЕТ СН'!$H$5-'СЕТ СН'!$H$20</f>
        <v>3532.6152579200002</v>
      </c>
      <c r="G105" s="36">
        <f>SUMIFS(СВЦЭМ!$C$33:$C$776,СВЦЭМ!$A$33:$A$776,$A105,СВЦЭМ!$B$33:$B$776,G$83)+'СЕТ СН'!$H$12+СВЦЭМ!$D$10+'СЕТ СН'!$H$5-'СЕТ СН'!$H$20</f>
        <v>3542.2226141400001</v>
      </c>
      <c r="H105" s="36">
        <f>SUMIFS(СВЦЭМ!$C$33:$C$776,СВЦЭМ!$A$33:$A$776,$A105,СВЦЭМ!$B$33:$B$776,H$83)+'СЕТ СН'!$H$12+СВЦЭМ!$D$10+'СЕТ СН'!$H$5-'СЕТ СН'!$H$20</f>
        <v>3543.5387188100003</v>
      </c>
      <c r="I105" s="36">
        <f>SUMIFS(СВЦЭМ!$C$33:$C$776,СВЦЭМ!$A$33:$A$776,$A105,СВЦЭМ!$B$33:$B$776,I$83)+'СЕТ СН'!$H$12+СВЦЭМ!$D$10+'СЕТ СН'!$H$5-'СЕТ СН'!$H$20</f>
        <v>3506.29868558</v>
      </c>
      <c r="J105" s="36">
        <f>SUMIFS(СВЦЭМ!$C$33:$C$776,СВЦЭМ!$A$33:$A$776,$A105,СВЦЭМ!$B$33:$B$776,J$83)+'СЕТ СН'!$H$12+СВЦЭМ!$D$10+'СЕТ СН'!$H$5-'СЕТ СН'!$H$20</f>
        <v>3459.8007889199998</v>
      </c>
      <c r="K105" s="36">
        <f>SUMIFS(СВЦЭМ!$C$33:$C$776,СВЦЭМ!$A$33:$A$776,$A105,СВЦЭМ!$B$33:$B$776,K$83)+'СЕТ СН'!$H$12+СВЦЭМ!$D$10+'СЕТ СН'!$H$5-'СЕТ СН'!$H$20</f>
        <v>3437.5231287000001</v>
      </c>
      <c r="L105" s="36">
        <f>SUMIFS(СВЦЭМ!$C$33:$C$776,СВЦЭМ!$A$33:$A$776,$A105,СВЦЭМ!$B$33:$B$776,L$83)+'СЕТ СН'!$H$12+СВЦЭМ!$D$10+'СЕТ СН'!$H$5-'СЕТ СН'!$H$20</f>
        <v>3428.4086333499999</v>
      </c>
      <c r="M105" s="36">
        <f>SUMIFS(СВЦЭМ!$C$33:$C$776,СВЦЭМ!$A$33:$A$776,$A105,СВЦЭМ!$B$33:$B$776,M$83)+'СЕТ СН'!$H$12+СВЦЭМ!$D$10+'СЕТ СН'!$H$5-'СЕТ СН'!$H$20</f>
        <v>3380.764099</v>
      </c>
      <c r="N105" s="36">
        <f>SUMIFS(СВЦЭМ!$C$33:$C$776,СВЦЭМ!$A$33:$A$776,$A105,СВЦЭМ!$B$33:$B$776,N$83)+'СЕТ СН'!$H$12+СВЦЭМ!$D$10+'СЕТ СН'!$H$5-'СЕТ СН'!$H$20</f>
        <v>3328.5737269700003</v>
      </c>
      <c r="O105" s="36">
        <f>SUMIFS(СВЦЭМ!$C$33:$C$776,СВЦЭМ!$A$33:$A$776,$A105,СВЦЭМ!$B$33:$B$776,O$83)+'СЕТ СН'!$H$12+СВЦЭМ!$D$10+'СЕТ СН'!$H$5-'СЕТ СН'!$H$20</f>
        <v>3316.7971201600003</v>
      </c>
      <c r="P105" s="36">
        <f>SUMIFS(СВЦЭМ!$C$33:$C$776,СВЦЭМ!$A$33:$A$776,$A105,СВЦЭМ!$B$33:$B$776,P$83)+'СЕТ СН'!$H$12+СВЦЭМ!$D$10+'СЕТ СН'!$H$5-'СЕТ СН'!$H$20</f>
        <v>3333.4225606700002</v>
      </c>
      <c r="Q105" s="36">
        <f>SUMIFS(СВЦЭМ!$C$33:$C$776,СВЦЭМ!$A$33:$A$776,$A105,СВЦЭМ!$B$33:$B$776,Q$83)+'СЕТ СН'!$H$12+СВЦЭМ!$D$10+'СЕТ СН'!$H$5-'СЕТ СН'!$H$20</f>
        <v>3338.3626442899999</v>
      </c>
      <c r="R105" s="36">
        <f>SUMIFS(СВЦЭМ!$C$33:$C$776,СВЦЭМ!$A$33:$A$776,$A105,СВЦЭМ!$B$33:$B$776,R$83)+'СЕТ СН'!$H$12+СВЦЭМ!$D$10+'СЕТ СН'!$H$5-'СЕТ СН'!$H$20</f>
        <v>3337.73852769</v>
      </c>
      <c r="S105" s="36">
        <f>SUMIFS(СВЦЭМ!$C$33:$C$776,СВЦЭМ!$A$33:$A$776,$A105,СВЦЭМ!$B$33:$B$776,S$83)+'СЕТ СН'!$H$12+СВЦЭМ!$D$10+'СЕТ СН'!$H$5-'СЕТ СН'!$H$20</f>
        <v>3343.2747972299999</v>
      </c>
      <c r="T105" s="36">
        <f>SUMIFS(СВЦЭМ!$C$33:$C$776,СВЦЭМ!$A$33:$A$776,$A105,СВЦЭМ!$B$33:$B$776,T$83)+'СЕТ СН'!$H$12+СВЦЭМ!$D$10+'СЕТ СН'!$H$5-'СЕТ СН'!$H$20</f>
        <v>3326.35635142</v>
      </c>
      <c r="U105" s="36">
        <f>SUMIFS(СВЦЭМ!$C$33:$C$776,СВЦЭМ!$A$33:$A$776,$A105,СВЦЭМ!$B$33:$B$776,U$83)+'СЕТ СН'!$H$12+СВЦЭМ!$D$10+'СЕТ СН'!$H$5-'СЕТ СН'!$H$20</f>
        <v>3317.9646850399999</v>
      </c>
      <c r="V105" s="36">
        <f>SUMIFS(СВЦЭМ!$C$33:$C$776,СВЦЭМ!$A$33:$A$776,$A105,СВЦЭМ!$B$33:$B$776,V$83)+'СЕТ СН'!$H$12+СВЦЭМ!$D$10+'СЕТ СН'!$H$5-'СЕТ СН'!$H$20</f>
        <v>3299.4868786900001</v>
      </c>
      <c r="W105" s="36">
        <f>SUMIFS(СВЦЭМ!$C$33:$C$776,СВЦЭМ!$A$33:$A$776,$A105,СВЦЭМ!$B$33:$B$776,W$83)+'СЕТ СН'!$H$12+СВЦЭМ!$D$10+'СЕТ СН'!$H$5-'СЕТ СН'!$H$20</f>
        <v>3292.21022442</v>
      </c>
      <c r="X105" s="36">
        <f>SUMIFS(СВЦЭМ!$C$33:$C$776,СВЦЭМ!$A$33:$A$776,$A105,СВЦЭМ!$B$33:$B$776,X$83)+'СЕТ СН'!$H$12+СВЦЭМ!$D$10+'СЕТ СН'!$H$5-'СЕТ СН'!$H$20</f>
        <v>3313.2008001899999</v>
      </c>
      <c r="Y105" s="36">
        <f>SUMIFS(СВЦЭМ!$C$33:$C$776,СВЦЭМ!$A$33:$A$776,$A105,СВЦЭМ!$B$33:$B$776,Y$83)+'СЕТ СН'!$H$12+СВЦЭМ!$D$10+'СЕТ СН'!$H$5-'СЕТ СН'!$H$20</f>
        <v>3351.48674953</v>
      </c>
    </row>
    <row r="106" spans="1:25" ht="15.75" x14ac:dyDescent="0.2">
      <c r="A106" s="35">
        <f t="shared" si="2"/>
        <v>43974</v>
      </c>
      <c r="B106" s="36">
        <f>SUMIFS(СВЦЭМ!$C$33:$C$776,СВЦЭМ!$A$33:$A$776,$A106,СВЦЭМ!$B$33:$B$776,B$83)+'СЕТ СН'!$H$12+СВЦЭМ!$D$10+'СЕТ СН'!$H$5-'СЕТ СН'!$H$20</f>
        <v>3452.3761749999999</v>
      </c>
      <c r="C106" s="36">
        <f>SUMIFS(СВЦЭМ!$C$33:$C$776,СВЦЭМ!$A$33:$A$776,$A106,СВЦЭМ!$B$33:$B$776,C$83)+'СЕТ СН'!$H$12+СВЦЭМ!$D$10+'СЕТ СН'!$H$5-'СЕТ СН'!$H$20</f>
        <v>3489.3450195300002</v>
      </c>
      <c r="D106" s="36">
        <f>SUMIFS(СВЦЭМ!$C$33:$C$776,СВЦЭМ!$A$33:$A$776,$A106,СВЦЭМ!$B$33:$B$776,D$83)+'СЕТ СН'!$H$12+СВЦЭМ!$D$10+'СЕТ СН'!$H$5-'СЕТ СН'!$H$20</f>
        <v>3511.3122019000002</v>
      </c>
      <c r="E106" s="36">
        <f>SUMIFS(СВЦЭМ!$C$33:$C$776,СВЦЭМ!$A$33:$A$776,$A106,СВЦЭМ!$B$33:$B$776,E$83)+'СЕТ СН'!$H$12+СВЦЭМ!$D$10+'СЕТ СН'!$H$5-'СЕТ СН'!$H$20</f>
        <v>3524.4621029700002</v>
      </c>
      <c r="F106" s="36">
        <f>SUMIFS(СВЦЭМ!$C$33:$C$776,СВЦЭМ!$A$33:$A$776,$A106,СВЦЭМ!$B$33:$B$776,F$83)+'СЕТ СН'!$H$12+СВЦЭМ!$D$10+'СЕТ СН'!$H$5-'СЕТ СН'!$H$20</f>
        <v>3528.1712174300001</v>
      </c>
      <c r="G106" s="36">
        <f>SUMIFS(СВЦЭМ!$C$33:$C$776,СВЦЭМ!$A$33:$A$776,$A106,СВЦЭМ!$B$33:$B$776,G$83)+'СЕТ СН'!$H$12+СВЦЭМ!$D$10+'СЕТ СН'!$H$5-'СЕТ СН'!$H$20</f>
        <v>3521.1624690200001</v>
      </c>
      <c r="H106" s="36">
        <f>SUMIFS(СВЦЭМ!$C$33:$C$776,СВЦЭМ!$A$33:$A$776,$A106,СВЦЭМ!$B$33:$B$776,H$83)+'СЕТ СН'!$H$12+СВЦЭМ!$D$10+'СЕТ СН'!$H$5-'СЕТ СН'!$H$20</f>
        <v>3514.9054804400002</v>
      </c>
      <c r="I106" s="36">
        <f>SUMIFS(СВЦЭМ!$C$33:$C$776,СВЦЭМ!$A$33:$A$776,$A106,СВЦЭМ!$B$33:$B$776,I$83)+'СЕТ СН'!$H$12+СВЦЭМ!$D$10+'СЕТ СН'!$H$5-'СЕТ СН'!$H$20</f>
        <v>3492.2183048900001</v>
      </c>
      <c r="J106" s="36">
        <f>SUMIFS(СВЦЭМ!$C$33:$C$776,СВЦЭМ!$A$33:$A$776,$A106,СВЦЭМ!$B$33:$B$776,J$83)+'СЕТ СН'!$H$12+СВЦЭМ!$D$10+'СЕТ СН'!$H$5-'СЕТ СН'!$H$20</f>
        <v>3458.14724024</v>
      </c>
      <c r="K106" s="36">
        <f>SUMIFS(СВЦЭМ!$C$33:$C$776,СВЦЭМ!$A$33:$A$776,$A106,СВЦЭМ!$B$33:$B$776,K$83)+'СЕТ СН'!$H$12+СВЦЭМ!$D$10+'СЕТ СН'!$H$5-'СЕТ СН'!$H$20</f>
        <v>3420.83959104</v>
      </c>
      <c r="L106" s="36">
        <f>SUMIFS(СВЦЭМ!$C$33:$C$776,СВЦЭМ!$A$33:$A$776,$A106,СВЦЭМ!$B$33:$B$776,L$83)+'СЕТ СН'!$H$12+СВЦЭМ!$D$10+'СЕТ СН'!$H$5-'СЕТ СН'!$H$20</f>
        <v>3398.4557846500002</v>
      </c>
      <c r="M106" s="36">
        <f>SUMIFS(СВЦЭМ!$C$33:$C$776,СВЦЭМ!$A$33:$A$776,$A106,СВЦЭМ!$B$33:$B$776,M$83)+'СЕТ СН'!$H$12+СВЦЭМ!$D$10+'СЕТ СН'!$H$5-'СЕТ СН'!$H$20</f>
        <v>3341.2603642600002</v>
      </c>
      <c r="N106" s="36">
        <f>SUMIFS(СВЦЭМ!$C$33:$C$776,СВЦЭМ!$A$33:$A$776,$A106,СВЦЭМ!$B$33:$B$776,N$83)+'СЕТ СН'!$H$12+СВЦЭМ!$D$10+'СЕТ СН'!$H$5-'СЕТ СН'!$H$20</f>
        <v>3290.1678877300001</v>
      </c>
      <c r="O106" s="36">
        <f>SUMIFS(СВЦЭМ!$C$33:$C$776,СВЦЭМ!$A$33:$A$776,$A106,СВЦЭМ!$B$33:$B$776,O$83)+'СЕТ СН'!$H$12+СВЦЭМ!$D$10+'СЕТ СН'!$H$5-'СЕТ СН'!$H$20</f>
        <v>3288.8835034799999</v>
      </c>
      <c r="P106" s="36">
        <f>SUMIFS(СВЦЭМ!$C$33:$C$776,СВЦЭМ!$A$33:$A$776,$A106,СВЦЭМ!$B$33:$B$776,P$83)+'СЕТ СН'!$H$12+СВЦЭМ!$D$10+'СЕТ СН'!$H$5-'СЕТ СН'!$H$20</f>
        <v>3313.8967940399998</v>
      </c>
      <c r="Q106" s="36">
        <f>SUMIFS(СВЦЭМ!$C$33:$C$776,СВЦЭМ!$A$33:$A$776,$A106,СВЦЭМ!$B$33:$B$776,Q$83)+'СЕТ СН'!$H$12+СВЦЭМ!$D$10+'СЕТ СН'!$H$5-'СЕТ СН'!$H$20</f>
        <v>3314.4863129300002</v>
      </c>
      <c r="R106" s="36">
        <f>SUMIFS(СВЦЭМ!$C$33:$C$776,СВЦЭМ!$A$33:$A$776,$A106,СВЦЭМ!$B$33:$B$776,R$83)+'СЕТ СН'!$H$12+СВЦЭМ!$D$10+'СЕТ СН'!$H$5-'СЕТ СН'!$H$20</f>
        <v>3320.6267291600002</v>
      </c>
      <c r="S106" s="36">
        <f>SUMIFS(СВЦЭМ!$C$33:$C$776,СВЦЭМ!$A$33:$A$776,$A106,СВЦЭМ!$B$33:$B$776,S$83)+'СЕТ СН'!$H$12+СВЦЭМ!$D$10+'СЕТ СН'!$H$5-'СЕТ СН'!$H$20</f>
        <v>3334.0805645</v>
      </c>
      <c r="T106" s="36">
        <f>SUMIFS(СВЦЭМ!$C$33:$C$776,СВЦЭМ!$A$33:$A$776,$A106,СВЦЭМ!$B$33:$B$776,T$83)+'СЕТ СН'!$H$12+СВЦЭМ!$D$10+'СЕТ СН'!$H$5-'СЕТ СН'!$H$20</f>
        <v>3341.9145162700001</v>
      </c>
      <c r="U106" s="36">
        <f>SUMIFS(СВЦЭМ!$C$33:$C$776,СВЦЭМ!$A$33:$A$776,$A106,СВЦЭМ!$B$33:$B$776,U$83)+'СЕТ СН'!$H$12+СВЦЭМ!$D$10+'СЕТ СН'!$H$5-'СЕТ СН'!$H$20</f>
        <v>3339.59124028</v>
      </c>
      <c r="V106" s="36">
        <f>SUMIFS(СВЦЭМ!$C$33:$C$776,СВЦЭМ!$A$33:$A$776,$A106,СВЦЭМ!$B$33:$B$776,V$83)+'СЕТ СН'!$H$12+СВЦЭМ!$D$10+'СЕТ СН'!$H$5-'СЕТ СН'!$H$20</f>
        <v>3332.1471615099999</v>
      </c>
      <c r="W106" s="36">
        <f>SUMIFS(СВЦЭМ!$C$33:$C$776,СВЦЭМ!$A$33:$A$776,$A106,СВЦЭМ!$B$33:$B$776,W$83)+'СЕТ СН'!$H$12+СВЦЭМ!$D$10+'СЕТ СН'!$H$5-'СЕТ СН'!$H$20</f>
        <v>3325.7939615099999</v>
      </c>
      <c r="X106" s="36">
        <f>SUMIFS(СВЦЭМ!$C$33:$C$776,СВЦЭМ!$A$33:$A$776,$A106,СВЦЭМ!$B$33:$B$776,X$83)+'СЕТ СН'!$H$12+СВЦЭМ!$D$10+'СЕТ СН'!$H$5-'СЕТ СН'!$H$20</f>
        <v>3353.8172819700003</v>
      </c>
      <c r="Y106" s="36">
        <f>SUMIFS(СВЦЭМ!$C$33:$C$776,СВЦЭМ!$A$33:$A$776,$A106,СВЦЭМ!$B$33:$B$776,Y$83)+'СЕТ СН'!$H$12+СВЦЭМ!$D$10+'СЕТ СН'!$H$5-'СЕТ СН'!$H$20</f>
        <v>3429.2900497099999</v>
      </c>
    </row>
    <row r="107" spans="1:25" ht="15.75" x14ac:dyDescent="0.2">
      <c r="A107" s="35">
        <f t="shared" si="2"/>
        <v>43975</v>
      </c>
      <c r="B107" s="36">
        <f>SUMIFS(СВЦЭМ!$C$33:$C$776,СВЦЭМ!$A$33:$A$776,$A107,СВЦЭМ!$B$33:$B$776,B$83)+'СЕТ СН'!$H$12+СВЦЭМ!$D$10+'СЕТ СН'!$H$5-'СЕТ СН'!$H$20</f>
        <v>3496.8727335399999</v>
      </c>
      <c r="C107" s="36">
        <f>SUMIFS(СВЦЭМ!$C$33:$C$776,СВЦЭМ!$A$33:$A$776,$A107,СВЦЭМ!$B$33:$B$776,C$83)+'СЕТ СН'!$H$12+СВЦЭМ!$D$10+'СЕТ СН'!$H$5-'СЕТ СН'!$H$20</f>
        <v>3521.4526249199998</v>
      </c>
      <c r="D107" s="36">
        <f>SUMIFS(СВЦЭМ!$C$33:$C$776,СВЦЭМ!$A$33:$A$776,$A107,СВЦЭМ!$B$33:$B$776,D$83)+'СЕТ СН'!$H$12+СВЦЭМ!$D$10+'СЕТ СН'!$H$5-'СЕТ СН'!$H$20</f>
        <v>3524.7718066100001</v>
      </c>
      <c r="E107" s="36">
        <f>SUMIFS(СВЦЭМ!$C$33:$C$776,СВЦЭМ!$A$33:$A$776,$A107,СВЦЭМ!$B$33:$B$776,E$83)+'СЕТ СН'!$H$12+СВЦЭМ!$D$10+'СЕТ СН'!$H$5-'СЕТ СН'!$H$20</f>
        <v>3526.43251758</v>
      </c>
      <c r="F107" s="36">
        <f>SUMIFS(СВЦЭМ!$C$33:$C$776,СВЦЭМ!$A$33:$A$776,$A107,СВЦЭМ!$B$33:$B$776,F$83)+'СЕТ СН'!$H$12+СВЦЭМ!$D$10+'СЕТ СН'!$H$5-'СЕТ СН'!$H$20</f>
        <v>3524.0004156300001</v>
      </c>
      <c r="G107" s="36">
        <f>SUMIFS(СВЦЭМ!$C$33:$C$776,СВЦЭМ!$A$33:$A$776,$A107,СВЦЭМ!$B$33:$B$776,G$83)+'СЕТ СН'!$H$12+СВЦЭМ!$D$10+'СЕТ СН'!$H$5-'СЕТ СН'!$H$20</f>
        <v>3526.5894266999999</v>
      </c>
      <c r="H107" s="36">
        <f>SUMIFS(СВЦЭМ!$C$33:$C$776,СВЦЭМ!$A$33:$A$776,$A107,СВЦЭМ!$B$33:$B$776,H$83)+'СЕТ СН'!$H$12+СВЦЭМ!$D$10+'СЕТ СН'!$H$5-'СЕТ СН'!$H$20</f>
        <v>3517.31633018</v>
      </c>
      <c r="I107" s="36">
        <f>SUMIFS(СВЦЭМ!$C$33:$C$776,СВЦЭМ!$A$33:$A$776,$A107,СВЦЭМ!$B$33:$B$776,I$83)+'СЕТ СН'!$H$12+СВЦЭМ!$D$10+'СЕТ СН'!$H$5-'СЕТ СН'!$H$20</f>
        <v>3479.8103393000001</v>
      </c>
      <c r="J107" s="36">
        <f>SUMIFS(СВЦЭМ!$C$33:$C$776,СВЦЭМ!$A$33:$A$776,$A107,СВЦЭМ!$B$33:$B$776,J$83)+'СЕТ СН'!$H$12+СВЦЭМ!$D$10+'СЕТ СН'!$H$5-'СЕТ СН'!$H$20</f>
        <v>3462.0105064600002</v>
      </c>
      <c r="K107" s="36">
        <f>SUMIFS(СВЦЭМ!$C$33:$C$776,СВЦЭМ!$A$33:$A$776,$A107,СВЦЭМ!$B$33:$B$776,K$83)+'СЕТ СН'!$H$12+СВЦЭМ!$D$10+'СЕТ СН'!$H$5-'СЕТ СН'!$H$20</f>
        <v>3437.0498003900002</v>
      </c>
      <c r="L107" s="36">
        <f>SUMIFS(СВЦЭМ!$C$33:$C$776,СВЦЭМ!$A$33:$A$776,$A107,СВЦЭМ!$B$33:$B$776,L$83)+'СЕТ СН'!$H$12+СВЦЭМ!$D$10+'СЕТ СН'!$H$5-'СЕТ СН'!$H$20</f>
        <v>3448.4596585600002</v>
      </c>
      <c r="M107" s="36">
        <f>SUMIFS(СВЦЭМ!$C$33:$C$776,СВЦЭМ!$A$33:$A$776,$A107,СВЦЭМ!$B$33:$B$776,M$83)+'СЕТ СН'!$H$12+СВЦЭМ!$D$10+'СЕТ СН'!$H$5-'СЕТ СН'!$H$20</f>
        <v>3410.34357039</v>
      </c>
      <c r="N107" s="36">
        <f>SUMIFS(СВЦЭМ!$C$33:$C$776,СВЦЭМ!$A$33:$A$776,$A107,СВЦЭМ!$B$33:$B$776,N$83)+'СЕТ СН'!$H$12+СВЦЭМ!$D$10+'СЕТ СН'!$H$5-'СЕТ СН'!$H$20</f>
        <v>3365.4759997599999</v>
      </c>
      <c r="O107" s="36">
        <f>SUMIFS(СВЦЭМ!$C$33:$C$776,СВЦЭМ!$A$33:$A$776,$A107,СВЦЭМ!$B$33:$B$776,O$83)+'СЕТ СН'!$H$12+СВЦЭМ!$D$10+'СЕТ СН'!$H$5-'СЕТ СН'!$H$20</f>
        <v>3336.8352447799998</v>
      </c>
      <c r="P107" s="36">
        <f>SUMIFS(СВЦЭМ!$C$33:$C$776,СВЦЭМ!$A$33:$A$776,$A107,СВЦЭМ!$B$33:$B$776,P$83)+'СЕТ СН'!$H$12+СВЦЭМ!$D$10+'СЕТ СН'!$H$5-'СЕТ СН'!$H$20</f>
        <v>3346.3052427399998</v>
      </c>
      <c r="Q107" s="36">
        <f>SUMIFS(СВЦЭМ!$C$33:$C$776,СВЦЭМ!$A$33:$A$776,$A107,СВЦЭМ!$B$33:$B$776,Q$83)+'СЕТ СН'!$H$12+СВЦЭМ!$D$10+'СЕТ СН'!$H$5-'СЕТ СН'!$H$20</f>
        <v>3351.07711234</v>
      </c>
      <c r="R107" s="36">
        <f>SUMIFS(СВЦЭМ!$C$33:$C$776,СВЦЭМ!$A$33:$A$776,$A107,СВЦЭМ!$B$33:$B$776,R$83)+'СЕТ СН'!$H$12+СВЦЭМ!$D$10+'СЕТ СН'!$H$5-'СЕТ СН'!$H$20</f>
        <v>3338.9446778299998</v>
      </c>
      <c r="S107" s="36">
        <f>SUMIFS(СВЦЭМ!$C$33:$C$776,СВЦЭМ!$A$33:$A$776,$A107,СВЦЭМ!$B$33:$B$776,S$83)+'СЕТ СН'!$H$12+СВЦЭМ!$D$10+'СЕТ СН'!$H$5-'СЕТ СН'!$H$20</f>
        <v>3345.7614784100001</v>
      </c>
      <c r="T107" s="36">
        <f>SUMIFS(СВЦЭМ!$C$33:$C$776,СВЦЭМ!$A$33:$A$776,$A107,СВЦЭМ!$B$33:$B$776,T$83)+'СЕТ СН'!$H$12+СВЦЭМ!$D$10+'СЕТ СН'!$H$5-'СЕТ СН'!$H$20</f>
        <v>3342.2785048699998</v>
      </c>
      <c r="U107" s="36">
        <f>SUMIFS(СВЦЭМ!$C$33:$C$776,СВЦЭМ!$A$33:$A$776,$A107,СВЦЭМ!$B$33:$B$776,U$83)+'СЕТ СН'!$H$12+СВЦЭМ!$D$10+'СЕТ СН'!$H$5-'СЕТ СН'!$H$20</f>
        <v>3326.89452927</v>
      </c>
      <c r="V107" s="36">
        <f>SUMIFS(СВЦЭМ!$C$33:$C$776,СВЦЭМ!$A$33:$A$776,$A107,СВЦЭМ!$B$33:$B$776,V$83)+'СЕТ СН'!$H$12+СВЦЭМ!$D$10+'СЕТ СН'!$H$5-'СЕТ СН'!$H$20</f>
        <v>3291.8211843999998</v>
      </c>
      <c r="W107" s="36">
        <f>SUMIFS(СВЦЭМ!$C$33:$C$776,СВЦЭМ!$A$33:$A$776,$A107,СВЦЭМ!$B$33:$B$776,W$83)+'СЕТ СН'!$H$12+СВЦЭМ!$D$10+'СЕТ СН'!$H$5-'СЕТ СН'!$H$20</f>
        <v>3297.7132778300002</v>
      </c>
      <c r="X107" s="36">
        <f>SUMIFS(СВЦЭМ!$C$33:$C$776,СВЦЭМ!$A$33:$A$776,$A107,СВЦЭМ!$B$33:$B$776,X$83)+'СЕТ СН'!$H$12+СВЦЭМ!$D$10+'СЕТ СН'!$H$5-'СЕТ СН'!$H$20</f>
        <v>3323.5863490699999</v>
      </c>
      <c r="Y107" s="36">
        <f>SUMIFS(СВЦЭМ!$C$33:$C$776,СВЦЭМ!$A$33:$A$776,$A107,СВЦЭМ!$B$33:$B$776,Y$83)+'СЕТ СН'!$H$12+СВЦЭМ!$D$10+'СЕТ СН'!$H$5-'СЕТ СН'!$H$20</f>
        <v>3403.9525191299999</v>
      </c>
    </row>
    <row r="108" spans="1:25" ht="15.75" x14ac:dyDescent="0.2">
      <c r="A108" s="35">
        <f t="shared" si="2"/>
        <v>43976</v>
      </c>
      <c r="B108" s="36">
        <f>SUMIFS(СВЦЭМ!$C$33:$C$776,СВЦЭМ!$A$33:$A$776,$A108,СВЦЭМ!$B$33:$B$776,B$83)+'СЕТ СН'!$H$12+СВЦЭМ!$D$10+'СЕТ СН'!$H$5-'СЕТ СН'!$H$20</f>
        <v>3548.6451304299999</v>
      </c>
      <c r="C108" s="36">
        <f>SUMIFS(СВЦЭМ!$C$33:$C$776,СВЦЭМ!$A$33:$A$776,$A108,СВЦЭМ!$B$33:$B$776,C$83)+'СЕТ СН'!$H$12+СВЦЭМ!$D$10+'СЕТ СН'!$H$5-'СЕТ СН'!$H$20</f>
        <v>3542.13632792</v>
      </c>
      <c r="D108" s="36">
        <f>SUMIFS(СВЦЭМ!$C$33:$C$776,СВЦЭМ!$A$33:$A$776,$A108,СВЦЭМ!$B$33:$B$776,D$83)+'СЕТ СН'!$H$12+СВЦЭМ!$D$10+'СЕТ СН'!$H$5-'СЕТ СН'!$H$20</f>
        <v>3526.6324976699998</v>
      </c>
      <c r="E108" s="36">
        <f>SUMIFS(СВЦЭМ!$C$33:$C$776,СВЦЭМ!$A$33:$A$776,$A108,СВЦЭМ!$B$33:$B$776,E$83)+'СЕТ СН'!$H$12+СВЦЭМ!$D$10+'СЕТ СН'!$H$5-'СЕТ СН'!$H$20</f>
        <v>3523.0391341700001</v>
      </c>
      <c r="F108" s="36">
        <f>SUMIFS(СВЦЭМ!$C$33:$C$776,СВЦЭМ!$A$33:$A$776,$A108,СВЦЭМ!$B$33:$B$776,F$83)+'СЕТ СН'!$H$12+СВЦЭМ!$D$10+'СЕТ СН'!$H$5-'СЕТ СН'!$H$20</f>
        <v>3521.0288301599999</v>
      </c>
      <c r="G108" s="36">
        <f>SUMIFS(СВЦЭМ!$C$33:$C$776,СВЦЭМ!$A$33:$A$776,$A108,СВЦЭМ!$B$33:$B$776,G$83)+'СЕТ СН'!$H$12+СВЦЭМ!$D$10+'СЕТ СН'!$H$5-'СЕТ СН'!$H$20</f>
        <v>3526.36137676</v>
      </c>
      <c r="H108" s="36">
        <f>SUMIFS(СВЦЭМ!$C$33:$C$776,СВЦЭМ!$A$33:$A$776,$A108,СВЦЭМ!$B$33:$B$776,H$83)+'СЕТ СН'!$H$12+СВЦЭМ!$D$10+'СЕТ СН'!$H$5-'СЕТ СН'!$H$20</f>
        <v>3534.6898594499999</v>
      </c>
      <c r="I108" s="36">
        <f>SUMIFS(СВЦЭМ!$C$33:$C$776,СВЦЭМ!$A$33:$A$776,$A108,СВЦЭМ!$B$33:$B$776,I$83)+'СЕТ СН'!$H$12+СВЦЭМ!$D$10+'СЕТ СН'!$H$5-'СЕТ СН'!$H$20</f>
        <v>3509.5673374400003</v>
      </c>
      <c r="J108" s="36">
        <f>SUMIFS(СВЦЭМ!$C$33:$C$776,СВЦЭМ!$A$33:$A$776,$A108,СВЦЭМ!$B$33:$B$776,J$83)+'СЕТ СН'!$H$12+СВЦЭМ!$D$10+'СЕТ СН'!$H$5-'СЕТ СН'!$H$20</f>
        <v>3469.8633490900002</v>
      </c>
      <c r="K108" s="36">
        <f>SUMIFS(СВЦЭМ!$C$33:$C$776,СВЦЭМ!$A$33:$A$776,$A108,СВЦЭМ!$B$33:$B$776,K$83)+'СЕТ СН'!$H$12+СВЦЭМ!$D$10+'СЕТ СН'!$H$5-'СЕТ СН'!$H$20</f>
        <v>3463.8470273399998</v>
      </c>
      <c r="L108" s="36">
        <f>SUMIFS(СВЦЭМ!$C$33:$C$776,СВЦЭМ!$A$33:$A$776,$A108,СВЦЭМ!$B$33:$B$776,L$83)+'СЕТ СН'!$H$12+СВЦЭМ!$D$10+'СЕТ СН'!$H$5-'СЕТ СН'!$H$20</f>
        <v>3457.1012664199998</v>
      </c>
      <c r="M108" s="36">
        <f>SUMIFS(СВЦЭМ!$C$33:$C$776,СВЦЭМ!$A$33:$A$776,$A108,СВЦЭМ!$B$33:$B$776,M$83)+'СЕТ СН'!$H$12+СВЦЭМ!$D$10+'СЕТ СН'!$H$5-'СЕТ СН'!$H$20</f>
        <v>3389.8667856299999</v>
      </c>
      <c r="N108" s="36">
        <f>SUMIFS(СВЦЭМ!$C$33:$C$776,СВЦЭМ!$A$33:$A$776,$A108,СВЦЭМ!$B$33:$B$776,N$83)+'СЕТ СН'!$H$12+СВЦЭМ!$D$10+'СЕТ СН'!$H$5-'СЕТ СН'!$H$20</f>
        <v>3338.5806890100002</v>
      </c>
      <c r="O108" s="36">
        <f>SUMIFS(СВЦЭМ!$C$33:$C$776,СВЦЭМ!$A$33:$A$776,$A108,СВЦЭМ!$B$33:$B$776,O$83)+'СЕТ СН'!$H$12+СВЦЭМ!$D$10+'СЕТ СН'!$H$5-'СЕТ СН'!$H$20</f>
        <v>3319.84784829</v>
      </c>
      <c r="P108" s="36">
        <f>SUMIFS(СВЦЭМ!$C$33:$C$776,СВЦЭМ!$A$33:$A$776,$A108,СВЦЭМ!$B$33:$B$776,P$83)+'СЕТ СН'!$H$12+СВЦЭМ!$D$10+'СЕТ СН'!$H$5-'СЕТ СН'!$H$20</f>
        <v>3329.0873519799998</v>
      </c>
      <c r="Q108" s="36">
        <f>SUMIFS(СВЦЭМ!$C$33:$C$776,СВЦЭМ!$A$33:$A$776,$A108,СВЦЭМ!$B$33:$B$776,Q$83)+'СЕТ СН'!$H$12+СВЦЭМ!$D$10+'СЕТ СН'!$H$5-'СЕТ СН'!$H$20</f>
        <v>3331.8394997599999</v>
      </c>
      <c r="R108" s="36">
        <f>SUMIFS(СВЦЭМ!$C$33:$C$776,СВЦЭМ!$A$33:$A$776,$A108,СВЦЭМ!$B$33:$B$776,R$83)+'СЕТ СН'!$H$12+СВЦЭМ!$D$10+'СЕТ СН'!$H$5-'СЕТ СН'!$H$20</f>
        <v>3339.6363934999999</v>
      </c>
      <c r="S108" s="36">
        <f>SUMIFS(СВЦЭМ!$C$33:$C$776,СВЦЭМ!$A$33:$A$776,$A108,СВЦЭМ!$B$33:$B$776,S$83)+'СЕТ СН'!$H$12+СВЦЭМ!$D$10+'СЕТ СН'!$H$5-'СЕТ СН'!$H$20</f>
        <v>3335.21323308</v>
      </c>
      <c r="T108" s="36">
        <f>SUMIFS(СВЦЭМ!$C$33:$C$776,СВЦЭМ!$A$33:$A$776,$A108,СВЦЭМ!$B$33:$B$776,T$83)+'СЕТ СН'!$H$12+СВЦЭМ!$D$10+'СЕТ СН'!$H$5-'СЕТ СН'!$H$20</f>
        <v>3333.6390496399999</v>
      </c>
      <c r="U108" s="36">
        <f>SUMIFS(СВЦЭМ!$C$33:$C$776,СВЦЭМ!$A$33:$A$776,$A108,СВЦЭМ!$B$33:$B$776,U$83)+'СЕТ СН'!$H$12+СВЦЭМ!$D$10+'СЕТ СН'!$H$5-'СЕТ СН'!$H$20</f>
        <v>3328.7225922299999</v>
      </c>
      <c r="V108" s="36">
        <f>SUMIFS(СВЦЭМ!$C$33:$C$776,СВЦЭМ!$A$33:$A$776,$A108,СВЦЭМ!$B$33:$B$776,V$83)+'СЕТ СН'!$H$12+СВЦЭМ!$D$10+'СЕТ СН'!$H$5-'СЕТ СН'!$H$20</f>
        <v>3315.7779756099999</v>
      </c>
      <c r="W108" s="36">
        <f>SUMIFS(СВЦЭМ!$C$33:$C$776,СВЦЭМ!$A$33:$A$776,$A108,СВЦЭМ!$B$33:$B$776,W$83)+'СЕТ СН'!$H$12+СВЦЭМ!$D$10+'СЕТ СН'!$H$5-'СЕТ СН'!$H$20</f>
        <v>3321.23814365</v>
      </c>
      <c r="X108" s="36">
        <f>SUMIFS(СВЦЭМ!$C$33:$C$776,СВЦЭМ!$A$33:$A$776,$A108,СВЦЭМ!$B$33:$B$776,X$83)+'СЕТ СН'!$H$12+СВЦЭМ!$D$10+'СЕТ СН'!$H$5-'СЕТ СН'!$H$20</f>
        <v>3337.7762493999999</v>
      </c>
      <c r="Y108" s="36">
        <f>SUMIFS(СВЦЭМ!$C$33:$C$776,СВЦЭМ!$A$33:$A$776,$A108,СВЦЭМ!$B$33:$B$776,Y$83)+'СЕТ СН'!$H$12+СВЦЭМ!$D$10+'СЕТ СН'!$H$5-'СЕТ СН'!$H$20</f>
        <v>3421.4859374400003</v>
      </c>
    </row>
    <row r="109" spans="1:25" ht="15.75" x14ac:dyDescent="0.2">
      <c r="A109" s="35">
        <f t="shared" si="2"/>
        <v>43977</v>
      </c>
      <c r="B109" s="36">
        <f>SUMIFS(СВЦЭМ!$C$33:$C$776,СВЦЭМ!$A$33:$A$776,$A109,СВЦЭМ!$B$33:$B$776,B$83)+'СЕТ СН'!$H$12+СВЦЭМ!$D$10+'СЕТ СН'!$H$5-'СЕТ СН'!$H$20</f>
        <v>3507.2736855900002</v>
      </c>
      <c r="C109" s="36">
        <f>SUMIFS(СВЦЭМ!$C$33:$C$776,СВЦЭМ!$A$33:$A$776,$A109,СВЦЭМ!$B$33:$B$776,C$83)+'СЕТ СН'!$H$12+СВЦЭМ!$D$10+'СЕТ СН'!$H$5-'СЕТ СН'!$H$20</f>
        <v>3537.31139596</v>
      </c>
      <c r="D109" s="36">
        <f>SUMIFS(СВЦЭМ!$C$33:$C$776,СВЦЭМ!$A$33:$A$776,$A109,СВЦЭМ!$B$33:$B$776,D$83)+'СЕТ СН'!$H$12+СВЦЭМ!$D$10+'СЕТ СН'!$H$5-'СЕТ СН'!$H$20</f>
        <v>3526.0092038600001</v>
      </c>
      <c r="E109" s="36">
        <f>SUMIFS(СВЦЭМ!$C$33:$C$776,СВЦЭМ!$A$33:$A$776,$A109,СВЦЭМ!$B$33:$B$776,E$83)+'СЕТ СН'!$H$12+СВЦЭМ!$D$10+'СЕТ СН'!$H$5-'СЕТ СН'!$H$20</f>
        <v>3519.1611058200001</v>
      </c>
      <c r="F109" s="36">
        <f>SUMIFS(СВЦЭМ!$C$33:$C$776,СВЦЭМ!$A$33:$A$776,$A109,СВЦЭМ!$B$33:$B$776,F$83)+'СЕТ СН'!$H$12+СВЦЭМ!$D$10+'СЕТ СН'!$H$5-'СЕТ СН'!$H$20</f>
        <v>3514.8403172899998</v>
      </c>
      <c r="G109" s="36">
        <f>SUMIFS(СВЦЭМ!$C$33:$C$776,СВЦЭМ!$A$33:$A$776,$A109,СВЦЭМ!$B$33:$B$776,G$83)+'СЕТ СН'!$H$12+СВЦЭМ!$D$10+'СЕТ СН'!$H$5-'СЕТ СН'!$H$20</f>
        <v>3516.3233049999999</v>
      </c>
      <c r="H109" s="36">
        <f>SUMIFS(СВЦЭМ!$C$33:$C$776,СВЦЭМ!$A$33:$A$776,$A109,СВЦЭМ!$B$33:$B$776,H$83)+'СЕТ СН'!$H$12+СВЦЭМ!$D$10+'СЕТ СН'!$H$5-'СЕТ СН'!$H$20</f>
        <v>3530.71916302</v>
      </c>
      <c r="I109" s="36">
        <f>SUMIFS(СВЦЭМ!$C$33:$C$776,СВЦЭМ!$A$33:$A$776,$A109,СВЦЭМ!$B$33:$B$776,I$83)+'СЕТ СН'!$H$12+СВЦЭМ!$D$10+'СЕТ СН'!$H$5-'СЕТ СН'!$H$20</f>
        <v>3503.7538659500001</v>
      </c>
      <c r="J109" s="36">
        <f>SUMIFS(СВЦЭМ!$C$33:$C$776,СВЦЭМ!$A$33:$A$776,$A109,СВЦЭМ!$B$33:$B$776,J$83)+'СЕТ СН'!$H$12+СВЦЭМ!$D$10+'СЕТ СН'!$H$5-'СЕТ СН'!$H$20</f>
        <v>3468.1382215799999</v>
      </c>
      <c r="K109" s="36">
        <f>SUMIFS(СВЦЭМ!$C$33:$C$776,СВЦЭМ!$A$33:$A$776,$A109,СВЦЭМ!$B$33:$B$776,K$83)+'СЕТ СН'!$H$12+СВЦЭМ!$D$10+'СЕТ СН'!$H$5-'СЕТ СН'!$H$20</f>
        <v>3456.98351959</v>
      </c>
      <c r="L109" s="36">
        <f>SUMIFS(СВЦЭМ!$C$33:$C$776,СВЦЭМ!$A$33:$A$776,$A109,СВЦЭМ!$B$33:$B$776,L$83)+'СЕТ СН'!$H$12+СВЦЭМ!$D$10+'СЕТ СН'!$H$5-'СЕТ СН'!$H$20</f>
        <v>3460.9511403400002</v>
      </c>
      <c r="M109" s="36">
        <f>SUMIFS(СВЦЭМ!$C$33:$C$776,СВЦЭМ!$A$33:$A$776,$A109,СВЦЭМ!$B$33:$B$776,M$83)+'СЕТ СН'!$H$12+СВЦЭМ!$D$10+'СЕТ СН'!$H$5-'СЕТ СН'!$H$20</f>
        <v>3398.1748249000002</v>
      </c>
      <c r="N109" s="36">
        <f>SUMIFS(СВЦЭМ!$C$33:$C$776,СВЦЭМ!$A$33:$A$776,$A109,СВЦЭМ!$B$33:$B$776,N$83)+'СЕТ СН'!$H$12+СВЦЭМ!$D$10+'СЕТ СН'!$H$5-'СЕТ СН'!$H$20</f>
        <v>3349.1641516999998</v>
      </c>
      <c r="O109" s="36">
        <f>SUMIFS(СВЦЭМ!$C$33:$C$776,СВЦЭМ!$A$33:$A$776,$A109,СВЦЭМ!$B$33:$B$776,O$83)+'СЕТ СН'!$H$12+СВЦЭМ!$D$10+'СЕТ СН'!$H$5-'СЕТ СН'!$H$20</f>
        <v>3330.1406829900002</v>
      </c>
      <c r="P109" s="36">
        <f>SUMIFS(СВЦЭМ!$C$33:$C$776,СВЦЭМ!$A$33:$A$776,$A109,СВЦЭМ!$B$33:$B$776,P$83)+'СЕТ СН'!$H$12+СВЦЭМ!$D$10+'СЕТ СН'!$H$5-'СЕТ СН'!$H$20</f>
        <v>3339.4115686700002</v>
      </c>
      <c r="Q109" s="36">
        <f>SUMIFS(СВЦЭМ!$C$33:$C$776,СВЦЭМ!$A$33:$A$776,$A109,СВЦЭМ!$B$33:$B$776,Q$83)+'СЕТ СН'!$H$12+СВЦЭМ!$D$10+'СЕТ СН'!$H$5-'СЕТ СН'!$H$20</f>
        <v>3346.6162539699999</v>
      </c>
      <c r="R109" s="36">
        <f>SUMIFS(СВЦЭМ!$C$33:$C$776,СВЦЭМ!$A$33:$A$776,$A109,СВЦЭМ!$B$33:$B$776,R$83)+'СЕТ СН'!$H$12+СВЦЭМ!$D$10+'СЕТ СН'!$H$5-'СЕТ СН'!$H$20</f>
        <v>3336.04445528</v>
      </c>
      <c r="S109" s="36">
        <f>SUMIFS(СВЦЭМ!$C$33:$C$776,СВЦЭМ!$A$33:$A$776,$A109,СВЦЭМ!$B$33:$B$776,S$83)+'СЕТ СН'!$H$12+СВЦЭМ!$D$10+'СЕТ СН'!$H$5-'СЕТ СН'!$H$20</f>
        <v>3334.58635271</v>
      </c>
      <c r="T109" s="36">
        <f>SUMIFS(СВЦЭМ!$C$33:$C$776,СВЦЭМ!$A$33:$A$776,$A109,СВЦЭМ!$B$33:$B$776,T$83)+'СЕТ СН'!$H$12+СВЦЭМ!$D$10+'СЕТ СН'!$H$5-'СЕТ СН'!$H$20</f>
        <v>3330.9183026400001</v>
      </c>
      <c r="U109" s="36">
        <f>SUMIFS(СВЦЭМ!$C$33:$C$776,СВЦЭМ!$A$33:$A$776,$A109,СВЦЭМ!$B$33:$B$776,U$83)+'СЕТ СН'!$H$12+СВЦЭМ!$D$10+'СЕТ СН'!$H$5-'СЕТ СН'!$H$20</f>
        <v>3319.13755541</v>
      </c>
      <c r="V109" s="36">
        <f>SUMIFS(СВЦЭМ!$C$33:$C$776,СВЦЭМ!$A$33:$A$776,$A109,СВЦЭМ!$B$33:$B$776,V$83)+'СЕТ СН'!$H$12+СВЦЭМ!$D$10+'СЕТ СН'!$H$5-'СЕТ СН'!$H$20</f>
        <v>3313.2683857500001</v>
      </c>
      <c r="W109" s="36">
        <f>SUMIFS(СВЦЭМ!$C$33:$C$776,СВЦЭМ!$A$33:$A$776,$A109,СВЦЭМ!$B$33:$B$776,W$83)+'СЕТ СН'!$H$12+СВЦЭМ!$D$10+'СЕТ СН'!$H$5-'СЕТ СН'!$H$20</f>
        <v>3307.5950244400001</v>
      </c>
      <c r="X109" s="36">
        <f>SUMIFS(СВЦЭМ!$C$33:$C$776,СВЦЭМ!$A$33:$A$776,$A109,СВЦЭМ!$B$33:$B$776,X$83)+'СЕТ СН'!$H$12+СВЦЭМ!$D$10+'СЕТ СН'!$H$5-'СЕТ СН'!$H$20</f>
        <v>3332.4605961299999</v>
      </c>
      <c r="Y109" s="36">
        <f>SUMIFS(СВЦЭМ!$C$33:$C$776,СВЦЭМ!$A$33:$A$776,$A109,СВЦЭМ!$B$33:$B$776,Y$83)+'СЕТ СН'!$H$12+СВЦЭМ!$D$10+'СЕТ СН'!$H$5-'СЕТ СН'!$H$20</f>
        <v>3400.3152943800001</v>
      </c>
    </row>
    <row r="110" spans="1:25" ht="15.75" x14ac:dyDescent="0.2">
      <c r="A110" s="35">
        <f t="shared" si="2"/>
        <v>43978</v>
      </c>
      <c r="B110" s="36">
        <f>SUMIFS(СВЦЭМ!$C$33:$C$776,СВЦЭМ!$A$33:$A$776,$A110,СВЦЭМ!$B$33:$B$776,B$83)+'СЕТ СН'!$H$12+СВЦЭМ!$D$10+'СЕТ СН'!$H$5-'СЕТ СН'!$H$20</f>
        <v>3486.8774202200002</v>
      </c>
      <c r="C110" s="36">
        <f>SUMIFS(СВЦЭМ!$C$33:$C$776,СВЦЭМ!$A$33:$A$776,$A110,СВЦЭМ!$B$33:$B$776,C$83)+'СЕТ СН'!$H$12+СВЦЭМ!$D$10+'СЕТ СН'!$H$5-'СЕТ СН'!$H$20</f>
        <v>3518.3275911000001</v>
      </c>
      <c r="D110" s="36">
        <f>SUMIFS(СВЦЭМ!$C$33:$C$776,СВЦЭМ!$A$33:$A$776,$A110,СВЦЭМ!$B$33:$B$776,D$83)+'СЕТ СН'!$H$12+СВЦЭМ!$D$10+'СЕТ СН'!$H$5-'СЕТ СН'!$H$20</f>
        <v>3541.6371805200001</v>
      </c>
      <c r="E110" s="36">
        <f>SUMIFS(СВЦЭМ!$C$33:$C$776,СВЦЭМ!$A$33:$A$776,$A110,СВЦЭМ!$B$33:$B$776,E$83)+'СЕТ СН'!$H$12+СВЦЭМ!$D$10+'СЕТ СН'!$H$5-'СЕТ СН'!$H$20</f>
        <v>3546.3164093599999</v>
      </c>
      <c r="F110" s="36">
        <f>SUMIFS(СВЦЭМ!$C$33:$C$776,СВЦЭМ!$A$33:$A$776,$A110,СВЦЭМ!$B$33:$B$776,F$83)+'СЕТ СН'!$H$12+СВЦЭМ!$D$10+'СЕТ СН'!$H$5-'СЕТ СН'!$H$20</f>
        <v>3539.495273</v>
      </c>
      <c r="G110" s="36">
        <f>SUMIFS(СВЦЭМ!$C$33:$C$776,СВЦЭМ!$A$33:$A$776,$A110,СВЦЭМ!$B$33:$B$776,G$83)+'СЕТ СН'!$H$12+СВЦЭМ!$D$10+'СЕТ СН'!$H$5-'СЕТ СН'!$H$20</f>
        <v>3546.70158799</v>
      </c>
      <c r="H110" s="36">
        <f>SUMIFS(СВЦЭМ!$C$33:$C$776,СВЦЭМ!$A$33:$A$776,$A110,СВЦЭМ!$B$33:$B$776,H$83)+'СЕТ СН'!$H$12+СВЦЭМ!$D$10+'СЕТ СН'!$H$5-'СЕТ СН'!$H$20</f>
        <v>3528.8627609499999</v>
      </c>
      <c r="I110" s="36">
        <f>SUMIFS(СВЦЭМ!$C$33:$C$776,СВЦЭМ!$A$33:$A$776,$A110,СВЦЭМ!$B$33:$B$776,I$83)+'СЕТ СН'!$H$12+СВЦЭМ!$D$10+'СЕТ СН'!$H$5-'СЕТ СН'!$H$20</f>
        <v>3514.8228281500001</v>
      </c>
      <c r="J110" s="36">
        <f>SUMIFS(СВЦЭМ!$C$33:$C$776,СВЦЭМ!$A$33:$A$776,$A110,СВЦЭМ!$B$33:$B$776,J$83)+'СЕТ СН'!$H$12+СВЦЭМ!$D$10+'СЕТ СН'!$H$5-'СЕТ СН'!$H$20</f>
        <v>3478.9722251200001</v>
      </c>
      <c r="K110" s="36">
        <f>SUMIFS(СВЦЭМ!$C$33:$C$776,СВЦЭМ!$A$33:$A$776,$A110,СВЦЭМ!$B$33:$B$776,K$83)+'СЕТ СН'!$H$12+СВЦЭМ!$D$10+'СЕТ СН'!$H$5-'СЕТ СН'!$H$20</f>
        <v>3461.6018167900002</v>
      </c>
      <c r="L110" s="36">
        <f>SUMIFS(СВЦЭМ!$C$33:$C$776,СВЦЭМ!$A$33:$A$776,$A110,СВЦЭМ!$B$33:$B$776,L$83)+'СЕТ СН'!$H$12+СВЦЭМ!$D$10+'СЕТ СН'!$H$5-'СЕТ СН'!$H$20</f>
        <v>3440.1252024200003</v>
      </c>
      <c r="M110" s="36">
        <f>SUMIFS(СВЦЭМ!$C$33:$C$776,СВЦЭМ!$A$33:$A$776,$A110,СВЦЭМ!$B$33:$B$776,M$83)+'СЕТ СН'!$H$12+СВЦЭМ!$D$10+'СЕТ СН'!$H$5-'СЕТ СН'!$H$20</f>
        <v>3387.4382739000002</v>
      </c>
      <c r="N110" s="36">
        <f>SUMIFS(СВЦЭМ!$C$33:$C$776,СВЦЭМ!$A$33:$A$776,$A110,СВЦЭМ!$B$33:$B$776,N$83)+'СЕТ СН'!$H$12+СВЦЭМ!$D$10+'СЕТ СН'!$H$5-'СЕТ СН'!$H$20</f>
        <v>3328.9305297000001</v>
      </c>
      <c r="O110" s="36">
        <f>SUMIFS(СВЦЭМ!$C$33:$C$776,СВЦЭМ!$A$33:$A$776,$A110,СВЦЭМ!$B$33:$B$776,O$83)+'СЕТ СН'!$H$12+СВЦЭМ!$D$10+'СЕТ СН'!$H$5-'СЕТ СН'!$H$20</f>
        <v>3309.9217360000002</v>
      </c>
      <c r="P110" s="36">
        <f>SUMIFS(СВЦЭМ!$C$33:$C$776,СВЦЭМ!$A$33:$A$776,$A110,СВЦЭМ!$B$33:$B$776,P$83)+'СЕТ СН'!$H$12+СВЦЭМ!$D$10+'СЕТ СН'!$H$5-'СЕТ СН'!$H$20</f>
        <v>3303.8438870199998</v>
      </c>
      <c r="Q110" s="36">
        <f>SUMIFS(СВЦЭМ!$C$33:$C$776,СВЦЭМ!$A$33:$A$776,$A110,СВЦЭМ!$B$33:$B$776,Q$83)+'СЕТ СН'!$H$12+СВЦЭМ!$D$10+'СЕТ СН'!$H$5-'СЕТ СН'!$H$20</f>
        <v>3309.0950305800002</v>
      </c>
      <c r="R110" s="36">
        <f>SUMIFS(СВЦЭМ!$C$33:$C$776,СВЦЭМ!$A$33:$A$776,$A110,СВЦЭМ!$B$33:$B$776,R$83)+'СЕТ СН'!$H$12+СВЦЭМ!$D$10+'СЕТ СН'!$H$5-'СЕТ СН'!$H$20</f>
        <v>3312.5249273499999</v>
      </c>
      <c r="S110" s="36">
        <f>SUMIFS(СВЦЭМ!$C$33:$C$776,СВЦЭМ!$A$33:$A$776,$A110,СВЦЭМ!$B$33:$B$776,S$83)+'СЕТ СН'!$H$12+СВЦЭМ!$D$10+'СЕТ СН'!$H$5-'СЕТ СН'!$H$20</f>
        <v>3321.2882621500003</v>
      </c>
      <c r="T110" s="36">
        <f>SUMIFS(СВЦЭМ!$C$33:$C$776,СВЦЭМ!$A$33:$A$776,$A110,СВЦЭМ!$B$33:$B$776,T$83)+'СЕТ СН'!$H$12+СВЦЭМ!$D$10+'СЕТ СН'!$H$5-'СЕТ СН'!$H$20</f>
        <v>3323.20862029</v>
      </c>
      <c r="U110" s="36">
        <f>SUMIFS(СВЦЭМ!$C$33:$C$776,СВЦЭМ!$A$33:$A$776,$A110,СВЦЭМ!$B$33:$B$776,U$83)+'СЕТ СН'!$H$12+СВЦЭМ!$D$10+'СЕТ СН'!$H$5-'СЕТ СН'!$H$20</f>
        <v>3302.7788418800001</v>
      </c>
      <c r="V110" s="36">
        <f>SUMIFS(СВЦЭМ!$C$33:$C$776,СВЦЭМ!$A$33:$A$776,$A110,СВЦЭМ!$B$33:$B$776,V$83)+'СЕТ СН'!$H$12+СВЦЭМ!$D$10+'СЕТ СН'!$H$5-'СЕТ СН'!$H$20</f>
        <v>3291.2833463900001</v>
      </c>
      <c r="W110" s="36">
        <f>SUMIFS(СВЦЭМ!$C$33:$C$776,СВЦЭМ!$A$33:$A$776,$A110,СВЦЭМ!$B$33:$B$776,W$83)+'СЕТ СН'!$H$12+СВЦЭМ!$D$10+'СЕТ СН'!$H$5-'СЕТ СН'!$H$20</f>
        <v>3287.5389840600001</v>
      </c>
      <c r="X110" s="36">
        <f>SUMIFS(СВЦЭМ!$C$33:$C$776,СВЦЭМ!$A$33:$A$776,$A110,СВЦЭМ!$B$33:$B$776,X$83)+'СЕТ СН'!$H$12+СВЦЭМ!$D$10+'СЕТ СН'!$H$5-'СЕТ СН'!$H$20</f>
        <v>3324.9161737899999</v>
      </c>
      <c r="Y110" s="36">
        <f>SUMIFS(СВЦЭМ!$C$33:$C$776,СВЦЭМ!$A$33:$A$776,$A110,СВЦЭМ!$B$33:$B$776,Y$83)+'СЕТ СН'!$H$12+СВЦЭМ!$D$10+'СЕТ СН'!$H$5-'СЕТ СН'!$H$20</f>
        <v>3383.9658584700001</v>
      </c>
    </row>
    <row r="111" spans="1:25" ht="15.75" x14ac:dyDescent="0.2">
      <c r="A111" s="35">
        <f t="shared" si="2"/>
        <v>43979</v>
      </c>
      <c r="B111" s="36">
        <f>SUMIFS(СВЦЭМ!$C$33:$C$776,СВЦЭМ!$A$33:$A$776,$A111,СВЦЭМ!$B$33:$B$776,B$83)+'СЕТ СН'!$H$12+СВЦЭМ!$D$10+'СЕТ СН'!$H$5-'СЕТ СН'!$H$20</f>
        <v>3421.5406083600001</v>
      </c>
      <c r="C111" s="36">
        <f>SUMIFS(СВЦЭМ!$C$33:$C$776,СВЦЭМ!$A$33:$A$776,$A111,СВЦЭМ!$B$33:$B$776,C$83)+'СЕТ СН'!$H$12+СВЦЭМ!$D$10+'СЕТ СН'!$H$5-'СЕТ СН'!$H$20</f>
        <v>3436.8613310000001</v>
      </c>
      <c r="D111" s="36">
        <f>SUMIFS(СВЦЭМ!$C$33:$C$776,СВЦЭМ!$A$33:$A$776,$A111,СВЦЭМ!$B$33:$B$776,D$83)+'СЕТ СН'!$H$12+СВЦЭМ!$D$10+'СЕТ СН'!$H$5-'СЕТ СН'!$H$20</f>
        <v>3463.8702848299999</v>
      </c>
      <c r="E111" s="36">
        <f>SUMIFS(СВЦЭМ!$C$33:$C$776,СВЦЭМ!$A$33:$A$776,$A111,СВЦЭМ!$B$33:$B$776,E$83)+'СЕТ СН'!$H$12+СВЦЭМ!$D$10+'СЕТ СН'!$H$5-'СЕТ СН'!$H$20</f>
        <v>3480.1041607500001</v>
      </c>
      <c r="F111" s="36">
        <f>SUMIFS(СВЦЭМ!$C$33:$C$776,СВЦЭМ!$A$33:$A$776,$A111,СВЦЭМ!$B$33:$B$776,F$83)+'СЕТ СН'!$H$12+СВЦЭМ!$D$10+'СЕТ СН'!$H$5-'СЕТ СН'!$H$20</f>
        <v>3477.8513540700001</v>
      </c>
      <c r="G111" s="36">
        <f>SUMIFS(СВЦЭМ!$C$33:$C$776,СВЦЭМ!$A$33:$A$776,$A111,СВЦЭМ!$B$33:$B$776,G$83)+'СЕТ СН'!$H$12+СВЦЭМ!$D$10+'СЕТ СН'!$H$5-'СЕТ СН'!$H$20</f>
        <v>3488.5657894199999</v>
      </c>
      <c r="H111" s="36">
        <f>SUMIFS(СВЦЭМ!$C$33:$C$776,СВЦЭМ!$A$33:$A$776,$A111,СВЦЭМ!$B$33:$B$776,H$83)+'СЕТ СН'!$H$12+СВЦЭМ!$D$10+'СЕТ СН'!$H$5-'СЕТ СН'!$H$20</f>
        <v>3464.7328436299999</v>
      </c>
      <c r="I111" s="36">
        <f>SUMIFS(СВЦЭМ!$C$33:$C$776,СВЦЭМ!$A$33:$A$776,$A111,СВЦЭМ!$B$33:$B$776,I$83)+'СЕТ СН'!$H$12+СВЦЭМ!$D$10+'СЕТ СН'!$H$5-'СЕТ СН'!$H$20</f>
        <v>3467.3276021199999</v>
      </c>
      <c r="J111" s="36">
        <f>SUMIFS(СВЦЭМ!$C$33:$C$776,СВЦЭМ!$A$33:$A$776,$A111,СВЦЭМ!$B$33:$B$776,J$83)+'СЕТ СН'!$H$12+СВЦЭМ!$D$10+'СЕТ СН'!$H$5-'СЕТ СН'!$H$20</f>
        <v>3421.78323925</v>
      </c>
      <c r="K111" s="36">
        <f>SUMIFS(СВЦЭМ!$C$33:$C$776,СВЦЭМ!$A$33:$A$776,$A111,СВЦЭМ!$B$33:$B$776,K$83)+'СЕТ СН'!$H$12+СВЦЭМ!$D$10+'СЕТ СН'!$H$5-'СЕТ СН'!$H$20</f>
        <v>3410.1268258099999</v>
      </c>
      <c r="L111" s="36">
        <f>SUMIFS(СВЦЭМ!$C$33:$C$776,СВЦЭМ!$A$33:$A$776,$A111,СВЦЭМ!$B$33:$B$776,L$83)+'СЕТ СН'!$H$12+СВЦЭМ!$D$10+'СЕТ СН'!$H$5-'СЕТ СН'!$H$20</f>
        <v>3419.5411279</v>
      </c>
      <c r="M111" s="36">
        <f>SUMIFS(СВЦЭМ!$C$33:$C$776,СВЦЭМ!$A$33:$A$776,$A111,СВЦЭМ!$B$33:$B$776,M$83)+'СЕТ СН'!$H$12+СВЦЭМ!$D$10+'СЕТ СН'!$H$5-'СЕТ СН'!$H$20</f>
        <v>3399.36829231</v>
      </c>
      <c r="N111" s="36">
        <f>SUMIFS(СВЦЭМ!$C$33:$C$776,СВЦЭМ!$A$33:$A$776,$A111,СВЦЭМ!$B$33:$B$776,N$83)+'СЕТ СН'!$H$12+СВЦЭМ!$D$10+'СЕТ СН'!$H$5-'СЕТ СН'!$H$20</f>
        <v>3350.5742458499999</v>
      </c>
      <c r="O111" s="36">
        <f>SUMIFS(СВЦЭМ!$C$33:$C$776,СВЦЭМ!$A$33:$A$776,$A111,СВЦЭМ!$B$33:$B$776,O$83)+'СЕТ СН'!$H$12+СВЦЭМ!$D$10+'СЕТ СН'!$H$5-'СЕТ СН'!$H$20</f>
        <v>3329.8753505599998</v>
      </c>
      <c r="P111" s="36">
        <f>SUMIFS(СВЦЭМ!$C$33:$C$776,СВЦЭМ!$A$33:$A$776,$A111,СВЦЭМ!$B$33:$B$776,P$83)+'СЕТ СН'!$H$12+СВЦЭМ!$D$10+'СЕТ СН'!$H$5-'СЕТ СН'!$H$20</f>
        <v>3342.1519553899998</v>
      </c>
      <c r="Q111" s="36">
        <f>SUMIFS(СВЦЭМ!$C$33:$C$776,СВЦЭМ!$A$33:$A$776,$A111,СВЦЭМ!$B$33:$B$776,Q$83)+'СЕТ СН'!$H$12+СВЦЭМ!$D$10+'СЕТ СН'!$H$5-'СЕТ СН'!$H$20</f>
        <v>3333.73153744</v>
      </c>
      <c r="R111" s="36">
        <f>SUMIFS(СВЦЭМ!$C$33:$C$776,СВЦЭМ!$A$33:$A$776,$A111,СВЦЭМ!$B$33:$B$776,R$83)+'СЕТ СН'!$H$12+СВЦЭМ!$D$10+'СЕТ СН'!$H$5-'СЕТ СН'!$H$20</f>
        <v>3331.9604897600002</v>
      </c>
      <c r="S111" s="36">
        <f>SUMIFS(СВЦЭМ!$C$33:$C$776,СВЦЭМ!$A$33:$A$776,$A111,СВЦЭМ!$B$33:$B$776,S$83)+'СЕТ СН'!$H$12+СВЦЭМ!$D$10+'СЕТ СН'!$H$5-'СЕТ СН'!$H$20</f>
        <v>3338.31119175</v>
      </c>
      <c r="T111" s="36">
        <f>SUMIFS(СВЦЭМ!$C$33:$C$776,СВЦЭМ!$A$33:$A$776,$A111,СВЦЭМ!$B$33:$B$776,T$83)+'СЕТ СН'!$H$12+СВЦЭМ!$D$10+'СЕТ СН'!$H$5-'СЕТ СН'!$H$20</f>
        <v>3339.8184779900002</v>
      </c>
      <c r="U111" s="36">
        <f>SUMIFS(СВЦЭМ!$C$33:$C$776,СВЦЭМ!$A$33:$A$776,$A111,СВЦЭМ!$B$33:$B$776,U$83)+'СЕТ СН'!$H$12+СВЦЭМ!$D$10+'СЕТ СН'!$H$5-'СЕТ СН'!$H$20</f>
        <v>3334.9675084300002</v>
      </c>
      <c r="V111" s="36">
        <f>SUMIFS(СВЦЭМ!$C$33:$C$776,СВЦЭМ!$A$33:$A$776,$A111,СВЦЭМ!$B$33:$B$776,V$83)+'СЕТ СН'!$H$12+СВЦЭМ!$D$10+'СЕТ СН'!$H$5-'СЕТ СН'!$H$20</f>
        <v>3321.3520145299999</v>
      </c>
      <c r="W111" s="36">
        <f>SUMIFS(СВЦЭМ!$C$33:$C$776,СВЦЭМ!$A$33:$A$776,$A111,СВЦЭМ!$B$33:$B$776,W$83)+'СЕТ СН'!$H$12+СВЦЭМ!$D$10+'СЕТ СН'!$H$5-'СЕТ СН'!$H$20</f>
        <v>3316.51767505</v>
      </c>
      <c r="X111" s="36">
        <f>SUMIFS(СВЦЭМ!$C$33:$C$776,СВЦЭМ!$A$33:$A$776,$A111,СВЦЭМ!$B$33:$B$776,X$83)+'СЕТ СН'!$H$12+СВЦЭМ!$D$10+'СЕТ СН'!$H$5-'СЕТ СН'!$H$20</f>
        <v>3359.5218895500002</v>
      </c>
      <c r="Y111" s="36">
        <f>SUMIFS(СВЦЭМ!$C$33:$C$776,СВЦЭМ!$A$33:$A$776,$A111,СВЦЭМ!$B$33:$B$776,Y$83)+'СЕТ СН'!$H$12+СВЦЭМ!$D$10+'СЕТ СН'!$H$5-'СЕТ СН'!$H$20</f>
        <v>3426.5197536200003</v>
      </c>
    </row>
    <row r="112" spans="1:25" ht="15.75" x14ac:dyDescent="0.2">
      <c r="A112" s="35">
        <f t="shared" si="2"/>
        <v>43980</v>
      </c>
      <c r="B112" s="36">
        <f>SUMIFS(СВЦЭМ!$C$33:$C$776,СВЦЭМ!$A$33:$A$776,$A112,СВЦЭМ!$B$33:$B$776,B$83)+'СЕТ СН'!$H$12+СВЦЭМ!$D$10+'СЕТ СН'!$H$5-'СЕТ СН'!$H$20</f>
        <v>3441.4929314999999</v>
      </c>
      <c r="C112" s="36">
        <f>SUMIFS(СВЦЭМ!$C$33:$C$776,СВЦЭМ!$A$33:$A$776,$A112,СВЦЭМ!$B$33:$B$776,C$83)+'СЕТ СН'!$H$12+СВЦЭМ!$D$10+'СЕТ СН'!$H$5-'СЕТ СН'!$H$20</f>
        <v>3462.1301685799999</v>
      </c>
      <c r="D112" s="36">
        <f>SUMIFS(СВЦЭМ!$C$33:$C$776,СВЦЭМ!$A$33:$A$776,$A112,СВЦЭМ!$B$33:$B$776,D$83)+'СЕТ СН'!$H$12+СВЦЭМ!$D$10+'СЕТ СН'!$H$5-'СЕТ СН'!$H$20</f>
        <v>3458.8826417400001</v>
      </c>
      <c r="E112" s="36">
        <f>SUMIFS(СВЦЭМ!$C$33:$C$776,СВЦЭМ!$A$33:$A$776,$A112,СВЦЭМ!$B$33:$B$776,E$83)+'СЕТ СН'!$H$12+СВЦЭМ!$D$10+'СЕТ СН'!$H$5-'СЕТ СН'!$H$20</f>
        <v>3459.24656301</v>
      </c>
      <c r="F112" s="36">
        <f>SUMIFS(СВЦЭМ!$C$33:$C$776,СВЦЭМ!$A$33:$A$776,$A112,СВЦЭМ!$B$33:$B$776,F$83)+'СЕТ СН'!$H$12+СВЦЭМ!$D$10+'СЕТ СН'!$H$5-'СЕТ СН'!$H$20</f>
        <v>3460.5354641900003</v>
      </c>
      <c r="G112" s="36">
        <f>SUMIFS(СВЦЭМ!$C$33:$C$776,СВЦЭМ!$A$33:$A$776,$A112,СВЦЭМ!$B$33:$B$776,G$83)+'СЕТ СН'!$H$12+СВЦЭМ!$D$10+'СЕТ СН'!$H$5-'СЕТ СН'!$H$20</f>
        <v>3465.6945728000001</v>
      </c>
      <c r="H112" s="36">
        <f>SUMIFS(СВЦЭМ!$C$33:$C$776,СВЦЭМ!$A$33:$A$776,$A112,СВЦЭМ!$B$33:$B$776,H$83)+'СЕТ СН'!$H$12+СВЦЭМ!$D$10+'СЕТ СН'!$H$5-'СЕТ СН'!$H$20</f>
        <v>3469.60944952</v>
      </c>
      <c r="I112" s="36">
        <f>SUMIFS(СВЦЭМ!$C$33:$C$776,СВЦЭМ!$A$33:$A$776,$A112,СВЦЭМ!$B$33:$B$776,I$83)+'СЕТ СН'!$H$12+СВЦЭМ!$D$10+'СЕТ СН'!$H$5-'СЕТ СН'!$H$20</f>
        <v>3451.11319568</v>
      </c>
      <c r="J112" s="36">
        <f>SUMIFS(СВЦЭМ!$C$33:$C$776,СВЦЭМ!$A$33:$A$776,$A112,СВЦЭМ!$B$33:$B$776,J$83)+'СЕТ СН'!$H$12+СВЦЭМ!$D$10+'СЕТ СН'!$H$5-'СЕТ СН'!$H$20</f>
        <v>3402.5835282899998</v>
      </c>
      <c r="K112" s="36">
        <f>SUMIFS(СВЦЭМ!$C$33:$C$776,СВЦЭМ!$A$33:$A$776,$A112,СВЦЭМ!$B$33:$B$776,K$83)+'СЕТ СН'!$H$12+СВЦЭМ!$D$10+'СЕТ СН'!$H$5-'СЕТ СН'!$H$20</f>
        <v>3386.6568293099999</v>
      </c>
      <c r="L112" s="36">
        <f>SUMIFS(СВЦЭМ!$C$33:$C$776,СВЦЭМ!$A$33:$A$776,$A112,СВЦЭМ!$B$33:$B$776,L$83)+'СЕТ СН'!$H$12+СВЦЭМ!$D$10+'СЕТ СН'!$H$5-'СЕТ СН'!$H$20</f>
        <v>3416.7629067500002</v>
      </c>
      <c r="M112" s="36">
        <f>SUMIFS(СВЦЭМ!$C$33:$C$776,СВЦЭМ!$A$33:$A$776,$A112,СВЦЭМ!$B$33:$B$776,M$83)+'СЕТ СН'!$H$12+СВЦЭМ!$D$10+'СЕТ СН'!$H$5-'СЕТ СН'!$H$20</f>
        <v>3343.0164038200001</v>
      </c>
      <c r="N112" s="36">
        <f>SUMIFS(СВЦЭМ!$C$33:$C$776,СВЦЭМ!$A$33:$A$776,$A112,СВЦЭМ!$B$33:$B$776,N$83)+'СЕТ СН'!$H$12+СВЦЭМ!$D$10+'СЕТ СН'!$H$5-'СЕТ СН'!$H$20</f>
        <v>3282.1210676199998</v>
      </c>
      <c r="O112" s="36">
        <f>SUMIFS(СВЦЭМ!$C$33:$C$776,СВЦЭМ!$A$33:$A$776,$A112,СВЦЭМ!$B$33:$B$776,O$83)+'СЕТ СН'!$H$12+СВЦЭМ!$D$10+'СЕТ СН'!$H$5-'СЕТ СН'!$H$20</f>
        <v>3271.8999559100002</v>
      </c>
      <c r="P112" s="36">
        <f>SUMIFS(СВЦЭМ!$C$33:$C$776,СВЦЭМ!$A$33:$A$776,$A112,СВЦЭМ!$B$33:$B$776,P$83)+'СЕТ СН'!$H$12+СВЦЭМ!$D$10+'СЕТ СН'!$H$5-'СЕТ СН'!$H$20</f>
        <v>3279.3444206100003</v>
      </c>
      <c r="Q112" s="36">
        <f>SUMIFS(СВЦЭМ!$C$33:$C$776,СВЦЭМ!$A$33:$A$776,$A112,СВЦЭМ!$B$33:$B$776,Q$83)+'СЕТ СН'!$H$12+СВЦЭМ!$D$10+'СЕТ СН'!$H$5-'СЕТ СН'!$H$20</f>
        <v>3269.64354082</v>
      </c>
      <c r="R112" s="36">
        <f>SUMIFS(СВЦЭМ!$C$33:$C$776,СВЦЭМ!$A$33:$A$776,$A112,СВЦЭМ!$B$33:$B$776,R$83)+'СЕТ СН'!$H$12+СВЦЭМ!$D$10+'СЕТ СН'!$H$5-'СЕТ СН'!$H$20</f>
        <v>3272.73893365</v>
      </c>
      <c r="S112" s="36">
        <f>SUMIFS(СВЦЭМ!$C$33:$C$776,СВЦЭМ!$A$33:$A$776,$A112,СВЦЭМ!$B$33:$B$776,S$83)+'СЕТ СН'!$H$12+СВЦЭМ!$D$10+'СЕТ СН'!$H$5-'СЕТ СН'!$H$20</f>
        <v>3281.2951813899999</v>
      </c>
      <c r="T112" s="36">
        <f>SUMIFS(СВЦЭМ!$C$33:$C$776,СВЦЭМ!$A$33:$A$776,$A112,СВЦЭМ!$B$33:$B$776,T$83)+'СЕТ СН'!$H$12+СВЦЭМ!$D$10+'СЕТ СН'!$H$5-'СЕТ СН'!$H$20</f>
        <v>3293.23797328</v>
      </c>
      <c r="U112" s="36">
        <f>SUMIFS(СВЦЭМ!$C$33:$C$776,СВЦЭМ!$A$33:$A$776,$A112,СВЦЭМ!$B$33:$B$776,U$83)+'СЕТ СН'!$H$12+СВЦЭМ!$D$10+'СЕТ СН'!$H$5-'СЕТ СН'!$H$20</f>
        <v>3299.63419694</v>
      </c>
      <c r="V112" s="36">
        <f>SUMIFS(СВЦЭМ!$C$33:$C$776,СВЦЭМ!$A$33:$A$776,$A112,СВЦЭМ!$B$33:$B$776,V$83)+'СЕТ СН'!$H$12+СВЦЭМ!$D$10+'СЕТ СН'!$H$5-'СЕТ СН'!$H$20</f>
        <v>3334.6620924500003</v>
      </c>
      <c r="W112" s="36">
        <f>SUMIFS(СВЦЭМ!$C$33:$C$776,СВЦЭМ!$A$33:$A$776,$A112,СВЦЭМ!$B$33:$B$776,W$83)+'СЕТ СН'!$H$12+СВЦЭМ!$D$10+'СЕТ СН'!$H$5-'СЕТ СН'!$H$20</f>
        <v>3367.1100244500003</v>
      </c>
      <c r="X112" s="36">
        <f>SUMIFS(СВЦЭМ!$C$33:$C$776,СВЦЭМ!$A$33:$A$776,$A112,СВЦЭМ!$B$33:$B$776,X$83)+'СЕТ СН'!$H$12+СВЦЭМ!$D$10+'СЕТ СН'!$H$5-'СЕТ СН'!$H$20</f>
        <v>3350.9175078500002</v>
      </c>
      <c r="Y112" s="36">
        <f>SUMIFS(СВЦЭМ!$C$33:$C$776,СВЦЭМ!$A$33:$A$776,$A112,СВЦЭМ!$B$33:$B$776,Y$83)+'СЕТ СН'!$H$12+СВЦЭМ!$D$10+'СЕТ СН'!$H$5-'СЕТ СН'!$H$20</f>
        <v>3393.1401268499999</v>
      </c>
    </row>
    <row r="113" spans="1:27" ht="15.75" x14ac:dyDescent="0.2">
      <c r="A113" s="35">
        <f t="shared" si="2"/>
        <v>43981</v>
      </c>
      <c r="B113" s="36">
        <f>SUMIFS(СВЦЭМ!$C$33:$C$776,СВЦЭМ!$A$33:$A$776,$A113,СВЦЭМ!$B$33:$B$776,B$83)+'СЕТ СН'!$H$12+СВЦЭМ!$D$10+'СЕТ СН'!$H$5-'СЕТ СН'!$H$20</f>
        <v>3474.53607534</v>
      </c>
      <c r="C113" s="36">
        <f>SUMIFS(СВЦЭМ!$C$33:$C$776,СВЦЭМ!$A$33:$A$776,$A113,СВЦЭМ!$B$33:$B$776,C$83)+'СЕТ СН'!$H$12+СВЦЭМ!$D$10+'СЕТ СН'!$H$5-'СЕТ СН'!$H$20</f>
        <v>3481.50138341</v>
      </c>
      <c r="D113" s="36">
        <f>SUMIFS(СВЦЭМ!$C$33:$C$776,СВЦЭМ!$A$33:$A$776,$A113,СВЦЭМ!$B$33:$B$776,D$83)+'СЕТ СН'!$H$12+СВЦЭМ!$D$10+'СЕТ СН'!$H$5-'СЕТ СН'!$H$20</f>
        <v>3482.0588773999998</v>
      </c>
      <c r="E113" s="36">
        <f>SUMIFS(СВЦЭМ!$C$33:$C$776,СВЦЭМ!$A$33:$A$776,$A113,СВЦЭМ!$B$33:$B$776,E$83)+'СЕТ СН'!$H$12+СВЦЭМ!$D$10+'СЕТ СН'!$H$5-'СЕТ СН'!$H$20</f>
        <v>3479.8781391100001</v>
      </c>
      <c r="F113" s="36">
        <f>SUMIFS(СВЦЭМ!$C$33:$C$776,СВЦЭМ!$A$33:$A$776,$A113,СВЦЭМ!$B$33:$B$776,F$83)+'СЕТ СН'!$H$12+СВЦЭМ!$D$10+'СЕТ СН'!$H$5-'СЕТ СН'!$H$20</f>
        <v>3479.24117591</v>
      </c>
      <c r="G113" s="36">
        <f>SUMIFS(СВЦЭМ!$C$33:$C$776,СВЦЭМ!$A$33:$A$776,$A113,СВЦЭМ!$B$33:$B$776,G$83)+'СЕТ СН'!$H$12+СВЦЭМ!$D$10+'СЕТ СН'!$H$5-'СЕТ СН'!$H$20</f>
        <v>3479.8928295800001</v>
      </c>
      <c r="H113" s="36">
        <f>SUMIFS(СВЦЭМ!$C$33:$C$776,СВЦЭМ!$A$33:$A$776,$A113,СВЦЭМ!$B$33:$B$776,H$83)+'СЕТ СН'!$H$12+СВЦЭМ!$D$10+'СЕТ СН'!$H$5-'СЕТ СН'!$H$20</f>
        <v>3466.72959567</v>
      </c>
      <c r="I113" s="36">
        <f>SUMIFS(СВЦЭМ!$C$33:$C$776,СВЦЭМ!$A$33:$A$776,$A113,СВЦЭМ!$B$33:$B$776,I$83)+'СЕТ СН'!$H$12+СВЦЭМ!$D$10+'СЕТ СН'!$H$5-'СЕТ СН'!$H$20</f>
        <v>3448.9982737099999</v>
      </c>
      <c r="J113" s="36">
        <f>SUMIFS(СВЦЭМ!$C$33:$C$776,СВЦЭМ!$A$33:$A$776,$A113,СВЦЭМ!$B$33:$B$776,J$83)+'СЕТ СН'!$H$12+СВЦЭМ!$D$10+'СЕТ СН'!$H$5-'СЕТ СН'!$H$20</f>
        <v>3416.5916265000001</v>
      </c>
      <c r="K113" s="36">
        <f>SUMIFS(СВЦЭМ!$C$33:$C$776,СВЦЭМ!$A$33:$A$776,$A113,СВЦЭМ!$B$33:$B$776,K$83)+'СЕТ СН'!$H$12+СВЦЭМ!$D$10+'СЕТ СН'!$H$5-'СЕТ СН'!$H$20</f>
        <v>3405.3693460200002</v>
      </c>
      <c r="L113" s="36">
        <f>SUMIFS(СВЦЭМ!$C$33:$C$776,СВЦЭМ!$A$33:$A$776,$A113,СВЦЭМ!$B$33:$B$776,L$83)+'СЕТ СН'!$H$12+СВЦЭМ!$D$10+'СЕТ СН'!$H$5-'СЕТ СН'!$H$20</f>
        <v>3397.0996920900002</v>
      </c>
      <c r="M113" s="36">
        <f>SUMIFS(СВЦЭМ!$C$33:$C$776,СВЦЭМ!$A$33:$A$776,$A113,СВЦЭМ!$B$33:$B$776,M$83)+'СЕТ СН'!$H$12+СВЦЭМ!$D$10+'СЕТ СН'!$H$5-'СЕТ СН'!$H$20</f>
        <v>3345.22450076</v>
      </c>
      <c r="N113" s="36">
        <f>SUMIFS(СВЦЭМ!$C$33:$C$776,СВЦЭМ!$A$33:$A$776,$A113,СВЦЭМ!$B$33:$B$776,N$83)+'СЕТ СН'!$H$12+СВЦЭМ!$D$10+'СЕТ СН'!$H$5-'СЕТ СН'!$H$20</f>
        <v>3297.49091193</v>
      </c>
      <c r="O113" s="36">
        <f>SUMIFS(СВЦЭМ!$C$33:$C$776,СВЦЭМ!$A$33:$A$776,$A113,СВЦЭМ!$B$33:$B$776,O$83)+'СЕТ СН'!$H$12+СВЦЭМ!$D$10+'СЕТ СН'!$H$5-'СЕТ СН'!$H$20</f>
        <v>3284.1400036099999</v>
      </c>
      <c r="P113" s="36">
        <f>SUMIFS(СВЦЭМ!$C$33:$C$776,СВЦЭМ!$A$33:$A$776,$A113,СВЦЭМ!$B$33:$B$776,P$83)+'СЕТ СН'!$H$12+СВЦЭМ!$D$10+'СЕТ СН'!$H$5-'СЕТ СН'!$H$20</f>
        <v>3286.2665862499998</v>
      </c>
      <c r="Q113" s="36">
        <f>SUMIFS(СВЦЭМ!$C$33:$C$776,СВЦЭМ!$A$33:$A$776,$A113,СВЦЭМ!$B$33:$B$776,Q$83)+'СЕТ СН'!$H$12+СВЦЭМ!$D$10+'СЕТ СН'!$H$5-'СЕТ СН'!$H$20</f>
        <v>3286.1548922500001</v>
      </c>
      <c r="R113" s="36">
        <f>SUMIFS(СВЦЭМ!$C$33:$C$776,СВЦЭМ!$A$33:$A$776,$A113,СВЦЭМ!$B$33:$B$776,R$83)+'СЕТ СН'!$H$12+СВЦЭМ!$D$10+'СЕТ СН'!$H$5-'СЕТ СН'!$H$20</f>
        <v>3285.3738019100001</v>
      </c>
      <c r="S113" s="36">
        <f>SUMIFS(СВЦЭМ!$C$33:$C$776,СВЦЭМ!$A$33:$A$776,$A113,СВЦЭМ!$B$33:$B$776,S$83)+'СЕТ СН'!$H$12+СВЦЭМ!$D$10+'СЕТ СН'!$H$5-'СЕТ СН'!$H$20</f>
        <v>3287.3819529299999</v>
      </c>
      <c r="T113" s="36">
        <f>SUMIFS(СВЦЭМ!$C$33:$C$776,СВЦЭМ!$A$33:$A$776,$A113,СВЦЭМ!$B$33:$B$776,T$83)+'СЕТ СН'!$H$12+СВЦЭМ!$D$10+'СЕТ СН'!$H$5-'СЕТ СН'!$H$20</f>
        <v>3282.24381503</v>
      </c>
      <c r="U113" s="36">
        <f>SUMIFS(СВЦЭМ!$C$33:$C$776,СВЦЭМ!$A$33:$A$776,$A113,СВЦЭМ!$B$33:$B$776,U$83)+'СЕТ СН'!$H$12+СВЦЭМ!$D$10+'СЕТ СН'!$H$5-'СЕТ СН'!$H$20</f>
        <v>3272.71885789</v>
      </c>
      <c r="V113" s="36">
        <f>SUMIFS(СВЦЭМ!$C$33:$C$776,СВЦЭМ!$A$33:$A$776,$A113,СВЦЭМ!$B$33:$B$776,V$83)+'СЕТ СН'!$H$12+СВЦЭМ!$D$10+'СЕТ СН'!$H$5-'СЕТ СН'!$H$20</f>
        <v>3281.0191414599999</v>
      </c>
      <c r="W113" s="36">
        <f>SUMIFS(СВЦЭМ!$C$33:$C$776,СВЦЭМ!$A$33:$A$776,$A113,СВЦЭМ!$B$33:$B$776,W$83)+'СЕТ СН'!$H$12+СВЦЭМ!$D$10+'СЕТ СН'!$H$5-'СЕТ СН'!$H$20</f>
        <v>3288.7833801100001</v>
      </c>
      <c r="X113" s="36">
        <f>SUMIFS(СВЦЭМ!$C$33:$C$776,СВЦЭМ!$A$33:$A$776,$A113,СВЦЭМ!$B$33:$B$776,X$83)+'СЕТ СН'!$H$12+СВЦЭМ!$D$10+'СЕТ СН'!$H$5-'СЕТ СН'!$H$20</f>
        <v>3293.5822895000001</v>
      </c>
      <c r="Y113" s="36">
        <f>SUMIFS(СВЦЭМ!$C$33:$C$776,СВЦЭМ!$A$33:$A$776,$A113,СВЦЭМ!$B$33:$B$776,Y$83)+'СЕТ СН'!$H$12+СВЦЭМ!$D$10+'СЕТ СН'!$H$5-'СЕТ СН'!$H$20</f>
        <v>3362.0562926900002</v>
      </c>
      <c r="AA113" s="37"/>
    </row>
    <row r="114" spans="1:27" ht="15.75" x14ac:dyDescent="0.2">
      <c r="A114" s="35">
        <f t="shared" si="2"/>
        <v>43982</v>
      </c>
      <c r="B114" s="36">
        <f>SUMIFS(СВЦЭМ!$C$33:$C$776,СВЦЭМ!$A$33:$A$776,$A114,СВЦЭМ!$B$33:$B$776,B$83)+'СЕТ СН'!$H$12+СВЦЭМ!$D$10+'СЕТ СН'!$H$5-'СЕТ СН'!$H$20</f>
        <v>3446.4773033500001</v>
      </c>
      <c r="C114" s="36">
        <f>SUMIFS(СВЦЭМ!$C$33:$C$776,СВЦЭМ!$A$33:$A$776,$A114,СВЦЭМ!$B$33:$B$776,C$83)+'СЕТ СН'!$H$12+СВЦЭМ!$D$10+'СЕТ СН'!$H$5-'СЕТ СН'!$H$20</f>
        <v>3455.81287324</v>
      </c>
      <c r="D114" s="36">
        <f>SUMIFS(СВЦЭМ!$C$33:$C$776,СВЦЭМ!$A$33:$A$776,$A114,СВЦЭМ!$B$33:$B$776,D$83)+'СЕТ СН'!$H$12+СВЦЭМ!$D$10+'СЕТ СН'!$H$5-'СЕТ СН'!$H$20</f>
        <v>3463.4627015999999</v>
      </c>
      <c r="E114" s="36">
        <f>SUMIFS(СВЦЭМ!$C$33:$C$776,СВЦЭМ!$A$33:$A$776,$A114,СВЦЭМ!$B$33:$B$776,E$83)+'СЕТ СН'!$H$12+СВЦЭМ!$D$10+'СЕТ СН'!$H$5-'СЕТ СН'!$H$20</f>
        <v>3454.0399582499999</v>
      </c>
      <c r="F114" s="36">
        <f>SUMIFS(СВЦЭМ!$C$33:$C$776,СВЦЭМ!$A$33:$A$776,$A114,СВЦЭМ!$B$33:$B$776,F$83)+'СЕТ СН'!$H$12+СВЦЭМ!$D$10+'СЕТ СН'!$H$5-'СЕТ СН'!$H$20</f>
        <v>3441.4709901000001</v>
      </c>
      <c r="G114" s="36">
        <f>SUMIFS(СВЦЭМ!$C$33:$C$776,СВЦЭМ!$A$33:$A$776,$A114,СВЦЭМ!$B$33:$B$776,G$83)+'СЕТ СН'!$H$12+СВЦЭМ!$D$10+'СЕТ СН'!$H$5-'СЕТ СН'!$H$20</f>
        <v>3443.6386330999999</v>
      </c>
      <c r="H114" s="36">
        <f>SUMIFS(СВЦЭМ!$C$33:$C$776,СВЦЭМ!$A$33:$A$776,$A114,СВЦЭМ!$B$33:$B$776,H$83)+'СЕТ СН'!$H$12+СВЦЭМ!$D$10+'СЕТ СН'!$H$5-'СЕТ СН'!$H$20</f>
        <v>3450.17941617</v>
      </c>
      <c r="I114" s="36">
        <f>SUMIFS(СВЦЭМ!$C$33:$C$776,СВЦЭМ!$A$33:$A$776,$A114,СВЦЭМ!$B$33:$B$776,I$83)+'СЕТ СН'!$H$12+СВЦЭМ!$D$10+'СЕТ СН'!$H$5-'СЕТ СН'!$H$20</f>
        <v>3428.87980032</v>
      </c>
      <c r="J114" s="36">
        <f>SUMIFS(СВЦЭМ!$C$33:$C$776,СВЦЭМ!$A$33:$A$776,$A114,СВЦЭМ!$B$33:$B$776,J$83)+'СЕТ СН'!$H$12+СВЦЭМ!$D$10+'СЕТ СН'!$H$5-'СЕТ СН'!$H$20</f>
        <v>3410.6968214099998</v>
      </c>
      <c r="K114" s="36">
        <f>SUMIFS(СВЦЭМ!$C$33:$C$776,СВЦЭМ!$A$33:$A$776,$A114,СВЦЭМ!$B$33:$B$776,K$83)+'СЕТ СН'!$H$12+СВЦЭМ!$D$10+'СЕТ СН'!$H$5-'СЕТ СН'!$H$20</f>
        <v>3419.5934071900001</v>
      </c>
      <c r="L114" s="36">
        <f>SUMIFS(СВЦЭМ!$C$33:$C$776,СВЦЭМ!$A$33:$A$776,$A114,СВЦЭМ!$B$33:$B$776,L$83)+'СЕТ СН'!$H$12+СВЦЭМ!$D$10+'СЕТ СН'!$H$5-'СЕТ СН'!$H$20</f>
        <v>3418.2373295699999</v>
      </c>
      <c r="M114" s="36">
        <f>SUMIFS(СВЦЭМ!$C$33:$C$776,СВЦЭМ!$A$33:$A$776,$A114,СВЦЭМ!$B$33:$B$776,M$83)+'СЕТ СН'!$H$12+СВЦЭМ!$D$10+'СЕТ СН'!$H$5-'СЕТ СН'!$H$20</f>
        <v>3369.6811431300002</v>
      </c>
      <c r="N114" s="36">
        <f>SUMIFS(СВЦЭМ!$C$33:$C$776,СВЦЭМ!$A$33:$A$776,$A114,СВЦЭМ!$B$33:$B$776,N$83)+'СЕТ СН'!$H$12+СВЦЭМ!$D$10+'СЕТ СН'!$H$5-'СЕТ СН'!$H$20</f>
        <v>3296.0332975900001</v>
      </c>
      <c r="O114" s="36">
        <f>SUMIFS(СВЦЭМ!$C$33:$C$776,СВЦЭМ!$A$33:$A$776,$A114,СВЦЭМ!$B$33:$B$776,O$83)+'СЕТ СН'!$H$12+СВЦЭМ!$D$10+'СЕТ СН'!$H$5-'СЕТ СН'!$H$20</f>
        <v>3272.8131755899999</v>
      </c>
      <c r="P114" s="36">
        <f>SUMIFS(СВЦЭМ!$C$33:$C$776,СВЦЭМ!$A$33:$A$776,$A114,СВЦЭМ!$B$33:$B$776,P$83)+'СЕТ СН'!$H$12+СВЦЭМ!$D$10+'СЕТ СН'!$H$5-'СЕТ СН'!$H$20</f>
        <v>3281.3295135600001</v>
      </c>
      <c r="Q114" s="36">
        <f>SUMIFS(СВЦЭМ!$C$33:$C$776,СВЦЭМ!$A$33:$A$776,$A114,СВЦЭМ!$B$33:$B$776,Q$83)+'СЕТ СН'!$H$12+СВЦЭМ!$D$10+'СЕТ СН'!$H$5-'СЕТ СН'!$H$20</f>
        <v>3281.36016647</v>
      </c>
      <c r="R114" s="36">
        <f>SUMIFS(СВЦЭМ!$C$33:$C$776,СВЦЭМ!$A$33:$A$776,$A114,СВЦЭМ!$B$33:$B$776,R$83)+'СЕТ СН'!$H$12+СВЦЭМ!$D$10+'СЕТ СН'!$H$5-'СЕТ СН'!$H$20</f>
        <v>3288.5444735199999</v>
      </c>
      <c r="S114" s="36">
        <f>SUMIFS(СВЦЭМ!$C$33:$C$776,СВЦЭМ!$A$33:$A$776,$A114,СВЦЭМ!$B$33:$B$776,S$83)+'СЕТ СН'!$H$12+СВЦЭМ!$D$10+'СЕТ СН'!$H$5-'СЕТ СН'!$H$20</f>
        <v>3301.62938085</v>
      </c>
      <c r="T114" s="36">
        <f>SUMIFS(СВЦЭМ!$C$33:$C$776,СВЦЭМ!$A$33:$A$776,$A114,СВЦЭМ!$B$33:$B$776,T$83)+'СЕТ СН'!$H$12+СВЦЭМ!$D$10+'СЕТ СН'!$H$5-'СЕТ СН'!$H$20</f>
        <v>3283.3559058000001</v>
      </c>
      <c r="U114" s="36">
        <f>SUMIFS(СВЦЭМ!$C$33:$C$776,СВЦЭМ!$A$33:$A$776,$A114,СВЦЭМ!$B$33:$B$776,U$83)+'СЕТ СН'!$H$12+СВЦЭМ!$D$10+'СЕТ СН'!$H$5-'СЕТ СН'!$H$20</f>
        <v>3260.89490819</v>
      </c>
      <c r="V114" s="36">
        <f>SUMIFS(СВЦЭМ!$C$33:$C$776,СВЦЭМ!$A$33:$A$776,$A114,СВЦЭМ!$B$33:$B$776,V$83)+'СЕТ СН'!$H$12+СВЦЭМ!$D$10+'СЕТ СН'!$H$5-'СЕТ СН'!$H$20</f>
        <v>3222.5187797799999</v>
      </c>
      <c r="W114" s="36">
        <f>SUMIFS(СВЦЭМ!$C$33:$C$776,СВЦЭМ!$A$33:$A$776,$A114,СВЦЭМ!$B$33:$B$776,W$83)+'СЕТ СН'!$H$12+СВЦЭМ!$D$10+'СЕТ СН'!$H$5-'СЕТ СН'!$H$20</f>
        <v>3218.5129836900001</v>
      </c>
      <c r="X114" s="36">
        <f>SUMIFS(СВЦЭМ!$C$33:$C$776,СВЦЭМ!$A$33:$A$776,$A114,СВЦЭМ!$B$33:$B$776,X$83)+'СЕТ СН'!$H$12+СВЦЭМ!$D$10+'СЕТ СН'!$H$5-'СЕТ СН'!$H$20</f>
        <v>3252.0048262600003</v>
      </c>
      <c r="Y114" s="36">
        <f>SUMIFS(СВЦЭМ!$C$33:$C$776,СВЦЭМ!$A$33:$A$776,$A114,СВЦЭМ!$B$33:$B$776,Y$83)+'СЕТ СН'!$H$12+СВЦЭМ!$D$10+'СЕТ СН'!$H$5-'СЕТ СН'!$H$20</f>
        <v>3320.6775401899999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01.05.2020</v>
      </c>
      <c r="B120" s="36">
        <f>SUMIFS(СВЦЭМ!$C$33:$C$776,СВЦЭМ!$A$33:$A$776,$A120,СВЦЭМ!$B$33:$B$776,B$119)+'СЕТ СН'!$I$12+СВЦЭМ!$D$10+'СЕТ СН'!$I$5-'СЕТ СН'!$I$20</f>
        <v>3675.6734921299999</v>
      </c>
      <c r="C120" s="36">
        <f>SUMIFS(СВЦЭМ!$C$33:$C$776,СВЦЭМ!$A$33:$A$776,$A120,СВЦЭМ!$B$33:$B$776,C$119)+'СЕТ СН'!$I$12+СВЦЭМ!$D$10+'СЕТ СН'!$I$5-'СЕТ СН'!$I$20</f>
        <v>3716.6559128700001</v>
      </c>
      <c r="D120" s="36">
        <f>SUMIFS(СВЦЭМ!$C$33:$C$776,СВЦЭМ!$A$33:$A$776,$A120,СВЦЭМ!$B$33:$B$776,D$119)+'СЕТ СН'!$I$12+СВЦЭМ!$D$10+'СЕТ СН'!$I$5-'СЕТ СН'!$I$20</f>
        <v>3715.9043805800002</v>
      </c>
      <c r="E120" s="36">
        <f>SUMIFS(СВЦЭМ!$C$33:$C$776,СВЦЭМ!$A$33:$A$776,$A120,СВЦЭМ!$B$33:$B$776,E$119)+'СЕТ СН'!$I$12+СВЦЭМ!$D$10+'СЕТ СН'!$I$5-'СЕТ СН'!$I$20</f>
        <v>3710.74794703</v>
      </c>
      <c r="F120" s="36">
        <f>SUMIFS(СВЦЭМ!$C$33:$C$776,СВЦЭМ!$A$33:$A$776,$A120,СВЦЭМ!$B$33:$B$776,F$119)+'СЕТ СН'!$I$12+СВЦЭМ!$D$10+'СЕТ СН'!$I$5-'СЕТ СН'!$I$20</f>
        <v>3728.90611266</v>
      </c>
      <c r="G120" s="36">
        <f>SUMIFS(СВЦЭМ!$C$33:$C$776,СВЦЭМ!$A$33:$A$776,$A120,СВЦЭМ!$B$33:$B$776,G$119)+'СЕТ СН'!$I$12+СВЦЭМ!$D$10+'СЕТ СН'!$I$5-'СЕТ СН'!$I$20</f>
        <v>3721.8683793099999</v>
      </c>
      <c r="H120" s="36">
        <f>SUMIFS(СВЦЭМ!$C$33:$C$776,СВЦЭМ!$A$33:$A$776,$A120,СВЦЭМ!$B$33:$B$776,H$119)+'СЕТ СН'!$I$12+СВЦЭМ!$D$10+'СЕТ СН'!$I$5-'СЕТ СН'!$I$20</f>
        <v>3716.5661866999999</v>
      </c>
      <c r="I120" s="36">
        <f>SUMIFS(СВЦЭМ!$C$33:$C$776,СВЦЭМ!$A$33:$A$776,$A120,СВЦЭМ!$B$33:$B$776,I$119)+'СЕТ СН'!$I$12+СВЦЭМ!$D$10+'СЕТ СН'!$I$5-'СЕТ СН'!$I$20</f>
        <v>3691.1017341500001</v>
      </c>
      <c r="J120" s="36">
        <f>SUMIFS(СВЦЭМ!$C$33:$C$776,СВЦЭМ!$A$33:$A$776,$A120,СВЦЭМ!$B$33:$B$776,J$119)+'СЕТ СН'!$I$12+СВЦЭМ!$D$10+'СЕТ СН'!$I$5-'СЕТ СН'!$I$20</f>
        <v>3675.7164226499999</v>
      </c>
      <c r="K120" s="36">
        <f>SUMIFS(СВЦЭМ!$C$33:$C$776,СВЦЭМ!$A$33:$A$776,$A120,СВЦЭМ!$B$33:$B$776,K$119)+'СЕТ СН'!$I$12+СВЦЭМ!$D$10+'СЕТ СН'!$I$5-'СЕТ СН'!$I$20</f>
        <v>3674.28466553</v>
      </c>
      <c r="L120" s="36">
        <f>SUMIFS(СВЦЭМ!$C$33:$C$776,СВЦЭМ!$A$33:$A$776,$A120,СВЦЭМ!$B$33:$B$776,L$119)+'СЕТ СН'!$I$12+СВЦЭМ!$D$10+'СЕТ СН'!$I$5-'СЕТ СН'!$I$20</f>
        <v>3653.0187350699998</v>
      </c>
      <c r="M120" s="36">
        <f>SUMIFS(СВЦЭМ!$C$33:$C$776,СВЦЭМ!$A$33:$A$776,$A120,СВЦЭМ!$B$33:$B$776,M$119)+'СЕТ СН'!$I$12+СВЦЭМ!$D$10+'СЕТ СН'!$I$5-'СЕТ СН'!$I$20</f>
        <v>3586.1950963500003</v>
      </c>
      <c r="N120" s="36">
        <f>SUMIFS(СВЦЭМ!$C$33:$C$776,СВЦЭМ!$A$33:$A$776,$A120,СВЦЭМ!$B$33:$B$776,N$119)+'СЕТ СН'!$I$12+СВЦЭМ!$D$10+'СЕТ СН'!$I$5-'СЕТ СН'!$I$20</f>
        <v>3523.6496537600001</v>
      </c>
      <c r="O120" s="36">
        <f>SUMIFS(СВЦЭМ!$C$33:$C$776,СВЦЭМ!$A$33:$A$776,$A120,СВЦЭМ!$B$33:$B$776,O$119)+'СЕТ СН'!$I$12+СВЦЭМ!$D$10+'СЕТ СН'!$I$5-'СЕТ СН'!$I$20</f>
        <v>3505.6546137999999</v>
      </c>
      <c r="P120" s="36">
        <f>SUMIFS(СВЦЭМ!$C$33:$C$776,СВЦЭМ!$A$33:$A$776,$A120,СВЦЭМ!$B$33:$B$776,P$119)+'СЕТ СН'!$I$12+СВЦЭМ!$D$10+'СЕТ СН'!$I$5-'СЕТ СН'!$I$20</f>
        <v>3516.13957372</v>
      </c>
      <c r="Q120" s="36">
        <f>SUMIFS(СВЦЭМ!$C$33:$C$776,СВЦЭМ!$A$33:$A$776,$A120,СВЦЭМ!$B$33:$B$776,Q$119)+'СЕТ СН'!$I$12+СВЦЭМ!$D$10+'СЕТ СН'!$I$5-'СЕТ СН'!$I$20</f>
        <v>3518.2260870800001</v>
      </c>
      <c r="R120" s="36">
        <f>SUMIFS(СВЦЭМ!$C$33:$C$776,СВЦЭМ!$A$33:$A$776,$A120,СВЦЭМ!$B$33:$B$776,R$119)+'СЕТ СН'!$I$12+СВЦЭМ!$D$10+'СЕТ СН'!$I$5-'СЕТ СН'!$I$20</f>
        <v>3516.2403413100001</v>
      </c>
      <c r="S120" s="36">
        <f>SUMIFS(СВЦЭМ!$C$33:$C$776,СВЦЭМ!$A$33:$A$776,$A120,СВЦЭМ!$B$33:$B$776,S$119)+'СЕТ СН'!$I$12+СВЦЭМ!$D$10+'СЕТ СН'!$I$5-'СЕТ СН'!$I$20</f>
        <v>3513.1622966599998</v>
      </c>
      <c r="T120" s="36">
        <f>SUMIFS(СВЦЭМ!$C$33:$C$776,СВЦЭМ!$A$33:$A$776,$A120,СВЦЭМ!$B$33:$B$776,T$119)+'СЕТ СН'!$I$12+СВЦЭМ!$D$10+'СЕТ СН'!$I$5-'СЕТ СН'!$I$20</f>
        <v>3503.0696332900002</v>
      </c>
      <c r="U120" s="36">
        <f>SUMIFS(СВЦЭМ!$C$33:$C$776,СВЦЭМ!$A$33:$A$776,$A120,СВЦЭМ!$B$33:$B$776,U$119)+'СЕТ СН'!$I$12+СВЦЭМ!$D$10+'СЕТ СН'!$I$5-'СЕТ СН'!$I$20</f>
        <v>3484.11578482</v>
      </c>
      <c r="V120" s="36">
        <f>SUMIFS(СВЦЭМ!$C$33:$C$776,СВЦЭМ!$A$33:$A$776,$A120,СВЦЭМ!$B$33:$B$776,V$119)+'СЕТ СН'!$I$12+СВЦЭМ!$D$10+'СЕТ СН'!$I$5-'СЕТ СН'!$I$20</f>
        <v>3473.6856096400002</v>
      </c>
      <c r="W120" s="36">
        <f>SUMIFS(СВЦЭМ!$C$33:$C$776,СВЦЭМ!$A$33:$A$776,$A120,СВЦЭМ!$B$33:$B$776,W$119)+'СЕТ СН'!$I$12+СВЦЭМ!$D$10+'СЕТ СН'!$I$5-'СЕТ СН'!$I$20</f>
        <v>3480.3839700600001</v>
      </c>
      <c r="X120" s="36">
        <f>SUMIFS(СВЦЭМ!$C$33:$C$776,СВЦЭМ!$A$33:$A$776,$A120,СВЦЭМ!$B$33:$B$776,X$119)+'СЕТ СН'!$I$12+СВЦЭМ!$D$10+'СЕТ СН'!$I$5-'СЕТ СН'!$I$20</f>
        <v>3511.5411932300003</v>
      </c>
      <c r="Y120" s="36">
        <f>SUMIFS(СВЦЭМ!$C$33:$C$776,СВЦЭМ!$A$33:$A$776,$A120,СВЦЭМ!$B$33:$B$776,Y$119)+'СЕТ СН'!$I$12+СВЦЭМ!$D$10+'СЕТ СН'!$I$5-'СЕТ СН'!$I$20</f>
        <v>3618.1893810800002</v>
      </c>
    </row>
    <row r="121" spans="1:27" ht="15.75" x14ac:dyDescent="0.2">
      <c r="A121" s="35">
        <f>A120+1</f>
        <v>43953</v>
      </c>
      <c r="B121" s="36">
        <f>SUMIFS(СВЦЭМ!$C$33:$C$776,СВЦЭМ!$A$33:$A$776,$A121,СВЦЭМ!$B$33:$B$776,B$119)+'СЕТ СН'!$I$12+СВЦЭМ!$D$10+'СЕТ СН'!$I$5-'СЕТ СН'!$I$20</f>
        <v>3712.3274232700001</v>
      </c>
      <c r="C121" s="36">
        <f>SUMIFS(СВЦЭМ!$C$33:$C$776,СВЦЭМ!$A$33:$A$776,$A121,СВЦЭМ!$B$33:$B$776,C$119)+'СЕТ СН'!$I$12+СВЦЭМ!$D$10+'СЕТ СН'!$I$5-'СЕТ СН'!$I$20</f>
        <v>3734.2247577799999</v>
      </c>
      <c r="D121" s="36">
        <f>SUMIFS(СВЦЭМ!$C$33:$C$776,СВЦЭМ!$A$33:$A$776,$A121,СВЦЭМ!$B$33:$B$776,D$119)+'СЕТ СН'!$I$12+СВЦЭМ!$D$10+'СЕТ СН'!$I$5-'СЕТ СН'!$I$20</f>
        <v>3745.0986712200001</v>
      </c>
      <c r="E121" s="36">
        <f>SUMIFS(СВЦЭМ!$C$33:$C$776,СВЦЭМ!$A$33:$A$776,$A121,СВЦЭМ!$B$33:$B$776,E$119)+'СЕТ СН'!$I$12+СВЦЭМ!$D$10+'СЕТ СН'!$I$5-'СЕТ СН'!$I$20</f>
        <v>3740.8328384199999</v>
      </c>
      <c r="F121" s="36">
        <f>SUMIFS(СВЦЭМ!$C$33:$C$776,СВЦЭМ!$A$33:$A$776,$A121,СВЦЭМ!$B$33:$B$776,F$119)+'СЕТ СН'!$I$12+СВЦЭМ!$D$10+'СЕТ СН'!$I$5-'СЕТ СН'!$I$20</f>
        <v>3730.85419078</v>
      </c>
      <c r="G121" s="36">
        <f>SUMIFS(СВЦЭМ!$C$33:$C$776,СВЦЭМ!$A$33:$A$776,$A121,СВЦЭМ!$B$33:$B$776,G$119)+'СЕТ СН'!$I$12+СВЦЭМ!$D$10+'СЕТ СН'!$I$5-'СЕТ СН'!$I$20</f>
        <v>3732.4637037299999</v>
      </c>
      <c r="H121" s="36">
        <f>SUMIFS(СВЦЭМ!$C$33:$C$776,СВЦЭМ!$A$33:$A$776,$A121,СВЦЭМ!$B$33:$B$776,H$119)+'СЕТ СН'!$I$12+СВЦЭМ!$D$10+'СЕТ СН'!$I$5-'СЕТ СН'!$I$20</f>
        <v>3728.12082822</v>
      </c>
      <c r="I121" s="36">
        <f>SUMIFS(СВЦЭМ!$C$33:$C$776,СВЦЭМ!$A$33:$A$776,$A121,СВЦЭМ!$B$33:$B$776,I$119)+'СЕТ СН'!$I$12+СВЦЭМ!$D$10+'СЕТ СН'!$I$5-'СЕТ СН'!$I$20</f>
        <v>3716.4981274699999</v>
      </c>
      <c r="J121" s="36">
        <f>SUMIFS(СВЦЭМ!$C$33:$C$776,СВЦЭМ!$A$33:$A$776,$A121,СВЦЭМ!$B$33:$B$776,J$119)+'СЕТ СН'!$I$12+СВЦЭМ!$D$10+'СЕТ СН'!$I$5-'СЕТ СН'!$I$20</f>
        <v>3676.7821924</v>
      </c>
      <c r="K121" s="36">
        <f>SUMIFS(СВЦЭМ!$C$33:$C$776,СВЦЭМ!$A$33:$A$776,$A121,СВЦЭМ!$B$33:$B$776,K$119)+'СЕТ СН'!$I$12+СВЦЭМ!$D$10+'СЕТ СН'!$I$5-'СЕТ СН'!$I$20</f>
        <v>3647.8254307299999</v>
      </c>
      <c r="L121" s="36">
        <f>SUMIFS(СВЦЭМ!$C$33:$C$776,СВЦЭМ!$A$33:$A$776,$A121,СВЦЭМ!$B$33:$B$776,L$119)+'СЕТ СН'!$I$12+СВЦЭМ!$D$10+'СЕТ СН'!$I$5-'СЕТ СН'!$I$20</f>
        <v>3631.9596713199999</v>
      </c>
      <c r="M121" s="36">
        <f>SUMIFS(СВЦЭМ!$C$33:$C$776,СВЦЭМ!$A$33:$A$776,$A121,СВЦЭМ!$B$33:$B$776,M$119)+'СЕТ СН'!$I$12+СВЦЭМ!$D$10+'СЕТ СН'!$I$5-'СЕТ СН'!$I$20</f>
        <v>3573.74992062</v>
      </c>
      <c r="N121" s="36">
        <f>SUMIFS(СВЦЭМ!$C$33:$C$776,СВЦЭМ!$A$33:$A$776,$A121,СВЦЭМ!$B$33:$B$776,N$119)+'СЕТ СН'!$I$12+СВЦЭМ!$D$10+'СЕТ СН'!$I$5-'СЕТ СН'!$I$20</f>
        <v>3520.4025351800001</v>
      </c>
      <c r="O121" s="36">
        <f>SUMIFS(СВЦЭМ!$C$33:$C$776,СВЦЭМ!$A$33:$A$776,$A121,СВЦЭМ!$B$33:$B$776,O$119)+'СЕТ СН'!$I$12+СВЦЭМ!$D$10+'СЕТ СН'!$I$5-'СЕТ СН'!$I$20</f>
        <v>3497.20579206</v>
      </c>
      <c r="P121" s="36">
        <f>SUMIFS(СВЦЭМ!$C$33:$C$776,СВЦЭМ!$A$33:$A$776,$A121,СВЦЭМ!$B$33:$B$776,P$119)+'СЕТ СН'!$I$12+СВЦЭМ!$D$10+'СЕТ СН'!$I$5-'СЕТ СН'!$I$20</f>
        <v>3503.9888450899998</v>
      </c>
      <c r="Q121" s="36">
        <f>SUMIFS(СВЦЭМ!$C$33:$C$776,СВЦЭМ!$A$33:$A$776,$A121,СВЦЭМ!$B$33:$B$776,Q$119)+'СЕТ СН'!$I$12+СВЦЭМ!$D$10+'СЕТ СН'!$I$5-'СЕТ СН'!$I$20</f>
        <v>3504.51304342</v>
      </c>
      <c r="R121" s="36">
        <f>SUMIFS(СВЦЭМ!$C$33:$C$776,СВЦЭМ!$A$33:$A$776,$A121,СВЦЭМ!$B$33:$B$776,R$119)+'СЕТ СН'!$I$12+СВЦЭМ!$D$10+'СЕТ СН'!$I$5-'СЕТ СН'!$I$20</f>
        <v>3511.6637088299999</v>
      </c>
      <c r="S121" s="36">
        <f>SUMIFS(СВЦЭМ!$C$33:$C$776,СВЦЭМ!$A$33:$A$776,$A121,СВЦЭМ!$B$33:$B$776,S$119)+'СЕТ СН'!$I$12+СВЦЭМ!$D$10+'СЕТ СН'!$I$5-'СЕТ СН'!$I$20</f>
        <v>3509.3775821200002</v>
      </c>
      <c r="T121" s="36">
        <f>SUMIFS(СВЦЭМ!$C$33:$C$776,СВЦЭМ!$A$33:$A$776,$A121,СВЦЭМ!$B$33:$B$776,T$119)+'СЕТ СН'!$I$12+СВЦЭМ!$D$10+'СЕТ СН'!$I$5-'СЕТ СН'!$I$20</f>
        <v>3506.6640403000001</v>
      </c>
      <c r="U121" s="36">
        <f>SUMIFS(СВЦЭМ!$C$33:$C$776,СВЦЭМ!$A$33:$A$776,$A121,СВЦЭМ!$B$33:$B$776,U$119)+'СЕТ СН'!$I$12+СВЦЭМ!$D$10+'СЕТ СН'!$I$5-'СЕТ СН'!$I$20</f>
        <v>3495.9555100699999</v>
      </c>
      <c r="V121" s="36">
        <f>SUMIFS(СВЦЭМ!$C$33:$C$776,СВЦЭМ!$A$33:$A$776,$A121,СВЦЭМ!$B$33:$B$776,V$119)+'СЕТ СН'!$I$12+СВЦЭМ!$D$10+'СЕТ СН'!$I$5-'СЕТ СН'!$I$20</f>
        <v>3477.2594872700001</v>
      </c>
      <c r="W121" s="36">
        <f>SUMIFS(СВЦЭМ!$C$33:$C$776,СВЦЭМ!$A$33:$A$776,$A121,СВЦЭМ!$B$33:$B$776,W$119)+'СЕТ СН'!$I$12+СВЦЭМ!$D$10+'СЕТ СН'!$I$5-'СЕТ СН'!$I$20</f>
        <v>3465.1539833900001</v>
      </c>
      <c r="X121" s="36">
        <f>SUMIFS(СВЦЭМ!$C$33:$C$776,СВЦЭМ!$A$33:$A$776,$A121,СВЦЭМ!$B$33:$B$776,X$119)+'СЕТ СН'!$I$12+СВЦЭМ!$D$10+'СЕТ СН'!$I$5-'СЕТ СН'!$I$20</f>
        <v>3501.47277188</v>
      </c>
      <c r="Y121" s="36">
        <f>SUMIFS(СВЦЭМ!$C$33:$C$776,СВЦЭМ!$A$33:$A$776,$A121,СВЦЭМ!$B$33:$B$776,Y$119)+'СЕТ СН'!$I$12+СВЦЭМ!$D$10+'СЕТ СН'!$I$5-'СЕТ СН'!$I$20</f>
        <v>3578.52645975</v>
      </c>
    </row>
    <row r="122" spans="1:27" ht="15.75" x14ac:dyDescent="0.2">
      <c r="A122" s="35">
        <f t="shared" ref="A122:A150" si="3">A121+1</f>
        <v>43954</v>
      </c>
      <c r="B122" s="36">
        <f>SUMIFS(СВЦЭМ!$C$33:$C$776,СВЦЭМ!$A$33:$A$776,$A122,СВЦЭМ!$B$33:$B$776,B$119)+'СЕТ СН'!$I$12+СВЦЭМ!$D$10+'СЕТ СН'!$I$5-'СЕТ СН'!$I$20</f>
        <v>3613.2247930399999</v>
      </c>
      <c r="C122" s="36">
        <f>SUMIFS(СВЦЭМ!$C$33:$C$776,СВЦЭМ!$A$33:$A$776,$A122,СВЦЭМ!$B$33:$B$776,C$119)+'СЕТ СН'!$I$12+СВЦЭМ!$D$10+'СЕТ СН'!$I$5-'СЕТ СН'!$I$20</f>
        <v>3621.57908314</v>
      </c>
      <c r="D122" s="36">
        <f>SUMIFS(СВЦЭМ!$C$33:$C$776,СВЦЭМ!$A$33:$A$776,$A122,СВЦЭМ!$B$33:$B$776,D$119)+'СЕТ СН'!$I$12+СВЦЭМ!$D$10+'СЕТ СН'!$I$5-'СЕТ СН'!$I$20</f>
        <v>3625.1277672599999</v>
      </c>
      <c r="E122" s="36">
        <f>SUMIFS(СВЦЭМ!$C$33:$C$776,СВЦЭМ!$A$33:$A$776,$A122,СВЦЭМ!$B$33:$B$776,E$119)+'СЕТ СН'!$I$12+СВЦЭМ!$D$10+'СЕТ СН'!$I$5-'СЕТ СН'!$I$20</f>
        <v>3616.79521849</v>
      </c>
      <c r="F122" s="36">
        <f>SUMIFS(СВЦЭМ!$C$33:$C$776,СВЦЭМ!$A$33:$A$776,$A122,СВЦЭМ!$B$33:$B$776,F$119)+'СЕТ СН'!$I$12+СВЦЭМ!$D$10+'СЕТ СН'!$I$5-'СЕТ СН'!$I$20</f>
        <v>3614.2179581</v>
      </c>
      <c r="G122" s="36">
        <f>SUMIFS(СВЦЭМ!$C$33:$C$776,СВЦЭМ!$A$33:$A$776,$A122,СВЦЭМ!$B$33:$B$776,G$119)+'СЕТ СН'!$I$12+СВЦЭМ!$D$10+'СЕТ СН'!$I$5-'СЕТ СН'!$I$20</f>
        <v>3616.9229911299999</v>
      </c>
      <c r="H122" s="36">
        <f>SUMIFS(СВЦЭМ!$C$33:$C$776,СВЦЭМ!$A$33:$A$776,$A122,СВЦЭМ!$B$33:$B$776,H$119)+'СЕТ СН'!$I$12+СВЦЭМ!$D$10+'СЕТ СН'!$I$5-'СЕТ СН'!$I$20</f>
        <v>3627.2800590000002</v>
      </c>
      <c r="I122" s="36">
        <f>SUMIFS(СВЦЭМ!$C$33:$C$776,СВЦЭМ!$A$33:$A$776,$A122,СВЦЭМ!$B$33:$B$776,I$119)+'СЕТ СН'!$I$12+СВЦЭМ!$D$10+'СЕТ СН'!$I$5-'СЕТ СН'!$I$20</f>
        <v>3624.23648761</v>
      </c>
      <c r="J122" s="36">
        <f>SUMIFS(СВЦЭМ!$C$33:$C$776,СВЦЭМ!$A$33:$A$776,$A122,СВЦЭМ!$B$33:$B$776,J$119)+'СЕТ СН'!$I$12+СВЦЭМ!$D$10+'СЕТ СН'!$I$5-'СЕТ СН'!$I$20</f>
        <v>3615.0181811299999</v>
      </c>
      <c r="K122" s="36">
        <f>SUMIFS(СВЦЭМ!$C$33:$C$776,СВЦЭМ!$A$33:$A$776,$A122,СВЦЭМ!$B$33:$B$776,K$119)+'СЕТ СН'!$I$12+СВЦЭМ!$D$10+'СЕТ СН'!$I$5-'СЕТ СН'!$I$20</f>
        <v>3587.52270494</v>
      </c>
      <c r="L122" s="36">
        <f>SUMIFS(СВЦЭМ!$C$33:$C$776,СВЦЭМ!$A$33:$A$776,$A122,СВЦЭМ!$B$33:$B$776,L$119)+'СЕТ СН'!$I$12+СВЦЭМ!$D$10+'СЕТ СН'!$I$5-'СЕТ СН'!$I$20</f>
        <v>3555.5286353299998</v>
      </c>
      <c r="M122" s="36">
        <f>SUMIFS(СВЦЭМ!$C$33:$C$776,СВЦЭМ!$A$33:$A$776,$A122,СВЦЭМ!$B$33:$B$776,M$119)+'СЕТ СН'!$I$12+СВЦЭМ!$D$10+'СЕТ СН'!$I$5-'СЕТ СН'!$I$20</f>
        <v>3501.6772115399999</v>
      </c>
      <c r="N122" s="36">
        <f>SUMIFS(СВЦЭМ!$C$33:$C$776,СВЦЭМ!$A$33:$A$776,$A122,СВЦЭМ!$B$33:$B$776,N$119)+'СЕТ СН'!$I$12+СВЦЭМ!$D$10+'СЕТ СН'!$I$5-'СЕТ СН'!$I$20</f>
        <v>3461.2280002400003</v>
      </c>
      <c r="O122" s="36">
        <f>SUMIFS(СВЦЭМ!$C$33:$C$776,СВЦЭМ!$A$33:$A$776,$A122,СВЦЭМ!$B$33:$B$776,O$119)+'СЕТ СН'!$I$12+СВЦЭМ!$D$10+'СЕТ СН'!$I$5-'СЕТ СН'!$I$20</f>
        <v>3470.1386527499999</v>
      </c>
      <c r="P122" s="36">
        <f>SUMIFS(СВЦЭМ!$C$33:$C$776,СВЦЭМ!$A$33:$A$776,$A122,СВЦЭМ!$B$33:$B$776,P$119)+'СЕТ СН'!$I$12+СВЦЭМ!$D$10+'СЕТ СН'!$I$5-'СЕТ СН'!$I$20</f>
        <v>3497.0156708899999</v>
      </c>
      <c r="Q122" s="36">
        <f>SUMIFS(СВЦЭМ!$C$33:$C$776,СВЦЭМ!$A$33:$A$776,$A122,СВЦЭМ!$B$33:$B$776,Q$119)+'СЕТ СН'!$I$12+СВЦЭМ!$D$10+'СЕТ СН'!$I$5-'СЕТ СН'!$I$20</f>
        <v>3521.0982755800001</v>
      </c>
      <c r="R122" s="36">
        <f>SUMIFS(СВЦЭМ!$C$33:$C$776,СВЦЭМ!$A$33:$A$776,$A122,СВЦЭМ!$B$33:$B$776,R$119)+'СЕТ СН'!$I$12+СВЦЭМ!$D$10+'СЕТ СН'!$I$5-'СЕТ СН'!$I$20</f>
        <v>3528.3094597200002</v>
      </c>
      <c r="S122" s="36">
        <f>SUMIFS(СВЦЭМ!$C$33:$C$776,СВЦЭМ!$A$33:$A$776,$A122,СВЦЭМ!$B$33:$B$776,S$119)+'СЕТ СН'!$I$12+СВЦЭМ!$D$10+'СЕТ СН'!$I$5-'СЕТ СН'!$I$20</f>
        <v>3532.6694656899999</v>
      </c>
      <c r="T122" s="36">
        <f>SUMIFS(СВЦЭМ!$C$33:$C$776,СВЦЭМ!$A$33:$A$776,$A122,СВЦЭМ!$B$33:$B$776,T$119)+'СЕТ СН'!$I$12+СВЦЭМ!$D$10+'СЕТ СН'!$I$5-'СЕТ СН'!$I$20</f>
        <v>3520.1410968800001</v>
      </c>
      <c r="U122" s="36">
        <f>SUMIFS(СВЦЭМ!$C$33:$C$776,СВЦЭМ!$A$33:$A$776,$A122,СВЦЭМ!$B$33:$B$776,U$119)+'СЕТ СН'!$I$12+СВЦЭМ!$D$10+'СЕТ СН'!$I$5-'СЕТ СН'!$I$20</f>
        <v>3502.9459414500002</v>
      </c>
      <c r="V122" s="36">
        <f>SUMIFS(СВЦЭМ!$C$33:$C$776,СВЦЭМ!$A$33:$A$776,$A122,СВЦЭМ!$B$33:$B$776,V$119)+'СЕТ СН'!$I$12+СВЦЭМ!$D$10+'СЕТ СН'!$I$5-'СЕТ СН'!$I$20</f>
        <v>3453.2689587700002</v>
      </c>
      <c r="W122" s="36">
        <f>SUMIFS(СВЦЭМ!$C$33:$C$776,СВЦЭМ!$A$33:$A$776,$A122,СВЦЭМ!$B$33:$B$776,W$119)+'СЕТ СН'!$I$12+СВЦЭМ!$D$10+'СЕТ СН'!$I$5-'СЕТ СН'!$I$20</f>
        <v>3448.7983721199998</v>
      </c>
      <c r="X122" s="36">
        <f>SUMIFS(СВЦЭМ!$C$33:$C$776,СВЦЭМ!$A$33:$A$776,$A122,СВЦЭМ!$B$33:$B$776,X$119)+'СЕТ СН'!$I$12+СВЦЭМ!$D$10+'СЕТ СН'!$I$5-'СЕТ СН'!$I$20</f>
        <v>3491.5761823500002</v>
      </c>
      <c r="Y122" s="36">
        <f>SUMIFS(СВЦЭМ!$C$33:$C$776,СВЦЭМ!$A$33:$A$776,$A122,СВЦЭМ!$B$33:$B$776,Y$119)+'СЕТ СН'!$I$12+СВЦЭМ!$D$10+'СЕТ СН'!$I$5-'СЕТ СН'!$I$20</f>
        <v>3584.4562882999999</v>
      </c>
    </row>
    <row r="123" spans="1:27" ht="15.75" x14ac:dyDescent="0.2">
      <c r="A123" s="35">
        <f t="shared" si="3"/>
        <v>43955</v>
      </c>
      <c r="B123" s="36">
        <f>SUMIFS(СВЦЭМ!$C$33:$C$776,СВЦЭМ!$A$33:$A$776,$A123,СВЦЭМ!$B$33:$B$776,B$119)+'СЕТ СН'!$I$12+СВЦЭМ!$D$10+'СЕТ СН'!$I$5-'СЕТ СН'!$I$20</f>
        <v>3653.0281667700001</v>
      </c>
      <c r="C123" s="36">
        <f>SUMIFS(СВЦЭМ!$C$33:$C$776,СВЦЭМ!$A$33:$A$776,$A123,СВЦЭМ!$B$33:$B$776,C$119)+'СЕТ СН'!$I$12+СВЦЭМ!$D$10+'СЕТ СН'!$I$5-'СЕТ СН'!$I$20</f>
        <v>3650.6330607700002</v>
      </c>
      <c r="D123" s="36">
        <f>SUMIFS(СВЦЭМ!$C$33:$C$776,СВЦЭМ!$A$33:$A$776,$A123,СВЦЭМ!$B$33:$B$776,D$119)+'СЕТ СН'!$I$12+СВЦЭМ!$D$10+'СЕТ СН'!$I$5-'СЕТ СН'!$I$20</f>
        <v>3638.3856341400001</v>
      </c>
      <c r="E123" s="36">
        <f>SUMIFS(СВЦЭМ!$C$33:$C$776,СВЦЭМ!$A$33:$A$776,$A123,СВЦЭМ!$B$33:$B$776,E$119)+'СЕТ СН'!$I$12+СВЦЭМ!$D$10+'СЕТ СН'!$I$5-'СЕТ СН'!$I$20</f>
        <v>3632.2048103699999</v>
      </c>
      <c r="F123" s="36">
        <f>SUMIFS(СВЦЭМ!$C$33:$C$776,СВЦЭМ!$A$33:$A$776,$A123,СВЦЭМ!$B$33:$B$776,F$119)+'СЕТ СН'!$I$12+СВЦЭМ!$D$10+'СЕТ СН'!$I$5-'СЕТ СН'!$I$20</f>
        <v>3627.4274651800001</v>
      </c>
      <c r="G123" s="36">
        <f>SUMIFS(СВЦЭМ!$C$33:$C$776,СВЦЭМ!$A$33:$A$776,$A123,СВЦЭМ!$B$33:$B$776,G$119)+'СЕТ СН'!$I$12+СВЦЭМ!$D$10+'СЕТ СН'!$I$5-'СЕТ СН'!$I$20</f>
        <v>3635.7568243999999</v>
      </c>
      <c r="H123" s="36">
        <f>SUMIFS(СВЦЭМ!$C$33:$C$776,СВЦЭМ!$A$33:$A$776,$A123,СВЦЭМ!$B$33:$B$776,H$119)+'СЕТ СН'!$I$12+СВЦЭМ!$D$10+'СЕТ СН'!$I$5-'СЕТ СН'!$I$20</f>
        <v>3637.5998324800003</v>
      </c>
      <c r="I123" s="36">
        <f>SUMIFS(СВЦЭМ!$C$33:$C$776,СВЦЭМ!$A$33:$A$776,$A123,СВЦЭМ!$B$33:$B$776,I$119)+'СЕТ СН'!$I$12+СВЦЭМ!$D$10+'СЕТ СН'!$I$5-'СЕТ СН'!$I$20</f>
        <v>3649.4901214199999</v>
      </c>
      <c r="J123" s="36">
        <f>SUMIFS(СВЦЭМ!$C$33:$C$776,СВЦЭМ!$A$33:$A$776,$A123,СВЦЭМ!$B$33:$B$776,J$119)+'СЕТ СН'!$I$12+СВЦЭМ!$D$10+'СЕТ СН'!$I$5-'СЕТ СН'!$I$20</f>
        <v>3635.4109746100003</v>
      </c>
      <c r="K123" s="36">
        <f>SUMIFS(СВЦЭМ!$C$33:$C$776,СВЦЭМ!$A$33:$A$776,$A123,СВЦЭМ!$B$33:$B$776,K$119)+'СЕТ СН'!$I$12+СВЦЭМ!$D$10+'СЕТ СН'!$I$5-'СЕТ СН'!$I$20</f>
        <v>3597.89427209</v>
      </c>
      <c r="L123" s="36">
        <f>SUMIFS(СВЦЭМ!$C$33:$C$776,СВЦЭМ!$A$33:$A$776,$A123,СВЦЭМ!$B$33:$B$776,L$119)+'СЕТ СН'!$I$12+СВЦЭМ!$D$10+'СЕТ СН'!$I$5-'СЕТ СН'!$I$20</f>
        <v>3589.6397083900001</v>
      </c>
      <c r="M123" s="36">
        <f>SUMIFS(СВЦЭМ!$C$33:$C$776,СВЦЭМ!$A$33:$A$776,$A123,СВЦЭМ!$B$33:$B$776,M$119)+'СЕТ СН'!$I$12+СВЦЭМ!$D$10+'СЕТ СН'!$I$5-'СЕТ СН'!$I$20</f>
        <v>3522.0529880899999</v>
      </c>
      <c r="N123" s="36">
        <f>SUMIFS(СВЦЭМ!$C$33:$C$776,СВЦЭМ!$A$33:$A$776,$A123,СВЦЭМ!$B$33:$B$776,N$119)+'СЕТ СН'!$I$12+СВЦЭМ!$D$10+'СЕТ СН'!$I$5-'СЕТ СН'!$I$20</f>
        <v>3470.5668262099998</v>
      </c>
      <c r="O123" s="36">
        <f>SUMIFS(СВЦЭМ!$C$33:$C$776,СВЦЭМ!$A$33:$A$776,$A123,СВЦЭМ!$B$33:$B$776,O$119)+'СЕТ СН'!$I$12+СВЦЭМ!$D$10+'СЕТ СН'!$I$5-'СЕТ СН'!$I$20</f>
        <v>3451.1797536600002</v>
      </c>
      <c r="P123" s="36">
        <f>SUMIFS(СВЦЭМ!$C$33:$C$776,СВЦЭМ!$A$33:$A$776,$A123,СВЦЭМ!$B$33:$B$776,P$119)+'СЕТ СН'!$I$12+СВЦЭМ!$D$10+'СЕТ СН'!$I$5-'СЕТ СН'!$I$20</f>
        <v>3463.2801766800003</v>
      </c>
      <c r="Q123" s="36">
        <f>SUMIFS(СВЦЭМ!$C$33:$C$776,СВЦЭМ!$A$33:$A$776,$A123,СВЦЭМ!$B$33:$B$776,Q$119)+'СЕТ СН'!$I$12+СВЦЭМ!$D$10+'СЕТ СН'!$I$5-'СЕТ СН'!$I$20</f>
        <v>3471.8193491100001</v>
      </c>
      <c r="R123" s="36">
        <f>SUMIFS(СВЦЭМ!$C$33:$C$776,СВЦЭМ!$A$33:$A$776,$A123,СВЦЭМ!$B$33:$B$776,R$119)+'СЕТ СН'!$I$12+СВЦЭМ!$D$10+'СЕТ СН'!$I$5-'СЕТ СН'!$I$20</f>
        <v>3452.0734386499998</v>
      </c>
      <c r="S123" s="36">
        <f>SUMIFS(СВЦЭМ!$C$33:$C$776,СВЦЭМ!$A$33:$A$776,$A123,СВЦЭМ!$B$33:$B$776,S$119)+'СЕТ СН'!$I$12+СВЦЭМ!$D$10+'СЕТ СН'!$I$5-'СЕТ СН'!$I$20</f>
        <v>3450.3844767999999</v>
      </c>
      <c r="T123" s="36">
        <f>SUMIFS(СВЦЭМ!$C$33:$C$776,СВЦЭМ!$A$33:$A$776,$A123,СВЦЭМ!$B$33:$B$776,T$119)+'СЕТ СН'!$I$12+СВЦЭМ!$D$10+'СЕТ СН'!$I$5-'СЕТ СН'!$I$20</f>
        <v>3432.07262588</v>
      </c>
      <c r="U123" s="36">
        <f>SUMIFS(СВЦЭМ!$C$33:$C$776,СВЦЭМ!$A$33:$A$776,$A123,СВЦЭМ!$B$33:$B$776,U$119)+'СЕТ СН'!$I$12+СВЦЭМ!$D$10+'СЕТ СН'!$I$5-'СЕТ СН'!$I$20</f>
        <v>3423.68550534</v>
      </c>
      <c r="V123" s="36">
        <f>SUMIFS(СВЦЭМ!$C$33:$C$776,СВЦЭМ!$A$33:$A$776,$A123,СВЦЭМ!$B$33:$B$776,V$119)+'СЕТ СН'!$I$12+СВЦЭМ!$D$10+'СЕТ СН'!$I$5-'СЕТ СН'!$I$20</f>
        <v>3413.1620258200001</v>
      </c>
      <c r="W123" s="36">
        <f>SUMIFS(СВЦЭМ!$C$33:$C$776,СВЦЭМ!$A$33:$A$776,$A123,СВЦЭМ!$B$33:$B$776,W$119)+'СЕТ СН'!$I$12+СВЦЭМ!$D$10+'СЕТ СН'!$I$5-'СЕТ СН'!$I$20</f>
        <v>3414.3899150799998</v>
      </c>
      <c r="X123" s="36">
        <f>SUMIFS(СВЦЭМ!$C$33:$C$776,СВЦЭМ!$A$33:$A$776,$A123,СВЦЭМ!$B$33:$B$776,X$119)+'СЕТ СН'!$I$12+СВЦЭМ!$D$10+'СЕТ СН'!$I$5-'СЕТ СН'!$I$20</f>
        <v>3449.5360656100002</v>
      </c>
      <c r="Y123" s="36">
        <f>SUMIFS(СВЦЭМ!$C$33:$C$776,СВЦЭМ!$A$33:$A$776,$A123,СВЦЭМ!$B$33:$B$776,Y$119)+'СЕТ СН'!$I$12+СВЦЭМ!$D$10+'СЕТ СН'!$I$5-'СЕТ СН'!$I$20</f>
        <v>3533.23154518</v>
      </c>
    </row>
    <row r="124" spans="1:27" ht="15.75" x14ac:dyDescent="0.2">
      <c r="A124" s="35">
        <f t="shared" si="3"/>
        <v>43956</v>
      </c>
      <c r="B124" s="36">
        <f>SUMIFS(СВЦЭМ!$C$33:$C$776,СВЦЭМ!$A$33:$A$776,$A124,СВЦЭМ!$B$33:$B$776,B$119)+'СЕТ СН'!$I$12+СВЦЭМ!$D$10+'СЕТ СН'!$I$5-'СЕТ СН'!$I$20</f>
        <v>3615.8224651999999</v>
      </c>
      <c r="C124" s="36">
        <f>SUMIFS(СВЦЭМ!$C$33:$C$776,СВЦЭМ!$A$33:$A$776,$A124,СВЦЭМ!$B$33:$B$776,C$119)+'СЕТ СН'!$I$12+СВЦЭМ!$D$10+'СЕТ СН'!$I$5-'СЕТ СН'!$I$20</f>
        <v>3646.8635729299999</v>
      </c>
      <c r="D124" s="36">
        <f>SUMIFS(СВЦЭМ!$C$33:$C$776,СВЦЭМ!$A$33:$A$776,$A124,СВЦЭМ!$B$33:$B$776,D$119)+'СЕТ СН'!$I$12+СВЦЭМ!$D$10+'СЕТ СН'!$I$5-'СЕТ СН'!$I$20</f>
        <v>3640.6688056500002</v>
      </c>
      <c r="E124" s="36">
        <f>SUMIFS(СВЦЭМ!$C$33:$C$776,СВЦЭМ!$A$33:$A$776,$A124,СВЦЭМ!$B$33:$B$776,E$119)+'СЕТ СН'!$I$12+СВЦЭМ!$D$10+'СЕТ СН'!$I$5-'СЕТ СН'!$I$20</f>
        <v>3633.3403588900001</v>
      </c>
      <c r="F124" s="36">
        <f>SUMIFS(СВЦЭМ!$C$33:$C$776,СВЦЭМ!$A$33:$A$776,$A124,СВЦЭМ!$B$33:$B$776,F$119)+'СЕТ СН'!$I$12+СВЦЭМ!$D$10+'СЕТ СН'!$I$5-'СЕТ СН'!$I$20</f>
        <v>3622.8499581199999</v>
      </c>
      <c r="G124" s="36">
        <f>SUMIFS(СВЦЭМ!$C$33:$C$776,СВЦЭМ!$A$33:$A$776,$A124,СВЦЭМ!$B$33:$B$776,G$119)+'СЕТ СН'!$I$12+СВЦЭМ!$D$10+'СЕТ СН'!$I$5-'СЕТ СН'!$I$20</f>
        <v>3628.8820892399999</v>
      </c>
      <c r="H124" s="36">
        <f>SUMIFS(СВЦЭМ!$C$33:$C$776,СВЦЭМ!$A$33:$A$776,$A124,СВЦЭМ!$B$33:$B$776,H$119)+'СЕТ СН'!$I$12+СВЦЭМ!$D$10+'СЕТ СН'!$I$5-'СЕТ СН'!$I$20</f>
        <v>3633.9076802700001</v>
      </c>
      <c r="I124" s="36">
        <f>SUMIFS(СВЦЭМ!$C$33:$C$776,СВЦЭМ!$A$33:$A$776,$A124,СВЦЭМ!$B$33:$B$776,I$119)+'СЕТ СН'!$I$12+СВЦЭМ!$D$10+'СЕТ СН'!$I$5-'СЕТ СН'!$I$20</f>
        <v>3623.4701784399999</v>
      </c>
      <c r="J124" s="36">
        <f>SUMIFS(СВЦЭМ!$C$33:$C$776,СВЦЭМ!$A$33:$A$776,$A124,СВЦЭМ!$B$33:$B$776,J$119)+'СЕТ СН'!$I$12+СВЦЭМ!$D$10+'СЕТ СН'!$I$5-'СЕТ СН'!$I$20</f>
        <v>3599.8382055000002</v>
      </c>
      <c r="K124" s="36">
        <f>SUMIFS(СВЦЭМ!$C$33:$C$776,СВЦЭМ!$A$33:$A$776,$A124,СВЦЭМ!$B$33:$B$776,K$119)+'СЕТ СН'!$I$12+СВЦЭМ!$D$10+'СЕТ СН'!$I$5-'СЕТ СН'!$I$20</f>
        <v>3557.32221304</v>
      </c>
      <c r="L124" s="36">
        <f>SUMIFS(СВЦЭМ!$C$33:$C$776,СВЦЭМ!$A$33:$A$776,$A124,СВЦЭМ!$B$33:$B$776,L$119)+'СЕТ СН'!$I$12+СВЦЭМ!$D$10+'СЕТ СН'!$I$5-'СЕТ СН'!$I$20</f>
        <v>3550.9999163699999</v>
      </c>
      <c r="M124" s="36">
        <f>SUMIFS(СВЦЭМ!$C$33:$C$776,СВЦЭМ!$A$33:$A$776,$A124,СВЦЭМ!$B$33:$B$776,M$119)+'СЕТ СН'!$I$12+СВЦЭМ!$D$10+'СЕТ СН'!$I$5-'СЕТ СН'!$I$20</f>
        <v>3505.1009361699998</v>
      </c>
      <c r="N124" s="36">
        <f>SUMIFS(СВЦЭМ!$C$33:$C$776,СВЦЭМ!$A$33:$A$776,$A124,СВЦЭМ!$B$33:$B$776,N$119)+'СЕТ СН'!$I$12+СВЦЭМ!$D$10+'СЕТ СН'!$I$5-'СЕТ СН'!$I$20</f>
        <v>3449.5833585600003</v>
      </c>
      <c r="O124" s="36">
        <f>SUMIFS(СВЦЭМ!$C$33:$C$776,СВЦЭМ!$A$33:$A$776,$A124,СВЦЭМ!$B$33:$B$776,O$119)+'СЕТ СН'!$I$12+СВЦЭМ!$D$10+'СЕТ СН'!$I$5-'СЕТ СН'!$I$20</f>
        <v>3443.47843298</v>
      </c>
      <c r="P124" s="36">
        <f>SUMIFS(СВЦЭМ!$C$33:$C$776,СВЦЭМ!$A$33:$A$776,$A124,СВЦЭМ!$B$33:$B$776,P$119)+'СЕТ СН'!$I$12+СВЦЭМ!$D$10+'СЕТ СН'!$I$5-'СЕТ СН'!$I$20</f>
        <v>3450.7039565300001</v>
      </c>
      <c r="Q124" s="36">
        <f>SUMIFS(СВЦЭМ!$C$33:$C$776,СВЦЭМ!$A$33:$A$776,$A124,СВЦЭМ!$B$33:$B$776,Q$119)+'СЕТ СН'!$I$12+СВЦЭМ!$D$10+'СЕТ СН'!$I$5-'СЕТ СН'!$I$20</f>
        <v>3450.69027551</v>
      </c>
      <c r="R124" s="36">
        <f>SUMIFS(СВЦЭМ!$C$33:$C$776,СВЦЭМ!$A$33:$A$776,$A124,СВЦЭМ!$B$33:$B$776,R$119)+'СЕТ СН'!$I$12+СВЦЭМ!$D$10+'СЕТ СН'!$I$5-'СЕТ СН'!$I$20</f>
        <v>3451.1487361099998</v>
      </c>
      <c r="S124" s="36">
        <f>SUMIFS(СВЦЭМ!$C$33:$C$776,СВЦЭМ!$A$33:$A$776,$A124,СВЦЭМ!$B$33:$B$776,S$119)+'СЕТ СН'!$I$12+СВЦЭМ!$D$10+'СЕТ СН'!$I$5-'СЕТ СН'!$I$20</f>
        <v>3452.7290398200003</v>
      </c>
      <c r="T124" s="36">
        <f>SUMIFS(СВЦЭМ!$C$33:$C$776,СВЦЭМ!$A$33:$A$776,$A124,СВЦЭМ!$B$33:$B$776,T$119)+'СЕТ СН'!$I$12+СВЦЭМ!$D$10+'СЕТ СН'!$I$5-'СЕТ СН'!$I$20</f>
        <v>3440.4529128600002</v>
      </c>
      <c r="U124" s="36">
        <f>SUMIFS(СВЦЭМ!$C$33:$C$776,СВЦЭМ!$A$33:$A$776,$A124,СВЦЭМ!$B$33:$B$776,U$119)+'СЕТ СН'!$I$12+СВЦЭМ!$D$10+'СЕТ СН'!$I$5-'СЕТ СН'!$I$20</f>
        <v>3424.8029911900003</v>
      </c>
      <c r="V124" s="36">
        <f>SUMIFS(СВЦЭМ!$C$33:$C$776,СВЦЭМ!$A$33:$A$776,$A124,СВЦЭМ!$B$33:$B$776,V$119)+'СЕТ СН'!$I$12+СВЦЭМ!$D$10+'СЕТ СН'!$I$5-'СЕТ СН'!$I$20</f>
        <v>3388.2824140299999</v>
      </c>
      <c r="W124" s="36">
        <f>SUMIFS(СВЦЭМ!$C$33:$C$776,СВЦЭМ!$A$33:$A$776,$A124,СВЦЭМ!$B$33:$B$776,W$119)+'СЕТ СН'!$I$12+СВЦЭМ!$D$10+'СЕТ СН'!$I$5-'СЕТ СН'!$I$20</f>
        <v>3398.7351629300001</v>
      </c>
      <c r="X124" s="36">
        <f>SUMIFS(СВЦЭМ!$C$33:$C$776,СВЦЭМ!$A$33:$A$776,$A124,СВЦЭМ!$B$33:$B$776,X$119)+'СЕТ СН'!$I$12+СВЦЭМ!$D$10+'СЕТ СН'!$I$5-'СЕТ СН'!$I$20</f>
        <v>3437.4820054100001</v>
      </c>
      <c r="Y124" s="36">
        <f>SUMIFS(СВЦЭМ!$C$33:$C$776,СВЦЭМ!$A$33:$A$776,$A124,СВЦЭМ!$B$33:$B$776,Y$119)+'СЕТ СН'!$I$12+СВЦЭМ!$D$10+'СЕТ СН'!$I$5-'СЕТ СН'!$I$20</f>
        <v>3521.8336067499999</v>
      </c>
    </row>
    <row r="125" spans="1:27" ht="15.75" x14ac:dyDescent="0.2">
      <c r="A125" s="35">
        <f t="shared" si="3"/>
        <v>43957</v>
      </c>
      <c r="B125" s="36">
        <f>SUMIFS(СВЦЭМ!$C$33:$C$776,СВЦЭМ!$A$33:$A$776,$A125,СВЦЭМ!$B$33:$B$776,B$119)+'СЕТ СН'!$I$12+СВЦЭМ!$D$10+'СЕТ СН'!$I$5-'СЕТ СН'!$I$20</f>
        <v>3593.7285533700001</v>
      </c>
      <c r="C125" s="36">
        <f>SUMIFS(СВЦЭМ!$C$33:$C$776,СВЦЭМ!$A$33:$A$776,$A125,СВЦЭМ!$B$33:$B$776,C$119)+'СЕТ СН'!$I$12+СВЦЭМ!$D$10+'СЕТ СН'!$I$5-'СЕТ СН'!$I$20</f>
        <v>3624.59563682</v>
      </c>
      <c r="D125" s="36">
        <f>SUMIFS(СВЦЭМ!$C$33:$C$776,СВЦЭМ!$A$33:$A$776,$A125,СВЦЭМ!$B$33:$B$776,D$119)+'СЕТ СН'!$I$12+СВЦЭМ!$D$10+'СЕТ СН'!$I$5-'СЕТ СН'!$I$20</f>
        <v>3647.3303731199999</v>
      </c>
      <c r="E125" s="36">
        <f>SUMIFS(СВЦЭМ!$C$33:$C$776,СВЦЭМ!$A$33:$A$776,$A125,СВЦЭМ!$B$33:$B$776,E$119)+'СЕТ СН'!$I$12+СВЦЭМ!$D$10+'СЕТ СН'!$I$5-'СЕТ СН'!$I$20</f>
        <v>3644.3622213799999</v>
      </c>
      <c r="F125" s="36">
        <f>SUMIFS(СВЦЭМ!$C$33:$C$776,СВЦЭМ!$A$33:$A$776,$A125,СВЦЭМ!$B$33:$B$776,F$119)+'СЕТ СН'!$I$12+СВЦЭМ!$D$10+'СЕТ СН'!$I$5-'СЕТ СН'!$I$20</f>
        <v>3637.5025771999999</v>
      </c>
      <c r="G125" s="36">
        <f>SUMIFS(СВЦЭМ!$C$33:$C$776,СВЦЭМ!$A$33:$A$776,$A125,СВЦЭМ!$B$33:$B$776,G$119)+'СЕТ СН'!$I$12+СВЦЭМ!$D$10+'СЕТ СН'!$I$5-'СЕТ СН'!$I$20</f>
        <v>3567.7299714599999</v>
      </c>
      <c r="H125" s="36">
        <f>SUMIFS(СВЦЭМ!$C$33:$C$776,СВЦЭМ!$A$33:$A$776,$A125,СВЦЭМ!$B$33:$B$776,H$119)+'СЕТ СН'!$I$12+СВЦЭМ!$D$10+'СЕТ СН'!$I$5-'СЕТ СН'!$I$20</f>
        <v>3591.4458166700001</v>
      </c>
      <c r="I125" s="36">
        <f>SUMIFS(СВЦЭМ!$C$33:$C$776,СВЦЭМ!$A$33:$A$776,$A125,СВЦЭМ!$B$33:$B$776,I$119)+'СЕТ СН'!$I$12+СВЦЭМ!$D$10+'СЕТ СН'!$I$5-'СЕТ СН'!$I$20</f>
        <v>3605.9662198999999</v>
      </c>
      <c r="J125" s="36">
        <f>SUMIFS(СВЦЭМ!$C$33:$C$776,СВЦЭМ!$A$33:$A$776,$A125,СВЦЭМ!$B$33:$B$776,J$119)+'СЕТ СН'!$I$12+СВЦЭМ!$D$10+'СЕТ СН'!$I$5-'СЕТ СН'!$I$20</f>
        <v>3560.65111824</v>
      </c>
      <c r="K125" s="36">
        <f>SUMIFS(СВЦЭМ!$C$33:$C$776,СВЦЭМ!$A$33:$A$776,$A125,СВЦЭМ!$B$33:$B$776,K$119)+'СЕТ СН'!$I$12+СВЦЭМ!$D$10+'СЕТ СН'!$I$5-'СЕТ СН'!$I$20</f>
        <v>3538.8225015400003</v>
      </c>
      <c r="L125" s="36">
        <f>SUMIFS(СВЦЭМ!$C$33:$C$776,СВЦЭМ!$A$33:$A$776,$A125,СВЦЭМ!$B$33:$B$776,L$119)+'СЕТ СН'!$I$12+СВЦЭМ!$D$10+'СЕТ СН'!$I$5-'СЕТ СН'!$I$20</f>
        <v>3527.0732087800002</v>
      </c>
      <c r="M125" s="36">
        <f>SUMIFS(СВЦЭМ!$C$33:$C$776,СВЦЭМ!$A$33:$A$776,$A125,СВЦЭМ!$B$33:$B$776,M$119)+'СЕТ СН'!$I$12+СВЦЭМ!$D$10+'СЕТ СН'!$I$5-'СЕТ СН'!$I$20</f>
        <v>3484.0078593500002</v>
      </c>
      <c r="N125" s="36">
        <f>SUMIFS(СВЦЭМ!$C$33:$C$776,СВЦЭМ!$A$33:$A$776,$A125,СВЦЭМ!$B$33:$B$776,N$119)+'СЕТ СН'!$I$12+СВЦЭМ!$D$10+'СЕТ СН'!$I$5-'СЕТ СН'!$I$20</f>
        <v>3429.8100931999998</v>
      </c>
      <c r="O125" s="36">
        <f>SUMIFS(СВЦЭМ!$C$33:$C$776,СВЦЭМ!$A$33:$A$776,$A125,СВЦЭМ!$B$33:$B$776,O$119)+'СЕТ СН'!$I$12+СВЦЭМ!$D$10+'СЕТ СН'!$I$5-'СЕТ СН'!$I$20</f>
        <v>3469.15210686</v>
      </c>
      <c r="P125" s="36">
        <f>SUMIFS(СВЦЭМ!$C$33:$C$776,СВЦЭМ!$A$33:$A$776,$A125,СВЦЭМ!$B$33:$B$776,P$119)+'СЕТ СН'!$I$12+СВЦЭМ!$D$10+'СЕТ СН'!$I$5-'СЕТ СН'!$I$20</f>
        <v>3475.1113006099999</v>
      </c>
      <c r="Q125" s="36">
        <f>SUMIFS(СВЦЭМ!$C$33:$C$776,СВЦЭМ!$A$33:$A$776,$A125,СВЦЭМ!$B$33:$B$776,Q$119)+'СЕТ СН'!$I$12+СВЦЭМ!$D$10+'СЕТ СН'!$I$5-'СЕТ СН'!$I$20</f>
        <v>3478.5381674700002</v>
      </c>
      <c r="R125" s="36">
        <f>SUMIFS(СВЦЭМ!$C$33:$C$776,СВЦЭМ!$A$33:$A$776,$A125,СВЦЭМ!$B$33:$B$776,R$119)+'СЕТ СН'!$I$12+СВЦЭМ!$D$10+'СЕТ СН'!$I$5-'СЕТ СН'!$I$20</f>
        <v>3483.94778976</v>
      </c>
      <c r="S125" s="36">
        <f>SUMIFS(СВЦЭМ!$C$33:$C$776,СВЦЭМ!$A$33:$A$776,$A125,СВЦЭМ!$B$33:$B$776,S$119)+'СЕТ СН'!$I$12+СВЦЭМ!$D$10+'СЕТ СН'!$I$5-'СЕТ СН'!$I$20</f>
        <v>3493.8143700700002</v>
      </c>
      <c r="T125" s="36">
        <f>SUMIFS(СВЦЭМ!$C$33:$C$776,СВЦЭМ!$A$33:$A$776,$A125,СВЦЭМ!$B$33:$B$776,T$119)+'СЕТ СН'!$I$12+СВЦЭМ!$D$10+'СЕТ СН'!$I$5-'СЕТ СН'!$I$20</f>
        <v>3498.4628532500001</v>
      </c>
      <c r="U125" s="36">
        <f>SUMIFS(СВЦЭМ!$C$33:$C$776,СВЦЭМ!$A$33:$A$776,$A125,СВЦЭМ!$B$33:$B$776,U$119)+'СЕТ СН'!$I$12+СВЦЭМ!$D$10+'СЕТ СН'!$I$5-'СЕТ СН'!$I$20</f>
        <v>3505.1055645699998</v>
      </c>
      <c r="V125" s="36">
        <f>SUMIFS(СВЦЭМ!$C$33:$C$776,СВЦЭМ!$A$33:$A$776,$A125,СВЦЭМ!$B$33:$B$776,V$119)+'СЕТ СН'!$I$12+СВЦЭМ!$D$10+'СЕТ СН'!$I$5-'СЕТ СН'!$I$20</f>
        <v>3496.7101481099999</v>
      </c>
      <c r="W125" s="36">
        <f>SUMIFS(СВЦЭМ!$C$33:$C$776,СВЦЭМ!$A$33:$A$776,$A125,СВЦЭМ!$B$33:$B$776,W$119)+'СЕТ СН'!$I$12+СВЦЭМ!$D$10+'СЕТ СН'!$I$5-'СЕТ СН'!$I$20</f>
        <v>3496.9745384400003</v>
      </c>
      <c r="X125" s="36">
        <f>SUMIFS(СВЦЭМ!$C$33:$C$776,СВЦЭМ!$A$33:$A$776,$A125,СВЦЭМ!$B$33:$B$776,X$119)+'СЕТ СН'!$I$12+СВЦЭМ!$D$10+'СЕТ СН'!$I$5-'СЕТ СН'!$I$20</f>
        <v>3486.1419477300001</v>
      </c>
      <c r="Y125" s="36">
        <f>SUMIFS(СВЦЭМ!$C$33:$C$776,СВЦЭМ!$A$33:$A$776,$A125,СВЦЭМ!$B$33:$B$776,Y$119)+'СЕТ СН'!$I$12+СВЦЭМ!$D$10+'СЕТ СН'!$I$5-'СЕТ СН'!$I$20</f>
        <v>3534.32724383</v>
      </c>
    </row>
    <row r="126" spans="1:27" ht="15.75" x14ac:dyDescent="0.2">
      <c r="A126" s="35">
        <f t="shared" si="3"/>
        <v>43958</v>
      </c>
      <c r="B126" s="36">
        <f>SUMIFS(СВЦЭМ!$C$33:$C$776,СВЦЭМ!$A$33:$A$776,$A126,СВЦЭМ!$B$33:$B$776,B$119)+'СЕТ СН'!$I$12+СВЦЭМ!$D$10+'СЕТ СН'!$I$5-'СЕТ СН'!$I$20</f>
        <v>3633.8825974599999</v>
      </c>
      <c r="C126" s="36">
        <f>SUMIFS(СВЦЭМ!$C$33:$C$776,СВЦЭМ!$A$33:$A$776,$A126,СВЦЭМ!$B$33:$B$776,C$119)+'СЕТ СН'!$I$12+СВЦЭМ!$D$10+'СЕТ СН'!$I$5-'СЕТ СН'!$I$20</f>
        <v>3644.1305054899999</v>
      </c>
      <c r="D126" s="36">
        <f>SUMIFS(СВЦЭМ!$C$33:$C$776,СВЦЭМ!$A$33:$A$776,$A126,СВЦЭМ!$B$33:$B$776,D$119)+'СЕТ СН'!$I$12+СВЦЭМ!$D$10+'СЕТ СН'!$I$5-'СЕТ СН'!$I$20</f>
        <v>3636.8890868100002</v>
      </c>
      <c r="E126" s="36">
        <f>SUMIFS(СВЦЭМ!$C$33:$C$776,СВЦЭМ!$A$33:$A$776,$A126,СВЦЭМ!$B$33:$B$776,E$119)+'СЕТ СН'!$I$12+СВЦЭМ!$D$10+'СЕТ СН'!$I$5-'СЕТ СН'!$I$20</f>
        <v>3632.3578182000001</v>
      </c>
      <c r="F126" s="36">
        <f>SUMIFS(СВЦЭМ!$C$33:$C$776,СВЦЭМ!$A$33:$A$776,$A126,СВЦЭМ!$B$33:$B$776,F$119)+'СЕТ СН'!$I$12+СВЦЭМ!$D$10+'СЕТ СН'!$I$5-'СЕТ СН'!$I$20</f>
        <v>3628.53254044</v>
      </c>
      <c r="G126" s="36">
        <f>SUMIFS(СВЦЭМ!$C$33:$C$776,СВЦЭМ!$A$33:$A$776,$A126,СВЦЭМ!$B$33:$B$776,G$119)+'СЕТ СН'!$I$12+СВЦЭМ!$D$10+'СЕТ СН'!$I$5-'СЕТ СН'!$I$20</f>
        <v>3645.5841602800001</v>
      </c>
      <c r="H126" s="36">
        <f>SUMIFS(СВЦЭМ!$C$33:$C$776,СВЦЭМ!$A$33:$A$776,$A126,СВЦЭМ!$B$33:$B$776,H$119)+'СЕТ СН'!$I$12+СВЦЭМ!$D$10+'СЕТ СН'!$I$5-'СЕТ СН'!$I$20</f>
        <v>3640.7074589100002</v>
      </c>
      <c r="I126" s="36">
        <f>SUMIFS(СВЦЭМ!$C$33:$C$776,СВЦЭМ!$A$33:$A$776,$A126,СВЦЭМ!$B$33:$B$776,I$119)+'СЕТ СН'!$I$12+СВЦЭМ!$D$10+'СЕТ СН'!$I$5-'СЕТ СН'!$I$20</f>
        <v>3629.69522607</v>
      </c>
      <c r="J126" s="36">
        <f>SUMIFS(СВЦЭМ!$C$33:$C$776,СВЦЭМ!$A$33:$A$776,$A126,СВЦЭМ!$B$33:$B$776,J$119)+'СЕТ СН'!$I$12+СВЦЭМ!$D$10+'СЕТ СН'!$I$5-'СЕТ СН'!$I$20</f>
        <v>3592.6362297200003</v>
      </c>
      <c r="K126" s="36">
        <f>SUMIFS(СВЦЭМ!$C$33:$C$776,СВЦЭМ!$A$33:$A$776,$A126,СВЦЭМ!$B$33:$B$776,K$119)+'СЕТ СН'!$I$12+СВЦЭМ!$D$10+'СЕТ СН'!$I$5-'СЕТ СН'!$I$20</f>
        <v>3584.3033495</v>
      </c>
      <c r="L126" s="36">
        <f>SUMIFS(СВЦЭМ!$C$33:$C$776,СВЦЭМ!$A$33:$A$776,$A126,СВЦЭМ!$B$33:$B$776,L$119)+'СЕТ СН'!$I$12+СВЦЭМ!$D$10+'СЕТ СН'!$I$5-'СЕТ СН'!$I$20</f>
        <v>3573.89189876</v>
      </c>
      <c r="M126" s="36">
        <f>SUMIFS(СВЦЭМ!$C$33:$C$776,СВЦЭМ!$A$33:$A$776,$A126,СВЦЭМ!$B$33:$B$776,M$119)+'СЕТ СН'!$I$12+СВЦЭМ!$D$10+'СЕТ СН'!$I$5-'СЕТ СН'!$I$20</f>
        <v>3520.4131419200003</v>
      </c>
      <c r="N126" s="36">
        <f>SUMIFS(СВЦЭМ!$C$33:$C$776,СВЦЭМ!$A$33:$A$776,$A126,СВЦЭМ!$B$33:$B$776,N$119)+'СЕТ СН'!$I$12+СВЦЭМ!$D$10+'СЕТ СН'!$I$5-'СЕТ СН'!$I$20</f>
        <v>3469.9772113899999</v>
      </c>
      <c r="O126" s="36">
        <f>SUMIFS(СВЦЭМ!$C$33:$C$776,СВЦЭМ!$A$33:$A$776,$A126,СВЦЭМ!$B$33:$B$776,O$119)+'СЕТ СН'!$I$12+СВЦЭМ!$D$10+'СЕТ СН'!$I$5-'СЕТ СН'!$I$20</f>
        <v>3457.50496161</v>
      </c>
      <c r="P126" s="36">
        <f>SUMIFS(СВЦЭМ!$C$33:$C$776,СВЦЭМ!$A$33:$A$776,$A126,СВЦЭМ!$B$33:$B$776,P$119)+'СЕТ СН'!$I$12+СВЦЭМ!$D$10+'СЕТ СН'!$I$5-'СЕТ СН'!$I$20</f>
        <v>3464.93464765</v>
      </c>
      <c r="Q126" s="36">
        <f>SUMIFS(СВЦЭМ!$C$33:$C$776,СВЦЭМ!$A$33:$A$776,$A126,СВЦЭМ!$B$33:$B$776,Q$119)+'СЕТ СН'!$I$12+СВЦЭМ!$D$10+'СЕТ СН'!$I$5-'СЕТ СН'!$I$20</f>
        <v>3472.3742077400002</v>
      </c>
      <c r="R126" s="36">
        <f>SUMIFS(СВЦЭМ!$C$33:$C$776,СВЦЭМ!$A$33:$A$776,$A126,СВЦЭМ!$B$33:$B$776,R$119)+'СЕТ СН'!$I$12+СВЦЭМ!$D$10+'СЕТ СН'!$I$5-'СЕТ СН'!$I$20</f>
        <v>3466.1146126100002</v>
      </c>
      <c r="S126" s="36">
        <f>SUMIFS(СВЦЭМ!$C$33:$C$776,СВЦЭМ!$A$33:$A$776,$A126,СВЦЭМ!$B$33:$B$776,S$119)+'СЕТ СН'!$I$12+СВЦЭМ!$D$10+'СЕТ СН'!$I$5-'СЕТ СН'!$I$20</f>
        <v>3458.8943774300001</v>
      </c>
      <c r="T126" s="36">
        <f>SUMIFS(СВЦЭМ!$C$33:$C$776,СВЦЭМ!$A$33:$A$776,$A126,СВЦЭМ!$B$33:$B$776,T$119)+'СЕТ СН'!$I$12+СВЦЭМ!$D$10+'СЕТ СН'!$I$5-'СЕТ СН'!$I$20</f>
        <v>3429.5317280500003</v>
      </c>
      <c r="U126" s="36">
        <f>SUMIFS(СВЦЭМ!$C$33:$C$776,СВЦЭМ!$A$33:$A$776,$A126,СВЦЭМ!$B$33:$B$776,U$119)+'СЕТ СН'!$I$12+СВЦЭМ!$D$10+'СЕТ СН'!$I$5-'СЕТ СН'!$I$20</f>
        <v>3405.8037760900002</v>
      </c>
      <c r="V126" s="36">
        <f>SUMIFS(СВЦЭМ!$C$33:$C$776,СВЦЭМ!$A$33:$A$776,$A126,СВЦЭМ!$B$33:$B$776,V$119)+'СЕТ СН'!$I$12+СВЦЭМ!$D$10+'СЕТ СН'!$I$5-'СЕТ СН'!$I$20</f>
        <v>3386.81913067</v>
      </c>
      <c r="W126" s="36">
        <f>SUMIFS(СВЦЭМ!$C$33:$C$776,СВЦЭМ!$A$33:$A$776,$A126,СВЦЭМ!$B$33:$B$776,W$119)+'СЕТ СН'!$I$12+СВЦЭМ!$D$10+'СЕТ СН'!$I$5-'СЕТ СН'!$I$20</f>
        <v>3389.71957587</v>
      </c>
      <c r="X126" s="36">
        <f>SUMIFS(СВЦЭМ!$C$33:$C$776,СВЦЭМ!$A$33:$A$776,$A126,СВЦЭМ!$B$33:$B$776,X$119)+'СЕТ СН'!$I$12+СВЦЭМ!$D$10+'СЕТ СН'!$I$5-'СЕТ СН'!$I$20</f>
        <v>3433.8690249199999</v>
      </c>
      <c r="Y126" s="36">
        <f>SUMIFS(СВЦЭМ!$C$33:$C$776,СВЦЭМ!$A$33:$A$776,$A126,СВЦЭМ!$B$33:$B$776,Y$119)+'СЕТ СН'!$I$12+СВЦЭМ!$D$10+'СЕТ СН'!$I$5-'СЕТ СН'!$I$20</f>
        <v>3508.2790798400001</v>
      </c>
    </row>
    <row r="127" spans="1:27" ht="15.75" x14ac:dyDescent="0.2">
      <c r="A127" s="35">
        <f t="shared" si="3"/>
        <v>43959</v>
      </c>
      <c r="B127" s="36">
        <f>SUMIFS(СВЦЭМ!$C$33:$C$776,СВЦЭМ!$A$33:$A$776,$A127,СВЦЭМ!$B$33:$B$776,B$119)+'СЕТ СН'!$I$12+СВЦЭМ!$D$10+'СЕТ СН'!$I$5-'СЕТ СН'!$I$20</f>
        <v>3627.0146875099999</v>
      </c>
      <c r="C127" s="36">
        <f>SUMIFS(СВЦЭМ!$C$33:$C$776,СВЦЭМ!$A$33:$A$776,$A127,СВЦЭМ!$B$33:$B$776,C$119)+'СЕТ СН'!$I$12+СВЦЭМ!$D$10+'СЕТ СН'!$I$5-'СЕТ СН'!$I$20</f>
        <v>3632.1767447900002</v>
      </c>
      <c r="D127" s="36">
        <f>SUMIFS(СВЦЭМ!$C$33:$C$776,СВЦЭМ!$A$33:$A$776,$A127,СВЦЭМ!$B$33:$B$776,D$119)+'СЕТ СН'!$I$12+СВЦЭМ!$D$10+'СЕТ СН'!$I$5-'СЕТ СН'!$I$20</f>
        <v>3621.9107439200002</v>
      </c>
      <c r="E127" s="36">
        <f>SUMIFS(СВЦЭМ!$C$33:$C$776,СВЦЭМ!$A$33:$A$776,$A127,СВЦЭМ!$B$33:$B$776,E$119)+'СЕТ СН'!$I$12+СВЦЭМ!$D$10+'СЕТ СН'!$I$5-'СЕТ СН'!$I$20</f>
        <v>3625.6234571300001</v>
      </c>
      <c r="F127" s="36">
        <f>SUMIFS(СВЦЭМ!$C$33:$C$776,СВЦЭМ!$A$33:$A$776,$A127,СВЦЭМ!$B$33:$B$776,F$119)+'СЕТ СН'!$I$12+СВЦЭМ!$D$10+'СЕТ СН'!$I$5-'СЕТ СН'!$I$20</f>
        <v>3617.4990185699999</v>
      </c>
      <c r="G127" s="36">
        <f>SUMIFS(СВЦЭМ!$C$33:$C$776,СВЦЭМ!$A$33:$A$776,$A127,СВЦЭМ!$B$33:$B$776,G$119)+'СЕТ СН'!$I$12+СВЦЭМ!$D$10+'СЕТ СН'!$I$5-'СЕТ СН'!$I$20</f>
        <v>3627.2369572500002</v>
      </c>
      <c r="H127" s="36">
        <f>SUMIFS(СВЦЭМ!$C$33:$C$776,СВЦЭМ!$A$33:$A$776,$A127,СВЦЭМ!$B$33:$B$776,H$119)+'СЕТ СН'!$I$12+СВЦЭМ!$D$10+'СЕТ СН'!$I$5-'СЕТ СН'!$I$20</f>
        <v>3614.68382367</v>
      </c>
      <c r="I127" s="36">
        <f>SUMIFS(СВЦЭМ!$C$33:$C$776,СВЦЭМ!$A$33:$A$776,$A127,СВЦЭМ!$B$33:$B$776,I$119)+'СЕТ СН'!$I$12+СВЦЭМ!$D$10+'СЕТ СН'!$I$5-'СЕТ СН'!$I$20</f>
        <v>3589.1069738000001</v>
      </c>
      <c r="J127" s="36">
        <f>SUMIFS(СВЦЭМ!$C$33:$C$776,СВЦЭМ!$A$33:$A$776,$A127,СВЦЭМ!$B$33:$B$776,J$119)+'СЕТ СН'!$I$12+СВЦЭМ!$D$10+'СЕТ СН'!$I$5-'СЕТ СН'!$I$20</f>
        <v>3561.2973672100002</v>
      </c>
      <c r="K127" s="36">
        <f>SUMIFS(СВЦЭМ!$C$33:$C$776,СВЦЭМ!$A$33:$A$776,$A127,СВЦЭМ!$B$33:$B$776,K$119)+'СЕТ СН'!$I$12+СВЦЭМ!$D$10+'СЕТ СН'!$I$5-'СЕТ СН'!$I$20</f>
        <v>3562.6334906800002</v>
      </c>
      <c r="L127" s="36">
        <f>SUMIFS(СВЦЭМ!$C$33:$C$776,СВЦЭМ!$A$33:$A$776,$A127,СВЦЭМ!$B$33:$B$776,L$119)+'СЕТ СН'!$I$12+СВЦЭМ!$D$10+'СЕТ СН'!$I$5-'СЕТ СН'!$I$20</f>
        <v>3557.9555902800003</v>
      </c>
      <c r="M127" s="36">
        <f>SUMIFS(СВЦЭМ!$C$33:$C$776,СВЦЭМ!$A$33:$A$776,$A127,СВЦЭМ!$B$33:$B$776,M$119)+'СЕТ СН'!$I$12+СВЦЭМ!$D$10+'СЕТ СН'!$I$5-'СЕТ СН'!$I$20</f>
        <v>3509.76676086</v>
      </c>
      <c r="N127" s="36">
        <f>SUMIFS(СВЦЭМ!$C$33:$C$776,СВЦЭМ!$A$33:$A$776,$A127,СВЦЭМ!$B$33:$B$776,N$119)+'СЕТ СН'!$I$12+СВЦЭМ!$D$10+'СЕТ СН'!$I$5-'СЕТ СН'!$I$20</f>
        <v>3451.9723603800003</v>
      </c>
      <c r="O127" s="36">
        <f>SUMIFS(СВЦЭМ!$C$33:$C$776,СВЦЭМ!$A$33:$A$776,$A127,СВЦЭМ!$B$33:$B$776,O$119)+'СЕТ СН'!$I$12+СВЦЭМ!$D$10+'СЕТ СН'!$I$5-'СЕТ СН'!$I$20</f>
        <v>3439.7859815900001</v>
      </c>
      <c r="P127" s="36">
        <f>SUMIFS(СВЦЭМ!$C$33:$C$776,СВЦЭМ!$A$33:$A$776,$A127,СВЦЭМ!$B$33:$B$776,P$119)+'СЕТ СН'!$I$12+СВЦЭМ!$D$10+'СЕТ СН'!$I$5-'СЕТ СН'!$I$20</f>
        <v>3442.2189059500001</v>
      </c>
      <c r="Q127" s="36">
        <f>SUMIFS(СВЦЭМ!$C$33:$C$776,СВЦЭМ!$A$33:$A$776,$A127,СВЦЭМ!$B$33:$B$776,Q$119)+'СЕТ СН'!$I$12+СВЦЭМ!$D$10+'СЕТ СН'!$I$5-'СЕТ СН'!$I$20</f>
        <v>3448.1483016000002</v>
      </c>
      <c r="R127" s="36">
        <f>SUMIFS(СВЦЭМ!$C$33:$C$776,СВЦЭМ!$A$33:$A$776,$A127,СВЦЭМ!$B$33:$B$776,R$119)+'СЕТ СН'!$I$12+СВЦЭМ!$D$10+'СЕТ СН'!$I$5-'СЕТ СН'!$I$20</f>
        <v>3445.5815711800001</v>
      </c>
      <c r="S127" s="36">
        <f>SUMIFS(СВЦЭМ!$C$33:$C$776,СВЦЭМ!$A$33:$A$776,$A127,СВЦЭМ!$B$33:$B$776,S$119)+'СЕТ СН'!$I$12+СВЦЭМ!$D$10+'СЕТ СН'!$I$5-'СЕТ СН'!$I$20</f>
        <v>3450.7085785099998</v>
      </c>
      <c r="T127" s="36">
        <f>SUMIFS(СВЦЭМ!$C$33:$C$776,СВЦЭМ!$A$33:$A$776,$A127,СВЦЭМ!$B$33:$B$776,T$119)+'СЕТ СН'!$I$12+СВЦЭМ!$D$10+'СЕТ СН'!$I$5-'СЕТ СН'!$I$20</f>
        <v>3441.6932434600003</v>
      </c>
      <c r="U127" s="36">
        <f>SUMIFS(СВЦЭМ!$C$33:$C$776,СВЦЭМ!$A$33:$A$776,$A127,СВЦЭМ!$B$33:$B$776,U$119)+'СЕТ СН'!$I$12+СВЦЭМ!$D$10+'СЕТ СН'!$I$5-'СЕТ СН'!$I$20</f>
        <v>3422.4280803900001</v>
      </c>
      <c r="V127" s="36">
        <f>SUMIFS(СВЦЭМ!$C$33:$C$776,СВЦЭМ!$A$33:$A$776,$A127,СВЦЭМ!$B$33:$B$776,V$119)+'СЕТ СН'!$I$12+СВЦЭМ!$D$10+'СЕТ СН'!$I$5-'СЕТ СН'!$I$20</f>
        <v>3394.6718117700002</v>
      </c>
      <c r="W127" s="36">
        <f>SUMIFS(СВЦЭМ!$C$33:$C$776,СВЦЭМ!$A$33:$A$776,$A127,СВЦЭМ!$B$33:$B$776,W$119)+'СЕТ СН'!$I$12+СВЦЭМ!$D$10+'СЕТ СН'!$I$5-'СЕТ СН'!$I$20</f>
        <v>3389.9445519599999</v>
      </c>
      <c r="X127" s="36">
        <f>SUMIFS(СВЦЭМ!$C$33:$C$776,СВЦЭМ!$A$33:$A$776,$A127,СВЦЭМ!$B$33:$B$776,X$119)+'СЕТ СН'!$I$12+СВЦЭМ!$D$10+'СЕТ СН'!$I$5-'СЕТ СН'!$I$20</f>
        <v>3435.9234950600003</v>
      </c>
      <c r="Y127" s="36">
        <f>SUMIFS(СВЦЭМ!$C$33:$C$776,СВЦЭМ!$A$33:$A$776,$A127,СВЦЭМ!$B$33:$B$776,Y$119)+'СЕТ СН'!$I$12+СВЦЭМ!$D$10+'СЕТ СН'!$I$5-'СЕТ СН'!$I$20</f>
        <v>3512.8598093199998</v>
      </c>
    </row>
    <row r="128" spans="1:27" ht="15.75" x14ac:dyDescent="0.2">
      <c r="A128" s="35">
        <f t="shared" si="3"/>
        <v>43960</v>
      </c>
      <c r="B128" s="36">
        <f>SUMIFS(СВЦЭМ!$C$33:$C$776,СВЦЭМ!$A$33:$A$776,$A128,СВЦЭМ!$B$33:$B$776,B$119)+'СЕТ СН'!$I$12+СВЦЭМ!$D$10+'СЕТ СН'!$I$5-'СЕТ СН'!$I$20</f>
        <v>3617.38755201</v>
      </c>
      <c r="C128" s="36">
        <f>SUMIFS(СВЦЭМ!$C$33:$C$776,СВЦЭМ!$A$33:$A$776,$A128,СВЦЭМ!$B$33:$B$776,C$119)+'СЕТ СН'!$I$12+СВЦЭМ!$D$10+'СЕТ СН'!$I$5-'СЕТ СН'!$I$20</f>
        <v>3604.5203794999998</v>
      </c>
      <c r="D128" s="36">
        <f>SUMIFS(СВЦЭМ!$C$33:$C$776,СВЦЭМ!$A$33:$A$776,$A128,СВЦЭМ!$B$33:$B$776,D$119)+'СЕТ СН'!$I$12+СВЦЭМ!$D$10+'СЕТ СН'!$I$5-'СЕТ СН'!$I$20</f>
        <v>3580.8348154300002</v>
      </c>
      <c r="E128" s="36">
        <f>SUMIFS(СВЦЭМ!$C$33:$C$776,СВЦЭМ!$A$33:$A$776,$A128,СВЦЭМ!$B$33:$B$776,E$119)+'СЕТ СН'!$I$12+СВЦЭМ!$D$10+'СЕТ СН'!$I$5-'СЕТ СН'!$I$20</f>
        <v>3580.6853447799999</v>
      </c>
      <c r="F128" s="36">
        <f>SUMIFS(СВЦЭМ!$C$33:$C$776,СВЦЭМ!$A$33:$A$776,$A128,СВЦЭМ!$B$33:$B$776,F$119)+'СЕТ СН'!$I$12+СВЦЭМ!$D$10+'СЕТ СН'!$I$5-'СЕТ СН'!$I$20</f>
        <v>3573.3754913900002</v>
      </c>
      <c r="G128" s="36">
        <f>SUMIFS(СВЦЭМ!$C$33:$C$776,СВЦЭМ!$A$33:$A$776,$A128,СВЦЭМ!$B$33:$B$776,G$119)+'СЕТ СН'!$I$12+СВЦЭМ!$D$10+'СЕТ СН'!$I$5-'СЕТ СН'!$I$20</f>
        <v>3575.1923266600002</v>
      </c>
      <c r="H128" s="36">
        <f>SUMIFS(СВЦЭМ!$C$33:$C$776,СВЦЭМ!$A$33:$A$776,$A128,СВЦЭМ!$B$33:$B$776,H$119)+'СЕТ СН'!$I$12+СВЦЭМ!$D$10+'СЕТ СН'!$I$5-'СЕТ СН'!$I$20</f>
        <v>3580.99256625</v>
      </c>
      <c r="I128" s="36">
        <f>SUMIFS(СВЦЭМ!$C$33:$C$776,СВЦЭМ!$A$33:$A$776,$A128,СВЦЭМ!$B$33:$B$776,I$119)+'СЕТ СН'!$I$12+СВЦЭМ!$D$10+'СЕТ СН'!$I$5-'СЕТ СН'!$I$20</f>
        <v>3587.1095089700002</v>
      </c>
      <c r="J128" s="36">
        <f>SUMIFS(СВЦЭМ!$C$33:$C$776,СВЦЭМ!$A$33:$A$776,$A128,СВЦЭМ!$B$33:$B$776,J$119)+'СЕТ СН'!$I$12+СВЦЭМ!$D$10+'СЕТ СН'!$I$5-'СЕТ СН'!$I$20</f>
        <v>3587.6984427799998</v>
      </c>
      <c r="K128" s="36">
        <f>SUMIFS(СВЦЭМ!$C$33:$C$776,СВЦЭМ!$A$33:$A$776,$A128,СВЦЭМ!$B$33:$B$776,K$119)+'СЕТ СН'!$I$12+СВЦЭМ!$D$10+'СЕТ СН'!$I$5-'СЕТ СН'!$I$20</f>
        <v>3559.9608249000003</v>
      </c>
      <c r="L128" s="36">
        <f>SUMIFS(СВЦЭМ!$C$33:$C$776,СВЦЭМ!$A$33:$A$776,$A128,СВЦЭМ!$B$33:$B$776,L$119)+'СЕТ СН'!$I$12+СВЦЭМ!$D$10+'СЕТ СН'!$I$5-'СЕТ СН'!$I$20</f>
        <v>3567.3496466000001</v>
      </c>
      <c r="M128" s="36">
        <f>SUMIFS(СВЦЭМ!$C$33:$C$776,СВЦЭМ!$A$33:$A$776,$A128,СВЦЭМ!$B$33:$B$776,M$119)+'СЕТ СН'!$I$12+СВЦЭМ!$D$10+'СЕТ СН'!$I$5-'СЕТ СН'!$I$20</f>
        <v>3511.20319105</v>
      </c>
      <c r="N128" s="36">
        <f>SUMIFS(СВЦЭМ!$C$33:$C$776,СВЦЭМ!$A$33:$A$776,$A128,СВЦЭМ!$B$33:$B$776,N$119)+'СЕТ СН'!$I$12+СВЦЭМ!$D$10+'СЕТ СН'!$I$5-'СЕТ СН'!$I$20</f>
        <v>3463.39882042</v>
      </c>
      <c r="O128" s="36">
        <f>SUMIFS(СВЦЭМ!$C$33:$C$776,СВЦЭМ!$A$33:$A$776,$A128,СВЦЭМ!$B$33:$B$776,O$119)+'СЕТ СН'!$I$12+СВЦЭМ!$D$10+'СЕТ СН'!$I$5-'СЕТ СН'!$I$20</f>
        <v>3441.3170859500001</v>
      </c>
      <c r="P128" s="36">
        <f>SUMIFS(СВЦЭМ!$C$33:$C$776,СВЦЭМ!$A$33:$A$776,$A128,СВЦЭМ!$B$33:$B$776,P$119)+'СЕТ СН'!$I$12+СВЦЭМ!$D$10+'СЕТ СН'!$I$5-'СЕТ СН'!$I$20</f>
        <v>3443.2650774700001</v>
      </c>
      <c r="Q128" s="36">
        <f>SUMIFS(СВЦЭМ!$C$33:$C$776,СВЦЭМ!$A$33:$A$776,$A128,СВЦЭМ!$B$33:$B$776,Q$119)+'СЕТ СН'!$I$12+СВЦЭМ!$D$10+'СЕТ СН'!$I$5-'СЕТ СН'!$I$20</f>
        <v>3439.2842504</v>
      </c>
      <c r="R128" s="36">
        <f>SUMIFS(СВЦЭМ!$C$33:$C$776,СВЦЭМ!$A$33:$A$776,$A128,СВЦЭМ!$B$33:$B$776,R$119)+'СЕТ СН'!$I$12+СВЦЭМ!$D$10+'СЕТ СН'!$I$5-'СЕТ СН'!$I$20</f>
        <v>3441.7739861700002</v>
      </c>
      <c r="S128" s="36">
        <f>SUMIFS(СВЦЭМ!$C$33:$C$776,СВЦЭМ!$A$33:$A$776,$A128,СВЦЭМ!$B$33:$B$776,S$119)+'СЕТ СН'!$I$12+СВЦЭМ!$D$10+'СЕТ СН'!$I$5-'СЕТ СН'!$I$20</f>
        <v>3453.3239236700001</v>
      </c>
      <c r="T128" s="36">
        <f>SUMIFS(СВЦЭМ!$C$33:$C$776,СВЦЭМ!$A$33:$A$776,$A128,СВЦЭМ!$B$33:$B$776,T$119)+'СЕТ СН'!$I$12+СВЦЭМ!$D$10+'СЕТ СН'!$I$5-'СЕТ СН'!$I$20</f>
        <v>3443.4793485</v>
      </c>
      <c r="U128" s="36">
        <f>SUMIFS(СВЦЭМ!$C$33:$C$776,СВЦЭМ!$A$33:$A$776,$A128,СВЦЭМ!$B$33:$B$776,U$119)+'СЕТ СН'!$I$12+СВЦЭМ!$D$10+'СЕТ СН'!$I$5-'СЕТ СН'!$I$20</f>
        <v>3435.3741031899999</v>
      </c>
      <c r="V128" s="36">
        <f>SUMIFS(СВЦЭМ!$C$33:$C$776,СВЦЭМ!$A$33:$A$776,$A128,СВЦЭМ!$B$33:$B$776,V$119)+'СЕТ СН'!$I$12+СВЦЭМ!$D$10+'СЕТ СН'!$I$5-'СЕТ СН'!$I$20</f>
        <v>3423.3694414299998</v>
      </c>
      <c r="W128" s="36">
        <f>SUMIFS(СВЦЭМ!$C$33:$C$776,СВЦЭМ!$A$33:$A$776,$A128,СВЦЭМ!$B$33:$B$776,W$119)+'СЕТ СН'!$I$12+СВЦЭМ!$D$10+'СЕТ СН'!$I$5-'СЕТ СН'!$I$20</f>
        <v>3412.8505954699999</v>
      </c>
      <c r="X128" s="36">
        <f>SUMIFS(СВЦЭМ!$C$33:$C$776,СВЦЭМ!$A$33:$A$776,$A128,СВЦЭМ!$B$33:$B$776,X$119)+'СЕТ СН'!$I$12+СВЦЭМ!$D$10+'СЕТ СН'!$I$5-'СЕТ СН'!$I$20</f>
        <v>3453.2466847300002</v>
      </c>
      <c r="Y128" s="36">
        <f>SUMIFS(СВЦЭМ!$C$33:$C$776,СВЦЭМ!$A$33:$A$776,$A128,СВЦЭМ!$B$33:$B$776,Y$119)+'СЕТ СН'!$I$12+СВЦЭМ!$D$10+'СЕТ СН'!$I$5-'СЕТ СН'!$I$20</f>
        <v>3550.0292817099999</v>
      </c>
    </row>
    <row r="129" spans="1:25" ht="15.75" x14ac:dyDescent="0.2">
      <c r="A129" s="35">
        <f t="shared" si="3"/>
        <v>43961</v>
      </c>
      <c r="B129" s="36">
        <f>SUMIFS(СВЦЭМ!$C$33:$C$776,СВЦЭМ!$A$33:$A$776,$A129,СВЦЭМ!$B$33:$B$776,B$119)+'СЕТ СН'!$I$12+СВЦЭМ!$D$10+'СЕТ СН'!$I$5-'СЕТ СН'!$I$20</f>
        <v>3594.5329617900002</v>
      </c>
      <c r="C129" s="36">
        <f>SUMIFS(СВЦЭМ!$C$33:$C$776,СВЦЭМ!$A$33:$A$776,$A129,СВЦЭМ!$B$33:$B$776,C$119)+'СЕТ СН'!$I$12+СВЦЭМ!$D$10+'СЕТ СН'!$I$5-'СЕТ СН'!$I$20</f>
        <v>3624.6640045899999</v>
      </c>
      <c r="D129" s="36">
        <f>SUMIFS(СВЦЭМ!$C$33:$C$776,СВЦЭМ!$A$33:$A$776,$A129,СВЦЭМ!$B$33:$B$776,D$119)+'СЕТ СН'!$I$12+СВЦЭМ!$D$10+'СЕТ СН'!$I$5-'СЕТ СН'!$I$20</f>
        <v>3629.6377072</v>
      </c>
      <c r="E129" s="36">
        <f>SUMIFS(СВЦЭМ!$C$33:$C$776,СВЦЭМ!$A$33:$A$776,$A129,СВЦЭМ!$B$33:$B$776,E$119)+'СЕТ СН'!$I$12+СВЦЭМ!$D$10+'СЕТ СН'!$I$5-'СЕТ СН'!$I$20</f>
        <v>3651.8395558000002</v>
      </c>
      <c r="F129" s="36">
        <f>SUMIFS(СВЦЭМ!$C$33:$C$776,СВЦЭМ!$A$33:$A$776,$A129,СВЦЭМ!$B$33:$B$776,F$119)+'СЕТ СН'!$I$12+СВЦЭМ!$D$10+'СЕТ СН'!$I$5-'СЕТ СН'!$I$20</f>
        <v>3644.26930636</v>
      </c>
      <c r="G129" s="36">
        <f>SUMIFS(СВЦЭМ!$C$33:$C$776,СВЦЭМ!$A$33:$A$776,$A129,СВЦЭМ!$B$33:$B$776,G$119)+'СЕТ СН'!$I$12+СВЦЭМ!$D$10+'СЕТ СН'!$I$5-'СЕТ СН'!$I$20</f>
        <v>3642.3108252100001</v>
      </c>
      <c r="H129" s="36">
        <f>SUMIFS(СВЦЭМ!$C$33:$C$776,СВЦЭМ!$A$33:$A$776,$A129,СВЦЭМ!$B$33:$B$776,H$119)+'СЕТ СН'!$I$12+СВЦЭМ!$D$10+'СЕТ СН'!$I$5-'СЕТ СН'!$I$20</f>
        <v>3635.29432576</v>
      </c>
      <c r="I129" s="36">
        <f>SUMIFS(СВЦЭМ!$C$33:$C$776,СВЦЭМ!$A$33:$A$776,$A129,СВЦЭМ!$B$33:$B$776,I$119)+'СЕТ СН'!$I$12+СВЦЭМ!$D$10+'СЕТ СН'!$I$5-'СЕТ СН'!$I$20</f>
        <v>3606.1475584099999</v>
      </c>
      <c r="J129" s="36">
        <f>SUMIFS(СВЦЭМ!$C$33:$C$776,СВЦЭМ!$A$33:$A$776,$A129,СВЦЭМ!$B$33:$B$776,J$119)+'СЕТ СН'!$I$12+СВЦЭМ!$D$10+'СЕТ СН'!$I$5-'СЕТ СН'!$I$20</f>
        <v>3600.3682960699998</v>
      </c>
      <c r="K129" s="36">
        <f>SUMIFS(СВЦЭМ!$C$33:$C$776,СВЦЭМ!$A$33:$A$776,$A129,СВЦЭМ!$B$33:$B$776,K$119)+'СЕТ СН'!$I$12+СВЦЭМ!$D$10+'СЕТ СН'!$I$5-'СЕТ СН'!$I$20</f>
        <v>3568.92244033</v>
      </c>
      <c r="L129" s="36">
        <f>SUMIFS(СВЦЭМ!$C$33:$C$776,СВЦЭМ!$A$33:$A$776,$A129,СВЦЭМ!$B$33:$B$776,L$119)+'СЕТ СН'!$I$12+СВЦЭМ!$D$10+'СЕТ СН'!$I$5-'СЕТ СН'!$I$20</f>
        <v>3558.68019168</v>
      </c>
      <c r="M129" s="36">
        <f>SUMIFS(СВЦЭМ!$C$33:$C$776,СВЦЭМ!$A$33:$A$776,$A129,СВЦЭМ!$B$33:$B$776,M$119)+'СЕТ СН'!$I$12+СВЦЭМ!$D$10+'СЕТ СН'!$I$5-'СЕТ СН'!$I$20</f>
        <v>3515.1307724399999</v>
      </c>
      <c r="N129" s="36">
        <f>SUMIFS(СВЦЭМ!$C$33:$C$776,СВЦЭМ!$A$33:$A$776,$A129,СВЦЭМ!$B$33:$B$776,N$119)+'СЕТ СН'!$I$12+СВЦЭМ!$D$10+'СЕТ СН'!$I$5-'СЕТ СН'!$I$20</f>
        <v>3462.0923730200002</v>
      </c>
      <c r="O129" s="36">
        <f>SUMIFS(СВЦЭМ!$C$33:$C$776,СВЦЭМ!$A$33:$A$776,$A129,СВЦЭМ!$B$33:$B$776,O$119)+'СЕТ СН'!$I$12+СВЦЭМ!$D$10+'СЕТ СН'!$I$5-'СЕТ СН'!$I$20</f>
        <v>3443.8089926600001</v>
      </c>
      <c r="P129" s="36">
        <f>SUMIFS(СВЦЭМ!$C$33:$C$776,СВЦЭМ!$A$33:$A$776,$A129,СВЦЭМ!$B$33:$B$776,P$119)+'СЕТ СН'!$I$12+СВЦЭМ!$D$10+'СЕТ СН'!$I$5-'СЕТ СН'!$I$20</f>
        <v>3443.8314247399999</v>
      </c>
      <c r="Q129" s="36">
        <f>SUMIFS(СВЦЭМ!$C$33:$C$776,СВЦЭМ!$A$33:$A$776,$A129,СВЦЭМ!$B$33:$B$776,Q$119)+'СЕТ СН'!$I$12+СВЦЭМ!$D$10+'СЕТ СН'!$I$5-'СЕТ СН'!$I$20</f>
        <v>3449.3229419099998</v>
      </c>
      <c r="R129" s="36">
        <f>SUMIFS(СВЦЭМ!$C$33:$C$776,СВЦЭМ!$A$33:$A$776,$A129,СВЦЭМ!$B$33:$B$776,R$119)+'СЕТ СН'!$I$12+СВЦЭМ!$D$10+'СЕТ СН'!$I$5-'СЕТ СН'!$I$20</f>
        <v>3447.1848517600001</v>
      </c>
      <c r="S129" s="36">
        <f>SUMIFS(СВЦЭМ!$C$33:$C$776,СВЦЭМ!$A$33:$A$776,$A129,СВЦЭМ!$B$33:$B$776,S$119)+'СЕТ СН'!$I$12+СВЦЭМ!$D$10+'СЕТ СН'!$I$5-'СЕТ СН'!$I$20</f>
        <v>3450.76929857</v>
      </c>
      <c r="T129" s="36">
        <f>SUMIFS(СВЦЭМ!$C$33:$C$776,СВЦЭМ!$A$33:$A$776,$A129,СВЦЭМ!$B$33:$B$776,T$119)+'СЕТ СН'!$I$12+СВЦЭМ!$D$10+'СЕТ СН'!$I$5-'СЕТ СН'!$I$20</f>
        <v>3439.2071241399999</v>
      </c>
      <c r="U129" s="36">
        <f>SUMIFS(СВЦЭМ!$C$33:$C$776,СВЦЭМ!$A$33:$A$776,$A129,СВЦЭМ!$B$33:$B$776,U$119)+'СЕТ СН'!$I$12+СВЦЭМ!$D$10+'СЕТ СН'!$I$5-'СЕТ СН'!$I$20</f>
        <v>3430.1498304199999</v>
      </c>
      <c r="V129" s="36">
        <f>SUMIFS(СВЦЭМ!$C$33:$C$776,СВЦЭМ!$A$33:$A$776,$A129,СВЦЭМ!$B$33:$B$776,V$119)+'СЕТ СН'!$I$12+СВЦЭМ!$D$10+'СЕТ СН'!$I$5-'СЕТ СН'!$I$20</f>
        <v>3412.2045763300002</v>
      </c>
      <c r="W129" s="36">
        <f>SUMIFS(СВЦЭМ!$C$33:$C$776,СВЦЭМ!$A$33:$A$776,$A129,СВЦЭМ!$B$33:$B$776,W$119)+'СЕТ СН'!$I$12+СВЦЭМ!$D$10+'СЕТ СН'!$I$5-'СЕТ СН'!$I$20</f>
        <v>3407.8746537500001</v>
      </c>
      <c r="X129" s="36">
        <f>SUMIFS(СВЦЭМ!$C$33:$C$776,СВЦЭМ!$A$33:$A$776,$A129,СВЦЭМ!$B$33:$B$776,X$119)+'СЕТ СН'!$I$12+СВЦЭМ!$D$10+'СЕТ СН'!$I$5-'СЕТ СН'!$I$20</f>
        <v>3445.4848727200001</v>
      </c>
      <c r="Y129" s="36">
        <f>SUMIFS(СВЦЭМ!$C$33:$C$776,СВЦЭМ!$A$33:$A$776,$A129,СВЦЭМ!$B$33:$B$776,Y$119)+'СЕТ СН'!$I$12+СВЦЭМ!$D$10+'СЕТ СН'!$I$5-'СЕТ СН'!$I$20</f>
        <v>3538.2221818400003</v>
      </c>
    </row>
    <row r="130" spans="1:25" ht="15.75" x14ac:dyDescent="0.2">
      <c r="A130" s="35">
        <f t="shared" si="3"/>
        <v>43962</v>
      </c>
      <c r="B130" s="36">
        <f>SUMIFS(СВЦЭМ!$C$33:$C$776,СВЦЭМ!$A$33:$A$776,$A130,СВЦЭМ!$B$33:$B$776,B$119)+'СЕТ СН'!$I$12+СВЦЭМ!$D$10+'СЕТ СН'!$I$5-'СЕТ СН'!$I$20</f>
        <v>3516.5522305</v>
      </c>
      <c r="C130" s="36">
        <f>SUMIFS(СВЦЭМ!$C$33:$C$776,СВЦЭМ!$A$33:$A$776,$A130,СВЦЭМ!$B$33:$B$776,C$119)+'СЕТ СН'!$I$12+СВЦЭМ!$D$10+'СЕТ СН'!$I$5-'СЕТ СН'!$I$20</f>
        <v>3597.5282351800001</v>
      </c>
      <c r="D130" s="36">
        <f>SUMIFS(СВЦЭМ!$C$33:$C$776,СВЦЭМ!$A$33:$A$776,$A130,СВЦЭМ!$B$33:$B$776,D$119)+'СЕТ СН'!$I$12+СВЦЭМ!$D$10+'СЕТ СН'!$I$5-'СЕТ СН'!$I$20</f>
        <v>3629.2433639000001</v>
      </c>
      <c r="E130" s="36">
        <f>SUMIFS(СВЦЭМ!$C$33:$C$776,СВЦЭМ!$A$33:$A$776,$A130,СВЦЭМ!$B$33:$B$776,E$119)+'СЕТ СН'!$I$12+СВЦЭМ!$D$10+'СЕТ СН'!$I$5-'СЕТ СН'!$I$20</f>
        <v>3623.9283796499999</v>
      </c>
      <c r="F130" s="36">
        <f>SUMIFS(СВЦЭМ!$C$33:$C$776,СВЦЭМ!$A$33:$A$776,$A130,СВЦЭМ!$B$33:$B$776,F$119)+'СЕТ СН'!$I$12+СВЦЭМ!$D$10+'СЕТ СН'!$I$5-'СЕТ СН'!$I$20</f>
        <v>3617.0424098600001</v>
      </c>
      <c r="G130" s="36">
        <f>SUMIFS(СВЦЭМ!$C$33:$C$776,СВЦЭМ!$A$33:$A$776,$A130,СВЦЭМ!$B$33:$B$776,G$119)+'СЕТ СН'!$I$12+СВЦЭМ!$D$10+'СЕТ СН'!$I$5-'СЕТ СН'!$I$20</f>
        <v>3619.9211370900002</v>
      </c>
      <c r="H130" s="36">
        <f>SUMIFS(СВЦЭМ!$C$33:$C$776,СВЦЭМ!$A$33:$A$776,$A130,СВЦЭМ!$B$33:$B$776,H$119)+'СЕТ СН'!$I$12+СВЦЭМ!$D$10+'СЕТ СН'!$I$5-'СЕТ СН'!$I$20</f>
        <v>3626.7357159200001</v>
      </c>
      <c r="I130" s="36">
        <f>SUMIFS(СВЦЭМ!$C$33:$C$776,СВЦЭМ!$A$33:$A$776,$A130,СВЦЭМ!$B$33:$B$776,I$119)+'СЕТ СН'!$I$12+СВЦЭМ!$D$10+'СЕТ СН'!$I$5-'СЕТ СН'!$I$20</f>
        <v>3640.0725923600003</v>
      </c>
      <c r="J130" s="36">
        <f>SUMIFS(СВЦЭМ!$C$33:$C$776,СВЦЭМ!$A$33:$A$776,$A130,СВЦЭМ!$B$33:$B$776,J$119)+'СЕТ СН'!$I$12+СВЦЭМ!$D$10+'СЕТ СН'!$I$5-'СЕТ СН'!$I$20</f>
        <v>3589.0503612500002</v>
      </c>
      <c r="K130" s="36">
        <f>SUMIFS(СВЦЭМ!$C$33:$C$776,СВЦЭМ!$A$33:$A$776,$A130,СВЦЭМ!$B$33:$B$776,K$119)+'СЕТ СН'!$I$12+СВЦЭМ!$D$10+'СЕТ СН'!$I$5-'СЕТ СН'!$I$20</f>
        <v>3525.0773551900002</v>
      </c>
      <c r="L130" s="36">
        <f>SUMIFS(СВЦЭМ!$C$33:$C$776,СВЦЭМ!$A$33:$A$776,$A130,СВЦЭМ!$B$33:$B$776,L$119)+'СЕТ СН'!$I$12+СВЦЭМ!$D$10+'СЕТ СН'!$I$5-'СЕТ СН'!$I$20</f>
        <v>3517.1491168000002</v>
      </c>
      <c r="M130" s="36">
        <f>SUMIFS(СВЦЭМ!$C$33:$C$776,СВЦЭМ!$A$33:$A$776,$A130,СВЦЭМ!$B$33:$B$776,M$119)+'СЕТ СН'!$I$12+СВЦЭМ!$D$10+'СЕТ СН'!$I$5-'СЕТ СН'!$I$20</f>
        <v>3518.6369699699999</v>
      </c>
      <c r="N130" s="36">
        <f>SUMIFS(СВЦЭМ!$C$33:$C$776,СВЦЭМ!$A$33:$A$776,$A130,СВЦЭМ!$B$33:$B$776,N$119)+'СЕТ СН'!$I$12+СВЦЭМ!$D$10+'СЕТ СН'!$I$5-'СЕТ СН'!$I$20</f>
        <v>3532.9649110099999</v>
      </c>
      <c r="O130" s="36">
        <f>SUMIFS(СВЦЭМ!$C$33:$C$776,СВЦЭМ!$A$33:$A$776,$A130,СВЦЭМ!$B$33:$B$776,O$119)+'СЕТ СН'!$I$12+СВЦЭМ!$D$10+'СЕТ СН'!$I$5-'СЕТ СН'!$I$20</f>
        <v>3529.34084252</v>
      </c>
      <c r="P130" s="36">
        <f>SUMIFS(СВЦЭМ!$C$33:$C$776,СВЦЭМ!$A$33:$A$776,$A130,СВЦЭМ!$B$33:$B$776,P$119)+'СЕТ СН'!$I$12+СВЦЭМ!$D$10+'СЕТ СН'!$I$5-'СЕТ СН'!$I$20</f>
        <v>3547.2072293900001</v>
      </c>
      <c r="Q130" s="36">
        <f>SUMIFS(СВЦЭМ!$C$33:$C$776,СВЦЭМ!$A$33:$A$776,$A130,СВЦЭМ!$B$33:$B$776,Q$119)+'СЕТ СН'!$I$12+СВЦЭМ!$D$10+'СЕТ СН'!$I$5-'СЕТ СН'!$I$20</f>
        <v>3552.4800621200002</v>
      </c>
      <c r="R130" s="36">
        <f>SUMIFS(СВЦЭМ!$C$33:$C$776,СВЦЭМ!$A$33:$A$776,$A130,СВЦЭМ!$B$33:$B$776,R$119)+'СЕТ СН'!$I$12+СВЦЭМ!$D$10+'СЕТ СН'!$I$5-'СЕТ СН'!$I$20</f>
        <v>3545.6499511500001</v>
      </c>
      <c r="S130" s="36">
        <f>SUMIFS(СВЦЭМ!$C$33:$C$776,СВЦЭМ!$A$33:$A$776,$A130,СВЦЭМ!$B$33:$B$776,S$119)+'СЕТ СН'!$I$12+СВЦЭМ!$D$10+'СЕТ СН'!$I$5-'СЕТ СН'!$I$20</f>
        <v>3549.5570895400001</v>
      </c>
      <c r="T130" s="36">
        <f>SUMIFS(СВЦЭМ!$C$33:$C$776,СВЦЭМ!$A$33:$A$776,$A130,СВЦЭМ!$B$33:$B$776,T$119)+'СЕТ СН'!$I$12+СВЦЭМ!$D$10+'СЕТ СН'!$I$5-'СЕТ СН'!$I$20</f>
        <v>3537.0380200999998</v>
      </c>
      <c r="U130" s="36">
        <f>SUMIFS(СВЦЭМ!$C$33:$C$776,СВЦЭМ!$A$33:$A$776,$A130,СВЦЭМ!$B$33:$B$776,U$119)+'СЕТ СН'!$I$12+СВЦЭМ!$D$10+'СЕТ СН'!$I$5-'СЕТ СН'!$I$20</f>
        <v>3496.6954777800001</v>
      </c>
      <c r="V130" s="36">
        <f>SUMIFS(СВЦЭМ!$C$33:$C$776,СВЦЭМ!$A$33:$A$776,$A130,СВЦЭМ!$B$33:$B$776,V$119)+'СЕТ СН'!$I$12+СВЦЭМ!$D$10+'СЕТ СН'!$I$5-'СЕТ СН'!$I$20</f>
        <v>3467.7905711600001</v>
      </c>
      <c r="W130" s="36">
        <f>SUMIFS(СВЦЭМ!$C$33:$C$776,СВЦЭМ!$A$33:$A$776,$A130,СВЦЭМ!$B$33:$B$776,W$119)+'СЕТ СН'!$I$12+СВЦЭМ!$D$10+'СЕТ СН'!$I$5-'СЕТ СН'!$I$20</f>
        <v>3451.5865933300001</v>
      </c>
      <c r="X130" s="36">
        <f>SUMIFS(СВЦЭМ!$C$33:$C$776,СВЦЭМ!$A$33:$A$776,$A130,СВЦЭМ!$B$33:$B$776,X$119)+'СЕТ СН'!$I$12+СВЦЭМ!$D$10+'СЕТ СН'!$I$5-'СЕТ СН'!$I$20</f>
        <v>3448.20582943</v>
      </c>
      <c r="Y130" s="36">
        <f>SUMIFS(СВЦЭМ!$C$33:$C$776,СВЦЭМ!$A$33:$A$776,$A130,СВЦЭМ!$B$33:$B$776,Y$119)+'СЕТ СН'!$I$12+СВЦЭМ!$D$10+'СЕТ СН'!$I$5-'СЕТ СН'!$I$20</f>
        <v>3495.96492218</v>
      </c>
    </row>
    <row r="131" spans="1:25" ht="15.75" x14ac:dyDescent="0.2">
      <c r="A131" s="35">
        <f t="shared" si="3"/>
        <v>43963</v>
      </c>
      <c r="B131" s="36">
        <f>SUMIFS(СВЦЭМ!$C$33:$C$776,СВЦЭМ!$A$33:$A$776,$A131,СВЦЭМ!$B$33:$B$776,B$119)+'СЕТ СН'!$I$12+СВЦЭМ!$D$10+'СЕТ СН'!$I$5-'СЕТ СН'!$I$20</f>
        <v>3630.9180178000001</v>
      </c>
      <c r="C131" s="36">
        <f>SUMIFS(СВЦЭМ!$C$33:$C$776,СВЦЭМ!$A$33:$A$776,$A131,СВЦЭМ!$B$33:$B$776,C$119)+'СЕТ СН'!$I$12+СВЦЭМ!$D$10+'СЕТ СН'!$I$5-'СЕТ СН'!$I$20</f>
        <v>3672.85708501</v>
      </c>
      <c r="D131" s="36">
        <f>SUMIFS(СВЦЭМ!$C$33:$C$776,СВЦЭМ!$A$33:$A$776,$A131,СВЦЭМ!$B$33:$B$776,D$119)+'СЕТ СН'!$I$12+СВЦЭМ!$D$10+'СЕТ СН'!$I$5-'СЕТ СН'!$I$20</f>
        <v>3659.1706344200002</v>
      </c>
      <c r="E131" s="36">
        <f>SUMIFS(СВЦЭМ!$C$33:$C$776,СВЦЭМ!$A$33:$A$776,$A131,СВЦЭМ!$B$33:$B$776,E$119)+'СЕТ СН'!$I$12+СВЦЭМ!$D$10+'СЕТ СН'!$I$5-'СЕТ СН'!$I$20</f>
        <v>3662.4756590300003</v>
      </c>
      <c r="F131" s="36">
        <f>SUMIFS(СВЦЭМ!$C$33:$C$776,СВЦЭМ!$A$33:$A$776,$A131,СВЦЭМ!$B$33:$B$776,F$119)+'СЕТ СН'!$I$12+СВЦЭМ!$D$10+'СЕТ СН'!$I$5-'СЕТ СН'!$I$20</f>
        <v>3667.9078662000002</v>
      </c>
      <c r="G131" s="36">
        <f>SUMIFS(СВЦЭМ!$C$33:$C$776,СВЦЭМ!$A$33:$A$776,$A131,СВЦЭМ!$B$33:$B$776,G$119)+'СЕТ СН'!$I$12+СВЦЭМ!$D$10+'СЕТ СН'!$I$5-'СЕТ СН'!$I$20</f>
        <v>3656.8935218400002</v>
      </c>
      <c r="H131" s="36">
        <f>SUMIFS(СВЦЭМ!$C$33:$C$776,СВЦЭМ!$A$33:$A$776,$A131,СВЦЭМ!$B$33:$B$776,H$119)+'СЕТ СН'!$I$12+СВЦЭМ!$D$10+'СЕТ СН'!$I$5-'СЕТ СН'!$I$20</f>
        <v>3665.69081826</v>
      </c>
      <c r="I131" s="36">
        <f>SUMIFS(СВЦЭМ!$C$33:$C$776,СВЦЭМ!$A$33:$A$776,$A131,СВЦЭМ!$B$33:$B$776,I$119)+'СЕТ СН'!$I$12+СВЦЭМ!$D$10+'СЕТ СН'!$I$5-'СЕТ СН'!$I$20</f>
        <v>3624.5164016200001</v>
      </c>
      <c r="J131" s="36">
        <f>SUMIFS(СВЦЭМ!$C$33:$C$776,СВЦЭМ!$A$33:$A$776,$A131,СВЦЭМ!$B$33:$B$776,J$119)+'СЕТ СН'!$I$12+СВЦЭМ!$D$10+'СЕТ СН'!$I$5-'СЕТ СН'!$I$20</f>
        <v>3575.4915816299999</v>
      </c>
      <c r="K131" s="36">
        <f>SUMIFS(СВЦЭМ!$C$33:$C$776,СВЦЭМ!$A$33:$A$776,$A131,СВЦЭМ!$B$33:$B$776,K$119)+'СЕТ СН'!$I$12+СВЦЭМ!$D$10+'СЕТ СН'!$I$5-'СЕТ СН'!$I$20</f>
        <v>3553.59588532</v>
      </c>
      <c r="L131" s="36">
        <f>SUMIFS(СВЦЭМ!$C$33:$C$776,СВЦЭМ!$A$33:$A$776,$A131,СВЦЭМ!$B$33:$B$776,L$119)+'СЕТ СН'!$I$12+СВЦЭМ!$D$10+'СЕТ СН'!$I$5-'СЕТ СН'!$I$20</f>
        <v>3554.2354182399999</v>
      </c>
      <c r="M131" s="36">
        <f>SUMIFS(СВЦЭМ!$C$33:$C$776,СВЦЭМ!$A$33:$A$776,$A131,СВЦЭМ!$B$33:$B$776,M$119)+'СЕТ СН'!$I$12+СВЦЭМ!$D$10+'СЕТ СН'!$I$5-'СЕТ СН'!$I$20</f>
        <v>3528.0068690799999</v>
      </c>
      <c r="N131" s="36">
        <f>SUMIFS(СВЦЭМ!$C$33:$C$776,СВЦЭМ!$A$33:$A$776,$A131,СВЦЭМ!$B$33:$B$776,N$119)+'СЕТ СН'!$I$12+СВЦЭМ!$D$10+'СЕТ СН'!$I$5-'СЕТ СН'!$I$20</f>
        <v>3529.1435066499998</v>
      </c>
      <c r="O131" s="36">
        <f>SUMIFS(СВЦЭМ!$C$33:$C$776,СВЦЭМ!$A$33:$A$776,$A131,СВЦЭМ!$B$33:$B$776,O$119)+'СЕТ СН'!$I$12+СВЦЭМ!$D$10+'СЕТ СН'!$I$5-'СЕТ СН'!$I$20</f>
        <v>3535.3347339299999</v>
      </c>
      <c r="P131" s="36">
        <f>SUMIFS(СВЦЭМ!$C$33:$C$776,СВЦЭМ!$A$33:$A$776,$A131,СВЦЭМ!$B$33:$B$776,P$119)+'СЕТ СН'!$I$12+СВЦЭМ!$D$10+'СЕТ СН'!$I$5-'СЕТ СН'!$I$20</f>
        <v>3548.98580967</v>
      </c>
      <c r="Q131" s="36">
        <f>SUMIFS(СВЦЭМ!$C$33:$C$776,СВЦЭМ!$A$33:$A$776,$A131,СВЦЭМ!$B$33:$B$776,Q$119)+'СЕТ СН'!$I$12+СВЦЭМ!$D$10+'СЕТ СН'!$I$5-'СЕТ СН'!$I$20</f>
        <v>3549.0412246599999</v>
      </c>
      <c r="R131" s="36">
        <f>SUMIFS(СВЦЭМ!$C$33:$C$776,СВЦЭМ!$A$33:$A$776,$A131,СВЦЭМ!$B$33:$B$776,R$119)+'СЕТ СН'!$I$12+СВЦЭМ!$D$10+'СЕТ СН'!$I$5-'СЕТ СН'!$I$20</f>
        <v>3548.8026043700002</v>
      </c>
      <c r="S131" s="36">
        <f>SUMIFS(СВЦЭМ!$C$33:$C$776,СВЦЭМ!$A$33:$A$776,$A131,СВЦЭМ!$B$33:$B$776,S$119)+'СЕТ СН'!$I$12+СВЦЭМ!$D$10+'СЕТ СН'!$I$5-'СЕТ СН'!$I$20</f>
        <v>3546.6650362300002</v>
      </c>
      <c r="T131" s="36">
        <f>SUMIFS(СВЦЭМ!$C$33:$C$776,СВЦЭМ!$A$33:$A$776,$A131,СВЦЭМ!$B$33:$B$776,T$119)+'СЕТ СН'!$I$12+СВЦЭМ!$D$10+'СЕТ СН'!$I$5-'СЕТ СН'!$I$20</f>
        <v>3548.8130420500001</v>
      </c>
      <c r="U131" s="36">
        <f>SUMIFS(СВЦЭМ!$C$33:$C$776,СВЦЭМ!$A$33:$A$776,$A131,СВЦЭМ!$B$33:$B$776,U$119)+'СЕТ СН'!$I$12+СВЦЭМ!$D$10+'СЕТ СН'!$I$5-'СЕТ СН'!$I$20</f>
        <v>3543.90269601</v>
      </c>
      <c r="V131" s="36">
        <f>SUMIFS(СВЦЭМ!$C$33:$C$776,СВЦЭМ!$A$33:$A$776,$A131,СВЦЭМ!$B$33:$B$776,V$119)+'СЕТ СН'!$I$12+СВЦЭМ!$D$10+'СЕТ СН'!$I$5-'СЕТ СН'!$I$20</f>
        <v>3514.7775904300001</v>
      </c>
      <c r="W131" s="36">
        <f>SUMIFS(СВЦЭМ!$C$33:$C$776,СВЦЭМ!$A$33:$A$776,$A131,СВЦЭМ!$B$33:$B$776,W$119)+'СЕТ СН'!$I$12+СВЦЭМ!$D$10+'СЕТ СН'!$I$5-'СЕТ СН'!$I$20</f>
        <v>3512.8486844099998</v>
      </c>
      <c r="X131" s="36">
        <f>SUMIFS(СВЦЭМ!$C$33:$C$776,СВЦЭМ!$A$33:$A$776,$A131,СВЦЭМ!$B$33:$B$776,X$119)+'СЕТ СН'!$I$12+СВЦЭМ!$D$10+'СЕТ СН'!$I$5-'СЕТ СН'!$I$20</f>
        <v>3537.82278683</v>
      </c>
      <c r="Y131" s="36">
        <f>SUMIFS(СВЦЭМ!$C$33:$C$776,СВЦЭМ!$A$33:$A$776,$A131,СВЦЭМ!$B$33:$B$776,Y$119)+'СЕТ СН'!$I$12+СВЦЭМ!$D$10+'СЕТ СН'!$I$5-'СЕТ СН'!$I$20</f>
        <v>3557.0383558600001</v>
      </c>
    </row>
    <row r="132" spans="1:25" ht="15.75" x14ac:dyDescent="0.2">
      <c r="A132" s="35">
        <f t="shared" si="3"/>
        <v>43964</v>
      </c>
      <c r="B132" s="36">
        <f>SUMIFS(СВЦЭМ!$C$33:$C$776,СВЦЭМ!$A$33:$A$776,$A132,СВЦЭМ!$B$33:$B$776,B$119)+'СЕТ СН'!$I$12+СВЦЭМ!$D$10+'СЕТ СН'!$I$5-'СЕТ СН'!$I$20</f>
        <v>3580.5435998399998</v>
      </c>
      <c r="C132" s="36">
        <f>SUMIFS(СВЦЭМ!$C$33:$C$776,СВЦЭМ!$A$33:$A$776,$A132,СВЦЭМ!$B$33:$B$776,C$119)+'СЕТ СН'!$I$12+СВЦЭМ!$D$10+'СЕТ СН'!$I$5-'СЕТ СН'!$I$20</f>
        <v>3624.9810507299999</v>
      </c>
      <c r="D132" s="36">
        <f>SUMIFS(СВЦЭМ!$C$33:$C$776,СВЦЭМ!$A$33:$A$776,$A132,СВЦЭМ!$B$33:$B$776,D$119)+'СЕТ СН'!$I$12+СВЦЭМ!$D$10+'СЕТ СН'!$I$5-'СЕТ СН'!$I$20</f>
        <v>3632.2276872100001</v>
      </c>
      <c r="E132" s="36">
        <f>SUMIFS(СВЦЭМ!$C$33:$C$776,СВЦЭМ!$A$33:$A$776,$A132,СВЦЭМ!$B$33:$B$776,E$119)+'СЕТ СН'!$I$12+СВЦЭМ!$D$10+'СЕТ СН'!$I$5-'СЕТ СН'!$I$20</f>
        <v>3636.2566593700003</v>
      </c>
      <c r="F132" s="36">
        <f>SUMIFS(СВЦЭМ!$C$33:$C$776,СВЦЭМ!$A$33:$A$776,$A132,СВЦЭМ!$B$33:$B$776,F$119)+'СЕТ СН'!$I$12+СВЦЭМ!$D$10+'СЕТ СН'!$I$5-'СЕТ СН'!$I$20</f>
        <v>3629.5735872999999</v>
      </c>
      <c r="G132" s="36">
        <f>SUMIFS(СВЦЭМ!$C$33:$C$776,СВЦЭМ!$A$33:$A$776,$A132,СВЦЭМ!$B$33:$B$776,G$119)+'СЕТ СН'!$I$12+СВЦЭМ!$D$10+'СЕТ СН'!$I$5-'СЕТ СН'!$I$20</f>
        <v>3637.4713060499998</v>
      </c>
      <c r="H132" s="36">
        <f>SUMIFS(СВЦЭМ!$C$33:$C$776,СВЦЭМ!$A$33:$A$776,$A132,СВЦЭМ!$B$33:$B$776,H$119)+'СЕТ СН'!$I$12+СВЦЭМ!$D$10+'СЕТ СН'!$I$5-'СЕТ СН'!$I$20</f>
        <v>3633.6794016100002</v>
      </c>
      <c r="I132" s="36">
        <f>SUMIFS(СВЦЭМ!$C$33:$C$776,СВЦЭМ!$A$33:$A$776,$A132,СВЦЭМ!$B$33:$B$776,I$119)+'СЕТ СН'!$I$12+СВЦЭМ!$D$10+'СЕТ СН'!$I$5-'СЕТ СН'!$I$20</f>
        <v>3585.98094799</v>
      </c>
      <c r="J132" s="36">
        <f>SUMIFS(СВЦЭМ!$C$33:$C$776,СВЦЭМ!$A$33:$A$776,$A132,СВЦЭМ!$B$33:$B$776,J$119)+'СЕТ СН'!$I$12+СВЦЭМ!$D$10+'СЕТ СН'!$I$5-'СЕТ СН'!$I$20</f>
        <v>3532.3912255</v>
      </c>
      <c r="K132" s="36">
        <f>SUMIFS(СВЦЭМ!$C$33:$C$776,СВЦЭМ!$A$33:$A$776,$A132,СВЦЭМ!$B$33:$B$776,K$119)+'СЕТ СН'!$I$12+СВЦЭМ!$D$10+'СЕТ СН'!$I$5-'СЕТ СН'!$I$20</f>
        <v>3525.1096283900001</v>
      </c>
      <c r="L132" s="36">
        <f>SUMIFS(СВЦЭМ!$C$33:$C$776,СВЦЭМ!$A$33:$A$776,$A132,СВЦЭМ!$B$33:$B$776,L$119)+'СЕТ СН'!$I$12+СВЦЭМ!$D$10+'СЕТ СН'!$I$5-'СЕТ СН'!$I$20</f>
        <v>3511.46557635</v>
      </c>
      <c r="M132" s="36">
        <f>SUMIFS(СВЦЭМ!$C$33:$C$776,СВЦЭМ!$A$33:$A$776,$A132,СВЦЭМ!$B$33:$B$776,M$119)+'СЕТ СН'!$I$12+СВЦЭМ!$D$10+'СЕТ СН'!$I$5-'СЕТ СН'!$I$20</f>
        <v>3505.0888090600001</v>
      </c>
      <c r="N132" s="36">
        <f>SUMIFS(СВЦЭМ!$C$33:$C$776,СВЦЭМ!$A$33:$A$776,$A132,СВЦЭМ!$B$33:$B$776,N$119)+'СЕТ СН'!$I$12+СВЦЭМ!$D$10+'СЕТ СН'!$I$5-'СЕТ СН'!$I$20</f>
        <v>3516.1553241000001</v>
      </c>
      <c r="O132" s="36">
        <f>SUMIFS(СВЦЭМ!$C$33:$C$776,СВЦЭМ!$A$33:$A$776,$A132,СВЦЭМ!$B$33:$B$776,O$119)+'СЕТ СН'!$I$12+СВЦЭМ!$D$10+'СЕТ СН'!$I$5-'СЕТ СН'!$I$20</f>
        <v>3522.1672816600003</v>
      </c>
      <c r="P132" s="36">
        <f>SUMIFS(СВЦЭМ!$C$33:$C$776,СВЦЭМ!$A$33:$A$776,$A132,СВЦЭМ!$B$33:$B$776,P$119)+'СЕТ СН'!$I$12+СВЦЭМ!$D$10+'СЕТ СН'!$I$5-'СЕТ СН'!$I$20</f>
        <v>3531.3263490899999</v>
      </c>
      <c r="Q132" s="36">
        <f>SUMIFS(СВЦЭМ!$C$33:$C$776,СВЦЭМ!$A$33:$A$776,$A132,СВЦЭМ!$B$33:$B$776,Q$119)+'СЕТ СН'!$I$12+СВЦЭМ!$D$10+'СЕТ СН'!$I$5-'СЕТ СН'!$I$20</f>
        <v>3524.7589598499999</v>
      </c>
      <c r="R132" s="36">
        <f>SUMIFS(СВЦЭМ!$C$33:$C$776,СВЦЭМ!$A$33:$A$776,$A132,СВЦЭМ!$B$33:$B$776,R$119)+'СЕТ СН'!$I$12+СВЦЭМ!$D$10+'СЕТ СН'!$I$5-'СЕТ СН'!$I$20</f>
        <v>3519.5875420399998</v>
      </c>
      <c r="S132" s="36">
        <f>SUMIFS(СВЦЭМ!$C$33:$C$776,СВЦЭМ!$A$33:$A$776,$A132,СВЦЭМ!$B$33:$B$776,S$119)+'СЕТ СН'!$I$12+СВЦЭМ!$D$10+'СЕТ СН'!$I$5-'СЕТ СН'!$I$20</f>
        <v>3533.41390267</v>
      </c>
      <c r="T132" s="36">
        <f>SUMIFS(СВЦЭМ!$C$33:$C$776,СВЦЭМ!$A$33:$A$776,$A132,СВЦЭМ!$B$33:$B$776,T$119)+'СЕТ СН'!$I$12+СВЦЭМ!$D$10+'СЕТ СН'!$I$5-'СЕТ СН'!$I$20</f>
        <v>3505.4299009400002</v>
      </c>
      <c r="U132" s="36">
        <f>SUMIFS(СВЦЭМ!$C$33:$C$776,СВЦЭМ!$A$33:$A$776,$A132,СВЦЭМ!$B$33:$B$776,U$119)+'СЕТ СН'!$I$12+СВЦЭМ!$D$10+'СЕТ СН'!$I$5-'СЕТ СН'!$I$20</f>
        <v>3473.5233646300003</v>
      </c>
      <c r="V132" s="36">
        <f>SUMIFS(СВЦЭМ!$C$33:$C$776,СВЦЭМ!$A$33:$A$776,$A132,СВЦЭМ!$B$33:$B$776,V$119)+'СЕТ СН'!$I$12+СВЦЭМ!$D$10+'СЕТ СН'!$I$5-'СЕТ СН'!$I$20</f>
        <v>3457.6228234700002</v>
      </c>
      <c r="W132" s="36">
        <f>SUMIFS(СВЦЭМ!$C$33:$C$776,СВЦЭМ!$A$33:$A$776,$A132,СВЦЭМ!$B$33:$B$776,W$119)+'СЕТ СН'!$I$12+СВЦЭМ!$D$10+'СЕТ СН'!$I$5-'СЕТ СН'!$I$20</f>
        <v>3452.6694238600003</v>
      </c>
      <c r="X132" s="36">
        <f>SUMIFS(СВЦЭМ!$C$33:$C$776,СВЦЭМ!$A$33:$A$776,$A132,СВЦЭМ!$B$33:$B$776,X$119)+'СЕТ СН'!$I$12+СВЦЭМ!$D$10+'СЕТ СН'!$I$5-'СЕТ СН'!$I$20</f>
        <v>3465.70485422</v>
      </c>
      <c r="Y132" s="36">
        <f>SUMIFS(СВЦЭМ!$C$33:$C$776,СВЦЭМ!$A$33:$A$776,$A132,СВЦЭМ!$B$33:$B$776,Y$119)+'СЕТ СН'!$I$12+СВЦЭМ!$D$10+'СЕТ СН'!$I$5-'СЕТ СН'!$I$20</f>
        <v>3487.53453468</v>
      </c>
    </row>
    <row r="133" spans="1:25" ht="15.75" x14ac:dyDescent="0.2">
      <c r="A133" s="35">
        <f t="shared" si="3"/>
        <v>43965</v>
      </c>
      <c r="B133" s="36">
        <f>SUMIFS(СВЦЭМ!$C$33:$C$776,СВЦЭМ!$A$33:$A$776,$A133,СВЦЭМ!$B$33:$B$776,B$119)+'СЕТ СН'!$I$12+СВЦЭМ!$D$10+'СЕТ СН'!$I$5-'СЕТ СН'!$I$20</f>
        <v>3554.2482877500001</v>
      </c>
      <c r="C133" s="36">
        <f>SUMIFS(СВЦЭМ!$C$33:$C$776,СВЦЭМ!$A$33:$A$776,$A133,СВЦЭМ!$B$33:$B$776,C$119)+'СЕТ СН'!$I$12+СВЦЭМ!$D$10+'СЕТ СН'!$I$5-'СЕТ СН'!$I$20</f>
        <v>3593.0514077899998</v>
      </c>
      <c r="D133" s="36">
        <f>SUMIFS(СВЦЭМ!$C$33:$C$776,СВЦЭМ!$A$33:$A$776,$A133,СВЦЭМ!$B$33:$B$776,D$119)+'СЕТ СН'!$I$12+СВЦЭМ!$D$10+'СЕТ СН'!$I$5-'СЕТ СН'!$I$20</f>
        <v>3600.77445106</v>
      </c>
      <c r="E133" s="36">
        <f>SUMIFS(СВЦЭМ!$C$33:$C$776,СВЦЭМ!$A$33:$A$776,$A133,СВЦЭМ!$B$33:$B$776,E$119)+'СЕТ СН'!$I$12+СВЦЭМ!$D$10+'СЕТ СН'!$I$5-'СЕТ СН'!$I$20</f>
        <v>3635.798577</v>
      </c>
      <c r="F133" s="36">
        <f>SUMIFS(СВЦЭМ!$C$33:$C$776,СВЦЭМ!$A$33:$A$776,$A133,СВЦЭМ!$B$33:$B$776,F$119)+'СЕТ СН'!$I$12+СВЦЭМ!$D$10+'СЕТ СН'!$I$5-'СЕТ СН'!$I$20</f>
        <v>3615.9514261100003</v>
      </c>
      <c r="G133" s="36">
        <f>SUMIFS(СВЦЭМ!$C$33:$C$776,СВЦЭМ!$A$33:$A$776,$A133,СВЦЭМ!$B$33:$B$776,G$119)+'СЕТ СН'!$I$12+СВЦЭМ!$D$10+'СЕТ СН'!$I$5-'СЕТ СН'!$I$20</f>
        <v>3608.3965725899998</v>
      </c>
      <c r="H133" s="36">
        <f>SUMIFS(СВЦЭМ!$C$33:$C$776,СВЦЭМ!$A$33:$A$776,$A133,СВЦЭМ!$B$33:$B$776,H$119)+'СЕТ СН'!$I$12+СВЦЭМ!$D$10+'СЕТ СН'!$I$5-'СЕТ СН'!$I$20</f>
        <v>3604.9295020200002</v>
      </c>
      <c r="I133" s="36">
        <f>SUMIFS(СВЦЭМ!$C$33:$C$776,СВЦЭМ!$A$33:$A$776,$A133,СВЦЭМ!$B$33:$B$776,I$119)+'СЕТ СН'!$I$12+СВЦЭМ!$D$10+'СЕТ СН'!$I$5-'СЕТ СН'!$I$20</f>
        <v>3567.4230809999999</v>
      </c>
      <c r="J133" s="36">
        <f>SUMIFS(СВЦЭМ!$C$33:$C$776,СВЦЭМ!$A$33:$A$776,$A133,СВЦЭМ!$B$33:$B$776,J$119)+'СЕТ СН'!$I$12+СВЦЭМ!$D$10+'СЕТ СН'!$I$5-'СЕТ СН'!$I$20</f>
        <v>3520.37355755</v>
      </c>
      <c r="K133" s="36">
        <f>SUMIFS(СВЦЭМ!$C$33:$C$776,СВЦЭМ!$A$33:$A$776,$A133,СВЦЭМ!$B$33:$B$776,K$119)+'СЕТ СН'!$I$12+СВЦЭМ!$D$10+'СЕТ СН'!$I$5-'СЕТ СН'!$I$20</f>
        <v>3504.0176171500002</v>
      </c>
      <c r="L133" s="36">
        <f>SUMIFS(СВЦЭМ!$C$33:$C$776,СВЦЭМ!$A$33:$A$776,$A133,СВЦЭМ!$B$33:$B$776,L$119)+'СЕТ СН'!$I$12+СВЦЭМ!$D$10+'СЕТ СН'!$I$5-'СЕТ СН'!$I$20</f>
        <v>3493.45627302</v>
      </c>
      <c r="M133" s="36">
        <f>SUMIFS(СВЦЭМ!$C$33:$C$776,СВЦЭМ!$A$33:$A$776,$A133,СВЦЭМ!$B$33:$B$776,M$119)+'СЕТ СН'!$I$12+СВЦЭМ!$D$10+'СЕТ СН'!$I$5-'СЕТ СН'!$I$20</f>
        <v>3491.84441909</v>
      </c>
      <c r="N133" s="36">
        <f>SUMIFS(СВЦЭМ!$C$33:$C$776,СВЦЭМ!$A$33:$A$776,$A133,СВЦЭМ!$B$33:$B$776,N$119)+'СЕТ СН'!$I$12+СВЦЭМ!$D$10+'СЕТ СН'!$I$5-'СЕТ СН'!$I$20</f>
        <v>3486.0891936899998</v>
      </c>
      <c r="O133" s="36">
        <f>SUMIFS(СВЦЭМ!$C$33:$C$776,СВЦЭМ!$A$33:$A$776,$A133,СВЦЭМ!$B$33:$B$776,O$119)+'СЕТ СН'!$I$12+СВЦЭМ!$D$10+'СЕТ СН'!$I$5-'СЕТ СН'!$I$20</f>
        <v>3499.6396243200002</v>
      </c>
      <c r="P133" s="36">
        <f>SUMIFS(СВЦЭМ!$C$33:$C$776,СВЦЭМ!$A$33:$A$776,$A133,СВЦЭМ!$B$33:$B$776,P$119)+'СЕТ СН'!$I$12+СВЦЭМ!$D$10+'СЕТ СН'!$I$5-'СЕТ СН'!$I$20</f>
        <v>3523.0659389500001</v>
      </c>
      <c r="Q133" s="36">
        <f>SUMIFS(СВЦЭМ!$C$33:$C$776,СВЦЭМ!$A$33:$A$776,$A133,СВЦЭМ!$B$33:$B$776,Q$119)+'СЕТ СН'!$I$12+СВЦЭМ!$D$10+'СЕТ СН'!$I$5-'СЕТ СН'!$I$20</f>
        <v>3512.3779245800001</v>
      </c>
      <c r="R133" s="36">
        <f>SUMIFS(СВЦЭМ!$C$33:$C$776,СВЦЭМ!$A$33:$A$776,$A133,СВЦЭМ!$B$33:$B$776,R$119)+'СЕТ СН'!$I$12+СВЦЭМ!$D$10+'СЕТ СН'!$I$5-'СЕТ СН'!$I$20</f>
        <v>3508.8971959700002</v>
      </c>
      <c r="S133" s="36">
        <f>SUMIFS(СВЦЭМ!$C$33:$C$776,СВЦЭМ!$A$33:$A$776,$A133,СВЦЭМ!$B$33:$B$776,S$119)+'СЕТ СН'!$I$12+СВЦЭМ!$D$10+'СЕТ СН'!$I$5-'СЕТ СН'!$I$20</f>
        <v>3532.0069492600001</v>
      </c>
      <c r="T133" s="36">
        <f>SUMIFS(СВЦЭМ!$C$33:$C$776,СВЦЭМ!$A$33:$A$776,$A133,СВЦЭМ!$B$33:$B$776,T$119)+'СЕТ СН'!$I$12+СВЦЭМ!$D$10+'СЕТ СН'!$I$5-'СЕТ СН'!$I$20</f>
        <v>3511.4081457100001</v>
      </c>
      <c r="U133" s="36">
        <f>SUMIFS(СВЦЭМ!$C$33:$C$776,СВЦЭМ!$A$33:$A$776,$A133,СВЦЭМ!$B$33:$B$776,U$119)+'СЕТ СН'!$I$12+СВЦЭМ!$D$10+'СЕТ СН'!$I$5-'СЕТ СН'!$I$20</f>
        <v>3479.5760339200001</v>
      </c>
      <c r="V133" s="36">
        <f>SUMIFS(СВЦЭМ!$C$33:$C$776,СВЦЭМ!$A$33:$A$776,$A133,СВЦЭМ!$B$33:$B$776,V$119)+'СЕТ СН'!$I$12+СВЦЭМ!$D$10+'СЕТ СН'!$I$5-'СЕТ СН'!$I$20</f>
        <v>3452.4313061100002</v>
      </c>
      <c r="W133" s="36">
        <f>SUMIFS(СВЦЭМ!$C$33:$C$776,СВЦЭМ!$A$33:$A$776,$A133,СВЦЭМ!$B$33:$B$776,W$119)+'СЕТ СН'!$I$12+СВЦЭМ!$D$10+'СЕТ СН'!$I$5-'СЕТ СН'!$I$20</f>
        <v>3442.5882602299998</v>
      </c>
      <c r="X133" s="36">
        <f>SUMIFS(СВЦЭМ!$C$33:$C$776,СВЦЭМ!$A$33:$A$776,$A133,СВЦЭМ!$B$33:$B$776,X$119)+'СЕТ СН'!$I$12+СВЦЭМ!$D$10+'СЕТ СН'!$I$5-'СЕТ СН'!$I$20</f>
        <v>3450.66447616</v>
      </c>
      <c r="Y133" s="36">
        <f>SUMIFS(СВЦЭМ!$C$33:$C$776,СВЦЭМ!$A$33:$A$776,$A133,СВЦЭМ!$B$33:$B$776,Y$119)+'СЕТ СН'!$I$12+СВЦЭМ!$D$10+'СЕТ СН'!$I$5-'СЕТ СН'!$I$20</f>
        <v>3482.3767993199999</v>
      </c>
    </row>
    <row r="134" spans="1:25" ht="15.75" x14ac:dyDescent="0.2">
      <c r="A134" s="35">
        <f t="shared" si="3"/>
        <v>43966</v>
      </c>
      <c r="B134" s="36">
        <f>SUMIFS(СВЦЭМ!$C$33:$C$776,СВЦЭМ!$A$33:$A$776,$A134,СВЦЭМ!$B$33:$B$776,B$119)+'СЕТ СН'!$I$12+СВЦЭМ!$D$10+'СЕТ СН'!$I$5-'СЕТ СН'!$I$20</f>
        <v>3542.8902055899998</v>
      </c>
      <c r="C134" s="36">
        <f>SUMIFS(СВЦЭМ!$C$33:$C$776,СВЦЭМ!$A$33:$A$776,$A134,СВЦЭМ!$B$33:$B$776,C$119)+'СЕТ СН'!$I$12+СВЦЭМ!$D$10+'СЕТ СН'!$I$5-'СЕТ СН'!$I$20</f>
        <v>3597.3605405899998</v>
      </c>
      <c r="D134" s="36">
        <f>SUMIFS(СВЦЭМ!$C$33:$C$776,СВЦЭМ!$A$33:$A$776,$A134,СВЦЭМ!$B$33:$B$776,D$119)+'СЕТ СН'!$I$12+СВЦЭМ!$D$10+'СЕТ СН'!$I$5-'СЕТ СН'!$I$20</f>
        <v>3620.6765107299998</v>
      </c>
      <c r="E134" s="36">
        <f>SUMIFS(СВЦЭМ!$C$33:$C$776,СВЦЭМ!$A$33:$A$776,$A134,СВЦЭМ!$B$33:$B$776,E$119)+'СЕТ СН'!$I$12+СВЦЭМ!$D$10+'СЕТ СН'!$I$5-'СЕТ СН'!$I$20</f>
        <v>3619.9173633</v>
      </c>
      <c r="F134" s="36">
        <f>SUMIFS(СВЦЭМ!$C$33:$C$776,СВЦЭМ!$A$33:$A$776,$A134,СВЦЭМ!$B$33:$B$776,F$119)+'СЕТ СН'!$I$12+СВЦЭМ!$D$10+'СЕТ СН'!$I$5-'СЕТ СН'!$I$20</f>
        <v>3612.2558216699999</v>
      </c>
      <c r="G134" s="36">
        <f>SUMIFS(СВЦЭМ!$C$33:$C$776,СВЦЭМ!$A$33:$A$776,$A134,СВЦЭМ!$B$33:$B$776,G$119)+'СЕТ СН'!$I$12+СВЦЭМ!$D$10+'СЕТ СН'!$I$5-'СЕТ СН'!$I$20</f>
        <v>3621.1314726400001</v>
      </c>
      <c r="H134" s="36">
        <f>SUMIFS(СВЦЭМ!$C$33:$C$776,СВЦЭМ!$A$33:$A$776,$A134,СВЦЭМ!$B$33:$B$776,H$119)+'СЕТ СН'!$I$12+СВЦЭМ!$D$10+'СЕТ СН'!$I$5-'СЕТ СН'!$I$20</f>
        <v>3628.2455466199999</v>
      </c>
      <c r="I134" s="36">
        <f>SUMIFS(СВЦЭМ!$C$33:$C$776,СВЦЭМ!$A$33:$A$776,$A134,СВЦЭМ!$B$33:$B$776,I$119)+'СЕТ СН'!$I$12+СВЦЭМ!$D$10+'СЕТ СН'!$I$5-'СЕТ СН'!$I$20</f>
        <v>3584.9314663800001</v>
      </c>
      <c r="J134" s="36">
        <f>SUMIFS(СВЦЭМ!$C$33:$C$776,СВЦЭМ!$A$33:$A$776,$A134,СВЦЭМ!$B$33:$B$776,J$119)+'СЕТ СН'!$I$12+СВЦЭМ!$D$10+'СЕТ СН'!$I$5-'СЕТ СН'!$I$20</f>
        <v>3524.2500738600002</v>
      </c>
      <c r="K134" s="36">
        <f>SUMIFS(СВЦЭМ!$C$33:$C$776,СВЦЭМ!$A$33:$A$776,$A134,СВЦЭМ!$B$33:$B$776,K$119)+'СЕТ СН'!$I$12+СВЦЭМ!$D$10+'СЕТ СН'!$I$5-'СЕТ СН'!$I$20</f>
        <v>3457.8310074599999</v>
      </c>
      <c r="L134" s="36">
        <f>SUMIFS(СВЦЭМ!$C$33:$C$776,СВЦЭМ!$A$33:$A$776,$A134,СВЦЭМ!$B$33:$B$776,L$119)+'СЕТ СН'!$I$12+СВЦЭМ!$D$10+'СЕТ СН'!$I$5-'СЕТ СН'!$I$20</f>
        <v>3450.02551262</v>
      </c>
      <c r="M134" s="36">
        <f>SUMIFS(СВЦЭМ!$C$33:$C$776,СВЦЭМ!$A$33:$A$776,$A134,СВЦЭМ!$B$33:$B$776,M$119)+'СЕТ СН'!$I$12+СВЦЭМ!$D$10+'СЕТ СН'!$I$5-'СЕТ СН'!$I$20</f>
        <v>3468.7904234299999</v>
      </c>
      <c r="N134" s="36">
        <f>SUMIFS(СВЦЭМ!$C$33:$C$776,СВЦЭМ!$A$33:$A$776,$A134,СВЦЭМ!$B$33:$B$776,N$119)+'СЕТ СН'!$I$12+СВЦЭМ!$D$10+'СЕТ СН'!$I$5-'СЕТ СН'!$I$20</f>
        <v>3472.99459695</v>
      </c>
      <c r="O134" s="36">
        <f>SUMIFS(СВЦЭМ!$C$33:$C$776,СВЦЭМ!$A$33:$A$776,$A134,СВЦЭМ!$B$33:$B$776,O$119)+'СЕТ СН'!$I$12+СВЦЭМ!$D$10+'СЕТ СН'!$I$5-'СЕТ СН'!$I$20</f>
        <v>3475.90675431</v>
      </c>
      <c r="P134" s="36">
        <f>SUMIFS(СВЦЭМ!$C$33:$C$776,СВЦЭМ!$A$33:$A$776,$A134,СВЦЭМ!$B$33:$B$776,P$119)+'СЕТ СН'!$I$12+СВЦЭМ!$D$10+'СЕТ СН'!$I$5-'СЕТ СН'!$I$20</f>
        <v>3481.2770961699998</v>
      </c>
      <c r="Q134" s="36">
        <f>SUMIFS(СВЦЭМ!$C$33:$C$776,СВЦЭМ!$A$33:$A$776,$A134,СВЦЭМ!$B$33:$B$776,Q$119)+'СЕТ СН'!$I$12+СВЦЭМ!$D$10+'СЕТ СН'!$I$5-'СЕТ СН'!$I$20</f>
        <v>3476.58327186</v>
      </c>
      <c r="R134" s="36">
        <f>SUMIFS(СВЦЭМ!$C$33:$C$776,СВЦЭМ!$A$33:$A$776,$A134,СВЦЭМ!$B$33:$B$776,R$119)+'СЕТ СН'!$I$12+СВЦЭМ!$D$10+'СЕТ СН'!$I$5-'СЕТ СН'!$I$20</f>
        <v>3472.4662471700003</v>
      </c>
      <c r="S134" s="36">
        <f>SUMIFS(СВЦЭМ!$C$33:$C$776,СВЦЭМ!$A$33:$A$776,$A134,СВЦЭМ!$B$33:$B$776,S$119)+'СЕТ СН'!$I$12+СВЦЭМ!$D$10+'СЕТ СН'!$I$5-'СЕТ СН'!$I$20</f>
        <v>3482.8603513600001</v>
      </c>
      <c r="T134" s="36">
        <f>SUMIFS(СВЦЭМ!$C$33:$C$776,СВЦЭМ!$A$33:$A$776,$A134,СВЦЭМ!$B$33:$B$776,T$119)+'СЕТ СН'!$I$12+СВЦЭМ!$D$10+'СЕТ СН'!$I$5-'СЕТ СН'!$I$20</f>
        <v>3476.4797334300001</v>
      </c>
      <c r="U134" s="36">
        <f>SUMIFS(СВЦЭМ!$C$33:$C$776,СВЦЭМ!$A$33:$A$776,$A134,СВЦЭМ!$B$33:$B$776,U$119)+'СЕТ СН'!$I$12+СВЦЭМ!$D$10+'СЕТ СН'!$I$5-'СЕТ СН'!$I$20</f>
        <v>3479.7771410400001</v>
      </c>
      <c r="V134" s="36">
        <f>SUMIFS(СВЦЭМ!$C$33:$C$776,СВЦЭМ!$A$33:$A$776,$A134,СВЦЭМ!$B$33:$B$776,V$119)+'СЕТ СН'!$I$12+СВЦЭМ!$D$10+'СЕТ СН'!$I$5-'СЕТ СН'!$I$20</f>
        <v>3472.7078349399999</v>
      </c>
      <c r="W134" s="36">
        <f>SUMIFS(СВЦЭМ!$C$33:$C$776,СВЦЭМ!$A$33:$A$776,$A134,СВЦЭМ!$B$33:$B$776,W$119)+'СЕТ СН'!$I$12+СВЦЭМ!$D$10+'СЕТ СН'!$I$5-'СЕТ СН'!$I$20</f>
        <v>3459.6878261800002</v>
      </c>
      <c r="X134" s="36">
        <f>SUMIFS(СВЦЭМ!$C$33:$C$776,СВЦЭМ!$A$33:$A$776,$A134,СВЦЭМ!$B$33:$B$776,X$119)+'СЕТ СН'!$I$12+СВЦЭМ!$D$10+'СЕТ СН'!$I$5-'СЕТ СН'!$I$20</f>
        <v>3462.6219747200003</v>
      </c>
      <c r="Y134" s="36">
        <f>SUMIFS(СВЦЭМ!$C$33:$C$776,СВЦЭМ!$A$33:$A$776,$A134,СВЦЭМ!$B$33:$B$776,Y$119)+'СЕТ СН'!$I$12+СВЦЭМ!$D$10+'СЕТ СН'!$I$5-'СЕТ СН'!$I$20</f>
        <v>3466.6000970499999</v>
      </c>
    </row>
    <row r="135" spans="1:25" ht="15.75" x14ac:dyDescent="0.2">
      <c r="A135" s="35">
        <f t="shared" si="3"/>
        <v>43967</v>
      </c>
      <c r="B135" s="36">
        <f>SUMIFS(СВЦЭМ!$C$33:$C$776,СВЦЭМ!$A$33:$A$776,$A135,СВЦЭМ!$B$33:$B$776,B$119)+'СЕТ СН'!$I$12+СВЦЭМ!$D$10+'СЕТ СН'!$I$5-'СЕТ СН'!$I$20</f>
        <v>3578.2674914200002</v>
      </c>
      <c r="C135" s="36">
        <f>SUMIFS(СВЦЭМ!$C$33:$C$776,СВЦЭМ!$A$33:$A$776,$A135,СВЦЭМ!$B$33:$B$776,C$119)+'СЕТ СН'!$I$12+СВЦЭМ!$D$10+'СЕТ СН'!$I$5-'СЕТ СН'!$I$20</f>
        <v>3623.0499748800003</v>
      </c>
      <c r="D135" s="36">
        <f>SUMIFS(СВЦЭМ!$C$33:$C$776,СВЦЭМ!$A$33:$A$776,$A135,СВЦЭМ!$B$33:$B$776,D$119)+'СЕТ СН'!$I$12+СВЦЭМ!$D$10+'СЕТ СН'!$I$5-'СЕТ СН'!$I$20</f>
        <v>3623.7193012600001</v>
      </c>
      <c r="E135" s="36">
        <f>SUMIFS(СВЦЭМ!$C$33:$C$776,СВЦЭМ!$A$33:$A$776,$A135,СВЦЭМ!$B$33:$B$776,E$119)+'СЕТ СН'!$I$12+СВЦЭМ!$D$10+'СЕТ СН'!$I$5-'СЕТ СН'!$I$20</f>
        <v>3637.8165311500002</v>
      </c>
      <c r="F135" s="36">
        <f>SUMIFS(СВЦЭМ!$C$33:$C$776,СВЦЭМ!$A$33:$A$776,$A135,СВЦЭМ!$B$33:$B$776,F$119)+'СЕТ СН'!$I$12+СВЦЭМ!$D$10+'СЕТ СН'!$I$5-'СЕТ СН'!$I$20</f>
        <v>3637.5343632499998</v>
      </c>
      <c r="G135" s="36">
        <f>SUMIFS(СВЦЭМ!$C$33:$C$776,СВЦЭМ!$A$33:$A$776,$A135,СВЦЭМ!$B$33:$B$776,G$119)+'СЕТ СН'!$I$12+СВЦЭМ!$D$10+'СЕТ СН'!$I$5-'СЕТ СН'!$I$20</f>
        <v>3630.24519452</v>
      </c>
      <c r="H135" s="36">
        <f>SUMIFS(СВЦЭМ!$C$33:$C$776,СВЦЭМ!$A$33:$A$776,$A135,СВЦЭМ!$B$33:$B$776,H$119)+'СЕТ СН'!$I$12+СВЦЭМ!$D$10+'СЕТ СН'!$I$5-'СЕТ СН'!$I$20</f>
        <v>3637.6561507699998</v>
      </c>
      <c r="I135" s="36">
        <f>SUMIFS(СВЦЭМ!$C$33:$C$776,СВЦЭМ!$A$33:$A$776,$A135,СВЦЭМ!$B$33:$B$776,I$119)+'СЕТ СН'!$I$12+СВЦЭМ!$D$10+'СЕТ СН'!$I$5-'СЕТ СН'!$I$20</f>
        <v>3570.1580180299998</v>
      </c>
      <c r="J135" s="36">
        <f>SUMIFS(СВЦЭМ!$C$33:$C$776,СВЦЭМ!$A$33:$A$776,$A135,СВЦЭМ!$B$33:$B$776,J$119)+'СЕТ СН'!$I$12+СВЦЭМ!$D$10+'СЕТ СН'!$I$5-'СЕТ СН'!$I$20</f>
        <v>3499.0193141700001</v>
      </c>
      <c r="K135" s="36">
        <f>SUMIFS(СВЦЭМ!$C$33:$C$776,СВЦЭМ!$A$33:$A$776,$A135,СВЦЭМ!$B$33:$B$776,K$119)+'СЕТ СН'!$I$12+СВЦЭМ!$D$10+'СЕТ СН'!$I$5-'СЕТ СН'!$I$20</f>
        <v>3497.9985398399999</v>
      </c>
      <c r="L135" s="36">
        <f>SUMIFS(СВЦЭМ!$C$33:$C$776,СВЦЭМ!$A$33:$A$776,$A135,СВЦЭМ!$B$33:$B$776,L$119)+'СЕТ СН'!$I$12+СВЦЭМ!$D$10+'СЕТ СН'!$I$5-'СЕТ СН'!$I$20</f>
        <v>3499.7341608199999</v>
      </c>
      <c r="M135" s="36">
        <f>SUMIFS(СВЦЭМ!$C$33:$C$776,СВЦЭМ!$A$33:$A$776,$A135,СВЦЭМ!$B$33:$B$776,M$119)+'СЕТ СН'!$I$12+СВЦЭМ!$D$10+'СЕТ СН'!$I$5-'СЕТ СН'!$I$20</f>
        <v>3497.04782492</v>
      </c>
      <c r="N135" s="36">
        <f>SUMIFS(СВЦЭМ!$C$33:$C$776,СВЦЭМ!$A$33:$A$776,$A135,СВЦЭМ!$B$33:$B$776,N$119)+'СЕТ СН'!$I$12+СВЦЭМ!$D$10+'СЕТ СН'!$I$5-'СЕТ СН'!$I$20</f>
        <v>3488.40801607</v>
      </c>
      <c r="O135" s="36">
        <f>SUMIFS(СВЦЭМ!$C$33:$C$776,СВЦЭМ!$A$33:$A$776,$A135,СВЦЭМ!$B$33:$B$776,O$119)+'СЕТ СН'!$I$12+СВЦЭМ!$D$10+'СЕТ СН'!$I$5-'СЕТ СН'!$I$20</f>
        <v>3482.9501055199999</v>
      </c>
      <c r="P135" s="36">
        <f>SUMIFS(СВЦЭМ!$C$33:$C$776,СВЦЭМ!$A$33:$A$776,$A135,СВЦЭМ!$B$33:$B$776,P$119)+'СЕТ СН'!$I$12+СВЦЭМ!$D$10+'СЕТ СН'!$I$5-'СЕТ СН'!$I$20</f>
        <v>3486.8243970100002</v>
      </c>
      <c r="Q135" s="36">
        <f>SUMIFS(СВЦЭМ!$C$33:$C$776,СВЦЭМ!$A$33:$A$776,$A135,СВЦЭМ!$B$33:$B$776,Q$119)+'СЕТ СН'!$I$12+СВЦЭМ!$D$10+'СЕТ СН'!$I$5-'СЕТ СН'!$I$20</f>
        <v>3486.1863432800001</v>
      </c>
      <c r="R135" s="36">
        <f>SUMIFS(СВЦЭМ!$C$33:$C$776,СВЦЭМ!$A$33:$A$776,$A135,СВЦЭМ!$B$33:$B$776,R$119)+'СЕТ СН'!$I$12+СВЦЭМ!$D$10+'СЕТ СН'!$I$5-'СЕТ СН'!$I$20</f>
        <v>3482.78841461</v>
      </c>
      <c r="S135" s="36">
        <f>SUMIFS(СВЦЭМ!$C$33:$C$776,СВЦЭМ!$A$33:$A$776,$A135,СВЦЭМ!$B$33:$B$776,S$119)+'СЕТ СН'!$I$12+СВЦЭМ!$D$10+'СЕТ СН'!$I$5-'СЕТ СН'!$I$20</f>
        <v>3478.8124812199999</v>
      </c>
      <c r="T135" s="36">
        <f>SUMIFS(СВЦЭМ!$C$33:$C$776,СВЦЭМ!$A$33:$A$776,$A135,СВЦЭМ!$B$33:$B$776,T$119)+'СЕТ СН'!$I$12+СВЦЭМ!$D$10+'СЕТ СН'!$I$5-'СЕТ СН'!$I$20</f>
        <v>3477.4741729400002</v>
      </c>
      <c r="U135" s="36">
        <f>SUMIFS(СВЦЭМ!$C$33:$C$776,СВЦЭМ!$A$33:$A$776,$A135,СВЦЭМ!$B$33:$B$776,U$119)+'СЕТ СН'!$I$12+СВЦЭМ!$D$10+'СЕТ СН'!$I$5-'СЕТ СН'!$I$20</f>
        <v>3470.4703482599998</v>
      </c>
      <c r="V135" s="36">
        <f>SUMIFS(СВЦЭМ!$C$33:$C$776,СВЦЭМ!$A$33:$A$776,$A135,СВЦЭМ!$B$33:$B$776,V$119)+'СЕТ СН'!$I$12+СВЦЭМ!$D$10+'СЕТ СН'!$I$5-'СЕТ СН'!$I$20</f>
        <v>3469.9647892100002</v>
      </c>
      <c r="W135" s="36">
        <f>SUMIFS(СВЦЭМ!$C$33:$C$776,СВЦЭМ!$A$33:$A$776,$A135,СВЦЭМ!$B$33:$B$776,W$119)+'СЕТ СН'!$I$12+СВЦЭМ!$D$10+'СЕТ СН'!$I$5-'СЕТ СН'!$I$20</f>
        <v>3470.9161489899998</v>
      </c>
      <c r="X135" s="36">
        <f>SUMIFS(СВЦЭМ!$C$33:$C$776,СВЦЭМ!$A$33:$A$776,$A135,СВЦЭМ!$B$33:$B$776,X$119)+'СЕТ СН'!$I$12+СВЦЭМ!$D$10+'СЕТ СН'!$I$5-'СЕТ СН'!$I$20</f>
        <v>3472.3477935400001</v>
      </c>
      <c r="Y135" s="36">
        <f>SUMIFS(СВЦЭМ!$C$33:$C$776,СВЦЭМ!$A$33:$A$776,$A135,СВЦЭМ!$B$33:$B$776,Y$119)+'СЕТ СН'!$I$12+СВЦЭМ!$D$10+'СЕТ СН'!$I$5-'СЕТ СН'!$I$20</f>
        <v>3491.6246913800001</v>
      </c>
    </row>
    <row r="136" spans="1:25" ht="15.75" x14ac:dyDescent="0.2">
      <c r="A136" s="35">
        <f t="shared" si="3"/>
        <v>43968</v>
      </c>
      <c r="B136" s="36">
        <f>SUMIFS(СВЦЭМ!$C$33:$C$776,СВЦЭМ!$A$33:$A$776,$A136,СВЦЭМ!$B$33:$B$776,B$119)+'СЕТ СН'!$I$12+СВЦЭМ!$D$10+'СЕТ СН'!$I$5-'СЕТ СН'!$I$20</f>
        <v>3580.9975178300001</v>
      </c>
      <c r="C136" s="36">
        <f>SUMIFS(СВЦЭМ!$C$33:$C$776,СВЦЭМ!$A$33:$A$776,$A136,СВЦЭМ!$B$33:$B$776,C$119)+'СЕТ СН'!$I$12+СВЦЭМ!$D$10+'СЕТ СН'!$I$5-'СЕТ СН'!$I$20</f>
        <v>3615.9080401700003</v>
      </c>
      <c r="D136" s="36">
        <f>SUMIFS(СВЦЭМ!$C$33:$C$776,СВЦЭМ!$A$33:$A$776,$A136,СВЦЭМ!$B$33:$B$776,D$119)+'СЕТ СН'!$I$12+СВЦЭМ!$D$10+'СЕТ СН'!$I$5-'СЕТ СН'!$I$20</f>
        <v>3622.63185058</v>
      </c>
      <c r="E136" s="36">
        <f>SUMIFS(СВЦЭМ!$C$33:$C$776,СВЦЭМ!$A$33:$A$776,$A136,СВЦЭМ!$B$33:$B$776,E$119)+'СЕТ СН'!$I$12+СВЦЭМ!$D$10+'СЕТ СН'!$I$5-'СЕТ СН'!$I$20</f>
        <v>3630.5246560099999</v>
      </c>
      <c r="F136" s="36">
        <f>SUMIFS(СВЦЭМ!$C$33:$C$776,СВЦЭМ!$A$33:$A$776,$A136,СВЦЭМ!$B$33:$B$776,F$119)+'СЕТ СН'!$I$12+СВЦЭМ!$D$10+'СЕТ СН'!$I$5-'СЕТ СН'!$I$20</f>
        <v>3623.87402978</v>
      </c>
      <c r="G136" s="36">
        <f>SUMIFS(СВЦЭМ!$C$33:$C$776,СВЦЭМ!$A$33:$A$776,$A136,СВЦЭМ!$B$33:$B$776,G$119)+'СЕТ СН'!$I$12+СВЦЭМ!$D$10+'СЕТ СН'!$I$5-'СЕТ СН'!$I$20</f>
        <v>3624.8503785399998</v>
      </c>
      <c r="H136" s="36">
        <f>SUMIFS(СВЦЭМ!$C$33:$C$776,СВЦЭМ!$A$33:$A$776,$A136,СВЦЭМ!$B$33:$B$776,H$119)+'СЕТ СН'!$I$12+СВЦЭМ!$D$10+'СЕТ СН'!$I$5-'СЕТ СН'!$I$20</f>
        <v>3630.31104486</v>
      </c>
      <c r="I136" s="36">
        <f>SUMIFS(СВЦЭМ!$C$33:$C$776,СВЦЭМ!$A$33:$A$776,$A136,СВЦЭМ!$B$33:$B$776,I$119)+'СЕТ СН'!$I$12+СВЦЭМ!$D$10+'СЕТ СН'!$I$5-'СЕТ СН'!$I$20</f>
        <v>3589.8640803200001</v>
      </c>
      <c r="J136" s="36">
        <f>SUMIFS(СВЦЭМ!$C$33:$C$776,СВЦЭМ!$A$33:$A$776,$A136,СВЦЭМ!$B$33:$B$776,J$119)+'СЕТ СН'!$I$12+СВЦЭМ!$D$10+'СЕТ СН'!$I$5-'СЕТ СН'!$I$20</f>
        <v>3521.7609312100003</v>
      </c>
      <c r="K136" s="36">
        <f>SUMIFS(СВЦЭМ!$C$33:$C$776,СВЦЭМ!$A$33:$A$776,$A136,СВЦЭМ!$B$33:$B$776,K$119)+'СЕТ СН'!$I$12+СВЦЭМ!$D$10+'СЕТ СН'!$I$5-'СЕТ СН'!$I$20</f>
        <v>3491.8742705499999</v>
      </c>
      <c r="L136" s="36">
        <f>SUMIFS(СВЦЭМ!$C$33:$C$776,СВЦЭМ!$A$33:$A$776,$A136,СВЦЭМ!$B$33:$B$776,L$119)+'СЕТ СН'!$I$12+СВЦЭМ!$D$10+'СЕТ СН'!$I$5-'СЕТ СН'!$I$20</f>
        <v>3488.4747967100002</v>
      </c>
      <c r="M136" s="36">
        <f>SUMIFS(СВЦЭМ!$C$33:$C$776,СВЦЭМ!$A$33:$A$776,$A136,СВЦЭМ!$B$33:$B$776,M$119)+'СЕТ СН'!$I$12+СВЦЭМ!$D$10+'СЕТ СН'!$I$5-'СЕТ СН'!$I$20</f>
        <v>3489.2211582499999</v>
      </c>
      <c r="N136" s="36">
        <f>SUMIFS(СВЦЭМ!$C$33:$C$776,СВЦЭМ!$A$33:$A$776,$A136,СВЦЭМ!$B$33:$B$776,N$119)+'СЕТ СН'!$I$12+СВЦЭМ!$D$10+'СЕТ СН'!$I$5-'СЕТ СН'!$I$20</f>
        <v>3486.7772221700002</v>
      </c>
      <c r="O136" s="36">
        <f>SUMIFS(СВЦЭМ!$C$33:$C$776,СВЦЭМ!$A$33:$A$776,$A136,СВЦЭМ!$B$33:$B$776,O$119)+'СЕТ СН'!$I$12+СВЦЭМ!$D$10+'СЕТ СН'!$I$5-'СЕТ СН'!$I$20</f>
        <v>3487.7059077700001</v>
      </c>
      <c r="P136" s="36">
        <f>SUMIFS(СВЦЭМ!$C$33:$C$776,СВЦЭМ!$A$33:$A$776,$A136,СВЦЭМ!$B$33:$B$776,P$119)+'СЕТ СН'!$I$12+СВЦЭМ!$D$10+'СЕТ СН'!$I$5-'СЕТ СН'!$I$20</f>
        <v>3490.07037537</v>
      </c>
      <c r="Q136" s="36">
        <f>SUMIFS(СВЦЭМ!$C$33:$C$776,СВЦЭМ!$A$33:$A$776,$A136,СВЦЭМ!$B$33:$B$776,Q$119)+'СЕТ СН'!$I$12+СВЦЭМ!$D$10+'СЕТ СН'!$I$5-'СЕТ СН'!$I$20</f>
        <v>3495.1895327699999</v>
      </c>
      <c r="R136" s="36">
        <f>SUMIFS(СВЦЭМ!$C$33:$C$776,СВЦЭМ!$A$33:$A$776,$A136,СВЦЭМ!$B$33:$B$776,R$119)+'СЕТ СН'!$I$12+СВЦЭМ!$D$10+'СЕТ СН'!$I$5-'СЕТ СН'!$I$20</f>
        <v>3491.8030737899999</v>
      </c>
      <c r="S136" s="36">
        <f>SUMIFS(СВЦЭМ!$C$33:$C$776,СВЦЭМ!$A$33:$A$776,$A136,СВЦЭМ!$B$33:$B$776,S$119)+'СЕТ СН'!$I$12+СВЦЭМ!$D$10+'СЕТ СН'!$I$5-'СЕТ СН'!$I$20</f>
        <v>3492.71851453</v>
      </c>
      <c r="T136" s="36">
        <f>SUMIFS(СВЦЭМ!$C$33:$C$776,СВЦЭМ!$A$33:$A$776,$A136,СВЦЭМ!$B$33:$B$776,T$119)+'СЕТ СН'!$I$12+СВЦЭМ!$D$10+'СЕТ СН'!$I$5-'СЕТ СН'!$I$20</f>
        <v>3482.3563013000003</v>
      </c>
      <c r="U136" s="36">
        <f>SUMIFS(СВЦЭМ!$C$33:$C$776,СВЦЭМ!$A$33:$A$776,$A136,СВЦЭМ!$B$33:$B$776,U$119)+'СЕТ СН'!$I$12+СВЦЭМ!$D$10+'СЕТ СН'!$I$5-'СЕТ СН'!$I$20</f>
        <v>3466.9600016499999</v>
      </c>
      <c r="V136" s="36">
        <f>SUMIFS(СВЦЭМ!$C$33:$C$776,СВЦЭМ!$A$33:$A$776,$A136,СВЦЭМ!$B$33:$B$776,V$119)+'СЕТ СН'!$I$12+СВЦЭМ!$D$10+'СЕТ СН'!$I$5-'СЕТ СН'!$I$20</f>
        <v>3430.2239759300001</v>
      </c>
      <c r="W136" s="36">
        <f>SUMIFS(СВЦЭМ!$C$33:$C$776,СВЦЭМ!$A$33:$A$776,$A136,СВЦЭМ!$B$33:$B$776,W$119)+'СЕТ СН'!$I$12+СВЦЭМ!$D$10+'СЕТ СН'!$I$5-'СЕТ СН'!$I$20</f>
        <v>3435.30997948</v>
      </c>
      <c r="X136" s="36">
        <f>SUMIFS(СВЦЭМ!$C$33:$C$776,СВЦЭМ!$A$33:$A$776,$A136,СВЦЭМ!$B$33:$B$776,X$119)+'СЕТ СН'!$I$12+СВЦЭМ!$D$10+'СЕТ СН'!$I$5-'СЕТ СН'!$I$20</f>
        <v>3435.2484918</v>
      </c>
      <c r="Y136" s="36">
        <f>SUMIFS(СВЦЭМ!$C$33:$C$776,СВЦЭМ!$A$33:$A$776,$A136,СВЦЭМ!$B$33:$B$776,Y$119)+'СЕТ СН'!$I$12+СВЦЭМ!$D$10+'СЕТ СН'!$I$5-'СЕТ СН'!$I$20</f>
        <v>3466.09549737</v>
      </c>
    </row>
    <row r="137" spans="1:25" ht="15.75" x14ac:dyDescent="0.2">
      <c r="A137" s="35">
        <f t="shared" si="3"/>
        <v>43969</v>
      </c>
      <c r="B137" s="36">
        <f>SUMIFS(СВЦЭМ!$C$33:$C$776,СВЦЭМ!$A$33:$A$776,$A137,СВЦЭМ!$B$33:$B$776,B$119)+'СЕТ СН'!$I$12+СВЦЭМ!$D$10+'СЕТ СН'!$I$5-'СЕТ СН'!$I$20</f>
        <v>3585.2136955199999</v>
      </c>
      <c r="C137" s="36">
        <f>SUMIFS(СВЦЭМ!$C$33:$C$776,СВЦЭМ!$A$33:$A$776,$A137,СВЦЭМ!$B$33:$B$776,C$119)+'СЕТ СН'!$I$12+СВЦЭМ!$D$10+'СЕТ СН'!$I$5-'СЕТ СН'!$I$20</f>
        <v>3603.92665493</v>
      </c>
      <c r="D137" s="36">
        <f>SUMIFS(СВЦЭМ!$C$33:$C$776,СВЦЭМ!$A$33:$A$776,$A137,СВЦЭМ!$B$33:$B$776,D$119)+'СЕТ СН'!$I$12+СВЦЭМ!$D$10+'СЕТ СН'!$I$5-'СЕТ СН'!$I$20</f>
        <v>3591.6500921500001</v>
      </c>
      <c r="E137" s="36">
        <f>SUMIFS(СВЦЭМ!$C$33:$C$776,СВЦЭМ!$A$33:$A$776,$A137,СВЦЭМ!$B$33:$B$776,E$119)+'СЕТ СН'!$I$12+СВЦЭМ!$D$10+'СЕТ СН'!$I$5-'СЕТ СН'!$I$20</f>
        <v>3602.7389725200001</v>
      </c>
      <c r="F137" s="36">
        <f>SUMIFS(СВЦЭМ!$C$33:$C$776,СВЦЭМ!$A$33:$A$776,$A137,СВЦЭМ!$B$33:$B$776,F$119)+'СЕТ СН'!$I$12+СВЦЭМ!$D$10+'СЕТ СН'!$I$5-'СЕТ СН'!$I$20</f>
        <v>3598.9402896000001</v>
      </c>
      <c r="G137" s="36">
        <f>SUMIFS(СВЦЭМ!$C$33:$C$776,СВЦЭМ!$A$33:$A$776,$A137,СВЦЭМ!$B$33:$B$776,G$119)+'СЕТ СН'!$I$12+СВЦЭМ!$D$10+'СЕТ СН'!$I$5-'СЕТ СН'!$I$20</f>
        <v>3601.87868467</v>
      </c>
      <c r="H137" s="36">
        <f>SUMIFS(СВЦЭМ!$C$33:$C$776,СВЦЭМ!$A$33:$A$776,$A137,СВЦЭМ!$B$33:$B$776,H$119)+'СЕТ СН'!$I$12+СВЦЭМ!$D$10+'СЕТ СН'!$I$5-'СЕТ СН'!$I$20</f>
        <v>3599.8271561000001</v>
      </c>
      <c r="I137" s="36">
        <f>SUMIFS(СВЦЭМ!$C$33:$C$776,СВЦЭМ!$A$33:$A$776,$A137,СВЦЭМ!$B$33:$B$776,I$119)+'СЕТ СН'!$I$12+СВЦЭМ!$D$10+'СЕТ СН'!$I$5-'СЕТ СН'!$I$20</f>
        <v>3570.12776515</v>
      </c>
      <c r="J137" s="36">
        <f>SUMIFS(СВЦЭМ!$C$33:$C$776,СВЦЭМ!$A$33:$A$776,$A137,СВЦЭМ!$B$33:$B$776,J$119)+'СЕТ СН'!$I$12+СВЦЭМ!$D$10+'СЕТ СН'!$I$5-'СЕТ СН'!$I$20</f>
        <v>3478.0465263000001</v>
      </c>
      <c r="K137" s="36">
        <f>SUMIFS(СВЦЭМ!$C$33:$C$776,СВЦЭМ!$A$33:$A$776,$A137,СВЦЭМ!$B$33:$B$776,K$119)+'СЕТ СН'!$I$12+СВЦЭМ!$D$10+'СЕТ СН'!$I$5-'СЕТ СН'!$I$20</f>
        <v>3460.84289786</v>
      </c>
      <c r="L137" s="36">
        <f>SUMIFS(СВЦЭМ!$C$33:$C$776,СВЦЭМ!$A$33:$A$776,$A137,СВЦЭМ!$B$33:$B$776,L$119)+'СЕТ СН'!$I$12+СВЦЭМ!$D$10+'СЕТ СН'!$I$5-'СЕТ СН'!$I$20</f>
        <v>3463.13598366</v>
      </c>
      <c r="M137" s="36">
        <f>SUMIFS(СВЦЭМ!$C$33:$C$776,СВЦЭМ!$A$33:$A$776,$A137,СВЦЭМ!$B$33:$B$776,M$119)+'СЕТ СН'!$I$12+СВЦЭМ!$D$10+'СЕТ СН'!$I$5-'СЕТ СН'!$I$20</f>
        <v>3463.3360727999998</v>
      </c>
      <c r="N137" s="36">
        <f>SUMIFS(СВЦЭМ!$C$33:$C$776,СВЦЭМ!$A$33:$A$776,$A137,СВЦЭМ!$B$33:$B$776,N$119)+'СЕТ СН'!$I$12+СВЦЭМ!$D$10+'СЕТ СН'!$I$5-'СЕТ СН'!$I$20</f>
        <v>3459.7823408499999</v>
      </c>
      <c r="O137" s="36">
        <f>SUMIFS(СВЦЭМ!$C$33:$C$776,СВЦЭМ!$A$33:$A$776,$A137,СВЦЭМ!$B$33:$B$776,O$119)+'СЕТ СН'!$I$12+СВЦЭМ!$D$10+'СЕТ СН'!$I$5-'СЕТ СН'!$I$20</f>
        <v>3461.1756214699999</v>
      </c>
      <c r="P137" s="36">
        <f>SUMIFS(СВЦЭМ!$C$33:$C$776,СВЦЭМ!$A$33:$A$776,$A137,СВЦЭМ!$B$33:$B$776,P$119)+'СЕТ СН'!$I$12+СВЦЭМ!$D$10+'СЕТ СН'!$I$5-'СЕТ СН'!$I$20</f>
        <v>3478.2578857399999</v>
      </c>
      <c r="Q137" s="36">
        <f>SUMIFS(СВЦЭМ!$C$33:$C$776,СВЦЭМ!$A$33:$A$776,$A137,СВЦЭМ!$B$33:$B$776,Q$119)+'СЕТ СН'!$I$12+СВЦЭМ!$D$10+'СЕТ СН'!$I$5-'СЕТ СН'!$I$20</f>
        <v>3466.9628577900003</v>
      </c>
      <c r="R137" s="36">
        <f>SUMIFS(СВЦЭМ!$C$33:$C$776,СВЦЭМ!$A$33:$A$776,$A137,СВЦЭМ!$B$33:$B$776,R$119)+'СЕТ СН'!$I$12+СВЦЭМ!$D$10+'СЕТ СН'!$I$5-'СЕТ СН'!$I$20</f>
        <v>3468.1683419800002</v>
      </c>
      <c r="S137" s="36">
        <f>SUMIFS(СВЦЭМ!$C$33:$C$776,СВЦЭМ!$A$33:$A$776,$A137,СВЦЭМ!$B$33:$B$776,S$119)+'СЕТ СН'!$I$12+СВЦЭМ!$D$10+'СЕТ СН'!$I$5-'СЕТ СН'!$I$20</f>
        <v>3482.7087595799999</v>
      </c>
      <c r="T137" s="36">
        <f>SUMIFS(СВЦЭМ!$C$33:$C$776,СВЦЭМ!$A$33:$A$776,$A137,СВЦЭМ!$B$33:$B$776,T$119)+'СЕТ СН'!$I$12+СВЦЭМ!$D$10+'СЕТ СН'!$I$5-'СЕТ СН'!$I$20</f>
        <v>3473.3009081999999</v>
      </c>
      <c r="U137" s="36">
        <f>SUMIFS(СВЦЭМ!$C$33:$C$776,СВЦЭМ!$A$33:$A$776,$A137,СВЦЭМ!$B$33:$B$776,U$119)+'СЕТ СН'!$I$12+СВЦЭМ!$D$10+'СЕТ СН'!$I$5-'СЕТ СН'!$I$20</f>
        <v>3464.4610977900002</v>
      </c>
      <c r="V137" s="36">
        <f>SUMIFS(СВЦЭМ!$C$33:$C$776,СВЦЭМ!$A$33:$A$776,$A137,СВЦЭМ!$B$33:$B$776,V$119)+'СЕТ СН'!$I$12+СВЦЭМ!$D$10+'СЕТ СН'!$I$5-'СЕТ СН'!$I$20</f>
        <v>3438.7874336599998</v>
      </c>
      <c r="W137" s="36">
        <f>SUMIFS(СВЦЭМ!$C$33:$C$776,СВЦЭМ!$A$33:$A$776,$A137,СВЦЭМ!$B$33:$B$776,W$119)+'СЕТ СН'!$I$12+СВЦЭМ!$D$10+'СЕТ СН'!$I$5-'СЕТ СН'!$I$20</f>
        <v>3442.2543887400002</v>
      </c>
      <c r="X137" s="36">
        <f>SUMIFS(СВЦЭМ!$C$33:$C$776,СВЦЭМ!$A$33:$A$776,$A137,СВЦЭМ!$B$33:$B$776,X$119)+'СЕТ СН'!$I$12+СВЦЭМ!$D$10+'СЕТ СН'!$I$5-'СЕТ СН'!$I$20</f>
        <v>3442.0089612699999</v>
      </c>
      <c r="Y137" s="36">
        <f>SUMIFS(СВЦЭМ!$C$33:$C$776,СВЦЭМ!$A$33:$A$776,$A137,СВЦЭМ!$B$33:$B$776,Y$119)+'СЕТ СН'!$I$12+СВЦЭМ!$D$10+'СЕТ СН'!$I$5-'СЕТ СН'!$I$20</f>
        <v>3466.8039995899999</v>
      </c>
    </row>
    <row r="138" spans="1:25" ht="15.75" x14ac:dyDescent="0.2">
      <c r="A138" s="35">
        <f t="shared" si="3"/>
        <v>43970</v>
      </c>
      <c r="B138" s="36">
        <f>SUMIFS(СВЦЭМ!$C$33:$C$776,СВЦЭМ!$A$33:$A$776,$A138,СВЦЭМ!$B$33:$B$776,B$119)+'СЕТ СН'!$I$12+СВЦЭМ!$D$10+'СЕТ СН'!$I$5-'СЕТ СН'!$I$20</f>
        <v>3595.9376400199999</v>
      </c>
      <c r="C138" s="36">
        <f>SUMIFS(СВЦЭМ!$C$33:$C$776,СВЦЭМ!$A$33:$A$776,$A138,СВЦЭМ!$B$33:$B$776,C$119)+'СЕТ СН'!$I$12+СВЦЭМ!$D$10+'СЕТ СН'!$I$5-'СЕТ СН'!$I$20</f>
        <v>3623.3397928300001</v>
      </c>
      <c r="D138" s="36">
        <f>SUMIFS(СВЦЭМ!$C$33:$C$776,СВЦЭМ!$A$33:$A$776,$A138,СВЦЭМ!$B$33:$B$776,D$119)+'СЕТ СН'!$I$12+СВЦЭМ!$D$10+'СЕТ СН'!$I$5-'СЕТ СН'!$I$20</f>
        <v>3614.71099426</v>
      </c>
      <c r="E138" s="36">
        <f>SUMIFS(СВЦЭМ!$C$33:$C$776,СВЦЭМ!$A$33:$A$776,$A138,СВЦЭМ!$B$33:$B$776,E$119)+'СЕТ СН'!$I$12+СВЦЭМ!$D$10+'СЕТ СН'!$I$5-'СЕТ СН'!$I$20</f>
        <v>3609.2150046100001</v>
      </c>
      <c r="F138" s="36">
        <f>SUMIFS(СВЦЭМ!$C$33:$C$776,СВЦЭМ!$A$33:$A$776,$A138,СВЦЭМ!$B$33:$B$776,F$119)+'СЕТ СН'!$I$12+СВЦЭМ!$D$10+'СЕТ СН'!$I$5-'СЕТ СН'!$I$20</f>
        <v>3603.70528973</v>
      </c>
      <c r="G138" s="36">
        <f>SUMIFS(СВЦЭМ!$C$33:$C$776,СВЦЭМ!$A$33:$A$776,$A138,СВЦЭМ!$B$33:$B$776,G$119)+'СЕТ СН'!$I$12+СВЦЭМ!$D$10+'СЕТ СН'!$I$5-'СЕТ СН'!$I$20</f>
        <v>3612.1551933800001</v>
      </c>
      <c r="H138" s="36">
        <f>SUMIFS(СВЦЭМ!$C$33:$C$776,СВЦЭМ!$A$33:$A$776,$A138,СВЦЭМ!$B$33:$B$776,H$119)+'СЕТ СН'!$I$12+СВЦЭМ!$D$10+'СЕТ СН'!$I$5-'СЕТ СН'!$I$20</f>
        <v>3612.1310583899999</v>
      </c>
      <c r="I138" s="36">
        <f>SUMIFS(СВЦЭМ!$C$33:$C$776,СВЦЭМ!$A$33:$A$776,$A138,СВЦЭМ!$B$33:$B$776,I$119)+'СЕТ СН'!$I$12+СВЦЭМ!$D$10+'СЕТ СН'!$I$5-'СЕТ СН'!$I$20</f>
        <v>3586.73258786</v>
      </c>
      <c r="J138" s="36">
        <f>SUMIFS(СВЦЭМ!$C$33:$C$776,СВЦЭМ!$A$33:$A$776,$A138,СВЦЭМ!$B$33:$B$776,J$119)+'СЕТ СН'!$I$12+СВЦЭМ!$D$10+'СЕТ СН'!$I$5-'СЕТ СН'!$I$20</f>
        <v>3491.1257890000002</v>
      </c>
      <c r="K138" s="36">
        <f>SUMIFS(СВЦЭМ!$C$33:$C$776,СВЦЭМ!$A$33:$A$776,$A138,СВЦЭМ!$B$33:$B$776,K$119)+'СЕТ СН'!$I$12+СВЦЭМ!$D$10+'СЕТ СН'!$I$5-'СЕТ СН'!$I$20</f>
        <v>3474.2773075499999</v>
      </c>
      <c r="L138" s="36">
        <f>SUMIFS(СВЦЭМ!$C$33:$C$776,СВЦЭМ!$A$33:$A$776,$A138,СВЦЭМ!$B$33:$B$776,L$119)+'СЕТ СН'!$I$12+СВЦЭМ!$D$10+'СЕТ СН'!$I$5-'СЕТ СН'!$I$20</f>
        <v>3468.1678311599999</v>
      </c>
      <c r="M138" s="36">
        <f>SUMIFS(СВЦЭМ!$C$33:$C$776,СВЦЭМ!$A$33:$A$776,$A138,СВЦЭМ!$B$33:$B$776,M$119)+'СЕТ СН'!$I$12+СВЦЭМ!$D$10+'СЕТ СН'!$I$5-'СЕТ СН'!$I$20</f>
        <v>3453.12078049</v>
      </c>
      <c r="N138" s="36">
        <f>SUMIFS(СВЦЭМ!$C$33:$C$776,СВЦЭМ!$A$33:$A$776,$A138,СВЦЭМ!$B$33:$B$776,N$119)+'СЕТ СН'!$I$12+СВЦЭМ!$D$10+'СЕТ СН'!$I$5-'СЕТ СН'!$I$20</f>
        <v>3454.0687756000002</v>
      </c>
      <c r="O138" s="36">
        <f>SUMIFS(СВЦЭМ!$C$33:$C$776,СВЦЭМ!$A$33:$A$776,$A138,СВЦЭМ!$B$33:$B$776,O$119)+'СЕТ СН'!$I$12+СВЦЭМ!$D$10+'СЕТ СН'!$I$5-'СЕТ СН'!$I$20</f>
        <v>3459.8336630600002</v>
      </c>
      <c r="P138" s="36">
        <f>SUMIFS(СВЦЭМ!$C$33:$C$776,СВЦЭМ!$A$33:$A$776,$A138,СВЦЭМ!$B$33:$B$776,P$119)+'СЕТ СН'!$I$12+СВЦЭМ!$D$10+'СЕТ СН'!$I$5-'СЕТ СН'!$I$20</f>
        <v>3469.6865956000001</v>
      </c>
      <c r="Q138" s="36">
        <f>SUMIFS(СВЦЭМ!$C$33:$C$776,СВЦЭМ!$A$33:$A$776,$A138,СВЦЭМ!$B$33:$B$776,Q$119)+'СЕТ СН'!$I$12+СВЦЭМ!$D$10+'СЕТ СН'!$I$5-'СЕТ СН'!$I$20</f>
        <v>3475.2804679199999</v>
      </c>
      <c r="R138" s="36">
        <f>SUMIFS(СВЦЭМ!$C$33:$C$776,СВЦЭМ!$A$33:$A$776,$A138,СВЦЭМ!$B$33:$B$776,R$119)+'СЕТ СН'!$I$12+СВЦЭМ!$D$10+'СЕТ СН'!$I$5-'СЕТ СН'!$I$20</f>
        <v>3479.1124188900003</v>
      </c>
      <c r="S138" s="36">
        <f>SUMIFS(СВЦЭМ!$C$33:$C$776,СВЦЭМ!$A$33:$A$776,$A138,СВЦЭМ!$B$33:$B$776,S$119)+'СЕТ СН'!$I$12+СВЦЭМ!$D$10+'СЕТ СН'!$I$5-'СЕТ СН'!$I$20</f>
        <v>3485.8411741099999</v>
      </c>
      <c r="T138" s="36">
        <f>SUMIFS(СВЦЭМ!$C$33:$C$776,СВЦЭМ!$A$33:$A$776,$A138,СВЦЭМ!$B$33:$B$776,T$119)+'СЕТ СН'!$I$12+СВЦЭМ!$D$10+'СЕТ СН'!$I$5-'СЕТ СН'!$I$20</f>
        <v>3481.8537033699999</v>
      </c>
      <c r="U138" s="36">
        <f>SUMIFS(СВЦЭМ!$C$33:$C$776,СВЦЭМ!$A$33:$A$776,$A138,СВЦЭМ!$B$33:$B$776,U$119)+'СЕТ СН'!$I$12+СВЦЭМ!$D$10+'СЕТ СН'!$I$5-'СЕТ СН'!$I$20</f>
        <v>3466.1813285200001</v>
      </c>
      <c r="V138" s="36">
        <f>SUMIFS(СВЦЭМ!$C$33:$C$776,СВЦЭМ!$A$33:$A$776,$A138,СВЦЭМ!$B$33:$B$776,V$119)+'СЕТ СН'!$I$12+СВЦЭМ!$D$10+'СЕТ СН'!$I$5-'СЕТ СН'!$I$20</f>
        <v>3462.17370028</v>
      </c>
      <c r="W138" s="36">
        <f>SUMIFS(СВЦЭМ!$C$33:$C$776,СВЦЭМ!$A$33:$A$776,$A138,СВЦЭМ!$B$33:$B$776,W$119)+'СЕТ СН'!$I$12+СВЦЭМ!$D$10+'СЕТ СН'!$I$5-'СЕТ СН'!$I$20</f>
        <v>3466.8816935099999</v>
      </c>
      <c r="X138" s="36">
        <f>SUMIFS(СВЦЭМ!$C$33:$C$776,СВЦЭМ!$A$33:$A$776,$A138,СВЦЭМ!$B$33:$B$776,X$119)+'СЕТ СН'!$I$12+СВЦЭМ!$D$10+'СЕТ СН'!$I$5-'СЕТ СН'!$I$20</f>
        <v>3460.4638256600001</v>
      </c>
      <c r="Y138" s="36">
        <f>SUMIFS(СВЦЭМ!$C$33:$C$776,СВЦЭМ!$A$33:$A$776,$A138,СВЦЭМ!$B$33:$B$776,Y$119)+'СЕТ СН'!$I$12+СВЦЭМ!$D$10+'СЕТ СН'!$I$5-'СЕТ СН'!$I$20</f>
        <v>3474.4375852200001</v>
      </c>
    </row>
    <row r="139" spans="1:25" ht="15.75" x14ac:dyDescent="0.2">
      <c r="A139" s="35">
        <f t="shared" si="3"/>
        <v>43971</v>
      </c>
      <c r="B139" s="36">
        <f>SUMIFS(СВЦЭМ!$C$33:$C$776,СВЦЭМ!$A$33:$A$776,$A139,СВЦЭМ!$B$33:$B$776,B$119)+'СЕТ СН'!$I$12+СВЦЭМ!$D$10+'СЕТ СН'!$I$5-'СЕТ СН'!$I$20</f>
        <v>3554.18977043</v>
      </c>
      <c r="C139" s="36">
        <f>SUMIFS(СВЦЭМ!$C$33:$C$776,СВЦЭМ!$A$33:$A$776,$A139,СВЦЭМ!$B$33:$B$776,C$119)+'СЕТ СН'!$I$12+СВЦЭМ!$D$10+'СЕТ СН'!$I$5-'СЕТ СН'!$I$20</f>
        <v>3564.4524137600001</v>
      </c>
      <c r="D139" s="36">
        <f>SUMIFS(СВЦЭМ!$C$33:$C$776,СВЦЭМ!$A$33:$A$776,$A139,СВЦЭМ!$B$33:$B$776,D$119)+'СЕТ СН'!$I$12+СВЦЭМ!$D$10+'СЕТ СН'!$I$5-'СЕТ СН'!$I$20</f>
        <v>3583.6885595900003</v>
      </c>
      <c r="E139" s="36">
        <f>SUMIFS(СВЦЭМ!$C$33:$C$776,СВЦЭМ!$A$33:$A$776,$A139,СВЦЭМ!$B$33:$B$776,E$119)+'СЕТ СН'!$I$12+СВЦЭМ!$D$10+'СЕТ СН'!$I$5-'СЕТ СН'!$I$20</f>
        <v>3576.7467761299999</v>
      </c>
      <c r="F139" s="36">
        <f>SUMIFS(СВЦЭМ!$C$33:$C$776,СВЦЭМ!$A$33:$A$776,$A139,СВЦЭМ!$B$33:$B$776,F$119)+'СЕТ СН'!$I$12+СВЦЭМ!$D$10+'СЕТ СН'!$I$5-'СЕТ СН'!$I$20</f>
        <v>3570.8404113800002</v>
      </c>
      <c r="G139" s="36">
        <f>SUMIFS(СВЦЭМ!$C$33:$C$776,СВЦЭМ!$A$33:$A$776,$A139,СВЦЭМ!$B$33:$B$776,G$119)+'СЕТ СН'!$I$12+СВЦЭМ!$D$10+'СЕТ СН'!$I$5-'СЕТ СН'!$I$20</f>
        <v>3581.0942433199998</v>
      </c>
      <c r="H139" s="36">
        <f>SUMIFS(СВЦЭМ!$C$33:$C$776,СВЦЭМ!$A$33:$A$776,$A139,СВЦЭМ!$B$33:$B$776,H$119)+'СЕТ СН'!$I$12+СВЦЭМ!$D$10+'СЕТ СН'!$I$5-'СЕТ СН'!$I$20</f>
        <v>3588.0694525399999</v>
      </c>
      <c r="I139" s="36">
        <f>SUMIFS(СВЦЭМ!$C$33:$C$776,СВЦЭМ!$A$33:$A$776,$A139,СВЦЭМ!$B$33:$B$776,I$119)+'СЕТ СН'!$I$12+СВЦЭМ!$D$10+'СЕТ СН'!$I$5-'СЕТ СН'!$I$20</f>
        <v>3573.33037397</v>
      </c>
      <c r="J139" s="36">
        <f>SUMIFS(СВЦЭМ!$C$33:$C$776,СВЦЭМ!$A$33:$A$776,$A139,СВЦЭМ!$B$33:$B$776,J$119)+'СЕТ СН'!$I$12+СВЦЭМ!$D$10+'СЕТ СН'!$I$5-'СЕТ СН'!$I$20</f>
        <v>3468.9457744299998</v>
      </c>
      <c r="K139" s="36">
        <f>SUMIFS(СВЦЭМ!$C$33:$C$776,СВЦЭМ!$A$33:$A$776,$A139,СВЦЭМ!$B$33:$B$776,K$119)+'СЕТ СН'!$I$12+СВЦЭМ!$D$10+'СЕТ СН'!$I$5-'СЕТ СН'!$I$20</f>
        <v>3470.94136531</v>
      </c>
      <c r="L139" s="36">
        <f>SUMIFS(СВЦЭМ!$C$33:$C$776,СВЦЭМ!$A$33:$A$776,$A139,СВЦЭМ!$B$33:$B$776,L$119)+'СЕТ СН'!$I$12+СВЦЭМ!$D$10+'СЕТ СН'!$I$5-'СЕТ СН'!$I$20</f>
        <v>3477.6447255799999</v>
      </c>
      <c r="M139" s="36">
        <f>SUMIFS(СВЦЭМ!$C$33:$C$776,СВЦЭМ!$A$33:$A$776,$A139,СВЦЭМ!$B$33:$B$776,M$119)+'СЕТ СН'!$I$12+СВЦЭМ!$D$10+'СЕТ СН'!$I$5-'СЕТ СН'!$I$20</f>
        <v>3480.9890098599999</v>
      </c>
      <c r="N139" s="36">
        <f>SUMIFS(СВЦЭМ!$C$33:$C$776,СВЦЭМ!$A$33:$A$776,$A139,СВЦЭМ!$B$33:$B$776,N$119)+'СЕТ СН'!$I$12+СВЦЭМ!$D$10+'СЕТ СН'!$I$5-'СЕТ СН'!$I$20</f>
        <v>3481.1935281699998</v>
      </c>
      <c r="O139" s="36">
        <f>SUMIFS(СВЦЭМ!$C$33:$C$776,СВЦЭМ!$A$33:$A$776,$A139,СВЦЭМ!$B$33:$B$776,O$119)+'СЕТ СН'!$I$12+СВЦЭМ!$D$10+'СЕТ СН'!$I$5-'СЕТ СН'!$I$20</f>
        <v>3488.9423241899999</v>
      </c>
      <c r="P139" s="36">
        <f>SUMIFS(СВЦЭМ!$C$33:$C$776,СВЦЭМ!$A$33:$A$776,$A139,СВЦЭМ!$B$33:$B$776,P$119)+'СЕТ СН'!$I$12+СВЦЭМ!$D$10+'СЕТ СН'!$I$5-'СЕТ СН'!$I$20</f>
        <v>3488.9910211400002</v>
      </c>
      <c r="Q139" s="36">
        <f>SUMIFS(СВЦЭМ!$C$33:$C$776,СВЦЭМ!$A$33:$A$776,$A139,СВЦЭМ!$B$33:$B$776,Q$119)+'СЕТ СН'!$I$12+СВЦЭМ!$D$10+'СЕТ СН'!$I$5-'СЕТ СН'!$I$20</f>
        <v>3489.6620900200001</v>
      </c>
      <c r="R139" s="36">
        <f>SUMIFS(СВЦЭМ!$C$33:$C$776,СВЦЭМ!$A$33:$A$776,$A139,СВЦЭМ!$B$33:$B$776,R$119)+'СЕТ СН'!$I$12+СВЦЭМ!$D$10+'СЕТ СН'!$I$5-'СЕТ СН'!$I$20</f>
        <v>3488.9624171099999</v>
      </c>
      <c r="S139" s="36">
        <f>SUMIFS(СВЦЭМ!$C$33:$C$776,СВЦЭМ!$A$33:$A$776,$A139,СВЦЭМ!$B$33:$B$776,S$119)+'СЕТ СН'!$I$12+СВЦЭМ!$D$10+'СЕТ СН'!$I$5-'СЕТ СН'!$I$20</f>
        <v>3488.98711198</v>
      </c>
      <c r="T139" s="36">
        <f>SUMIFS(СВЦЭМ!$C$33:$C$776,СВЦЭМ!$A$33:$A$776,$A139,СВЦЭМ!$B$33:$B$776,T$119)+'СЕТ СН'!$I$12+СВЦЭМ!$D$10+'СЕТ СН'!$I$5-'СЕТ СН'!$I$20</f>
        <v>3492.0848791899998</v>
      </c>
      <c r="U139" s="36">
        <f>SUMIFS(СВЦЭМ!$C$33:$C$776,СВЦЭМ!$A$33:$A$776,$A139,СВЦЭМ!$B$33:$B$776,U$119)+'СЕТ СН'!$I$12+СВЦЭМ!$D$10+'СЕТ СН'!$I$5-'СЕТ СН'!$I$20</f>
        <v>3478.44346326</v>
      </c>
      <c r="V139" s="36">
        <f>SUMIFS(СВЦЭМ!$C$33:$C$776,СВЦЭМ!$A$33:$A$776,$A139,СВЦЭМ!$B$33:$B$776,V$119)+'СЕТ СН'!$I$12+СВЦЭМ!$D$10+'СЕТ СН'!$I$5-'СЕТ СН'!$I$20</f>
        <v>3474.2340849100001</v>
      </c>
      <c r="W139" s="36">
        <f>SUMIFS(СВЦЭМ!$C$33:$C$776,СВЦЭМ!$A$33:$A$776,$A139,СВЦЭМ!$B$33:$B$776,W$119)+'СЕТ СН'!$I$12+СВЦЭМ!$D$10+'СЕТ СН'!$I$5-'СЕТ СН'!$I$20</f>
        <v>3479.1252893199999</v>
      </c>
      <c r="X139" s="36">
        <f>SUMIFS(СВЦЭМ!$C$33:$C$776,СВЦЭМ!$A$33:$A$776,$A139,СВЦЭМ!$B$33:$B$776,X$119)+'СЕТ СН'!$I$12+СВЦЭМ!$D$10+'СЕТ СН'!$I$5-'СЕТ СН'!$I$20</f>
        <v>3480.3466303700002</v>
      </c>
      <c r="Y139" s="36">
        <f>SUMIFS(СВЦЭМ!$C$33:$C$776,СВЦЭМ!$A$33:$A$776,$A139,СВЦЭМ!$B$33:$B$776,Y$119)+'СЕТ СН'!$I$12+СВЦЭМ!$D$10+'СЕТ СН'!$I$5-'СЕТ СН'!$I$20</f>
        <v>3485.3657125700001</v>
      </c>
    </row>
    <row r="140" spans="1:25" ht="15.75" x14ac:dyDescent="0.2">
      <c r="A140" s="35">
        <f t="shared" si="3"/>
        <v>43972</v>
      </c>
      <c r="B140" s="36">
        <f>SUMIFS(СВЦЭМ!$C$33:$C$776,СВЦЭМ!$A$33:$A$776,$A140,СВЦЭМ!$B$33:$B$776,B$119)+'СЕТ СН'!$I$12+СВЦЭМ!$D$10+'СЕТ СН'!$I$5-'СЕТ СН'!$I$20</f>
        <v>3555.07517603</v>
      </c>
      <c r="C140" s="36">
        <f>SUMIFS(СВЦЭМ!$C$33:$C$776,СВЦЭМ!$A$33:$A$776,$A140,СВЦЭМ!$B$33:$B$776,C$119)+'СЕТ СН'!$I$12+СВЦЭМ!$D$10+'СЕТ СН'!$I$5-'СЕТ СН'!$I$20</f>
        <v>3586.04694866</v>
      </c>
      <c r="D140" s="36">
        <f>SUMIFS(СВЦЭМ!$C$33:$C$776,СВЦЭМ!$A$33:$A$776,$A140,СВЦЭМ!$B$33:$B$776,D$119)+'СЕТ СН'!$I$12+СВЦЭМ!$D$10+'СЕТ СН'!$I$5-'СЕТ СН'!$I$20</f>
        <v>3611.0791047100001</v>
      </c>
      <c r="E140" s="36">
        <f>SUMIFS(СВЦЭМ!$C$33:$C$776,СВЦЭМ!$A$33:$A$776,$A140,СВЦЭМ!$B$33:$B$776,E$119)+'СЕТ СН'!$I$12+СВЦЭМ!$D$10+'СЕТ СН'!$I$5-'СЕТ СН'!$I$20</f>
        <v>3611.6029001900001</v>
      </c>
      <c r="F140" s="36">
        <f>SUMIFS(СВЦЭМ!$C$33:$C$776,СВЦЭМ!$A$33:$A$776,$A140,СВЦЭМ!$B$33:$B$776,F$119)+'СЕТ СН'!$I$12+СВЦЭМ!$D$10+'СЕТ СН'!$I$5-'СЕТ СН'!$I$20</f>
        <v>3603.9358896499998</v>
      </c>
      <c r="G140" s="36">
        <f>SUMIFS(СВЦЭМ!$C$33:$C$776,СВЦЭМ!$A$33:$A$776,$A140,СВЦЭМ!$B$33:$B$776,G$119)+'СЕТ СН'!$I$12+СВЦЭМ!$D$10+'СЕТ СН'!$I$5-'СЕТ СН'!$I$20</f>
        <v>3612.0439645699998</v>
      </c>
      <c r="H140" s="36">
        <f>SUMIFS(СВЦЭМ!$C$33:$C$776,СВЦЭМ!$A$33:$A$776,$A140,СВЦЭМ!$B$33:$B$776,H$119)+'СЕТ СН'!$I$12+СВЦЭМ!$D$10+'СЕТ СН'!$I$5-'СЕТ СН'!$I$20</f>
        <v>3601.1037706400002</v>
      </c>
      <c r="I140" s="36">
        <f>SUMIFS(СВЦЭМ!$C$33:$C$776,СВЦЭМ!$A$33:$A$776,$A140,СВЦЭМ!$B$33:$B$776,I$119)+'СЕТ СН'!$I$12+СВЦЭМ!$D$10+'СЕТ СН'!$I$5-'СЕТ СН'!$I$20</f>
        <v>3588.5877048100001</v>
      </c>
      <c r="J140" s="36">
        <f>SUMIFS(СВЦЭМ!$C$33:$C$776,СВЦЭМ!$A$33:$A$776,$A140,СВЦЭМ!$B$33:$B$776,J$119)+'СЕТ СН'!$I$12+СВЦЭМ!$D$10+'СЕТ СН'!$I$5-'СЕТ СН'!$I$20</f>
        <v>3552.2171334</v>
      </c>
      <c r="K140" s="36">
        <f>SUMIFS(СВЦЭМ!$C$33:$C$776,СВЦЭМ!$A$33:$A$776,$A140,СВЦЭМ!$B$33:$B$776,K$119)+'СЕТ СН'!$I$12+СВЦЭМ!$D$10+'СЕТ СН'!$I$5-'СЕТ СН'!$I$20</f>
        <v>3546.5310420999999</v>
      </c>
      <c r="L140" s="36">
        <f>SUMIFS(СВЦЭМ!$C$33:$C$776,СВЦЭМ!$A$33:$A$776,$A140,СВЦЭМ!$B$33:$B$776,L$119)+'СЕТ СН'!$I$12+СВЦЭМ!$D$10+'СЕТ СН'!$I$5-'СЕТ СН'!$I$20</f>
        <v>3544.5323133900001</v>
      </c>
      <c r="M140" s="36">
        <f>SUMIFS(СВЦЭМ!$C$33:$C$776,СВЦЭМ!$A$33:$A$776,$A140,СВЦЭМ!$B$33:$B$776,M$119)+'СЕТ СН'!$I$12+СВЦЭМ!$D$10+'СЕТ СН'!$I$5-'СЕТ СН'!$I$20</f>
        <v>3495.9382907200002</v>
      </c>
      <c r="N140" s="36">
        <f>SUMIFS(СВЦЭМ!$C$33:$C$776,СВЦЭМ!$A$33:$A$776,$A140,СВЦЭМ!$B$33:$B$776,N$119)+'СЕТ СН'!$I$12+СВЦЭМ!$D$10+'СЕТ СН'!$I$5-'СЕТ СН'!$I$20</f>
        <v>3439.1520216899999</v>
      </c>
      <c r="O140" s="36">
        <f>SUMIFS(СВЦЭМ!$C$33:$C$776,СВЦЭМ!$A$33:$A$776,$A140,СВЦЭМ!$B$33:$B$776,O$119)+'СЕТ СН'!$I$12+СВЦЭМ!$D$10+'СЕТ СН'!$I$5-'СЕТ СН'!$I$20</f>
        <v>3418.0675993899999</v>
      </c>
      <c r="P140" s="36">
        <f>SUMIFS(СВЦЭМ!$C$33:$C$776,СВЦЭМ!$A$33:$A$776,$A140,СВЦЭМ!$B$33:$B$776,P$119)+'СЕТ СН'!$I$12+СВЦЭМ!$D$10+'СЕТ СН'!$I$5-'СЕТ СН'!$I$20</f>
        <v>3417.5696546300001</v>
      </c>
      <c r="Q140" s="36">
        <f>SUMIFS(СВЦЭМ!$C$33:$C$776,СВЦЭМ!$A$33:$A$776,$A140,СВЦЭМ!$B$33:$B$776,Q$119)+'СЕТ СН'!$I$12+СВЦЭМ!$D$10+'СЕТ СН'!$I$5-'СЕТ СН'!$I$20</f>
        <v>3417.5985674399999</v>
      </c>
      <c r="R140" s="36">
        <f>SUMIFS(СВЦЭМ!$C$33:$C$776,СВЦЭМ!$A$33:$A$776,$A140,СВЦЭМ!$B$33:$B$776,R$119)+'СЕТ СН'!$I$12+СВЦЭМ!$D$10+'СЕТ СН'!$I$5-'СЕТ СН'!$I$20</f>
        <v>3413.6454145799999</v>
      </c>
      <c r="S140" s="36">
        <f>SUMIFS(СВЦЭМ!$C$33:$C$776,СВЦЭМ!$A$33:$A$776,$A140,СВЦЭМ!$B$33:$B$776,S$119)+'СЕТ СН'!$I$12+СВЦЭМ!$D$10+'СЕТ СН'!$I$5-'СЕТ СН'!$I$20</f>
        <v>3419.1899514799998</v>
      </c>
      <c r="T140" s="36">
        <f>SUMIFS(СВЦЭМ!$C$33:$C$776,СВЦЭМ!$A$33:$A$776,$A140,СВЦЭМ!$B$33:$B$776,T$119)+'СЕТ СН'!$I$12+СВЦЭМ!$D$10+'СЕТ СН'!$I$5-'СЕТ СН'!$I$20</f>
        <v>3419.3518206099998</v>
      </c>
      <c r="U140" s="36">
        <f>SUMIFS(СВЦЭМ!$C$33:$C$776,СВЦЭМ!$A$33:$A$776,$A140,СВЦЭМ!$B$33:$B$776,U$119)+'СЕТ СН'!$I$12+СВЦЭМ!$D$10+'СЕТ СН'!$I$5-'СЕТ СН'!$I$20</f>
        <v>3417.4828576600003</v>
      </c>
      <c r="V140" s="36">
        <f>SUMIFS(СВЦЭМ!$C$33:$C$776,СВЦЭМ!$A$33:$A$776,$A140,СВЦЭМ!$B$33:$B$776,V$119)+'СЕТ СН'!$I$12+СВЦЭМ!$D$10+'СЕТ СН'!$I$5-'СЕТ СН'!$I$20</f>
        <v>3411.39387042</v>
      </c>
      <c r="W140" s="36">
        <f>SUMIFS(СВЦЭМ!$C$33:$C$776,СВЦЭМ!$A$33:$A$776,$A140,СВЦЭМ!$B$33:$B$776,W$119)+'СЕТ СН'!$I$12+СВЦЭМ!$D$10+'СЕТ СН'!$I$5-'СЕТ СН'!$I$20</f>
        <v>3380.3661072599998</v>
      </c>
      <c r="X140" s="36">
        <f>SUMIFS(СВЦЭМ!$C$33:$C$776,СВЦЭМ!$A$33:$A$776,$A140,СВЦЭМ!$B$33:$B$776,X$119)+'СЕТ СН'!$I$12+СВЦЭМ!$D$10+'СЕТ СН'!$I$5-'СЕТ СН'!$I$20</f>
        <v>3421.99607818</v>
      </c>
      <c r="Y140" s="36">
        <f>SUMIFS(СВЦЭМ!$C$33:$C$776,СВЦЭМ!$A$33:$A$776,$A140,СВЦЭМ!$B$33:$B$776,Y$119)+'СЕТ СН'!$I$12+СВЦЭМ!$D$10+'СЕТ СН'!$I$5-'СЕТ СН'!$I$20</f>
        <v>3469.6037610200001</v>
      </c>
    </row>
    <row r="141" spans="1:25" ht="15.75" x14ac:dyDescent="0.2">
      <c r="A141" s="35">
        <f t="shared" si="3"/>
        <v>43973</v>
      </c>
      <c r="B141" s="36">
        <f>SUMIFS(СВЦЭМ!$C$33:$C$776,СВЦЭМ!$A$33:$A$776,$A141,СВЦЭМ!$B$33:$B$776,B$119)+'СЕТ СН'!$I$12+СВЦЭМ!$D$10+'СЕТ СН'!$I$5-'СЕТ СН'!$I$20</f>
        <v>3548.9063135599999</v>
      </c>
      <c r="C141" s="36">
        <f>SUMIFS(СВЦЭМ!$C$33:$C$776,СВЦЭМ!$A$33:$A$776,$A141,СВЦЭМ!$B$33:$B$776,C$119)+'СЕТ СН'!$I$12+СВЦЭМ!$D$10+'СЕТ СН'!$I$5-'СЕТ СН'!$I$20</f>
        <v>3591.9804064499999</v>
      </c>
      <c r="D141" s="36">
        <f>SUMIFS(СВЦЭМ!$C$33:$C$776,СВЦЭМ!$A$33:$A$776,$A141,СВЦЭМ!$B$33:$B$776,D$119)+'СЕТ СН'!$I$12+СВЦЭМ!$D$10+'СЕТ СН'!$I$5-'СЕТ СН'!$I$20</f>
        <v>3614.40269287</v>
      </c>
      <c r="E141" s="36">
        <f>SUMIFS(СВЦЭМ!$C$33:$C$776,СВЦЭМ!$A$33:$A$776,$A141,СВЦЭМ!$B$33:$B$776,E$119)+'СЕТ СН'!$I$12+СВЦЭМ!$D$10+'СЕТ СН'!$I$5-'СЕТ СН'!$I$20</f>
        <v>3603.9607353199999</v>
      </c>
      <c r="F141" s="36">
        <f>SUMIFS(СВЦЭМ!$C$33:$C$776,СВЦЭМ!$A$33:$A$776,$A141,СВЦЭМ!$B$33:$B$776,F$119)+'СЕТ СН'!$I$12+СВЦЭМ!$D$10+'СЕТ СН'!$I$5-'СЕТ СН'!$I$20</f>
        <v>3602.6152579200002</v>
      </c>
      <c r="G141" s="36">
        <f>SUMIFS(СВЦЭМ!$C$33:$C$776,СВЦЭМ!$A$33:$A$776,$A141,СВЦЭМ!$B$33:$B$776,G$119)+'СЕТ СН'!$I$12+СВЦЭМ!$D$10+'СЕТ СН'!$I$5-'СЕТ СН'!$I$20</f>
        <v>3612.2226141400001</v>
      </c>
      <c r="H141" s="36">
        <f>SUMIFS(СВЦЭМ!$C$33:$C$776,СВЦЭМ!$A$33:$A$776,$A141,СВЦЭМ!$B$33:$B$776,H$119)+'СЕТ СН'!$I$12+СВЦЭМ!$D$10+'СЕТ СН'!$I$5-'СЕТ СН'!$I$20</f>
        <v>3613.5387188100003</v>
      </c>
      <c r="I141" s="36">
        <f>SUMIFS(СВЦЭМ!$C$33:$C$776,СВЦЭМ!$A$33:$A$776,$A141,СВЦЭМ!$B$33:$B$776,I$119)+'СЕТ СН'!$I$12+СВЦЭМ!$D$10+'СЕТ СН'!$I$5-'СЕТ СН'!$I$20</f>
        <v>3576.29868558</v>
      </c>
      <c r="J141" s="36">
        <f>SUMIFS(СВЦЭМ!$C$33:$C$776,СВЦЭМ!$A$33:$A$776,$A141,СВЦЭМ!$B$33:$B$776,J$119)+'СЕТ СН'!$I$12+СВЦЭМ!$D$10+'СЕТ СН'!$I$5-'СЕТ СН'!$I$20</f>
        <v>3529.8007889199998</v>
      </c>
      <c r="K141" s="36">
        <f>SUMIFS(СВЦЭМ!$C$33:$C$776,СВЦЭМ!$A$33:$A$776,$A141,СВЦЭМ!$B$33:$B$776,K$119)+'СЕТ СН'!$I$12+СВЦЭМ!$D$10+'СЕТ СН'!$I$5-'СЕТ СН'!$I$20</f>
        <v>3507.5231287000001</v>
      </c>
      <c r="L141" s="36">
        <f>SUMIFS(СВЦЭМ!$C$33:$C$776,СВЦЭМ!$A$33:$A$776,$A141,СВЦЭМ!$B$33:$B$776,L$119)+'СЕТ СН'!$I$12+СВЦЭМ!$D$10+'СЕТ СН'!$I$5-'СЕТ СН'!$I$20</f>
        <v>3498.4086333499999</v>
      </c>
      <c r="M141" s="36">
        <f>SUMIFS(СВЦЭМ!$C$33:$C$776,СВЦЭМ!$A$33:$A$776,$A141,СВЦЭМ!$B$33:$B$776,M$119)+'СЕТ СН'!$I$12+СВЦЭМ!$D$10+'СЕТ СН'!$I$5-'СЕТ СН'!$I$20</f>
        <v>3450.764099</v>
      </c>
      <c r="N141" s="36">
        <f>SUMIFS(СВЦЭМ!$C$33:$C$776,СВЦЭМ!$A$33:$A$776,$A141,СВЦЭМ!$B$33:$B$776,N$119)+'СЕТ СН'!$I$12+СВЦЭМ!$D$10+'СЕТ СН'!$I$5-'СЕТ СН'!$I$20</f>
        <v>3398.5737269700003</v>
      </c>
      <c r="O141" s="36">
        <f>SUMIFS(СВЦЭМ!$C$33:$C$776,СВЦЭМ!$A$33:$A$776,$A141,СВЦЭМ!$B$33:$B$776,O$119)+'СЕТ СН'!$I$12+СВЦЭМ!$D$10+'СЕТ СН'!$I$5-'СЕТ СН'!$I$20</f>
        <v>3386.7971201600003</v>
      </c>
      <c r="P141" s="36">
        <f>SUMIFS(СВЦЭМ!$C$33:$C$776,СВЦЭМ!$A$33:$A$776,$A141,СВЦЭМ!$B$33:$B$776,P$119)+'СЕТ СН'!$I$12+СВЦЭМ!$D$10+'СЕТ СН'!$I$5-'СЕТ СН'!$I$20</f>
        <v>3403.4225606700002</v>
      </c>
      <c r="Q141" s="36">
        <f>SUMIFS(СВЦЭМ!$C$33:$C$776,СВЦЭМ!$A$33:$A$776,$A141,СВЦЭМ!$B$33:$B$776,Q$119)+'СЕТ СН'!$I$12+СВЦЭМ!$D$10+'СЕТ СН'!$I$5-'СЕТ СН'!$I$20</f>
        <v>3408.3626442899999</v>
      </c>
      <c r="R141" s="36">
        <f>SUMIFS(СВЦЭМ!$C$33:$C$776,СВЦЭМ!$A$33:$A$776,$A141,СВЦЭМ!$B$33:$B$776,R$119)+'СЕТ СН'!$I$12+СВЦЭМ!$D$10+'СЕТ СН'!$I$5-'СЕТ СН'!$I$20</f>
        <v>3407.73852769</v>
      </c>
      <c r="S141" s="36">
        <f>SUMIFS(СВЦЭМ!$C$33:$C$776,СВЦЭМ!$A$33:$A$776,$A141,СВЦЭМ!$B$33:$B$776,S$119)+'СЕТ СН'!$I$12+СВЦЭМ!$D$10+'СЕТ СН'!$I$5-'СЕТ СН'!$I$20</f>
        <v>3413.2747972299999</v>
      </c>
      <c r="T141" s="36">
        <f>SUMIFS(СВЦЭМ!$C$33:$C$776,СВЦЭМ!$A$33:$A$776,$A141,СВЦЭМ!$B$33:$B$776,T$119)+'СЕТ СН'!$I$12+СВЦЭМ!$D$10+'СЕТ СН'!$I$5-'СЕТ СН'!$I$20</f>
        <v>3396.35635142</v>
      </c>
      <c r="U141" s="36">
        <f>SUMIFS(СВЦЭМ!$C$33:$C$776,СВЦЭМ!$A$33:$A$776,$A141,СВЦЭМ!$B$33:$B$776,U$119)+'СЕТ СН'!$I$12+СВЦЭМ!$D$10+'СЕТ СН'!$I$5-'СЕТ СН'!$I$20</f>
        <v>3387.9646850399999</v>
      </c>
      <c r="V141" s="36">
        <f>SUMIFS(СВЦЭМ!$C$33:$C$776,СВЦЭМ!$A$33:$A$776,$A141,СВЦЭМ!$B$33:$B$776,V$119)+'СЕТ СН'!$I$12+СВЦЭМ!$D$10+'СЕТ СН'!$I$5-'СЕТ СН'!$I$20</f>
        <v>3369.4868786900001</v>
      </c>
      <c r="W141" s="36">
        <f>SUMIFS(СВЦЭМ!$C$33:$C$776,СВЦЭМ!$A$33:$A$776,$A141,СВЦЭМ!$B$33:$B$776,W$119)+'СЕТ СН'!$I$12+СВЦЭМ!$D$10+'СЕТ СН'!$I$5-'СЕТ СН'!$I$20</f>
        <v>3362.21022442</v>
      </c>
      <c r="X141" s="36">
        <f>SUMIFS(СВЦЭМ!$C$33:$C$776,СВЦЭМ!$A$33:$A$776,$A141,СВЦЭМ!$B$33:$B$776,X$119)+'СЕТ СН'!$I$12+СВЦЭМ!$D$10+'СЕТ СН'!$I$5-'СЕТ СН'!$I$20</f>
        <v>3383.2008001899999</v>
      </c>
      <c r="Y141" s="36">
        <f>SUMIFS(СВЦЭМ!$C$33:$C$776,СВЦЭМ!$A$33:$A$776,$A141,СВЦЭМ!$B$33:$B$776,Y$119)+'СЕТ СН'!$I$12+СВЦЭМ!$D$10+'СЕТ СН'!$I$5-'СЕТ СН'!$I$20</f>
        <v>3421.48674953</v>
      </c>
    </row>
    <row r="142" spans="1:25" ht="15.75" x14ac:dyDescent="0.2">
      <c r="A142" s="35">
        <f t="shared" si="3"/>
        <v>43974</v>
      </c>
      <c r="B142" s="36">
        <f>SUMIFS(СВЦЭМ!$C$33:$C$776,СВЦЭМ!$A$33:$A$776,$A142,СВЦЭМ!$B$33:$B$776,B$119)+'СЕТ СН'!$I$12+СВЦЭМ!$D$10+'СЕТ СН'!$I$5-'СЕТ СН'!$I$20</f>
        <v>3522.3761749999999</v>
      </c>
      <c r="C142" s="36">
        <f>SUMIFS(СВЦЭМ!$C$33:$C$776,СВЦЭМ!$A$33:$A$776,$A142,СВЦЭМ!$B$33:$B$776,C$119)+'СЕТ СН'!$I$12+СВЦЭМ!$D$10+'СЕТ СН'!$I$5-'СЕТ СН'!$I$20</f>
        <v>3559.3450195300002</v>
      </c>
      <c r="D142" s="36">
        <f>SUMIFS(СВЦЭМ!$C$33:$C$776,СВЦЭМ!$A$33:$A$776,$A142,СВЦЭМ!$B$33:$B$776,D$119)+'СЕТ СН'!$I$12+СВЦЭМ!$D$10+'СЕТ СН'!$I$5-'СЕТ СН'!$I$20</f>
        <v>3581.3122019000002</v>
      </c>
      <c r="E142" s="36">
        <f>SUMIFS(СВЦЭМ!$C$33:$C$776,СВЦЭМ!$A$33:$A$776,$A142,СВЦЭМ!$B$33:$B$776,E$119)+'СЕТ СН'!$I$12+СВЦЭМ!$D$10+'СЕТ СН'!$I$5-'СЕТ СН'!$I$20</f>
        <v>3594.4621029700002</v>
      </c>
      <c r="F142" s="36">
        <f>SUMIFS(СВЦЭМ!$C$33:$C$776,СВЦЭМ!$A$33:$A$776,$A142,СВЦЭМ!$B$33:$B$776,F$119)+'СЕТ СН'!$I$12+СВЦЭМ!$D$10+'СЕТ СН'!$I$5-'СЕТ СН'!$I$20</f>
        <v>3598.1712174300001</v>
      </c>
      <c r="G142" s="36">
        <f>SUMIFS(СВЦЭМ!$C$33:$C$776,СВЦЭМ!$A$33:$A$776,$A142,СВЦЭМ!$B$33:$B$776,G$119)+'СЕТ СН'!$I$12+СВЦЭМ!$D$10+'СЕТ СН'!$I$5-'СЕТ СН'!$I$20</f>
        <v>3591.1624690200001</v>
      </c>
      <c r="H142" s="36">
        <f>SUMIFS(СВЦЭМ!$C$33:$C$776,СВЦЭМ!$A$33:$A$776,$A142,СВЦЭМ!$B$33:$B$776,H$119)+'СЕТ СН'!$I$12+СВЦЭМ!$D$10+'СЕТ СН'!$I$5-'СЕТ СН'!$I$20</f>
        <v>3584.9054804400002</v>
      </c>
      <c r="I142" s="36">
        <f>SUMIFS(СВЦЭМ!$C$33:$C$776,СВЦЭМ!$A$33:$A$776,$A142,СВЦЭМ!$B$33:$B$776,I$119)+'СЕТ СН'!$I$12+СВЦЭМ!$D$10+'СЕТ СН'!$I$5-'СЕТ СН'!$I$20</f>
        <v>3562.2183048900001</v>
      </c>
      <c r="J142" s="36">
        <f>SUMIFS(СВЦЭМ!$C$33:$C$776,СВЦЭМ!$A$33:$A$776,$A142,СВЦЭМ!$B$33:$B$776,J$119)+'СЕТ СН'!$I$12+СВЦЭМ!$D$10+'СЕТ СН'!$I$5-'СЕТ СН'!$I$20</f>
        <v>3528.14724024</v>
      </c>
      <c r="K142" s="36">
        <f>SUMIFS(СВЦЭМ!$C$33:$C$776,СВЦЭМ!$A$33:$A$776,$A142,СВЦЭМ!$B$33:$B$776,K$119)+'СЕТ СН'!$I$12+СВЦЭМ!$D$10+'СЕТ СН'!$I$5-'СЕТ СН'!$I$20</f>
        <v>3490.83959104</v>
      </c>
      <c r="L142" s="36">
        <f>SUMIFS(СВЦЭМ!$C$33:$C$776,СВЦЭМ!$A$33:$A$776,$A142,СВЦЭМ!$B$33:$B$776,L$119)+'СЕТ СН'!$I$12+СВЦЭМ!$D$10+'СЕТ СН'!$I$5-'СЕТ СН'!$I$20</f>
        <v>3468.4557846500002</v>
      </c>
      <c r="M142" s="36">
        <f>SUMIFS(СВЦЭМ!$C$33:$C$776,СВЦЭМ!$A$33:$A$776,$A142,СВЦЭМ!$B$33:$B$776,M$119)+'СЕТ СН'!$I$12+СВЦЭМ!$D$10+'СЕТ СН'!$I$5-'СЕТ СН'!$I$20</f>
        <v>3411.2603642600002</v>
      </c>
      <c r="N142" s="36">
        <f>SUMIFS(СВЦЭМ!$C$33:$C$776,СВЦЭМ!$A$33:$A$776,$A142,СВЦЭМ!$B$33:$B$776,N$119)+'СЕТ СН'!$I$12+СВЦЭМ!$D$10+'СЕТ СН'!$I$5-'СЕТ СН'!$I$20</f>
        <v>3360.1678877300001</v>
      </c>
      <c r="O142" s="36">
        <f>SUMIFS(СВЦЭМ!$C$33:$C$776,СВЦЭМ!$A$33:$A$776,$A142,СВЦЭМ!$B$33:$B$776,O$119)+'СЕТ СН'!$I$12+СВЦЭМ!$D$10+'СЕТ СН'!$I$5-'СЕТ СН'!$I$20</f>
        <v>3358.8835034799999</v>
      </c>
      <c r="P142" s="36">
        <f>SUMIFS(СВЦЭМ!$C$33:$C$776,СВЦЭМ!$A$33:$A$776,$A142,СВЦЭМ!$B$33:$B$776,P$119)+'СЕТ СН'!$I$12+СВЦЭМ!$D$10+'СЕТ СН'!$I$5-'СЕТ СН'!$I$20</f>
        <v>3383.8967940399998</v>
      </c>
      <c r="Q142" s="36">
        <f>SUMIFS(СВЦЭМ!$C$33:$C$776,СВЦЭМ!$A$33:$A$776,$A142,СВЦЭМ!$B$33:$B$776,Q$119)+'СЕТ СН'!$I$12+СВЦЭМ!$D$10+'СЕТ СН'!$I$5-'СЕТ СН'!$I$20</f>
        <v>3384.4863129300002</v>
      </c>
      <c r="R142" s="36">
        <f>SUMIFS(СВЦЭМ!$C$33:$C$776,СВЦЭМ!$A$33:$A$776,$A142,СВЦЭМ!$B$33:$B$776,R$119)+'СЕТ СН'!$I$12+СВЦЭМ!$D$10+'СЕТ СН'!$I$5-'СЕТ СН'!$I$20</f>
        <v>3390.6267291600002</v>
      </c>
      <c r="S142" s="36">
        <f>SUMIFS(СВЦЭМ!$C$33:$C$776,СВЦЭМ!$A$33:$A$776,$A142,СВЦЭМ!$B$33:$B$776,S$119)+'СЕТ СН'!$I$12+СВЦЭМ!$D$10+'СЕТ СН'!$I$5-'СЕТ СН'!$I$20</f>
        <v>3404.0805645</v>
      </c>
      <c r="T142" s="36">
        <f>SUMIFS(СВЦЭМ!$C$33:$C$776,СВЦЭМ!$A$33:$A$776,$A142,СВЦЭМ!$B$33:$B$776,T$119)+'СЕТ СН'!$I$12+СВЦЭМ!$D$10+'СЕТ СН'!$I$5-'СЕТ СН'!$I$20</f>
        <v>3411.9145162700001</v>
      </c>
      <c r="U142" s="36">
        <f>SUMIFS(СВЦЭМ!$C$33:$C$776,СВЦЭМ!$A$33:$A$776,$A142,СВЦЭМ!$B$33:$B$776,U$119)+'СЕТ СН'!$I$12+СВЦЭМ!$D$10+'СЕТ СН'!$I$5-'СЕТ СН'!$I$20</f>
        <v>3409.59124028</v>
      </c>
      <c r="V142" s="36">
        <f>SUMIFS(СВЦЭМ!$C$33:$C$776,СВЦЭМ!$A$33:$A$776,$A142,СВЦЭМ!$B$33:$B$776,V$119)+'СЕТ СН'!$I$12+СВЦЭМ!$D$10+'СЕТ СН'!$I$5-'СЕТ СН'!$I$20</f>
        <v>3402.1471615099999</v>
      </c>
      <c r="W142" s="36">
        <f>SUMIFS(СВЦЭМ!$C$33:$C$776,СВЦЭМ!$A$33:$A$776,$A142,СВЦЭМ!$B$33:$B$776,W$119)+'СЕТ СН'!$I$12+СВЦЭМ!$D$10+'СЕТ СН'!$I$5-'СЕТ СН'!$I$20</f>
        <v>3395.7939615099999</v>
      </c>
      <c r="X142" s="36">
        <f>SUMIFS(СВЦЭМ!$C$33:$C$776,СВЦЭМ!$A$33:$A$776,$A142,СВЦЭМ!$B$33:$B$776,X$119)+'СЕТ СН'!$I$12+СВЦЭМ!$D$10+'СЕТ СН'!$I$5-'СЕТ СН'!$I$20</f>
        <v>3423.8172819700003</v>
      </c>
      <c r="Y142" s="36">
        <f>SUMIFS(СВЦЭМ!$C$33:$C$776,СВЦЭМ!$A$33:$A$776,$A142,СВЦЭМ!$B$33:$B$776,Y$119)+'СЕТ СН'!$I$12+СВЦЭМ!$D$10+'СЕТ СН'!$I$5-'СЕТ СН'!$I$20</f>
        <v>3499.2900497099999</v>
      </c>
    </row>
    <row r="143" spans="1:25" ht="15.75" x14ac:dyDescent="0.2">
      <c r="A143" s="35">
        <f t="shared" si="3"/>
        <v>43975</v>
      </c>
      <c r="B143" s="36">
        <f>SUMIFS(СВЦЭМ!$C$33:$C$776,СВЦЭМ!$A$33:$A$776,$A143,СВЦЭМ!$B$33:$B$776,B$119)+'СЕТ СН'!$I$12+СВЦЭМ!$D$10+'СЕТ СН'!$I$5-'СЕТ СН'!$I$20</f>
        <v>3566.8727335399999</v>
      </c>
      <c r="C143" s="36">
        <f>SUMIFS(СВЦЭМ!$C$33:$C$776,СВЦЭМ!$A$33:$A$776,$A143,СВЦЭМ!$B$33:$B$776,C$119)+'СЕТ СН'!$I$12+СВЦЭМ!$D$10+'СЕТ СН'!$I$5-'СЕТ СН'!$I$20</f>
        <v>3591.4526249199998</v>
      </c>
      <c r="D143" s="36">
        <f>SUMIFS(СВЦЭМ!$C$33:$C$776,СВЦЭМ!$A$33:$A$776,$A143,СВЦЭМ!$B$33:$B$776,D$119)+'СЕТ СН'!$I$12+СВЦЭМ!$D$10+'СЕТ СН'!$I$5-'СЕТ СН'!$I$20</f>
        <v>3594.7718066100001</v>
      </c>
      <c r="E143" s="36">
        <f>SUMIFS(СВЦЭМ!$C$33:$C$776,СВЦЭМ!$A$33:$A$776,$A143,СВЦЭМ!$B$33:$B$776,E$119)+'СЕТ СН'!$I$12+СВЦЭМ!$D$10+'СЕТ СН'!$I$5-'СЕТ СН'!$I$20</f>
        <v>3596.43251758</v>
      </c>
      <c r="F143" s="36">
        <f>SUMIFS(СВЦЭМ!$C$33:$C$776,СВЦЭМ!$A$33:$A$776,$A143,СВЦЭМ!$B$33:$B$776,F$119)+'СЕТ СН'!$I$12+СВЦЭМ!$D$10+'СЕТ СН'!$I$5-'СЕТ СН'!$I$20</f>
        <v>3594.0004156300001</v>
      </c>
      <c r="G143" s="36">
        <f>SUMIFS(СВЦЭМ!$C$33:$C$776,СВЦЭМ!$A$33:$A$776,$A143,СВЦЭМ!$B$33:$B$776,G$119)+'СЕТ СН'!$I$12+СВЦЭМ!$D$10+'СЕТ СН'!$I$5-'СЕТ СН'!$I$20</f>
        <v>3596.5894266999999</v>
      </c>
      <c r="H143" s="36">
        <f>SUMIFS(СВЦЭМ!$C$33:$C$776,СВЦЭМ!$A$33:$A$776,$A143,СВЦЭМ!$B$33:$B$776,H$119)+'СЕТ СН'!$I$12+СВЦЭМ!$D$10+'СЕТ СН'!$I$5-'СЕТ СН'!$I$20</f>
        <v>3587.31633018</v>
      </c>
      <c r="I143" s="36">
        <f>SUMIFS(СВЦЭМ!$C$33:$C$776,СВЦЭМ!$A$33:$A$776,$A143,СВЦЭМ!$B$33:$B$776,I$119)+'СЕТ СН'!$I$12+СВЦЭМ!$D$10+'СЕТ СН'!$I$5-'СЕТ СН'!$I$20</f>
        <v>3549.8103393000001</v>
      </c>
      <c r="J143" s="36">
        <f>SUMIFS(СВЦЭМ!$C$33:$C$776,СВЦЭМ!$A$33:$A$776,$A143,СВЦЭМ!$B$33:$B$776,J$119)+'СЕТ СН'!$I$12+СВЦЭМ!$D$10+'СЕТ СН'!$I$5-'СЕТ СН'!$I$20</f>
        <v>3532.0105064600002</v>
      </c>
      <c r="K143" s="36">
        <f>SUMIFS(СВЦЭМ!$C$33:$C$776,СВЦЭМ!$A$33:$A$776,$A143,СВЦЭМ!$B$33:$B$776,K$119)+'СЕТ СН'!$I$12+СВЦЭМ!$D$10+'СЕТ СН'!$I$5-'СЕТ СН'!$I$20</f>
        <v>3507.0498003900002</v>
      </c>
      <c r="L143" s="36">
        <f>SUMIFS(СВЦЭМ!$C$33:$C$776,СВЦЭМ!$A$33:$A$776,$A143,СВЦЭМ!$B$33:$B$776,L$119)+'СЕТ СН'!$I$12+СВЦЭМ!$D$10+'СЕТ СН'!$I$5-'СЕТ СН'!$I$20</f>
        <v>3518.4596585600002</v>
      </c>
      <c r="M143" s="36">
        <f>SUMIFS(СВЦЭМ!$C$33:$C$776,СВЦЭМ!$A$33:$A$776,$A143,СВЦЭМ!$B$33:$B$776,M$119)+'СЕТ СН'!$I$12+СВЦЭМ!$D$10+'СЕТ СН'!$I$5-'СЕТ СН'!$I$20</f>
        <v>3480.34357039</v>
      </c>
      <c r="N143" s="36">
        <f>SUMIFS(СВЦЭМ!$C$33:$C$776,СВЦЭМ!$A$33:$A$776,$A143,СВЦЭМ!$B$33:$B$776,N$119)+'СЕТ СН'!$I$12+СВЦЭМ!$D$10+'СЕТ СН'!$I$5-'СЕТ СН'!$I$20</f>
        <v>3435.4759997599999</v>
      </c>
      <c r="O143" s="36">
        <f>SUMIFS(СВЦЭМ!$C$33:$C$776,СВЦЭМ!$A$33:$A$776,$A143,СВЦЭМ!$B$33:$B$776,O$119)+'СЕТ СН'!$I$12+СВЦЭМ!$D$10+'СЕТ СН'!$I$5-'СЕТ СН'!$I$20</f>
        <v>3406.8352447799998</v>
      </c>
      <c r="P143" s="36">
        <f>SUMIFS(СВЦЭМ!$C$33:$C$776,СВЦЭМ!$A$33:$A$776,$A143,СВЦЭМ!$B$33:$B$776,P$119)+'СЕТ СН'!$I$12+СВЦЭМ!$D$10+'СЕТ СН'!$I$5-'СЕТ СН'!$I$20</f>
        <v>3416.3052427399998</v>
      </c>
      <c r="Q143" s="36">
        <f>SUMIFS(СВЦЭМ!$C$33:$C$776,СВЦЭМ!$A$33:$A$776,$A143,СВЦЭМ!$B$33:$B$776,Q$119)+'СЕТ СН'!$I$12+СВЦЭМ!$D$10+'СЕТ СН'!$I$5-'СЕТ СН'!$I$20</f>
        <v>3421.07711234</v>
      </c>
      <c r="R143" s="36">
        <f>SUMIFS(СВЦЭМ!$C$33:$C$776,СВЦЭМ!$A$33:$A$776,$A143,СВЦЭМ!$B$33:$B$776,R$119)+'СЕТ СН'!$I$12+СВЦЭМ!$D$10+'СЕТ СН'!$I$5-'СЕТ СН'!$I$20</f>
        <v>3408.9446778299998</v>
      </c>
      <c r="S143" s="36">
        <f>SUMIFS(СВЦЭМ!$C$33:$C$776,СВЦЭМ!$A$33:$A$776,$A143,СВЦЭМ!$B$33:$B$776,S$119)+'СЕТ СН'!$I$12+СВЦЭМ!$D$10+'СЕТ СН'!$I$5-'СЕТ СН'!$I$20</f>
        <v>3415.7614784100001</v>
      </c>
      <c r="T143" s="36">
        <f>SUMIFS(СВЦЭМ!$C$33:$C$776,СВЦЭМ!$A$33:$A$776,$A143,СВЦЭМ!$B$33:$B$776,T$119)+'СЕТ СН'!$I$12+СВЦЭМ!$D$10+'СЕТ СН'!$I$5-'СЕТ СН'!$I$20</f>
        <v>3412.2785048699998</v>
      </c>
      <c r="U143" s="36">
        <f>SUMIFS(СВЦЭМ!$C$33:$C$776,СВЦЭМ!$A$33:$A$776,$A143,СВЦЭМ!$B$33:$B$776,U$119)+'СЕТ СН'!$I$12+СВЦЭМ!$D$10+'СЕТ СН'!$I$5-'СЕТ СН'!$I$20</f>
        <v>3396.89452927</v>
      </c>
      <c r="V143" s="36">
        <f>SUMIFS(СВЦЭМ!$C$33:$C$776,СВЦЭМ!$A$33:$A$776,$A143,СВЦЭМ!$B$33:$B$776,V$119)+'СЕТ СН'!$I$12+СВЦЭМ!$D$10+'СЕТ СН'!$I$5-'СЕТ СН'!$I$20</f>
        <v>3361.8211843999998</v>
      </c>
      <c r="W143" s="36">
        <f>SUMIFS(СВЦЭМ!$C$33:$C$776,СВЦЭМ!$A$33:$A$776,$A143,СВЦЭМ!$B$33:$B$776,W$119)+'СЕТ СН'!$I$12+СВЦЭМ!$D$10+'СЕТ СН'!$I$5-'СЕТ СН'!$I$20</f>
        <v>3367.7132778300002</v>
      </c>
      <c r="X143" s="36">
        <f>SUMIFS(СВЦЭМ!$C$33:$C$776,СВЦЭМ!$A$33:$A$776,$A143,СВЦЭМ!$B$33:$B$776,X$119)+'СЕТ СН'!$I$12+СВЦЭМ!$D$10+'СЕТ СН'!$I$5-'СЕТ СН'!$I$20</f>
        <v>3393.5863490699999</v>
      </c>
      <c r="Y143" s="36">
        <f>SUMIFS(СВЦЭМ!$C$33:$C$776,СВЦЭМ!$A$33:$A$776,$A143,СВЦЭМ!$B$33:$B$776,Y$119)+'СЕТ СН'!$I$12+СВЦЭМ!$D$10+'СЕТ СН'!$I$5-'СЕТ СН'!$I$20</f>
        <v>3473.9525191299999</v>
      </c>
    </row>
    <row r="144" spans="1:25" ht="15.75" x14ac:dyDescent="0.2">
      <c r="A144" s="35">
        <f t="shared" si="3"/>
        <v>43976</v>
      </c>
      <c r="B144" s="36">
        <f>SUMIFS(СВЦЭМ!$C$33:$C$776,СВЦЭМ!$A$33:$A$776,$A144,СВЦЭМ!$B$33:$B$776,B$119)+'СЕТ СН'!$I$12+СВЦЭМ!$D$10+'СЕТ СН'!$I$5-'СЕТ СН'!$I$20</f>
        <v>3618.6451304299999</v>
      </c>
      <c r="C144" s="36">
        <f>SUMIFS(СВЦЭМ!$C$33:$C$776,СВЦЭМ!$A$33:$A$776,$A144,СВЦЭМ!$B$33:$B$776,C$119)+'СЕТ СН'!$I$12+СВЦЭМ!$D$10+'СЕТ СН'!$I$5-'СЕТ СН'!$I$20</f>
        <v>3612.13632792</v>
      </c>
      <c r="D144" s="36">
        <f>SUMIFS(СВЦЭМ!$C$33:$C$776,СВЦЭМ!$A$33:$A$776,$A144,СВЦЭМ!$B$33:$B$776,D$119)+'СЕТ СН'!$I$12+СВЦЭМ!$D$10+'СЕТ СН'!$I$5-'СЕТ СН'!$I$20</f>
        <v>3596.6324976699998</v>
      </c>
      <c r="E144" s="36">
        <f>SUMIFS(СВЦЭМ!$C$33:$C$776,СВЦЭМ!$A$33:$A$776,$A144,СВЦЭМ!$B$33:$B$776,E$119)+'СЕТ СН'!$I$12+СВЦЭМ!$D$10+'СЕТ СН'!$I$5-'СЕТ СН'!$I$20</f>
        <v>3593.0391341700001</v>
      </c>
      <c r="F144" s="36">
        <f>SUMIFS(СВЦЭМ!$C$33:$C$776,СВЦЭМ!$A$33:$A$776,$A144,СВЦЭМ!$B$33:$B$776,F$119)+'СЕТ СН'!$I$12+СВЦЭМ!$D$10+'СЕТ СН'!$I$5-'СЕТ СН'!$I$20</f>
        <v>3591.0288301599999</v>
      </c>
      <c r="G144" s="36">
        <f>SUMIFS(СВЦЭМ!$C$33:$C$776,СВЦЭМ!$A$33:$A$776,$A144,СВЦЭМ!$B$33:$B$776,G$119)+'СЕТ СН'!$I$12+СВЦЭМ!$D$10+'СЕТ СН'!$I$5-'СЕТ СН'!$I$20</f>
        <v>3596.36137676</v>
      </c>
      <c r="H144" s="36">
        <f>SUMIFS(СВЦЭМ!$C$33:$C$776,СВЦЭМ!$A$33:$A$776,$A144,СВЦЭМ!$B$33:$B$776,H$119)+'СЕТ СН'!$I$12+СВЦЭМ!$D$10+'СЕТ СН'!$I$5-'СЕТ СН'!$I$20</f>
        <v>3604.6898594499999</v>
      </c>
      <c r="I144" s="36">
        <f>SUMIFS(СВЦЭМ!$C$33:$C$776,СВЦЭМ!$A$33:$A$776,$A144,СВЦЭМ!$B$33:$B$776,I$119)+'СЕТ СН'!$I$12+СВЦЭМ!$D$10+'СЕТ СН'!$I$5-'СЕТ СН'!$I$20</f>
        <v>3579.5673374400003</v>
      </c>
      <c r="J144" s="36">
        <f>SUMIFS(СВЦЭМ!$C$33:$C$776,СВЦЭМ!$A$33:$A$776,$A144,СВЦЭМ!$B$33:$B$776,J$119)+'СЕТ СН'!$I$12+СВЦЭМ!$D$10+'СЕТ СН'!$I$5-'СЕТ СН'!$I$20</f>
        <v>3539.8633490900002</v>
      </c>
      <c r="K144" s="36">
        <f>SUMIFS(СВЦЭМ!$C$33:$C$776,СВЦЭМ!$A$33:$A$776,$A144,СВЦЭМ!$B$33:$B$776,K$119)+'СЕТ СН'!$I$12+СВЦЭМ!$D$10+'СЕТ СН'!$I$5-'СЕТ СН'!$I$20</f>
        <v>3533.8470273399998</v>
      </c>
      <c r="L144" s="36">
        <f>SUMIFS(СВЦЭМ!$C$33:$C$776,СВЦЭМ!$A$33:$A$776,$A144,СВЦЭМ!$B$33:$B$776,L$119)+'СЕТ СН'!$I$12+СВЦЭМ!$D$10+'СЕТ СН'!$I$5-'СЕТ СН'!$I$20</f>
        <v>3527.1012664199998</v>
      </c>
      <c r="M144" s="36">
        <f>SUMIFS(СВЦЭМ!$C$33:$C$776,СВЦЭМ!$A$33:$A$776,$A144,СВЦЭМ!$B$33:$B$776,M$119)+'СЕТ СН'!$I$12+СВЦЭМ!$D$10+'СЕТ СН'!$I$5-'СЕТ СН'!$I$20</f>
        <v>3459.8667856299999</v>
      </c>
      <c r="N144" s="36">
        <f>SUMIFS(СВЦЭМ!$C$33:$C$776,СВЦЭМ!$A$33:$A$776,$A144,СВЦЭМ!$B$33:$B$776,N$119)+'СЕТ СН'!$I$12+СВЦЭМ!$D$10+'СЕТ СН'!$I$5-'СЕТ СН'!$I$20</f>
        <v>3408.5806890100002</v>
      </c>
      <c r="O144" s="36">
        <f>SUMIFS(СВЦЭМ!$C$33:$C$776,СВЦЭМ!$A$33:$A$776,$A144,СВЦЭМ!$B$33:$B$776,O$119)+'СЕТ СН'!$I$12+СВЦЭМ!$D$10+'СЕТ СН'!$I$5-'СЕТ СН'!$I$20</f>
        <v>3389.84784829</v>
      </c>
      <c r="P144" s="36">
        <f>SUMIFS(СВЦЭМ!$C$33:$C$776,СВЦЭМ!$A$33:$A$776,$A144,СВЦЭМ!$B$33:$B$776,P$119)+'СЕТ СН'!$I$12+СВЦЭМ!$D$10+'СЕТ СН'!$I$5-'СЕТ СН'!$I$20</f>
        <v>3399.0873519799998</v>
      </c>
      <c r="Q144" s="36">
        <f>SUMIFS(СВЦЭМ!$C$33:$C$776,СВЦЭМ!$A$33:$A$776,$A144,СВЦЭМ!$B$33:$B$776,Q$119)+'СЕТ СН'!$I$12+СВЦЭМ!$D$10+'СЕТ СН'!$I$5-'СЕТ СН'!$I$20</f>
        <v>3401.8394997599999</v>
      </c>
      <c r="R144" s="36">
        <f>SUMIFS(СВЦЭМ!$C$33:$C$776,СВЦЭМ!$A$33:$A$776,$A144,СВЦЭМ!$B$33:$B$776,R$119)+'СЕТ СН'!$I$12+СВЦЭМ!$D$10+'СЕТ СН'!$I$5-'СЕТ СН'!$I$20</f>
        <v>3409.6363934999999</v>
      </c>
      <c r="S144" s="36">
        <f>SUMIFS(СВЦЭМ!$C$33:$C$776,СВЦЭМ!$A$33:$A$776,$A144,СВЦЭМ!$B$33:$B$776,S$119)+'СЕТ СН'!$I$12+СВЦЭМ!$D$10+'СЕТ СН'!$I$5-'СЕТ СН'!$I$20</f>
        <v>3405.21323308</v>
      </c>
      <c r="T144" s="36">
        <f>SUMIFS(СВЦЭМ!$C$33:$C$776,СВЦЭМ!$A$33:$A$776,$A144,СВЦЭМ!$B$33:$B$776,T$119)+'СЕТ СН'!$I$12+СВЦЭМ!$D$10+'СЕТ СН'!$I$5-'СЕТ СН'!$I$20</f>
        <v>3403.6390496399999</v>
      </c>
      <c r="U144" s="36">
        <f>SUMIFS(СВЦЭМ!$C$33:$C$776,СВЦЭМ!$A$33:$A$776,$A144,СВЦЭМ!$B$33:$B$776,U$119)+'СЕТ СН'!$I$12+СВЦЭМ!$D$10+'СЕТ СН'!$I$5-'СЕТ СН'!$I$20</f>
        <v>3398.7225922299999</v>
      </c>
      <c r="V144" s="36">
        <f>SUMIFS(СВЦЭМ!$C$33:$C$776,СВЦЭМ!$A$33:$A$776,$A144,СВЦЭМ!$B$33:$B$776,V$119)+'СЕТ СН'!$I$12+СВЦЭМ!$D$10+'СЕТ СН'!$I$5-'СЕТ СН'!$I$20</f>
        <v>3385.7779756099999</v>
      </c>
      <c r="W144" s="36">
        <f>SUMIFS(СВЦЭМ!$C$33:$C$776,СВЦЭМ!$A$33:$A$776,$A144,СВЦЭМ!$B$33:$B$776,W$119)+'СЕТ СН'!$I$12+СВЦЭМ!$D$10+'СЕТ СН'!$I$5-'СЕТ СН'!$I$20</f>
        <v>3391.23814365</v>
      </c>
      <c r="X144" s="36">
        <f>SUMIFS(СВЦЭМ!$C$33:$C$776,СВЦЭМ!$A$33:$A$776,$A144,СВЦЭМ!$B$33:$B$776,X$119)+'СЕТ СН'!$I$12+СВЦЭМ!$D$10+'СЕТ СН'!$I$5-'СЕТ СН'!$I$20</f>
        <v>3407.7762493999999</v>
      </c>
      <c r="Y144" s="36">
        <f>SUMIFS(СВЦЭМ!$C$33:$C$776,СВЦЭМ!$A$33:$A$776,$A144,СВЦЭМ!$B$33:$B$776,Y$119)+'СЕТ СН'!$I$12+СВЦЭМ!$D$10+'СЕТ СН'!$I$5-'СЕТ СН'!$I$20</f>
        <v>3491.4859374400003</v>
      </c>
    </row>
    <row r="145" spans="1:26" ht="15.75" x14ac:dyDescent="0.2">
      <c r="A145" s="35">
        <f t="shared" si="3"/>
        <v>43977</v>
      </c>
      <c r="B145" s="36">
        <f>SUMIFS(СВЦЭМ!$C$33:$C$776,СВЦЭМ!$A$33:$A$776,$A145,СВЦЭМ!$B$33:$B$776,B$119)+'СЕТ СН'!$I$12+СВЦЭМ!$D$10+'СЕТ СН'!$I$5-'СЕТ СН'!$I$20</f>
        <v>3577.2736855900002</v>
      </c>
      <c r="C145" s="36">
        <f>SUMIFS(СВЦЭМ!$C$33:$C$776,СВЦЭМ!$A$33:$A$776,$A145,СВЦЭМ!$B$33:$B$776,C$119)+'СЕТ СН'!$I$12+СВЦЭМ!$D$10+'СЕТ СН'!$I$5-'СЕТ СН'!$I$20</f>
        <v>3607.31139596</v>
      </c>
      <c r="D145" s="36">
        <f>SUMIFS(СВЦЭМ!$C$33:$C$776,СВЦЭМ!$A$33:$A$776,$A145,СВЦЭМ!$B$33:$B$776,D$119)+'СЕТ СН'!$I$12+СВЦЭМ!$D$10+'СЕТ СН'!$I$5-'СЕТ СН'!$I$20</f>
        <v>3596.0092038600001</v>
      </c>
      <c r="E145" s="36">
        <f>SUMIFS(СВЦЭМ!$C$33:$C$776,СВЦЭМ!$A$33:$A$776,$A145,СВЦЭМ!$B$33:$B$776,E$119)+'СЕТ СН'!$I$12+СВЦЭМ!$D$10+'СЕТ СН'!$I$5-'СЕТ СН'!$I$20</f>
        <v>3589.1611058200001</v>
      </c>
      <c r="F145" s="36">
        <f>SUMIFS(СВЦЭМ!$C$33:$C$776,СВЦЭМ!$A$33:$A$776,$A145,СВЦЭМ!$B$33:$B$776,F$119)+'СЕТ СН'!$I$12+СВЦЭМ!$D$10+'СЕТ СН'!$I$5-'СЕТ СН'!$I$20</f>
        <v>3584.8403172899998</v>
      </c>
      <c r="G145" s="36">
        <f>SUMIFS(СВЦЭМ!$C$33:$C$776,СВЦЭМ!$A$33:$A$776,$A145,СВЦЭМ!$B$33:$B$776,G$119)+'СЕТ СН'!$I$12+СВЦЭМ!$D$10+'СЕТ СН'!$I$5-'СЕТ СН'!$I$20</f>
        <v>3586.3233049999999</v>
      </c>
      <c r="H145" s="36">
        <f>SUMIFS(СВЦЭМ!$C$33:$C$776,СВЦЭМ!$A$33:$A$776,$A145,СВЦЭМ!$B$33:$B$776,H$119)+'СЕТ СН'!$I$12+СВЦЭМ!$D$10+'СЕТ СН'!$I$5-'СЕТ СН'!$I$20</f>
        <v>3600.71916302</v>
      </c>
      <c r="I145" s="36">
        <f>SUMIFS(СВЦЭМ!$C$33:$C$776,СВЦЭМ!$A$33:$A$776,$A145,СВЦЭМ!$B$33:$B$776,I$119)+'СЕТ СН'!$I$12+СВЦЭМ!$D$10+'СЕТ СН'!$I$5-'СЕТ СН'!$I$20</f>
        <v>3573.7538659500001</v>
      </c>
      <c r="J145" s="36">
        <f>SUMIFS(СВЦЭМ!$C$33:$C$776,СВЦЭМ!$A$33:$A$776,$A145,СВЦЭМ!$B$33:$B$776,J$119)+'СЕТ СН'!$I$12+СВЦЭМ!$D$10+'СЕТ СН'!$I$5-'СЕТ СН'!$I$20</f>
        <v>3538.1382215799999</v>
      </c>
      <c r="K145" s="36">
        <f>SUMIFS(СВЦЭМ!$C$33:$C$776,СВЦЭМ!$A$33:$A$776,$A145,СВЦЭМ!$B$33:$B$776,K$119)+'СЕТ СН'!$I$12+СВЦЭМ!$D$10+'СЕТ СН'!$I$5-'СЕТ СН'!$I$20</f>
        <v>3526.98351959</v>
      </c>
      <c r="L145" s="36">
        <f>SUMIFS(СВЦЭМ!$C$33:$C$776,СВЦЭМ!$A$33:$A$776,$A145,СВЦЭМ!$B$33:$B$776,L$119)+'СЕТ СН'!$I$12+СВЦЭМ!$D$10+'СЕТ СН'!$I$5-'СЕТ СН'!$I$20</f>
        <v>3530.9511403400002</v>
      </c>
      <c r="M145" s="36">
        <f>SUMIFS(СВЦЭМ!$C$33:$C$776,СВЦЭМ!$A$33:$A$776,$A145,СВЦЭМ!$B$33:$B$776,M$119)+'СЕТ СН'!$I$12+СВЦЭМ!$D$10+'СЕТ СН'!$I$5-'СЕТ СН'!$I$20</f>
        <v>3468.1748249000002</v>
      </c>
      <c r="N145" s="36">
        <f>SUMIFS(СВЦЭМ!$C$33:$C$776,СВЦЭМ!$A$33:$A$776,$A145,СВЦЭМ!$B$33:$B$776,N$119)+'СЕТ СН'!$I$12+СВЦЭМ!$D$10+'СЕТ СН'!$I$5-'СЕТ СН'!$I$20</f>
        <v>3419.1641516999998</v>
      </c>
      <c r="O145" s="36">
        <f>SUMIFS(СВЦЭМ!$C$33:$C$776,СВЦЭМ!$A$33:$A$776,$A145,СВЦЭМ!$B$33:$B$776,O$119)+'СЕТ СН'!$I$12+СВЦЭМ!$D$10+'СЕТ СН'!$I$5-'СЕТ СН'!$I$20</f>
        <v>3400.1406829900002</v>
      </c>
      <c r="P145" s="36">
        <f>SUMIFS(СВЦЭМ!$C$33:$C$776,СВЦЭМ!$A$33:$A$776,$A145,СВЦЭМ!$B$33:$B$776,P$119)+'СЕТ СН'!$I$12+СВЦЭМ!$D$10+'СЕТ СН'!$I$5-'СЕТ СН'!$I$20</f>
        <v>3409.4115686700002</v>
      </c>
      <c r="Q145" s="36">
        <f>SUMIFS(СВЦЭМ!$C$33:$C$776,СВЦЭМ!$A$33:$A$776,$A145,СВЦЭМ!$B$33:$B$776,Q$119)+'СЕТ СН'!$I$12+СВЦЭМ!$D$10+'СЕТ СН'!$I$5-'СЕТ СН'!$I$20</f>
        <v>3416.6162539699999</v>
      </c>
      <c r="R145" s="36">
        <f>SUMIFS(СВЦЭМ!$C$33:$C$776,СВЦЭМ!$A$33:$A$776,$A145,СВЦЭМ!$B$33:$B$776,R$119)+'СЕТ СН'!$I$12+СВЦЭМ!$D$10+'СЕТ СН'!$I$5-'СЕТ СН'!$I$20</f>
        <v>3406.04445528</v>
      </c>
      <c r="S145" s="36">
        <f>SUMIFS(СВЦЭМ!$C$33:$C$776,СВЦЭМ!$A$33:$A$776,$A145,СВЦЭМ!$B$33:$B$776,S$119)+'СЕТ СН'!$I$12+СВЦЭМ!$D$10+'СЕТ СН'!$I$5-'СЕТ СН'!$I$20</f>
        <v>3404.58635271</v>
      </c>
      <c r="T145" s="36">
        <f>SUMIFS(СВЦЭМ!$C$33:$C$776,СВЦЭМ!$A$33:$A$776,$A145,СВЦЭМ!$B$33:$B$776,T$119)+'СЕТ СН'!$I$12+СВЦЭМ!$D$10+'СЕТ СН'!$I$5-'СЕТ СН'!$I$20</f>
        <v>3400.9183026400001</v>
      </c>
      <c r="U145" s="36">
        <f>SUMIFS(СВЦЭМ!$C$33:$C$776,СВЦЭМ!$A$33:$A$776,$A145,СВЦЭМ!$B$33:$B$776,U$119)+'СЕТ СН'!$I$12+СВЦЭМ!$D$10+'СЕТ СН'!$I$5-'СЕТ СН'!$I$20</f>
        <v>3389.13755541</v>
      </c>
      <c r="V145" s="36">
        <f>SUMIFS(СВЦЭМ!$C$33:$C$776,СВЦЭМ!$A$33:$A$776,$A145,СВЦЭМ!$B$33:$B$776,V$119)+'СЕТ СН'!$I$12+СВЦЭМ!$D$10+'СЕТ СН'!$I$5-'СЕТ СН'!$I$20</f>
        <v>3383.2683857500001</v>
      </c>
      <c r="W145" s="36">
        <f>SUMIFS(СВЦЭМ!$C$33:$C$776,СВЦЭМ!$A$33:$A$776,$A145,СВЦЭМ!$B$33:$B$776,W$119)+'СЕТ СН'!$I$12+СВЦЭМ!$D$10+'СЕТ СН'!$I$5-'СЕТ СН'!$I$20</f>
        <v>3377.5950244400001</v>
      </c>
      <c r="X145" s="36">
        <f>SUMIFS(СВЦЭМ!$C$33:$C$776,СВЦЭМ!$A$33:$A$776,$A145,СВЦЭМ!$B$33:$B$776,X$119)+'СЕТ СН'!$I$12+СВЦЭМ!$D$10+'СЕТ СН'!$I$5-'СЕТ СН'!$I$20</f>
        <v>3402.4605961299999</v>
      </c>
      <c r="Y145" s="36">
        <f>SUMIFS(СВЦЭМ!$C$33:$C$776,СВЦЭМ!$A$33:$A$776,$A145,СВЦЭМ!$B$33:$B$776,Y$119)+'СЕТ СН'!$I$12+СВЦЭМ!$D$10+'СЕТ СН'!$I$5-'СЕТ СН'!$I$20</f>
        <v>3470.3152943800001</v>
      </c>
    </row>
    <row r="146" spans="1:26" ht="15.75" x14ac:dyDescent="0.2">
      <c r="A146" s="35">
        <f t="shared" si="3"/>
        <v>43978</v>
      </c>
      <c r="B146" s="36">
        <f>SUMIFS(СВЦЭМ!$C$33:$C$776,СВЦЭМ!$A$33:$A$776,$A146,СВЦЭМ!$B$33:$B$776,B$119)+'СЕТ СН'!$I$12+СВЦЭМ!$D$10+'СЕТ СН'!$I$5-'СЕТ СН'!$I$20</f>
        <v>3556.8774202200002</v>
      </c>
      <c r="C146" s="36">
        <f>SUMIFS(СВЦЭМ!$C$33:$C$776,СВЦЭМ!$A$33:$A$776,$A146,СВЦЭМ!$B$33:$B$776,C$119)+'СЕТ СН'!$I$12+СВЦЭМ!$D$10+'СЕТ СН'!$I$5-'СЕТ СН'!$I$20</f>
        <v>3588.3275911000001</v>
      </c>
      <c r="D146" s="36">
        <f>SUMIFS(СВЦЭМ!$C$33:$C$776,СВЦЭМ!$A$33:$A$776,$A146,СВЦЭМ!$B$33:$B$776,D$119)+'СЕТ СН'!$I$12+СВЦЭМ!$D$10+'СЕТ СН'!$I$5-'СЕТ СН'!$I$20</f>
        <v>3611.6371805200001</v>
      </c>
      <c r="E146" s="36">
        <f>SUMIFS(СВЦЭМ!$C$33:$C$776,СВЦЭМ!$A$33:$A$776,$A146,СВЦЭМ!$B$33:$B$776,E$119)+'СЕТ СН'!$I$12+СВЦЭМ!$D$10+'СЕТ СН'!$I$5-'СЕТ СН'!$I$20</f>
        <v>3616.3164093599999</v>
      </c>
      <c r="F146" s="36">
        <f>SUMIFS(СВЦЭМ!$C$33:$C$776,СВЦЭМ!$A$33:$A$776,$A146,СВЦЭМ!$B$33:$B$776,F$119)+'СЕТ СН'!$I$12+СВЦЭМ!$D$10+'СЕТ СН'!$I$5-'СЕТ СН'!$I$20</f>
        <v>3609.495273</v>
      </c>
      <c r="G146" s="36">
        <f>SUMIFS(СВЦЭМ!$C$33:$C$776,СВЦЭМ!$A$33:$A$776,$A146,СВЦЭМ!$B$33:$B$776,G$119)+'СЕТ СН'!$I$12+СВЦЭМ!$D$10+'СЕТ СН'!$I$5-'СЕТ СН'!$I$20</f>
        <v>3616.70158799</v>
      </c>
      <c r="H146" s="36">
        <f>SUMIFS(СВЦЭМ!$C$33:$C$776,СВЦЭМ!$A$33:$A$776,$A146,СВЦЭМ!$B$33:$B$776,H$119)+'СЕТ СН'!$I$12+СВЦЭМ!$D$10+'СЕТ СН'!$I$5-'СЕТ СН'!$I$20</f>
        <v>3598.8627609499999</v>
      </c>
      <c r="I146" s="36">
        <f>SUMIFS(СВЦЭМ!$C$33:$C$776,СВЦЭМ!$A$33:$A$776,$A146,СВЦЭМ!$B$33:$B$776,I$119)+'СЕТ СН'!$I$12+СВЦЭМ!$D$10+'СЕТ СН'!$I$5-'СЕТ СН'!$I$20</f>
        <v>3584.8228281500001</v>
      </c>
      <c r="J146" s="36">
        <f>SUMIFS(СВЦЭМ!$C$33:$C$776,СВЦЭМ!$A$33:$A$776,$A146,СВЦЭМ!$B$33:$B$776,J$119)+'СЕТ СН'!$I$12+СВЦЭМ!$D$10+'СЕТ СН'!$I$5-'СЕТ СН'!$I$20</f>
        <v>3548.9722251200001</v>
      </c>
      <c r="K146" s="36">
        <f>SUMIFS(СВЦЭМ!$C$33:$C$776,СВЦЭМ!$A$33:$A$776,$A146,СВЦЭМ!$B$33:$B$776,K$119)+'СЕТ СН'!$I$12+СВЦЭМ!$D$10+'СЕТ СН'!$I$5-'СЕТ СН'!$I$20</f>
        <v>3531.6018167900002</v>
      </c>
      <c r="L146" s="36">
        <f>SUMIFS(СВЦЭМ!$C$33:$C$776,СВЦЭМ!$A$33:$A$776,$A146,СВЦЭМ!$B$33:$B$776,L$119)+'СЕТ СН'!$I$12+СВЦЭМ!$D$10+'СЕТ СН'!$I$5-'СЕТ СН'!$I$20</f>
        <v>3510.1252024200003</v>
      </c>
      <c r="M146" s="36">
        <f>SUMIFS(СВЦЭМ!$C$33:$C$776,СВЦЭМ!$A$33:$A$776,$A146,СВЦЭМ!$B$33:$B$776,M$119)+'СЕТ СН'!$I$12+СВЦЭМ!$D$10+'СЕТ СН'!$I$5-'СЕТ СН'!$I$20</f>
        <v>3457.4382739000002</v>
      </c>
      <c r="N146" s="36">
        <f>SUMIFS(СВЦЭМ!$C$33:$C$776,СВЦЭМ!$A$33:$A$776,$A146,СВЦЭМ!$B$33:$B$776,N$119)+'СЕТ СН'!$I$12+СВЦЭМ!$D$10+'СЕТ СН'!$I$5-'СЕТ СН'!$I$20</f>
        <v>3398.9305297000001</v>
      </c>
      <c r="O146" s="36">
        <f>SUMIFS(СВЦЭМ!$C$33:$C$776,СВЦЭМ!$A$33:$A$776,$A146,СВЦЭМ!$B$33:$B$776,O$119)+'СЕТ СН'!$I$12+СВЦЭМ!$D$10+'СЕТ СН'!$I$5-'СЕТ СН'!$I$20</f>
        <v>3379.9217360000002</v>
      </c>
      <c r="P146" s="36">
        <f>SUMIFS(СВЦЭМ!$C$33:$C$776,СВЦЭМ!$A$33:$A$776,$A146,СВЦЭМ!$B$33:$B$776,P$119)+'СЕТ СН'!$I$12+СВЦЭМ!$D$10+'СЕТ СН'!$I$5-'СЕТ СН'!$I$20</f>
        <v>3373.8438870199998</v>
      </c>
      <c r="Q146" s="36">
        <f>SUMIFS(СВЦЭМ!$C$33:$C$776,СВЦЭМ!$A$33:$A$776,$A146,СВЦЭМ!$B$33:$B$776,Q$119)+'СЕТ СН'!$I$12+СВЦЭМ!$D$10+'СЕТ СН'!$I$5-'СЕТ СН'!$I$20</f>
        <v>3379.0950305800002</v>
      </c>
      <c r="R146" s="36">
        <f>SUMIFS(СВЦЭМ!$C$33:$C$776,СВЦЭМ!$A$33:$A$776,$A146,СВЦЭМ!$B$33:$B$776,R$119)+'СЕТ СН'!$I$12+СВЦЭМ!$D$10+'СЕТ СН'!$I$5-'СЕТ СН'!$I$20</f>
        <v>3382.5249273499999</v>
      </c>
      <c r="S146" s="36">
        <f>SUMIFS(СВЦЭМ!$C$33:$C$776,СВЦЭМ!$A$33:$A$776,$A146,СВЦЭМ!$B$33:$B$776,S$119)+'СЕТ СН'!$I$12+СВЦЭМ!$D$10+'СЕТ СН'!$I$5-'СЕТ СН'!$I$20</f>
        <v>3391.2882621500003</v>
      </c>
      <c r="T146" s="36">
        <f>SUMIFS(СВЦЭМ!$C$33:$C$776,СВЦЭМ!$A$33:$A$776,$A146,СВЦЭМ!$B$33:$B$776,T$119)+'СЕТ СН'!$I$12+СВЦЭМ!$D$10+'СЕТ СН'!$I$5-'СЕТ СН'!$I$20</f>
        <v>3393.20862029</v>
      </c>
      <c r="U146" s="36">
        <f>SUMIFS(СВЦЭМ!$C$33:$C$776,СВЦЭМ!$A$33:$A$776,$A146,СВЦЭМ!$B$33:$B$776,U$119)+'СЕТ СН'!$I$12+СВЦЭМ!$D$10+'СЕТ СН'!$I$5-'СЕТ СН'!$I$20</f>
        <v>3372.7788418800001</v>
      </c>
      <c r="V146" s="36">
        <f>SUMIFS(СВЦЭМ!$C$33:$C$776,СВЦЭМ!$A$33:$A$776,$A146,СВЦЭМ!$B$33:$B$776,V$119)+'СЕТ СН'!$I$12+СВЦЭМ!$D$10+'СЕТ СН'!$I$5-'СЕТ СН'!$I$20</f>
        <v>3361.2833463900001</v>
      </c>
      <c r="W146" s="36">
        <f>SUMIFS(СВЦЭМ!$C$33:$C$776,СВЦЭМ!$A$33:$A$776,$A146,СВЦЭМ!$B$33:$B$776,W$119)+'СЕТ СН'!$I$12+СВЦЭМ!$D$10+'СЕТ СН'!$I$5-'СЕТ СН'!$I$20</f>
        <v>3357.5389840600001</v>
      </c>
      <c r="X146" s="36">
        <f>SUMIFS(СВЦЭМ!$C$33:$C$776,СВЦЭМ!$A$33:$A$776,$A146,СВЦЭМ!$B$33:$B$776,X$119)+'СЕТ СН'!$I$12+СВЦЭМ!$D$10+'СЕТ СН'!$I$5-'СЕТ СН'!$I$20</f>
        <v>3394.9161737899999</v>
      </c>
      <c r="Y146" s="36">
        <f>SUMIFS(СВЦЭМ!$C$33:$C$776,СВЦЭМ!$A$33:$A$776,$A146,СВЦЭМ!$B$33:$B$776,Y$119)+'СЕТ СН'!$I$12+СВЦЭМ!$D$10+'СЕТ СН'!$I$5-'СЕТ СН'!$I$20</f>
        <v>3453.9658584700001</v>
      </c>
    </row>
    <row r="147" spans="1:26" ht="15.75" x14ac:dyDescent="0.2">
      <c r="A147" s="35">
        <f t="shared" si="3"/>
        <v>43979</v>
      </c>
      <c r="B147" s="36">
        <f>SUMIFS(СВЦЭМ!$C$33:$C$776,СВЦЭМ!$A$33:$A$776,$A147,СВЦЭМ!$B$33:$B$776,B$119)+'СЕТ СН'!$I$12+СВЦЭМ!$D$10+'СЕТ СН'!$I$5-'СЕТ СН'!$I$20</f>
        <v>3491.5406083600001</v>
      </c>
      <c r="C147" s="36">
        <f>SUMIFS(СВЦЭМ!$C$33:$C$776,СВЦЭМ!$A$33:$A$776,$A147,СВЦЭМ!$B$33:$B$776,C$119)+'СЕТ СН'!$I$12+СВЦЭМ!$D$10+'СЕТ СН'!$I$5-'СЕТ СН'!$I$20</f>
        <v>3506.8613310000001</v>
      </c>
      <c r="D147" s="36">
        <f>SUMIFS(СВЦЭМ!$C$33:$C$776,СВЦЭМ!$A$33:$A$776,$A147,СВЦЭМ!$B$33:$B$776,D$119)+'СЕТ СН'!$I$12+СВЦЭМ!$D$10+'СЕТ СН'!$I$5-'СЕТ СН'!$I$20</f>
        <v>3533.8702848299999</v>
      </c>
      <c r="E147" s="36">
        <f>SUMIFS(СВЦЭМ!$C$33:$C$776,СВЦЭМ!$A$33:$A$776,$A147,СВЦЭМ!$B$33:$B$776,E$119)+'СЕТ СН'!$I$12+СВЦЭМ!$D$10+'СЕТ СН'!$I$5-'СЕТ СН'!$I$20</f>
        <v>3550.1041607500001</v>
      </c>
      <c r="F147" s="36">
        <f>SUMIFS(СВЦЭМ!$C$33:$C$776,СВЦЭМ!$A$33:$A$776,$A147,СВЦЭМ!$B$33:$B$776,F$119)+'СЕТ СН'!$I$12+СВЦЭМ!$D$10+'СЕТ СН'!$I$5-'СЕТ СН'!$I$20</f>
        <v>3547.8513540700001</v>
      </c>
      <c r="G147" s="36">
        <f>SUMIFS(СВЦЭМ!$C$33:$C$776,СВЦЭМ!$A$33:$A$776,$A147,СВЦЭМ!$B$33:$B$776,G$119)+'СЕТ СН'!$I$12+СВЦЭМ!$D$10+'СЕТ СН'!$I$5-'СЕТ СН'!$I$20</f>
        <v>3558.5657894199999</v>
      </c>
      <c r="H147" s="36">
        <f>SUMIFS(СВЦЭМ!$C$33:$C$776,СВЦЭМ!$A$33:$A$776,$A147,СВЦЭМ!$B$33:$B$776,H$119)+'СЕТ СН'!$I$12+СВЦЭМ!$D$10+'СЕТ СН'!$I$5-'СЕТ СН'!$I$20</f>
        <v>3534.7328436299999</v>
      </c>
      <c r="I147" s="36">
        <f>SUMIFS(СВЦЭМ!$C$33:$C$776,СВЦЭМ!$A$33:$A$776,$A147,СВЦЭМ!$B$33:$B$776,I$119)+'СЕТ СН'!$I$12+СВЦЭМ!$D$10+'СЕТ СН'!$I$5-'СЕТ СН'!$I$20</f>
        <v>3537.3276021199999</v>
      </c>
      <c r="J147" s="36">
        <f>SUMIFS(СВЦЭМ!$C$33:$C$776,СВЦЭМ!$A$33:$A$776,$A147,СВЦЭМ!$B$33:$B$776,J$119)+'СЕТ СН'!$I$12+СВЦЭМ!$D$10+'СЕТ СН'!$I$5-'СЕТ СН'!$I$20</f>
        <v>3491.78323925</v>
      </c>
      <c r="K147" s="36">
        <f>SUMIFS(СВЦЭМ!$C$33:$C$776,СВЦЭМ!$A$33:$A$776,$A147,СВЦЭМ!$B$33:$B$776,K$119)+'СЕТ СН'!$I$12+СВЦЭМ!$D$10+'СЕТ СН'!$I$5-'СЕТ СН'!$I$20</f>
        <v>3480.1268258099999</v>
      </c>
      <c r="L147" s="36">
        <f>SUMIFS(СВЦЭМ!$C$33:$C$776,СВЦЭМ!$A$33:$A$776,$A147,СВЦЭМ!$B$33:$B$776,L$119)+'СЕТ СН'!$I$12+СВЦЭМ!$D$10+'СЕТ СН'!$I$5-'СЕТ СН'!$I$20</f>
        <v>3489.5411279</v>
      </c>
      <c r="M147" s="36">
        <f>SUMIFS(СВЦЭМ!$C$33:$C$776,СВЦЭМ!$A$33:$A$776,$A147,СВЦЭМ!$B$33:$B$776,M$119)+'СЕТ СН'!$I$12+СВЦЭМ!$D$10+'СЕТ СН'!$I$5-'СЕТ СН'!$I$20</f>
        <v>3469.36829231</v>
      </c>
      <c r="N147" s="36">
        <f>SUMIFS(СВЦЭМ!$C$33:$C$776,СВЦЭМ!$A$33:$A$776,$A147,СВЦЭМ!$B$33:$B$776,N$119)+'СЕТ СН'!$I$12+СВЦЭМ!$D$10+'СЕТ СН'!$I$5-'СЕТ СН'!$I$20</f>
        <v>3420.5742458499999</v>
      </c>
      <c r="O147" s="36">
        <f>SUMIFS(СВЦЭМ!$C$33:$C$776,СВЦЭМ!$A$33:$A$776,$A147,СВЦЭМ!$B$33:$B$776,O$119)+'СЕТ СН'!$I$12+СВЦЭМ!$D$10+'СЕТ СН'!$I$5-'СЕТ СН'!$I$20</f>
        <v>3399.8753505599998</v>
      </c>
      <c r="P147" s="36">
        <f>SUMIFS(СВЦЭМ!$C$33:$C$776,СВЦЭМ!$A$33:$A$776,$A147,СВЦЭМ!$B$33:$B$776,P$119)+'СЕТ СН'!$I$12+СВЦЭМ!$D$10+'СЕТ СН'!$I$5-'СЕТ СН'!$I$20</f>
        <v>3412.1519553899998</v>
      </c>
      <c r="Q147" s="36">
        <f>SUMIFS(СВЦЭМ!$C$33:$C$776,СВЦЭМ!$A$33:$A$776,$A147,СВЦЭМ!$B$33:$B$776,Q$119)+'СЕТ СН'!$I$12+СВЦЭМ!$D$10+'СЕТ СН'!$I$5-'СЕТ СН'!$I$20</f>
        <v>3403.73153744</v>
      </c>
      <c r="R147" s="36">
        <f>SUMIFS(СВЦЭМ!$C$33:$C$776,СВЦЭМ!$A$33:$A$776,$A147,СВЦЭМ!$B$33:$B$776,R$119)+'СЕТ СН'!$I$12+СВЦЭМ!$D$10+'СЕТ СН'!$I$5-'СЕТ СН'!$I$20</f>
        <v>3401.9604897600002</v>
      </c>
      <c r="S147" s="36">
        <f>SUMIFS(СВЦЭМ!$C$33:$C$776,СВЦЭМ!$A$33:$A$776,$A147,СВЦЭМ!$B$33:$B$776,S$119)+'СЕТ СН'!$I$12+СВЦЭМ!$D$10+'СЕТ СН'!$I$5-'СЕТ СН'!$I$20</f>
        <v>3408.31119175</v>
      </c>
      <c r="T147" s="36">
        <f>SUMIFS(СВЦЭМ!$C$33:$C$776,СВЦЭМ!$A$33:$A$776,$A147,СВЦЭМ!$B$33:$B$776,T$119)+'СЕТ СН'!$I$12+СВЦЭМ!$D$10+'СЕТ СН'!$I$5-'СЕТ СН'!$I$20</f>
        <v>3409.8184779900002</v>
      </c>
      <c r="U147" s="36">
        <f>SUMIFS(СВЦЭМ!$C$33:$C$776,СВЦЭМ!$A$33:$A$776,$A147,СВЦЭМ!$B$33:$B$776,U$119)+'СЕТ СН'!$I$12+СВЦЭМ!$D$10+'СЕТ СН'!$I$5-'СЕТ СН'!$I$20</f>
        <v>3404.9675084300002</v>
      </c>
      <c r="V147" s="36">
        <f>SUMIFS(СВЦЭМ!$C$33:$C$776,СВЦЭМ!$A$33:$A$776,$A147,СВЦЭМ!$B$33:$B$776,V$119)+'СЕТ СН'!$I$12+СВЦЭМ!$D$10+'СЕТ СН'!$I$5-'СЕТ СН'!$I$20</f>
        <v>3391.3520145299999</v>
      </c>
      <c r="W147" s="36">
        <f>SUMIFS(СВЦЭМ!$C$33:$C$776,СВЦЭМ!$A$33:$A$776,$A147,СВЦЭМ!$B$33:$B$776,W$119)+'СЕТ СН'!$I$12+СВЦЭМ!$D$10+'СЕТ СН'!$I$5-'СЕТ СН'!$I$20</f>
        <v>3386.51767505</v>
      </c>
      <c r="X147" s="36">
        <f>SUMIFS(СВЦЭМ!$C$33:$C$776,СВЦЭМ!$A$33:$A$776,$A147,СВЦЭМ!$B$33:$B$776,X$119)+'СЕТ СН'!$I$12+СВЦЭМ!$D$10+'СЕТ СН'!$I$5-'СЕТ СН'!$I$20</f>
        <v>3429.5218895500002</v>
      </c>
      <c r="Y147" s="36">
        <f>SUMIFS(СВЦЭМ!$C$33:$C$776,СВЦЭМ!$A$33:$A$776,$A147,СВЦЭМ!$B$33:$B$776,Y$119)+'СЕТ СН'!$I$12+СВЦЭМ!$D$10+'СЕТ СН'!$I$5-'СЕТ СН'!$I$20</f>
        <v>3496.5197536200003</v>
      </c>
    </row>
    <row r="148" spans="1:26" ht="15.75" x14ac:dyDescent="0.2">
      <c r="A148" s="35">
        <f t="shared" si="3"/>
        <v>43980</v>
      </c>
      <c r="B148" s="36">
        <f>SUMIFS(СВЦЭМ!$C$33:$C$776,СВЦЭМ!$A$33:$A$776,$A148,СВЦЭМ!$B$33:$B$776,B$119)+'СЕТ СН'!$I$12+СВЦЭМ!$D$10+'СЕТ СН'!$I$5-'СЕТ СН'!$I$20</f>
        <v>3511.4929314999999</v>
      </c>
      <c r="C148" s="36">
        <f>SUMIFS(СВЦЭМ!$C$33:$C$776,СВЦЭМ!$A$33:$A$776,$A148,СВЦЭМ!$B$33:$B$776,C$119)+'СЕТ СН'!$I$12+СВЦЭМ!$D$10+'СЕТ СН'!$I$5-'СЕТ СН'!$I$20</f>
        <v>3532.1301685799999</v>
      </c>
      <c r="D148" s="36">
        <f>SUMIFS(СВЦЭМ!$C$33:$C$776,СВЦЭМ!$A$33:$A$776,$A148,СВЦЭМ!$B$33:$B$776,D$119)+'СЕТ СН'!$I$12+СВЦЭМ!$D$10+'СЕТ СН'!$I$5-'СЕТ СН'!$I$20</f>
        <v>3528.8826417400001</v>
      </c>
      <c r="E148" s="36">
        <f>SUMIFS(СВЦЭМ!$C$33:$C$776,СВЦЭМ!$A$33:$A$776,$A148,СВЦЭМ!$B$33:$B$776,E$119)+'СЕТ СН'!$I$12+СВЦЭМ!$D$10+'СЕТ СН'!$I$5-'СЕТ СН'!$I$20</f>
        <v>3529.24656301</v>
      </c>
      <c r="F148" s="36">
        <f>SUMIFS(СВЦЭМ!$C$33:$C$776,СВЦЭМ!$A$33:$A$776,$A148,СВЦЭМ!$B$33:$B$776,F$119)+'СЕТ СН'!$I$12+СВЦЭМ!$D$10+'СЕТ СН'!$I$5-'СЕТ СН'!$I$20</f>
        <v>3530.5354641900003</v>
      </c>
      <c r="G148" s="36">
        <f>SUMIFS(СВЦЭМ!$C$33:$C$776,СВЦЭМ!$A$33:$A$776,$A148,СВЦЭМ!$B$33:$B$776,G$119)+'СЕТ СН'!$I$12+СВЦЭМ!$D$10+'СЕТ СН'!$I$5-'СЕТ СН'!$I$20</f>
        <v>3535.6945728000001</v>
      </c>
      <c r="H148" s="36">
        <f>SUMIFS(СВЦЭМ!$C$33:$C$776,СВЦЭМ!$A$33:$A$776,$A148,СВЦЭМ!$B$33:$B$776,H$119)+'СЕТ СН'!$I$12+СВЦЭМ!$D$10+'СЕТ СН'!$I$5-'СЕТ СН'!$I$20</f>
        <v>3539.60944952</v>
      </c>
      <c r="I148" s="36">
        <f>SUMIFS(СВЦЭМ!$C$33:$C$776,СВЦЭМ!$A$33:$A$776,$A148,СВЦЭМ!$B$33:$B$776,I$119)+'СЕТ СН'!$I$12+СВЦЭМ!$D$10+'СЕТ СН'!$I$5-'СЕТ СН'!$I$20</f>
        <v>3521.11319568</v>
      </c>
      <c r="J148" s="36">
        <f>SUMIFS(СВЦЭМ!$C$33:$C$776,СВЦЭМ!$A$33:$A$776,$A148,СВЦЭМ!$B$33:$B$776,J$119)+'СЕТ СН'!$I$12+СВЦЭМ!$D$10+'СЕТ СН'!$I$5-'СЕТ СН'!$I$20</f>
        <v>3472.5835282899998</v>
      </c>
      <c r="K148" s="36">
        <f>SUMIFS(СВЦЭМ!$C$33:$C$776,СВЦЭМ!$A$33:$A$776,$A148,СВЦЭМ!$B$33:$B$776,K$119)+'СЕТ СН'!$I$12+СВЦЭМ!$D$10+'СЕТ СН'!$I$5-'СЕТ СН'!$I$20</f>
        <v>3456.6568293099999</v>
      </c>
      <c r="L148" s="36">
        <f>SUMIFS(СВЦЭМ!$C$33:$C$776,СВЦЭМ!$A$33:$A$776,$A148,СВЦЭМ!$B$33:$B$776,L$119)+'СЕТ СН'!$I$12+СВЦЭМ!$D$10+'СЕТ СН'!$I$5-'СЕТ СН'!$I$20</f>
        <v>3486.7629067500002</v>
      </c>
      <c r="M148" s="36">
        <f>SUMIFS(СВЦЭМ!$C$33:$C$776,СВЦЭМ!$A$33:$A$776,$A148,СВЦЭМ!$B$33:$B$776,M$119)+'СЕТ СН'!$I$12+СВЦЭМ!$D$10+'СЕТ СН'!$I$5-'СЕТ СН'!$I$20</f>
        <v>3413.0164038200001</v>
      </c>
      <c r="N148" s="36">
        <f>SUMIFS(СВЦЭМ!$C$33:$C$776,СВЦЭМ!$A$33:$A$776,$A148,СВЦЭМ!$B$33:$B$776,N$119)+'СЕТ СН'!$I$12+СВЦЭМ!$D$10+'СЕТ СН'!$I$5-'СЕТ СН'!$I$20</f>
        <v>3352.1210676199998</v>
      </c>
      <c r="O148" s="36">
        <f>SUMIFS(СВЦЭМ!$C$33:$C$776,СВЦЭМ!$A$33:$A$776,$A148,СВЦЭМ!$B$33:$B$776,O$119)+'СЕТ СН'!$I$12+СВЦЭМ!$D$10+'СЕТ СН'!$I$5-'СЕТ СН'!$I$20</f>
        <v>3341.8999559100002</v>
      </c>
      <c r="P148" s="36">
        <f>SUMIFS(СВЦЭМ!$C$33:$C$776,СВЦЭМ!$A$33:$A$776,$A148,СВЦЭМ!$B$33:$B$776,P$119)+'СЕТ СН'!$I$12+СВЦЭМ!$D$10+'СЕТ СН'!$I$5-'СЕТ СН'!$I$20</f>
        <v>3349.3444206100003</v>
      </c>
      <c r="Q148" s="36">
        <f>SUMIFS(СВЦЭМ!$C$33:$C$776,СВЦЭМ!$A$33:$A$776,$A148,СВЦЭМ!$B$33:$B$776,Q$119)+'СЕТ СН'!$I$12+СВЦЭМ!$D$10+'СЕТ СН'!$I$5-'СЕТ СН'!$I$20</f>
        <v>3339.64354082</v>
      </c>
      <c r="R148" s="36">
        <f>SUMIFS(СВЦЭМ!$C$33:$C$776,СВЦЭМ!$A$33:$A$776,$A148,СВЦЭМ!$B$33:$B$776,R$119)+'СЕТ СН'!$I$12+СВЦЭМ!$D$10+'СЕТ СН'!$I$5-'СЕТ СН'!$I$20</f>
        <v>3342.73893365</v>
      </c>
      <c r="S148" s="36">
        <f>SUMIFS(СВЦЭМ!$C$33:$C$776,СВЦЭМ!$A$33:$A$776,$A148,СВЦЭМ!$B$33:$B$776,S$119)+'СЕТ СН'!$I$12+СВЦЭМ!$D$10+'СЕТ СН'!$I$5-'СЕТ СН'!$I$20</f>
        <v>3351.2951813899999</v>
      </c>
      <c r="T148" s="36">
        <f>SUMIFS(СВЦЭМ!$C$33:$C$776,СВЦЭМ!$A$33:$A$776,$A148,СВЦЭМ!$B$33:$B$776,T$119)+'СЕТ СН'!$I$12+СВЦЭМ!$D$10+'СЕТ СН'!$I$5-'СЕТ СН'!$I$20</f>
        <v>3363.23797328</v>
      </c>
      <c r="U148" s="36">
        <f>SUMIFS(СВЦЭМ!$C$33:$C$776,СВЦЭМ!$A$33:$A$776,$A148,СВЦЭМ!$B$33:$B$776,U$119)+'СЕТ СН'!$I$12+СВЦЭМ!$D$10+'СЕТ СН'!$I$5-'СЕТ СН'!$I$20</f>
        <v>3369.63419694</v>
      </c>
      <c r="V148" s="36">
        <f>SUMIFS(СВЦЭМ!$C$33:$C$776,СВЦЭМ!$A$33:$A$776,$A148,СВЦЭМ!$B$33:$B$776,V$119)+'СЕТ СН'!$I$12+СВЦЭМ!$D$10+'СЕТ СН'!$I$5-'СЕТ СН'!$I$20</f>
        <v>3404.6620924500003</v>
      </c>
      <c r="W148" s="36">
        <f>SUMIFS(СВЦЭМ!$C$33:$C$776,СВЦЭМ!$A$33:$A$776,$A148,СВЦЭМ!$B$33:$B$776,W$119)+'СЕТ СН'!$I$12+СВЦЭМ!$D$10+'СЕТ СН'!$I$5-'СЕТ СН'!$I$20</f>
        <v>3437.1100244500003</v>
      </c>
      <c r="X148" s="36">
        <f>SUMIFS(СВЦЭМ!$C$33:$C$776,СВЦЭМ!$A$33:$A$776,$A148,СВЦЭМ!$B$33:$B$776,X$119)+'СЕТ СН'!$I$12+СВЦЭМ!$D$10+'СЕТ СН'!$I$5-'СЕТ СН'!$I$20</f>
        <v>3420.9175078500002</v>
      </c>
      <c r="Y148" s="36">
        <f>SUMIFS(СВЦЭМ!$C$33:$C$776,СВЦЭМ!$A$33:$A$776,$A148,СВЦЭМ!$B$33:$B$776,Y$119)+'СЕТ СН'!$I$12+СВЦЭМ!$D$10+'СЕТ СН'!$I$5-'СЕТ СН'!$I$20</f>
        <v>3463.1401268499999</v>
      </c>
    </row>
    <row r="149" spans="1:26" ht="15.75" x14ac:dyDescent="0.2">
      <c r="A149" s="35">
        <f t="shared" si="3"/>
        <v>43981</v>
      </c>
      <c r="B149" s="36">
        <f>SUMIFS(СВЦЭМ!$C$33:$C$776,СВЦЭМ!$A$33:$A$776,$A149,СВЦЭМ!$B$33:$B$776,B$119)+'СЕТ СН'!$I$12+СВЦЭМ!$D$10+'СЕТ СН'!$I$5-'СЕТ СН'!$I$20</f>
        <v>3544.53607534</v>
      </c>
      <c r="C149" s="36">
        <f>SUMIFS(СВЦЭМ!$C$33:$C$776,СВЦЭМ!$A$33:$A$776,$A149,СВЦЭМ!$B$33:$B$776,C$119)+'СЕТ СН'!$I$12+СВЦЭМ!$D$10+'СЕТ СН'!$I$5-'СЕТ СН'!$I$20</f>
        <v>3551.50138341</v>
      </c>
      <c r="D149" s="36">
        <f>SUMIFS(СВЦЭМ!$C$33:$C$776,СВЦЭМ!$A$33:$A$776,$A149,СВЦЭМ!$B$33:$B$776,D$119)+'СЕТ СН'!$I$12+СВЦЭМ!$D$10+'СЕТ СН'!$I$5-'СЕТ СН'!$I$20</f>
        <v>3552.0588773999998</v>
      </c>
      <c r="E149" s="36">
        <f>SUMIFS(СВЦЭМ!$C$33:$C$776,СВЦЭМ!$A$33:$A$776,$A149,СВЦЭМ!$B$33:$B$776,E$119)+'СЕТ СН'!$I$12+СВЦЭМ!$D$10+'СЕТ СН'!$I$5-'СЕТ СН'!$I$20</f>
        <v>3549.8781391100001</v>
      </c>
      <c r="F149" s="36">
        <f>SUMIFS(СВЦЭМ!$C$33:$C$776,СВЦЭМ!$A$33:$A$776,$A149,СВЦЭМ!$B$33:$B$776,F$119)+'СЕТ СН'!$I$12+СВЦЭМ!$D$10+'СЕТ СН'!$I$5-'СЕТ СН'!$I$20</f>
        <v>3549.24117591</v>
      </c>
      <c r="G149" s="36">
        <f>SUMIFS(СВЦЭМ!$C$33:$C$776,СВЦЭМ!$A$33:$A$776,$A149,СВЦЭМ!$B$33:$B$776,G$119)+'СЕТ СН'!$I$12+СВЦЭМ!$D$10+'СЕТ СН'!$I$5-'СЕТ СН'!$I$20</f>
        <v>3549.8928295800001</v>
      </c>
      <c r="H149" s="36">
        <f>SUMIFS(СВЦЭМ!$C$33:$C$776,СВЦЭМ!$A$33:$A$776,$A149,СВЦЭМ!$B$33:$B$776,H$119)+'СЕТ СН'!$I$12+СВЦЭМ!$D$10+'СЕТ СН'!$I$5-'СЕТ СН'!$I$20</f>
        <v>3536.72959567</v>
      </c>
      <c r="I149" s="36">
        <f>SUMIFS(СВЦЭМ!$C$33:$C$776,СВЦЭМ!$A$33:$A$776,$A149,СВЦЭМ!$B$33:$B$776,I$119)+'СЕТ СН'!$I$12+СВЦЭМ!$D$10+'СЕТ СН'!$I$5-'СЕТ СН'!$I$20</f>
        <v>3518.9982737099999</v>
      </c>
      <c r="J149" s="36">
        <f>SUMIFS(СВЦЭМ!$C$33:$C$776,СВЦЭМ!$A$33:$A$776,$A149,СВЦЭМ!$B$33:$B$776,J$119)+'СЕТ СН'!$I$12+СВЦЭМ!$D$10+'СЕТ СН'!$I$5-'СЕТ СН'!$I$20</f>
        <v>3486.5916265000001</v>
      </c>
      <c r="K149" s="36">
        <f>SUMIFS(СВЦЭМ!$C$33:$C$776,СВЦЭМ!$A$33:$A$776,$A149,СВЦЭМ!$B$33:$B$776,K$119)+'СЕТ СН'!$I$12+СВЦЭМ!$D$10+'СЕТ СН'!$I$5-'СЕТ СН'!$I$20</f>
        <v>3475.3693460200002</v>
      </c>
      <c r="L149" s="36">
        <f>SUMIFS(СВЦЭМ!$C$33:$C$776,СВЦЭМ!$A$33:$A$776,$A149,СВЦЭМ!$B$33:$B$776,L$119)+'СЕТ СН'!$I$12+СВЦЭМ!$D$10+'СЕТ СН'!$I$5-'СЕТ СН'!$I$20</f>
        <v>3467.0996920900002</v>
      </c>
      <c r="M149" s="36">
        <f>SUMIFS(СВЦЭМ!$C$33:$C$776,СВЦЭМ!$A$33:$A$776,$A149,СВЦЭМ!$B$33:$B$776,M$119)+'СЕТ СН'!$I$12+СВЦЭМ!$D$10+'СЕТ СН'!$I$5-'СЕТ СН'!$I$20</f>
        <v>3415.22450076</v>
      </c>
      <c r="N149" s="36">
        <f>SUMIFS(СВЦЭМ!$C$33:$C$776,СВЦЭМ!$A$33:$A$776,$A149,СВЦЭМ!$B$33:$B$776,N$119)+'СЕТ СН'!$I$12+СВЦЭМ!$D$10+'СЕТ СН'!$I$5-'СЕТ СН'!$I$20</f>
        <v>3367.49091193</v>
      </c>
      <c r="O149" s="36">
        <f>SUMIFS(СВЦЭМ!$C$33:$C$776,СВЦЭМ!$A$33:$A$776,$A149,СВЦЭМ!$B$33:$B$776,O$119)+'СЕТ СН'!$I$12+СВЦЭМ!$D$10+'СЕТ СН'!$I$5-'СЕТ СН'!$I$20</f>
        <v>3354.1400036099999</v>
      </c>
      <c r="P149" s="36">
        <f>SUMIFS(СВЦЭМ!$C$33:$C$776,СВЦЭМ!$A$33:$A$776,$A149,СВЦЭМ!$B$33:$B$776,P$119)+'СЕТ СН'!$I$12+СВЦЭМ!$D$10+'СЕТ СН'!$I$5-'СЕТ СН'!$I$20</f>
        <v>3356.2665862499998</v>
      </c>
      <c r="Q149" s="36">
        <f>SUMIFS(СВЦЭМ!$C$33:$C$776,СВЦЭМ!$A$33:$A$776,$A149,СВЦЭМ!$B$33:$B$776,Q$119)+'СЕТ СН'!$I$12+СВЦЭМ!$D$10+'СЕТ СН'!$I$5-'СЕТ СН'!$I$20</f>
        <v>3356.1548922500001</v>
      </c>
      <c r="R149" s="36">
        <f>SUMIFS(СВЦЭМ!$C$33:$C$776,СВЦЭМ!$A$33:$A$776,$A149,СВЦЭМ!$B$33:$B$776,R$119)+'СЕТ СН'!$I$12+СВЦЭМ!$D$10+'СЕТ СН'!$I$5-'СЕТ СН'!$I$20</f>
        <v>3355.3738019100001</v>
      </c>
      <c r="S149" s="36">
        <f>SUMIFS(СВЦЭМ!$C$33:$C$776,СВЦЭМ!$A$33:$A$776,$A149,СВЦЭМ!$B$33:$B$776,S$119)+'СЕТ СН'!$I$12+СВЦЭМ!$D$10+'СЕТ СН'!$I$5-'СЕТ СН'!$I$20</f>
        <v>3357.3819529299999</v>
      </c>
      <c r="T149" s="36">
        <f>SUMIFS(СВЦЭМ!$C$33:$C$776,СВЦЭМ!$A$33:$A$776,$A149,СВЦЭМ!$B$33:$B$776,T$119)+'СЕТ СН'!$I$12+СВЦЭМ!$D$10+'СЕТ СН'!$I$5-'СЕТ СН'!$I$20</f>
        <v>3352.24381503</v>
      </c>
      <c r="U149" s="36">
        <f>SUMIFS(СВЦЭМ!$C$33:$C$776,СВЦЭМ!$A$33:$A$776,$A149,СВЦЭМ!$B$33:$B$776,U$119)+'СЕТ СН'!$I$12+СВЦЭМ!$D$10+'СЕТ СН'!$I$5-'СЕТ СН'!$I$20</f>
        <v>3342.71885789</v>
      </c>
      <c r="V149" s="36">
        <f>SUMIFS(СВЦЭМ!$C$33:$C$776,СВЦЭМ!$A$33:$A$776,$A149,СВЦЭМ!$B$33:$B$776,V$119)+'СЕТ СН'!$I$12+СВЦЭМ!$D$10+'СЕТ СН'!$I$5-'СЕТ СН'!$I$20</f>
        <v>3351.0191414599999</v>
      </c>
      <c r="W149" s="36">
        <f>SUMIFS(СВЦЭМ!$C$33:$C$776,СВЦЭМ!$A$33:$A$776,$A149,СВЦЭМ!$B$33:$B$776,W$119)+'СЕТ СН'!$I$12+СВЦЭМ!$D$10+'СЕТ СН'!$I$5-'СЕТ СН'!$I$20</f>
        <v>3358.7833801100001</v>
      </c>
      <c r="X149" s="36">
        <f>SUMIFS(СВЦЭМ!$C$33:$C$776,СВЦЭМ!$A$33:$A$776,$A149,СВЦЭМ!$B$33:$B$776,X$119)+'СЕТ СН'!$I$12+СВЦЭМ!$D$10+'СЕТ СН'!$I$5-'СЕТ СН'!$I$20</f>
        <v>3363.5822895000001</v>
      </c>
      <c r="Y149" s="36">
        <f>SUMIFS(СВЦЭМ!$C$33:$C$776,СВЦЭМ!$A$33:$A$776,$A149,СВЦЭМ!$B$33:$B$776,Y$119)+'СЕТ СН'!$I$12+СВЦЭМ!$D$10+'СЕТ СН'!$I$5-'СЕТ СН'!$I$20</f>
        <v>3432.0562926900002</v>
      </c>
    </row>
    <row r="150" spans="1:26" ht="15.75" x14ac:dyDescent="0.2">
      <c r="A150" s="35">
        <f t="shared" si="3"/>
        <v>43982</v>
      </c>
      <c r="B150" s="36">
        <f>SUMIFS(СВЦЭМ!$C$33:$C$776,СВЦЭМ!$A$33:$A$776,$A150,СВЦЭМ!$B$33:$B$776,B$119)+'СЕТ СН'!$I$12+СВЦЭМ!$D$10+'СЕТ СН'!$I$5-'СЕТ СН'!$I$20</f>
        <v>3516.4773033500001</v>
      </c>
      <c r="C150" s="36">
        <f>SUMIFS(СВЦЭМ!$C$33:$C$776,СВЦЭМ!$A$33:$A$776,$A150,СВЦЭМ!$B$33:$B$776,C$119)+'СЕТ СН'!$I$12+СВЦЭМ!$D$10+'СЕТ СН'!$I$5-'СЕТ СН'!$I$20</f>
        <v>3525.81287324</v>
      </c>
      <c r="D150" s="36">
        <f>SUMIFS(СВЦЭМ!$C$33:$C$776,СВЦЭМ!$A$33:$A$776,$A150,СВЦЭМ!$B$33:$B$776,D$119)+'СЕТ СН'!$I$12+СВЦЭМ!$D$10+'СЕТ СН'!$I$5-'СЕТ СН'!$I$20</f>
        <v>3533.4627015999999</v>
      </c>
      <c r="E150" s="36">
        <f>SUMIFS(СВЦЭМ!$C$33:$C$776,СВЦЭМ!$A$33:$A$776,$A150,СВЦЭМ!$B$33:$B$776,E$119)+'СЕТ СН'!$I$12+СВЦЭМ!$D$10+'СЕТ СН'!$I$5-'СЕТ СН'!$I$20</f>
        <v>3524.0399582499999</v>
      </c>
      <c r="F150" s="36">
        <f>SUMIFS(СВЦЭМ!$C$33:$C$776,СВЦЭМ!$A$33:$A$776,$A150,СВЦЭМ!$B$33:$B$776,F$119)+'СЕТ СН'!$I$12+СВЦЭМ!$D$10+'СЕТ СН'!$I$5-'СЕТ СН'!$I$20</f>
        <v>3511.4709901000001</v>
      </c>
      <c r="G150" s="36">
        <f>SUMIFS(СВЦЭМ!$C$33:$C$776,СВЦЭМ!$A$33:$A$776,$A150,СВЦЭМ!$B$33:$B$776,G$119)+'СЕТ СН'!$I$12+СВЦЭМ!$D$10+'СЕТ СН'!$I$5-'СЕТ СН'!$I$20</f>
        <v>3513.6386330999999</v>
      </c>
      <c r="H150" s="36">
        <f>SUMIFS(СВЦЭМ!$C$33:$C$776,СВЦЭМ!$A$33:$A$776,$A150,СВЦЭМ!$B$33:$B$776,H$119)+'СЕТ СН'!$I$12+СВЦЭМ!$D$10+'СЕТ СН'!$I$5-'СЕТ СН'!$I$20</f>
        <v>3520.17941617</v>
      </c>
      <c r="I150" s="36">
        <f>SUMIFS(СВЦЭМ!$C$33:$C$776,СВЦЭМ!$A$33:$A$776,$A150,СВЦЭМ!$B$33:$B$776,I$119)+'СЕТ СН'!$I$12+СВЦЭМ!$D$10+'СЕТ СН'!$I$5-'СЕТ СН'!$I$20</f>
        <v>3498.87980032</v>
      </c>
      <c r="J150" s="36">
        <f>SUMIFS(СВЦЭМ!$C$33:$C$776,СВЦЭМ!$A$33:$A$776,$A150,СВЦЭМ!$B$33:$B$776,J$119)+'СЕТ СН'!$I$12+СВЦЭМ!$D$10+'СЕТ СН'!$I$5-'СЕТ СН'!$I$20</f>
        <v>3480.6968214099998</v>
      </c>
      <c r="K150" s="36">
        <f>SUMIFS(СВЦЭМ!$C$33:$C$776,СВЦЭМ!$A$33:$A$776,$A150,СВЦЭМ!$B$33:$B$776,K$119)+'СЕТ СН'!$I$12+СВЦЭМ!$D$10+'СЕТ СН'!$I$5-'СЕТ СН'!$I$20</f>
        <v>3489.5934071900001</v>
      </c>
      <c r="L150" s="36">
        <f>SUMIFS(СВЦЭМ!$C$33:$C$776,СВЦЭМ!$A$33:$A$776,$A150,СВЦЭМ!$B$33:$B$776,L$119)+'СЕТ СН'!$I$12+СВЦЭМ!$D$10+'СЕТ СН'!$I$5-'СЕТ СН'!$I$20</f>
        <v>3488.2373295699999</v>
      </c>
      <c r="M150" s="36">
        <f>SUMIFS(СВЦЭМ!$C$33:$C$776,СВЦЭМ!$A$33:$A$776,$A150,СВЦЭМ!$B$33:$B$776,M$119)+'СЕТ СН'!$I$12+СВЦЭМ!$D$10+'СЕТ СН'!$I$5-'СЕТ СН'!$I$20</f>
        <v>3439.6811431300002</v>
      </c>
      <c r="N150" s="36">
        <f>SUMIFS(СВЦЭМ!$C$33:$C$776,СВЦЭМ!$A$33:$A$776,$A150,СВЦЭМ!$B$33:$B$776,N$119)+'СЕТ СН'!$I$12+СВЦЭМ!$D$10+'СЕТ СН'!$I$5-'СЕТ СН'!$I$20</f>
        <v>3366.0332975900001</v>
      </c>
      <c r="O150" s="36">
        <f>SUMIFS(СВЦЭМ!$C$33:$C$776,СВЦЭМ!$A$33:$A$776,$A150,СВЦЭМ!$B$33:$B$776,O$119)+'СЕТ СН'!$I$12+СВЦЭМ!$D$10+'СЕТ СН'!$I$5-'СЕТ СН'!$I$20</f>
        <v>3342.8131755899999</v>
      </c>
      <c r="P150" s="36">
        <f>SUMIFS(СВЦЭМ!$C$33:$C$776,СВЦЭМ!$A$33:$A$776,$A150,СВЦЭМ!$B$33:$B$776,P$119)+'СЕТ СН'!$I$12+СВЦЭМ!$D$10+'СЕТ СН'!$I$5-'СЕТ СН'!$I$20</f>
        <v>3351.3295135600001</v>
      </c>
      <c r="Q150" s="36">
        <f>SUMIFS(СВЦЭМ!$C$33:$C$776,СВЦЭМ!$A$33:$A$776,$A150,СВЦЭМ!$B$33:$B$776,Q$119)+'СЕТ СН'!$I$12+СВЦЭМ!$D$10+'СЕТ СН'!$I$5-'СЕТ СН'!$I$20</f>
        <v>3351.36016647</v>
      </c>
      <c r="R150" s="36">
        <f>SUMIFS(СВЦЭМ!$C$33:$C$776,СВЦЭМ!$A$33:$A$776,$A150,СВЦЭМ!$B$33:$B$776,R$119)+'СЕТ СН'!$I$12+СВЦЭМ!$D$10+'СЕТ СН'!$I$5-'СЕТ СН'!$I$20</f>
        <v>3358.5444735199999</v>
      </c>
      <c r="S150" s="36">
        <f>SUMIFS(СВЦЭМ!$C$33:$C$776,СВЦЭМ!$A$33:$A$776,$A150,СВЦЭМ!$B$33:$B$776,S$119)+'СЕТ СН'!$I$12+СВЦЭМ!$D$10+'СЕТ СН'!$I$5-'СЕТ СН'!$I$20</f>
        <v>3371.62938085</v>
      </c>
      <c r="T150" s="36">
        <f>SUMIFS(СВЦЭМ!$C$33:$C$776,СВЦЭМ!$A$33:$A$776,$A150,СВЦЭМ!$B$33:$B$776,T$119)+'СЕТ СН'!$I$12+СВЦЭМ!$D$10+'СЕТ СН'!$I$5-'СЕТ СН'!$I$20</f>
        <v>3353.3559058000001</v>
      </c>
      <c r="U150" s="36">
        <f>SUMIFS(СВЦЭМ!$C$33:$C$776,СВЦЭМ!$A$33:$A$776,$A150,СВЦЭМ!$B$33:$B$776,U$119)+'СЕТ СН'!$I$12+СВЦЭМ!$D$10+'СЕТ СН'!$I$5-'СЕТ СН'!$I$20</f>
        <v>3330.89490819</v>
      </c>
      <c r="V150" s="36">
        <f>SUMIFS(СВЦЭМ!$C$33:$C$776,СВЦЭМ!$A$33:$A$776,$A150,СВЦЭМ!$B$33:$B$776,V$119)+'СЕТ СН'!$I$12+СВЦЭМ!$D$10+'СЕТ СН'!$I$5-'СЕТ СН'!$I$20</f>
        <v>3292.5187797799999</v>
      </c>
      <c r="W150" s="36">
        <f>SUMIFS(СВЦЭМ!$C$33:$C$776,СВЦЭМ!$A$33:$A$776,$A150,СВЦЭМ!$B$33:$B$776,W$119)+'СЕТ СН'!$I$12+СВЦЭМ!$D$10+'СЕТ СН'!$I$5-'СЕТ СН'!$I$20</f>
        <v>3288.5129836900001</v>
      </c>
      <c r="X150" s="36">
        <f>SUMIFS(СВЦЭМ!$C$33:$C$776,СВЦЭМ!$A$33:$A$776,$A150,СВЦЭМ!$B$33:$B$776,X$119)+'СЕТ СН'!$I$12+СВЦЭМ!$D$10+'СЕТ СН'!$I$5-'СЕТ СН'!$I$20</f>
        <v>3322.0048262600003</v>
      </c>
      <c r="Y150" s="36">
        <f>SUMIFS(СВЦЭМ!$C$33:$C$776,СВЦЭМ!$A$33:$A$776,$A150,СВЦЭМ!$B$33:$B$776,Y$119)+'СЕТ СН'!$I$12+СВЦЭМ!$D$10+'СЕТ СН'!$I$5-'СЕТ СН'!$I$20</f>
        <v>3390.6775401899999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9"/>
      <c r="W154" s="39"/>
      <c r="X154" s="39"/>
      <c r="Y154" s="39"/>
      <c r="Z154" s="39"/>
    </row>
    <row r="155" spans="1:26" ht="15.75" customHeight="1" x14ac:dyDescent="0.2">
      <c r="A155" s="138"/>
      <c r="B155" s="138"/>
      <c r="C155" s="138"/>
      <c r="D155" s="138"/>
      <c r="E155" s="138"/>
      <c r="F155" s="138"/>
      <c r="G155" s="138"/>
      <c r="H155" s="138"/>
      <c r="I155" s="138"/>
      <c r="J155" s="138"/>
      <c r="K155" s="138"/>
      <c r="L155" s="138"/>
      <c r="M155" s="138"/>
      <c r="N155" s="141">
        <f>СВЦЭМ!$D$12+'СЕТ СН'!$F$13-'СЕТ СН'!$F$21</f>
        <v>527218.35015527951</v>
      </c>
      <c r="O155" s="142"/>
      <c r="P155" s="141">
        <f>СВЦЭМ!$D$12+'СЕТ СН'!$F$13-'СЕТ СН'!$G$21</f>
        <v>527218.35015527951</v>
      </c>
      <c r="Q155" s="142"/>
      <c r="R155" s="141">
        <f>СВЦЭМ!$D$12+'СЕТ СН'!$F$13-'СЕТ СН'!$H$21</f>
        <v>527218.35015527951</v>
      </c>
      <c r="S155" s="142"/>
      <c r="T155" s="141">
        <f>СВЦЭМ!$D$12+'СЕТ СН'!$F$13-'СЕТ СН'!$I$21</f>
        <v>527218.35015527951</v>
      </c>
      <c r="U155" s="142"/>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39</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3" customHeight="1" x14ac:dyDescent="0.2">
      <c r="A4" s="143" t="s">
        <v>9</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01.05.2020</v>
      </c>
      <c r="B12" s="36">
        <f>SUMIFS(СВЦЭМ!$C$33:$C$776,СВЦЭМ!$A$33:$A$776,$A12,СВЦЭМ!$B$33:$B$776,B$11)+'СЕТ СН'!$F$12+СВЦЭМ!$D$10+'СЕТ СН'!$F$6-'СЕТ СН'!$F$22</f>
        <v>1076.84349213</v>
      </c>
      <c r="C12" s="36">
        <f>SUMIFS(СВЦЭМ!$C$33:$C$776,СВЦЭМ!$A$33:$A$776,$A12,СВЦЭМ!$B$33:$B$776,C$11)+'СЕТ СН'!$F$12+СВЦЭМ!$D$10+'СЕТ СН'!$F$6-'СЕТ СН'!$F$22</f>
        <v>1117.8259128700001</v>
      </c>
      <c r="D12" s="36">
        <f>SUMIFS(СВЦЭМ!$C$33:$C$776,СВЦЭМ!$A$33:$A$776,$A12,СВЦЭМ!$B$33:$B$776,D$11)+'СЕТ СН'!$F$12+СВЦЭМ!$D$10+'СЕТ СН'!$F$6-'СЕТ СН'!$F$22</f>
        <v>1117.07438058</v>
      </c>
      <c r="E12" s="36">
        <f>SUMIFS(СВЦЭМ!$C$33:$C$776,СВЦЭМ!$A$33:$A$776,$A12,СВЦЭМ!$B$33:$B$776,E$11)+'СЕТ СН'!$F$12+СВЦЭМ!$D$10+'СЕТ СН'!$F$6-'СЕТ СН'!$F$22</f>
        <v>1111.9179470300001</v>
      </c>
      <c r="F12" s="36">
        <f>SUMIFS(СВЦЭМ!$C$33:$C$776,СВЦЭМ!$A$33:$A$776,$A12,СВЦЭМ!$B$33:$B$776,F$11)+'СЕТ СН'!$F$12+СВЦЭМ!$D$10+'СЕТ СН'!$F$6-'СЕТ СН'!$F$22</f>
        <v>1130.07611266</v>
      </c>
      <c r="G12" s="36">
        <f>SUMIFS(СВЦЭМ!$C$33:$C$776,СВЦЭМ!$A$33:$A$776,$A12,СВЦЭМ!$B$33:$B$776,G$11)+'СЕТ СН'!$F$12+СВЦЭМ!$D$10+'СЕТ СН'!$F$6-'СЕТ СН'!$F$22</f>
        <v>1123.03837931</v>
      </c>
      <c r="H12" s="36">
        <f>SUMIFS(СВЦЭМ!$C$33:$C$776,СВЦЭМ!$A$33:$A$776,$A12,СВЦЭМ!$B$33:$B$776,H$11)+'СЕТ СН'!$F$12+СВЦЭМ!$D$10+'СЕТ СН'!$F$6-'СЕТ СН'!$F$22</f>
        <v>1117.7361867</v>
      </c>
      <c r="I12" s="36">
        <f>SUMIFS(СВЦЭМ!$C$33:$C$776,СВЦЭМ!$A$33:$A$776,$A12,СВЦЭМ!$B$33:$B$776,I$11)+'СЕТ СН'!$F$12+СВЦЭМ!$D$10+'СЕТ СН'!$F$6-'СЕТ СН'!$F$22</f>
        <v>1092.2717341500002</v>
      </c>
      <c r="J12" s="36">
        <f>SUMIFS(СВЦЭМ!$C$33:$C$776,СВЦЭМ!$A$33:$A$776,$A12,СВЦЭМ!$B$33:$B$776,J$11)+'СЕТ СН'!$F$12+СВЦЭМ!$D$10+'СЕТ СН'!$F$6-'СЕТ СН'!$F$22</f>
        <v>1076.88642265</v>
      </c>
      <c r="K12" s="36">
        <f>SUMIFS(СВЦЭМ!$C$33:$C$776,СВЦЭМ!$A$33:$A$776,$A12,СВЦЭМ!$B$33:$B$776,K$11)+'СЕТ СН'!$F$12+СВЦЭМ!$D$10+'СЕТ СН'!$F$6-'СЕТ СН'!$F$22</f>
        <v>1075.4546655300001</v>
      </c>
      <c r="L12" s="36">
        <f>SUMIFS(СВЦЭМ!$C$33:$C$776,СВЦЭМ!$A$33:$A$776,$A12,СВЦЭМ!$B$33:$B$776,L$11)+'СЕТ СН'!$F$12+СВЦЭМ!$D$10+'СЕТ СН'!$F$6-'СЕТ СН'!$F$22</f>
        <v>1054.1887350700001</v>
      </c>
      <c r="M12" s="36">
        <f>SUMIFS(СВЦЭМ!$C$33:$C$776,СВЦЭМ!$A$33:$A$776,$A12,СВЦЭМ!$B$33:$B$776,M$11)+'СЕТ СН'!$F$12+СВЦЭМ!$D$10+'СЕТ СН'!$F$6-'СЕТ СН'!$F$22</f>
        <v>987.36509635000004</v>
      </c>
      <c r="N12" s="36">
        <f>SUMIFS(СВЦЭМ!$C$33:$C$776,СВЦЭМ!$A$33:$A$776,$A12,СВЦЭМ!$B$33:$B$776,N$11)+'СЕТ СН'!$F$12+СВЦЭМ!$D$10+'СЕТ СН'!$F$6-'СЕТ СН'!$F$22</f>
        <v>924.81965376000005</v>
      </c>
      <c r="O12" s="36">
        <f>SUMIFS(СВЦЭМ!$C$33:$C$776,СВЦЭМ!$A$33:$A$776,$A12,СВЦЭМ!$B$33:$B$776,O$11)+'СЕТ СН'!$F$12+СВЦЭМ!$D$10+'СЕТ СН'!$F$6-'СЕТ СН'!$F$22</f>
        <v>906.82461379999995</v>
      </c>
      <c r="P12" s="36">
        <f>SUMIFS(СВЦЭМ!$C$33:$C$776,СВЦЭМ!$A$33:$A$776,$A12,СВЦЭМ!$B$33:$B$776,P$11)+'СЕТ СН'!$F$12+СВЦЭМ!$D$10+'СЕТ СН'!$F$6-'СЕТ СН'!$F$22</f>
        <v>917.30957372</v>
      </c>
      <c r="Q12" s="36">
        <f>SUMIFS(СВЦЭМ!$C$33:$C$776,СВЦЭМ!$A$33:$A$776,$A12,СВЦЭМ!$B$33:$B$776,Q$11)+'СЕТ СН'!$F$12+СВЦЭМ!$D$10+'СЕТ СН'!$F$6-'СЕТ СН'!$F$22</f>
        <v>919.39608708000003</v>
      </c>
      <c r="R12" s="36">
        <f>SUMIFS(СВЦЭМ!$C$33:$C$776,СВЦЭМ!$A$33:$A$776,$A12,СВЦЭМ!$B$33:$B$776,R$11)+'СЕТ СН'!$F$12+СВЦЭМ!$D$10+'СЕТ СН'!$F$6-'СЕТ СН'!$F$22</f>
        <v>917.41034131000004</v>
      </c>
      <c r="S12" s="36">
        <f>SUMIFS(СВЦЭМ!$C$33:$C$776,СВЦЭМ!$A$33:$A$776,$A12,СВЦЭМ!$B$33:$B$776,S$11)+'СЕТ СН'!$F$12+СВЦЭМ!$D$10+'СЕТ СН'!$F$6-'СЕТ СН'!$F$22</f>
        <v>914.33229666</v>
      </c>
      <c r="T12" s="36">
        <f>SUMIFS(СВЦЭМ!$C$33:$C$776,СВЦЭМ!$A$33:$A$776,$A12,СВЦЭМ!$B$33:$B$776,T$11)+'СЕТ СН'!$F$12+СВЦЭМ!$D$10+'СЕТ СН'!$F$6-'СЕТ СН'!$F$22</f>
        <v>904.23963329000003</v>
      </c>
      <c r="U12" s="36">
        <f>SUMIFS(СВЦЭМ!$C$33:$C$776,СВЦЭМ!$A$33:$A$776,$A12,СВЦЭМ!$B$33:$B$776,U$11)+'СЕТ СН'!$F$12+СВЦЭМ!$D$10+'СЕТ СН'!$F$6-'СЕТ СН'!$F$22</f>
        <v>885.28578482</v>
      </c>
      <c r="V12" s="36">
        <f>SUMIFS(СВЦЭМ!$C$33:$C$776,СВЦЭМ!$A$33:$A$776,$A12,СВЦЭМ!$B$33:$B$776,V$11)+'СЕТ СН'!$F$12+СВЦЭМ!$D$10+'СЕТ СН'!$F$6-'СЕТ СН'!$F$22</f>
        <v>874.85560964000001</v>
      </c>
      <c r="W12" s="36">
        <f>SUMIFS(СВЦЭМ!$C$33:$C$776,СВЦЭМ!$A$33:$A$776,$A12,СВЦЭМ!$B$33:$B$776,W$11)+'СЕТ СН'!$F$12+СВЦЭМ!$D$10+'СЕТ СН'!$F$6-'СЕТ СН'!$F$22</f>
        <v>881.55397005999998</v>
      </c>
      <c r="X12" s="36">
        <f>SUMIFS(СВЦЭМ!$C$33:$C$776,СВЦЭМ!$A$33:$A$776,$A12,СВЦЭМ!$B$33:$B$776,X$11)+'СЕТ СН'!$F$12+СВЦЭМ!$D$10+'СЕТ СН'!$F$6-'СЕТ СН'!$F$22</f>
        <v>912.71119323000005</v>
      </c>
      <c r="Y12" s="36">
        <f>SUMIFS(СВЦЭМ!$C$33:$C$776,СВЦЭМ!$A$33:$A$776,$A12,СВЦЭМ!$B$33:$B$776,Y$11)+'СЕТ СН'!$F$12+СВЦЭМ!$D$10+'СЕТ СН'!$F$6-'СЕТ СН'!$F$22</f>
        <v>1019.35938108</v>
      </c>
      <c r="AA12" s="37"/>
    </row>
    <row r="13" spans="1:27" ht="15.75" x14ac:dyDescent="0.2">
      <c r="A13" s="35">
        <f>A12+1</f>
        <v>43953</v>
      </c>
      <c r="B13" s="36">
        <f>SUMIFS(СВЦЭМ!$C$33:$C$776,СВЦЭМ!$A$33:$A$776,$A13,СВЦЭМ!$B$33:$B$776,B$11)+'СЕТ СН'!$F$12+СВЦЭМ!$D$10+'СЕТ СН'!$F$6-'СЕТ СН'!$F$22</f>
        <v>1113.4974232700001</v>
      </c>
      <c r="C13" s="36">
        <f>SUMIFS(СВЦЭМ!$C$33:$C$776,СВЦЭМ!$A$33:$A$776,$A13,СВЦЭМ!$B$33:$B$776,C$11)+'СЕТ СН'!$F$12+СВЦЭМ!$D$10+'СЕТ СН'!$F$6-'СЕТ СН'!$F$22</f>
        <v>1135.39475778</v>
      </c>
      <c r="D13" s="36">
        <f>SUMIFS(СВЦЭМ!$C$33:$C$776,СВЦЭМ!$A$33:$A$776,$A13,СВЦЭМ!$B$33:$B$776,D$11)+'СЕТ СН'!$F$12+СВЦЭМ!$D$10+'СЕТ СН'!$F$6-'СЕТ СН'!$F$22</f>
        <v>1146.26867122</v>
      </c>
      <c r="E13" s="36">
        <f>SUMIFS(СВЦЭМ!$C$33:$C$776,СВЦЭМ!$A$33:$A$776,$A13,СВЦЭМ!$B$33:$B$776,E$11)+'СЕТ СН'!$F$12+СВЦЭМ!$D$10+'СЕТ СН'!$F$6-'СЕТ СН'!$F$22</f>
        <v>1142.00283842</v>
      </c>
      <c r="F13" s="36">
        <f>SUMIFS(СВЦЭМ!$C$33:$C$776,СВЦЭМ!$A$33:$A$776,$A13,СВЦЭМ!$B$33:$B$776,F$11)+'СЕТ СН'!$F$12+СВЦЭМ!$D$10+'СЕТ СН'!$F$6-'СЕТ СН'!$F$22</f>
        <v>1132.02419078</v>
      </c>
      <c r="G13" s="36">
        <f>SUMIFS(СВЦЭМ!$C$33:$C$776,СВЦЭМ!$A$33:$A$776,$A13,СВЦЭМ!$B$33:$B$776,G$11)+'СЕТ СН'!$F$12+СВЦЭМ!$D$10+'СЕТ СН'!$F$6-'СЕТ СН'!$F$22</f>
        <v>1133.63370373</v>
      </c>
      <c r="H13" s="36">
        <f>SUMIFS(СВЦЭМ!$C$33:$C$776,СВЦЭМ!$A$33:$A$776,$A13,СВЦЭМ!$B$33:$B$776,H$11)+'СЕТ СН'!$F$12+СВЦЭМ!$D$10+'СЕТ СН'!$F$6-'СЕТ СН'!$F$22</f>
        <v>1129.2908282200001</v>
      </c>
      <c r="I13" s="36">
        <f>SUMIFS(СВЦЭМ!$C$33:$C$776,СВЦЭМ!$A$33:$A$776,$A13,СВЦЭМ!$B$33:$B$776,I$11)+'СЕТ СН'!$F$12+СВЦЭМ!$D$10+'СЕТ СН'!$F$6-'СЕТ СН'!$F$22</f>
        <v>1117.6681274699999</v>
      </c>
      <c r="J13" s="36">
        <f>SUMIFS(СВЦЭМ!$C$33:$C$776,СВЦЭМ!$A$33:$A$776,$A13,СВЦЭМ!$B$33:$B$776,J$11)+'СЕТ СН'!$F$12+СВЦЭМ!$D$10+'СЕТ СН'!$F$6-'СЕТ СН'!$F$22</f>
        <v>1077.9521924000001</v>
      </c>
      <c r="K13" s="36">
        <f>SUMIFS(СВЦЭМ!$C$33:$C$776,СВЦЭМ!$A$33:$A$776,$A13,СВЦЭМ!$B$33:$B$776,K$11)+'СЕТ СН'!$F$12+СВЦЭМ!$D$10+'СЕТ СН'!$F$6-'СЕТ СН'!$F$22</f>
        <v>1048.99543073</v>
      </c>
      <c r="L13" s="36">
        <f>SUMIFS(СВЦЭМ!$C$33:$C$776,СВЦЭМ!$A$33:$A$776,$A13,СВЦЭМ!$B$33:$B$776,L$11)+'СЕТ СН'!$F$12+СВЦЭМ!$D$10+'СЕТ СН'!$F$6-'СЕТ СН'!$F$22</f>
        <v>1033.1296713199999</v>
      </c>
      <c r="M13" s="36">
        <f>SUMIFS(СВЦЭМ!$C$33:$C$776,СВЦЭМ!$A$33:$A$776,$A13,СВЦЭМ!$B$33:$B$776,M$11)+'СЕТ СН'!$F$12+СВЦЭМ!$D$10+'СЕТ СН'!$F$6-'СЕТ СН'!$F$22</f>
        <v>974.91992061999997</v>
      </c>
      <c r="N13" s="36">
        <f>SUMIFS(СВЦЭМ!$C$33:$C$776,СВЦЭМ!$A$33:$A$776,$A13,СВЦЭМ!$B$33:$B$776,N$11)+'СЕТ СН'!$F$12+СВЦЭМ!$D$10+'СЕТ СН'!$F$6-'СЕТ СН'!$F$22</f>
        <v>921.57253518000005</v>
      </c>
      <c r="O13" s="36">
        <f>SUMIFS(СВЦЭМ!$C$33:$C$776,СВЦЭМ!$A$33:$A$776,$A13,СВЦЭМ!$B$33:$B$776,O$11)+'СЕТ СН'!$F$12+СВЦЭМ!$D$10+'СЕТ СН'!$F$6-'СЕТ СН'!$F$22</f>
        <v>898.37579205999998</v>
      </c>
      <c r="P13" s="36">
        <f>SUMIFS(СВЦЭМ!$C$33:$C$776,СВЦЭМ!$A$33:$A$776,$A13,СВЦЭМ!$B$33:$B$776,P$11)+'СЕТ СН'!$F$12+СВЦЭМ!$D$10+'СЕТ СН'!$F$6-'СЕТ СН'!$F$22</f>
        <v>905.15884509</v>
      </c>
      <c r="Q13" s="36">
        <f>SUMIFS(СВЦЭМ!$C$33:$C$776,СВЦЭМ!$A$33:$A$776,$A13,СВЦЭМ!$B$33:$B$776,Q$11)+'СЕТ СН'!$F$12+СВЦЭМ!$D$10+'СЕТ СН'!$F$6-'СЕТ СН'!$F$22</f>
        <v>905.68304341999999</v>
      </c>
      <c r="R13" s="36">
        <f>SUMIFS(СВЦЭМ!$C$33:$C$776,СВЦЭМ!$A$33:$A$776,$A13,СВЦЭМ!$B$33:$B$776,R$11)+'СЕТ СН'!$F$12+СВЦЭМ!$D$10+'СЕТ СН'!$F$6-'СЕТ СН'!$F$22</f>
        <v>912.83370882999998</v>
      </c>
      <c r="S13" s="36">
        <f>SUMIFS(СВЦЭМ!$C$33:$C$776,СВЦЭМ!$A$33:$A$776,$A13,СВЦЭМ!$B$33:$B$776,S$11)+'СЕТ СН'!$F$12+СВЦЭМ!$D$10+'СЕТ СН'!$F$6-'СЕТ СН'!$F$22</f>
        <v>910.54758212000002</v>
      </c>
      <c r="T13" s="36">
        <f>SUMIFS(СВЦЭМ!$C$33:$C$776,СВЦЭМ!$A$33:$A$776,$A13,СВЦЭМ!$B$33:$B$776,T$11)+'СЕТ СН'!$F$12+СВЦЭМ!$D$10+'СЕТ СН'!$F$6-'СЕТ СН'!$F$22</f>
        <v>907.83404029999997</v>
      </c>
      <c r="U13" s="36">
        <f>SUMIFS(СВЦЭМ!$C$33:$C$776,СВЦЭМ!$A$33:$A$776,$A13,СВЦЭМ!$B$33:$B$776,U$11)+'СЕТ СН'!$F$12+СВЦЭМ!$D$10+'СЕТ СН'!$F$6-'СЕТ СН'!$F$22</f>
        <v>897.12551007000002</v>
      </c>
      <c r="V13" s="36">
        <f>SUMIFS(СВЦЭМ!$C$33:$C$776,СВЦЭМ!$A$33:$A$776,$A13,СВЦЭМ!$B$33:$B$776,V$11)+'СЕТ СН'!$F$12+СВЦЭМ!$D$10+'СЕТ СН'!$F$6-'СЕТ СН'!$F$22</f>
        <v>878.42948726999998</v>
      </c>
      <c r="W13" s="36">
        <f>SUMIFS(СВЦЭМ!$C$33:$C$776,СВЦЭМ!$A$33:$A$776,$A13,СВЦЭМ!$B$33:$B$776,W$11)+'СЕТ СН'!$F$12+СВЦЭМ!$D$10+'СЕТ СН'!$F$6-'СЕТ СН'!$F$22</f>
        <v>866.32398338999997</v>
      </c>
      <c r="X13" s="36">
        <f>SUMIFS(СВЦЭМ!$C$33:$C$776,СВЦЭМ!$A$33:$A$776,$A13,СВЦЭМ!$B$33:$B$776,X$11)+'СЕТ СН'!$F$12+СВЦЭМ!$D$10+'СЕТ СН'!$F$6-'СЕТ СН'!$F$22</f>
        <v>902.64277187999994</v>
      </c>
      <c r="Y13" s="36">
        <f>SUMIFS(СВЦЭМ!$C$33:$C$776,СВЦЭМ!$A$33:$A$776,$A13,СВЦЭМ!$B$33:$B$776,Y$11)+'СЕТ СН'!$F$12+СВЦЭМ!$D$10+'СЕТ СН'!$F$6-'СЕТ СН'!$F$22</f>
        <v>979.69645975000003</v>
      </c>
    </row>
    <row r="14" spans="1:27" ht="15.75" x14ac:dyDescent="0.2">
      <c r="A14" s="35">
        <f t="shared" ref="A14:A42" si="0">A13+1</f>
        <v>43954</v>
      </c>
      <c r="B14" s="36">
        <f>SUMIFS(СВЦЭМ!$C$33:$C$776,СВЦЭМ!$A$33:$A$776,$A14,СВЦЭМ!$B$33:$B$776,B$11)+'СЕТ СН'!$F$12+СВЦЭМ!$D$10+'СЕТ СН'!$F$6-'СЕТ СН'!$F$22</f>
        <v>1014.39479304</v>
      </c>
      <c r="C14" s="36">
        <f>SUMIFS(СВЦЭМ!$C$33:$C$776,СВЦЭМ!$A$33:$A$776,$A14,СВЦЭМ!$B$33:$B$776,C$11)+'СЕТ СН'!$F$12+СВЦЭМ!$D$10+'СЕТ СН'!$F$6-'СЕТ СН'!$F$22</f>
        <v>1022.74908314</v>
      </c>
      <c r="D14" s="36">
        <f>SUMIFS(СВЦЭМ!$C$33:$C$776,СВЦЭМ!$A$33:$A$776,$A14,СВЦЭМ!$B$33:$B$776,D$11)+'СЕТ СН'!$F$12+СВЦЭМ!$D$10+'СЕТ СН'!$F$6-'СЕТ СН'!$F$22</f>
        <v>1026.29776726</v>
      </c>
      <c r="E14" s="36">
        <f>SUMIFS(СВЦЭМ!$C$33:$C$776,СВЦЭМ!$A$33:$A$776,$A14,СВЦЭМ!$B$33:$B$776,E$11)+'СЕТ СН'!$F$12+СВЦЭМ!$D$10+'СЕТ СН'!$F$6-'СЕТ СН'!$F$22</f>
        <v>1017.96521849</v>
      </c>
      <c r="F14" s="36">
        <f>SUMIFS(СВЦЭМ!$C$33:$C$776,СВЦЭМ!$A$33:$A$776,$A14,СВЦЭМ!$B$33:$B$776,F$11)+'СЕТ СН'!$F$12+СВЦЭМ!$D$10+'СЕТ СН'!$F$6-'СЕТ СН'!$F$22</f>
        <v>1015.3879581</v>
      </c>
      <c r="G14" s="36">
        <f>SUMIFS(СВЦЭМ!$C$33:$C$776,СВЦЭМ!$A$33:$A$776,$A14,СВЦЭМ!$B$33:$B$776,G$11)+'СЕТ СН'!$F$12+СВЦЭМ!$D$10+'СЕТ СН'!$F$6-'СЕТ СН'!$F$22</f>
        <v>1018.09299113</v>
      </c>
      <c r="H14" s="36">
        <f>SUMIFS(СВЦЭМ!$C$33:$C$776,СВЦЭМ!$A$33:$A$776,$A14,СВЦЭМ!$B$33:$B$776,H$11)+'СЕТ СН'!$F$12+СВЦЭМ!$D$10+'СЕТ СН'!$F$6-'СЕТ СН'!$F$22</f>
        <v>1028.450059</v>
      </c>
      <c r="I14" s="36">
        <f>SUMIFS(СВЦЭМ!$C$33:$C$776,СВЦЭМ!$A$33:$A$776,$A14,СВЦЭМ!$B$33:$B$776,I$11)+'СЕТ СН'!$F$12+СВЦЭМ!$D$10+'СЕТ СН'!$F$6-'СЕТ СН'!$F$22</f>
        <v>1025.4064876100001</v>
      </c>
      <c r="J14" s="36">
        <f>SUMIFS(СВЦЭМ!$C$33:$C$776,СВЦЭМ!$A$33:$A$776,$A14,СВЦЭМ!$B$33:$B$776,J$11)+'СЕТ СН'!$F$12+СВЦЭМ!$D$10+'СЕТ СН'!$F$6-'СЕТ СН'!$F$22</f>
        <v>1016.18818113</v>
      </c>
      <c r="K14" s="36">
        <f>SUMIFS(СВЦЭМ!$C$33:$C$776,СВЦЭМ!$A$33:$A$776,$A14,СВЦЭМ!$B$33:$B$776,K$11)+'СЕТ СН'!$F$12+СВЦЭМ!$D$10+'СЕТ СН'!$F$6-'СЕТ СН'!$F$22</f>
        <v>988.69270494</v>
      </c>
      <c r="L14" s="36">
        <f>SUMIFS(СВЦЭМ!$C$33:$C$776,СВЦЭМ!$A$33:$A$776,$A14,СВЦЭМ!$B$33:$B$776,L$11)+'СЕТ СН'!$F$12+СВЦЭМ!$D$10+'СЕТ СН'!$F$6-'СЕТ СН'!$F$22</f>
        <v>956.69863533</v>
      </c>
      <c r="M14" s="36">
        <f>SUMIFS(СВЦЭМ!$C$33:$C$776,СВЦЭМ!$A$33:$A$776,$A14,СВЦЭМ!$B$33:$B$776,M$11)+'СЕТ СН'!$F$12+СВЦЭМ!$D$10+'СЕТ СН'!$F$6-'СЕТ СН'!$F$22</f>
        <v>902.84721153999999</v>
      </c>
      <c r="N14" s="36">
        <f>SUMIFS(СВЦЭМ!$C$33:$C$776,СВЦЭМ!$A$33:$A$776,$A14,СВЦЭМ!$B$33:$B$776,N$11)+'СЕТ СН'!$F$12+СВЦЭМ!$D$10+'СЕТ СН'!$F$6-'СЕТ СН'!$F$22</f>
        <v>862.39800023999999</v>
      </c>
      <c r="O14" s="36">
        <f>SUMIFS(СВЦЭМ!$C$33:$C$776,СВЦЭМ!$A$33:$A$776,$A14,СВЦЭМ!$B$33:$B$776,O$11)+'СЕТ СН'!$F$12+СВЦЭМ!$D$10+'СЕТ СН'!$F$6-'СЕТ СН'!$F$22</f>
        <v>871.30865274999996</v>
      </c>
      <c r="P14" s="36">
        <f>SUMIFS(СВЦЭМ!$C$33:$C$776,СВЦЭМ!$A$33:$A$776,$A14,СВЦЭМ!$B$33:$B$776,P$11)+'СЕТ СН'!$F$12+СВЦЭМ!$D$10+'СЕТ СН'!$F$6-'СЕТ СН'!$F$22</f>
        <v>898.18567088999998</v>
      </c>
      <c r="Q14" s="36">
        <f>SUMIFS(СВЦЭМ!$C$33:$C$776,СВЦЭМ!$A$33:$A$776,$A14,СВЦЭМ!$B$33:$B$776,Q$11)+'СЕТ СН'!$F$12+СВЦЭМ!$D$10+'СЕТ СН'!$F$6-'СЕТ СН'!$F$22</f>
        <v>922.26827558000002</v>
      </c>
      <c r="R14" s="36">
        <f>SUMIFS(СВЦЭМ!$C$33:$C$776,СВЦЭМ!$A$33:$A$776,$A14,СВЦЭМ!$B$33:$B$776,R$11)+'СЕТ СН'!$F$12+СВЦЭМ!$D$10+'СЕТ СН'!$F$6-'СЕТ СН'!$F$22</f>
        <v>929.47945972000002</v>
      </c>
      <c r="S14" s="36">
        <f>SUMIFS(СВЦЭМ!$C$33:$C$776,СВЦЭМ!$A$33:$A$776,$A14,СВЦЭМ!$B$33:$B$776,S$11)+'СЕТ СН'!$F$12+СВЦЭМ!$D$10+'СЕТ СН'!$F$6-'СЕТ СН'!$F$22</f>
        <v>933.83946569</v>
      </c>
      <c r="T14" s="36">
        <f>SUMIFS(СВЦЭМ!$C$33:$C$776,СВЦЭМ!$A$33:$A$776,$A14,СВЦЭМ!$B$33:$B$776,T$11)+'СЕТ СН'!$F$12+СВЦЭМ!$D$10+'СЕТ СН'!$F$6-'СЕТ СН'!$F$22</f>
        <v>921.31109688000004</v>
      </c>
      <c r="U14" s="36">
        <f>SUMIFS(СВЦЭМ!$C$33:$C$776,СВЦЭМ!$A$33:$A$776,$A14,СВЦЭМ!$B$33:$B$776,U$11)+'СЕТ СН'!$F$12+СВЦЭМ!$D$10+'СЕТ СН'!$F$6-'СЕТ СН'!$F$22</f>
        <v>904.11594145000004</v>
      </c>
      <c r="V14" s="36">
        <f>SUMIFS(СВЦЭМ!$C$33:$C$776,СВЦЭМ!$A$33:$A$776,$A14,СВЦЭМ!$B$33:$B$776,V$11)+'СЕТ СН'!$F$12+СВЦЭМ!$D$10+'СЕТ СН'!$F$6-'СЕТ СН'!$F$22</f>
        <v>854.43895877</v>
      </c>
      <c r="W14" s="36">
        <f>SUMIFS(СВЦЭМ!$C$33:$C$776,СВЦЭМ!$A$33:$A$776,$A14,СВЦЭМ!$B$33:$B$776,W$11)+'СЕТ СН'!$F$12+СВЦЭМ!$D$10+'СЕТ СН'!$F$6-'СЕТ СН'!$F$22</f>
        <v>849.96837212000003</v>
      </c>
      <c r="X14" s="36">
        <f>SUMIFS(СВЦЭМ!$C$33:$C$776,СВЦЭМ!$A$33:$A$776,$A14,СВЦЭМ!$B$33:$B$776,X$11)+'СЕТ СН'!$F$12+СВЦЭМ!$D$10+'СЕТ СН'!$F$6-'СЕТ СН'!$F$22</f>
        <v>892.74618235000003</v>
      </c>
      <c r="Y14" s="36">
        <f>SUMIFS(СВЦЭМ!$C$33:$C$776,СВЦЭМ!$A$33:$A$776,$A14,СВЦЭМ!$B$33:$B$776,Y$11)+'СЕТ СН'!$F$12+СВЦЭМ!$D$10+'СЕТ СН'!$F$6-'СЕТ СН'!$F$22</f>
        <v>985.62628829999994</v>
      </c>
    </row>
    <row r="15" spans="1:27" ht="15.75" x14ac:dyDescent="0.2">
      <c r="A15" s="35">
        <f t="shared" si="0"/>
        <v>43955</v>
      </c>
      <c r="B15" s="36">
        <f>SUMIFS(СВЦЭМ!$C$33:$C$776,СВЦЭМ!$A$33:$A$776,$A15,СВЦЭМ!$B$33:$B$776,B$11)+'СЕТ СН'!$F$12+СВЦЭМ!$D$10+'СЕТ СН'!$F$6-'СЕТ СН'!$F$22</f>
        <v>1054.1981667699999</v>
      </c>
      <c r="C15" s="36">
        <f>SUMIFS(СВЦЭМ!$C$33:$C$776,СВЦЭМ!$A$33:$A$776,$A15,СВЦЭМ!$B$33:$B$776,C$11)+'СЕТ СН'!$F$12+СВЦЭМ!$D$10+'СЕТ СН'!$F$6-'СЕТ СН'!$F$22</f>
        <v>1051.80306077</v>
      </c>
      <c r="D15" s="36">
        <f>SUMIFS(СВЦЭМ!$C$33:$C$776,СВЦЭМ!$A$33:$A$776,$A15,СВЦЭМ!$B$33:$B$776,D$11)+'СЕТ СН'!$F$12+СВЦЭМ!$D$10+'СЕТ СН'!$F$6-'СЕТ СН'!$F$22</f>
        <v>1039.5556341400002</v>
      </c>
      <c r="E15" s="36">
        <f>SUMIFS(СВЦЭМ!$C$33:$C$776,СВЦЭМ!$A$33:$A$776,$A15,СВЦЭМ!$B$33:$B$776,E$11)+'СЕТ СН'!$F$12+СВЦЭМ!$D$10+'СЕТ СН'!$F$6-'СЕТ СН'!$F$22</f>
        <v>1033.37481037</v>
      </c>
      <c r="F15" s="36">
        <f>SUMIFS(СВЦЭМ!$C$33:$C$776,СВЦЭМ!$A$33:$A$776,$A15,СВЦЭМ!$B$33:$B$776,F$11)+'СЕТ СН'!$F$12+СВЦЭМ!$D$10+'СЕТ СН'!$F$6-'СЕТ СН'!$F$22</f>
        <v>1028.59746518</v>
      </c>
      <c r="G15" s="36">
        <f>SUMIFS(СВЦЭМ!$C$33:$C$776,СВЦЭМ!$A$33:$A$776,$A15,СВЦЭМ!$B$33:$B$776,G$11)+'СЕТ СН'!$F$12+СВЦЭМ!$D$10+'СЕТ СН'!$F$6-'СЕТ СН'!$F$22</f>
        <v>1036.9268244</v>
      </c>
      <c r="H15" s="36">
        <f>SUMIFS(СВЦЭМ!$C$33:$C$776,СВЦЭМ!$A$33:$A$776,$A15,СВЦЭМ!$B$33:$B$776,H$11)+'СЕТ СН'!$F$12+СВЦЭМ!$D$10+'СЕТ СН'!$F$6-'СЕТ СН'!$F$22</f>
        <v>1038.7698324800001</v>
      </c>
      <c r="I15" s="36">
        <f>SUMIFS(СВЦЭМ!$C$33:$C$776,СВЦЭМ!$A$33:$A$776,$A15,СВЦЭМ!$B$33:$B$776,I$11)+'СЕТ СН'!$F$12+СВЦЭМ!$D$10+'СЕТ СН'!$F$6-'СЕТ СН'!$F$22</f>
        <v>1050.66012142</v>
      </c>
      <c r="J15" s="36">
        <f>SUMIFS(СВЦЭМ!$C$33:$C$776,СВЦЭМ!$A$33:$A$776,$A15,СВЦЭМ!$B$33:$B$776,J$11)+'СЕТ СН'!$F$12+СВЦЭМ!$D$10+'СЕТ СН'!$F$6-'СЕТ СН'!$F$22</f>
        <v>1036.5809746100001</v>
      </c>
      <c r="K15" s="36">
        <f>SUMIFS(СВЦЭМ!$C$33:$C$776,СВЦЭМ!$A$33:$A$776,$A15,СВЦЭМ!$B$33:$B$776,K$11)+'СЕТ СН'!$F$12+СВЦЭМ!$D$10+'СЕТ СН'!$F$6-'СЕТ СН'!$F$22</f>
        <v>999.06427209000003</v>
      </c>
      <c r="L15" s="36">
        <f>SUMIFS(СВЦЭМ!$C$33:$C$776,СВЦЭМ!$A$33:$A$776,$A15,СВЦЭМ!$B$33:$B$776,L$11)+'СЕТ СН'!$F$12+СВЦЭМ!$D$10+'СЕТ СН'!$F$6-'СЕТ СН'!$F$22</f>
        <v>990.80970838999997</v>
      </c>
      <c r="M15" s="36">
        <f>SUMIFS(СВЦЭМ!$C$33:$C$776,СВЦЭМ!$A$33:$A$776,$A15,СВЦЭМ!$B$33:$B$776,M$11)+'СЕТ СН'!$F$12+СВЦЭМ!$D$10+'СЕТ СН'!$F$6-'СЕТ СН'!$F$22</f>
        <v>923.22298808999994</v>
      </c>
      <c r="N15" s="36">
        <f>SUMIFS(СВЦЭМ!$C$33:$C$776,СВЦЭМ!$A$33:$A$776,$A15,СВЦЭМ!$B$33:$B$776,N$11)+'СЕТ СН'!$F$12+СВЦЭМ!$D$10+'СЕТ СН'!$F$6-'СЕТ СН'!$F$22</f>
        <v>871.73682621</v>
      </c>
      <c r="O15" s="36">
        <f>SUMIFS(СВЦЭМ!$C$33:$C$776,СВЦЭМ!$A$33:$A$776,$A15,СВЦЭМ!$B$33:$B$776,O$11)+'СЕТ СН'!$F$12+СВЦЭМ!$D$10+'СЕТ СН'!$F$6-'СЕТ СН'!$F$22</f>
        <v>852.34975366000003</v>
      </c>
      <c r="P15" s="36">
        <f>SUMIFS(СВЦЭМ!$C$33:$C$776,СВЦЭМ!$A$33:$A$776,$A15,СВЦЭМ!$B$33:$B$776,P$11)+'СЕТ СН'!$F$12+СВЦЭМ!$D$10+'СЕТ СН'!$F$6-'СЕТ СН'!$F$22</f>
        <v>864.45017668000003</v>
      </c>
      <c r="Q15" s="36">
        <f>SUMIFS(СВЦЭМ!$C$33:$C$776,СВЦЭМ!$A$33:$A$776,$A15,СВЦЭМ!$B$33:$B$776,Q$11)+'СЕТ СН'!$F$12+СВЦЭМ!$D$10+'СЕТ СН'!$F$6-'СЕТ СН'!$F$22</f>
        <v>872.98934911000003</v>
      </c>
      <c r="R15" s="36">
        <f>SUMIFS(СВЦЭМ!$C$33:$C$776,СВЦЭМ!$A$33:$A$776,$A15,СВЦЭМ!$B$33:$B$776,R$11)+'СЕТ СН'!$F$12+СВЦЭМ!$D$10+'СЕТ СН'!$F$6-'СЕТ СН'!$F$22</f>
        <v>853.24343865000003</v>
      </c>
      <c r="S15" s="36">
        <f>SUMIFS(СВЦЭМ!$C$33:$C$776,СВЦЭМ!$A$33:$A$776,$A15,СВЦЭМ!$B$33:$B$776,S$11)+'СЕТ СН'!$F$12+СВЦЭМ!$D$10+'СЕТ СН'!$F$6-'СЕТ СН'!$F$22</f>
        <v>851.55447679999997</v>
      </c>
      <c r="T15" s="36">
        <f>SUMIFS(СВЦЭМ!$C$33:$C$776,СВЦЭМ!$A$33:$A$776,$A15,СВЦЭМ!$B$33:$B$776,T$11)+'СЕТ СН'!$F$12+СВЦЭМ!$D$10+'СЕТ СН'!$F$6-'СЕТ СН'!$F$22</f>
        <v>833.24262587999999</v>
      </c>
      <c r="U15" s="36">
        <f>SUMIFS(СВЦЭМ!$C$33:$C$776,СВЦЭМ!$A$33:$A$776,$A15,СВЦЭМ!$B$33:$B$776,U$11)+'СЕТ СН'!$F$12+СВЦЭМ!$D$10+'СЕТ СН'!$F$6-'СЕТ СН'!$F$22</f>
        <v>824.85550534000004</v>
      </c>
      <c r="V15" s="36">
        <f>SUMIFS(СВЦЭМ!$C$33:$C$776,СВЦЭМ!$A$33:$A$776,$A15,СВЦЭМ!$B$33:$B$776,V$11)+'СЕТ СН'!$F$12+СВЦЭМ!$D$10+'СЕТ СН'!$F$6-'СЕТ СН'!$F$22</f>
        <v>814.33202582000001</v>
      </c>
      <c r="W15" s="36">
        <f>SUMIFS(СВЦЭМ!$C$33:$C$776,СВЦЭМ!$A$33:$A$776,$A15,СВЦЭМ!$B$33:$B$776,W$11)+'СЕТ СН'!$F$12+СВЦЭМ!$D$10+'СЕТ СН'!$F$6-'СЕТ СН'!$F$22</f>
        <v>815.55991508</v>
      </c>
      <c r="X15" s="36">
        <f>SUMIFS(СВЦЭМ!$C$33:$C$776,СВЦЭМ!$A$33:$A$776,$A15,СВЦЭМ!$B$33:$B$776,X$11)+'СЕТ СН'!$F$12+СВЦЭМ!$D$10+'СЕТ СН'!$F$6-'СЕТ СН'!$F$22</f>
        <v>850.70606561</v>
      </c>
      <c r="Y15" s="36">
        <f>SUMIFS(СВЦЭМ!$C$33:$C$776,СВЦЭМ!$A$33:$A$776,$A15,СВЦЭМ!$B$33:$B$776,Y$11)+'СЕТ СН'!$F$12+СВЦЭМ!$D$10+'СЕТ СН'!$F$6-'СЕТ СН'!$F$22</f>
        <v>934.40154517999997</v>
      </c>
    </row>
    <row r="16" spans="1:27" ht="15.75" x14ac:dyDescent="0.2">
      <c r="A16" s="35">
        <f t="shared" si="0"/>
        <v>43956</v>
      </c>
      <c r="B16" s="36">
        <f>SUMIFS(СВЦЭМ!$C$33:$C$776,СВЦЭМ!$A$33:$A$776,$A16,СВЦЭМ!$B$33:$B$776,B$11)+'СЕТ СН'!$F$12+СВЦЭМ!$D$10+'СЕТ СН'!$F$6-'СЕТ СН'!$F$22</f>
        <v>1016.9924652</v>
      </c>
      <c r="C16" s="36">
        <f>SUMIFS(СВЦЭМ!$C$33:$C$776,СВЦЭМ!$A$33:$A$776,$A16,СВЦЭМ!$B$33:$B$776,C$11)+'СЕТ СН'!$F$12+СВЦЭМ!$D$10+'СЕТ СН'!$F$6-'СЕТ СН'!$F$22</f>
        <v>1048.03357293</v>
      </c>
      <c r="D16" s="36">
        <f>SUMIFS(СВЦЭМ!$C$33:$C$776,СВЦЭМ!$A$33:$A$776,$A16,СВЦЭМ!$B$33:$B$776,D$11)+'СЕТ СН'!$F$12+СВЦЭМ!$D$10+'СЕТ СН'!$F$6-'СЕТ СН'!$F$22</f>
        <v>1041.83880565</v>
      </c>
      <c r="E16" s="36">
        <f>SUMIFS(СВЦЭМ!$C$33:$C$776,СВЦЭМ!$A$33:$A$776,$A16,СВЦЭМ!$B$33:$B$776,E$11)+'СЕТ СН'!$F$12+СВЦЭМ!$D$10+'СЕТ СН'!$F$6-'СЕТ СН'!$F$22</f>
        <v>1034.5103588900001</v>
      </c>
      <c r="F16" s="36">
        <f>SUMIFS(СВЦЭМ!$C$33:$C$776,СВЦЭМ!$A$33:$A$776,$A16,СВЦЭМ!$B$33:$B$776,F$11)+'СЕТ СН'!$F$12+СВЦЭМ!$D$10+'СЕТ СН'!$F$6-'СЕТ СН'!$F$22</f>
        <v>1024.01995812</v>
      </c>
      <c r="G16" s="36">
        <f>SUMIFS(СВЦЭМ!$C$33:$C$776,СВЦЭМ!$A$33:$A$776,$A16,СВЦЭМ!$B$33:$B$776,G$11)+'СЕТ СН'!$F$12+СВЦЭМ!$D$10+'СЕТ СН'!$F$6-'СЕТ СН'!$F$22</f>
        <v>1030.05208924</v>
      </c>
      <c r="H16" s="36">
        <f>SUMIFS(СВЦЭМ!$C$33:$C$776,СВЦЭМ!$A$33:$A$776,$A16,СВЦЭМ!$B$33:$B$776,H$11)+'СЕТ СН'!$F$12+СВЦЭМ!$D$10+'СЕТ СН'!$F$6-'СЕТ СН'!$F$22</f>
        <v>1035.07768027</v>
      </c>
      <c r="I16" s="36">
        <f>SUMIFS(СВЦЭМ!$C$33:$C$776,СВЦЭМ!$A$33:$A$776,$A16,СВЦЭМ!$B$33:$B$776,I$11)+'СЕТ СН'!$F$12+СВЦЭМ!$D$10+'СЕТ СН'!$F$6-'СЕТ СН'!$F$22</f>
        <v>1024.64017844</v>
      </c>
      <c r="J16" s="36">
        <f>SUMIFS(СВЦЭМ!$C$33:$C$776,СВЦЭМ!$A$33:$A$776,$A16,СВЦЭМ!$B$33:$B$776,J$11)+'СЕТ СН'!$F$12+СВЦЭМ!$D$10+'СЕТ СН'!$F$6-'СЕТ СН'!$F$22</f>
        <v>1001.0082055</v>
      </c>
      <c r="K16" s="36">
        <f>SUMIFS(СВЦЭМ!$C$33:$C$776,СВЦЭМ!$A$33:$A$776,$A16,СВЦЭМ!$B$33:$B$776,K$11)+'СЕТ СН'!$F$12+СВЦЭМ!$D$10+'СЕТ СН'!$F$6-'СЕТ СН'!$F$22</f>
        <v>958.49221304000002</v>
      </c>
      <c r="L16" s="36">
        <f>SUMIFS(СВЦЭМ!$C$33:$C$776,СВЦЭМ!$A$33:$A$776,$A16,СВЦЭМ!$B$33:$B$776,L$11)+'СЕТ СН'!$F$12+СВЦЭМ!$D$10+'СЕТ СН'!$F$6-'СЕТ СН'!$F$22</f>
        <v>952.16991637000001</v>
      </c>
      <c r="M16" s="36">
        <f>SUMIFS(СВЦЭМ!$C$33:$C$776,СВЦЭМ!$A$33:$A$776,$A16,СВЦЭМ!$B$33:$B$776,M$11)+'СЕТ СН'!$F$12+СВЦЭМ!$D$10+'СЕТ СН'!$F$6-'СЕТ СН'!$F$22</f>
        <v>906.27093617000003</v>
      </c>
      <c r="N16" s="36">
        <f>SUMIFS(СВЦЭМ!$C$33:$C$776,СВЦЭМ!$A$33:$A$776,$A16,СВЦЭМ!$B$33:$B$776,N$11)+'СЕТ СН'!$F$12+СВЦЭМ!$D$10+'СЕТ СН'!$F$6-'СЕТ СН'!$F$22</f>
        <v>850.75335856000004</v>
      </c>
      <c r="O16" s="36">
        <f>SUMIFS(СВЦЭМ!$C$33:$C$776,СВЦЭМ!$A$33:$A$776,$A16,СВЦЭМ!$B$33:$B$776,O$11)+'СЕТ СН'!$F$12+СВЦЭМ!$D$10+'СЕТ СН'!$F$6-'СЕТ СН'!$F$22</f>
        <v>844.64843298000005</v>
      </c>
      <c r="P16" s="36">
        <f>SUMIFS(СВЦЭМ!$C$33:$C$776,СВЦЭМ!$A$33:$A$776,$A16,СВЦЭМ!$B$33:$B$776,P$11)+'СЕТ СН'!$F$12+СВЦЭМ!$D$10+'СЕТ СН'!$F$6-'СЕТ СН'!$F$22</f>
        <v>851.87395652999999</v>
      </c>
      <c r="Q16" s="36">
        <f>SUMIFS(СВЦЭМ!$C$33:$C$776,СВЦЭМ!$A$33:$A$776,$A16,СВЦЭМ!$B$33:$B$776,Q$11)+'СЕТ СН'!$F$12+СВЦЭМ!$D$10+'СЕТ СН'!$F$6-'СЕТ СН'!$F$22</f>
        <v>851.86027550999995</v>
      </c>
      <c r="R16" s="36">
        <f>SUMIFS(СВЦЭМ!$C$33:$C$776,СВЦЭМ!$A$33:$A$776,$A16,СВЦЭМ!$B$33:$B$776,R$11)+'СЕТ СН'!$F$12+СВЦЭМ!$D$10+'СЕТ СН'!$F$6-'СЕТ СН'!$F$22</f>
        <v>852.31873611000003</v>
      </c>
      <c r="S16" s="36">
        <f>SUMIFS(СВЦЭМ!$C$33:$C$776,СВЦЭМ!$A$33:$A$776,$A16,СВЦЭМ!$B$33:$B$776,S$11)+'СЕТ СН'!$F$12+СВЦЭМ!$D$10+'СЕТ СН'!$F$6-'СЕТ СН'!$F$22</f>
        <v>853.89903981999998</v>
      </c>
      <c r="T16" s="36">
        <f>SUMIFS(СВЦЭМ!$C$33:$C$776,СВЦЭМ!$A$33:$A$776,$A16,СВЦЭМ!$B$33:$B$776,T$11)+'СЕТ СН'!$F$12+СВЦЭМ!$D$10+'СЕТ СН'!$F$6-'СЕТ СН'!$F$22</f>
        <v>841.62291286000004</v>
      </c>
      <c r="U16" s="36">
        <f>SUMIFS(СВЦЭМ!$C$33:$C$776,СВЦЭМ!$A$33:$A$776,$A16,СВЦЭМ!$B$33:$B$776,U$11)+'СЕТ СН'!$F$12+СВЦЭМ!$D$10+'СЕТ СН'!$F$6-'СЕТ СН'!$F$22</f>
        <v>825.97299119000002</v>
      </c>
      <c r="V16" s="36">
        <f>SUMIFS(СВЦЭМ!$C$33:$C$776,СВЦЭМ!$A$33:$A$776,$A16,СВЦЭМ!$B$33:$B$776,V$11)+'СЕТ СН'!$F$12+СВЦЭМ!$D$10+'СЕТ СН'!$F$6-'СЕТ СН'!$F$22</f>
        <v>789.45241403</v>
      </c>
      <c r="W16" s="36">
        <f>SUMIFS(СВЦЭМ!$C$33:$C$776,СВЦЭМ!$A$33:$A$776,$A16,СВЦЭМ!$B$33:$B$776,W$11)+'СЕТ СН'!$F$12+СВЦЭМ!$D$10+'СЕТ СН'!$F$6-'СЕТ СН'!$F$22</f>
        <v>799.90516292999996</v>
      </c>
      <c r="X16" s="36">
        <f>SUMIFS(СВЦЭМ!$C$33:$C$776,СВЦЭМ!$A$33:$A$776,$A16,СВЦЭМ!$B$33:$B$776,X$11)+'СЕТ СН'!$F$12+СВЦЭМ!$D$10+'СЕТ СН'!$F$6-'СЕТ СН'!$F$22</f>
        <v>838.65200541000002</v>
      </c>
      <c r="Y16" s="36">
        <f>SUMIFS(СВЦЭМ!$C$33:$C$776,СВЦЭМ!$A$33:$A$776,$A16,СВЦЭМ!$B$33:$B$776,Y$11)+'СЕТ СН'!$F$12+СВЦЭМ!$D$10+'СЕТ СН'!$F$6-'СЕТ СН'!$F$22</f>
        <v>923.00360675000002</v>
      </c>
    </row>
    <row r="17" spans="1:25" ht="15.75" x14ac:dyDescent="0.2">
      <c r="A17" s="35">
        <f t="shared" si="0"/>
        <v>43957</v>
      </c>
      <c r="B17" s="36">
        <f>SUMIFS(СВЦЭМ!$C$33:$C$776,СВЦЭМ!$A$33:$A$776,$A17,СВЦЭМ!$B$33:$B$776,B$11)+'СЕТ СН'!$F$12+СВЦЭМ!$D$10+'СЕТ СН'!$F$6-'СЕТ СН'!$F$22</f>
        <v>994.89855336999995</v>
      </c>
      <c r="C17" s="36">
        <f>SUMIFS(СВЦЭМ!$C$33:$C$776,СВЦЭМ!$A$33:$A$776,$A17,СВЦЭМ!$B$33:$B$776,C$11)+'СЕТ СН'!$F$12+СВЦЭМ!$D$10+'СЕТ СН'!$F$6-'СЕТ СН'!$F$22</f>
        <v>1025.7656368200001</v>
      </c>
      <c r="D17" s="36">
        <f>SUMIFS(СВЦЭМ!$C$33:$C$776,СВЦЭМ!$A$33:$A$776,$A17,СВЦЭМ!$B$33:$B$776,D$11)+'СЕТ СН'!$F$12+СВЦЭМ!$D$10+'СЕТ СН'!$F$6-'СЕТ СН'!$F$22</f>
        <v>1048.5003731199999</v>
      </c>
      <c r="E17" s="36">
        <f>SUMIFS(СВЦЭМ!$C$33:$C$776,СВЦЭМ!$A$33:$A$776,$A17,СВЦЭМ!$B$33:$B$776,E$11)+'СЕТ СН'!$F$12+СВЦЭМ!$D$10+'СЕТ СН'!$F$6-'СЕТ СН'!$F$22</f>
        <v>1045.53222138</v>
      </c>
      <c r="F17" s="36">
        <f>SUMIFS(СВЦЭМ!$C$33:$C$776,СВЦЭМ!$A$33:$A$776,$A17,СВЦЭМ!$B$33:$B$776,F$11)+'СЕТ СН'!$F$12+СВЦЭМ!$D$10+'СЕТ СН'!$F$6-'СЕТ СН'!$F$22</f>
        <v>1038.6725772</v>
      </c>
      <c r="G17" s="36">
        <f>SUMIFS(СВЦЭМ!$C$33:$C$776,СВЦЭМ!$A$33:$A$776,$A17,СВЦЭМ!$B$33:$B$776,G$11)+'СЕТ СН'!$F$12+СВЦЭМ!$D$10+'СЕТ СН'!$F$6-'СЕТ СН'!$F$22</f>
        <v>968.89997145999996</v>
      </c>
      <c r="H17" s="36">
        <f>SUMIFS(СВЦЭМ!$C$33:$C$776,СВЦЭМ!$A$33:$A$776,$A17,СВЦЭМ!$B$33:$B$776,H$11)+'СЕТ СН'!$F$12+СВЦЭМ!$D$10+'СЕТ СН'!$F$6-'СЕТ СН'!$F$22</f>
        <v>992.61581666999996</v>
      </c>
      <c r="I17" s="36">
        <f>SUMIFS(СВЦЭМ!$C$33:$C$776,СВЦЭМ!$A$33:$A$776,$A17,СВЦЭМ!$B$33:$B$776,I$11)+'СЕТ СН'!$F$12+СВЦЭМ!$D$10+'СЕТ СН'!$F$6-'СЕТ СН'!$F$22</f>
        <v>1007.1362199</v>
      </c>
      <c r="J17" s="36">
        <f>SUMIFS(СВЦЭМ!$C$33:$C$776,СВЦЭМ!$A$33:$A$776,$A17,СВЦЭМ!$B$33:$B$776,J$11)+'СЕТ СН'!$F$12+СВЦЭМ!$D$10+'СЕТ СН'!$F$6-'СЕТ СН'!$F$22</f>
        <v>961.82111824000003</v>
      </c>
      <c r="K17" s="36">
        <f>SUMIFS(СВЦЭМ!$C$33:$C$776,СВЦЭМ!$A$33:$A$776,$A17,СВЦЭМ!$B$33:$B$776,K$11)+'СЕТ СН'!$F$12+СВЦЭМ!$D$10+'СЕТ СН'!$F$6-'СЕТ СН'!$F$22</f>
        <v>939.99250154000003</v>
      </c>
      <c r="L17" s="36">
        <f>SUMIFS(СВЦЭМ!$C$33:$C$776,СВЦЭМ!$A$33:$A$776,$A17,СВЦЭМ!$B$33:$B$776,L$11)+'СЕТ СН'!$F$12+СВЦЭМ!$D$10+'СЕТ СН'!$F$6-'СЕТ СН'!$F$22</f>
        <v>928.24320878000003</v>
      </c>
      <c r="M17" s="36">
        <f>SUMIFS(СВЦЭМ!$C$33:$C$776,СВЦЭМ!$A$33:$A$776,$A17,СВЦЭМ!$B$33:$B$776,M$11)+'СЕТ СН'!$F$12+СВЦЭМ!$D$10+'СЕТ СН'!$F$6-'СЕТ СН'!$F$22</f>
        <v>885.17785934999995</v>
      </c>
      <c r="N17" s="36">
        <f>SUMIFS(СВЦЭМ!$C$33:$C$776,СВЦЭМ!$A$33:$A$776,$A17,СВЦЭМ!$B$33:$B$776,N$11)+'СЕТ СН'!$F$12+СВЦЭМ!$D$10+'СЕТ СН'!$F$6-'СЕТ СН'!$F$22</f>
        <v>830.98009319999994</v>
      </c>
      <c r="O17" s="36">
        <f>SUMIFS(СВЦЭМ!$C$33:$C$776,СВЦЭМ!$A$33:$A$776,$A17,СВЦЭМ!$B$33:$B$776,O$11)+'СЕТ СН'!$F$12+СВЦЭМ!$D$10+'СЕТ СН'!$F$6-'СЕТ СН'!$F$22</f>
        <v>870.32210685999996</v>
      </c>
      <c r="P17" s="36">
        <f>SUMIFS(СВЦЭМ!$C$33:$C$776,СВЦЭМ!$A$33:$A$776,$A17,СВЦЭМ!$B$33:$B$776,P$11)+'СЕТ СН'!$F$12+СВЦЭМ!$D$10+'СЕТ СН'!$F$6-'СЕТ СН'!$F$22</f>
        <v>876.28130061000002</v>
      </c>
      <c r="Q17" s="36">
        <f>SUMIFS(СВЦЭМ!$C$33:$C$776,СВЦЭМ!$A$33:$A$776,$A17,СВЦЭМ!$B$33:$B$776,Q$11)+'СЕТ СН'!$F$12+СВЦЭМ!$D$10+'СЕТ СН'!$F$6-'СЕТ СН'!$F$22</f>
        <v>879.70816747000003</v>
      </c>
      <c r="R17" s="36">
        <f>SUMIFS(СВЦЭМ!$C$33:$C$776,СВЦЭМ!$A$33:$A$776,$A17,СВЦЭМ!$B$33:$B$776,R$11)+'СЕТ СН'!$F$12+СВЦЭМ!$D$10+'СЕТ СН'!$F$6-'СЕТ СН'!$F$22</f>
        <v>885.11778976000005</v>
      </c>
      <c r="S17" s="36">
        <f>SUMIFS(СВЦЭМ!$C$33:$C$776,СВЦЭМ!$A$33:$A$776,$A17,СВЦЭМ!$B$33:$B$776,S$11)+'СЕТ СН'!$F$12+СВЦЭМ!$D$10+'СЕТ СН'!$F$6-'СЕТ СН'!$F$22</f>
        <v>894.98437006999995</v>
      </c>
      <c r="T17" s="36">
        <f>SUMIFS(СВЦЭМ!$C$33:$C$776,СВЦЭМ!$A$33:$A$776,$A17,СВЦЭМ!$B$33:$B$776,T$11)+'СЕТ СН'!$F$12+СВЦЭМ!$D$10+'СЕТ СН'!$F$6-'СЕТ СН'!$F$22</f>
        <v>899.63285325000004</v>
      </c>
      <c r="U17" s="36">
        <f>SUMIFS(СВЦЭМ!$C$33:$C$776,СВЦЭМ!$A$33:$A$776,$A17,СВЦЭМ!$B$33:$B$776,U$11)+'СЕТ СН'!$F$12+СВЦЭМ!$D$10+'СЕТ СН'!$F$6-'СЕТ СН'!$F$22</f>
        <v>906.27556457000003</v>
      </c>
      <c r="V17" s="36">
        <f>SUMIFS(СВЦЭМ!$C$33:$C$776,СВЦЭМ!$A$33:$A$776,$A17,СВЦЭМ!$B$33:$B$776,V$11)+'СЕТ СН'!$F$12+СВЦЭМ!$D$10+'СЕТ СН'!$F$6-'СЕТ СН'!$F$22</f>
        <v>897.88014811000005</v>
      </c>
      <c r="W17" s="36">
        <f>SUMIFS(СВЦЭМ!$C$33:$C$776,СВЦЭМ!$A$33:$A$776,$A17,СВЦЭМ!$B$33:$B$776,W$11)+'СЕТ СН'!$F$12+СВЦЭМ!$D$10+'СЕТ СН'!$F$6-'СЕТ СН'!$F$22</f>
        <v>898.14453844000002</v>
      </c>
      <c r="X17" s="36">
        <f>SUMIFS(СВЦЭМ!$C$33:$C$776,СВЦЭМ!$A$33:$A$776,$A17,СВЦЭМ!$B$33:$B$776,X$11)+'СЕТ СН'!$F$12+СВЦЭМ!$D$10+'СЕТ СН'!$F$6-'СЕТ СН'!$F$22</f>
        <v>887.31194773000004</v>
      </c>
      <c r="Y17" s="36">
        <f>SUMIFS(СВЦЭМ!$C$33:$C$776,СВЦЭМ!$A$33:$A$776,$A17,СВЦЭМ!$B$33:$B$776,Y$11)+'СЕТ СН'!$F$12+СВЦЭМ!$D$10+'СЕТ СН'!$F$6-'СЕТ СН'!$F$22</f>
        <v>935.49724383</v>
      </c>
    </row>
    <row r="18" spans="1:25" ht="15.75" x14ac:dyDescent="0.2">
      <c r="A18" s="35">
        <f t="shared" si="0"/>
        <v>43958</v>
      </c>
      <c r="B18" s="36">
        <f>SUMIFS(СВЦЭМ!$C$33:$C$776,СВЦЭМ!$A$33:$A$776,$A18,СВЦЭМ!$B$33:$B$776,B$11)+'СЕТ СН'!$F$12+СВЦЭМ!$D$10+'СЕТ СН'!$F$6-'СЕТ СН'!$F$22</f>
        <v>1035.05259746</v>
      </c>
      <c r="C18" s="36">
        <f>SUMIFS(СВЦЭМ!$C$33:$C$776,СВЦЭМ!$A$33:$A$776,$A18,СВЦЭМ!$B$33:$B$776,C$11)+'СЕТ СН'!$F$12+СВЦЭМ!$D$10+'СЕТ СН'!$F$6-'СЕТ СН'!$F$22</f>
        <v>1045.30050549</v>
      </c>
      <c r="D18" s="36">
        <f>SUMIFS(СВЦЭМ!$C$33:$C$776,СВЦЭМ!$A$33:$A$776,$A18,СВЦЭМ!$B$33:$B$776,D$11)+'СЕТ СН'!$F$12+СВЦЭМ!$D$10+'СЕТ СН'!$F$6-'СЕТ СН'!$F$22</f>
        <v>1038.0590868100001</v>
      </c>
      <c r="E18" s="36">
        <f>SUMIFS(СВЦЭМ!$C$33:$C$776,СВЦЭМ!$A$33:$A$776,$A18,СВЦЭМ!$B$33:$B$776,E$11)+'СЕТ СН'!$F$12+СВЦЭМ!$D$10+'СЕТ СН'!$F$6-'СЕТ СН'!$F$22</f>
        <v>1033.5278182</v>
      </c>
      <c r="F18" s="36">
        <f>SUMIFS(СВЦЭМ!$C$33:$C$776,СВЦЭМ!$A$33:$A$776,$A18,СВЦЭМ!$B$33:$B$776,F$11)+'СЕТ СН'!$F$12+СВЦЭМ!$D$10+'СЕТ СН'!$F$6-'СЕТ СН'!$F$22</f>
        <v>1029.7025404400001</v>
      </c>
      <c r="G18" s="36">
        <f>SUMIFS(СВЦЭМ!$C$33:$C$776,СВЦЭМ!$A$33:$A$776,$A18,СВЦЭМ!$B$33:$B$776,G$11)+'СЕТ СН'!$F$12+СВЦЭМ!$D$10+'СЕТ СН'!$F$6-'СЕТ СН'!$F$22</f>
        <v>1046.75416028</v>
      </c>
      <c r="H18" s="36">
        <f>SUMIFS(СВЦЭМ!$C$33:$C$776,СВЦЭМ!$A$33:$A$776,$A18,СВЦЭМ!$B$33:$B$776,H$11)+'СЕТ СН'!$F$12+СВЦЭМ!$D$10+'СЕТ СН'!$F$6-'СЕТ СН'!$F$22</f>
        <v>1041.8774589100001</v>
      </c>
      <c r="I18" s="36">
        <f>SUMIFS(СВЦЭМ!$C$33:$C$776,СВЦЭМ!$A$33:$A$776,$A18,СВЦЭМ!$B$33:$B$776,I$11)+'СЕТ СН'!$F$12+СВЦЭМ!$D$10+'СЕТ СН'!$F$6-'СЕТ СН'!$F$22</f>
        <v>1030.8652260700001</v>
      </c>
      <c r="J18" s="36">
        <f>SUMIFS(СВЦЭМ!$C$33:$C$776,СВЦЭМ!$A$33:$A$776,$A18,СВЦЭМ!$B$33:$B$776,J$11)+'СЕТ СН'!$F$12+СВЦЭМ!$D$10+'СЕТ СН'!$F$6-'СЕТ СН'!$F$22</f>
        <v>993.80622972000003</v>
      </c>
      <c r="K18" s="36">
        <f>SUMIFS(СВЦЭМ!$C$33:$C$776,СВЦЭМ!$A$33:$A$776,$A18,СВЦЭМ!$B$33:$B$776,K$11)+'СЕТ СН'!$F$12+СВЦЭМ!$D$10+'СЕТ СН'!$F$6-'СЕТ СН'!$F$22</f>
        <v>985.47334950000004</v>
      </c>
      <c r="L18" s="36">
        <f>SUMIFS(СВЦЭМ!$C$33:$C$776,СВЦЭМ!$A$33:$A$776,$A18,СВЦЭМ!$B$33:$B$776,L$11)+'СЕТ СН'!$F$12+СВЦЭМ!$D$10+'СЕТ СН'!$F$6-'СЕТ СН'!$F$22</f>
        <v>975.06189875999996</v>
      </c>
      <c r="M18" s="36">
        <f>SUMIFS(СВЦЭМ!$C$33:$C$776,СВЦЭМ!$A$33:$A$776,$A18,СВЦЭМ!$B$33:$B$776,M$11)+'СЕТ СН'!$F$12+СВЦЭМ!$D$10+'СЕТ СН'!$F$6-'СЕТ СН'!$F$22</f>
        <v>921.58314192</v>
      </c>
      <c r="N18" s="36">
        <f>SUMIFS(СВЦЭМ!$C$33:$C$776,СВЦЭМ!$A$33:$A$776,$A18,СВЦЭМ!$B$33:$B$776,N$11)+'СЕТ СН'!$F$12+СВЦЭМ!$D$10+'СЕТ СН'!$F$6-'СЕТ СН'!$F$22</f>
        <v>871.14721139000005</v>
      </c>
      <c r="O18" s="36">
        <f>SUMIFS(СВЦЭМ!$C$33:$C$776,СВЦЭМ!$A$33:$A$776,$A18,СВЦЭМ!$B$33:$B$776,O$11)+'СЕТ СН'!$F$12+СВЦЭМ!$D$10+'СЕТ СН'!$F$6-'СЕТ СН'!$F$22</f>
        <v>858.67496160999997</v>
      </c>
      <c r="P18" s="36">
        <f>SUMIFS(СВЦЭМ!$C$33:$C$776,СВЦЭМ!$A$33:$A$776,$A18,СВЦЭМ!$B$33:$B$776,P$11)+'СЕТ СН'!$F$12+СВЦЭМ!$D$10+'СЕТ СН'!$F$6-'СЕТ СН'!$F$22</f>
        <v>866.10464764999995</v>
      </c>
      <c r="Q18" s="36">
        <f>SUMIFS(СВЦЭМ!$C$33:$C$776,СВЦЭМ!$A$33:$A$776,$A18,СВЦЭМ!$B$33:$B$776,Q$11)+'СЕТ СН'!$F$12+СВЦЭМ!$D$10+'СЕТ СН'!$F$6-'СЕТ СН'!$F$22</f>
        <v>873.54420774000005</v>
      </c>
      <c r="R18" s="36">
        <f>SUMIFS(СВЦЭМ!$C$33:$C$776,СВЦЭМ!$A$33:$A$776,$A18,СВЦЭМ!$B$33:$B$776,R$11)+'СЕТ СН'!$F$12+СВЦЭМ!$D$10+'СЕТ СН'!$F$6-'СЕТ СН'!$F$22</f>
        <v>867.28461260999995</v>
      </c>
      <c r="S18" s="36">
        <f>SUMIFS(СВЦЭМ!$C$33:$C$776,СВЦЭМ!$A$33:$A$776,$A18,СВЦЭМ!$B$33:$B$776,S$11)+'СЕТ СН'!$F$12+СВЦЭМ!$D$10+'СЕТ СН'!$F$6-'СЕТ СН'!$F$22</f>
        <v>860.06437743000004</v>
      </c>
      <c r="T18" s="36">
        <f>SUMIFS(СВЦЭМ!$C$33:$C$776,СВЦЭМ!$A$33:$A$776,$A18,СВЦЭМ!$B$33:$B$776,T$11)+'СЕТ СН'!$F$12+СВЦЭМ!$D$10+'СЕТ СН'!$F$6-'СЕТ СН'!$F$22</f>
        <v>830.70172805000004</v>
      </c>
      <c r="U18" s="36">
        <f>SUMIFS(СВЦЭМ!$C$33:$C$776,СВЦЭМ!$A$33:$A$776,$A18,СВЦЭМ!$B$33:$B$776,U$11)+'СЕТ СН'!$F$12+СВЦЭМ!$D$10+'СЕТ СН'!$F$6-'СЕТ СН'!$F$22</f>
        <v>806.97377609</v>
      </c>
      <c r="V18" s="36">
        <f>SUMIFS(СВЦЭМ!$C$33:$C$776,СВЦЭМ!$A$33:$A$776,$A18,СВЦЭМ!$B$33:$B$776,V$11)+'СЕТ СН'!$F$12+СВЦЭМ!$D$10+'СЕТ СН'!$F$6-'СЕТ СН'!$F$22</f>
        <v>787.98913067000001</v>
      </c>
      <c r="W18" s="36">
        <f>SUMIFS(СВЦЭМ!$C$33:$C$776,СВЦЭМ!$A$33:$A$776,$A18,СВЦЭМ!$B$33:$B$776,W$11)+'СЕТ СН'!$F$12+СВЦЭМ!$D$10+'СЕТ СН'!$F$6-'СЕТ СН'!$F$22</f>
        <v>790.88957587000004</v>
      </c>
      <c r="X18" s="36">
        <f>SUMIFS(СВЦЭМ!$C$33:$C$776,СВЦЭМ!$A$33:$A$776,$A18,СВЦЭМ!$B$33:$B$776,X$11)+'СЕТ СН'!$F$12+СВЦЭМ!$D$10+'СЕТ СН'!$F$6-'СЕТ СН'!$F$22</f>
        <v>835.03902491999997</v>
      </c>
      <c r="Y18" s="36">
        <f>SUMIFS(СВЦЭМ!$C$33:$C$776,СВЦЭМ!$A$33:$A$776,$A18,СВЦЭМ!$B$33:$B$776,Y$11)+'СЕТ СН'!$F$12+СВЦЭМ!$D$10+'СЕТ СН'!$F$6-'СЕТ СН'!$F$22</f>
        <v>909.44907983999997</v>
      </c>
    </row>
    <row r="19" spans="1:25" ht="15.75" x14ac:dyDescent="0.2">
      <c r="A19" s="35">
        <f t="shared" si="0"/>
        <v>43959</v>
      </c>
      <c r="B19" s="36">
        <f>SUMIFS(СВЦЭМ!$C$33:$C$776,СВЦЭМ!$A$33:$A$776,$A19,СВЦЭМ!$B$33:$B$776,B$11)+'СЕТ СН'!$F$12+СВЦЭМ!$D$10+'СЕТ СН'!$F$6-'СЕТ СН'!$F$22</f>
        <v>1028.18468751</v>
      </c>
      <c r="C19" s="36">
        <f>SUMIFS(СВЦЭМ!$C$33:$C$776,СВЦЭМ!$A$33:$A$776,$A19,СВЦЭМ!$B$33:$B$776,C$11)+'СЕТ СН'!$F$12+СВЦЭМ!$D$10+'СЕТ СН'!$F$6-'СЕТ СН'!$F$22</f>
        <v>1033.34674479</v>
      </c>
      <c r="D19" s="36">
        <f>SUMIFS(СВЦЭМ!$C$33:$C$776,СВЦЭМ!$A$33:$A$776,$A19,СВЦЭМ!$B$33:$B$776,D$11)+'СЕТ СН'!$F$12+СВЦЭМ!$D$10+'СЕТ СН'!$F$6-'СЕТ СН'!$F$22</f>
        <v>1023.08074392</v>
      </c>
      <c r="E19" s="36">
        <f>SUMIFS(СВЦЭМ!$C$33:$C$776,СВЦЭМ!$A$33:$A$776,$A19,СВЦЭМ!$B$33:$B$776,E$11)+'СЕТ СН'!$F$12+СВЦЭМ!$D$10+'СЕТ СН'!$F$6-'СЕТ СН'!$F$22</f>
        <v>1026.79345713</v>
      </c>
      <c r="F19" s="36">
        <f>SUMIFS(СВЦЭМ!$C$33:$C$776,СВЦЭМ!$A$33:$A$776,$A19,СВЦЭМ!$B$33:$B$776,F$11)+'СЕТ СН'!$F$12+СВЦЭМ!$D$10+'СЕТ СН'!$F$6-'СЕТ СН'!$F$22</f>
        <v>1018.66901857</v>
      </c>
      <c r="G19" s="36">
        <f>SUMIFS(СВЦЭМ!$C$33:$C$776,СВЦЭМ!$A$33:$A$776,$A19,СВЦЭМ!$B$33:$B$776,G$11)+'СЕТ СН'!$F$12+СВЦЭМ!$D$10+'СЕТ СН'!$F$6-'СЕТ СН'!$F$22</f>
        <v>1028.40695725</v>
      </c>
      <c r="H19" s="36">
        <f>SUMIFS(СВЦЭМ!$C$33:$C$776,СВЦЭМ!$A$33:$A$776,$A19,СВЦЭМ!$B$33:$B$776,H$11)+'СЕТ СН'!$F$12+СВЦЭМ!$D$10+'СЕТ СН'!$F$6-'СЕТ СН'!$F$22</f>
        <v>1015.85382367</v>
      </c>
      <c r="I19" s="36">
        <f>SUMIFS(СВЦЭМ!$C$33:$C$776,СВЦЭМ!$A$33:$A$776,$A19,СВЦЭМ!$B$33:$B$776,I$11)+'СЕТ СН'!$F$12+СВЦЭМ!$D$10+'СЕТ СН'!$F$6-'СЕТ СН'!$F$22</f>
        <v>990.27697379999995</v>
      </c>
      <c r="J19" s="36">
        <f>SUMIFS(СВЦЭМ!$C$33:$C$776,СВЦЭМ!$A$33:$A$776,$A19,СВЦЭМ!$B$33:$B$776,J$11)+'СЕТ СН'!$F$12+СВЦЭМ!$D$10+'СЕТ СН'!$F$6-'СЕТ СН'!$F$22</f>
        <v>962.46736721000002</v>
      </c>
      <c r="K19" s="36">
        <f>SUMIFS(СВЦЭМ!$C$33:$C$776,СВЦЭМ!$A$33:$A$776,$A19,СВЦЭМ!$B$33:$B$776,K$11)+'СЕТ СН'!$F$12+СВЦЭМ!$D$10+'СЕТ СН'!$F$6-'СЕТ СН'!$F$22</f>
        <v>963.80349067999998</v>
      </c>
      <c r="L19" s="36">
        <f>SUMIFS(СВЦЭМ!$C$33:$C$776,СВЦЭМ!$A$33:$A$776,$A19,СВЦЭМ!$B$33:$B$776,L$11)+'СЕТ СН'!$F$12+СВЦЭМ!$D$10+'СЕТ СН'!$F$6-'СЕТ СН'!$F$22</f>
        <v>959.12559027999998</v>
      </c>
      <c r="M19" s="36">
        <f>SUMIFS(СВЦЭМ!$C$33:$C$776,СВЦЭМ!$A$33:$A$776,$A19,СВЦЭМ!$B$33:$B$776,M$11)+'СЕТ СН'!$F$12+СВЦЭМ!$D$10+'СЕТ СН'!$F$6-'СЕТ СН'!$F$22</f>
        <v>910.93676086000005</v>
      </c>
      <c r="N19" s="36">
        <f>SUMIFS(СВЦЭМ!$C$33:$C$776,СВЦЭМ!$A$33:$A$776,$A19,СВЦЭМ!$B$33:$B$776,N$11)+'СЕТ СН'!$F$12+СВЦЭМ!$D$10+'СЕТ СН'!$F$6-'СЕТ СН'!$F$22</f>
        <v>853.14236038000001</v>
      </c>
      <c r="O19" s="36">
        <f>SUMIFS(СВЦЭМ!$C$33:$C$776,СВЦЭМ!$A$33:$A$776,$A19,СВЦЭМ!$B$33:$B$776,O$11)+'СЕТ СН'!$F$12+СВЦЭМ!$D$10+'СЕТ СН'!$F$6-'СЕТ СН'!$F$22</f>
        <v>840.95598158999996</v>
      </c>
      <c r="P19" s="36">
        <f>SUMIFS(СВЦЭМ!$C$33:$C$776,СВЦЭМ!$A$33:$A$776,$A19,СВЦЭМ!$B$33:$B$776,P$11)+'СЕТ СН'!$F$12+СВЦЭМ!$D$10+'СЕТ СН'!$F$6-'СЕТ СН'!$F$22</f>
        <v>843.38890594999998</v>
      </c>
      <c r="Q19" s="36">
        <f>SUMIFS(СВЦЭМ!$C$33:$C$776,СВЦЭМ!$A$33:$A$776,$A19,СВЦЭМ!$B$33:$B$776,Q$11)+'СЕТ СН'!$F$12+СВЦЭМ!$D$10+'СЕТ СН'!$F$6-'СЕТ СН'!$F$22</f>
        <v>849.31830160000004</v>
      </c>
      <c r="R19" s="36">
        <f>SUMIFS(СВЦЭМ!$C$33:$C$776,СВЦЭМ!$A$33:$A$776,$A19,СВЦЭМ!$B$33:$B$776,R$11)+'СЕТ СН'!$F$12+СВЦЭМ!$D$10+'СЕТ СН'!$F$6-'СЕТ СН'!$F$22</f>
        <v>846.75157118000004</v>
      </c>
      <c r="S19" s="36">
        <f>SUMIFS(СВЦЭМ!$C$33:$C$776,СВЦЭМ!$A$33:$A$776,$A19,СВЦЭМ!$B$33:$B$776,S$11)+'СЕТ СН'!$F$12+СВЦЭМ!$D$10+'СЕТ СН'!$F$6-'СЕТ СН'!$F$22</f>
        <v>851.87857851000001</v>
      </c>
      <c r="T19" s="36">
        <f>SUMIFS(СВЦЭМ!$C$33:$C$776,СВЦЭМ!$A$33:$A$776,$A19,СВЦЭМ!$B$33:$B$776,T$11)+'СЕТ СН'!$F$12+СВЦЭМ!$D$10+'СЕТ СН'!$F$6-'СЕТ СН'!$F$22</f>
        <v>842.86324346000004</v>
      </c>
      <c r="U19" s="36">
        <f>SUMIFS(СВЦЭМ!$C$33:$C$776,СВЦЭМ!$A$33:$A$776,$A19,СВЦЭМ!$B$33:$B$776,U$11)+'СЕТ СН'!$F$12+СВЦЭМ!$D$10+'СЕТ СН'!$F$6-'СЕТ СН'!$F$22</f>
        <v>823.59808038999995</v>
      </c>
      <c r="V19" s="36">
        <f>SUMIFS(СВЦЭМ!$C$33:$C$776,СВЦЭМ!$A$33:$A$776,$A19,СВЦЭМ!$B$33:$B$776,V$11)+'СЕТ СН'!$F$12+СВЦЭМ!$D$10+'СЕТ СН'!$F$6-'СЕТ СН'!$F$22</f>
        <v>795.84181177000005</v>
      </c>
      <c r="W19" s="36">
        <f>SUMIFS(СВЦЭМ!$C$33:$C$776,СВЦЭМ!$A$33:$A$776,$A19,СВЦЭМ!$B$33:$B$776,W$11)+'СЕТ СН'!$F$12+СВЦЭМ!$D$10+'СЕТ СН'!$F$6-'СЕТ СН'!$F$22</f>
        <v>791.11455195999997</v>
      </c>
      <c r="X19" s="36">
        <f>SUMIFS(СВЦЭМ!$C$33:$C$776,СВЦЭМ!$A$33:$A$776,$A19,СВЦЭМ!$B$33:$B$776,X$11)+'СЕТ СН'!$F$12+СВЦЭМ!$D$10+'СЕТ СН'!$F$6-'СЕТ СН'!$F$22</f>
        <v>837.09349506000001</v>
      </c>
      <c r="Y19" s="36">
        <f>SUMIFS(СВЦЭМ!$C$33:$C$776,СВЦЭМ!$A$33:$A$776,$A19,СВЦЭМ!$B$33:$B$776,Y$11)+'СЕТ СН'!$F$12+СВЦЭМ!$D$10+'СЕТ СН'!$F$6-'СЕТ СН'!$F$22</f>
        <v>914.02980932000003</v>
      </c>
    </row>
    <row r="20" spans="1:25" ht="15.75" x14ac:dyDescent="0.2">
      <c r="A20" s="35">
        <f t="shared" si="0"/>
        <v>43960</v>
      </c>
      <c r="B20" s="36">
        <f>SUMIFS(СВЦЭМ!$C$33:$C$776,СВЦЭМ!$A$33:$A$776,$A20,СВЦЭМ!$B$33:$B$776,B$11)+'СЕТ СН'!$F$12+СВЦЭМ!$D$10+'СЕТ СН'!$F$6-'СЕТ СН'!$F$22</f>
        <v>1018.55755201</v>
      </c>
      <c r="C20" s="36">
        <f>SUMIFS(СВЦЭМ!$C$33:$C$776,СВЦЭМ!$A$33:$A$776,$A20,СВЦЭМ!$B$33:$B$776,C$11)+'СЕТ СН'!$F$12+СВЦЭМ!$D$10+'СЕТ СН'!$F$6-'СЕТ СН'!$F$22</f>
        <v>1005.6903794999999</v>
      </c>
      <c r="D20" s="36">
        <f>SUMIFS(СВЦЭМ!$C$33:$C$776,СВЦЭМ!$A$33:$A$776,$A20,СВЦЭМ!$B$33:$B$776,D$11)+'СЕТ СН'!$F$12+СВЦЭМ!$D$10+'СЕТ СН'!$F$6-'СЕТ СН'!$F$22</f>
        <v>982.00481543000001</v>
      </c>
      <c r="E20" s="36">
        <f>SUMIFS(СВЦЭМ!$C$33:$C$776,СВЦЭМ!$A$33:$A$776,$A20,СВЦЭМ!$B$33:$B$776,E$11)+'СЕТ СН'!$F$12+СВЦЭМ!$D$10+'СЕТ СН'!$F$6-'СЕТ СН'!$F$22</f>
        <v>981.85534478</v>
      </c>
      <c r="F20" s="36">
        <f>SUMIFS(СВЦЭМ!$C$33:$C$776,СВЦЭМ!$A$33:$A$776,$A20,СВЦЭМ!$B$33:$B$776,F$11)+'СЕТ СН'!$F$12+СВЦЭМ!$D$10+'СЕТ СН'!$F$6-'СЕТ СН'!$F$22</f>
        <v>974.54549139000005</v>
      </c>
      <c r="G20" s="36">
        <f>SUMIFS(СВЦЭМ!$C$33:$C$776,СВЦЭМ!$A$33:$A$776,$A20,СВЦЭМ!$B$33:$B$776,G$11)+'СЕТ СН'!$F$12+СВЦЭМ!$D$10+'СЕТ СН'!$F$6-'СЕТ СН'!$F$22</f>
        <v>976.36232666000001</v>
      </c>
      <c r="H20" s="36">
        <f>SUMIFS(СВЦЭМ!$C$33:$C$776,СВЦЭМ!$A$33:$A$776,$A20,СВЦЭМ!$B$33:$B$776,H$11)+'СЕТ СН'!$F$12+СВЦЭМ!$D$10+'СЕТ СН'!$F$6-'СЕТ СН'!$F$22</f>
        <v>982.16256624999994</v>
      </c>
      <c r="I20" s="36">
        <f>SUMIFS(СВЦЭМ!$C$33:$C$776,СВЦЭМ!$A$33:$A$776,$A20,СВЦЭМ!$B$33:$B$776,I$11)+'СЕТ СН'!$F$12+СВЦЭМ!$D$10+'СЕТ СН'!$F$6-'СЕТ СН'!$F$22</f>
        <v>988.27950897000005</v>
      </c>
      <c r="J20" s="36">
        <f>SUMIFS(СВЦЭМ!$C$33:$C$776,СВЦЭМ!$A$33:$A$776,$A20,СВЦЭМ!$B$33:$B$776,J$11)+'СЕТ СН'!$F$12+СВЦЭМ!$D$10+'СЕТ СН'!$F$6-'СЕТ СН'!$F$22</f>
        <v>988.86844278000001</v>
      </c>
      <c r="K20" s="36">
        <f>SUMIFS(СВЦЭМ!$C$33:$C$776,СВЦЭМ!$A$33:$A$776,$A20,СВЦЭМ!$B$33:$B$776,K$11)+'СЕТ СН'!$F$12+СВЦЭМ!$D$10+'СЕТ СН'!$F$6-'СЕТ СН'!$F$22</f>
        <v>961.13082489999999</v>
      </c>
      <c r="L20" s="36">
        <f>SUMIFS(СВЦЭМ!$C$33:$C$776,СВЦЭМ!$A$33:$A$776,$A20,СВЦЭМ!$B$33:$B$776,L$11)+'СЕТ СН'!$F$12+СВЦЭМ!$D$10+'СЕТ СН'!$F$6-'СЕТ СН'!$F$22</f>
        <v>968.51964659999999</v>
      </c>
      <c r="M20" s="36">
        <f>SUMIFS(СВЦЭМ!$C$33:$C$776,СВЦЭМ!$A$33:$A$776,$A20,СВЦЭМ!$B$33:$B$776,M$11)+'СЕТ СН'!$F$12+СВЦЭМ!$D$10+'СЕТ СН'!$F$6-'СЕТ СН'!$F$22</f>
        <v>912.37319104999995</v>
      </c>
      <c r="N20" s="36">
        <f>SUMIFS(СВЦЭМ!$C$33:$C$776,СВЦЭМ!$A$33:$A$776,$A20,СВЦЭМ!$B$33:$B$776,N$11)+'СЕТ СН'!$F$12+СВЦЭМ!$D$10+'СЕТ СН'!$F$6-'СЕТ СН'!$F$22</f>
        <v>864.56882041999995</v>
      </c>
      <c r="O20" s="36">
        <f>SUMIFS(СВЦЭМ!$C$33:$C$776,СВЦЭМ!$A$33:$A$776,$A20,СВЦЭМ!$B$33:$B$776,O$11)+'СЕТ СН'!$F$12+СВЦЭМ!$D$10+'СЕТ СН'!$F$6-'СЕТ СН'!$F$22</f>
        <v>842.48708595000005</v>
      </c>
      <c r="P20" s="36">
        <f>SUMIFS(СВЦЭМ!$C$33:$C$776,СВЦЭМ!$A$33:$A$776,$A20,СВЦЭМ!$B$33:$B$776,P$11)+'СЕТ СН'!$F$12+СВЦЭМ!$D$10+'СЕТ СН'!$F$6-'СЕТ СН'!$F$22</f>
        <v>844.43507747000001</v>
      </c>
      <c r="Q20" s="36">
        <f>SUMIFS(СВЦЭМ!$C$33:$C$776,СВЦЭМ!$A$33:$A$776,$A20,СВЦЭМ!$B$33:$B$776,Q$11)+'СЕТ СН'!$F$12+СВЦЭМ!$D$10+'СЕТ СН'!$F$6-'СЕТ СН'!$F$22</f>
        <v>840.45425039999998</v>
      </c>
      <c r="R20" s="36">
        <f>SUMIFS(СВЦЭМ!$C$33:$C$776,СВЦЭМ!$A$33:$A$776,$A20,СВЦЭМ!$B$33:$B$776,R$11)+'СЕТ СН'!$F$12+СВЦЭМ!$D$10+'СЕТ СН'!$F$6-'СЕТ СН'!$F$22</f>
        <v>842.94398617000002</v>
      </c>
      <c r="S20" s="36">
        <f>SUMIFS(СВЦЭМ!$C$33:$C$776,СВЦЭМ!$A$33:$A$776,$A20,СВЦЭМ!$B$33:$B$776,S$11)+'СЕТ СН'!$F$12+СВЦЭМ!$D$10+'СЕТ СН'!$F$6-'СЕТ СН'!$F$22</f>
        <v>854.49392366999996</v>
      </c>
      <c r="T20" s="36">
        <f>SUMIFS(СВЦЭМ!$C$33:$C$776,СВЦЭМ!$A$33:$A$776,$A20,СВЦЭМ!$B$33:$B$776,T$11)+'СЕТ СН'!$F$12+СВЦЭМ!$D$10+'СЕТ СН'!$F$6-'СЕТ СН'!$F$22</f>
        <v>844.64934849999997</v>
      </c>
      <c r="U20" s="36">
        <f>SUMIFS(СВЦЭМ!$C$33:$C$776,СВЦЭМ!$A$33:$A$776,$A20,СВЦЭМ!$B$33:$B$776,U$11)+'СЕТ СН'!$F$12+СВЦЭМ!$D$10+'СЕТ СН'!$F$6-'СЕТ СН'!$F$22</f>
        <v>836.54410318999999</v>
      </c>
      <c r="V20" s="36">
        <f>SUMIFS(СВЦЭМ!$C$33:$C$776,СВЦЭМ!$A$33:$A$776,$A20,СВЦЭМ!$B$33:$B$776,V$11)+'СЕТ СН'!$F$12+СВЦЭМ!$D$10+'СЕТ СН'!$F$6-'СЕТ СН'!$F$22</f>
        <v>824.53944143000001</v>
      </c>
      <c r="W20" s="36">
        <f>SUMIFS(СВЦЭМ!$C$33:$C$776,СВЦЭМ!$A$33:$A$776,$A20,СВЦЭМ!$B$33:$B$776,W$11)+'СЕТ СН'!$F$12+СВЦЭМ!$D$10+'СЕТ СН'!$F$6-'СЕТ СН'!$F$22</f>
        <v>814.02059546999999</v>
      </c>
      <c r="X20" s="36">
        <f>SUMIFS(СВЦЭМ!$C$33:$C$776,СВЦЭМ!$A$33:$A$776,$A20,СВЦЭМ!$B$33:$B$776,X$11)+'СЕТ СН'!$F$12+СВЦЭМ!$D$10+'СЕТ СН'!$F$6-'СЕТ СН'!$F$22</f>
        <v>854.41668473000004</v>
      </c>
      <c r="Y20" s="36">
        <f>SUMIFS(СВЦЭМ!$C$33:$C$776,СВЦЭМ!$A$33:$A$776,$A20,СВЦЭМ!$B$33:$B$776,Y$11)+'СЕТ СН'!$F$12+СВЦЭМ!$D$10+'СЕТ СН'!$F$6-'СЕТ СН'!$F$22</f>
        <v>951.19928171000004</v>
      </c>
    </row>
    <row r="21" spans="1:25" ht="15.75" x14ac:dyDescent="0.2">
      <c r="A21" s="35">
        <f t="shared" si="0"/>
        <v>43961</v>
      </c>
      <c r="B21" s="36">
        <f>SUMIFS(СВЦЭМ!$C$33:$C$776,СВЦЭМ!$A$33:$A$776,$A21,СВЦЭМ!$B$33:$B$776,B$11)+'СЕТ СН'!$F$12+СВЦЭМ!$D$10+'СЕТ СН'!$F$6-'СЕТ СН'!$F$22</f>
        <v>995.70296179000002</v>
      </c>
      <c r="C21" s="36">
        <f>SUMIFS(СВЦЭМ!$C$33:$C$776,СВЦЭМ!$A$33:$A$776,$A21,СВЦЭМ!$B$33:$B$776,C$11)+'СЕТ СН'!$F$12+СВЦЭМ!$D$10+'СЕТ СН'!$F$6-'СЕТ СН'!$F$22</f>
        <v>1025.8340045899999</v>
      </c>
      <c r="D21" s="36">
        <f>SUMIFS(СВЦЭМ!$C$33:$C$776,СВЦЭМ!$A$33:$A$776,$A21,СВЦЭМ!$B$33:$B$776,D$11)+'СЕТ СН'!$F$12+СВЦЭМ!$D$10+'СЕТ СН'!$F$6-'СЕТ СН'!$F$22</f>
        <v>1030.8077072000001</v>
      </c>
      <c r="E21" s="36">
        <f>SUMIFS(СВЦЭМ!$C$33:$C$776,СВЦЭМ!$A$33:$A$776,$A21,СВЦЭМ!$B$33:$B$776,E$11)+'СЕТ СН'!$F$12+СВЦЭМ!$D$10+'СЕТ СН'!$F$6-'СЕТ СН'!$F$22</f>
        <v>1053.0095558</v>
      </c>
      <c r="F21" s="36">
        <f>SUMIFS(СВЦЭМ!$C$33:$C$776,СВЦЭМ!$A$33:$A$776,$A21,СВЦЭМ!$B$33:$B$776,F$11)+'СЕТ СН'!$F$12+СВЦЭМ!$D$10+'СЕТ СН'!$F$6-'СЕТ СН'!$F$22</f>
        <v>1045.43930636</v>
      </c>
      <c r="G21" s="36">
        <f>SUMIFS(СВЦЭМ!$C$33:$C$776,СВЦЭМ!$A$33:$A$776,$A21,СВЦЭМ!$B$33:$B$776,G$11)+'СЕТ СН'!$F$12+СВЦЭМ!$D$10+'СЕТ СН'!$F$6-'СЕТ СН'!$F$22</f>
        <v>1043.4808252100001</v>
      </c>
      <c r="H21" s="36">
        <f>SUMIFS(СВЦЭМ!$C$33:$C$776,СВЦЭМ!$A$33:$A$776,$A21,СВЦЭМ!$B$33:$B$776,H$11)+'СЕТ СН'!$F$12+СВЦЭМ!$D$10+'СЕТ СН'!$F$6-'СЕТ СН'!$F$22</f>
        <v>1036.4643257600001</v>
      </c>
      <c r="I21" s="36">
        <f>SUMIFS(СВЦЭМ!$C$33:$C$776,СВЦЭМ!$A$33:$A$776,$A21,СВЦЭМ!$B$33:$B$776,I$11)+'СЕТ СН'!$F$12+СВЦЭМ!$D$10+'СЕТ СН'!$F$6-'СЕТ СН'!$F$22</f>
        <v>1007.3175584099999</v>
      </c>
      <c r="J21" s="36">
        <f>SUMIFS(СВЦЭМ!$C$33:$C$776,СВЦЭМ!$A$33:$A$776,$A21,СВЦЭМ!$B$33:$B$776,J$11)+'СЕТ СН'!$F$12+СВЦЭМ!$D$10+'СЕТ СН'!$F$6-'СЕТ СН'!$F$22</f>
        <v>1001.53829607</v>
      </c>
      <c r="K21" s="36">
        <f>SUMIFS(СВЦЭМ!$C$33:$C$776,СВЦЭМ!$A$33:$A$776,$A21,СВЦЭМ!$B$33:$B$776,K$11)+'СЕТ СН'!$F$12+СВЦЭМ!$D$10+'СЕТ СН'!$F$6-'СЕТ СН'!$F$22</f>
        <v>970.09244033000004</v>
      </c>
      <c r="L21" s="36">
        <f>SUMIFS(СВЦЭМ!$C$33:$C$776,СВЦЭМ!$A$33:$A$776,$A21,СВЦЭМ!$B$33:$B$776,L$11)+'СЕТ СН'!$F$12+СВЦЭМ!$D$10+'СЕТ СН'!$F$6-'СЕТ СН'!$F$22</f>
        <v>959.85019167999997</v>
      </c>
      <c r="M21" s="36">
        <f>SUMIFS(СВЦЭМ!$C$33:$C$776,СВЦЭМ!$A$33:$A$776,$A21,СВЦЭМ!$B$33:$B$776,M$11)+'СЕТ СН'!$F$12+СВЦЭМ!$D$10+'СЕТ СН'!$F$6-'СЕТ СН'!$F$22</f>
        <v>916.30077243999995</v>
      </c>
      <c r="N21" s="36">
        <f>SUMIFS(СВЦЭМ!$C$33:$C$776,СВЦЭМ!$A$33:$A$776,$A21,СВЦЭМ!$B$33:$B$776,N$11)+'СЕТ СН'!$F$12+СВЦЭМ!$D$10+'СЕТ СН'!$F$6-'СЕТ СН'!$F$22</f>
        <v>863.26237302000004</v>
      </c>
      <c r="O21" s="36">
        <f>SUMIFS(СВЦЭМ!$C$33:$C$776,СВЦЭМ!$A$33:$A$776,$A21,СВЦЭМ!$B$33:$B$776,O$11)+'СЕТ СН'!$F$12+СВЦЭМ!$D$10+'СЕТ СН'!$F$6-'СЕТ СН'!$F$22</f>
        <v>844.97899266000002</v>
      </c>
      <c r="P21" s="36">
        <f>SUMIFS(СВЦЭМ!$C$33:$C$776,СВЦЭМ!$A$33:$A$776,$A21,СВЦЭМ!$B$33:$B$776,P$11)+'СЕТ СН'!$F$12+СВЦЭМ!$D$10+'СЕТ СН'!$F$6-'СЕТ СН'!$F$22</f>
        <v>845.00142473999995</v>
      </c>
      <c r="Q21" s="36">
        <f>SUMIFS(СВЦЭМ!$C$33:$C$776,СВЦЭМ!$A$33:$A$776,$A21,СВЦЭМ!$B$33:$B$776,Q$11)+'СЕТ СН'!$F$12+СВЦЭМ!$D$10+'СЕТ СН'!$F$6-'СЕТ СН'!$F$22</f>
        <v>850.49294191000001</v>
      </c>
      <c r="R21" s="36">
        <f>SUMIFS(СВЦЭМ!$C$33:$C$776,СВЦЭМ!$A$33:$A$776,$A21,СВЦЭМ!$B$33:$B$776,R$11)+'СЕТ СН'!$F$12+СВЦЭМ!$D$10+'СЕТ СН'!$F$6-'СЕТ СН'!$F$22</f>
        <v>848.35485175999997</v>
      </c>
      <c r="S21" s="36">
        <f>SUMIFS(СВЦЭМ!$C$33:$C$776,СВЦЭМ!$A$33:$A$776,$A21,СВЦЭМ!$B$33:$B$776,S$11)+'СЕТ СН'!$F$12+СВЦЭМ!$D$10+'СЕТ СН'!$F$6-'СЕТ СН'!$F$22</f>
        <v>851.93929857000001</v>
      </c>
      <c r="T21" s="36">
        <f>SUMIFS(СВЦЭМ!$C$33:$C$776,СВЦЭМ!$A$33:$A$776,$A21,СВЦЭМ!$B$33:$B$776,T$11)+'СЕТ СН'!$F$12+СВЦЭМ!$D$10+'СЕТ СН'!$F$6-'СЕТ СН'!$F$22</f>
        <v>840.37712413999998</v>
      </c>
      <c r="U21" s="36">
        <f>SUMIFS(СВЦЭМ!$C$33:$C$776,СВЦЭМ!$A$33:$A$776,$A21,СВЦЭМ!$B$33:$B$776,U$11)+'СЕТ СН'!$F$12+СВЦЭМ!$D$10+'СЕТ СН'!$F$6-'СЕТ СН'!$F$22</f>
        <v>831.31983042000002</v>
      </c>
      <c r="V21" s="36">
        <f>SUMIFS(СВЦЭМ!$C$33:$C$776,СВЦЭМ!$A$33:$A$776,$A21,СВЦЭМ!$B$33:$B$776,V$11)+'СЕТ СН'!$F$12+СВЦЭМ!$D$10+'СЕТ СН'!$F$6-'СЕТ СН'!$F$22</f>
        <v>813.37457632999997</v>
      </c>
      <c r="W21" s="36">
        <f>SUMIFS(СВЦЭМ!$C$33:$C$776,СВЦЭМ!$A$33:$A$776,$A21,СВЦЭМ!$B$33:$B$776,W$11)+'СЕТ СН'!$F$12+СВЦЭМ!$D$10+'СЕТ СН'!$F$6-'СЕТ СН'!$F$22</f>
        <v>809.04465374999995</v>
      </c>
      <c r="X21" s="36">
        <f>SUMIFS(СВЦЭМ!$C$33:$C$776,СВЦЭМ!$A$33:$A$776,$A21,СВЦЭМ!$B$33:$B$776,X$11)+'СЕТ СН'!$F$12+СВЦЭМ!$D$10+'СЕТ СН'!$F$6-'СЕТ СН'!$F$22</f>
        <v>846.65487271999996</v>
      </c>
      <c r="Y21" s="36">
        <f>SUMIFS(СВЦЭМ!$C$33:$C$776,СВЦЭМ!$A$33:$A$776,$A21,СВЦЭМ!$B$33:$B$776,Y$11)+'СЕТ СН'!$F$12+СВЦЭМ!$D$10+'СЕТ СН'!$F$6-'СЕТ СН'!$F$22</f>
        <v>939.39218184000003</v>
      </c>
    </row>
    <row r="22" spans="1:25" ht="15.75" x14ac:dyDescent="0.2">
      <c r="A22" s="35">
        <f t="shared" si="0"/>
        <v>43962</v>
      </c>
      <c r="B22" s="36">
        <f>SUMIFS(СВЦЭМ!$C$33:$C$776,СВЦЭМ!$A$33:$A$776,$A22,СВЦЭМ!$B$33:$B$776,B$11)+'СЕТ СН'!$F$12+СВЦЭМ!$D$10+'СЕТ СН'!$F$6-'СЕТ СН'!$F$22</f>
        <v>917.72223050000002</v>
      </c>
      <c r="C22" s="36">
        <f>SUMIFS(СВЦЭМ!$C$33:$C$776,СВЦЭМ!$A$33:$A$776,$A22,СВЦЭМ!$B$33:$B$776,C$11)+'СЕТ СН'!$F$12+СВЦЭМ!$D$10+'СЕТ СН'!$F$6-'СЕТ СН'!$F$22</f>
        <v>998.69823517999998</v>
      </c>
      <c r="D22" s="36">
        <f>SUMIFS(СВЦЭМ!$C$33:$C$776,СВЦЭМ!$A$33:$A$776,$A22,СВЦЭМ!$B$33:$B$776,D$11)+'СЕТ СН'!$F$12+СВЦЭМ!$D$10+'СЕТ СН'!$F$6-'СЕТ СН'!$F$22</f>
        <v>1030.4133639000001</v>
      </c>
      <c r="E22" s="36">
        <f>SUMIFS(СВЦЭМ!$C$33:$C$776,СВЦЭМ!$A$33:$A$776,$A22,СВЦЭМ!$B$33:$B$776,E$11)+'СЕТ СН'!$F$12+СВЦЭМ!$D$10+'СЕТ СН'!$F$6-'СЕТ СН'!$F$22</f>
        <v>1025.09837965</v>
      </c>
      <c r="F22" s="36">
        <f>SUMIFS(СВЦЭМ!$C$33:$C$776,СВЦЭМ!$A$33:$A$776,$A22,СВЦЭМ!$B$33:$B$776,F$11)+'СЕТ СН'!$F$12+СВЦЭМ!$D$10+'СЕТ СН'!$F$6-'СЕТ СН'!$F$22</f>
        <v>1018.21240986</v>
      </c>
      <c r="G22" s="36">
        <f>SUMIFS(СВЦЭМ!$C$33:$C$776,СВЦЭМ!$A$33:$A$776,$A22,СВЦЭМ!$B$33:$B$776,G$11)+'СЕТ СН'!$F$12+СВЦЭМ!$D$10+'СЕТ СН'!$F$6-'СЕТ СН'!$F$22</f>
        <v>1021.09113709</v>
      </c>
      <c r="H22" s="36">
        <f>SUMIFS(СВЦЭМ!$C$33:$C$776,СВЦЭМ!$A$33:$A$776,$A22,СВЦЭМ!$B$33:$B$776,H$11)+'СЕТ СН'!$F$12+СВЦЭМ!$D$10+'СЕТ СН'!$F$6-'СЕТ СН'!$F$22</f>
        <v>1027.9057159200001</v>
      </c>
      <c r="I22" s="36">
        <f>SUMIFS(СВЦЭМ!$C$33:$C$776,СВЦЭМ!$A$33:$A$776,$A22,СВЦЭМ!$B$33:$B$776,I$11)+'СЕТ СН'!$F$12+СВЦЭМ!$D$10+'СЕТ СН'!$F$6-'СЕТ СН'!$F$22</f>
        <v>1041.2425923600001</v>
      </c>
      <c r="J22" s="36">
        <f>SUMIFS(СВЦЭМ!$C$33:$C$776,СВЦЭМ!$A$33:$A$776,$A22,СВЦЭМ!$B$33:$B$776,J$11)+'СЕТ СН'!$F$12+СВЦЭМ!$D$10+'СЕТ СН'!$F$6-'СЕТ СН'!$F$22</f>
        <v>990.22036125</v>
      </c>
      <c r="K22" s="36">
        <f>SUMIFS(СВЦЭМ!$C$33:$C$776,СВЦЭМ!$A$33:$A$776,$A22,СВЦЭМ!$B$33:$B$776,K$11)+'СЕТ СН'!$F$12+СВЦЭМ!$D$10+'СЕТ СН'!$F$6-'СЕТ СН'!$F$22</f>
        <v>926.24735519000001</v>
      </c>
      <c r="L22" s="36">
        <f>SUMIFS(СВЦЭМ!$C$33:$C$776,СВЦЭМ!$A$33:$A$776,$A22,СВЦЭМ!$B$33:$B$776,L$11)+'СЕТ СН'!$F$12+СВЦЭМ!$D$10+'СЕТ СН'!$F$6-'СЕТ СН'!$F$22</f>
        <v>918.31911679999996</v>
      </c>
      <c r="M22" s="36">
        <f>SUMIFS(СВЦЭМ!$C$33:$C$776,СВЦЭМ!$A$33:$A$776,$A22,СВЦЭМ!$B$33:$B$776,M$11)+'СЕТ СН'!$F$12+СВЦЭМ!$D$10+'СЕТ СН'!$F$6-'СЕТ СН'!$F$22</f>
        <v>919.80696996999995</v>
      </c>
      <c r="N22" s="36">
        <f>SUMIFS(СВЦЭМ!$C$33:$C$776,СВЦЭМ!$A$33:$A$776,$A22,СВЦЭМ!$B$33:$B$776,N$11)+'СЕТ СН'!$F$12+СВЦЭМ!$D$10+'СЕТ СН'!$F$6-'СЕТ СН'!$F$22</f>
        <v>934.13491101</v>
      </c>
      <c r="O22" s="36">
        <f>SUMIFS(СВЦЭМ!$C$33:$C$776,СВЦЭМ!$A$33:$A$776,$A22,СВЦЭМ!$B$33:$B$776,O$11)+'СЕТ СН'!$F$12+СВЦЭМ!$D$10+'СЕТ СН'!$F$6-'СЕТ СН'!$F$22</f>
        <v>930.51084251999998</v>
      </c>
      <c r="P22" s="36">
        <f>SUMIFS(СВЦЭМ!$C$33:$C$776,СВЦЭМ!$A$33:$A$776,$A22,СВЦЭМ!$B$33:$B$776,P$11)+'СЕТ СН'!$F$12+СВЦЭМ!$D$10+'СЕТ СН'!$F$6-'СЕТ СН'!$F$22</f>
        <v>948.37722939000002</v>
      </c>
      <c r="Q22" s="36">
        <f>SUMIFS(СВЦЭМ!$C$33:$C$776,СВЦЭМ!$A$33:$A$776,$A22,СВЦЭМ!$B$33:$B$776,Q$11)+'СЕТ СН'!$F$12+СВЦЭМ!$D$10+'СЕТ СН'!$F$6-'СЕТ СН'!$F$22</f>
        <v>953.65006212000003</v>
      </c>
      <c r="R22" s="36">
        <f>SUMIFS(СВЦЭМ!$C$33:$C$776,СВЦЭМ!$A$33:$A$776,$A22,СВЦЭМ!$B$33:$B$776,R$11)+'СЕТ СН'!$F$12+СВЦЭМ!$D$10+'СЕТ СН'!$F$6-'СЕТ СН'!$F$22</f>
        <v>946.81995114999995</v>
      </c>
      <c r="S22" s="36">
        <f>SUMIFS(СВЦЭМ!$C$33:$C$776,СВЦЭМ!$A$33:$A$776,$A22,СВЦЭМ!$B$33:$B$776,S$11)+'СЕТ СН'!$F$12+СВЦЭМ!$D$10+'СЕТ СН'!$F$6-'СЕТ СН'!$F$22</f>
        <v>950.72708953999995</v>
      </c>
      <c r="T22" s="36">
        <f>SUMIFS(СВЦЭМ!$C$33:$C$776,СВЦЭМ!$A$33:$A$776,$A22,СВЦЭМ!$B$33:$B$776,T$11)+'СЕТ СН'!$F$12+СВЦЭМ!$D$10+'СЕТ СН'!$F$6-'СЕТ СН'!$F$22</f>
        <v>938.2080201</v>
      </c>
      <c r="U22" s="36">
        <f>SUMIFS(СВЦЭМ!$C$33:$C$776,СВЦЭМ!$A$33:$A$776,$A22,СВЦЭМ!$B$33:$B$776,U$11)+'СЕТ СН'!$F$12+СВЦЭМ!$D$10+'СЕТ СН'!$F$6-'СЕТ СН'!$F$22</f>
        <v>897.86547777999999</v>
      </c>
      <c r="V22" s="36">
        <f>SUMIFS(СВЦЭМ!$C$33:$C$776,СВЦЭМ!$A$33:$A$776,$A22,СВЦЭМ!$B$33:$B$776,V$11)+'СЕТ СН'!$F$12+СВЦЭМ!$D$10+'СЕТ СН'!$F$6-'СЕТ СН'!$F$22</f>
        <v>868.96057115999997</v>
      </c>
      <c r="W22" s="36">
        <f>SUMIFS(СВЦЭМ!$C$33:$C$776,СВЦЭМ!$A$33:$A$776,$A22,СВЦЭМ!$B$33:$B$776,W$11)+'СЕТ СН'!$F$12+СВЦЭМ!$D$10+'СЕТ СН'!$F$6-'СЕТ СН'!$F$22</f>
        <v>852.75659332999999</v>
      </c>
      <c r="X22" s="36">
        <f>SUMIFS(СВЦЭМ!$C$33:$C$776,СВЦЭМ!$A$33:$A$776,$A22,СВЦЭМ!$B$33:$B$776,X$11)+'СЕТ СН'!$F$12+СВЦЭМ!$D$10+'СЕТ СН'!$F$6-'СЕТ СН'!$F$22</f>
        <v>849.37582942999995</v>
      </c>
      <c r="Y22" s="36">
        <f>SUMIFS(СВЦЭМ!$C$33:$C$776,СВЦЭМ!$A$33:$A$776,$A22,СВЦЭМ!$B$33:$B$776,Y$11)+'СЕТ СН'!$F$12+СВЦЭМ!$D$10+'СЕТ СН'!$F$6-'СЕТ СН'!$F$22</f>
        <v>897.13492217999999</v>
      </c>
    </row>
    <row r="23" spans="1:25" ht="15.75" x14ac:dyDescent="0.2">
      <c r="A23" s="35">
        <f t="shared" si="0"/>
        <v>43963</v>
      </c>
      <c r="B23" s="36">
        <f>SUMIFS(СВЦЭМ!$C$33:$C$776,СВЦЭМ!$A$33:$A$776,$A23,СВЦЭМ!$B$33:$B$776,B$11)+'СЕТ СН'!$F$12+СВЦЭМ!$D$10+'СЕТ СН'!$F$6-'СЕТ СН'!$F$22</f>
        <v>1032.0880178</v>
      </c>
      <c r="C23" s="36">
        <f>SUMIFS(СВЦЭМ!$C$33:$C$776,СВЦЭМ!$A$33:$A$776,$A23,СВЦЭМ!$B$33:$B$776,C$11)+'СЕТ СН'!$F$12+СВЦЭМ!$D$10+'СЕТ СН'!$F$6-'СЕТ СН'!$F$22</f>
        <v>1074.0270850100001</v>
      </c>
      <c r="D23" s="36">
        <f>SUMIFS(СВЦЭМ!$C$33:$C$776,СВЦЭМ!$A$33:$A$776,$A23,СВЦЭМ!$B$33:$B$776,D$11)+'СЕТ СН'!$F$12+СВЦЭМ!$D$10+'СЕТ СН'!$F$6-'СЕТ СН'!$F$22</f>
        <v>1060.34063442</v>
      </c>
      <c r="E23" s="36">
        <f>SUMIFS(СВЦЭМ!$C$33:$C$776,СВЦЭМ!$A$33:$A$776,$A23,СВЦЭМ!$B$33:$B$776,E$11)+'СЕТ СН'!$F$12+СВЦЭМ!$D$10+'СЕТ СН'!$F$6-'СЕТ СН'!$F$22</f>
        <v>1063.6456590300002</v>
      </c>
      <c r="F23" s="36">
        <f>SUMIFS(СВЦЭМ!$C$33:$C$776,СВЦЭМ!$A$33:$A$776,$A23,СВЦЭМ!$B$33:$B$776,F$11)+'СЕТ СН'!$F$12+СВЦЭМ!$D$10+'СЕТ СН'!$F$6-'СЕТ СН'!$F$22</f>
        <v>1069.0778662</v>
      </c>
      <c r="G23" s="36">
        <f>SUMIFS(СВЦЭМ!$C$33:$C$776,СВЦЭМ!$A$33:$A$776,$A23,СВЦЭМ!$B$33:$B$776,G$11)+'СЕТ СН'!$F$12+СВЦЭМ!$D$10+'СЕТ СН'!$F$6-'СЕТ СН'!$F$22</f>
        <v>1058.06352184</v>
      </c>
      <c r="H23" s="36">
        <f>SUMIFS(СВЦЭМ!$C$33:$C$776,СВЦЭМ!$A$33:$A$776,$A23,СВЦЭМ!$B$33:$B$776,H$11)+'СЕТ СН'!$F$12+СВЦЭМ!$D$10+'СЕТ СН'!$F$6-'СЕТ СН'!$F$22</f>
        <v>1066.8608182600001</v>
      </c>
      <c r="I23" s="36">
        <f>SUMIFS(СВЦЭМ!$C$33:$C$776,СВЦЭМ!$A$33:$A$776,$A23,СВЦЭМ!$B$33:$B$776,I$11)+'СЕТ СН'!$F$12+СВЦЭМ!$D$10+'СЕТ СН'!$F$6-'СЕТ СН'!$F$22</f>
        <v>1025.68640162</v>
      </c>
      <c r="J23" s="36">
        <f>SUMIFS(СВЦЭМ!$C$33:$C$776,СВЦЭМ!$A$33:$A$776,$A23,СВЦЭМ!$B$33:$B$776,J$11)+'СЕТ СН'!$F$12+СВЦЭМ!$D$10+'СЕТ СН'!$F$6-'СЕТ СН'!$F$22</f>
        <v>976.66158163</v>
      </c>
      <c r="K23" s="36">
        <f>SUMIFS(СВЦЭМ!$C$33:$C$776,СВЦЭМ!$A$33:$A$776,$A23,СВЦЭМ!$B$33:$B$776,K$11)+'СЕТ СН'!$F$12+СВЦЭМ!$D$10+'СЕТ СН'!$F$6-'СЕТ СН'!$F$22</f>
        <v>954.76588532000005</v>
      </c>
      <c r="L23" s="36">
        <f>SUMIFS(СВЦЭМ!$C$33:$C$776,СВЦЭМ!$A$33:$A$776,$A23,СВЦЭМ!$B$33:$B$776,L$11)+'СЕТ СН'!$F$12+СВЦЭМ!$D$10+'СЕТ СН'!$F$6-'СЕТ СН'!$F$22</f>
        <v>955.40541824000002</v>
      </c>
      <c r="M23" s="36">
        <f>SUMIFS(СВЦЭМ!$C$33:$C$776,СВЦЭМ!$A$33:$A$776,$A23,СВЦЭМ!$B$33:$B$776,M$11)+'СЕТ СН'!$F$12+СВЦЭМ!$D$10+'СЕТ СН'!$F$6-'СЕТ СН'!$F$22</f>
        <v>929.17686907999996</v>
      </c>
      <c r="N23" s="36">
        <f>SUMIFS(СВЦЭМ!$C$33:$C$776,СВЦЭМ!$A$33:$A$776,$A23,СВЦЭМ!$B$33:$B$776,N$11)+'СЕТ СН'!$F$12+СВЦЭМ!$D$10+'СЕТ СН'!$F$6-'СЕТ СН'!$F$22</f>
        <v>930.31350665000002</v>
      </c>
      <c r="O23" s="36">
        <f>SUMIFS(СВЦЭМ!$C$33:$C$776,СВЦЭМ!$A$33:$A$776,$A23,СВЦЭМ!$B$33:$B$776,O$11)+'СЕТ СН'!$F$12+СВЦЭМ!$D$10+'СЕТ СН'!$F$6-'СЕТ СН'!$F$22</f>
        <v>936.50473393000004</v>
      </c>
      <c r="P23" s="36">
        <f>SUMIFS(СВЦЭМ!$C$33:$C$776,СВЦЭМ!$A$33:$A$776,$A23,СВЦЭМ!$B$33:$B$776,P$11)+'СЕТ СН'!$F$12+СВЦЭМ!$D$10+'СЕТ СН'!$F$6-'СЕТ СН'!$F$22</f>
        <v>950.15580967000005</v>
      </c>
      <c r="Q23" s="36">
        <f>SUMIFS(СВЦЭМ!$C$33:$C$776,СВЦЭМ!$A$33:$A$776,$A23,СВЦЭМ!$B$33:$B$776,Q$11)+'СЕТ СН'!$F$12+СВЦЭМ!$D$10+'СЕТ СН'!$F$6-'СЕТ СН'!$F$22</f>
        <v>950.21122465999997</v>
      </c>
      <c r="R23" s="36">
        <f>SUMIFS(СВЦЭМ!$C$33:$C$776,СВЦЭМ!$A$33:$A$776,$A23,СВЦЭМ!$B$33:$B$776,R$11)+'СЕТ СН'!$F$12+СВЦЭМ!$D$10+'СЕТ СН'!$F$6-'СЕТ СН'!$F$22</f>
        <v>949.97260437</v>
      </c>
      <c r="S23" s="36">
        <f>SUMIFS(СВЦЭМ!$C$33:$C$776,СВЦЭМ!$A$33:$A$776,$A23,СВЦЭМ!$B$33:$B$776,S$11)+'СЕТ СН'!$F$12+СВЦЭМ!$D$10+'СЕТ СН'!$F$6-'СЕТ СН'!$F$22</f>
        <v>947.83503623000001</v>
      </c>
      <c r="T23" s="36">
        <f>SUMIFS(СВЦЭМ!$C$33:$C$776,СВЦЭМ!$A$33:$A$776,$A23,СВЦЭМ!$B$33:$B$776,T$11)+'СЕТ СН'!$F$12+СВЦЭМ!$D$10+'СЕТ СН'!$F$6-'СЕТ СН'!$F$22</f>
        <v>949.98304204999999</v>
      </c>
      <c r="U23" s="36">
        <f>SUMIFS(СВЦЭМ!$C$33:$C$776,СВЦЭМ!$A$33:$A$776,$A23,СВЦЭМ!$B$33:$B$776,U$11)+'СЕТ СН'!$F$12+СВЦЭМ!$D$10+'СЕТ СН'!$F$6-'СЕТ СН'!$F$22</f>
        <v>945.07269600999996</v>
      </c>
      <c r="V23" s="36">
        <f>SUMIFS(СВЦЭМ!$C$33:$C$776,СВЦЭМ!$A$33:$A$776,$A23,СВЦЭМ!$B$33:$B$776,V$11)+'СЕТ СН'!$F$12+СВЦЭМ!$D$10+'СЕТ СН'!$F$6-'СЕТ СН'!$F$22</f>
        <v>915.94759042999999</v>
      </c>
      <c r="W23" s="36">
        <f>SUMIFS(СВЦЭМ!$C$33:$C$776,СВЦЭМ!$A$33:$A$776,$A23,СВЦЭМ!$B$33:$B$776,W$11)+'СЕТ СН'!$F$12+СВЦЭМ!$D$10+'СЕТ СН'!$F$6-'СЕТ СН'!$F$22</f>
        <v>914.01868440999999</v>
      </c>
      <c r="X23" s="36">
        <f>SUMIFS(СВЦЭМ!$C$33:$C$776,СВЦЭМ!$A$33:$A$776,$A23,СВЦЭМ!$B$33:$B$776,X$11)+'СЕТ СН'!$F$12+СВЦЭМ!$D$10+'СЕТ СН'!$F$6-'СЕТ СН'!$F$22</f>
        <v>938.99278683</v>
      </c>
      <c r="Y23" s="36">
        <f>SUMIFS(СВЦЭМ!$C$33:$C$776,СВЦЭМ!$A$33:$A$776,$A23,СВЦЭМ!$B$33:$B$776,Y$11)+'СЕТ СН'!$F$12+СВЦЭМ!$D$10+'СЕТ СН'!$F$6-'СЕТ СН'!$F$22</f>
        <v>958.20835585999998</v>
      </c>
    </row>
    <row r="24" spans="1:25" ht="15.75" x14ac:dyDescent="0.2">
      <c r="A24" s="35">
        <f t="shared" si="0"/>
        <v>43964</v>
      </c>
      <c r="B24" s="36">
        <f>SUMIFS(СВЦЭМ!$C$33:$C$776,СВЦЭМ!$A$33:$A$776,$A24,СВЦЭМ!$B$33:$B$776,B$11)+'СЕТ СН'!$F$12+СВЦЭМ!$D$10+'СЕТ СН'!$F$6-'СЕТ СН'!$F$22</f>
        <v>981.71359984000003</v>
      </c>
      <c r="C24" s="36">
        <f>SUMIFS(СВЦЭМ!$C$33:$C$776,СВЦЭМ!$A$33:$A$776,$A24,СВЦЭМ!$B$33:$B$776,C$11)+'СЕТ СН'!$F$12+СВЦЭМ!$D$10+'СЕТ СН'!$F$6-'СЕТ СН'!$F$22</f>
        <v>1026.15105073</v>
      </c>
      <c r="D24" s="36">
        <f>SUMIFS(СВЦЭМ!$C$33:$C$776,СВЦЭМ!$A$33:$A$776,$A24,СВЦЭМ!$B$33:$B$776,D$11)+'СЕТ СН'!$F$12+СВЦЭМ!$D$10+'СЕТ СН'!$F$6-'СЕТ СН'!$F$22</f>
        <v>1033.39768721</v>
      </c>
      <c r="E24" s="36">
        <f>SUMIFS(СВЦЭМ!$C$33:$C$776,СВЦЭМ!$A$33:$A$776,$A24,СВЦЭМ!$B$33:$B$776,E$11)+'СЕТ СН'!$F$12+СВЦЭМ!$D$10+'СЕТ СН'!$F$6-'СЕТ СН'!$F$22</f>
        <v>1037.4266593700002</v>
      </c>
      <c r="F24" s="36">
        <f>SUMIFS(СВЦЭМ!$C$33:$C$776,СВЦЭМ!$A$33:$A$776,$A24,СВЦЭМ!$B$33:$B$776,F$11)+'СЕТ СН'!$F$12+СВЦЭМ!$D$10+'СЕТ СН'!$F$6-'СЕТ СН'!$F$22</f>
        <v>1030.7435872999999</v>
      </c>
      <c r="G24" s="36">
        <f>SUMIFS(СВЦЭМ!$C$33:$C$776,СВЦЭМ!$A$33:$A$776,$A24,СВЦЭМ!$B$33:$B$776,G$11)+'СЕТ СН'!$F$12+СВЦЭМ!$D$10+'СЕТ СН'!$F$6-'СЕТ СН'!$F$22</f>
        <v>1038.6413060500001</v>
      </c>
      <c r="H24" s="36">
        <f>SUMIFS(СВЦЭМ!$C$33:$C$776,СВЦЭМ!$A$33:$A$776,$A24,СВЦЭМ!$B$33:$B$776,H$11)+'СЕТ СН'!$F$12+СВЦЭМ!$D$10+'СЕТ СН'!$F$6-'СЕТ СН'!$F$22</f>
        <v>1034.8494016100001</v>
      </c>
      <c r="I24" s="36">
        <f>SUMIFS(СВЦЭМ!$C$33:$C$776,СВЦЭМ!$A$33:$A$776,$A24,СВЦЭМ!$B$33:$B$776,I$11)+'СЕТ СН'!$F$12+СВЦЭМ!$D$10+'СЕТ СН'!$F$6-'СЕТ СН'!$F$22</f>
        <v>987.15094798999996</v>
      </c>
      <c r="J24" s="36">
        <f>SUMIFS(СВЦЭМ!$C$33:$C$776,СВЦЭМ!$A$33:$A$776,$A24,СВЦЭМ!$B$33:$B$776,J$11)+'СЕТ СН'!$F$12+СВЦЭМ!$D$10+'СЕТ СН'!$F$6-'СЕТ СН'!$F$22</f>
        <v>933.56122549999998</v>
      </c>
      <c r="K24" s="36">
        <f>SUMIFS(СВЦЭМ!$C$33:$C$776,СВЦЭМ!$A$33:$A$776,$A24,СВЦЭМ!$B$33:$B$776,K$11)+'СЕТ СН'!$F$12+СВЦЭМ!$D$10+'СЕТ СН'!$F$6-'СЕТ СН'!$F$22</f>
        <v>926.27962838999997</v>
      </c>
      <c r="L24" s="36">
        <f>SUMIFS(СВЦЭМ!$C$33:$C$776,СВЦЭМ!$A$33:$A$776,$A24,СВЦЭМ!$B$33:$B$776,L$11)+'СЕТ СН'!$F$12+СВЦЭМ!$D$10+'СЕТ СН'!$F$6-'СЕТ СН'!$F$22</f>
        <v>912.63557634999995</v>
      </c>
      <c r="M24" s="36">
        <f>SUMIFS(СВЦЭМ!$C$33:$C$776,СВЦЭМ!$A$33:$A$776,$A24,СВЦЭМ!$B$33:$B$776,M$11)+'СЕТ СН'!$F$12+СВЦЭМ!$D$10+'СЕТ СН'!$F$6-'СЕТ СН'!$F$22</f>
        <v>906.25880905999998</v>
      </c>
      <c r="N24" s="36">
        <f>SUMIFS(СВЦЭМ!$C$33:$C$776,СВЦЭМ!$A$33:$A$776,$A24,СВЦЭМ!$B$33:$B$776,N$11)+'СЕТ СН'!$F$12+СВЦЭМ!$D$10+'СЕТ СН'!$F$6-'СЕТ СН'!$F$22</f>
        <v>917.32532409999999</v>
      </c>
      <c r="O24" s="36">
        <f>SUMIFS(СВЦЭМ!$C$33:$C$776,СВЦЭМ!$A$33:$A$776,$A24,СВЦЭМ!$B$33:$B$776,O$11)+'СЕТ СН'!$F$12+СВЦЭМ!$D$10+'СЕТ СН'!$F$6-'СЕТ СН'!$F$22</f>
        <v>923.33728166000003</v>
      </c>
      <c r="P24" s="36">
        <f>SUMIFS(СВЦЭМ!$C$33:$C$776,СВЦЭМ!$A$33:$A$776,$A24,СВЦЭМ!$B$33:$B$776,P$11)+'СЕТ СН'!$F$12+СВЦЭМ!$D$10+'СЕТ СН'!$F$6-'СЕТ СН'!$F$22</f>
        <v>932.49634908999997</v>
      </c>
      <c r="Q24" s="36">
        <f>SUMIFS(СВЦЭМ!$C$33:$C$776,СВЦЭМ!$A$33:$A$776,$A24,СВЦЭМ!$B$33:$B$776,Q$11)+'СЕТ СН'!$F$12+СВЦЭМ!$D$10+'СЕТ СН'!$F$6-'СЕТ СН'!$F$22</f>
        <v>925.92895984999996</v>
      </c>
      <c r="R24" s="36">
        <f>SUMIFS(СВЦЭМ!$C$33:$C$776,СВЦЭМ!$A$33:$A$776,$A24,СВЦЭМ!$B$33:$B$776,R$11)+'СЕТ СН'!$F$12+СВЦЭМ!$D$10+'СЕТ СН'!$F$6-'СЕТ СН'!$F$22</f>
        <v>920.75754203999998</v>
      </c>
      <c r="S24" s="36">
        <f>SUMIFS(СВЦЭМ!$C$33:$C$776,СВЦЭМ!$A$33:$A$776,$A24,СВЦЭМ!$B$33:$B$776,S$11)+'СЕТ СН'!$F$12+СВЦЭМ!$D$10+'СЕТ СН'!$F$6-'СЕТ СН'!$F$22</f>
        <v>934.58390267000004</v>
      </c>
      <c r="T24" s="36">
        <f>SUMIFS(СВЦЭМ!$C$33:$C$776,СВЦЭМ!$A$33:$A$776,$A24,СВЦЭМ!$B$33:$B$776,T$11)+'СЕТ СН'!$F$12+СВЦЭМ!$D$10+'СЕТ СН'!$F$6-'СЕТ СН'!$F$22</f>
        <v>906.59990094</v>
      </c>
      <c r="U24" s="36">
        <f>SUMIFS(СВЦЭМ!$C$33:$C$776,СВЦЭМ!$A$33:$A$776,$A24,СВЦЭМ!$B$33:$B$776,U$11)+'СЕТ СН'!$F$12+СВЦЭМ!$D$10+'СЕТ СН'!$F$6-'СЕТ СН'!$F$22</f>
        <v>874.69336463000002</v>
      </c>
      <c r="V24" s="36">
        <f>SUMIFS(СВЦЭМ!$C$33:$C$776,СВЦЭМ!$A$33:$A$776,$A24,СВЦЭМ!$B$33:$B$776,V$11)+'СЕТ СН'!$F$12+СВЦЭМ!$D$10+'СЕТ СН'!$F$6-'СЕТ СН'!$F$22</f>
        <v>858.79282347000003</v>
      </c>
      <c r="W24" s="36">
        <f>SUMIFS(СВЦЭМ!$C$33:$C$776,СВЦЭМ!$A$33:$A$776,$A24,СВЦЭМ!$B$33:$B$776,W$11)+'СЕТ СН'!$F$12+СВЦЭМ!$D$10+'СЕТ СН'!$F$6-'СЕТ СН'!$F$22</f>
        <v>853.83942386000001</v>
      </c>
      <c r="X24" s="36">
        <f>SUMIFS(СВЦЭМ!$C$33:$C$776,СВЦЭМ!$A$33:$A$776,$A24,СВЦЭМ!$B$33:$B$776,X$11)+'СЕТ СН'!$F$12+СВЦЭМ!$D$10+'СЕТ СН'!$F$6-'СЕТ СН'!$F$22</f>
        <v>866.87485421999997</v>
      </c>
      <c r="Y24" s="36">
        <f>SUMIFS(СВЦЭМ!$C$33:$C$776,СВЦЭМ!$A$33:$A$776,$A24,СВЦЭМ!$B$33:$B$776,Y$11)+'СЕТ СН'!$F$12+СВЦЭМ!$D$10+'СЕТ СН'!$F$6-'СЕТ СН'!$F$22</f>
        <v>888.70453468000005</v>
      </c>
    </row>
    <row r="25" spans="1:25" ht="15.75" x14ac:dyDescent="0.2">
      <c r="A25" s="35">
        <f t="shared" si="0"/>
        <v>43965</v>
      </c>
      <c r="B25" s="36">
        <f>SUMIFS(СВЦЭМ!$C$33:$C$776,СВЦЭМ!$A$33:$A$776,$A25,СВЦЭМ!$B$33:$B$776,B$11)+'СЕТ СН'!$F$12+СВЦЭМ!$D$10+'СЕТ СН'!$F$6-'СЕТ СН'!$F$22</f>
        <v>955.41828774999999</v>
      </c>
      <c r="C25" s="36">
        <f>SUMIFS(СВЦЭМ!$C$33:$C$776,СВЦЭМ!$A$33:$A$776,$A25,СВЦЭМ!$B$33:$B$776,C$11)+'СЕТ СН'!$F$12+СВЦЭМ!$D$10+'СЕТ СН'!$F$6-'СЕТ СН'!$F$22</f>
        <v>994.22140778999994</v>
      </c>
      <c r="D25" s="36">
        <f>SUMIFS(СВЦЭМ!$C$33:$C$776,СВЦЭМ!$A$33:$A$776,$A25,СВЦЭМ!$B$33:$B$776,D$11)+'СЕТ СН'!$F$12+СВЦЭМ!$D$10+'СЕТ СН'!$F$6-'СЕТ СН'!$F$22</f>
        <v>1001.94445106</v>
      </c>
      <c r="E25" s="36">
        <f>SUMIFS(СВЦЭМ!$C$33:$C$776,СВЦЭМ!$A$33:$A$776,$A25,СВЦЭМ!$B$33:$B$776,E$11)+'СЕТ СН'!$F$12+СВЦЭМ!$D$10+'СЕТ СН'!$F$6-'СЕТ СН'!$F$22</f>
        <v>1036.9685770000001</v>
      </c>
      <c r="F25" s="36">
        <f>SUMIFS(СВЦЭМ!$C$33:$C$776,СВЦЭМ!$A$33:$A$776,$A25,СВЦЭМ!$B$33:$B$776,F$11)+'СЕТ СН'!$F$12+СВЦЭМ!$D$10+'СЕТ СН'!$F$6-'СЕТ СН'!$F$22</f>
        <v>1017.12142611</v>
      </c>
      <c r="G25" s="36">
        <f>SUMIFS(СВЦЭМ!$C$33:$C$776,СВЦЭМ!$A$33:$A$776,$A25,СВЦЭМ!$B$33:$B$776,G$11)+'СЕТ СН'!$F$12+СВЦЭМ!$D$10+'СЕТ СН'!$F$6-'СЕТ СН'!$F$22</f>
        <v>1009.56657259</v>
      </c>
      <c r="H25" s="36">
        <f>SUMIFS(СВЦЭМ!$C$33:$C$776,СВЦЭМ!$A$33:$A$776,$A25,СВЦЭМ!$B$33:$B$776,H$11)+'СЕТ СН'!$F$12+СВЦЭМ!$D$10+'СЕТ СН'!$F$6-'СЕТ СН'!$F$22</f>
        <v>1006.09950202</v>
      </c>
      <c r="I25" s="36">
        <f>SUMIFS(СВЦЭМ!$C$33:$C$776,СВЦЭМ!$A$33:$A$776,$A25,СВЦЭМ!$B$33:$B$776,I$11)+'СЕТ СН'!$F$12+СВЦЭМ!$D$10+'СЕТ СН'!$F$6-'СЕТ СН'!$F$22</f>
        <v>968.59308099999998</v>
      </c>
      <c r="J25" s="36">
        <f>SUMIFS(СВЦЭМ!$C$33:$C$776,СВЦЭМ!$A$33:$A$776,$A25,СВЦЭМ!$B$33:$B$776,J$11)+'СЕТ СН'!$F$12+СВЦЭМ!$D$10+'СЕТ СН'!$F$6-'СЕТ СН'!$F$22</f>
        <v>921.54355754999995</v>
      </c>
      <c r="K25" s="36">
        <f>SUMIFS(СВЦЭМ!$C$33:$C$776,СВЦЭМ!$A$33:$A$776,$A25,СВЦЭМ!$B$33:$B$776,K$11)+'СЕТ СН'!$F$12+СВЦЭМ!$D$10+'СЕТ СН'!$F$6-'СЕТ СН'!$F$22</f>
        <v>905.18761715000005</v>
      </c>
      <c r="L25" s="36">
        <f>SUMIFS(СВЦЭМ!$C$33:$C$776,СВЦЭМ!$A$33:$A$776,$A25,СВЦЭМ!$B$33:$B$776,L$11)+'СЕТ СН'!$F$12+СВЦЭМ!$D$10+'СЕТ СН'!$F$6-'СЕТ СН'!$F$22</f>
        <v>894.62627301999999</v>
      </c>
      <c r="M25" s="36">
        <f>SUMIFS(СВЦЭМ!$C$33:$C$776,СВЦЭМ!$A$33:$A$776,$A25,СВЦЭМ!$B$33:$B$776,M$11)+'СЕТ СН'!$F$12+СВЦЭМ!$D$10+'СЕТ СН'!$F$6-'СЕТ СН'!$F$22</f>
        <v>893.01441909000005</v>
      </c>
      <c r="N25" s="36">
        <f>SUMIFS(СВЦЭМ!$C$33:$C$776,СВЦЭМ!$A$33:$A$776,$A25,СВЦЭМ!$B$33:$B$776,N$11)+'СЕТ СН'!$F$12+СВЦЭМ!$D$10+'СЕТ СН'!$F$6-'СЕТ СН'!$F$22</f>
        <v>887.25919368999996</v>
      </c>
      <c r="O25" s="36">
        <f>SUMIFS(СВЦЭМ!$C$33:$C$776,СВЦЭМ!$A$33:$A$776,$A25,СВЦЭМ!$B$33:$B$776,O$11)+'СЕТ СН'!$F$12+СВЦЭМ!$D$10+'СЕТ СН'!$F$6-'СЕТ СН'!$F$22</f>
        <v>900.80962432000001</v>
      </c>
      <c r="P25" s="36">
        <f>SUMIFS(СВЦЭМ!$C$33:$C$776,СВЦЭМ!$A$33:$A$776,$A25,СВЦЭМ!$B$33:$B$776,P$11)+'СЕТ СН'!$F$12+СВЦЭМ!$D$10+'СЕТ СН'!$F$6-'СЕТ СН'!$F$22</f>
        <v>924.23593894999999</v>
      </c>
      <c r="Q25" s="36">
        <f>SUMIFS(СВЦЭМ!$C$33:$C$776,СВЦЭМ!$A$33:$A$776,$A25,СВЦЭМ!$B$33:$B$776,Q$11)+'СЕТ СН'!$F$12+СВЦЭМ!$D$10+'СЕТ СН'!$F$6-'СЕТ СН'!$F$22</f>
        <v>913.54792457999997</v>
      </c>
      <c r="R25" s="36">
        <f>SUMIFS(СВЦЭМ!$C$33:$C$776,СВЦЭМ!$A$33:$A$776,$A25,СВЦЭМ!$B$33:$B$776,R$11)+'СЕТ СН'!$F$12+СВЦЭМ!$D$10+'СЕТ СН'!$F$6-'СЕТ СН'!$F$22</f>
        <v>910.06719596999994</v>
      </c>
      <c r="S25" s="36">
        <f>SUMIFS(СВЦЭМ!$C$33:$C$776,СВЦЭМ!$A$33:$A$776,$A25,СВЦЭМ!$B$33:$B$776,S$11)+'СЕТ СН'!$F$12+СВЦЭМ!$D$10+'СЕТ СН'!$F$6-'СЕТ СН'!$F$22</f>
        <v>933.17694926000001</v>
      </c>
      <c r="T25" s="36">
        <f>SUMIFS(СВЦЭМ!$C$33:$C$776,СВЦЭМ!$A$33:$A$776,$A25,СВЦЭМ!$B$33:$B$776,T$11)+'СЕТ СН'!$F$12+СВЦЭМ!$D$10+'СЕТ СН'!$F$6-'СЕТ СН'!$F$22</f>
        <v>912.57814570999994</v>
      </c>
      <c r="U25" s="36">
        <f>SUMIFS(СВЦЭМ!$C$33:$C$776,СВЦЭМ!$A$33:$A$776,$A25,СВЦЭМ!$B$33:$B$776,U$11)+'СЕТ СН'!$F$12+СВЦЭМ!$D$10+'СЕТ СН'!$F$6-'СЕТ СН'!$F$22</f>
        <v>880.74603391999995</v>
      </c>
      <c r="V25" s="36">
        <f>SUMIFS(СВЦЭМ!$C$33:$C$776,СВЦЭМ!$A$33:$A$776,$A25,СВЦЭМ!$B$33:$B$776,V$11)+'СЕТ СН'!$F$12+СВЦЭМ!$D$10+'СЕТ СН'!$F$6-'СЕТ СН'!$F$22</f>
        <v>853.60130611</v>
      </c>
      <c r="W25" s="36">
        <f>SUMIFS(СВЦЭМ!$C$33:$C$776,СВЦЭМ!$A$33:$A$776,$A25,СВЦЭМ!$B$33:$B$776,W$11)+'СЕТ СН'!$F$12+СВЦЭМ!$D$10+'СЕТ СН'!$F$6-'СЕТ СН'!$F$22</f>
        <v>843.75826023000002</v>
      </c>
      <c r="X25" s="36">
        <f>SUMIFS(СВЦЭМ!$C$33:$C$776,СВЦЭМ!$A$33:$A$776,$A25,СВЦЭМ!$B$33:$B$776,X$11)+'СЕТ СН'!$F$12+СВЦЭМ!$D$10+'СЕТ СН'!$F$6-'СЕТ СН'!$F$22</f>
        <v>851.83447616000001</v>
      </c>
      <c r="Y25" s="36">
        <f>SUMIFS(СВЦЭМ!$C$33:$C$776,СВЦЭМ!$A$33:$A$776,$A25,СВЦЭМ!$B$33:$B$776,Y$11)+'СЕТ СН'!$F$12+СВЦЭМ!$D$10+'СЕТ СН'!$F$6-'СЕТ СН'!$F$22</f>
        <v>883.54679931999999</v>
      </c>
    </row>
    <row r="26" spans="1:25" ht="15.75" x14ac:dyDescent="0.2">
      <c r="A26" s="35">
        <f t="shared" si="0"/>
        <v>43966</v>
      </c>
      <c r="B26" s="36">
        <f>SUMIFS(СВЦЭМ!$C$33:$C$776,СВЦЭМ!$A$33:$A$776,$A26,СВЦЭМ!$B$33:$B$776,B$11)+'СЕТ СН'!$F$12+СВЦЭМ!$D$10+'СЕТ СН'!$F$6-'СЕТ СН'!$F$22</f>
        <v>944.06020559000001</v>
      </c>
      <c r="C26" s="36">
        <f>SUMIFS(СВЦЭМ!$C$33:$C$776,СВЦЭМ!$A$33:$A$776,$A26,СВЦЭМ!$B$33:$B$776,C$11)+'СЕТ СН'!$F$12+СВЦЭМ!$D$10+'СЕТ СН'!$F$6-'СЕТ СН'!$F$22</f>
        <v>998.53054058999999</v>
      </c>
      <c r="D26" s="36">
        <f>SUMIFS(СВЦЭМ!$C$33:$C$776,СВЦЭМ!$A$33:$A$776,$A26,СВЦЭМ!$B$33:$B$776,D$11)+'СЕТ СН'!$F$12+СВЦЭМ!$D$10+'СЕТ СН'!$F$6-'СЕТ СН'!$F$22</f>
        <v>1021.84651073</v>
      </c>
      <c r="E26" s="36">
        <f>SUMIFS(СВЦЭМ!$C$33:$C$776,СВЦЭМ!$A$33:$A$776,$A26,СВЦЭМ!$B$33:$B$776,E$11)+'СЕТ СН'!$F$12+СВЦЭМ!$D$10+'СЕТ СН'!$F$6-'СЕТ СН'!$F$22</f>
        <v>1021.0873633</v>
      </c>
      <c r="F26" s="36">
        <f>SUMIFS(СВЦЭМ!$C$33:$C$776,СВЦЭМ!$A$33:$A$776,$A26,СВЦЭМ!$B$33:$B$776,F$11)+'СЕТ СН'!$F$12+СВЦЭМ!$D$10+'СЕТ СН'!$F$6-'СЕТ СН'!$F$22</f>
        <v>1013.42582167</v>
      </c>
      <c r="G26" s="36">
        <f>SUMIFS(СВЦЭМ!$C$33:$C$776,СВЦЭМ!$A$33:$A$776,$A26,СВЦЭМ!$B$33:$B$776,G$11)+'СЕТ СН'!$F$12+СВЦЭМ!$D$10+'СЕТ СН'!$F$6-'СЕТ СН'!$F$22</f>
        <v>1022.30147264</v>
      </c>
      <c r="H26" s="36">
        <f>SUMIFS(СВЦЭМ!$C$33:$C$776,СВЦЭМ!$A$33:$A$776,$A26,СВЦЭМ!$B$33:$B$776,H$11)+'СЕТ СН'!$F$12+СВЦЭМ!$D$10+'СЕТ СН'!$F$6-'СЕТ СН'!$F$22</f>
        <v>1029.41554662</v>
      </c>
      <c r="I26" s="36">
        <f>SUMIFS(СВЦЭМ!$C$33:$C$776,СВЦЭМ!$A$33:$A$776,$A26,СВЦЭМ!$B$33:$B$776,I$11)+'СЕТ СН'!$F$12+СВЦЭМ!$D$10+'СЕТ СН'!$F$6-'СЕТ СН'!$F$22</f>
        <v>986.10146638000003</v>
      </c>
      <c r="J26" s="36">
        <f>SUMIFS(СВЦЭМ!$C$33:$C$776,СВЦЭМ!$A$33:$A$776,$A26,СВЦЭМ!$B$33:$B$776,J$11)+'СЕТ СН'!$F$12+СВЦЭМ!$D$10+'СЕТ СН'!$F$6-'СЕТ СН'!$F$22</f>
        <v>925.42007386</v>
      </c>
      <c r="K26" s="36">
        <f>SUMIFS(СВЦЭМ!$C$33:$C$776,СВЦЭМ!$A$33:$A$776,$A26,СВЦЭМ!$B$33:$B$776,K$11)+'СЕТ СН'!$F$12+СВЦЭМ!$D$10+'СЕТ СН'!$F$6-'СЕТ СН'!$F$22</f>
        <v>859.00100745999998</v>
      </c>
      <c r="L26" s="36">
        <f>SUMIFS(СВЦЭМ!$C$33:$C$776,СВЦЭМ!$A$33:$A$776,$A26,СВЦЭМ!$B$33:$B$776,L$11)+'СЕТ СН'!$F$12+СВЦЭМ!$D$10+'СЕТ СН'!$F$6-'СЕТ СН'!$F$22</f>
        <v>851.19551262000004</v>
      </c>
      <c r="M26" s="36">
        <f>SUMIFS(СВЦЭМ!$C$33:$C$776,СВЦЭМ!$A$33:$A$776,$A26,СВЦЭМ!$B$33:$B$776,M$11)+'СЕТ СН'!$F$12+СВЦЭМ!$D$10+'СЕТ СН'!$F$6-'СЕТ СН'!$F$22</f>
        <v>869.96042342999999</v>
      </c>
      <c r="N26" s="36">
        <f>SUMIFS(СВЦЭМ!$C$33:$C$776,СВЦЭМ!$A$33:$A$776,$A26,СВЦЭМ!$B$33:$B$776,N$11)+'СЕТ СН'!$F$12+СВЦЭМ!$D$10+'СЕТ СН'!$F$6-'СЕТ СН'!$F$22</f>
        <v>874.16459695000003</v>
      </c>
      <c r="O26" s="36">
        <f>SUMIFS(СВЦЭМ!$C$33:$C$776,СВЦЭМ!$A$33:$A$776,$A26,СВЦЭМ!$B$33:$B$776,O$11)+'СЕТ СН'!$F$12+СВЦЭМ!$D$10+'СЕТ СН'!$F$6-'СЕТ СН'!$F$22</f>
        <v>877.07675430999996</v>
      </c>
      <c r="P26" s="36">
        <f>SUMIFS(СВЦЭМ!$C$33:$C$776,СВЦЭМ!$A$33:$A$776,$A26,СВЦЭМ!$B$33:$B$776,P$11)+'СЕТ СН'!$F$12+СВЦЭМ!$D$10+'СЕТ СН'!$F$6-'СЕТ СН'!$F$22</f>
        <v>882.44709617000001</v>
      </c>
      <c r="Q26" s="36">
        <f>SUMIFS(СВЦЭМ!$C$33:$C$776,СВЦЭМ!$A$33:$A$776,$A26,СВЦЭМ!$B$33:$B$776,Q$11)+'СЕТ СН'!$F$12+СВЦЭМ!$D$10+'СЕТ СН'!$F$6-'СЕТ СН'!$F$22</f>
        <v>877.75327186000004</v>
      </c>
      <c r="R26" s="36">
        <f>SUMIFS(СВЦЭМ!$C$33:$C$776,СВЦЭМ!$A$33:$A$776,$A26,СВЦЭМ!$B$33:$B$776,R$11)+'СЕТ СН'!$F$12+СВЦЭМ!$D$10+'СЕТ СН'!$F$6-'СЕТ СН'!$F$22</f>
        <v>873.63624717000005</v>
      </c>
      <c r="S26" s="36">
        <f>SUMIFS(СВЦЭМ!$C$33:$C$776,СВЦЭМ!$A$33:$A$776,$A26,СВЦЭМ!$B$33:$B$776,S$11)+'СЕТ СН'!$F$12+СВЦЭМ!$D$10+'СЕТ СН'!$F$6-'СЕТ СН'!$F$22</f>
        <v>884.03035135999994</v>
      </c>
      <c r="T26" s="36">
        <f>SUMIFS(СВЦЭМ!$C$33:$C$776,СВЦЭМ!$A$33:$A$776,$A26,СВЦЭМ!$B$33:$B$776,T$11)+'СЕТ СН'!$F$12+СВЦЭМ!$D$10+'СЕТ СН'!$F$6-'СЕТ СН'!$F$22</f>
        <v>877.64973342999997</v>
      </c>
      <c r="U26" s="36">
        <f>SUMIFS(СВЦЭМ!$C$33:$C$776,СВЦЭМ!$A$33:$A$776,$A26,СВЦЭМ!$B$33:$B$776,U$11)+'СЕТ СН'!$F$12+СВЦЭМ!$D$10+'СЕТ СН'!$F$6-'СЕТ СН'!$F$22</f>
        <v>880.94714104000002</v>
      </c>
      <c r="V26" s="36">
        <f>SUMIFS(СВЦЭМ!$C$33:$C$776,СВЦЭМ!$A$33:$A$776,$A26,СВЦЭМ!$B$33:$B$776,V$11)+'СЕТ СН'!$F$12+СВЦЭМ!$D$10+'СЕТ СН'!$F$6-'СЕТ СН'!$F$22</f>
        <v>873.87783493999996</v>
      </c>
      <c r="W26" s="36">
        <f>SUMIFS(СВЦЭМ!$C$33:$C$776,СВЦЭМ!$A$33:$A$776,$A26,СВЦЭМ!$B$33:$B$776,W$11)+'СЕТ СН'!$F$12+СВЦЭМ!$D$10+'СЕТ СН'!$F$6-'СЕТ СН'!$F$22</f>
        <v>860.85782617999996</v>
      </c>
      <c r="X26" s="36">
        <f>SUMIFS(СВЦЭМ!$C$33:$C$776,СВЦЭМ!$A$33:$A$776,$A26,СВЦЭМ!$B$33:$B$776,X$11)+'СЕТ СН'!$F$12+СВЦЭМ!$D$10+'СЕТ СН'!$F$6-'СЕТ СН'!$F$22</f>
        <v>863.79197471999998</v>
      </c>
      <c r="Y26" s="36">
        <f>SUMIFS(СВЦЭМ!$C$33:$C$776,СВЦЭМ!$A$33:$A$776,$A26,СВЦЭМ!$B$33:$B$776,Y$11)+'СЕТ СН'!$F$12+СВЦЭМ!$D$10+'СЕТ СН'!$F$6-'СЕТ СН'!$F$22</f>
        <v>867.77009705</v>
      </c>
    </row>
    <row r="27" spans="1:25" ht="15.75" x14ac:dyDescent="0.2">
      <c r="A27" s="35">
        <f t="shared" si="0"/>
        <v>43967</v>
      </c>
      <c r="B27" s="36">
        <f>SUMIFS(СВЦЭМ!$C$33:$C$776,СВЦЭМ!$A$33:$A$776,$A27,СВЦЭМ!$B$33:$B$776,B$11)+'СЕТ СН'!$F$12+СВЦЭМ!$D$10+'СЕТ СН'!$F$6-'СЕТ СН'!$F$22</f>
        <v>979.43749142000001</v>
      </c>
      <c r="C27" s="36">
        <f>SUMIFS(СВЦЭМ!$C$33:$C$776,СВЦЭМ!$A$33:$A$776,$A27,СВЦЭМ!$B$33:$B$776,C$11)+'СЕТ СН'!$F$12+СВЦЭМ!$D$10+'СЕТ СН'!$F$6-'СЕТ СН'!$F$22</f>
        <v>1024.2199748800001</v>
      </c>
      <c r="D27" s="36">
        <f>SUMIFS(СВЦЭМ!$C$33:$C$776,СВЦЭМ!$A$33:$A$776,$A27,СВЦЭМ!$B$33:$B$776,D$11)+'СЕТ СН'!$F$12+СВЦЭМ!$D$10+'СЕТ СН'!$F$6-'СЕТ СН'!$F$22</f>
        <v>1024.8893012600001</v>
      </c>
      <c r="E27" s="36">
        <f>SUMIFS(СВЦЭМ!$C$33:$C$776,СВЦЭМ!$A$33:$A$776,$A27,СВЦЭМ!$B$33:$B$776,E$11)+'СЕТ СН'!$F$12+СВЦЭМ!$D$10+'СЕТ СН'!$F$6-'СЕТ СН'!$F$22</f>
        <v>1038.98653115</v>
      </c>
      <c r="F27" s="36">
        <f>SUMIFS(СВЦЭМ!$C$33:$C$776,СВЦЭМ!$A$33:$A$776,$A27,СВЦЭМ!$B$33:$B$776,F$11)+'СЕТ СН'!$F$12+СВЦЭМ!$D$10+'СЕТ СН'!$F$6-'СЕТ СН'!$F$22</f>
        <v>1038.7043632500001</v>
      </c>
      <c r="G27" s="36">
        <f>SUMIFS(СВЦЭМ!$C$33:$C$776,СВЦЭМ!$A$33:$A$776,$A27,СВЦЭМ!$B$33:$B$776,G$11)+'СЕТ СН'!$F$12+СВЦЭМ!$D$10+'СЕТ СН'!$F$6-'СЕТ СН'!$F$22</f>
        <v>1031.4151945200001</v>
      </c>
      <c r="H27" s="36">
        <f>SUMIFS(СВЦЭМ!$C$33:$C$776,СВЦЭМ!$A$33:$A$776,$A27,СВЦЭМ!$B$33:$B$776,H$11)+'СЕТ СН'!$F$12+СВЦЭМ!$D$10+'СЕТ СН'!$F$6-'СЕТ СН'!$F$22</f>
        <v>1038.8261507700001</v>
      </c>
      <c r="I27" s="36">
        <f>SUMIFS(СВЦЭМ!$C$33:$C$776,СВЦЭМ!$A$33:$A$776,$A27,СВЦЭМ!$B$33:$B$776,I$11)+'СЕТ СН'!$F$12+СВЦЭМ!$D$10+'СЕТ СН'!$F$6-'СЕТ СН'!$F$22</f>
        <v>971.32801802999995</v>
      </c>
      <c r="J27" s="36">
        <f>SUMIFS(СВЦЭМ!$C$33:$C$776,СВЦЭМ!$A$33:$A$776,$A27,СВЦЭМ!$B$33:$B$776,J$11)+'СЕТ СН'!$F$12+СВЦЭМ!$D$10+'СЕТ СН'!$F$6-'СЕТ СН'!$F$22</f>
        <v>900.18931416999999</v>
      </c>
      <c r="K27" s="36">
        <f>SUMIFS(СВЦЭМ!$C$33:$C$776,СВЦЭМ!$A$33:$A$776,$A27,СВЦЭМ!$B$33:$B$776,K$11)+'СЕТ СН'!$F$12+СВЦЭМ!$D$10+'СЕТ СН'!$F$6-'СЕТ СН'!$F$22</f>
        <v>899.16853983999999</v>
      </c>
      <c r="L27" s="36">
        <f>SUMIFS(СВЦЭМ!$C$33:$C$776,СВЦЭМ!$A$33:$A$776,$A27,СВЦЭМ!$B$33:$B$776,L$11)+'СЕТ СН'!$F$12+СВЦЭМ!$D$10+'СЕТ СН'!$F$6-'СЕТ СН'!$F$22</f>
        <v>900.90416082000002</v>
      </c>
      <c r="M27" s="36">
        <f>SUMIFS(СВЦЭМ!$C$33:$C$776,СВЦЭМ!$A$33:$A$776,$A27,СВЦЭМ!$B$33:$B$776,M$11)+'СЕТ СН'!$F$12+СВЦЭМ!$D$10+'СЕТ СН'!$F$6-'СЕТ СН'!$F$22</f>
        <v>898.21782492</v>
      </c>
      <c r="N27" s="36">
        <f>SUMIFS(СВЦЭМ!$C$33:$C$776,СВЦЭМ!$A$33:$A$776,$A27,СВЦЭМ!$B$33:$B$776,N$11)+'СЕТ СН'!$F$12+СВЦЭМ!$D$10+'СЕТ СН'!$F$6-'СЕТ СН'!$F$22</f>
        <v>889.57801606999999</v>
      </c>
      <c r="O27" s="36">
        <f>SUMIFS(СВЦЭМ!$C$33:$C$776,СВЦЭМ!$A$33:$A$776,$A27,СВЦЭМ!$B$33:$B$776,O$11)+'СЕТ СН'!$F$12+СВЦЭМ!$D$10+'СЕТ СН'!$F$6-'СЕТ СН'!$F$22</f>
        <v>884.12010552000004</v>
      </c>
      <c r="P27" s="36">
        <f>SUMIFS(СВЦЭМ!$C$33:$C$776,СВЦЭМ!$A$33:$A$776,$A27,СВЦЭМ!$B$33:$B$776,P$11)+'СЕТ СН'!$F$12+СВЦЭМ!$D$10+'СЕТ СН'!$F$6-'СЕТ СН'!$F$22</f>
        <v>887.99439700999994</v>
      </c>
      <c r="Q27" s="36">
        <f>SUMIFS(СВЦЭМ!$C$33:$C$776,СВЦЭМ!$A$33:$A$776,$A27,СВЦЭМ!$B$33:$B$776,Q$11)+'СЕТ СН'!$F$12+СВЦЭМ!$D$10+'СЕТ СН'!$F$6-'СЕТ СН'!$F$22</f>
        <v>887.35634328000003</v>
      </c>
      <c r="R27" s="36">
        <f>SUMIFS(СВЦЭМ!$C$33:$C$776,СВЦЭМ!$A$33:$A$776,$A27,СВЦЭМ!$B$33:$B$776,R$11)+'СЕТ СН'!$F$12+СВЦЭМ!$D$10+'СЕТ СН'!$F$6-'СЕТ СН'!$F$22</f>
        <v>883.95841460999998</v>
      </c>
      <c r="S27" s="36">
        <f>SUMIFS(СВЦЭМ!$C$33:$C$776,СВЦЭМ!$A$33:$A$776,$A27,СВЦЭМ!$B$33:$B$776,S$11)+'СЕТ СН'!$F$12+СВЦЭМ!$D$10+'СЕТ СН'!$F$6-'СЕТ СН'!$F$22</f>
        <v>879.98248121999995</v>
      </c>
      <c r="T27" s="36">
        <f>SUMIFS(СВЦЭМ!$C$33:$C$776,СВЦЭМ!$A$33:$A$776,$A27,СВЦЭМ!$B$33:$B$776,T$11)+'СЕТ СН'!$F$12+СВЦЭМ!$D$10+'СЕТ СН'!$F$6-'СЕТ СН'!$F$22</f>
        <v>878.64417293999998</v>
      </c>
      <c r="U27" s="36">
        <f>SUMIFS(СВЦЭМ!$C$33:$C$776,СВЦЭМ!$A$33:$A$776,$A27,СВЦЭМ!$B$33:$B$776,U$11)+'СЕТ СН'!$F$12+СВЦЭМ!$D$10+'СЕТ СН'!$F$6-'СЕТ СН'!$F$22</f>
        <v>871.64034826</v>
      </c>
      <c r="V27" s="36">
        <f>SUMIFS(СВЦЭМ!$C$33:$C$776,СВЦЭМ!$A$33:$A$776,$A27,СВЦЭМ!$B$33:$B$776,V$11)+'СЕТ СН'!$F$12+СВЦЭМ!$D$10+'СЕТ СН'!$F$6-'СЕТ СН'!$F$22</f>
        <v>871.13478921000001</v>
      </c>
      <c r="W27" s="36">
        <f>SUMIFS(СВЦЭМ!$C$33:$C$776,СВЦЭМ!$A$33:$A$776,$A27,СВЦЭМ!$B$33:$B$776,W$11)+'СЕТ СН'!$F$12+СВЦЭМ!$D$10+'СЕТ СН'!$F$6-'СЕТ СН'!$F$22</f>
        <v>872.08614898999997</v>
      </c>
      <c r="X27" s="36">
        <f>SUMIFS(СВЦЭМ!$C$33:$C$776,СВЦЭМ!$A$33:$A$776,$A27,СВЦЭМ!$B$33:$B$776,X$11)+'СЕТ СН'!$F$12+СВЦЭМ!$D$10+'СЕТ СН'!$F$6-'СЕТ СН'!$F$22</f>
        <v>873.51779353999996</v>
      </c>
      <c r="Y27" s="36">
        <f>SUMIFS(СВЦЭМ!$C$33:$C$776,СВЦЭМ!$A$33:$A$776,$A27,СВЦЭМ!$B$33:$B$776,Y$11)+'СЕТ СН'!$F$12+СВЦЭМ!$D$10+'СЕТ СН'!$F$6-'СЕТ СН'!$F$22</f>
        <v>892.79469138000002</v>
      </c>
    </row>
    <row r="28" spans="1:25" ht="15.75" x14ac:dyDescent="0.2">
      <c r="A28" s="35">
        <f t="shared" si="0"/>
        <v>43968</v>
      </c>
      <c r="B28" s="36">
        <f>SUMIFS(СВЦЭМ!$C$33:$C$776,СВЦЭМ!$A$33:$A$776,$A28,СВЦЭМ!$B$33:$B$776,B$11)+'СЕТ СН'!$F$12+СВЦЭМ!$D$10+'СЕТ СН'!$F$6-'СЕТ СН'!$F$22</f>
        <v>982.16751782999995</v>
      </c>
      <c r="C28" s="36">
        <f>SUMIFS(СВЦЭМ!$C$33:$C$776,СВЦЭМ!$A$33:$A$776,$A28,СВЦЭМ!$B$33:$B$776,C$11)+'СЕТ СН'!$F$12+СВЦЭМ!$D$10+'СЕТ СН'!$F$6-'СЕТ СН'!$F$22</f>
        <v>1017.07804017</v>
      </c>
      <c r="D28" s="36">
        <f>SUMIFS(СВЦЭМ!$C$33:$C$776,СВЦЭМ!$A$33:$A$776,$A28,СВЦЭМ!$B$33:$B$776,D$11)+'СЕТ СН'!$F$12+СВЦЭМ!$D$10+'СЕТ СН'!$F$6-'СЕТ СН'!$F$22</f>
        <v>1023.80185058</v>
      </c>
      <c r="E28" s="36">
        <f>SUMIFS(СВЦЭМ!$C$33:$C$776,СВЦЭМ!$A$33:$A$776,$A28,СВЦЭМ!$B$33:$B$776,E$11)+'СЕТ СН'!$F$12+СВЦЭМ!$D$10+'СЕТ СН'!$F$6-'СЕТ СН'!$F$22</f>
        <v>1031.69465601</v>
      </c>
      <c r="F28" s="36">
        <f>SUMIFS(СВЦЭМ!$C$33:$C$776,СВЦЭМ!$A$33:$A$776,$A28,СВЦЭМ!$B$33:$B$776,F$11)+'СЕТ СН'!$F$12+СВЦЭМ!$D$10+'СЕТ СН'!$F$6-'СЕТ СН'!$F$22</f>
        <v>1025.0440297800001</v>
      </c>
      <c r="G28" s="36">
        <f>SUMIFS(СВЦЭМ!$C$33:$C$776,СВЦЭМ!$A$33:$A$776,$A28,СВЦЭМ!$B$33:$B$776,G$11)+'СЕТ СН'!$F$12+СВЦЭМ!$D$10+'СЕТ СН'!$F$6-'СЕТ СН'!$F$22</f>
        <v>1026.0203785400001</v>
      </c>
      <c r="H28" s="36">
        <f>SUMIFS(СВЦЭМ!$C$33:$C$776,СВЦЭМ!$A$33:$A$776,$A28,СВЦЭМ!$B$33:$B$776,H$11)+'СЕТ СН'!$F$12+СВЦЭМ!$D$10+'СЕТ СН'!$F$6-'СЕТ СН'!$F$22</f>
        <v>1031.4810448600001</v>
      </c>
      <c r="I28" s="36">
        <f>SUMIFS(СВЦЭМ!$C$33:$C$776,СВЦЭМ!$A$33:$A$776,$A28,СВЦЭМ!$B$33:$B$776,I$11)+'СЕТ СН'!$F$12+СВЦЭМ!$D$10+'СЕТ СН'!$F$6-'СЕТ СН'!$F$22</f>
        <v>991.03408032000004</v>
      </c>
      <c r="J28" s="36">
        <f>SUMIFS(СВЦЭМ!$C$33:$C$776,СВЦЭМ!$A$33:$A$776,$A28,СВЦЭМ!$B$33:$B$776,J$11)+'СЕТ СН'!$F$12+СВЦЭМ!$D$10+'СЕТ СН'!$F$6-'СЕТ СН'!$F$22</f>
        <v>922.93093121000004</v>
      </c>
      <c r="K28" s="36">
        <f>SUMIFS(СВЦЭМ!$C$33:$C$776,СВЦЭМ!$A$33:$A$776,$A28,СВЦЭМ!$B$33:$B$776,K$11)+'СЕТ СН'!$F$12+СВЦЭМ!$D$10+'СЕТ СН'!$F$6-'СЕТ СН'!$F$22</f>
        <v>893.04427054999996</v>
      </c>
      <c r="L28" s="36">
        <f>SUMIFS(СВЦЭМ!$C$33:$C$776,СВЦЭМ!$A$33:$A$776,$A28,СВЦЭМ!$B$33:$B$776,L$11)+'СЕТ СН'!$F$12+СВЦЭМ!$D$10+'СЕТ СН'!$F$6-'СЕТ СН'!$F$22</f>
        <v>889.64479671000004</v>
      </c>
      <c r="M28" s="36">
        <f>SUMIFS(СВЦЭМ!$C$33:$C$776,СВЦЭМ!$A$33:$A$776,$A28,СВЦЭМ!$B$33:$B$776,M$11)+'СЕТ СН'!$F$12+СВЦЭМ!$D$10+'СЕТ СН'!$F$6-'СЕТ СН'!$F$22</f>
        <v>890.39115824999999</v>
      </c>
      <c r="N28" s="36">
        <f>SUMIFS(СВЦЭМ!$C$33:$C$776,СВЦЭМ!$A$33:$A$776,$A28,СВЦЭМ!$B$33:$B$776,N$11)+'СЕТ СН'!$F$12+СВЦЭМ!$D$10+'СЕТ СН'!$F$6-'СЕТ СН'!$F$22</f>
        <v>887.94722217000003</v>
      </c>
      <c r="O28" s="36">
        <f>SUMIFS(СВЦЭМ!$C$33:$C$776,СВЦЭМ!$A$33:$A$776,$A28,СВЦЭМ!$B$33:$B$776,O$11)+'СЕТ СН'!$F$12+СВЦЭМ!$D$10+'СЕТ СН'!$F$6-'СЕТ СН'!$F$22</f>
        <v>888.87590777000003</v>
      </c>
      <c r="P28" s="36">
        <f>SUMIFS(СВЦЭМ!$C$33:$C$776,СВЦЭМ!$A$33:$A$776,$A28,СВЦЭМ!$B$33:$B$776,P$11)+'СЕТ СН'!$F$12+СВЦЭМ!$D$10+'СЕТ СН'!$F$6-'СЕТ СН'!$F$22</f>
        <v>891.24037537000004</v>
      </c>
      <c r="Q28" s="36">
        <f>SUMIFS(СВЦЭМ!$C$33:$C$776,СВЦЭМ!$A$33:$A$776,$A28,СВЦЭМ!$B$33:$B$776,Q$11)+'СЕТ СН'!$F$12+СВЦЭМ!$D$10+'СЕТ СН'!$F$6-'СЕТ СН'!$F$22</f>
        <v>896.35953276999999</v>
      </c>
      <c r="R28" s="36">
        <f>SUMIFS(СВЦЭМ!$C$33:$C$776,СВЦЭМ!$A$33:$A$776,$A28,СВЦЭМ!$B$33:$B$776,R$11)+'СЕТ СН'!$F$12+СВЦЭМ!$D$10+'СЕТ СН'!$F$6-'СЕТ СН'!$F$22</f>
        <v>892.97307378999994</v>
      </c>
      <c r="S28" s="36">
        <f>SUMIFS(СВЦЭМ!$C$33:$C$776,СВЦЭМ!$A$33:$A$776,$A28,СВЦЭМ!$B$33:$B$776,S$11)+'СЕТ СН'!$F$12+СВЦЭМ!$D$10+'СЕТ СН'!$F$6-'СЕТ СН'!$F$22</f>
        <v>893.88851452999995</v>
      </c>
      <c r="T28" s="36">
        <f>SUMIFS(СВЦЭМ!$C$33:$C$776,СВЦЭМ!$A$33:$A$776,$A28,СВЦЭМ!$B$33:$B$776,T$11)+'СЕТ СН'!$F$12+СВЦЭМ!$D$10+'СЕТ СН'!$F$6-'СЕТ СН'!$F$22</f>
        <v>883.5263013</v>
      </c>
      <c r="U28" s="36">
        <f>SUMIFS(СВЦЭМ!$C$33:$C$776,СВЦЭМ!$A$33:$A$776,$A28,СВЦЭМ!$B$33:$B$776,U$11)+'СЕТ СН'!$F$12+СВЦЭМ!$D$10+'СЕТ СН'!$F$6-'СЕТ СН'!$F$22</f>
        <v>868.13000165000005</v>
      </c>
      <c r="V28" s="36">
        <f>SUMIFS(СВЦЭМ!$C$33:$C$776,СВЦЭМ!$A$33:$A$776,$A28,СВЦЭМ!$B$33:$B$776,V$11)+'СЕТ СН'!$F$12+СВЦЭМ!$D$10+'СЕТ СН'!$F$6-'СЕТ СН'!$F$22</f>
        <v>831.39397593000001</v>
      </c>
      <c r="W28" s="36">
        <f>SUMIFS(СВЦЭМ!$C$33:$C$776,СВЦЭМ!$A$33:$A$776,$A28,СВЦЭМ!$B$33:$B$776,W$11)+'СЕТ СН'!$F$12+СВЦЭМ!$D$10+'СЕТ СН'!$F$6-'СЕТ СН'!$F$22</f>
        <v>836.47997948</v>
      </c>
      <c r="X28" s="36">
        <f>SUMIFS(СВЦЭМ!$C$33:$C$776,СВЦЭМ!$A$33:$A$776,$A28,СВЦЭМ!$B$33:$B$776,X$11)+'СЕТ СН'!$F$12+СВЦЭМ!$D$10+'СЕТ СН'!$F$6-'СЕТ СН'!$F$22</f>
        <v>836.41849179999997</v>
      </c>
      <c r="Y28" s="36">
        <f>SUMIFS(СВЦЭМ!$C$33:$C$776,СВЦЭМ!$A$33:$A$776,$A28,СВЦЭМ!$B$33:$B$776,Y$11)+'СЕТ СН'!$F$12+СВЦЭМ!$D$10+'СЕТ СН'!$F$6-'СЕТ СН'!$F$22</f>
        <v>867.26549737000005</v>
      </c>
    </row>
    <row r="29" spans="1:25" ht="15.75" x14ac:dyDescent="0.2">
      <c r="A29" s="35">
        <f t="shared" si="0"/>
        <v>43969</v>
      </c>
      <c r="B29" s="36">
        <f>SUMIFS(СВЦЭМ!$C$33:$C$776,СВЦЭМ!$A$33:$A$776,$A29,СВЦЭМ!$B$33:$B$776,B$11)+'СЕТ СН'!$F$12+СВЦЭМ!$D$10+'СЕТ СН'!$F$6-'СЕТ СН'!$F$22</f>
        <v>986.38369551999995</v>
      </c>
      <c r="C29" s="36">
        <f>SUMIFS(СВЦЭМ!$C$33:$C$776,СВЦЭМ!$A$33:$A$776,$A29,СВЦЭМ!$B$33:$B$776,C$11)+'СЕТ СН'!$F$12+СВЦЭМ!$D$10+'СЕТ СН'!$F$6-'СЕТ СН'!$F$22</f>
        <v>1005.09665493</v>
      </c>
      <c r="D29" s="36">
        <f>SUMIFS(СВЦЭМ!$C$33:$C$776,СВЦЭМ!$A$33:$A$776,$A29,СВЦЭМ!$B$33:$B$776,D$11)+'СЕТ СН'!$F$12+СВЦЭМ!$D$10+'СЕТ СН'!$F$6-'СЕТ СН'!$F$22</f>
        <v>992.82009215000005</v>
      </c>
      <c r="E29" s="36">
        <f>SUMIFS(СВЦЭМ!$C$33:$C$776,СВЦЭМ!$A$33:$A$776,$A29,СВЦЭМ!$B$33:$B$776,E$11)+'СЕТ СН'!$F$12+СВЦЭМ!$D$10+'СЕТ СН'!$F$6-'СЕТ СН'!$F$22</f>
        <v>1003.90897252</v>
      </c>
      <c r="F29" s="36">
        <f>SUMIFS(СВЦЭМ!$C$33:$C$776,СВЦЭМ!$A$33:$A$776,$A29,СВЦЭМ!$B$33:$B$776,F$11)+'СЕТ СН'!$F$12+СВЦЭМ!$D$10+'СЕТ СН'!$F$6-'СЕТ СН'!$F$22</f>
        <v>1000.1102896</v>
      </c>
      <c r="G29" s="36">
        <f>SUMIFS(СВЦЭМ!$C$33:$C$776,СВЦЭМ!$A$33:$A$776,$A29,СВЦЭМ!$B$33:$B$776,G$11)+'СЕТ СН'!$F$12+СВЦЭМ!$D$10+'СЕТ СН'!$F$6-'СЕТ СН'!$F$22</f>
        <v>1003.0486846699999</v>
      </c>
      <c r="H29" s="36">
        <f>SUMIFS(СВЦЭМ!$C$33:$C$776,СВЦЭМ!$A$33:$A$776,$A29,СВЦЭМ!$B$33:$B$776,H$11)+'СЕТ СН'!$F$12+СВЦЭМ!$D$10+'СЕТ СН'!$F$6-'СЕТ СН'!$F$22</f>
        <v>1000.9971561</v>
      </c>
      <c r="I29" s="36">
        <f>SUMIFS(СВЦЭМ!$C$33:$C$776,СВЦЭМ!$A$33:$A$776,$A29,СВЦЭМ!$B$33:$B$776,I$11)+'СЕТ СН'!$F$12+СВЦЭМ!$D$10+'СЕТ СН'!$F$6-'СЕТ СН'!$F$22</f>
        <v>971.29776515000003</v>
      </c>
      <c r="J29" s="36">
        <f>SUMIFS(СВЦЭМ!$C$33:$C$776,СВЦЭМ!$A$33:$A$776,$A29,СВЦЭМ!$B$33:$B$776,J$11)+'СЕТ СН'!$F$12+СВЦЭМ!$D$10+'СЕТ СН'!$F$6-'СЕТ СН'!$F$22</f>
        <v>879.21652629999994</v>
      </c>
      <c r="K29" s="36">
        <f>SUMIFS(СВЦЭМ!$C$33:$C$776,СВЦЭМ!$A$33:$A$776,$A29,СВЦЭМ!$B$33:$B$776,K$11)+'СЕТ СН'!$F$12+СВЦЭМ!$D$10+'СЕТ СН'!$F$6-'СЕТ СН'!$F$22</f>
        <v>862.01289785999995</v>
      </c>
      <c r="L29" s="36">
        <f>SUMIFS(СВЦЭМ!$C$33:$C$776,СВЦЭМ!$A$33:$A$776,$A29,СВЦЭМ!$B$33:$B$776,L$11)+'СЕТ СН'!$F$12+СВЦЭМ!$D$10+'СЕТ СН'!$F$6-'СЕТ СН'!$F$22</f>
        <v>864.30598366000004</v>
      </c>
      <c r="M29" s="36">
        <f>SUMIFS(СВЦЭМ!$C$33:$C$776,СВЦЭМ!$A$33:$A$776,$A29,СВЦЭМ!$B$33:$B$776,M$11)+'СЕТ СН'!$F$12+СВЦЭМ!$D$10+'СЕТ СН'!$F$6-'СЕТ СН'!$F$22</f>
        <v>864.50607279999997</v>
      </c>
      <c r="N29" s="36">
        <f>SUMIFS(СВЦЭМ!$C$33:$C$776,СВЦЭМ!$A$33:$A$776,$A29,СВЦЭМ!$B$33:$B$776,N$11)+'СЕТ СН'!$F$12+СВЦЭМ!$D$10+'СЕТ СН'!$F$6-'СЕТ СН'!$F$22</f>
        <v>860.95234085000004</v>
      </c>
      <c r="O29" s="36">
        <f>SUMIFS(СВЦЭМ!$C$33:$C$776,СВЦЭМ!$A$33:$A$776,$A29,СВЦЭМ!$B$33:$B$776,O$11)+'СЕТ СН'!$F$12+СВЦЭМ!$D$10+'СЕТ СН'!$F$6-'СЕТ СН'!$F$22</f>
        <v>862.34562146999997</v>
      </c>
      <c r="P29" s="36">
        <f>SUMIFS(СВЦЭМ!$C$33:$C$776,СВЦЭМ!$A$33:$A$776,$A29,СВЦЭМ!$B$33:$B$776,P$11)+'СЕТ СН'!$F$12+СВЦЭМ!$D$10+'СЕТ СН'!$F$6-'СЕТ СН'!$F$22</f>
        <v>879.42788573999997</v>
      </c>
      <c r="Q29" s="36">
        <f>SUMIFS(СВЦЭМ!$C$33:$C$776,СВЦЭМ!$A$33:$A$776,$A29,СВЦЭМ!$B$33:$B$776,Q$11)+'СЕТ СН'!$F$12+СВЦЭМ!$D$10+'СЕТ СН'!$F$6-'СЕТ СН'!$F$22</f>
        <v>868.13285779</v>
      </c>
      <c r="R29" s="36">
        <f>SUMIFS(СВЦЭМ!$C$33:$C$776,СВЦЭМ!$A$33:$A$776,$A29,СВЦЭМ!$B$33:$B$776,R$11)+'СЕТ СН'!$F$12+СВЦЭМ!$D$10+'СЕТ СН'!$F$6-'СЕТ СН'!$F$22</f>
        <v>869.33834198</v>
      </c>
      <c r="S29" s="36">
        <f>SUMIFS(СВЦЭМ!$C$33:$C$776,СВЦЭМ!$A$33:$A$776,$A29,СВЦЭМ!$B$33:$B$776,S$11)+'СЕТ СН'!$F$12+СВЦЭМ!$D$10+'СЕТ СН'!$F$6-'СЕТ СН'!$F$22</f>
        <v>883.87875957999995</v>
      </c>
      <c r="T29" s="36">
        <f>SUMIFS(СВЦЭМ!$C$33:$C$776,СВЦЭМ!$A$33:$A$776,$A29,СВЦЭМ!$B$33:$B$776,T$11)+'СЕТ СН'!$F$12+СВЦЭМ!$D$10+'СЕТ СН'!$F$6-'СЕТ СН'!$F$22</f>
        <v>874.47090820000005</v>
      </c>
      <c r="U29" s="36">
        <f>SUMIFS(СВЦЭМ!$C$33:$C$776,СВЦЭМ!$A$33:$A$776,$A29,СВЦЭМ!$B$33:$B$776,U$11)+'СЕТ СН'!$F$12+СВЦЭМ!$D$10+'СЕТ СН'!$F$6-'СЕТ СН'!$F$22</f>
        <v>865.63109779000001</v>
      </c>
      <c r="V29" s="36">
        <f>SUMIFS(СВЦЭМ!$C$33:$C$776,СВЦЭМ!$A$33:$A$776,$A29,СВЦЭМ!$B$33:$B$776,V$11)+'СЕТ СН'!$F$12+СВЦЭМ!$D$10+'СЕТ СН'!$F$6-'СЕТ СН'!$F$22</f>
        <v>839.95743365999999</v>
      </c>
      <c r="W29" s="36">
        <f>SUMIFS(СВЦЭМ!$C$33:$C$776,СВЦЭМ!$A$33:$A$776,$A29,СВЦЭМ!$B$33:$B$776,W$11)+'СЕТ СН'!$F$12+СВЦЭМ!$D$10+'СЕТ СН'!$F$6-'СЕТ СН'!$F$22</f>
        <v>843.42438874000004</v>
      </c>
      <c r="X29" s="36">
        <f>SUMIFS(СВЦЭМ!$C$33:$C$776,СВЦЭМ!$A$33:$A$776,$A29,СВЦЭМ!$B$33:$B$776,X$11)+'СЕТ СН'!$F$12+СВЦЭМ!$D$10+'СЕТ СН'!$F$6-'СЕТ СН'!$F$22</f>
        <v>843.17896126999995</v>
      </c>
      <c r="Y29" s="36">
        <f>SUMIFS(СВЦЭМ!$C$33:$C$776,СВЦЭМ!$A$33:$A$776,$A29,СВЦЭМ!$B$33:$B$776,Y$11)+'СЕТ СН'!$F$12+СВЦЭМ!$D$10+'СЕТ СН'!$F$6-'СЕТ СН'!$F$22</f>
        <v>867.97399958999995</v>
      </c>
    </row>
    <row r="30" spans="1:25" ht="15.75" x14ac:dyDescent="0.2">
      <c r="A30" s="35">
        <f t="shared" si="0"/>
        <v>43970</v>
      </c>
      <c r="B30" s="36">
        <f>SUMIFS(СВЦЭМ!$C$33:$C$776,СВЦЭМ!$A$33:$A$776,$A30,СВЦЭМ!$B$33:$B$776,B$11)+'СЕТ СН'!$F$12+СВЦЭМ!$D$10+'СЕТ СН'!$F$6-'СЕТ СН'!$F$22</f>
        <v>997.10764001999996</v>
      </c>
      <c r="C30" s="36">
        <f>SUMIFS(СВЦЭМ!$C$33:$C$776,СВЦЭМ!$A$33:$A$776,$A30,СВЦЭМ!$B$33:$B$776,C$11)+'СЕТ СН'!$F$12+СВЦЭМ!$D$10+'СЕТ СН'!$F$6-'СЕТ СН'!$F$22</f>
        <v>1024.5097928300002</v>
      </c>
      <c r="D30" s="36">
        <f>SUMIFS(СВЦЭМ!$C$33:$C$776,СВЦЭМ!$A$33:$A$776,$A30,СВЦЭМ!$B$33:$B$776,D$11)+'СЕТ СН'!$F$12+СВЦЭМ!$D$10+'СЕТ СН'!$F$6-'СЕТ СН'!$F$22</f>
        <v>1015.88099426</v>
      </c>
      <c r="E30" s="36">
        <f>SUMIFS(СВЦЭМ!$C$33:$C$776,СВЦЭМ!$A$33:$A$776,$A30,СВЦЭМ!$B$33:$B$776,E$11)+'СЕТ СН'!$F$12+СВЦЭМ!$D$10+'СЕТ СН'!$F$6-'СЕТ СН'!$F$22</f>
        <v>1010.38500461</v>
      </c>
      <c r="F30" s="36">
        <f>SUMIFS(СВЦЭМ!$C$33:$C$776,СВЦЭМ!$A$33:$A$776,$A30,СВЦЭМ!$B$33:$B$776,F$11)+'СЕТ СН'!$F$12+СВЦЭМ!$D$10+'СЕТ СН'!$F$6-'СЕТ СН'!$F$22</f>
        <v>1004.87528973</v>
      </c>
      <c r="G30" s="36">
        <f>SUMIFS(СВЦЭМ!$C$33:$C$776,СВЦЭМ!$A$33:$A$776,$A30,СВЦЭМ!$B$33:$B$776,G$11)+'СЕТ СН'!$F$12+СВЦЭМ!$D$10+'СЕТ СН'!$F$6-'СЕТ СН'!$F$22</f>
        <v>1013.32519338</v>
      </c>
      <c r="H30" s="36">
        <f>SUMIFS(СВЦЭМ!$C$33:$C$776,СВЦЭМ!$A$33:$A$776,$A30,СВЦЭМ!$B$33:$B$776,H$11)+'СЕТ СН'!$F$12+СВЦЭМ!$D$10+'СЕТ СН'!$F$6-'СЕТ СН'!$F$22</f>
        <v>1013.30105839</v>
      </c>
      <c r="I30" s="36">
        <f>SUMIFS(СВЦЭМ!$C$33:$C$776,СВЦЭМ!$A$33:$A$776,$A30,СВЦЭМ!$B$33:$B$776,I$11)+'СЕТ СН'!$F$12+СВЦЭМ!$D$10+'СЕТ СН'!$F$6-'СЕТ СН'!$F$22</f>
        <v>987.90258786000004</v>
      </c>
      <c r="J30" s="36">
        <f>SUMIFS(СВЦЭМ!$C$33:$C$776,СВЦЭМ!$A$33:$A$776,$A30,СВЦЭМ!$B$33:$B$776,J$11)+'СЕТ СН'!$F$12+СВЦЭМ!$D$10+'СЕТ СН'!$F$6-'СЕТ СН'!$F$22</f>
        <v>892.29578900000001</v>
      </c>
      <c r="K30" s="36">
        <f>SUMIFS(СВЦЭМ!$C$33:$C$776,СВЦЭМ!$A$33:$A$776,$A30,СВЦЭМ!$B$33:$B$776,K$11)+'СЕТ СН'!$F$12+СВЦЭМ!$D$10+'СЕТ СН'!$F$6-'СЕТ СН'!$F$22</f>
        <v>875.44730755</v>
      </c>
      <c r="L30" s="36">
        <f>SUMIFS(СВЦЭМ!$C$33:$C$776,СВЦЭМ!$A$33:$A$776,$A30,СВЦЭМ!$B$33:$B$776,L$11)+'СЕТ СН'!$F$12+СВЦЭМ!$D$10+'СЕТ СН'!$F$6-'СЕТ СН'!$F$22</f>
        <v>869.33783115999995</v>
      </c>
      <c r="M30" s="36">
        <f>SUMIFS(СВЦЭМ!$C$33:$C$776,СВЦЭМ!$A$33:$A$776,$A30,СВЦЭМ!$B$33:$B$776,M$11)+'СЕТ СН'!$F$12+СВЦЭМ!$D$10+'СЕТ СН'!$F$6-'СЕТ СН'!$F$22</f>
        <v>854.29078048999997</v>
      </c>
      <c r="N30" s="36">
        <f>SUMIFS(СВЦЭМ!$C$33:$C$776,СВЦЭМ!$A$33:$A$776,$A30,СВЦЭМ!$B$33:$B$776,N$11)+'СЕТ СН'!$F$12+СВЦЭМ!$D$10+'СЕТ СН'!$F$6-'СЕТ СН'!$F$22</f>
        <v>855.23877560000005</v>
      </c>
      <c r="O30" s="36">
        <f>SUMIFS(СВЦЭМ!$C$33:$C$776,СВЦЭМ!$A$33:$A$776,$A30,СВЦЭМ!$B$33:$B$776,O$11)+'СЕТ СН'!$F$12+СВЦЭМ!$D$10+'СЕТ СН'!$F$6-'СЕТ СН'!$F$22</f>
        <v>861.00366306000001</v>
      </c>
      <c r="P30" s="36">
        <f>SUMIFS(СВЦЭМ!$C$33:$C$776,СВЦЭМ!$A$33:$A$776,$A30,СВЦЭМ!$B$33:$B$776,P$11)+'СЕТ СН'!$F$12+СВЦЭМ!$D$10+'СЕТ СН'!$F$6-'СЕТ СН'!$F$22</f>
        <v>870.85659559999999</v>
      </c>
      <c r="Q30" s="36">
        <f>SUMIFS(СВЦЭМ!$C$33:$C$776,СВЦЭМ!$A$33:$A$776,$A30,СВЦЭМ!$B$33:$B$776,Q$11)+'СЕТ СН'!$F$12+СВЦЭМ!$D$10+'СЕТ СН'!$F$6-'СЕТ СН'!$F$22</f>
        <v>876.45046792000005</v>
      </c>
      <c r="R30" s="36">
        <f>SUMIFS(СВЦЭМ!$C$33:$C$776,СВЦЭМ!$A$33:$A$776,$A30,СВЦЭМ!$B$33:$B$776,R$11)+'СЕТ СН'!$F$12+СВЦЭМ!$D$10+'СЕТ СН'!$F$6-'СЕТ СН'!$F$22</f>
        <v>880.28241889000003</v>
      </c>
      <c r="S30" s="36">
        <f>SUMIFS(СВЦЭМ!$C$33:$C$776,СВЦЭМ!$A$33:$A$776,$A30,СВЦЭМ!$B$33:$B$776,S$11)+'СЕТ СН'!$F$12+СВЦЭМ!$D$10+'СЕТ СН'!$F$6-'СЕТ СН'!$F$22</f>
        <v>887.01117410999996</v>
      </c>
      <c r="T30" s="36">
        <f>SUMIFS(СВЦЭМ!$C$33:$C$776,СВЦЭМ!$A$33:$A$776,$A30,СВЦЭМ!$B$33:$B$776,T$11)+'СЕТ СН'!$F$12+СВЦЭМ!$D$10+'СЕТ СН'!$F$6-'СЕТ СН'!$F$22</f>
        <v>883.02370337000002</v>
      </c>
      <c r="U30" s="36">
        <f>SUMIFS(СВЦЭМ!$C$33:$C$776,СВЦЭМ!$A$33:$A$776,$A30,СВЦЭМ!$B$33:$B$776,U$11)+'СЕТ СН'!$F$12+СВЦЭМ!$D$10+'СЕТ СН'!$F$6-'СЕТ СН'!$F$22</f>
        <v>867.35132852000004</v>
      </c>
      <c r="V30" s="36">
        <f>SUMIFS(СВЦЭМ!$C$33:$C$776,СВЦЭМ!$A$33:$A$776,$A30,СВЦЭМ!$B$33:$B$776,V$11)+'СЕТ СН'!$F$12+СВЦЭМ!$D$10+'СЕТ СН'!$F$6-'СЕТ СН'!$F$22</f>
        <v>863.34370028000001</v>
      </c>
      <c r="W30" s="36">
        <f>SUMIFS(СВЦЭМ!$C$33:$C$776,СВЦЭМ!$A$33:$A$776,$A30,СВЦЭМ!$B$33:$B$776,W$11)+'СЕТ СН'!$F$12+СВЦЭМ!$D$10+'СЕТ СН'!$F$6-'СЕТ СН'!$F$22</f>
        <v>868.05169350999995</v>
      </c>
      <c r="X30" s="36">
        <f>SUMIFS(СВЦЭМ!$C$33:$C$776,СВЦЭМ!$A$33:$A$776,$A30,СВЦЭМ!$B$33:$B$776,X$11)+'СЕТ СН'!$F$12+СВЦЭМ!$D$10+'СЕТ СН'!$F$6-'СЕТ СН'!$F$22</f>
        <v>861.63382565999996</v>
      </c>
      <c r="Y30" s="36">
        <f>SUMIFS(СВЦЭМ!$C$33:$C$776,СВЦЭМ!$A$33:$A$776,$A30,СВЦЭМ!$B$33:$B$776,Y$11)+'СЕТ СН'!$F$12+СВЦЭМ!$D$10+'СЕТ СН'!$F$6-'СЕТ СН'!$F$22</f>
        <v>875.60758522000003</v>
      </c>
    </row>
    <row r="31" spans="1:25" ht="15.75" x14ac:dyDescent="0.2">
      <c r="A31" s="35">
        <f t="shared" si="0"/>
        <v>43971</v>
      </c>
      <c r="B31" s="36">
        <f>SUMIFS(СВЦЭМ!$C$33:$C$776,СВЦЭМ!$A$33:$A$776,$A31,СВЦЭМ!$B$33:$B$776,B$11)+'СЕТ СН'!$F$12+СВЦЭМ!$D$10+'СЕТ СН'!$F$6-'СЕТ СН'!$F$22</f>
        <v>955.35977043000003</v>
      </c>
      <c r="C31" s="36">
        <f>SUMIFS(СВЦЭМ!$C$33:$C$776,СВЦЭМ!$A$33:$A$776,$A31,СВЦЭМ!$B$33:$B$776,C$11)+'СЕТ СН'!$F$12+СВЦЭМ!$D$10+'СЕТ СН'!$F$6-'СЕТ СН'!$F$22</f>
        <v>965.62241375999997</v>
      </c>
      <c r="D31" s="36">
        <f>SUMIFS(СВЦЭМ!$C$33:$C$776,СВЦЭМ!$A$33:$A$776,$A31,СВЦЭМ!$B$33:$B$776,D$11)+'СЕТ СН'!$F$12+СВЦЭМ!$D$10+'СЕТ СН'!$F$6-'СЕТ СН'!$F$22</f>
        <v>984.85855959000003</v>
      </c>
      <c r="E31" s="36">
        <f>SUMIFS(СВЦЭМ!$C$33:$C$776,СВЦЭМ!$A$33:$A$776,$A31,СВЦЭМ!$B$33:$B$776,E$11)+'СЕТ СН'!$F$12+СВЦЭМ!$D$10+'СЕТ СН'!$F$6-'СЕТ СН'!$F$22</f>
        <v>977.91677613000002</v>
      </c>
      <c r="F31" s="36">
        <f>SUMIFS(СВЦЭМ!$C$33:$C$776,СВЦЭМ!$A$33:$A$776,$A31,СВЦЭМ!$B$33:$B$776,F$11)+'СЕТ СН'!$F$12+СВЦЭМ!$D$10+'СЕТ СН'!$F$6-'СЕТ СН'!$F$22</f>
        <v>972.01041138000005</v>
      </c>
      <c r="G31" s="36">
        <f>SUMIFS(СВЦЭМ!$C$33:$C$776,СВЦЭМ!$A$33:$A$776,$A31,СВЦЭМ!$B$33:$B$776,G$11)+'СЕТ СН'!$F$12+СВЦЭМ!$D$10+'СЕТ СН'!$F$6-'СЕТ СН'!$F$22</f>
        <v>982.26424331999999</v>
      </c>
      <c r="H31" s="36">
        <f>SUMIFS(СВЦЭМ!$C$33:$C$776,СВЦЭМ!$A$33:$A$776,$A31,СВЦЭМ!$B$33:$B$776,H$11)+'СЕТ СН'!$F$12+СВЦЭМ!$D$10+'СЕТ СН'!$F$6-'СЕТ СН'!$F$22</f>
        <v>989.23945254</v>
      </c>
      <c r="I31" s="36">
        <f>SUMIFS(СВЦЭМ!$C$33:$C$776,СВЦЭМ!$A$33:$A$776,$A31,СВЦЭМ!$B$33:$B$776,I$11)+'СЕТ СН'!$F$12+СВЦЭМ!$D$10+'СЕТ СН'!$F$6-'СЕТ СН'!$F$22</f>
        <v>974.50037396999994</v>
      </c>
      <c r="J31" s="36">
        <f>SUMIFS(СВЦЭМ!$C$33:$C$776,СВЦЭМ!$A$33:$A$776,$A31,СВЦЭМ!$B$33:$B$776,J$11)+'СЕТ СН'!$F$12+СВЦЭМ!$D$10+'СЕТ СН'!$F$6-'СЕТ СН'!$F$22</f>
        <v>870.11577442999999</v>
      </c>
      <c r="K31" s="36">
        <f>SUMIFS(СВЦЭМ!$C$33:$C$776,СВЦЭМ!$A$33:$A$776,$A31,СВЦЭМ!$B$33:$B$776,K$11)+'СЕТ СН'!$F$12+СВЦЭМ!$D$10+'СЕТ СН'!$F$6-'СЕТ СН'!$F$22</f>
        <v>872.11136531</v>
      </c>
      <c r="L31" s="36">
        <f>SUMIFS(СВЦЭМ!$C$33:$C$776,СВЦЭМ!$A$33:$A$776,$A31,СВЦЭМ!$B$33:$B$776,L$11)+'СЕТ СН'!$F$12+СВЦЭМ!$D$10+'СЕТ СН'!$F$6-'СЕТ СН'!$F$22</f>
        <v>878.81472557999996</v>
      </c>
      <c r="M31" s="36">
        <f>SUMIFS(СВЦЭМ!$C$33:$C$776,СВЦЭМ!$A$33:$A$776,$A31,СВЦЭМ!$B$33:$B$776,M$11)+'СЕТ СН'!$F$12+СВЦЭМ!$D$10+'СЕТ СН'!$F$6-'СЕТ СН'!$F$22</f>
        <v>882.15900985999997</v>
      </c>
      <c r="N31" s="36">
        <f>SUMIFS(СВЦЭМ!$C$33:$C$776,СВЦЭМ!$A$33:$A$776,$A31,СВЦЭМ!$B$33:$B$776,N$11)+'СЕТ СН'!$F$12+СВЦЭМ!$D$10+'СЕТ СН'!$F$6-'СЕТ СН'!$F$22</f>
        <v>882.36352817</v>
      </c>
      <c r="O31" s="36">
        <f>SUMIFS(СВЦЭМ!$C$33:$C$776,СВЦЭМ!$A$33:$A$776,$A31,СВЦЭМ!$B$33:$B$776,O$11)+'СЕТ СН'!$F$12+СВЦЭМ!$D$10+'СЕТ СН'!$F$6-'СЕТ СН'!$F$22</f>
        <v>890.11232418999998</v>
      </c>
      <c r="P31" s="36">
        <f>SUMIFS(СВЦЭМ!$C$33:$C$776,СВЦЭМ!$A$33:$A$776,$A31,СВЦЭМ!$B$33:$B$776,P$11)+'СЕТ СН'!$F$12+СВЦЭМ!$D$10+'СЕТ СН'!$F$6-'СЕТ СН'!$F$22</f>
        <v>890.16102114</v>
      </c>
      <c r="Q31" s="36">
        <f>SUMIFS(СВЦЭМ!$C$33:$C$776,СВЦЭМ!$A$33:$A$776,$A31,СВЦЭМ!$B$33:$B$776,Q$11)+'СЕТ СН'!$F$12+СВЦЭМ!$D$10+'СЕТ СН'!$F$6-'СЕТ СН'!$F$22</f>
        <v>890.83209002000001</v>
      </c>
      <c r="R31" s="36">
        <f>SUMIFS(СВЦЭМ!$C$33:$C$776,СВЦЭМ!$A$33:$A$776,$A31,СВЦЭМ!$B$33:$B$776,R$11)+'СЕТ СН'!$F$12+СВЦЭМ!$D$10+'СЕТ СН'!$F$6-'СЕТ СН'!$F$22</f>
        <v>890.13241711000001</v>
      </c>
      <c r="S31" s="36">
        <f>SUMIFS(СВЦЭМ!$C$33:$C$776,СВЦЭМ!$A$33:$A$776,$A31,СВЦЭМ!$B$33:$B$776,S$11)+'СЕТ СН'!$F$12+СВЦЭМ!$D$10+'СЕТ СН'!$F$6-'СЕТ СН'!$F$22</f>
        <v>890.15711197999997</v>
      </c>
      <c r="T31" s="36">
        <f>SUMIFS(СВЦЭМ!$C$33:$C$776,СВЦЭМ!$A$33:$A$776,$A31,СВЦЭМ!$B$33:$B$776,T$11)+'СЕТ СН'!$F$12+СВЦЭМ!$D$10+'СЕТ СН'!$F$6-'СЕТ СН'!$F$22</f>
        <v>893.25487919</v>
      </c>
      <c r="U31" s="36">
        <f>SUMIFS(СВЦЭМ!$C$33:$C$776,СВЦЭМ!$A$33:$A$776,$A31,СВЦЭМ!$B$33:$B$776,U$11)+'СЕТ СН'!$F$12+СВЦЭМ!$D$10+'СЕТ СН'!$F$6-'СЕТ СН'!$F$22</f>
        <v>879.61346326</v>
      </c>
      <c r="V31" s="36">
        <f>SUMIFS(СВЦЭМ!$C$33:$C$776,СВЦЭМ!$A$33:$A$776,$A31,СВЦЭМ!$B$33:$B$776,V$11)+'СЕТ СН'!$F$12+СВЦЭМ!$D$10+'СЕТ СН'!$F$6-'СЕТ СН'!$F$22</f>
        <v>875.40408491000005</v>
      </c>
      <c r="W31" s="36">
        <f>SUMIFS(СВЦЭМ!$C$33:$C$776,СВЦЭМ!$A$33:$A$776,$A31,СВЦЭМ!$B$33:$B$776,W$11)+'СЕТ СН'!$F$12+СВЦЭМ!$D$10+'СЕТ СН'!$F$6-'СЕТ СН'!$F$22</f>
        <v>880.29528932000005</v>
      </c>
      <c r="X31" s="36">
        <f>SUMIFS(СВЦЭМ!$C$33:$C$776,СВЦЭМ!$A$33:$A$776,$A31,СВЦЭМ!$B$33:$B$776,X$11)+'СЕТ СН'!$F$12+СВЦЭМ!$D$10+'СЕТ СН'!$F$6-'СЕТ СН'!$F$22</f>
        <v>881.51663037000003</v>
      </c>
      <c r="Y31" s="36">
        <f>SUMIFS(СВЦЭМ!$C$33:$C$776,СВЦЭМ!$A$33:$A$776,$A31,СВЦЭМ!$B$33:$B$776,Y$11)+'СЕТ СН'!$F$12+СВЦЭМ!$D$10+'СЕТ СН'!$F$6-'СЕТ СН'!$F$22</f>
        <v>886.53571256999999</v>
      </c>
    </row>
    <row r="32" spans="1:25" ht="15.75" x14ac:dyDescent="0.2">
      <c r="A32" s="35">
        <f t="shared" si="0"/>
        <v>43972</v>
      </c>
      <c r="B32" s="36">
        <f>SUMIFS(СВЦЭМ!$C$33:$C$776,СВЦЭМ!$A$33:$A$776,$A32,СВЦЭМ!$B$33:$B$776,B$11)+'СЕТ СН'!$F$12+СВЦЭМ!$D$10+'СЕТ СН'!$F$6-'СЕТ СН'!$F$22</f>
        <v>956.24517603000004</v>
      </c>
      <c r="C32" s="36">
        <f>SUMIFS(СВЦЭМ!$C$33:$C$776,СВЦЭМ!$A$33:$A$776,$A32,СВЦЭМ!$B$33:$B$776,C$11)+'СЕТ СН'!$F$12+СВЦЭМ!$D$10+'СЕТ СН'!$F$6-'СЕТ СН'!$F$22</f>
        <v>987.21694865999996</v>
      </c>
      <c r="D32" s="36">
        <f>SUMIFS(СВЦЭМ!$C$33:$C$776,СВЦЭМ!$A$33:$A$776,$A32,СВЦЭМ!$B$33:$B$776,D$11)+'СЕТ СН'!$F$12+СВЦЭМ!$D$10+'СЕТ СН'!$F$6-'СЕТ СН'!$F$22</f>
        <v>1012.24910471</v>
      </c>
      <c r="E32" s="36">
        <f>SUMIFS(СВЦЭМ!$C$33:$C$776,СВЦЭМ!$A$33:$A$776,$A32,СВЦЭМ!$B$33:$B$776,E$11)+'СЕТ СН'!$F$12+СВЦЭМ!$D$10+'СЕТ СН'!$F$6-'СЕТ СН'!$F$22</f>
        <v>1012.77290019</v>
      </c>
      <c r="F32" s="36">
        <f>SUMIFS(СВЦЭМ!$C$33:$C$776,СВЦЭМ!$A$33:$A$776,$A32,СВЦЭМ!$B$33:$B$776,F$11)+'СЕТ СН'!$F$12+СВЦЭМ!$D$10+'СЕТ СН'!$F$6-'СЕТ СН'!$F$22</f>
        <v>1005.10588965</v>
      </c>
      <c r="G32" s="36">
        <f>SUMIFS(СВЦЭМ!$C$33:$C$776,СВЦЭМ!$A$33:$A$776,$A32,СВЦЭМ!$B$33:$B$776,G$11)+'СЕТ СН'!$F$12+СВЦЭМ!$D$10+'СЕТ СН'!$F$6-'СЕТ СН'!$F$22</f>
        <v>1013.21396457</v>
      </c>
      <c r="H32" s="36">
        <f>SUMIFS(СВЦЭМ!$C$33:$C$776,СВЦЭМ!$A$33:$A$776,$A32,СВЦЭМ!$B$33:$B$776,H$11)+'СЕТ СН'!$F$12+СВЦЭМ!$D$10+'СЕТ СН'!$F$6-'СЕТ СН'!$F$22</f>
        <v>1002.27377064</v>
      </c>
      <c r="I32" s="36">
        <f>SUMIFS(СВЦЭМ!$C$33:$C$776,СВЦЭМ!$A$33:$A$776,$A32,СВЦЭМ!$B$33:$B$776,I$11)+'СЕТ СН'!$F$12+СВЦЭМ!$D$10+'СЕТ СН'!$F$6-'СЕТ СН'!$F$22</f>
        <v>989.75770480999995</v>
      </c>
      <c r="J32" s="36">
        <f>SUMIFS(СВЦЭМ!$C$33:$C$776,СВЦЭМ!$A$33:$A$776,$A32,СВЦЭМ!$B$33:$B$776,J$11)+'СЕТ СН'!$F$12+СВЦЭМ!$D$10+'СЕТ СН'!$F$6-'СЕТ СН'!$F$22</f>
        <v>953.38713340000004</v>
      </c>
      <c r="K32" s="36">
        <f>SUMIFS(СВЦЭМ!$C$33:$C$776,СВЦЭМ!$A$33:$A$776,$A32,СВЦЭМ!$B$33:$B$776,K$11)+'СЕТ СН'!$F$12+СВЦЭМ!$D$10+'СЕТ СН'!$F$6-'СЕТ СН'!$F$22</f>
        <v>947.7010421</v>
      </c>
      <c r="L32" s="36">
        <f>SUMIFS(СВЦЭМ!$C$33:$C$776,СВЦЭМ!$A$33:$A$776,$A32,СВЦЭМ!$B$33:$B$776,L$11)+'СЕТ СН'!$F$12+СВЦЭМ!$D$10+'СЕТ СН'!$F$6-'СЕТ СН'!$F$22</f>
        <v>945.70231338999997</v>
      </c>
      <c r="M32" s="36">
        <f>SUMIFS(СВЦЭМ!$C$33:$C$776,СВЦЭМ!$A$33:$A$776,$A32,СВЦЭМ!$B$33:$B$776,M$11)+'СЕТ СН'!$F$12+СВЦЭМ!$D$10+'СЕТ СН'!$F$6-'СЕТ СН'!$F$22</f>
        <v>897.10829072000001</v>
      </c>
      <c r="N32" s="36">
        <f>SUMIFS(СВЦЭМ!$C$33:$C$776,СВЦЭМ!$A$33:$A$776,$A32,СВЦЭМ!$B$33:$B$776,N$11)+'СЕТ СН'!$F$12+СВЦЭМ!$D$10+'СЕТ СН'!$F$6-'СЕТ СН'!$F$22</f>
        <v>840.32202169000004</v>
      </c>
      <c r="O32" s="36">
        <f>SUMIFS(СВЦЭМ!$C$33:$C$776,СВЦЭМ!$A$33:$A$776,$A32,СВЦЭМ!$B$33:$B$776,O$11)+'СЕТ СН'!$F$12+СВЦЭМ!$D$10+'СЕТ СН'!$F$6-'СЕТ СН'!$F$22</f>
        <v>819.23759939000001</v>
      </c>
      <c r="P32" s="36">
        <f>SUMIFS(СВЦЭМ!$C$33:$C$776,СВЦЭМ!$A$33:$A$776,$A32,СВЦЭМ!$B$33:$B$776,P$11)+'СЕТ СН'!$F$12+СВЦЭМ!$D$10+'СЕТ СН'!$F$6-'СЕТ СН'!$F$22</f>
        <v>818.73965463000002</v>
      </c>
      <c r="Q32" s="36">
        <f>SUMIFS(СВЦЭМ!$C$33:$C$776,СВЦЭМ!$A$33:$A$776,$A32,СВЦЭМ!$B$33:$B$776,Q$11)+'СЕТ СН'!$F$12+СВЦЭМ!$D$10+'СЕТ СН'!$F$6-'СЕТ СН'!$F$22</f>
        <v>818.76856743999997</v>
      </c>
      <c r="R32" s="36">
        <f>SUMIFS(СВЦЭМ!$C$33:$C$776,СВЦЭМ!$A$33:$A$776,$A32,СВЦЭМ!$B$33:$B$776,R$11)+'СЕТ СН'!$F$12+СВЦЭМ!$D$10+'СЕТ СН'!$F$6-'СЕТ СН'!$F$22</f>
        <v>814.81541458000004</v>
      </c>
      <c r="S32" s="36">
        <f>SUMIFS(СВЦЭМ!$C$33:$C$776,СВЦЭМ!$A$33:$A$776,$A32,СВЦЭМ!$B$33:$B$776,S$11)+'СЕТ СН'!$F$12+СВЦЭМ!$D$10+'СЕТ СН'!$F$6-'СЕТ СН'!$F$22</f>
        <v>820.35995147999995</v>
      </c>
      <c r="T32" s="36">
        <f>SUMIFS(СВЦЭМ!$C$33:$C$776,СВЦЭМ!$A$33:$A$776,$A32,СВЦЭМ!$B$33:$B$776,T$11)+'СЕТ СН'!$F$12+СВЦЭМ!$D$10+'СЕТ СН'!$F$6-'СЕТ СН'!$F$22</f>
        <v>820.52182060999996</v>
      </c>
      <c r="U32" s="36">
        <f>SUMIFS(СВЦЭМ!$C$33:$C$776,СВЦЭМ!$A$33:$A$776,$A32,СВЦЭМ!$B$33:$B$776,U$11)+'СЕТ СН'!$F$12+СВЦЭМ!$D$10+'СЕТ СН'!$F$6-'СЕТ СН'!$F$22</f>
        <v>818.65285766</v>
      </c>
      <c r="V32" s="36">
        <f>SUMIFS(СВЦЭМ!$C$33:$C$776,СВЦЭМ!$A$33:$A$776,$A32,СВЦЭМ!$B$33:$B$776,V$11)+'СЕТ СН'!$F$12+СВЦЭМ!$D$10+'СЕТ СН'!$F$6-'СЕТ СН'!$F$22</f>
        <v>812.56387041999994</v>
      </c>
      <c r="W32" s="36">
        <f>SUMIFS(СВЦЭМ!$C$33:$C$776,СВЦЭМ!$A$33:$A$776,$A32,СВЦЭМ!$B$33:$B$776,W$11)+'СЕТ СН'!$F$12+СВЦЭМ!$D$10+'СЕТ СН'!$F$6-'СЕТ СН'!$F$22</f>
        <v>781.53610725999999</v>
      </c>
      <c r="X32" s="36">
        <f>SUMIFS(СВЦЭМ!$C$33:$C$776,СВЦЭМ!$A$33:$A$776,$A32,СВЦЭМ!$B$33:$B$776,X$11)+'СЕТ СН'!$F$12+СВЦЭМ!$D$10+'СЕТ СН'!$F$6-'СЕТ СН'!$F$22</f>
        <v>823.16607818</v>
      </c>
      <c r="Y32" s="36">
        <f>SUMIFS(СВЦЭМ!$C$33:$C$776,СВЦЭМ!$A$33:$A$776,$A32,СВЦЭМ!$B$33:$B$776,Y$11)+'СЕТ СН'!$F$12+СВЦЭМ!$D$10+'СЕТ СН'!$F$6-'СЕТ СН'!$F$22</f>
        <v>870.77376102000005</v>
      </c>
    </row>
    <row r="33" spans="1:25" ht="15.75" x14ac:dyDescent="0.2">
      <c r="A33" s="35">
        <f t="shared" si="0"/>
        <v>43973</v>
      </c>
      <c r="B33" s="36">
        <f>SUMIFS(СВЦЭМ!$C$33:$C$776,СВЦЭМ!$A$33:$A$776,$A33,СВЦЭМ!$B$33:$B$776,B$11)+'СЕТ СН'!$F$12+СВЦЭМ!$D$10+'СЕТ СН'!$F$6-'СЕТ СН'!$F$22</f>
        <v>950.07631356000002</v>
      </c>
      <c r="C33" s="36">
        <f>SUMIFS(СВЦЭМ!$C$33:$C$776,СВЦЭМ!$A$33:$A$776,$A33,СВЦЭМ!$B$33:$B$776,C$11)+'СЕТ СН'!$F$12+СВЦЭМ!$D$10+'СЕТ СН'!$F$6-'СЕТ СН'!$F$22</f>
        <v>993.15040644999999</v>
      </c>
      <c r="D33" s="36">
        <f>SUMIFS(СВЦЭМ!$C$33:$C$776,СВЦЭМ!$A$33:$A$776,$A33,СВЦЭМ!$B$33:$B$776,D$11)+'СЕТ СН'!$F$12+СВЦЭМ!$D$10+'СЕТ СН'!$F$6-'СЕТ СН'!$F$22</f>
        <v>1015.57269287</v>
      </c>
      <c r="E33" s="36">
        <f>SUMIFS(СВЦЭМ!$C$33:$C$776,СВЦЭМ!$A$33:$A$776,$A33,СВЦЭМ!$B$33:$B$776,E$11)+'СЕТ СН'!$F$12+СВЦЭМ!$D$10+'СЕТ СН'!$F$6-'СЕТ СН'!$F$22</f>
        <v>1005.13073532</v>
      </c>
      <c r="F33" s="36">
        <f>SUMIFS(СВЦЭМ!$C$33:$C$776,СВЦЭМ!$A$33:$A$776,$A33,СВЦЭМ!$B$33:$B$776,F$11)+'СЕТ СН'!$F$12+СВЦЭМ!$D$10+'СЕТ СН'!$F$6-'СЕТ СН'!$F$22</f>
        <v>1003.78525792</v>
      </c>
      <c r="G33" s="36">
        <f>SUMIFS(СВЦЭМ!$C$33:$C$776,СВЦЭМ!$A$33:$A$776,$A33,СВЦЭМ!$B$33:$B$776,G$11)+'СЕТ СН'!$F$12+СВЦЭМ!$D$10+'СЕТ СН'!$F$6-'СЕТ СН'!$F$22</f>
        <v>1013.39261414</v>
      </c>
      <c r="H33" s="36">
        <f>SUMIFS(СВЦЭМ!$C$33:$C$776,СВЦЭМ!$A$33:$A$776,$A33,СВЦЭМ!$B$33:$B$776,H$11)+'СЕТ СН'!$F$12+СВЦЭМ!$D$10+'СЕТ СН'!$F$6-'СЕТ СН'!$F$22</f>
        <v>1014.7087188100001</v>
      </c>
      <c r="I33" s="36">
        <f>SUMIFS(СВЦЭМ!$C$33:$C$776,СВЦЭМ!$A$33:$A$776,$A33,СВЦЭМ!$B$33:$B$776,I$11)+'СЕТ СН'!$F$12+СВЦЭМ!$D$10+'СЕТ СН'!$F$6-'СЕТ СН'!$F$22</f>
        <v>977.46868557999994</v>
      </c>
      <c r="J33" s="36">
        <f>SUMIFS(СВЦЭМ!$C$33:$C$776,СВЦЭМ!$A$33:$A$776,$A33,СВЦЭМ!$B$33:$B$776,J$11)+'СЕТ СН'!$F$12+СВЦЭМ!$D$10+'СЕТ СН'!$F$6-'СЕТ СН'!$F$22</f>
        <v>930.97078892000002</v>
      </c>
      <c r="K33" s="36">
        <f>SUMIFS(СВЦЭМ!$C$33:$C$776,СВЦЭМ!$A$33:$A$776,$A33,СВЦЭМ!$B$33:$B$776,K$11)+'СЕТ СН'!$F$12+СВЦЭМ!$D$10+'СЕТ СН'!$F$6-'СЕТ СН'!$F$22</f>
        <v>908.69312869999999</v>
      </c>
      <c r="L33" s="36">
        <f>SUMIFS(СВЦЭМ!$C$33:$C$776,СВЦЭМ!$A$33:$A$776,$A33,СВЦЭМ!$B$33:$B$776,L$11)+'СЕТ СН'!$F$12+СВЦЭМ!$D$10+'СЕТ СН'!$F$6-'СЕТ СН'!$F$22</f>
        <v>899.57863335000002</v>
      </c>
      <c r="M33" s="36">
        <f>SUMIFS(СВЦЭМ!$C$33:$C$776,СВЦЭМ!$A$33:$A$776,$A33,СВЦЭМ!$B$33:$B$776,M$11)+'СЕТ СН'!$F$12+СВЦЭМ!$D$10+'СЕТ СН'!$F$6-'СЕТ СН'!$F$22</f>
        <v>851.93409899999995</v>
      </c>
      <c r="N33" s="36">
        <f>SUMIFS(СВЦЭМ!$C$33:$C$776,СВЦЭМ!$A$33:$A$776,$A33,СВЦЭМ!$B$33:$B$776,N$11)+'СЕТ СН'!$F$12+СВЦЭМ!$D$10+'СЕТ СН'!$F$6-'СЕТ СН'!$F$22</f>
        <v>799.74372697000001</v>
      </c>
      <c r="O33" s="36">
        <f>SUMIFS(СВЦЭМ!$C$33:$C$776,СВЦЭМ!$A$33:$A$776,$A33,СВЦЭМ!$B$33:$B$776,O$11)+'СЕТ СН'!$F$12+СВЦЭМ!$D$10+'СЕТ СН'!$F$6-'СЕТ СН'!$F$22</f>
        <v>787.96712016000004</v>
      </c>
      <c r="P33" s="36">
        <f>SUMIFS(СВЦЭМ!$C$33:$C$776,СВЦЭМ!$A$33:$A$776,$A33,СВЦЭМ!$B$33:$B$776,P$11)+'СЕТ СН'!$F$12+СВЦЭМ!$D$10+'СЕТ СН'!$F$6-'СЕТ СН'!$F$22</f>
        <v>804.59256067000001</v>
      </c>
      <c r="Q33" s="36">
        <f>SUMIFS(СВЦЭМ!$C$33:$C$776,СВЦЭМ!$A$33:$A$776,$A33,СВЦЭМ!$B$33:$B$776,Q$11)+'СЕТ СН'!$F$12+СВЦЭМ!$D$10+'СЕТ СН'!$F$6-'СЕТ СН'!$F$22</f>
        <v>809.53264429000001</v>
      </c>
      <c r="R33" s="36">
        <f>SUMIFS(СВЦЭМ!$C$33:$C$776,СВЦЭМ!$A$33:$A$776,$A33,СВЦЭМ!$B$33:$B$776,R$11)+'СЕТ СН'!$F$12+СВЦЭМ!$D$10+'СЕТ СН'!$F$6-'СЕТ СН'!$F$22</f>
        <v>808.90852769000003</v>
      </c>
      <c r="S33" s="36">
        <f>SUMIFS(СВЦЭМ!$C$33:$C$776,СВЦЭМ!$A$33:$A$776,$A33,СВЦЭМ!$B$33:$B$776,S$11)+'СЕТ СН'!$F$12+СВЦЭМ!$D$10+'СЕТ СН'!$F$6-'СЕТ СН'!$F$22</f>
        <v>814.44479722999995</v>
      </c>
      <c r="T33" s="36">
        <f>SUMIFS(СВЦЭМ!$C$33:$C$776,СВЦЭМ!$A$33:$A$776,$A33,СВЦЭМ!$B$33:$B$776,T$11)+'СЕТ СН'!$F$12+СВЦЭМ!$D$10+'СЕТ СН'!$F$6-'СЕТ СН'!$F$22</f>
        <v>797.52635141999997</v>
      </c>
      <c r="U33" s="36">
        <f>SUMIFS(СВЦЭМ!$C$33:$C$776,СВЦЭМ!$A$33:$A$776,$A33,СВЦЭМ!$B$33:$B$776,U$11)+'СЕТ СН'!$F$12+СВЦЭМ!$D$10+'СЕТ СН'!$F$6-'СЕТ СН'!$F$22</f>
        <v>789.13468504000002</v>
      </c>
      <c r="V33" s="36">
        <f>SUMIFS(СВЦЭМ!$C$33:$C$776,СВЦЭМ!$A$33:$A$776,$A33,СВЦЭМ!$B$33:$B$776,V$11)+'СЕТ СН'!$F$12+СВЦЭМ!$D$10+'СЕТ СН'!$F$6-'СЕТ СН'!$F$22</f>
        <v>770.65687868999998</v>
      </c>
      <c r="W33" s="36">
        <f>SUMIFS(СВЦЭМ!$C$33:$C$776,СВЦЭМ!$A$33:$A$776,$A33,СВЦЭМ!$B$33:$B$776,W$11)+'СЕТ СН'!$F$12+СВЦЭМ!$D$10+'СЕТ СН'!$F$6-'СЕТ СН'!$F$22</f>
        <v>763.38022441999999</v>
      </c>
      <c r="X33" s="36">
        <f>SUMIFS(СВЦЭМ!$C$33:$C$776,СВЦЭМ!$A$33:$A$776,$A33,СВЦЭМ!$B$33:$B$776,X$11)+'СЕТ СН'!$F$12+СВЦЭМ!$D$10+'СЕТ СН'!$F$6-'СЕТ СН'!$F$22</f>
        <v>784.37080018999995</v>
      </c>
      <c r="Y33" s="36">
        <f>SUMIFS(СВЦЭМ!$C$33:$C$776,СВЦЭМ!$A$33:$A$776,$A33,СВЦЭМ!$B$33:$B$776,Y$11)+'СЕТ СН'!$F$12+СВЦЭМ!$D$10+'СЕТ СН'!$F$6-'СЕТ СН'!$F$22</f>
        <v>822.65674952999996</v>
      </c>
    </row>
    <row r="34" spans="1:25" ht="15.75" x14ac:dyDescent="0.2">
      <c r="A34" s="35">
        <f t="shared" si="0"/>
        <v>43974</v>
      </c>
      <c r="B34" s="36">
        <f>SUMIFS(СВЦЭМ!$C$33:$C$776,СВЦЭМ!$A$33:$A$776,$A34,СВЦЭМ!$B$33:$B$776,B$11)+'СЕТ СН'!$F$12+СВЦЭМ!$D$10+'СЕТ СН'!$F$6-'СЕТ СН'!$F$22</f>
        <v>923.54617499999995</v>
      </c>
      <c r="C34" s="36">
        <f>SUMIFS(СВЦЭМ!$C$33:$C$776,СВЦЭМ!$A$33:$A$776,$A34,СВЦЭМ!$B$33:$B$776,C$11)+'СЕТ СН'!$F$12+СВЦЭМ!$D$10+'СЕТ СН'!$F$6-'СЕТ СН'!$F$22</f>
        <v>960.51501953000002</v>
      </c>
      <c r="D34" s="36">
        <f>SUMIFS(СВЦЭМ!$C$33:$C$776,СВЦЭМ!$A$33:$A$776,$A34,СВЦЭМ!$B$33:$B$776,D$11)+'СЕТ СН'!$F$12+СВЦЭМ!$D$10+'СЕТ СН'!$F$6-'СЕТ СН'!$F$22</f>
        <v>982.48220189999995</v>
      </c>
      <c r="E34" s="36">
        <f>SUMIFS(СВЦЭМ!$C$33:$C$776,СВЦЭМ!$A$33:$A$776,$A34,СВЦЭМ!$B$33:$B$776,E$11)+'СЕТ СН'!$F$12+СВЦЭМ!$D$10+'СЕТ СН'!$F$6-'СЕТ СН'!$F$22</f>
        <v>995.63210297000001</v>
      </c>
      <c r="F34" s="36">
        <f>SUMIFS(СВЦЭМ!$C$33:$C$776,СВЦЭМ!$A$33:$A$776,$A34,СВЦЭМ!$B$33:$B$776,F$11)+'СЕТ СН'!$F$12+СВЦЭМ!$D$10+'СЕТ СН'!$F$6-'СЕТ СН'!$F$22</f>
        <v>999.34121743000003</v>
      </c>
      <c r="G34" s="36">
        <f>SUMIFS(СВЦЭМ!$C$33:$C$776,СВЦЭМ!$A$33:$A$776,$A34,СВЦЭМ!$B$33:$B$776,G$11)+'СЕТ СН'!$F$12+СВЦЭМ!$D$10+'СЕТ СН'!$F$6-'СЕТ СН'!$F$22</f>
        <v>992.33246901999996</v>
      </c>
      <c r="H34" s="36">
        <f>SUMIFS(СВЦЭМ!$C$33:$C$776,СВЦЭМ!$A$33:$A$776,$A34,СВЦЭМ!$B$33:$B$776,H$11)+'СЕТ СН'!$F$12+СВЦЭМ!$D$10+'СЕТ СН'!$F$6-'СЕТ СН'!$F$22</f>
        <v>986.07548043999998</v>
      </c>
      <c r="I34" s="36">
        <f>SUMIFS(СВЦЭМ!$C$33:$C$776,СВЦЭМ!$A$33:$A$776,$A34,СВЦЭМ!$B$33:$B$776,I$11)+'СЕТ СН'!$F$12+СВЦЭМ!$D$10+'СЕТ СН'!$F$6-'СЕТ СН'!$F$22</f>
        <v>963.38830488999997</v>
      </c>
      <c r="J34" s="36">
        <f>SUMIFS(СВЦЭМ!$C$33:$C$776,СВЦЭМ!$A$33:$A$776,$A34,СВЦЭМ!$B$33:$B$776,J$11)+'СЕТ СН'!$F$12+СВЦЭМ!$D$10+'СЕТ СН'!$F$6-'СЕТ СН'!$F$22</f>
        <v>929.31724024000005</v>
      </c>
      <c r="K34" s="36">
        <f>SUMIFS(СВЦЭМ!$C$33:$C$776,СВЦЭМ!$A$33:$A$776,$A34,СВЦЭМ!$B$33:$B$776,K$11)+'СЕТ СН'!$F$12+СВЦЭМ!$D$10+'СЕТ СН'!$F$6-'СЕТ СН'!$F$22</f>
        <v>892.00959104000003</v>
      </c>
      <c r="L34" s="36">
        <f>SUMIFS(СВЦЭМ!$C$33:$C$776,СВЦЭМ!$A$33:$A$776,$A34,СВЦЭМ!$B$33:$B$776,L$11)+'СЕТ СН'!$F$12+СВЦЭМ!$D$10+'СЕТ СН'!$F$6-'СЕТ СН'!$F$22</f>
        <v>869.62578465000001</v>
      </c>
      <c r="M34" s="36">
        <f>SUMIFS(СВЦЭМ!$C$33:$C$776,СВЦЭМ!$A$33:$A$776,$A34,СВЦЭМ!$B$33:$B$776,M$11)+'СЕТ СН'!$F$12+СВЦЭМ!$D$10+'СЕТ СН'!$F$6-'СЕТ СН'!$F$22</f>
        <v>812.43036426000003</v>
      </c>
      <c r="N34" s="36">
        <f>SUMIFS(СВЦЭМ!$C$33:$C$776,СВЦЭМ!$A$33:$A$776,$A34,СВЦЭМ!$B$33:$B$776,N$11)+'СЕТ СН'!$F$12+СВЦЭМ!$D$10+'СЕТ СН'!$F$6-'СЕТ СН'!$F$22</f>
        <v>761.33788773000003</v>
      </c>
      <c r="O34" s="36">
        <f>SUMIFS(СВЦЭМ!$C$33:$C$776,СВЦЭМ!$A$33:$A$776,$A34,СВЦЭМ!$B$33:$B$776,O$11)+'СЕТ СН'!$F$12+СВЦЭМ!$D$10+'СЕТ СН'!$F$6-'СЕТ СН'!$F$22</f>
        <v>760.05350348000002</v>
      </c>
      <c r="P34" s="36">
        <f>SUMIFS(СВЦЭМ!$C$33:$C$776,СВЦЭМ!$A$33:$A$776,$A34,СВЦЭМ!$B$33:$B$776,P$11)+'СЕТ СН'!$F$12+СВЦЭМ!$D$10+'СЕТ СН'!$F$6-'СЕТ СН'!$F$22</f>
        <v>785.06679403999999</v>
      </c>
      <c r="Q34" s="36">
        <f>SUMIFS(СВЦЭМ!$C$33:$C$776,СВЦЭМ!$A$33:$A$776,$A34,СВЦЭМ!$B$33:$B$776,Q$11)+'СЕТ СН'!$F$12+СВЦЭМ!$D$10+'СЕТ СН'!$F$6-'СЕТ СН'!$F$22</f>
        <v>785.65631293000001</v>
      </c>
      <c r="R34" s="36">
        <f>SUMIFS(СВЦЭМ!$C$33:$C$776,СВЦЭМ!$A$33:$A$776,$A34,СВЦЭМ!$B$33:$B$776,R$11)+'СЕТ СН'!$F$12+СВЦЭМ!$D$10+'СЕТ СН'!$F$6-'СЕТ СН'!$F$22</f>
        <v>791.79672916000004</v>
      </c>
      <c r="S34" s="36">
        <f>SUMIFS(СВЦЭМ!$C$33:$C$776,СВЦЭМ!$A$33:$A$776,$A34,СВЦЭМ!$B$33:$B$776,S$11)+'СЕТ СН'!$F$12+СВЦЭМ!$D$10+'СЕТ СН'!$F$6-'СЕТ СН'!$F$22</f>
        <v>805.2505645</v>
      </c>
      <c r="T34" s="36">
        <f>SUMIFS(СВЦЭМ!$C$33:$C$776,СВЦЭМ!$A$33:$A$776,$A34,СВЦЭМ!$B$33:$B$776,T$11)+'СЕТ СН'!$F$12+СВЦЭМ!$D$10+'СЕТ СН'!$F$6-'СЕТ СН'!$F$22</f>
        <v>813.08451626999999</v>
      </c>
      <c r="U34" s="36">
        <f>SUMIFS(СВЦЭМ!$C$33:$C$776,СВЦЭМ!$A$33:$A$776,$A34,СВЦЭМ!$B$33:$B$776,U$11)+'СЕТ СН'!$F$12+СВЦЭМ!$D$10+'СЕТ СН'!$F$6-'СЕТ СН'!$F$22</f>
        <v>810.76124028000004</v>
      </c>
      <c r="V34" s="36">
        <f>SUMIFS(СВЦЭМ!$C$33:$C$776,СВЦЭМ!$A$33:$A$776,$A34,СВЦЭМ!$B$33:$B$776,V$11)+'СЕТ СН'!$F$12+СВЦЭМ!$D$10+'СЕТ СН'!$F$6-'СЕТ СН'!$F$22</f>
        <v>803.31716151000001</v>
      </c>
      <c r="W34" s="36">
        <f>SUMIFS(СВЦЭМ!$C$33:$C$776,СВЦЭМ!$A$33:$A$776,$A34,СВЦЭМ!$B$33:$B$776,W$11)+'СЕТ СН'!$F$12+СВЦЭМ!$D$10+'СЕТ СН'!$F$6-'СЕТ СН'!$F$22</f>
        <v>796.96396150999999</v>
      </c>
      <c r="X34" s="36">
        <f>SUMIFS(СВЦЭМ!$C$33:$C$776,СВЦЭМ!$A$33:$A$776,$A34,СВЦЭМ!$B$33:$B$776,X$11)+'СЕТ СН'!$F$12+СВЦЭМ!$D$10+'СЕТ СН'!$F$6-'СЕТ СН'!$F$22</f>
        <v>824.98728197000003</v>
      </c>
      <c r="Y34" s="36">
        <f>SUMIFS(СВЦЭМ!$C$33:$C$776,СВЦЭМ!$A$33:$A$776,$A34,СВЦЭМ!$B$33:$B$776,Y$11)+'СЕТ СН'!$F$12+СВЦЭМ!$D$10+'СЕТ СН'!$F$6-'СЕТ СН'!$F$22</f>
        <v>900.46004971000002</v>
      </c>
    </row>
    <row r="35" spans="1:25" ht="15.75" x14ac:dyDescent="0.2">
      <c r="A35" s="35">
        <f t="shared" si="0"/>
        <v>43975</v>
      </c>
      <c r="B35" s="36">
        <f>SUMIFS(СВЦЭМ!$C$33:$C$776,СВЦЭМ!$A$33:$A$776,$A35,СВЦЭМ!$B$33:$B$776,B$11)+'СЕТ СН'!$F$12+СВЦЭМ!$D$10+'СЕТ СН'!$F$6-'СЕТ СН'!$F$22</f>
        <v>968.04273353999997</v>
      </c>
      <c r="C35" s="36">
        <f>SUMIFS(СВЦЭМ!$C$33:$C$776,СВЦЭМ!$A$33:$A$776,$A35,СВЦЭМ!$B$33:$B$776,C$11)+'СЕТ СН'!$F$12+СВЦЭМ!$D$10+'СЕТ СН'!$F$6-'СЕТ СН'!$F$22</f>
        <v>992.62262492000002</v>
      </c>
      <c r="D35" s="36">
        <f>SUMIFS(СВЦЭМ!$C$33:$C$776,СВЦЭМ!$A$33:$A$776,$A35,СВЦЭМ!$B$33:$B$776,D$11)+'СЕТ СН'!$F$12+СВЦЭМ!$D$10+'СЕТ СН'!$F$6-'СЕТ СН'!$F$22</f>
        <v>995.94180660999996</v>
      </c>
      <c r="E35" s="36">
        <f>SUMIFS(СВЦЭМ!$C$33:$C$776,СВЦЭМ!$A$33:$A$776,$A35,СВЦЭМ!$B$33:$B$776,E$11)+'СЕТ СН'!$F$12+СВЦЭМ!$D$10+'СЕТ СН'!$F$6-'СЕТ СН'!$F$22</f>
        <v>997.60251758000004</v>
      </c>
      <c r="F35" s="36">
        <f>SUMIFS(СВЦЭМ!$C$33:$C$776,СВЦЭМ!$A$33:$A$776,$A35,СВЦЭМ!$B$33:$B$776,F$11)+'СЕТ СН'!$F$12+СВЦЭМ!$D$10+'СЕТ СН'!$F$6-'СЕТ СН'!$F$22</f>
        <v>995.17041562999998</v>
      </c>
      <c r="G35" s="36">
        <f>SUMIFS(СВЦЭМ!$C$33:$C$776,СВЦЭМ!$A$33:$A$776,$A35,СВЦЭМ!$B$33:$B$776,G$11)+'СЕТ СН'!$F$12+СВЦЭМ!$D$10+'СЕТ СН'!$F$6-'СЕТ СН'!$F$22</f>
        <v>997.75942669999995</v>
      </c>
      <c r="H35" s="36">
        <f>SUMIFS(СВЦЭМ!$C$33:$C$776,СВЦЭМ!$A$33:$A$776,$A35,СВЦЭМ!$B$33:$B$776,H$11)+'СЕТ СН'!$F$12+СВЦЭМ!$D$10+'СЕТ СН'!$F$6-'СЕТ СН'!$F$22</f>
        <v>988.48633017999998</v>
      </c>
      <c r="I35" s="36">
        <f>SUMIFS(СВЦЭМ!$C$33:$C$776,СВЦЭМ!$A$33:$A$776,$A35,СВЦЭМ!$B$33:$B$776,I$11)+'СЕТ СН'!$F$12+СВЦЭМ!$D$10+'СЕТ СН'!$F$6-'СЕТ СН'!$F$22</f>
        <v>950.98033929999997</v>
      </c>
      <c r="J35" s="36">
        <f>SUMIFS(СВЦЭМ!$C$33:$C$776,СВЦЭМ!$A$33:$A$776,$A35,СВЦЭМ!$B$33:$B$776,J$11)+'СЕТ СН'!$F$12+СВЦЭМ!$D$10+'СЕТ СН'!$F$6-'СЕТ СН'!$F$22</f>
        <v>933.18050645999995</v>
      </c>
      <c r="K35" s="36">
        <f>SUMIFS(СВЦЭМ!$C$33:$C$776,СВЦЭМ!$A$33:$A$776,$A35,СВЦЭМ!$B$33:$B$776,K$11)+'СЕТ СН'!$F$12+СВЦЭМ!$D$10+'СЕТ СН'!$F$6-'СЕТ СН'!$F$22</f>
        <v>908.21980039000005</v>
      </c>
      <c r="L35" s="36">
        <f>SUMIFS(СВЦЭМ!$C$33:$C$776,СВЦЭМ!$A$33:$A$776,$A35,СВЦЭМ!$B$33:$B$776,L$11)+'СЕТ СН'!$F$12+СВЦЭМ!$D$10+'СЕТ СН'!$F$6-'СЕТ СН'!$F$22</f>
        <v>919.62965856000005</v>
      </c>
      <c r="M35" s="36">
        <f>SUMIFS(СВЦЭМ!$C$33:$C$776,СВЦЭМ!$A$33:$A$776,$A35,СВЦЭМ!$B$33:$B$776,M$11)+'СЕТ СН'!$F$12+СВЦЭМ!$D$10+'СЕТ СН'!$F$6-'СЕТ СН'!$F$22</f>
        <v>881.51357039000004</v>
      </c>
      <c r="N35" s="36">
        <f>SUMIFS(СВЦЭМ!$C$33:$C$776,СВЦЭМ!$A$33:$A$776,$A35,СВЦЭМ!$B$33:$B$776,N$11)+'СЕТ СН'!$F$12+СВЦЭМ!$D$10+'СЕТ СН'!$F$6-'СЕТ СН'!$F$22</f>
        <v>836.64599976</v>
      </c>
      <c r="O35" s="36">
        <f>SUMIFS(СВЦЭМ!$C$33:$C$776,СВЦЭМ!$A$33:$A$776,$A35,СВЦЭМ!$B$33:$B$776,O$11)+'СЕТ СН'!$F$12+СВЦЭМ!$D$10+'СЕТ СН'!$F$6-'СЕТ СН'!$F$22</f>
        <v>808.00524478</v>
      </c>
      <c r="P35" s="36">
        <f>SUMIFS(СВЦЭМ!$C$33:$C$776,СВЦЭМ!$A$33:$A$776,$A35,СВЦЭМ!$B$33:$B$776,P$11)+'СЕТ СН'!$F$12+СВЦЭМ!$D$10+'СЕТ СН'!$F$6-'СЕТ СН'!$F$22</f>
        <v>817.47524274</v>
      </c>
      <c r="Q35" s="36">
        <f>SUMIFS(СВЦЭМ!$C$33:$C$776,СВЦЭМ!$A$33:$A$776,$A35,СВЦЭМ!$B$33:$B$776,Q$11)+'СЕТ СН'!$F$12+СВЦЭМ!$D$10+'СЕТ СН'!$F$6-'СЕТ СН'!$F$22</f>
        <v>822.24711233999994</v>
      </c>
      <c r="R35" s="36">
        <f>SUMIFS(СВЦЭМ!$C$33:$C$776,СВЦЭМ!$A$33:$A$776,$A35,СВЦЭМ!$B$33:$B$776,R$11)+'СЕТ СН'!$F$12+СВЦЭМ!$D$10+'СЕТ СН'!$F$6-'СЕТ СН'!$F$22</f>
        <v>810.11467783000001</v>
      </c>
      <c r="S35" s="36">
        <f>SUMIFS(СВЦЭМ!$C$33:$C$776,СВЦЭМ!$A$33:$A$776,$A35,СВЦЭМ!$B$33:$B$776,S$11)+'СЕТ СН'!$F$12+СВЦЭМ!$D$10+'СЕТ СН'!$F$6-'СЕТ СН'!$F$22</f>
        <v>816.93147840999995</v>
      </c>
      <c r="T35" s="36">
        <f>SUMIFS(СВЦЭМ!$C$33:$C$776,СВЦЭМ!$A$33:$A$776,$A35,СВЦЭМ!$B$33:$B$776,T$11)+'СЕТ СН'!$F$12+СВЦЭМ!$D$10+'СЕТ СН'!$F$6-'СЕТ СН'!$F$22</f>
        <v>813.44850486999997</v>
      </c>
      <c r="U35" s="36">
        <f>SUMIFS(СВЦЭМ!$C$33:$C$776,СВЦЭМ!$A$33:$A$776,$A35,СВЦЭМ!$B$33:$B$776,U$11)+'СЕТ СН'!$F$12+СВЦЭМ!$D$10+'СЕТ СН'!$F$6-'СЕТ СН'!$F$22</f>
        <v>798.06452926999998</v>
      </c>
      <c r="V35" s="36">
        <f>SUMIFS(СВЦЭМ!$C$33:$C$776,СВЦЭМ!$A$33:$A$776,$A35,СВЦЭМ!$B$33:$B$776,V$11)+'СЕТ СН'!$F$12+СВЦЭМ!$D$10+'СЕТ СН'!$F$6-'СЕТ СН'!$F$22</f>
        <v>762.99118439999995</v>
      </c>
      <c r="W35" s="36">
        <f>SUMIFS(СВЦЭМ!$C$33:$C$776,СВЦЭМ!$A$33:$A$776,$A35,СВЦЭМ!$B$33:$B$776,W$11)+'СЕТ СН'!$F$12+СВЦЭМ!$D$10+'СЕТ СН'!$F$6-'СЕТ СН'!$F$22</f>
        <v>768.88327783</v>
      </c>
      <c r="X35" s="36">
        <f>SUMIFS(СВЦЭМ!$C$33:$C$776,СВЦЭМ!$A$33:$A$776,$A35,СВЦЭМ!$B$33:$B$776,X$11)+'СЕТ СН'!$F$12+СВЦЭМ!$D$10+'СЕТ СН'!$F$6-'СЕТ СН'!$F$22</f>
        <v>794.75634906999994</v>
      </c>
      <c r="Y35" s="36">
        <f>SUMIFS(СВЦЭМ!$C$33:$C$776,СВЦЭМ!$A$33:$A$776,$A35,СВЦЭМ!$B$33:$B$776,Y$11)+'СЕТ СН'!$F$12+СВЦЭМ!$D$10+'СЕТ СН'!$F$6-'СЕТ СН'!$F$22</f>
        <v>875.12251913</v>
      </c>
    </row>
    <row r="36" spans="1:25" ht="15.75" x14ac:dyDescent="0.2">
      <c r="A36" s="35">
        <f t="shared" si="0"/>
        <v>43976</v>
      </c>
      <c r="B36" s="36">
        <f>SUMIFS(СВЦЭМ!$C$33:$C$776,СВЦЭМ!$A$33:$A$776,$A36,СВЦЭМ!$B$33:$B$776,B$11)+'СЕТ СН'!$F$12+СВЦЭМ!$D$10+'СЕТ СН'!$F$6-'СЕТ СН'!$F$22</f>
        <v>1019.81513043</v>
      </c>
      <c r="C36" s="36">
        <f>SUMIFS(СВЦЭМ!$C$33:$C$776,СВЦЭМ!$A$33:$A$776,$A36,СВЦЭМ!$B$33:$B$776,C$11)+'СЕТ СН'!$F$12+СВЦЭМ!$D$10+'СЕТ СН'!$F$6-'СЕТ СН'!$F$22</f>
        <v>1013.3063279199999</v>
      </c>
      <c r="D36" s="36">
        <f>SUMIFS(СВЦЭМ!$C$33:$C$776,СВЦЭМ!$A$33:$A$776,$A36,СВЦЭМ!$B$33:$B$776,D$11)+'СЕТ СН'!$F$12+СВЦЭМ!$D$10+'СЕТ СН'!$F$6-'СЕТ СН'!$F$22</f>
        <v>997.80249766999998</v>
      </c>
      <c r="E36" s="36">
        <f>SUMIFS(СВЦЭМ!$C$33:$C$776,СВЦЭМ!$A$33:$A$776,$A36,СВЦЭМ!$B$33:$B$776,E$11)+'СЕТ СН'!$F$12+СВЦЭМ!$D$10+'СЕТ СН'!$F$6-'СЕТ СН'!$F$22</f>
        <v>994.20913416999997</v>
      </c>
      <c r="F36" s="36">
        <f>SUMIFS(СВЦЭМ!$C$33:$C$776,СВЦЭМ!$A$33:$A$776,$A36,СВЦЭМ!$B$33:$B$776,F$11)+'СЕТ СН'!$F$12+СВЦЭМ!$D$10+'СЕТ СН'!$F$6-'СЕТ СН'!$F$22</f>
        <v>992.19883015999994</v>
      </c>
      <c r="G36" s="36">
        <f>SUMIFS(СВЦЭМ!$C$33:$C$776,СВЦЭМ!$A$33:$A$776,$A36,СВЦЭМ!$B$33:$B$776,G$11)+'СЕТ СН'!$F$12+СВЦЭМ!$D$10+'СЕТ СН'!$F$6-'СЕТ СН'!$F$22</f>
        <v>997.53137675999994</v>
      </c>
      <c r="H36" s="36">
        <f>SUMIFS(СВЦЭМ!$C$33:$C$776,СВЦЭМ!$A$33:$A$776,$A36,СВЦЭМ!$B$33:$B$776,H$11)+'СЕТ СН'!$F$12+СВЦЭМ!$D$10+'СЕТ СН'!$F$6-'СЕТ СН'!$F$22</f>
        <v>1005.85985945</v>
      </c>
      <c r="I36" s="36">
        <f>SUMIFS(СВЦЭМ!$C$33:$C$776,СВЦЭМ!$A$33:$A$776,$A36,СВЦЭМ!$B$33:$B$776,I$11)+'СЕТ СН'!$F$12+СВЦЭМ!$D$10+'СЕТ СН'!$F$6-'СЕТ СН'!$F$22</f>
        <v>980.73733744000003</v>
      </c>
      <c r="J36" s="36">
        <f>SUMIFS(СВЦЭМ!$C$33:$C$776,СВЦЭМ!$A$33:$A$776,$A36,СВЦЭМ!$B$33:$B$776,J$11)+'СЕТ СН'!$F$12+СВЦЭМ!$D$10+'СЕТ СН'!$F$6-'СЕТ СН'!$F$22</f>
        <v>941.03334909</v>
      </c>
      <c r="K36" s="36">
        <f>SUMIFS(СВЦЭМ!$C$33:$C$776,СВЦЭМ!$A$33:$A$776,$A36,СВЦЭМ!$B$33:$B$776,K$11)+'СЕТ СН'!$F$12+СВЦЭМ!$D$10+'СЕТ СН'!$F$6-'СЕТ СН'!$F$22</f>
        <v>935.01702734000003</v>
      </c>
      <c r="L36" s="36">
        <f>SUMIFS(СВЦЭМ!$C$33:$C$776,СВЦЭМ!$A$33:$A$776,$A36,СВЦЭМ!$B$33:$B$776,L$11)+'СЕТ СН'!$F$12+СВЦЭМ!$D$10+'СЕТ СН'!$F$6-'СЕТ СН'!$F$22</f>
        <v>928.27126641999996</v>
      </c>
      <c r="M36" s="36">
        <f>SUMIFS(СВЦЭМ!$C$33:$C$776,СВЦЭМ!$A$33:$A$776,$A36,СВЦЭМ!$B$33:$B$776,M$11)+'СЕТ СН'!$F$12+СВЦЭМ!$D$10+'СЕТ СН'!$F$6-'СЕТ СН'!$F$22</f>
        <v>861.03678563000005</v>
      </c>
      <c r="N36" s="36">
        <f>SUMIFS(СВЦЭМ!$C$33:$C$776,СВЦЭМ!$A$33:$A$776,$A36,СВЦЭМ!$B$33:$B$776,N$11)+'СЕТ СН'!$F$12+СВЦЭМ!$D$10+'СЕТ СН'!$F$6-'СЕТ СН'!$F$22</f>
        <v>809.75068900999997</v>
      </c>
      <c r="O36" s="36">
        <f>SUMIFS(СВЦЭМ!$C$33:$C$776,СВЦЭМ!$A$33:$A$776,$A36,СВЦЭМ!$B$33:$B$776,O$11)+'СЕТ СН'!$F$12+СВЦЭМ!$D$10+'СЕТ СН'!$F$6-'СЕТ СН'!$F$22</f>
        <v>791.01784828999996</v>
      </c>
      <c r="P36" s="36">
        <f>SUMIFS(СВЦЭМ!$C$33:$C$776,СВЦЭМ!$A$33:$A$776,$A36,СВЦЭМ!$B$33:$B$776,P$11)+'СЕТ СН'!$F$12+СВЦЭМ!$D$10+'СЕТ СН'!$F$6-'СЕТ СН'!$F$22</f>
        <v>800.25735197999995</v>
      </c>
      <c r="Q36" s="36">
        <f>SUMIFS(СВЦЭМ!$C$33:$C$776,СВЦЭМ!$A$33:$A$776,$A36,СВЦЭМ!$B$33:$B$776,Q$11)+'СЕТ СН'!$F$12+СВЦЭМ!$D$10+'СЕТ СН'!$F$6-'СЕТ СН'!$F$22</f>
        <v>803.00949976000004</v>
      </c>
      <c r="R36" s="36">
        <f>SUMIFS(СВЦЭМ!$C$33:$C$776,СВЦЭМ!$A$33:$A$776,$A36,СВЦЭМ!$B$33:$B$776,R$11)+'СЕТ СН'!$F$12+СВЦЭМ!$D$10+'СЕТ СН'!$F$6-'СЕТ СН'!$F$22</f>
        <v>810.80639350000001</v>
      </c>
      <c r="S36" s="36">
        <f>SUMIFS(СВЦЭМ!$C$33:$C$776,СВЦЭМ!$A$33:$A$776,$A36,СВЦЭМ!$B$33:$B$776,S$11)+'СЕТ СН'!$F$12+СВЦЭМ!$D$10+'СЕТ СН'!$F$6-'СЕТ СН'!$F$22</f>
        <v>806.38323307999997</v>
      </c>
      <c r="T36" s="36">
        <f>SUMIFS(СВЦЭМ!$C$33:$C$776,СВЦЭМ!$A$33:$A$776,$A36,СВЦЭМ!$B$33:$B$776,T$11)+'СЕТ СН'!$F$12+СВЦЭМ!$D$10+'СЕТ СН'!$F$6-'СЕТ СН'!$F$22</f>
        <v>804.80904964000001</v>
      </c>
      <c r="U36" s="36">
        <f>SUMIFS(СВЦЭМ!$C$33:$C$776,СВЦЭМ!$A$33:$A$776,$A36,СВЦЭМ!$B$33:$B$776,U$11)+'СЕТ СН'!$F$12+СВЦЭМ!$D$10+'СЕТ СН'!$F$6-'СЕТ СН'!$F$22</f>
        <v>799.89259222999999</v>
      </c>
      <c r="V36" s="36">
        <f>SUMIFS(СВЦЭМ!$C$33:$C$776,СВЦЭМ!$A$33:$A$776,$A36,СВЦЭМ!$B$33:$B$776,V$11)+'СЕТ СН'!$F$12+СВЦЭМ!$D$10+'СЕТ СН'!$F$6-'СЕТ СН'!$F$22</f>
        <v>786.94797560999996</v>
      </c>
      <c r="W36" s="36">
        <f>SUMIFS(СВЦЭМ!$C$33:$C$776,СВЦЭМ!$A$33:$A$776,$A36,СВЦЭМ!$B$33:$B$776,W$11)+'СЕТ СН'!$F$12+СВЦЭМ!$D$10+'СЕТ СН'!$F$6-'СЕТ СН'!$F$22</f>
        <v>792.40814364999994</v>
      </c>
      <c r="X36" s="36">
        <f>SUMIFS(СВЦЭМ!$C$33:$C$776,СВЦЭМ!$A$33:$A$776,$A36,СВЦЭМ!$B$33:$B$776,X$11)+'СЕТ СН'!$F$12+СВЦЭМ!$D$10+'СЕТ СН'!$F$6-'СЕТ СН'!$F$22</f>
        <v>808.94624939999994</v>
      </c>
      <c r="Y36" s="36">
        <f>SUMIFS(СВЦЭМ!$C$33:$C$776,СВЦЭМ!$A$33:$A$776,$A36,СВЦЭМ!$B$33:$B$776,Y$11)+'СЕТ СН'!$F$12+СВЦЭМ!$D$10+'СЕТ СН'!$F$6-'СЕТ СН'!$F$22</f>
        <v>892.65593744</v>
      </c>
    </row>
    <row r="37" spans="1:25" ht="15.75" x14ac:dyDescent="0.2">
      <c r="A37" s="35">
        <f t="shared" si="0"/>
        <v>43977</v>
      </c>
      <c r="B37" s="36">
        <f>SUMIFS(СВЦЭМ!$C$33:$C$776,СВЦЭМ!$A$33:$A$776,$A37,СВЦЭМ!$B$33:$B$776,B$11)+'СЕТ СН'!$F$12+СВЦЭМ!$D$10+'СЕТ СН'!$F$6-'СЕТ СН'!$F$22</f>
        <v>978.44368558999997</v>
      </c>
      <c r="C37" s="36">
        <f>SUMIFS(СВЦЭМ!$C$33:$C$776,СВЦЭМ!$A$33:$A$776,$A37,СВЦЭМ!$B$33:$B$776,C$11)+'СЕТ СН'!$F$12+СВЦЭМ!$D$10+'СЕТ СН'!$F$6-'СЕТ СН'!$F$22</f>
        <v>1008.48139596</v>
      </c>
      <c r="D37" s="36">
        <f>SUMIFS(СВЦЭМ!$C$33:$C$776,СВЦЭМ!$A$33:$A$776,$A37,СВЦЭМ!$B$33:$B$776,D$11)+'СЕТ СН'!$F$12+СВЦЭМ!$D$10+'СЕТ СН'!$F$6-'СЕТ СН'!$F$22</f>
        <v>997.17920386000003</v>
      </c>
      <c r="E37" s="36">
        <f>SUMIFS(СВЦЭМ!$C$33:$C$776,СВЦЭМ!$A$33:$A$776,$A37,СВЦЭМ!$B$33:$B$776,E$11)+'СЕТ СН'!$F$12+СВЦЭМ!$D$10+'СЕТ СН'!$F$6-'СЕТ СН'!$F$22</f>
        <v>990.33110581999995</v>
      </c>
      <c r="F37" s="36">
        <f>SUMIFS(СВЦЭМ!$C$33:$C$776,СВЦЭМ!$A$33:$A$776,$A37,СВЦЭМ!$B$33:$B$776,F$11)+'СЕТ СН'!$F$12+СВЦЭМ!$D$10+'СЕТ СН'!$F$6-'СЕТ СН'!$F$22</f>
        <v>986.01031728999999</v>
      </c>
      <c r="G37" s="36">
        <f>SUMIFS(СВЦЭМ!$C$33:$C$776,СВЦЭМ!$A$33:$A$776,$A37,СВЦЭМ!$B$33:$B$776,G$11)+'СЕТ СН'!$F$12+СВЦЭМ!$D$10+'СЕТ СН'!$F$6-'СЕТ СН'!$F$22</f>
        <v>987.49330499999996</v>
      </c>
      <c r="H37" s="36">
        <f>SUMIFS(СВЦЭМ!$C$33:$C$776,СВЦЭМ!$A$33:$A$776,$A37,СВЦЭМ!$B$33:$B$776,H$11)+'СЕТ СН'!$F$12+СВЦЭМ!$D$10+'СЕТ СН'!$F$6-'СЕТ СН'!$F$22</f>
        <v>1001.88916302</v>
      </c>
      <c r="I37" s="36">
        <f>SUMIFS(СВЦЭМ!$C$33:$C$776,СВЦЭМ!$A$33:$A$776,$A37,СВЦЭМ!$B$33:$B$776,I$11)+'СЕТ СН'!$F$12+СВЦЭМ!$D$10+'СЕТ СН'!$F$6-'СЕТ СН'!$F$22</f>
        <v>974.92386595000005</v>
      </c>
      <c r="J37" s="36">
        <f>SUMIFS(СВЦЭМ!$C$33:$C$776,СВЦЭМ!$A$33:$A$776,$A37,СВЦЭМ!$B$33:$B$776,J$11)+'СЕТ СН'!$F$12+СВЦЭМ!$D$10+'СЕТ СН'!$F$6-'СЕТ СН'!$F$22</f>
        <v>939.30822158000001</v>
      </c>
      <c r="K37" s="36">
        <f>SUMIFS(СВЦЭМ!$C$33:$C$776,СВЦЭМ!$A$33:$A$776,$A37,СВЦЭМ!$B$33:$B$776,K$11)+'СЕТ СН'!$F$12+СВЦЭМ!$D$10+'СЕТ СН'!$F$6-'СЕТ СН'!$F$22</f>
        <v>928.15351958999997</v>
      </c>
      <c r="L37" s="36">
        <f>SUMIFS(СВЦЭМ!$C$33:$C$776,СВЦЭМ!$A$33:$A$776,$A37,СВЦЭМ!$B$33:$B$776,L$11)+'СЕТ СН'!$F$12+СВЦЭМ!$D$10+'СЕТ СН'!$F$6-'СЕТ СН'!$F$22</f>
        <v>932.12114034000001</v>
      </c>
      <c r="M37" s="36">
        <f>SUMIFS(СВЦЭМ!$C$33:$C$776,СВЦЭМ!$A$33:$A$776,$A37,СВЦЭМ!$B$33:$B$776,M$11)+'СЕТ СН'!$F$12+СВЦЭМ!$D$10+'СЕТ СН'!$F$6-'СЕТ СН'!$F$22</f>
        <v>869.34482490000005</v>
      </c>
      <c r="N37" s="36">
        <f>SUMIFS(СВЦЭМ!$C$33:$C$776,СВЦЭМ!$A$33:$A$776,$A37,СВЦЭМ!$B$33:$B$776,N$11)+'СЕТ СН'!$F$12+СВЦЭМ!$D$10+'СЕТ СН'!$F$6-'СЕТ СН'!$F$22</f>
        <v>820.33415170000001</v>
      </c>
      <c r="O37" s="36">
        <f>SUMIFS(СВЦЭМ!$C$33:$C$776,СВЦЭМ!$A$33:$A$776,$A37,СВЦЭМ!$B$33:$B$776,O$11)+'СЕТ СН'!$F$12+СВЦЭМ!$D$10+'СЕТ СН'!$F$6-'СЕТ СН'!$F$22</f>
        <v>801.31068299000003</v>
      </c>
      <c r="P37" s="36">
        <f>SUMIFS(СВЦЭМ!$C$33:$C$776,СВЦЭМ!$A$33:$A$776,$A37,СВЦЭМ!$B$33:$B$776,P$11)+'СЕТ СН'!$F$12+СВЦЭМ!$D$10+'СЕТ СН'!$F$6-'СЕТ СН'!$F$22</f>
        <v>810.58156867000002</v>
      </c>
      <c r="Q37" s="36">
        <f>SUMIFS(СВЦЭМ!$C$33:$C$776,СВЦЭМ!$A$33:$A$776,$A37,СВЦЭМ!$B$33:$B$776,Q$11)+'СЕТ СН'!$F$12+СВЦЭМ!$D$10+'СЕТ СН'!$F$6-'СЕТ СН'!$F$22</f>
        <v>817.78625396999996</v>
      </c>
      <c r="R37" s="36">
        <f>SUMIFS(СВЦЭМ!$C$33:$C$776,СВЦЭМ!$A$33:$A$776,$A37,СВЦЭМ!$B$33:$B$776,R$11)+'СЕТ СН'!$F$12+СВЦЭМ!$D$10+'СЕТ СН'!$F$6-'СЕТ СН'!$F$22</f>
        <v>807.21445528000004</v>
      </c>
      <c r="S37" s="36">
        <f>SUMIFS(СВЦЭМ!$C$33:$C$776,СВЦЭМ!$A$33:$A$776,$A37,СВЦЭМ!$B$33:$B$776,S$11)+'СЕТ СН'!$F$12+СВЦЭМ!$D$10+'СЕТ СН'!$F$6-'СЕТ СН'!$F$22</f>
        <v>805.75635270999999</v>
      </c>
      <c r="T37" s="36">
        <f>SUMIFS(СВЦЭМ!$C$33:$C$776,СВЦЭМ!$A$33:$A$776,$A37,СВЦЭМ!$B$33:$B$776,T$11)+'СЕТ СН'!$F$12+СВЦЭМ!$D$10+'СЕТ СН'!$F$6-'СЕТ СН'!$F$22</f>
        <v>802.08830264000005</v>
      </c>
      <c r="U37" s="36">
        <f>SUMIFS(СВЦЭМ!$C$33:$C$776,СВЦЭМ!$A$33:$A$776,$A37,СВЦЭМ!$B$33:$B$776,U$11)+'СЕТ СН'!$F$12+СВЦЭМ!$D$10+'СЕТ СН'!$F$6-'СЕТ СН'!$F$22</f>
        <v>790.30755540999996</v>
      </c>
      <c r="V37" s="36">
        <f>SUMIFS(СВЦЭМ!$C$33:$C$776,СВЦЭМ!$A$33:$A$776,$A37,СВЦЭМ!$B$33:$B$776,V$11)+'СЕТ СН'!$F$12+СВЦЭМ!$D$10+'СЕТ СН'!$F$6-'СЕТ СН'!$F$22</f>
        <v>784.43838574999995</v>
      </c>
      <c r="W37" s="36">
        <f>SUMIFS(СВЦЭМ!$C$33:$C$776,СВЦЭМ!$A$33:$A$776,$A37,СВЦЭМ!$B$33:$B$776,W$11)+'СЕТ СН'!$F$12+СВЦЭМ!$D$10+'СЕТ СН'!$F$6-'СЕТ СН'!$F$22</f>
        <v>778.76502444000005</v>
      </c>
      <c r="X37" s="36">
        <f>SUMIFS(СВЦЭМ!$C$33:$C$776,СВЦЭМ!$A$33:$A$776,$A37,СВЦЭМ!$B$33:$B$776,X$11)+'СЕТ СН'!$F$12+СВЦЭМ!$D$10+'СЕТ СН'!$F$6-'СЕТ СН'!$F$22</f>
        <v>803.63059612999996</v>
      </c>
      <c r="Y37" s="36">
        <f>SUMIFS(СВЦЭМ!$C$33:$C$776,СВЦЭМ!$A$33:$A$776,$A37,СВЦЭМ!$B$33:$B$776,Y$11)+'СЕТ СН'!$F$12+СВЦЭМ!$D$10+'СЕТ СН'!$F$6-'СЕТ СН'!$F$22</f>
        <v>871.48529438000003</v>
      </c>
    </row>
    <row r="38" spans="1:25" ht="15.75" x14ac:dyDescent="0.2">
      <c r="A38" s="35">
        <f t="shared" si="0"/>
        <v>43978</v>
      </c>
      <c r="B38" s="36">
        <f>SUMIFS(СВЦЭМ!$C$33:$C$776,СВЦЭМ!$A$33:$A$776,$A38,СВЦЭМ!$B$33:$B$776,B$11)+'СЕТ СН'!$F$12+СВЦЭМ!$D$10+'СЕТ СН'!$F$6-'СЕТ СН'!$F$22</f>
        <v>958.04742022000005</v>
      </c>
      <c r="C38" s="36">
        <f>SUMIFS(СВЦЭМ!$C$33:$C$776,СВЦЭМ!$A$33:$A$776,$A38,СВЦЭМ!$B$33:$B$776,C$11)+'СЕТ СН'!$F$12+СВЦЭМ!$D$10+'СЕТ СН'!$F$6-'СЕТ СН'!$F$22</f>
        <v>989.49759110000002</v>
      </c>
      <c r="D38" s="36">
        <f>SUMIFS(СВЦЭМ!$C$33:$C$776,СВЦЭМ!$A$33:$A$776,$A38,СВЦЭМ!$B$33:$B$776,D$11)+'СЕТ СН'!$F$12+СВЦЭМ!$D$10+'СЕТ СН'!$F$6-'СЕТ СН'!$F$22</f>
        <v>1012.80718052</v>
      </c>
      <c r="E38" s="36">
        <f>SUMIFS(СВЦЭМ!$C$33:$C$776,СВЦЭМ!$A$33:$A$776,$A38,СВЦЭМ!$B$33:$B$776,E$11)+'СЕТ СН'!$F$12+СВЦЭМ!$D$10+'СЕТ СН'!$F$6-'СЕТ СН'!$F$22</f>
        <v>1017.48640936</v>
      </c>
      <c r="F38" s="36">
        <f>SUMIFS(СВЦЭМ!$C$33:$C$776,СВЦЭМ!$A$33:$A$776,$A38,СВЦЭМ!$B$33:$B$776,F$11)+'СЕТ СН'!$F$12+СВЦЭМ!$D$10+'СЕТ СН'!$F$6-'СЕТ СН'!$F$22</f>
        <v>1010.665273</v>
      </c>
      <c r="G38" s="36">
        <f>SUMIFS(СВЦЭМ!$C$33:$C$776,СВЦЭМ!$A$33:$A$776,$A38,СВЦЭМ!$B$33:$B$776,G$11)+'СЕТ СН'!$F$12+СВЦЭМ!$D$10+'СЕТ СН'!$F$6-'СЕТ СН'!$F$22</f>
        <v>1017.87158799</v>
      </c>
      <c r="H38" s="36">
        <f>SUMIFS(СВЦЭМ!$C$33:$C$776,СВЦЭМ!$A$33:$A$776,$A38,СВЦЭМ!$B$33:$B$776,H$11)+'СЕТ СН'!$F$12+СВЦЭМ!$D$10+'СЕТ СН'!$F$6-'СЕТ СН'!$F$22</f>
        <v>1000.03276095</v>
      </c>
      <c r="I38" s="36">
        <f>SUMIFS(СВЦЭМ!$C$33:$C$776,СВЦЭМ!$A$33:$A$776,$A38,СВЦЭМ!$B$33:$B$776,I$11)+'СЕТ СН'!$F$12+СВЦЭМ!$D$10+'СЕТ СН'!$F$6-'СЕТ СН'!$F$22</f>
        <v>985.99282815000004</v>
      </c>
      <c r="J38" s="36">
        <f>SUMIFS(СВЦЭМ!$C$33:$C$776,СВЦЭМ!$A$33:$A$776,$A38,СВЦЭМ!$B$33:$B$776,J$11)+'СЕТ СН'!$F$12+СВЦЭМ!$D$10+'СЕТ СН'!$F$6-'СЕТ СН'!$F$22</f>
        <v>950.14222512000003</v>
      </c>
      <c r="K38" s="36">
        <f>SUMIFS(СВЦЭМ!$C$33:$C$776,СВЦЭМ!$A$33:$A$776,$A38,СВЦЭМ!$B$33:$B$776,K$11)+'СЕТ СН'!$F$12+СВЦЭМ!$D$10+'СЕТ СН'!$F$6-'СЕТ СН'!$F$22</f>
        <v>932.77181679</v>
      </c>
      <c r="L38" s="36">
        <f>SUMIFS(СВЦЭМ!$C$33:$C$776,СВЦЭМ!$A$33:$A$776,$A38,СВЦЭМ!$B$33:$B$776,L$11)+'СЕТ СН'!$F$12+СВЦЭМ!$D$10+'СЕТ СН'!$F$6-'СЕТ СН'!$F$22</f>
        <v>911.29520242000001</v>
      </c>
      <c r="M38" s="36">
        <f>SUMIFS(СВЦЭМ!$C$33:$C$776,СВЦЭМ!$A$33:$A$776,$A38,СВЦЭМ!$B$33:$B$776,M$11)+'СЕТ СН'!$F$12+СВЦЭМ!$D$10+'СЕТ СН'!$F$6-'СЕТ СН'!$F$22</f>
        <v>858.60827389999997</v>
      </c>
      <c r="N38" s="36">
        <f>SUMIFS(СВЦЭМ!$C$33:$C$776,СВЦЭМ!$A$33:$A$776,$A38,СВЦЭМ!$B$33:$B$776,N$11)+'СЕТ СН'!$F$12+СВЦЭМ!$D$10+'СЕТ СН'!$F$6-'СЕТ СН'!$F$22</f>
        <v>800.10052970000004</v>
      </c>
      <c r="O38" s="36">
        <f>SUMIFS(СВЦЭМ!$C$33:$C$776,СВЦЭМ!$A$33:$A$776,$A38,СВЦЭМ!$B$33:$B$776,O$11)+'СЕТ СН'!$F$12+СВЦЭМ!$D$10+'СЕТ СН'!$F$6-'СЕТ СН'!$F$22</f>
        <v>781.09173599999997</v>
      </c>
      <c r="P38" s="36">
        <f>SUMIFS(СВЦЭМ!$C$33:$C$776,СВЦЭМ!$A$33:$A$776,$A38,СВЦЭМ!$B$33:$B$776,P$11)+'СЕТ СН'!$F$12+СВЦЭМ!$D$10+'СЕТ СН'!$F$6-'СЕТ СН'!$F$22</f>
        <v>775.01388701999997</v>
      </c>
      <c r="Q38" s="36">
        <f>SUMIFS(СВЦЭМ!$C$33:$C$776,СВЦЭМ!$A$33:$A$776,$A38,СВЦЭМ!$B$33:$B$776,Q$11)+'СЕТ СН'!$F$12+СВЦЭМ!$D$10+'СЕТ СН'!$F$6-'СЕТ СН'!$F$22</f>
        <v>780.26503058000003</v>
      </c>
      <c r="R38" s="36">
        <f>SUMIFS(СВЦЭМ!$C$33:$C$776,СВЦЭМ!$A$33:$A$776,$A38,СВЦЭМ!$B$33:$B$776,R$11)+'СЕТ СН'!$F$12+СВЦЭМ!$D$10+'СЕТ СН'!$F$6-'СЕТ СН'!$F$22</f>
        <v>783.69492734999994</v>
      </c>
      <c r="S38" s="36">
        <f>SUMIFS(СВЦЭМ!$C$33:$C$776,СВЦЭМ!$A$33:$A$776,$A38,СВЦЭМ!$B$33:$B$776,S$11)+'СЕТ СН'!$F$12+СВЦЭМ!$D$10+'СЕТ СН'!$F$6-'СЕТ СН'!$F$22</f>
        <v>792.45826215</v>
      </c>
      <c r="T38" s="36">
        <f>SUMIFS(СВЦЭМ!$C$33:$C$776,СВЦЭМ!$A$33:$A$776,$A38,СВЦЭМ!$B$33:$B$776,T$11)+'СЕТ СН'!$F$12+СВЦЭМ!$D$10+'СЕТ СН'!$F$6-'СЕТ СН'!$F$22</f>
        <v>794.37862028999996</v>
      </c>
      <c r="U38" s="36">
        <f>SUMIFS(СВЦЭМ!$C$33:$C$776,СВЦЭМ!$A$33:$A$776,$A38,СВЦЭМ!$B$33:$B$776,U$11)+'СЕТ СН'!$F$12+СВЦЭМ!$D$10+'СЕТ СН'!$F$6-'СЕТ СН'!$F$22</f>
        <v>773.94884188000003</v>
      </c>
      <c r="V38" s="36">
        <f>SUMIFS(СВЦЭМ!$C$33:$C$776,СВЦЭМ!$A$33:$A$776,$A38,СВЦЭМ!$B$33:$B$776,V$11)+'СЕТ СН'!$F$12+СВЦЭМ!$D$10+'СЕТ СН'!$F$6-'СЕТ СН'!$F$22</f>
        <v>762.45334638999998</v>
      </c>
      <c r="W38" s="36">
        <f>SUMIFS(СВЦЭМ!$C$33:$C$776,СВЦЭМ!$A$33:$A$776,$A38,СВЦЭМ!$B$33:$B$776,W$11)+'СЕТ СН'!$F$12+СВЦЭМ!$D$10+'СЕТ СН'!$F$6-'СЕТ СН'!$F$22</f>
        <v>758.70898406000003</v>
      </c>
      <c r="X38" s="36">
        <f>SUMIFS(СВЦЭМ!$C$33:$C$776,СВЦЭМ!$A$33:$A$776,$A38,СВЦЭМ!$B$33:$B$776,X$11)+'СЕТ СН'!$F$12+СВЦЭМ!$D$10+'СЕТ СН'!$F$6-'СЕТ СН'!$F$22</f>
        <v>796.08617378999998</v>
      </c>
      <c r="Y38" s="36">
        <f>SUMIFS(СВЦЭМ!$C$33:$C$776,СВЦЭМ!$A$33:$A$776,$A38,СВЦЭМ!$B$33:$B$776,Y$11)+'СЕТ СН'!$F$12+СВЦЭМ!$D$10+'СЕТ СН'!$F$6-'СЕТ СН'!$F$22</f>
        <v>855.13585847000002</v>
      </c>
    </row>
    <row r="39" spans="1:25" ht="15.75" x14ac:dyDescent="0.2">
      <c r="A39" s="35">
        <f t="shared" si="0"/>
        <v>43979</v>
      </c>
      <c r="B39" s="36">
        <f>SUMIFS(СВЦЭМ!$C$33:$C$776,СВЦЭМ!$A$33:$A$776,$A39,СВЦЭМ!$B$33:$B$776,B$11)+'СЕТ СН'!$F$12+СВЦЭМ!$D$10+'СЕТ СН'!$F$6-'СЕТ СН'!$F$22</f>
        <v>892.71060836000004</v>
      </c>
      <c r="C39" s="36">
        <f>SUMIFS(СВЦЭМ!$C$33:$C$776,СВЦЭМ!$A$33:$A$776,$A39,СВЦЭМ!$B$33:$B$776,C$11)+'СЕТ СН'!$F$12+СВЦЭМ!$D$10+'СЕТ СН'!$F$6-'СЕТ СН'!$F$22</f>
        <v>908.03133100000002</v>
      </c>
      <c r="D39" s="36">
        <f>SUMIFS(СВЦЭМ!$C$33:$C$776,СВЦЭМ!$A$33:$A$776,$A39,СВЦЭМ!$B$33:$B$776,D$11)+'СЕТ СН'!$F$12+СВЦЭМ!$D$10+'СЕТ СН'!$F$6-'СЕТ СН'!$F$22</f>
        <v>935.04028483000002</v>
      </c>
      <c r="E39" s="36">
        <f>SUMIFS(СВЦЭМ!$C$33:$C$776,СВЦЭМ!$A$33:$A$776,$A39,СВЦЭМ!$B$33:$B$776,E$11)+'СЕТ СН'!$F$12+СВЦЭМ!$D$10+'СЕТ СН'!$F$6-'СЕТ СН'!$F$22</f>
        <v>951.27416074999996</v>
      </c>
      <c r="F39" s="36">
        <f>SUMIFS(СВЦЭМ!$C$33:$C$776,СВЦЭМ!$A$33:$A$776,$A39,СВЦЭМ!$B$33:$B$776,F$11)+'СЕТ СН'!$F$12+СВЦЭМ!$D$10+'СЕТ СН'!$F$6-'СЕТ СН'!$F$22</f>
        <v>949.02135407000003</v>
      </c>
      <c r="G39" s="36">
        <f>SUMIFS(СВЦЭМ!$C$33:$C$776,СВЦЭМ!$A$33:$A$776,$A39,СВЦЭМ!$B$33:$B$776,G$11)+'СЕТ СН'!$F$12+СВЦЭМ!$D$10+'СЕТ СН'!$F$6-'СЕТ СН'!$F$22</f>
        <v>959.73578941999995</v>
      </c>
      <c r="H39" s="36">
        <f>SUMIFS(СВЦЭМ!$C$33:$C$776,СВЦЭМ!$A$33:$A$776,$A39,СВЦЭМ!$B$33:$B$776,H$11)+'СЕТ СН'!$F$12+СВЦЭМ!$D$10+'СЕТ СН'!$F$6-'СЕТ СН'!$F$22</f>
        <v>935.90284363000001</v>
      </c>
      <c r="I39" s="36">
        <f>SUMIFS(СВЦЭМ!$C$33:$C$776,СВЦЭМ!$A$33:$A$776,$A39,СВЦЭМ!$B$33:$B$776,I$11)+'СЕТ СН'!$F$12+СВЦЭМ!$D$10+'СЕТ СН'!$F$6-'СЕТ СН'!$F$22</f>
        <v>938.49760212000001</v>
      </c>
      <c r="J39" s="36">
        <f>SUMIFS(СВЦЭМ!$C$33:$C$776,СВЦЭМ!$A$33:$A$776,$A39,СВЦЭМ!$B$33:$B$776,J$11)+'СЕТ СН'!$F$12+СВЦЭМ!$D$10+'СЕТ СН'!$F$6-'СЕТ СН'!$F$22</f>
        <v>892.95323925000002</v>
      </c>
      <c r="K39" s="36">
        <f>SUMIFS(СВЦЭМ!$C$33:$C$776,СВЦЭМ!$A$33:$A$776,$A39,СВЦЭМ!$B$33:$B$776,K$11)+'СЕТ СН'!$F$12+СВЦЭМ!$D$10+'СЕТ СН'!$F$6-'СЕТ СН'!$F$22</f>
        <v>881.29682580999997</v>
      </c>
      <c r="L39" s="36">
        <f>SUMIFS(СВЦЭМ!$C$33:$C$776,СВЦЭМ!$A$33:$A$776,$A39,СВЦЭМ!$B$33:$B$776,L$11)+'СЕТ СН'!$F$12+СВЦЭМ!$D$10+'СЕТ СН'!$F$6-'СЕТ СН'!$F$22</f>
        <v>890.71112789999995</v>
      </c>
      <c r="M39" s="36">
        <f>SUMIFS(СВЦЭМ!$C$33:$C$776,СВЦЭМ!$A$33:$A$776,$A39,СВЦЭМ!$B$33:$B$776,M$11)+'СЕТ СН'!$F$12+СВЦЭМ!$D$10+'СЕТ СН'!$F$6-'СЕТ СН'!$F$22</f>
        <v>870.53829230999997</v>
      </c>
      <c r="N39" s="36">
        <f>SUMIFS(СВЦЭМ!$C$33:$C$776,СВЦЭМ!$A$33:$A$776,$A39,СВЦЭМ!$B$33:$B$776,N$11)+'СЕТ СН'!$F$12+СВЦЭМ!$D$10+'СЕТ СН'!$F$6-'СЕТ СН'!$F$22</f>
        <v>821.74424584999997</v>
      </c>
      <c r="O39" s="36">
        <f>SUMIFS(СВЦЭМ!$C$33:$C$776,СВЦЭМ!$A$33:$A$776,$A39,СВЦЭМ!$B$33:$B$776,O$11)+'СЕТ СН'!$F$12+СВЦЭМ!$D$10+'СЕТ СН'!$F$6-'СЕТ СН'!$F$22</f>
        <v>801.04535055999997</v>
      </c>
      <c r="P39" s="36">
        <f>SUMIFS(СВЦЭМ!$C$33:$C$776,СВЦЭМ!$A$33:$A$776,$A39,СВЦЭМ!$B$33:$B$776,P$11)+'СЕТ СН'!$F$12+СВЦЭМ!$D$10+'СЕТ СН'!$F$6-'СЕТ СН'!$F$22</f>
        <v>813.32195538999997</v>
      </c>
      <c r="Q39" s="36">
        <f>SUMIFS(СВЦЭМ!$C$33:$C$776,СВЦЭМ!$A$33:$A$776,$A39,СВЦЭМ!$B$33:$B$776,Q$11)+'СЕТ СН'!$F$12+СВЦЭМ!$D$10+'СЕТ СН'!$F$6-'СЕТ СН'!$F$22</f>
        <v>804.90153743999997</v>
      </c>
      <c r="R39" s="36">
        <f>SUMIFS(СВЦЭМ!$C$33:$C$776,СВЦЭМ!$A$33:$A$776,$A39,СВЦЭМ!$B$33:$B$776,R$11)+'СЕТ СН'!$F$12+СВЦЭМ!$D$10+'СЕТ СН'!$F$6-'СЕТ СН'!$F$22</f>
        <v>803.13048976000005</v>
      </c>
      <c r="S39" s="36">
        <f>SUMIFS(СВЦЭМ!$C$33:$C$776,СВЦЭМ!$A$33:$A$776,$A39,СВЦЭМ!$B$33:$B$776,S$11)+'СЕТ СН'!$F$12+СВЦЭМ!$D$10+'СЕТ СН'!$F$6-'СЕТ СН'!$F$22</f>
        <v>809.48119174999999</v>
      </c>
      <c r="T39" s="36">
        <f>SUMIFS(СВЦЭМ!$C$33:$C$776,СВЦЭМ!$A$33:$A$776,$A39,СВЦЭМ!$B$33:$B$776,T$11)+'СЕТ СН'!$F$12+СВЦЭМ!$D$10+'СЕТ СН'!$F$6-'СЕТ СН'!$F$22</f>
        <v>810.98847798999998</v>
      </c>
      <c r="U39" s="36">
        <f>SUMIFS(СВЦЭМ!$C$33:$C$776,СВЦЭМ!$A$33:$A$776,$A39,СВЦЭМ!$B$33:$B$776,U$11)+'СЕТ СН'!$F$12+СВЦЭМ!$D$10+'СЕТ СН'!$F$6-'СЕТ СН'!$F$22</f>
        <v>806.13750843000003</v>
      </c>
      <c r="V39" s="36">
        <f>SUMIFS(СВЦЭМ!$C$33:$C$776,СВЦЭМ!$A$33:$A$776,$A39,СВЦЭМ!$B$33:$B$776,V$11)+'СЕТ СН'!$F$12+СВЦЭМ!$D$10+'СЕТ СН'!$F$6-'СЕТ СН'!$F$22</f>
        <v>792.52201452999998</v>
      </c>
      <c r="W39" s="36">
        <f>SUMIFS(СВЦЭМ!$C$33:$C$776,СВЦЭМ!$A$33:$A$776,$A39,СВЦЭМ!$B$33:$B$776,W$11)+'СЕТ СН'!$F$12+СВЦЭМ!$D$10+'СЕТ СН'!$F$6-'СЕТ СН'!$F$22</f>
        <v>787.68767505000005</v>
      </c>
      <c r="X39" s="36">
        <f>SUMIFS(СВЦЭМ!$C$33:$C$776,СВЦЭМ!$A$33:$A$776,$A39,СВЦЭМ!$B$33:$B$776,X$11)+'СЕТ СН'!$F$12+СВЦЭМ!$D$10+'СЕТ СН'!$F$6-'СЕТ СН'!$F$22</f>
        <v>830.69188955000004</v>
      </c>
      <c r="Y39" s="36">
        <f>SUMIFS(СВЦЭМ!$C$33:$C$776,СВЦЭМ!$A$33:$A$776,$A39,СВЦЭМ!$B$33:$B$776,Y$11)+'СЕТ СН'!$F$12+СВЦЭМ!$D$10+'СЕТ СН'!$F$6-'СЕТ СН'!$F$22</f>
        <v>897.68975362000003</v>
      </c>
    </row>
    <row r="40" spans="1:25" ht="15.75" x14ac:dyDescent="0.2">
      <c r="A40" s="35">
        <f t="shared" si="0"/>
        <v>43980</v>
      </c>
      <c r="B40" s="36">
        <f>SUMIFS(СВЦЭМ!$C$33:$C$776,СВЦЭМ!$A$33:$A$776,$A40,СВЦЭМ!$B$33:$B$776,B$11)+'СЕТ СН'!$F$12+СВЦЭМ!$D$10+'СЕТ СН'!$F$6-'СЕТ СН'!$F$22</f>
        <v>912.66293150000001</v>
      </c>
      <c r="C40" s="36">
        <f>SUMIFS(СВЦЭМ!$C$33:$C$776,СВЦЭМ!$A$33:$A$776,$A40,СВЦЭМ!$B$33:$B$776,C$11)+'СЕТ СН'!$F$12+СВЦЭМ!$D$10+'СЕТ СН'!$F$6-'СЕТ СН'!$F$22</f>
        <v>933.30016857999999</v>
      </c>
      <c r="D40" s="36">
        <f>SUMIFS(СВЦЭМ!$C$33:$C$776,СВЦЭМ!$A$33:$A$776,$A40,СВЦЭМ!$B$33:$B$776,D$11)+'СЕТ СН'!$F$12+СВЦЭМ!$D$10+'СЕТ СН'!$F$6-'СЕТ СН'!$F$22</f>
        <v>930.05264174000001</v>
      </c>
      <c r="E40" s="36">
        <f>SUMIFS(СВЦЭМ!$C$33:$C$776,СВЦЭМ!$A$33:$A$776,$A40,СВЦЭМ!$B$33:$B$776,E$11)+'СЕТ СН'!$F$12+СВЦЭМ!$D$10+'СЕТ СН'!$F$6-'СЕТ СН'!$F$22</f>
        <v>930.41656301</v>
      </c>
      <c r="F40" s="36">
        <f>SUMIFS(СВЦЭМ!$C$33:$C$776,СВЦЭМ!$A$33:$A$776,$A40,СВЦЭМ!$B$33:$B$776,F$11)+'СЕТ СН'!$F$12+СВЦЭМ!$D$10+'СЕТ СН'!$F$6-'СЕТ СН'!$F$22</f>
        <v>931.70546419000004</v>
      </c>
      <c r="G40" s="36">
        <f>SUMIFS(СВЦЭМ!$C$33:$C$776,СВЦЭМ!$A$33:$A$776,$A40,СВЦЭМ!$B$33:$B$776,G$11)+'СЕТ СН'!$F$12+СВЦЭМ!$D$10+'СЕТ СН'!$F$6-'СЕТ СН'!$F$22</f>
        <v>936.86457280000002</v>
      </c>
      <c r="H40" s="36">
        <f>SUMIFS(СВЦЭМ!$C$33:$C$776,СВЦЭМ!$A$33:$A$776,$A40,СВЦЭМ!$B$33:$B$776,H$11)+'СЕТ СН'!$F$12+СВЦЭМ!$D$10+'СЕТ СН'!$F$6-'СЕТ СН'!$F$22</f>
        <v>940.77944951999996</v>
      </c>
      <c r="I40" s="36">
        <f>SUMIFS(СВЦЭМ!$C$33:$C$776,СВЦЭМ!$A$33:$A$776,$A40,СВЦЭМ!$B$33:$B$776,I$11)+'СЕТ СН'!$F$12+СВЦЭМ!$D$10+'СЕТ СН'!$F$6-'СЕТ СН'!$F$22</f>
        <v>922.28319567999995</v>
      </c>
      <c r="J40" s="36">
        <f>SUMIFS(СВЦЭМ!$C$33:$C$776,СВЦЭМ!$A$33:$A$776,$A40,СВЦЭМ!$B$33:$B$776,J$11)+'СЕТ СН'!$F$12+СВЦЭМ!$D$10+'СЕТ СН'!$F$6-'СЕТ СН'!$F$22</f>
        <v>873.75352828999996</v>
      </c>
      <c r="K40" s="36">
        <f>SUMIFS(СВЦЭМ!$C$33:$C$776,СВЦЭМ!$A$33:$A$776,$A40,СВЦЭМ!$B$33:$B$776,K$11)+'СЕТ СН'!$F$12+СВЦЭМ!$D$10+'СЕТ СН'!$F$6-'СЕТ СН'!$F$22</f>
        <v>857.82682930999999</v>
      </c>
      <c r="L40" s="36">
        <f>SUMIFS(СВЦЭМ!$C$33:$C$776,СВЦЭМ!$A$33:$A$776,$A40,СВЦЭМ!$B$33:$B$776,L$11)+'СЕТ СН'!$F$12+СВЦЭМ!$D$10+'СЕТ СН'!$F$6-'СЕТ СН'!$F$22</f>
        <v>887.93290675000003</v>
      </c>
      <c r="M40" s="36">
        <f>SUMIFS(СВЦЭМ!$C$33:$C$776,СВЦЭМ!$A$33:$A$776,$A40,СВЦЭМ!$B$33:$B$776,M$11)+'СЕТ СН'!$F$12+СВЦЭМ!$D$10+'СЕТ СН'!$F$6-'СЕТ СН'!$F$22</f>
        <v>814.18640382000001</v>
      </c>
      <c r="N40" s="36">
        <f>SUMIFS(СВЦЭМ!$C$33:$C$776,СВЦЭМ!$A$33:$A$776,$A40,СВЦЭМ!$B$33:$B$776,N$11)+'СЕТ СН'!$F$12+СВЦЭМ!$D$10+'СЕТ СН'!$F$6-'СЕТ СН'!$F$22</f>
        <v>753.29106762000004</v>
      </c>
      <c r="O40" s="36">
        <f>SUMIFS(СВЦЭМ!$C$33:$C$776,СВЦЭМ!$A$33:$A$776,$A40,СВЦЭМ!$B$33:$B$776,O$11)+'СЕТ СН'!$F$12+СВЦЭМ!$D$10+'СЕТ СН'!$F$6-'СЕТ СН'!$F$22</f>
        <v>743.06995590999998</v>
      </c>
      <c r="P40" s="36">
        <f>SUMIFS(СВЦЭМ!$C$33:$C$776,СВЦЭМ!$A$33:$A$776,$A40,СВЦЭМ!$B$33:$B$776,P$11)+'СЕТ СН'!$F$12+СВЦЭМ!$D$10+'СЕТ СН'!$F$6-'СЕТ СН'!$F$22</f>
        <v>750.51442061</v>
      </c>
      <c r="Q40" s="36">
        <f>SUMIFS(СВЦЭМ!$C$33:$C$776,СВЦЭМ!$A$33:$A$776,$A40,СВЦЭМ!$B$33:$B$776,Q$11)+'СЕТ СН'!$F$12+СВЦЭМ!$D$10+'СЕТ СН'!$F$6-'СЕТ СН'!$F$22</f>
        <v>740.81354081999996</v>
      </c>
      <c r="R40" s="36">
        <f>SUMIFS(СВЦЭМ!$C$33:$C$776,СВЦЭМ!$A$33:$A$776,$A40,СВЦЭМ!$B$33:$B$776,R$11)+'СЕТ СН'!$F$12+СВЦЭМ!$D$10+'СЕТ СН'!$F$6-'СЕТ СН'!$F$22</f>
        <v>743.90893364999999</v>
      </c>
      <c r="S40" s="36">
        <f>SUMIFS(СВЦЭМ!$C$33:$C$776,СВЦЭМ!$A$33:$A$776,$A40,СВЦЭМ!$B$33:$B$776,S$11)+'СЕТ СН'!$F$12+СВЦЭМ!$D$10+'СЕТ СН'!$F$6-'СЕТ СН'!$F$22</f>
        <v>752.46518139</v>
      </c>
      <c r="T40" s="36">
        <f>SUMIFS(СВЦЭМ!$C$33:$C$776,СВЦЭМ!$A$33:$A$776,$A40,СВЦЭМ!$B$33:$B$776,T$11)+'СЕТ СН'!$F$12+СВЦЭМ!$D$10+'СЕТ СН'!$F$6-'СЕТ СН'!$F$22</f>
        <v>764.40797327999996</v>
      </c>
      <c r="U40" s="36">
        <f>SUMIFS(СВЦЭМ!$C$33:$C$776,СВЦЭМ!$A$33:$A$776,$A40,СВЦЭМ!$B$33:$B$776,U$11)+'СЕТ СН'!$F$12+СВЦЭМ!$D$10+'СЕТ СН'!$F$6-'СЕТ СН'!$F$22</f>
        <v>770.80419694</v>
      </c>
      <c r="V40" s="36">
        <f>SUMIFS(СВЦЭМ!$C$33:$C$776,СВЦЭМ!$A$33:$A$776,$A40,СВЦЭМ!$B$33:$B$776,V$11)+'СЕТ СН'!$F$12+СВЦЭМ!$D$10+'СЕТ СН'!$F$6-'СЕТ СН'!$F$22</f>
        <v>805.83209245</v>
      </c>
      <c r="W40" s="36">
        <f>SUMIFS(СВЦЭМ!$C$33:$C$776,СВЦЭМ!$A$33:$A$776,$A40,СВЦЭМ!$B$33:$B$776,W$11)+'СЕТ СН'!$F$12+СВЦЭМ!$D$10+'СЕТ СН'!$F$6-'СЕТ СН'!$F$22</f>
        <v>838.28002445000004</v>
      </c>
      <c r="X40" s="36">
        <f>SUMIFS(СВЦЭМ!$C$33:$C$776,СВЦЭМ!$A$33:$A$776,$A40,СВЦЭМ!$B$33:$B$776,X$11)+'СЕТ СН'!$F$12+СВЦЭМ!$D$10+'СЕТ СН'!$F$6-'СЕТ СН'!$F$22</f>
        <v>822.08750784999995</v>
      </c>
      <c r="Y40" s="36">
        <f>SUMIFS(СВЦЭМ!$C$33:$C$776,СВЦЭМ!$A$33:$A$776,$A40,СВЦЭМ!$B$33:$B$776,Y$11)+'СЕТ СН'!$F$12+СВЦЭМ!$D$10+'СЕТ СН'!$F$6-'СЕТ СН'!$F$22</f>
        <v>864.31012684999996</v>
      </c>
    </row>
    <row r="41" spans="1:25" ht="15.75" x14ac:dyDescent="0.2">
      <c r="A41" s="35">
        <f t="shared" si="0"/>
        <v>43981</v>
      </c>
      <c r="B41" s="36">
        <f>SUMIFS(СВЦЭМ!$C$33:$C$776,СВЦЭМ!$A$33:$A$776,$A41,СВЦЭМ!$B$33:$B$776,B$11)+'СЕТ СН'!$F$12+СВЦЭМ!$D$10+'СЕТ СН'!$F$6-'СЕТ СН'!$F$22</f>
        <v>945.70607533999998</v>
      </c>
      <c r="C41" s="36">
        <f>SUMIFS(СВЦЭМ!$C$33:$C$776,СВЦЭМ!$A$33:$A$776,$A41,СВЦЭМ!$B$33:$B$776,C$11)+'СЕТ СН'!$F$12+СВЦЭМ!$D$10+'СЕТ СН'!$F$6-'СЕТ СН'!$F$22</f>
        <v>952.67138340999998</v>
      </c>
      <c r="D41" s="36">
        <f>SUMIFS(СВЦЭМ!$C$33:$C$776,СВЦЭМ!$A$33:$A$776,$A41,СВЦЭМ!$B$33:$B$776,D$11)+'СЕТ СН'!$F$12+СВЦЭМ!$D$10+'СЕТ СН'!$F$6-'СЕТ СН'!$F$22</f>
        <v>953.22887739999999</v>
      </c>
      <c r="E41" s="36">
        <f>SUMIFS(СВЦЭМ!$C$33:$C$776,СВЦЭМ!$A$33:$A$776,$A41,СВЦЭМ!$B$33:$B$776,E$11)+'СЕТ СН'!$F$12+СВЦЭМ!$D$10+'СЕТ СН'!$F$6-'СЕТ СН'!$F$22</f>
        <v>951.04813910999997</v>
      </c>
      <c r="F41" s="36">
        <f>SUMIFS(СВЦЭМ!$C$33:$C$776,СВЦЭМ!$A$33:$A$776,$A41,СВЦЭМ!$B$33:$B$776,F$11)+'СЕТ СН'!$F$12+СВЦЭМ!$D$10+'СЕТ СН'!$F$6-'СЕТ СН'!$F$22</f>
        <v>950.41117591</v>
      </c>
      <c r="G41" s="36">
        <f>SUMIFS(СВЦЭМ!$C$33:$C$776,СВЦЭМ!$A$33:$A$776,$A41,СВЦЭМ!$B$33:$B$776,G$11)+'СЕТ СН'!$F$12+СВЦЭМ!$D$10+'СЕТ СН'!$F$6-'СЕТ СН'!$F$22</f>
        <v>951.06282957999997</v>
      </c>
      <c r="H41" s="36">
        <f>SUMIFS(СВЦЭМ!$C$33:$C$776,СВЦЭМ!$A$33:$A$776,$A41,СВЦЭМ!$B$33:$B$776,H$11)+'СЕТ СН'!$F$12+СВЦЭМ!$D$10+'СЕТ СН'!$F$6-'СЕТ СН'!$F$22</f>
        <v>937.89959567000005</v>
      </c>
      <c r="I41" s="36">
        <f>SUMIFS(СВЦЭМ!$C$33:$C$776,СВЦЭМ!$A$33:$A$776,$A41,СВЦЭМ!$B$33:$B$776,I$11)+'СЕТ СН'!$F$12+СВЦЭМ!$D$10+'СЕТ СН'!$F$6-'СЕТ СН'!$F$22</f>
        <v>920.16827370999999</v>
      </c>
      <c r="J41" s="36">
        <f>SUMIFS(СВЦЭМ!$C$33:$C$776,СВЦЭМ!$A$33:$A$776,$A41,СВЦЭМ!$B$33:$B$776,J$11)+'СЕТ СН'!$F$12+СВЦЭМ!$D$10+'СЕТ СН'!$F$6-'СЕТ СН'!$F$22</f>
        <v>887.76162650000003</v>
      </c>
      <c r="K41" s="36">
        <f>SUMIFS(СВЦЭМ!$C$33:$C$776,СВЦЭМ!$A$33:$A$776,$A41,СВЦЭМ!$B$33:$B$776,K$11)+'СЕТ СН'!$F$12+СВЦЭМ!$D$10+'СЕТ СН'!$F$6-'СЕТ СН'!$F$22</f>
        <v>876.53934602000004</v>
      </c>
      <c r="L41" s="36">
        <f>SUMIFS(СВЦЭМ!$C$33:$C$776,СВЦЭМ!$A$33:$A$776,$A41,СВЦЭМ!$B$33:$B$776,L$11)+'СЕТ СН'!$F$12+СВЦЭМ!$D$10+'СЕТ СН'!$F$6-'СЕТ СН'!$F$22</f>
        <v>868.26969209000004</v>
      </c>
      <c r="M41" s="36">
        <f>SUMIFS(СВЦЭМ!$C$33:$C$776,СВЦЭМ!$A$33:$A$776,$A41,СВЦЭМ!$B$33:$B$776,M$11)+'СЕТ СН'!$F$12+СВЦЭМ!$D$10+'СЕТ СН'!$F$6-'СЕТ СН'!$F$22</f>
        <v>816.39450076000003</v>
      </c>
      <c r="N41" s="36">
        <f>SUMIFS(СВЦЭМ!$C$33:$C$776,СВЦЭМ!$A$33:$A$776,$A41,СВЦЭМ!$B$33:$B$776,N$11)+'СЕТ СН'!$F$12+СВЦЭМ!$D$10+'СЕТ СН'!$F$6-'СЕТ СН'!$F$22</f>
        <v>768.66091193</v>
      </c>
      <c r="O41" s="36">
        <f>SUMIFS(СВЦЭМ!$C$33:$C$776,СВЦЭМ!$A$33:$A$776,$A41,СВЦЭМ!$B$33:$B$776,O$11)+'СЕТ СН'!$F$12+СВЦЭМ!$D$10+'СЕТ СН'!$F$6-'СЕТ СН'!$F$22</f>
        <v>755.31000360999997</v>
      </c>
      <c r="P41" s="36">
        <f>SUMIFS(СВЦЭМ!$C$33:$C$776,СВЦЭМ!$A$33:$A$776,$A41,СВЦЭМ!$B$33:$B$776,P$11)+'СЕТ СН'!$F$12+СВЦЭМ!$D$10+'СЕТ СН'!$F$6-'СЕТ СН'!$F$22</f>
        <v>757.43658625</v>
      </c>
      <c r="Q41" s="36">
        <f>SUMIFS(СВЦЭМ!$C$33:$C$776,СВЦЭМ!$A$33:$A$776,$A41,СВЦЭМ!$B$33:$B$776,Q$11)+'СЕТ СН'!$F$12+СВЦЭМ!$D$10+'СЕТ СН'!$F$6-'СЕТ СН'!$F$22</f>
        <v>757.32489224999995</v>
      </c>
      <c r="R41" s="36">
        <f>SUMIFS(СВЦЭМ!$C$33:$C$776,СВЦЭМ!$A$33:$A$776,$A41,СВЦЭМ!$B$33:$B$776,R$11)+'СЕТ СН'!$F$12+СВЦЭМ!$D$10+'СЕТ СН'!$F$6-'СЕТ СН'!$F$22</f>
        <v>756.54380190999996</v>
      </c>
      <c r="S41" s="36">
        <f>SUMIFS(СВЦЭМ!$C$33:$C$776,СВЦЭМ!$A$33:$A$776,$A41,СВЦЭМ!$B$33:$B$776,S$11)+'СЕТ СН'!$F$12+СВЦЭМ!$D$10+'СЕТ СН'!$F$6-'СЕТ СН'!$F$22</f>
        <v>758.55195292999997</v>
      </c>
      <c r="T41" s="36">
        <f>SUMIFS(СВЦЭМ!$C$33:$C$776,СВЦЭМ!$A$33:$A$776,$A41,СВЦЭМ!$B$33:$B$776,T$11)+'СЕТ СН'!$F$12+СВЦЭМ!$D$10+'СЕТ СН'!$F$6-'СЕТ СН'!$F$22</f>
        <v>753.41381503000002</v>
      </c>
      <c r="U41" s="36">
        <f>SUMIFS(СВЦЭМ!$C$33:$C$776,СВЦЭМ!$A$33:$A$776,$A41,СВЦЭМ!$B$33:$B$776,U$11)+'СЕТ СН'!$F$12+СВЦЭМ!$D$10+'СЕТ СН'!$F$6-'СЕТ СН'!$F$22</f>
        <v>743.88885789000005</v>
      </c>
      <c r="V41" s="36">
        <f>SUMIFS(СВЦЭМ!$C$33:$C$776,СВЦЭМ!$A$33:$A$776,$A41,СВЦЭМ!$B$33:$B$776,V$11)+'СЕТ СН'!$F$12+СВЦЭМ!$D$10+'СЕТ СН'!$F$6-'СЕТ СН'!$F$22</f>
        <v>752.18914145999997</v>
      </c>
      <c r="W41" s="36">
        <f>SUMIFS(СВЦЭМ!$C$33:$C$776,СВЦЭМ!$A$33:$A$776,$A41,СВЦЭМ!$B$33:$B$776,W$11)+'СЕТ СН'!$F$12+СВЦЭМ!$D$10+'СЕТ СН'!$F$6-'СЕТ СН'!$F$22</f>
        <v>759.95338011000001</v>
      </c>
      <c r="X41" s="36">
        <f>SUMIFS(СВЦЭМ!$C$33:$C$776,СВЦЭМ!$A$33:$A$776,$A41,СВЦЭМ!$B$33:$B$776,X$11)+'СЕТ СН'!$F$12+СВЦЭМ!$D$10+'СЕТ СН'!$F$6-'СЕТ СН'!$F$22</f>
        <v>764.75228949999996</v>
      </c>
      <c r="Y41" s="36">
        <f>SUMIFS(СВЦЭМ!$C$33:$C$776,СВЦЭМ!$A$33:$A$776,$A41,СВЦЭМ!$B$33:$B$776,Y$11)+'СЕТ СН'!$F$12+СВЦЭМ!$D$10+'СЕТ СН'!$F$6-'СЕТ СН'!$F$22</f>
        <v>833.22629269000004</v>
      </c>
    </row>
    <row r="42" spans="1:25" ht="15.75" x14ac:dyDescent="0.2">
      <c r="A42" s="35">
        <f t="shared" si="0"/>
        <v>43982</v>
      </c>
      <c r="B42" s="36">
        <f>SUMIFS(СВЦЭМ!$C$33:$C$776,СВЦЭМ!$A$33:$A$776,$A42,СВЦЭМ!$B$33:$B$776,B$11)+'СЕТ СН'!$F$12+СВЦЭМ!$D$10+'СЕТ СН'!$F$6-'СЕТ СН'!$F$22</f>
        <v>917.64730335000002</v>
      </c>
      <c r="C42" s="36">
        <f>SUMIFS(СВЦЭМ!$C$33:$C$776,СВЦЭМ!$A$33:$A$776,$A42,СВЦЭМ!$B$33:$B$776,C$11)+'СЕТ СН'!$F$12+СВЦЭМ!$D$10+'СЕТ СН'!$F$6-'СЕТ СН'!$F$22</f>
        <v>926.98287324</v>
      </c>
      <c r="D42" s="36">
        <f>SUMIFS(СВЦЭМ!$C$33:$C$776,СВЦЭМ!$A$33:$A$776,$A42,СВЦЭМ!$B$33:$B$776,D$11)+'СЕТ СН'!$F$12+СВЦЭМ!$D$10+'СЕТ СН'!$F$6-'СЕТ СН'!$F$22</f>
        <v>934.63270160000002</v>
      </c>
      <c r="E42" s="36">
        <f>SUMIFS(СВЦЭМ!$C$33:$C$776,СВЦЭМ!$A$33:$A$776,$A42,СВЦЭМ!$B$33:$B$776,E$11)+'СЕТ СН'!$F$12+СВЦЭМ!$D$10+'СЕТ СН'!$F$6-'СЕТ СН'!$F$22</f>
        <v>925.20995825</v>
      </c>
      <c r="F42" s="36">
        <f>SUMIFS(СВЦЭМ!$C$33:$C$776,СВЦЭМ!$A$33:$A$776,$A42,СВЦЭМ!$B$33:$B$776,F$11)+'СЕТ СН'!$F$12+СВЦЭМ!$D$10+'СЕТ СН'!$F$6-'СЕТ СН'!$F$22</f>
        <v>912.64099009999995</v>
      </c>
      <c r="G42" s="36">
        <f>SUMIFS(СВЦЭМ!$C$33:$C$776,СВЦЭМ!$A$33:$A$776,$A42,СВЦЭМ!$B$33:$B$776,G$11)+'СЕТ СН'!$F$12+СВЦЭМ!$D$10+'СЕТ СН'!$F$6-'СЕТ СН'!$F$22</f>
        <v>914.80863309999995</v>
      </c>
      <c r="H42" s="36">
        <f>SUMIFS(СВЦЭМ!$C$33:$C$776,СВЦЭМ!$A$33:$A$776,$A42,СВЦЭМ!$B$33:$B$776,H$11)+'СЕТ СН'!$F$12+СВЦЭМ!$D$10+'СЕТ СН'!$F$6-'СЕТ СН'!$F$22</f>
        <v>921.34941617000004</v>
      </c>
      <c r="I42" s="36">
        <f>SUMIFS(СВЦЭМ!$C$33:$C$776,СВЦЭМ!$A$33:$A$776,$A42,СВЦЭМ!$B$33:$B$776,I$11)+'СЕТ СН'!$F$12+СВЦЭМ!$D$10+'СЕТ СН'!$F$6-'СЕТ СН'!$F$22</f>
        <v>900.04980032000003</v>
      </c>
      <c r="J42" s="36">
        <f>SUMIFS(СВЦЭМ!$C$33:$C$776,СВЦЭМ!$A$33:$A$776,$A42,СВЦЭМ!$B$33:$B$776,J$11)+'СЕТ СН'!$F$12+СВЦЭМ!$D$10+'СЕТ СН'!$F$6-'СЕТ СН'!$F$22</f>
        <v>881.86682140999994</v>
      </c>
      <c r="K42" s="36">
        <f>SUMIFS(СВЦЭМ!$C$33:$C$776,СВЦЭМ!$A$33:$A$776,$A42,СВЦЭМ!$B$33:$B$776,K$11)+'СЕТ СН'!$F$12+СВЦЭМ!$D$10+'СЕТ СН'!$F$6-'СЕТ СН'!$F$22</f>
        <v>890.76340718999995</v>
      </c>
      <c r="L42" s="36">
        <f>SUMIFS(СВЦЭМ!$C$33:$C$776,СВЦЭМ!$A$33:$A$776,$A42,СВЦЭМ!$B$33:$B$776,L$11)+'СЕТ СН'!$F$12+СВЦЭМ!$D$10+'СЕТ СН'!$F$6-'СЕТ СН'!$F$22</f>
        <v>889.40732957</v>
      </c>
      <c r="M42" s="36">
        <f>SUMIFS(СВЦЭМ!$C$33:$C$776,СВЦЭМ!$A$33:$A$776,$A42,СВЦЭМ!$B$33:$B$776,M$11)+'СЕТ СН'!$F$12+СВЦЭМ!$D$10+'СЕТ СН'!$F$6-'СЕТ СН'!$F$22</f>
        <v>840.85114312999997</v>
      </c>
      <c r="N42" s="36">
        <f>SUMIFS(СВЦЭМ!$C$33:$C$776,СВЦЭМ!$A$33:$A$776,$A42,СВЦЭМ!$B$33:$B$776,N$11)+'СЕТ СН'!$F$12+СВЦЭМ!$D$10+'СЕТ СН'!$F$6-'СЕТ СН'!$F$22</f>
        <v>767.20329759000003</v>
      </c>
      <c r="O42" s="36">
        <f>SUMIFS(СВЦЭМ!$C$33:$C$776,СВЦЭМ!$A$33:$A$776,$A42,СВЦЭМ!$B$33:$B$776,O$11)+'СЕТ СН'!$F$12+СВЦЭМ!$D$10+'СЕТ СН'!$F$6-'СЕТ СН'!$F$22</f>
        <v>743.98317558999997</v>
      </c>
      <c r="P42" s="36">
        <f>SUMIFS(СВЦЭМ!$C$33:$C$776,СВЦЭМ!$A$33:$A$776,$A42,СВЦЭМ!$B$33:$B$776,P$11)+'СЕТ СН'!$F$12+СВЦЭМ!$D$10+'СЕТ СН'!$F$6-'СЕТ СН'!$F$22</f>
        <v>752.49951355999997</v>
      </c>
      <c r="Q42" s="36">
        <f>SUMIFS(СВЦЭМ!$C$33:$C$776,СВЦЭМ!$A$33:$A$776,$A42,СВЦЭМ!$B$33:$B$776,Q$11)+'СЕТ СН'!$F$12+СВЦЭМ!$D$10+'СЕТ СН'!$F$6-'СЕТ СН'!$F$22</f>
        <v>752.53016647000004</v>
      </c>
      <c r="R42" s="36">
        <f>SUMIFS(СВЦЭМ!$C$33:$C$776,СВЦЭМ!$A$33:$A$776,$A42,СВЦЭМ!$B$33:$B$776,R$11)+'СЕТ СН'!$F$12+СВЦЭМ!$D$10+'СЕТ СН'!$F$6-'СЕТ СН'!$F$22</f>
        <v>759.71447351999996</v>
      </c>
      <c r="S42" s="36">
        <f>SUMIFS(СВЦЭМ!$C$33:$C$776,СВЦЭМ!$A$33:$A$776,$A42,СВЦЭМ!$B$33:$B$776,S$11)+'СЕТ СН'!$F$12+СВЦЭМ!$D$10+'СЕТ СН'!$F$6-'СЕТ СН'!$F$22</f>
        <v>772.79938085000003</v>
      </c>
      <c r="T42" s="36">
        <f>SUMIFS(СВЦЭМ!$C$33:$C$776,СВЦЭМ!$A$33:$A$776,$A42,СВЦЭМ!$B$33:$B$776,T$11)+'СЕТ СН'!$F$12+СВЦЭМ!$D$10+'СЕТ СН'!$F$6-'СЕТ СН'!$F$22</f>
        <v>754.52590580000003</v>
      </c>
      <c r="U42" s="36">
        <f>SUMIFS(СВЦЭМ!$C$33:$C$776,СВЦЭМ!$A$33:$A$776,$A42,СВЦЭМ!$B$33:$B$776,U$11)+'СЕТ СН'!$F$12+СВЦЭМ!$D$10+'СЕТ СН'!$F$6-'СЕТ СН'!$F$22</f>
        <v>732.06490818999998</v>
      </c>
      <c r="V42" s="36">
        <f>SUMIFS(СВЦЭМ!$C$33:$C$776,СВЦЭМ!$A$33:$A$776,$A42,СВЦЭМ!$B$33:$B$776,V$11)+'СЕТ СН'!$F$12+СВЦЭМ!$D$10+'СЕТ СН'!$F$6-'СЕТ СН'!$F$22</f>
        <v>693.68877978</v>
      </c>
      <c r="W42" s="36">
        <f>SUMIFS(СВЦЭМ!$C$33:$C$776,СВЦЭМ!$A$33:$A$776,$A42,СВЦЭМ!$B$33:$B$776,W$11)+'СЕТ СН'!$F$12+СВЦЭМ!$D$10+'СЕТ СН'!$F$6-'СЕТ СН'!$F$22</f>
        <v>689.68298369000001</v>
      </c>
      <c r="X42" s="36">
        <f>SUMIFS(СВЦЭМ!$C$33:$C$776,СВЦЭМ!$A$33:$A$776,$A42,СВЦЭМ!$B$33:$B$776,X$11)+'СЕТ СН'!$F$12+СВЦЭМ!$D$10+'СЕТ СН'!$F$6-'СЕТ СН'!$F$22</f>
        <v>723.17482626000003</v>
      </c>
      <c r="Y42" s="36">
        <f>SUMIFS(СВЦЭМ!$C$33:$C$776,СВЦЭМ!$A$33:$A$776,$A42,СВЦЭМ!$B$33:$B$776,Y$11)+'СЕТ СН'!$F$12+СВЦЭМ!$D$10+'СЕТ СН'!$F$6-'СЕТ СН'!$F$22</f>
        <v>791.84754019000002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01.05.2020</v>
      </c>
      <c r="B48" s="36">
        <f>SUMIFS(СВЦЭМ!$C$33:$C$776,СВЦЭМ!$A$33:$A$776,$A48,СВЦЭМ!$B$33:$B$776,B$47)+'СЕТ СН'!$G$12+СВЦЭМ!$D$10+'СЕТ СН'!$G$6-'СЕТ СН'!$G$22</f>
        <v>1584.02349213</v>
      </c>
      <c r="C48" s="36">
        <f>SUMIFS(СВЦЭМ!$C$33:$C$776,СВЦЭМ!$A$33:$A$776,$A48,СВЦЭМ!$B$33:$B$776,C$47)+'СЕТ СН'!$G$12+СВЦЭМ!$D$10+'СЕТ СН'!$G$6-'СЕТ СН'!$G$22</f>
        <v>1625.00591287</v>
      </c>
      <c r="D48" s="36">
        <f>SUMIFS(СВЦЭМ!$C$33:$C$776,СВЦЭМ!$A$33:$A$776,$A48,СВЦЭМ!$B$33:$B$776,D$47)+'СЕТ СН'!$G$12+СВЦЭМ!$D$10+'СЕТ СН'!$G$6-'СЕТ СН'!$G$22</f>
        <v>1624.2543805800001</v>
      </c>
      <c r="E48" s="36">
        <f>SUMIFS(СВЦЭМ!$C$33:$C$776,СВЦЭМ!$A$33:$A$776,$A48,СВЦЭМ!$B$33:$B$776,E$47)+'СЕТ СН'!$G$12+СВЦЭМ!$D$10+'СЕТ СН'!$G$6-'СЕТ СН'!$G$22</f>
        <v>1619.0979470299999</v>
      </c>
      <c r="F48" s="36">
        <f>SUMIFS(СВЦЭМ!$C$33:$C$776,СВЦЭМ!$A$33:$A$776,$A48,СВЦЭМ!$B$33:$B$776,F$47)+'СЕТ СН'!$G$12+СВЦЭМ!$D$10+'СЕТ СН'!$G$6-'СЕТ СН'!$G$22</f>
        <v>1637.2561126599999</v>
      </c>
      <c r="G48" s="36">
        <f>SUMIFS(СВЦЭМ!$C$33:$C$776,СВЦЭМ!$A$33:$A$776,$A48,СВЦЭМ!$B$33:$B$776,G$47)+'СЕТ СН'!$G$12+СВЦЭМ!$D$10+'СЕТ СН'!$G$6-'СЕТ СН'!$G$22</f>
        <v>1630.2183793099998</v>
      </c>
      <c r="H48" s="36">
        <f>SUMIFS(СВЦЭМ!$C$33:$C$776,СВЦЭМ!$A$33:$A$776,$A48,СВЦЭМ!$B$33:$B$776,H$47)+'СЕТ СН'!$G$12+СВЦЭМ!$D$10+'СЕТ СН'!$G$6-'СЕТ СН'!$G$22</f>
        <v>1624.9161866999998</v>
      </c>
      <c r="I48" s="36">
        <f>SUMIFS(СВЦЭМ!$C$33:$C$776,СВЦЭМ!$A$33:$A$776,$A48,СВЦЭМ!$B$33:$B$776,I$47)+'СЕТ СН'!$G$12+СВЦЭМ!$D$10+'СЕТ СН'!$G$6-'СЕТ СН'!$G$22</f>
        <v>1599.45173415</v>
      </c>
      <c r="J48" s="36">
        <f>SUMIFS(СВЦЭМ!$C$33:$C$776,СВЦЭМ!$A$33:$A$776,$A48,СВЦЭМ!$B$33:$B$776,J$47)+'СЕТ СН'!$G$12+СВЦЭМ!$D$10+'СЕТ СН'!$G$6-'СЕТ СН'!$G$22</f>
        <v>1584.06642265</v>
      </c>
      <c r="K48" s="36">
        <f>SUMIFS(СВЦЭМ!$C$33:$C$776,СВЦЭМ!$A$33:$A$776,$A48,СВЦЭМ!$B$33:$B$776,K$47)+'СЕТ СН'!$G$12+СВЦЭМ!$D$10+'СЕТ СН'!$G$6-'СЕТ СН'!$G$22</f>
        <v>1582.6346655299999</v>
      </c>
      <c r="L48" s="36">
        <f>SUMIFS(СВЦЭМ!$C$33:$C$776,СВЦЭМ!$A$33:$A$776,$A48,СВЦЭМ!$B$33:$B$776,L$47)+'СЕТ СН'!$G$12+СВЦЭМ!$D$10+'СЕТ СН'!$G$6-'СЕТ СН'!$G$22</f>
        <v>1561.3687350700002</v>
      </c>
      <c r="M48" s="36">
        <f>SUMIFS(СВЦЭМ!$C$33:$C$776,СВЦЭМ!$A$33:$A$776,$A48,СВЦЭМ!$B$33:$B$776,M$47)+'СЕТ СН'!$G$12+СВЦЭМ!$D$10+'СЕТ СН'!$G$6-'СЕТ СН'!$G$22</f>
        <v>1494.5450963500002</v>
      </c>
      <c r="N48" s="36">
        <f>SUMIFS(СВЦЭМ!$C$33:$C$776,СВЦЭМ!$A$33:$A$776,$A48,СВЦЭМ!$B$33:$B$776,N$47)+'СЕТ СН'!$G$12+СВЦЭМ!$D$10+'СЕТ СН'!$G$6-'СЕТ СН'!$G$22</f>
        <v>1431.99965376</v>
      </c>
      <c r="O48" s="36">
        <f>SUMIFS(СВЦЭМ!$C$33:$C$776,СВЦЭМ!$A$33:$A$776,$A48,СВЦЭМ!$B$33:$B$776,O$47)+'СЕТ СН'!$G$12+СВЦЭМ!$D$10+'СЕТ СН'!$G$6-'СЕТ СН'!$G$22</f>
        <v>1414.0046138</v>
      </c>
      <c r="P48" s="36">
        <f>SUMIFS(СВЦЭМ!$C$33:$C$776,СВЦЭМ!$A$33:$A$776,$A48,СВЦЭМ!$B$33:$B$776,P$47)+'СЕТ СН'!$G$12+СВЦЭМ!$D$10+'СЕТ СН'!$G$6-'СЕТ СН'!$G$22</f>
        <v>1424.48957372</v>
      </c>
      <c r="Q48" s="36">
        <f>SUMIFS(СВЦЭМ!$C$33:$C$776,СВЦЭМ!$A$33:$A$776,$A48,СВЦЭМ!$B$33:$B$776,Q$47)+'СЕТ СН'!$G$12+СВЦЭМ!$D$10+'СЕТ СН'!$G$6-'СЕТ СН'!$G$22</f>
        <v>1426.57608708</v>
      </c>
      <c r="R48" s="36">
        <f>SUMIFS(СВЦЭМ!$C$33:$C$776,СВЦЭМ!$A$33:$A$776,$A48,СВЦЭМ!$B$33:$B$776,R$47)+'СЕТ СН'!$G$12+СВЦЭМ!$D$10+'СЕТ СН'!$G$6-'СЕТ СН'!$G$22</f>
        <v>1424.59034131</v>
      </c>
      <c r="S48" s="36">
        <f>SUMIFS(СВЦЭМ!$C$33:$C$776,СВЦЭМ!$A$33:$A$776,$A48,СВЦЭМ!$B$33:$B$776,S$47)+'СЕТ СН'!$G$12+СВЦЭМ!$D$10+'СЕТ СН'!$G$6-'СЕТ СН'!$G$22</f>
        <v>1421.5122966600002</v>
      </c>
      <c r="T48" s="36">
        <f>SUMIFS(СВЦЭМ!$C$33:$C$776,СВЦЭМ!$A$33:$A$776,$A48,СВЦЭМ!$B$33:$B$776,T$47)+'СЕТ СН'!$G$12+СВЦЭМ!$D$10+'СЕТ СН'!$G$6-'СЕТ СН'!$G$22</f>
        <v>1411.4196332900001</v>
      </c>
      <c r="U48" s="36">
        <f>SUMIFS(СВЦЭМ!$C$33:$C$776,СВЦЭМ!$A$33:$A$776,$A48,СВЦЭМ!$B$33:$B$776,U$47)+'СЕТ СН'!$G$12+СВЦЭМ!$D$10+'СЕТ СН'!$G$6-'СЕТ СН'!$G$22</f>
        <v>1392.46578482</v>
      </c>
      <c r="V48" s="36">
        <f>SUMIFS(СВЦЭМ!$C$33:$C$776,СВЦЭМ!$A$33:$A$776,$A48,СВЦЭМ!$B$33:$B$776,V$47)+'СЕТ СН'!$G$12+СВЦЭМ!$D$10+'СЕТ СН'!$G$6-'СЕТ СН'!$G$22</f>
        <v>1382.0356096400001</v>
      </c>
      <c r="W48" s="36">
        <f>SUMIFS(СВЦЭМ!$C$33:$C$776,СВЦЭМ!$A$33:$A$776,$A48,СВЦЭМ!$B$33:$B$776,W$47)+'СЕТ СН'!$G$12+СВЦЭМ!$D$10+'СЕТ СН'!$G$6-'СЕТ СН'!$G$22</f>
        <v>1388.73397006</v>
      </c>
      <c r="X48" s="36">
        <f>SUMIFS(СВЦЭМ!$C$33:$C$776,СВЦЭМ!$A$33:$A$776,$A48,СВЦЭМ!$B$33:$B$776,X$47)+'СЕТ СН'!$G$12+СВЦЭМ!$D$10+'СЕТ СН'!$G$6-'СЕТ СН'!$G$22</f>
        <v>1419.8911932300002</v>
      </c>
      <c r="Y48" s="36">
        <f>SUMIFS(СВЦЭМ!$C$33:$C$776,СВЦЭМ!$A$33:$A$776,$A48,СВЦЭМ!$B$33:$B$776,Y$47)+'СЕТ СН'!$G$12+СВЦЭМ!$D$10+'СЕТ СН'!$G$6-'СЕТ СН'!$G$22</f>
        <v>1526.5393810800001</v>
      </c>
    </row>
    <row r="49" spans="1:25" ht="15.75" x14ac:dyDescent="0.2">
      <c r="A49" s="35">
        <f>A48+1</f>
        <v>43953</v>
      </c>
      <c r="B49" s="36">
        <f>SUMIFS(СВЦЭМ!$C$33:$C$776,СВЦЭМ!$A$33:$A$776,$A49,СВЦЭМ!$B$33:$B$776,B$47)+'СЕТ СН'!$G$12+СВЦЭМ!$D$10+'СЕТ СН'!$G$6-'СЕТ СН'!$G$22</f>
        <v>1620.67742327</v>
      </c>
      <c r="C49" s="36">
        <f>SUMIFS(СВЦЭМ!$C$33:$C$776,СВЦЭМ!$A$33:$A$776,$A49,СВЦЭМ!$B$33:$B$776,C$47)+'СЕТ СН'!$G$12+СВЦЭМ!$D$10+'СЕТ СН'!$G$6-'СЕТ СН'!$G$22</f>
        <v>1642.5747577799998</v>
      </c>
      <c r="D49" s="36">
        <f>SUMIFS(СВЦЭМ!$C$33:$C$776,СВЦЭМ!$A$33:$A$776,$A49,СВЦЭМ!$B$33:$B$776,D$47)+'СЕТ СН'!$G$12+СВЦЭМ!$D$10+'СЕТ СН'!$G$6-'СЕТ СН'!$G$22</f>
        <v>1653.4486712200001</v>
      </c>
      <c r="E49" s="36">
        <f>SUMIFS(СВЦЭМ!$C$33:$C$776,СВЦЭМ!$A$33:$A$776,$A49,СВЦЭМ!$B$33:$B$776,E$47)+'СЕТ СН'!$G$12+СВЦЭМ!$D$10+'СЕТ СН'!$G$6-'СЕТ СН'!$G$22</f>
        <v>1649.1828384199998</v>
      </c>
      <c r="F49" s="36">
        <f>SUMIFS(СВЦЭМ!$C$33:$C$776,СВЦЭМ!$A$33:$A$776,$A49,СВЦЭМ!$B$33:$B$776,F$47)+'СЕТ СН'!$G$12+СВЦЭМ!$D$10+'СЕТ СН'!$G$6-'СЕТ СН'!$G$22</f>
        <v>1639.2041907799999</v>
      </c>
      <c r="G49" s="36">
        <f>SUMIFS(СВЦЭМ!$C$33:$C$776,СВЦЭМ!$A$33:$A$776,$A49,СВЦЭМ!$B$33:$B$776,G$47)+'СЕТ СН'!$G$12+СВЦЭМ!$D$10+'СЕТ СН'!$G$6-'СЕТ СН'!$G$22</f>
        <v>1640.8137037299998</v>
      </c>
      <c r="H49" s="36">
        <f>SUMIFS(СВЦЭМ!$C$33:$C$776,СВЦЭМ!$A$33:$A$776,$A49,СВЦЭМ!$B$33:$B$776,H$47)+'СЕТ СН'!$G$12+СВЦЭМ!$D$10+'СЕТ СН'!$G$6-'СЕТ СН'!$G$22</f>
        <v>1636.4708282199999</v>
      </c>
      <c r="I49" s="36">
        <f>SUMIFS(СВЦЭМ!$C$33:$C$776,СВЦЭМ!$A$33:$A$776,$A49,СВЦЭМ!$B$33:$B$776,I$47)+'СЕТ СН'!$G$12+СВЦЭМ!$D$10+'СЕТ СН'!$G$6-'СЕТ СН'!$G$22</f>
        <v>1624.8481274699998</v>
      </c>
      <c r="J49" s="36">
        <f>SUMIFS(СВЦЭМ!$C$33:$C$776,СВЦЭМ!$A$33:$A$776,$A49,СВЦЭМ!$B$33:$B$776,J$47)+'СЕТ СН'!$G$12+СВЦЭМ!$D$10+'СЕТ СН'!$G$6-'СЕТ СН'!$G$22</f>
        <v>1585.1321923999999</v>
      </c>
      <c r="K49" s="36">
        <f>SUMIFS(СВЦЭМ!$C$33:$C$776,СВЦЭМ!$A$33:$A$776,$A49,СВЦЭМ!$B$33:$B$776,K$47)+'СЕТ СН'!$G$12+СВЦЭМ!$D$10+'СЕТ СН'!$G$6-'СЕТ СН'!$G$22</f>
        <v>1556.17543073</v>
      </c>
      <c r="L49" s="36">
        <f>SUMIFS(СВЦЭМ!$C$33:$C$776,СВЦЭМ!$A$33:$A$776,$A49,СВЦЭМ!$B$33:$B$776,L$47)+'СЕТ СН'!$G$12+СВЦЭМ!$D$10+'СЕТ СН'!$G$6-'СЕТ СН'!$G$22</f>
        <v>1540.30967132</v>
      </c>
      <c r="M49" s="36">
        <f>SUMIFS(СВЦЭМ!$C$33:$C$776,СВЦЭМ!$A$33:$A$776,$A49,СВЦЭМ!$B$33:$B$776,M$47)+'СЕТ СН'!$G$12+СВЦЭМ!$D$10+'СЕТ СН'!$G$6-'СЕТ СН'!$G$22</f>
        <v>1482.0999206199999</v>
      </c>
      <c r="N49" s="36">
        <f>SUMIFS(СВЦЭМ!$C$33:$C$776,СВЦЭМ!$A$33:$A$776,$A49,СВЦЭМ!$B$33:$B$776,N$47)+'СЕТ СН'!$G$12+СВЦЭМ!$D$10+'СЕТ СН'!$G$6-'СЕТ СН'!$G$22</f>
        <v>1428.75253518</v>
      </c>
      <c r="O49" s="36">
        <f>SUMIFS(СВЦЭМ!$C$33:$C$776,СВЦЭМ!$A$33:$A$776,$A49,СВЦЭМ!$B$33:$B$776,O$47)+'СЕТ СН'!$G$12+СВЦЭМ!$D$10+'СЕТ СН'!$G$6-'СЕТ СН'!$G$22</f>
        <v>1405.5557920599999</v>
      </c>
      <c r="P49" s="36">
        <f>SUMIFS(СВЦЭМ!$C$33:$C$776,СВЦЭМ!$A$33:$A$776,$A49,СВЦЭМ!$B$33:$B$776,P$47)+'СЕТ СН'!$G$12+СВЦЭМ!$D$10+'СЕТ СН'!$G$6-'СЕТ СН'!$G$22</f>
        <v>1412.3388450900002</v>
      </c>
      <c r="Q49" s="36">
        <f>SUMIFS(СВЦЭМ!$C$33:$C$776,СВЦЭМ!$A$33:$A$776,$A49,СВЦЭМ!$B$33:$B$776,Q$47)+'СЕТ СН'!$G$12+СВЦЭМ!$D$10+'СЕТ СН'!$G$6-'СЕТ СН'!$G$22</f>
        <v>1412.8630434199999</v>
      </c>
      <c r="R49" s="36">
        <f>SUMIFS(СВЦЭМ!$C$33:$C$776,СВЦЭМ!$A$33:$A$776,$A49,СВЦЭМ!$B$33:$B$776,R$47)+'СЕТ СН'!$G$12+СВЦЭМ!$D$10+'СЕТ СН'!$G$6-'СЕТ СН'!$G$22</f>
        <v>1420.01370883</v>
      </c>
      <c r="S49" s="36">
        <f>SUMIFS(СВЦЭМ!$C$33:$C$776,СВЦЭМ!$A$33:$A$776,$A49,СВЦЭМ!$B$33:$B$776,S$47)+'СЕТ СН'!$G$12+СВЦЭМ!$D$10+'СЕТ СН'!$G$6-'СЕТ СН'!$G$22</f>
        <v>1417.7275821200001</v>
      </c>
      <c r="T49" s="36">
        <f>SUMIFS(СВЦЭМ!$C$33:$C$776,СВЦЭМ!$A$33:$A$776,$A49,СВЦЭМ!$B$33:$B$776,T$47)+'СЕТ СН'!$G$12+СВЦЭМ!$D$10+'СЕТ СН'!$G$6-'СЕТ СН'!$G$22</f>
        <v>1415.0140403</v>
      </c>
      <c r="U49" s="36">
        <f>SUMIFS(СВЦЭМ!$C$33:$C$776,СВЦЭМ!$A$33:$A$776,$A49,СВЦЭМ!$B$33:$B$776,U$47)+'СЕТ СН'!$G$12+СВЦЭМ!$D$10+'СЕТ СН'!$G$6-'СЕТ СН'!$G$22</f>
        <v>1404.3055100700001</v>
      </c>
      <c r="V49" s="36">
        <f>SUMIFS(СВЦЭМ!$C$33:$C$776,СВЦЭМ!$A$33:$A$776,$A49,СВЦЭМ!$B$33:$B$776,V$47)+'СЕТ СН'!$G$12+СВЦЭМ!$D$10+'СЕТ СН'!$G$6-'СЕТ СН'!$G$22</f>
        <v>1385.60948727</v>
      </c>
      <c r="W49" s="36">
        <f>SUMIFS(СВЦЭМ!$C$33:$C$776,СВЦЭМ!$A$33:$A$776,$A49,СВЦЭМ!$B$33:$B$776,W$47)+'СЕТ СН'!$G$12+СВЦЭМ!$D$10+'СЕТ СН'!$G$6-'СЕТ СН'!$G$22</f>
        <v>1373.50398339</v>
      </c>
      <c r="X49" s="36">
        <f>SUMIFS(СВЦЭМ!$C$33:$C$776,СВЦЭМ!$A$33:$A$776,$A49,СВЦЭМ!$B$33:$B$776,X$47)+'СЕТ СН'!$G$12+СВЦЭМ!$D$10+'СЕТ СН'!$G$6-'СЕТ СН'!$G$22</f>
        <v>1409.8227718799999</v>
      </c>
      <c r="Y49" s="36">
        <f>SUMIFS(СВЦЭМ!$C$33:$C$776,СВЦЭМ!$A$33:$A$776,$A49,СВЦЭМ!$B$33:$B$776,Y$47)+'СЕТ СН'!$G$12+СВЦЭМ!$D$10+'СЕТ СН'!$G$6-'СЕТ СН'!$G$22</f>
        <v>1486.8764597500001</v>
      </c>
    </row>
    <row r="50" spans="1:25" ht="15.75" x14ac:dyDescent="0.2">
      <c r="A50" s="35">
        <f t="shared" ref="A50:A78" si="1">A49+1</f>
        <v>43954</v>
      </c>
      <c r="B50" s="36">
        <f>SUMIFS(СВЦЭМ!$C$33:$C$776,СВЦЭМ!$A$33:$A$776,$A50,СВЦЭМ!$B$33:$B$776,B$47)+'СЕТ СН'!$G$12+СВЦЭМ!$D$10+'СЕТ СН'!$G$6-'СЕТ СН'!$G$22</f>
        <v>1521.57479304</v>
      </c>
      <c r="C50" s="36">
        <f>SUMIFS(СВЦЭМ!$C$33:$C$776,СВЦЭМ!$A$33:$A$776,$A50,СВЦЭМ!$B$33:$B$776,C$47)+'СЕТ СН'!$G$12+СВЦЭМ!$D$10+'СЕТ СН'!$G$6-'СЕТ СН'!$G$22</f>
        <v>1529.9290831400001</v>
      </c>
      <c r="D50" s="36">
        <f>SUMIFS(СВЦЭМ!$C$33:$C$776,СВЦЭМ!$A$33:$A$776,$A50,СВЦЭМ!$B$33:$B$776,D$47)+'СЕТ СН'!$G$12+СВЦЭМ!$D$10+'СЕТ СН'!$G$6-'СЕТ СН'!$G$22</f>
        <v>1533.4777672600001</v>
      </c>
      <c r="E50" s="36">
        <f>SUMIFS(СВЦЭМ!$C$33:$C$776,СВЦЭМ!$A$33:$A$776,$A50,СВЦЭМ!$B$33:$B$776,E$47)+'СЕТ СН'!$G$12+СВЦЭМ!$D$10+'СЕТ СН'!$G$6-'СЕТ СН'!$G$22</f>
        <v>1525.1452184899999</v>
      </c>
      <c r="F50" s="36">
        <f>SUMIFS(СВЦЭМ!$C$33:$C$776,СВЦЭМ!$A$33:$A$776,$A50,СВЦЭМ!$B$33:$B$776,F$47)+'СЕТ СН'!$G$12+СВЦЭМ!$D$10+'СЕТ СН'!$G$6-'СЕТ СН'!$G$22</f>
        <v>1522.5679580999999</v>
      </c>
      <c r="G50" s="36">
        <f>SUMIFS(СВЦЭМ!$C$33:$C$776,СВЦЭМ!$A$33:$A$776,$A50,СВЦЭМ!$B$33:$B$776,G$47)+'СЕТ СН'!$G$12+СВЦЭМ!$D$10+'СЕТ СН'!$G$6-'СЕТ СН'!$G$22</f>
        <v>1525.27299113</v>
      </c>
      <c r="H50" s="36">
        <f>SUMIFS(СВЦЭМ!$C$33:$C$776,СВЦЭМ!$A$33:$A$776,$A50,СВЦЭМ!$B$33:$B$776,H$47)+'СЕТ СН'!$G$12+СВЦЭМ!$D$10+'СЕТ СН'!$G$6-'СЕТ СН'!$G$22</f>
        <v>1535.6300590000001</v>
      </c>
      <c r="I50" s="36">
        <f>SUMIFS(СВЦЭМ!$C$33:$C$776,СВЦЭМ!$A$33:$A$776,$A50,СВЦЭМ!$B$33:$B$776,I$47)+'СЕТ СН'!$G$12+СВЦЭМ!$D$10+'СЕТ СН'!$G$6-'СЕТ СН'!$G$22</f>
        <v>1532.5864876099999</v>
      </c>
      <c r="J50" s="36">
        <f>SUMIFS(СВЦЭМ!$C$33:$C$776,СВЦЭМ!$A$33:$A$776,$A50,СВЦЭМ!$B$33:$B$776,J$47)+'СЕТ СН'!$G$12+СВЦЭМ!$D$10+'СЕТ СН'!$G$6-'СЕТ СН'!$G$22</f>
        <v>1523.36818113</v>
      </c>
      <c r="K50" s="36">
        <f>SUMIFS(СВЦЭМ!$C$33:$C$776,СВЦЭМ!$A$33:$A$776,$A50,СВЦЭМ!$B$33:$B$776,K$47)+'СЕТ СН'!$G$12+СВЦЭМ!$D$10+'СЕТ СН'!$G$6-'СЕТ СН'!$G$22</f>
        <v>1495.8727049399999</v>
      </c>
      <c r="L50" s="36">
        <f>SUMIFS(СВЦЭМ!$C$33:$C$776,СВЦЭМ!$A$33:$A$776,$A50,СВЦЭМ!$B$33:$B$776,L$47)+'СЕТ СН'!$G$12+СВЦЭМ!$D$10+'СЕТ СН'!$G$6-'СЕТ СН'!$G$22</f>
        <v>1463.8786353300002</v>
      </c>
      <c r="M50" s="36">
        <f>SUMIFS(СВЦЭМ!$C$33:$C$776,СВЦЭМ!$A$33:$A$776,$A50,СВЦЭМ!$B$33:$B$776,M$47)+'СЕТ СН'!$G$12+СВЦЭМ!$D$10+'СЕТ СН'!$G$6-'СЕТ СН'!$G$22</f>
        <v>1410.0272115400001</v>
      </c>
      <c r="N50" s="36">
        <f>SUMIFS(СВЦЭМ!$C$33:$C$776,СВЦЭМ!$A$33:$A$776,$A50,СВЦЭМ!$B$33:$B$776,N$47)+'СЕТ СН'!$G$12+СВЦЭМ!$D$10+'СЕТ СН'!$G$6-'СЕТ СН'!$G$22</f>
        <v>1369.5780002400002</v>
      </c>
      <c r="O50" s="36">
        <f>SUMIFS(СВЦЭМ!$C$33:$C$776,СВЦЭМ!$A$33:$A$776,$A50,СВЦЭМ!$B$33:$B$776,O$47)+'СЕТ СН'!$G$12+СВЦЭМ!$D$10+'СЕТ СН'!$G$6-'СЕТ СН'!$G$22</f>
        <v>1378.48865275</v>
      </c>
      <c r="P50" s="36">
        <f>SUMIFS(СВЦЭМ!$C$33:$C$776,СВЦЭМ!$A$33:$A$776,$A50,СВЦЭМ!$B$33:$B$776,P$47)+'СЕТ СН'!$G$12+СВЦЭМ!$D$10+'СЕТ СН'!$G$6-'СЕТ СН'!$G$22</f>
        <v>1405.36567089</v>
      </c>
      <c r="Q50" s="36">
        <f>SUMIFS(СВЦЭМ!$C$33:$C$776,СВЦЭМ!$A$33:$A$776,$A50,СВЦЭМ!$B$33:$B$776,Q$47)+'СЕТ СН'!$G$12+СВЦЭМ!$D$10+'СЕТ СН'!$G$6-'СЕТ СН'!$G$22</f>
        <v>1429.44827558</v>
      </c>
      <c r="R50" s="36">
        <f>SUMIFS(СВЦЭМ!$C$33:$C$776,СВЦЭМ!$A$33:$A$776,$A50,СВЦЭМ!$B$33:$B$776,R$47)+'СЕТ СН'!$G$12+СВЦЭМ!$D$10+'СЕТ СН'!$G$6-'СЕТ СН'!$G$22</f>
        <v>1436.6594597200001</v>
      </c>
      <c r="S50" s="36">
        <f>SUMIFS(СВЦЭМ!$C$33:$C$776,СВЦЭМ!$A$33:$A$776,$A50,СВЦЭМ!$B$33:$B$776,S$47)+'СЕТ СН'!$G$12+СВЦЭМ!$D$10+'СЕТ СН'!$G$6-'СЕТ СН'!$G$22</f>
        <v>1441.0194656900001</v>
      </c>
      <c r="T50" s="36">
        <f>SUMIFS(СВЦЭМ!$C$33:$C$776,СВЦЭМ!$A$33:$A$776,$A50,СВЦЭМ!$B$33:$B$776,T$47)+'СЕТ СН'!$G$12+СВЦЭМ!$D$10+'СЕТ СН'!$G$6-'СЕТ СН'!$G$22</f>
        <v>1428.49109688</v>
      </c>
      <c r="U50" s="36">
        <f>SUMIFS(СВЦЭМ!$C$33:$C$776,СВЦЭМ!$A$33:$A$776,$A50,СВЦЭМ!$B$33:$B$776,U$47)+'СЕТ СН'!$G$12+СВЦЭМ!$D$10+'СЕТ СН'!$G$6-'СЕТ СН'!$G$22</f>
        <v>1411.2959414500001</v>
      </c>
      <c r="V50" s="36">
        <f>SUMIFS(СВЦЭМ!$C$33:$C$776,СВЦЭМ!$A$33:$A$776,$A50,СВЦЭМ!$B$33:$B$776,V$47)+'СЕТ СН'!$G$12+СВЦЭМ!$D$10+'СЕТ СН'!$G$6-'СЕТ СН'!$G$22</f>
        <v>1361.6189587700001</v>
      </c>
      <c r="W50" s="36">
        <f>SUMIFS(СВЦЭМ!$C$33:$C$776,СВЦЭМ!$A$33:$A$776,$A50,СВЦЭМ!$B$33:$B$776,W$47)+'СЕТ СН'!$G$12+СВЦЭМ!$D$10+'СЕТ СН'!$G$6-'СЕТ СН'!$G$22</f>
        <v>1357.1483721200002</v>
      </c>
      <c r="X50" s="36">
        <f>SUMIFS(СВЦЭМ!$C$33:$C$776,СВЦЭМ!$A$33:$A$776,$A50,СВЦЭМ!$B$33:$B$776,X$47)+'СЕТ СН'!$G$12+СВЦЭМ!$D$10+'СЕТ СН'!$G$6-'СЕТ СН'!$G$22</f>
        <v>1399.9261823500001</v>
      </c>
      <c r="Y50" s="36">
        <f>SUMIFS(СВЦЭМ!$C$33:$C$776,СВЦЭМ!$A$33:$A$776,$A50,СВЦЭМ!$B$33:$B$776,Y$47)+'СЕТ СН'!$G$12+СВЦЭМ!$D$10+'СЕТ СН'!$G$6-'СЕТ СН'!$G$22</f>
        <v>1492.8062883</v>
      </c>
    </row>
    <row r="51" spans="1:25" ht="15.75" x14ac:dyDescent="0.2">
      <c r="A51" s="35">
        <f t="shared" si="1"/>
        <v>43955</v>
      </c>
      <c r="B51" s="36">
        <f>SUMIFS(СВЦЭМ!$C$33:$C$776,СВЦЭМ!$A$33:$A$776,$A51,СВЦЭМ!$B$33:$B$776,B$47)+'СЕТ СН'!$G$12+СВЦЭМ!$D$10+'СЕТ СН'!$G$6-'СЕТ СН'!$G$22</f>
        <v>1561.37816677</v>
      </c>
      <c r="C51" s="36">
        <f>SUMIFS(СВЦЭМ!$C$33:$C$776,СВЦЭМ!$A$33:$A$776,$A51,СВЦЭМ!$B$33:$B$776,C$47)+'СЕТ СН'!$G$12+СВЦЭМ!$D$10+'СЕТ СН'!$G$6-'СЕТ СН'!$G$22</f>
        <v>1558.9830607700001</v>
      </c>
      <c r="D51" s="36">
        <f>SUMIFS(СВЦЭМ!$C$33:$C$776,СВЦЭМ!$A$33:$A$776,$A51,СВЦЭМ!$B$33:$B$776,D$47)+'СЕТ СН'!$G$12+СВЦЭМ!$D$10+'СЕТ СН'!$G$6-'СЕТ СН'!$G$22</f>
        <v>1546.73563414</v>
      </c>
      <c r="E51" s="36">
        <f>SUMIFS(СВЦЭМ!$C$33:$C$776,СВЦЭМ!$A$33:$A$776,$A51,СВЦЭМ!$B$33:$B$776,E$47)+'СЕТ СН'!$G$12+СВЦЭМ!$D$10+'СЕТ СН'!$G$6-'СЕТ СН'!$G$22</f>
        <v>1540.55481037</v>
      </c>
      <c r="F51" s="36">
        <f>SUMIFS(СВЦЭМ!$C$33:$C$776,СВЦЭМ!$A$33:$A$776,$A51,СВЦЭМ!$B$33:$B$776,F$47)+'СЕТ СН'!$G$12+СВЦЭМ!$D$10+'СЕТ СН'!$G$6-'СЕТ СН'!$G$22</f>
        <v>1535.77746518</v>
      </c>
      <c r="G51" s="36">
        <f>SUMIFS(СВЦЭМ!$C$33:$C$776,СВЦЭМ!$A$33:$A$776,$A51,СВЦЭМ!$B$33:$B$776,G$47)+'СЕТ СН'!$G$12+СВЦЭМ!$D$10+'СЕТ СН'!$G$6-'СЕТ СН'!$G$22</f>
        <v>1544.1068244000001</v>
      </c>
      <c r="H51" s="36">
        <f>SUMIFS(СВЦЭМ!$C$33:$C$776,СВЦЭМ!$A$33:$A$776,$A51,СВЦЭМ!$B$33:$B$776,H$47)+'СЕТ СН'!$G$12+СВЦЭМ!$D$10+'СЕТ СН'!$G$6-'СЕТ СН'!$G$22</f>
        <v>1545.9498324800002</v>
      </c>
      <c r="I51" s="36">
        <f>SUMIFS(СВЦЭМ!$C$33:$C$776,СВЦЭМ!$A$33:$A$776,$A51,СВЦЭМ!$B$33:$B$776,I$47)+'СЕТ СН'!$G$12+СВЦЭМ!$D$10+'СЕТ СН'!$G$6-'СЕТ СН'!$G$22</f>
        <v>1557.8401214200001</v>
      </c>
      <c r="J51" s="36">
        <f>SUMIFS(СВЦЭМ!$C$33:$C$776,СВЦЭМ!$A$33:$A$776,$A51,СВЦЭМ!$B$33:$B$776,J$47)+'СЕТ СН'!$G$12+СВЦЭМ!$D$10+'СЕТ СН'!$G$6-'СЕТ СН'!$G$22</f>
        <v>1543.7609746100002</v>
      </c>
      <c r="K51" s="36">
        <f>SUMIFS(СВЦЭМ!$C$33:$C$776,СВЦЭМ!$A$33:$A$776,$A51,СВЦЭМ!$B$33:$B$776,K$47)+'СЕТ СН'!$G$12+СВЦЭМ!$D$10+'СЕТ СН'!$G$6-'СЕТ СН'!$G$22</f>
        <v>1506.2442720900001</v>
      </c>
      <c r="L51" s="36">
        <f>SUMIFS(СВЦЭМ!$C$33:$C$776,СВЦЭМ!$A$33:$A$776,$A51,СВЦЭМ!$B$33:$B$776,L$47)+'СЕТ СН'!$G$12+СВЦЭМ!$D$10+'СЕТ СН'!$G$6-'СЕТ СН'!$G$22</f>
        <v>1497.98970839</v>
      </c>
      <c r="M51" s="36">
        <f>SUMIFS(СВЦЭМ!$C$33:$C$776,СВЦЭМ!$A$33:$A$776,$A51,СВЦЭМ!$B$33:$B$776,M$47)+'СЕТ СН'!$G$12+СВЦЭМ!$D$10+'СЕТ СН'!$G$6-'СЕТ СН'!$G$22</f>
        <v>1430.40298809</v>
      </c>
      <c r="N51" s="36">
        <f>SUMIFS(СВЦЭМ!$C$33:$C$776,СВЦЭМ!$A$33:$A$776,$A51,СВЦЭМ!$B$33:$B$776,N$47)+'СЕТ СН'!$G$12+СВЦЭМ!$D$10+'СЕТ СН'!$G$6-'СЕТ СН'!$G$22</f>
        <v>1378.9168262100002</v>
      </c>
      <c r="O51" s="36">
        <f>SUMIFS(СВЦЭМ!$C$33:$C$776,СВЦЭМ!$A$33:$A$776,$A51,СВЦЭМ!$B$33:$B$776,O$47)+'СЕТ СН'!$G$12+СВЦЭМ!$D$10+'СЕТ СН'!$G$6-'СЕТ СН'!$G$22</f>
        <v>1359.5297536600001</v>
      </c>
      <c r="P51" s="36">
        <f>SUMIFS(СВЦЭМ!$C$33:$C$776,СВЦЭМ!$A$33:$A$776,$A51,СВЦЭМ!$B$33:$B$776,P$47)+'СЕТ СН'!$G$12+СВЦЭМ!$D$10+'СЕТ СН'!$G$6-'СЕТ СН'!$G$22</f>
        <v>1371.6301766800002</v>
      </c>
      <c r="Q51" s="36">
        <f>SUMIFS(СВЦЭМ!$C$33:$C$776,СВЦЭМ!$A$33:$A$776,$A51,СВЦЭМ!$B$33:$B$776,Q$47)+'СЕТ СН'!$G$12+СВЦЭМ!$D$10+'СЕТ СН'!$G$6-'СЕТ СН'!$G$22</f>
        <v>1380.16934911</v>
      </c>
      <c r="R51" s="36">
        <f>SUMIFS(СВЦЭМ!$C$33:$C$776,СВЦЭМ!$A$33:$A$776,$A51,СВЦЭМ!$B$33:$B$776,R$47)+'СЕТ СН'!$G$12+СВЦЭМ!$D$10+'СЕТ СН'!$G$6-'СЕТ СН'!$G$22</f>
        <v>1360.4234386500002</v>
      </c>
      <c r="S51" s="36">
        <f>SUMIFS(СВЦЭМ!$C$33:$C$776,СВЦЭМ!$A$33:$A$776,$A51,СВЦЭМ!$B$33:$B$776,S$47)+'СЕТ СН'!$G$12+СВЦЭМ!$D$10+'СЕТ СН'!$G$6-'СЕТ СН'!$G$22</f>
        <v>1358.7344768</v>
      </c>
      <c r="T51" s="36">
        <f>SUMIFS(СВЦЭМ!$C$33:$C$776,СВЦЭМ!$A$33:$A$776,$A51,СВЦЭМ!$B$33:$B$776,T$47)+'СЕТ СН'!$G$12+СВЦЭМ!$D$10+'СЕТ СН'!$G$6-'СЕТ СН'!$G$22</f>
        <v>1340.4226258799999</v>
      </c>
      <c r="U51" s="36">
        <f>SUMIFS(СВЦЭМ!$C$33:$C$776,СВЦЭМ!$A$33:$A$776,$A51,СВЦЭМ!$B$33:$B$776,U$47)+'СЕТ СН'!$G$12+СВЦЭМ!$D$10+'СЕТ СН'!$G$6-'СЕТ СН'!$G$22</f>
        <v>1332.0355053400001</v>
      </c>
      <c r="V51" s="36">
        <f>SUMIFS(СВЦЭМ!$C$33:$C$776,СВЦЭМ!$A$33:$A$776,$A51,СВЦЭМ!$B$33:$B$776,V$47)+'СЕТ СН'!$G$12+СВЦЭМ!$D$10+'СЕТ СН'!$G$6-'СЕТ СН'!$G$22</f>
        <v>1321.51202582</v>
      </c>
      <c r="W51" s="36">
        <f>SUMIFS(СВЦЭМ!$C$33:$C$776,СВЦЭМ!$A$33:$A$776,$A51,СВЦЭМ!$B$33:$B$776,W$47)+'СЕТ СН'!$G$12+СВЦЭМ!$D$10+'СЕТ СН'!$G$6-'СЕТ СН'!$G$22</f>
        <v>1322.7399150800002</v>
      </c>
      <c r="X51" s="36">
        <f>SUMIFS(СВЦЭМ!$C$33:$C$776,СВЦЭМ!$A$33:$A$776,$A51,СВЦЭМ!$B$33:$B$776,X$47)+'СЕТ СН'!$G$12+СВЦЭМ!$D$10+'СЕТ СН'!$G$6-'СЕТ СН'!$G$22</f>
        <v>1357.8860656100001</v>
      </c>
      <c r="Y51" s="36">
        <f>SUMIFS(СВЦЭМ!$C$33:$C$776,СВЦЭМ!$A$33:$A$776,$A51,СВЦЭМ!$B$33:$B$776,Y$47)+'СЕТ СН'!$G$12+СВЦЭМ!$D$10+'СЕТ СН'!$G$6-'СЕТ СН'!$G$22</f>
        <v>1441.5815451799999</v>
      </c>
    </row>
    <row r="52" spans="1:25" ht="15.75" x14ac:dyDescent="0.2">
      <c r="A52" s="35">
        <f t="shared" si="1"/>
        <v>43956</v>
      </c>
      <c r="B52" s="36">
        <f>SUMIFS(СВЦЭМ!$C$33:$C$776,СВЦЭМ!$A$33:$A$776,$A52,СВЦЭМ!$B$33:$B$776,B$47)+'СЕТ СН'!$G$12+СВЦЭМ!$D$10+'СЕТ СН'!$G$6-'СЕТ СН'!$G$22</f>
        <v>1524.1724652</v>
      </c>
      <c r="C52" s="36">
        <f>SUMIFS(СВЦЭМ!$C$33:$C$776,СВЦЭМ!$A$33:$A$776,$A52,СВЦЭМ!$B$33:$B$776,C$47)+'СЕТ СН'!$G$12+СВЦЭМ!$D$10+'СЕТ СН'!$G$6-'СЕТ СН'!$G$22</f>
        <v>1555.2135729300001</v>
      </c>
      <c r="D52" s="36">
        <f>SUMIFS(СВЦЭМ!$C$33:$C$776,СВЦЭМ!$A$33:$A$776,$A52,СВЦЭМ!$B$33:$B$776,D$47)+'СЕТ СН'!$G$12+СВЦЭМ!$D$10+'СЕТ СН'!$G$6-'СЕТ СН'!$G$22</f>
        <v>1549.0188056500001</v>
      </c>
      <c r="E52" s="36">
        <f>SUMIFS(СВЦЭМ!$C$33:$C$776,СВЦЭМ!$A$33:$A$776,$A52,СВЦЭМ!$B$33:$B$776,E$47)+'СЕТ СН'!$G$12+СВЦЭМ!$D$10+'СЕТ СН'!$G$6-'СЕТ СН'!$G$22</f>
        <v>1541.69035889</v>
      </c>
      <c r="F52" s="36">
        <f>SUMIFS(СВЦЭМ!$C$33:$C$776,СВЦЭМ!$A$33:$A$776,$A52,СВЦЭМ!$B$33:$B$776,F$47)+'СЕТ СН'!$G$12+СВЦЭМ!$D$10+'СЕТ СН'!$G$6-'СЕТ СН'!$G$22</f>
        <v>1531.19995812</v>
      </c>
      <c r="G52" s="36">
        <f>SUMIFS(СВЦЭМ!$C$33:$C$776,СВЦЭМ!$A$33:$A$776,$A52,СВЦЭМ!$B$33:$B$776,G$47)+'СЕТ СН'!$G$12+СВЦЭМ!$D$10+'СЕТ СН'!$G$6-'СЕТ СН'!$G$22</f>
        <v>1537.2320892400001</v>
      </c>
      <c r="H52" s="36">
        <f>SUMIFS(СВЦЭМ!$C$33:$C$776,СВЦЭМ!$A$33:$A$776,$A52,СВЦЭМ!$B$33:$B$776,H$47)+'СЕТ СН'!$G$12+СВЦЭМ!$D$10+'СЕТ СН'!$G$6-'СЕТ СН'!$G$22</f>
        <v>1542.25768027</v>
      </c>
      <c r="I52" s="36">
        <f>SUMIFS(СВЦЭМ!$C$33:$C$776,СВЦЭМ!$A$33:$A$776,$A52,СВЦЭМ!$B$33:$B$776,I$47)+'СЕТ СН'!$G$12+СВЦЭМ!$D$10+'СЕТ СН'!$G$6-'СЕТ СН'!$G$22</f>
        <v>1531.8201784400001</v>
      </c>
      <c r="J52" s="36">
        <f>SUMIFS(СВЦЭМ!$C$33:$C$776,СВЦЭМ!$A$33:$A$776,$A52,СВЦЭМ!$B$33:$B$776,J$47)+'СЕТ СН'!$G$12+СВЦЭМ!$D$10+'СЕТ СН'!$G$6-'СЕТ СН'!$G$22</f>
        <v>1508.1882055000001</v>
      </c>
      <c r="K52" s="36">
        <f>SUMIFS(СВЦЭМ!$C$33:$C$776,СВЦЭМ!$A$33:$A$776,$A52,СВЦЭМ!$B$33:$B$776,K$47)+'СЕТ СН'!$G$12+СВЦЭМ!$D$10+'СЕТ СН'!$G$6-'СЕТ СН'!$G$22</f>
        <v>1465.6722130400001</v>
      </c>
      <c r="L52" s="36">
        <f>SUMIFS(СВЦЭМ!$C$33:$C$776,СВЦЭМ!$A$33:$A$776,$A52,СВЦЭМ!$B$33:$B$776,L$47)+'СЕТ СН'!$G$12+СВЦЭМ!$D$10+'СЕТ СН'!$G$6-'СЕТ СН'!$G$22</f>
        <v>1459.3499163700001</v>
      </c>
      <c r="M52" s="36">
        <f>SUMIFS(СВЦЭМ!$C$33:$C$776,СВЦЭМ!$A$33:$A$776,$A52,СВЦЭМ!$B$33:$B$776,M$47)+'СЕТ СН'!$G$12+СВЦЭМ!$D$10+'СЕТ СН'!$G$6-'СЕТ СН'!$G$22</f>
        <v>1413.4509361700002</v>
      </c>
      <c r="N52" s="36">
        <f>SUMIFS(СВЦЭМ!$C$33:$C$776,СВЦЭМ!$A$33:$A$776,$A52,СВЦЭМ!$B$33:$B$776,N$47)+'СЕТ СН'!$G$12+СВЦЭМ!$D$10+'СЕТ СН'!$G$6-'СЕТ СН'!$G$22</f>
        <v>1357.9333585600002</v>
      </c>
      <c r="O52" s="36">
        <f>SUMIFS(СВЦЭМ!$C$33:$C$776,СВЦЭМ!$A$33:$A$776,$A52,СВЦЭМ!$B$33:$B$776,O$47)+'СЕТ СН'!$G$12+СВЦЭМ!$D$10+'СЕТ СН'!$G$6-'СЕТ СН'!$G$22</f>
        <v>1351.8284329800001</v>
      </c>
      <c r="P52" s="36">
        <f>SUMIFS(СВЦЭМ!$C$33:$C$776,СВЦЭМ!$A$33:$A$776,$A52,СВЦЭМ!$B$33:$B$776,P$47)+'СЕТ СН'!$G$12+СВЦЭМ!$D$10+'СЕТ СН'!$G$6-'СЕТ СН'!$G$22</f>
        <v>1359.0539565300001</v>
      </c>
      <c r="Q52" s="36">
        <f>SUMIFS(СВЦЭМ!$C$33:$C$776,СВЦЭМ!$A$33:$A$776,$A52,СВЦЭМ!$B$33:$B$776,Q$47)+'СЕТ СН'!$G$12+СВЦЭМ!$D$10+'СЕТ СН'!$G$6-'СЕТ СН'!$G$22</f>
        <v>1359.0402755099999</v>
      </c>
      <c r="R52" s="36">
        <f>SUMIFS(СВЦЭМ!$C$33:$C$776,СВЦЭМ!$A$33:$A$776,$A52,СВЦЭМ!$B$33:$B$776,R$47)+'СЕТ СН'!$G$12+СВЦЭМ!$D$10+'СЕТ СН'!$G$6-'СЕТ СН'!$G$22</f>
        <v>1359.4987361100002</v>
      </c>
      <c r="S52" s="36">
        <f>SUMIFS(СВЦЭМ!$C$33:$C$776,СВЦЭМ!$A$33:$A$776,$A52,СВЦЭМ!$B$33:$B$776,S$47)+'СЕТ СН'!$G$12+СВЦЭМ!$D$10+'СЕТ СН'!$G$6-'СЕТ СН'!$G$22</f>
        <v>1361.0790398200002</v>
      </c>
      <c r="T52" s="36">
        <f>SUMIFS(СВЦЭМ!$C$33:$C$776,СВЦЭМ!$A$33:$A$776,$A52,СВЦЭМ!$B$33:$B$776,T$47)+'СЕТ СН'!$G$12+СВЦЭМ!$D$10+'СЕТ СН'!$G$6-'СЕТ СН'!$G$22</f>
        <v>1348.8029128600001</v>
      </c>
      <c r="U52" s="36">
        <f>SUMIFS(СВЦЭМ!$C$33:$C$776,СВЦЭМ!$A$33:$A$776,$A52,СВЦЭМ!$B$33:$B$776,U$47)+'СЕТ СН'!$G$12+СВЦЭМ!$D$10+'СЕТ СН'!$G$6-'СЕТ СН'!$G$22</f>
        <v>1333.1529911900002</v>
      </c>
      <c r="V52" s="36">
        <f>SUMIFS(СВЦЭМ!$C$33:$C$776,СВЦЭМ!$A$33:$A$776,$A52,СВЦЭМ!$B$33:$B$776,V$47)+'СЕТ СН'!$G$12+СВЦЭМ!$D$10+'СЕТ СН'!$G$6-'СЕТ СН'!$G$22</f>
        <v>1296.6324140300001</v>
      </c>
      <c r="W52" s="36">
        <f>SUMIFS(СВЦЭМ!$C$33:$C$776,СВЦЭМ!$A$33:$A$776,$A52,СВЦЭМ!$B$33:$B$776,W$47)+'СЕТ СН'!$G$12+СВЦЭМ!$D$10+'СЕТ СН'!$G$6-'СЕТ СН'!$G$22</f>
        <v>1307.08516293</v>
      </c>
      <c r="X52" s="36">
        <f>SUMIFS(СВЦЭМ!$C$33:$C$776,СВЦЭМ!$A$33:$A$776,$A52,СВЦЭМ!$B$33:$B$776,X$47)+'СЕТ СН'!$G$12+СВЦЭМ!$D$10+'СЕТ СН'!$G$6-'СЕТ СН'!$G$22</f>
        <v>1345.83200541</v>
      </c>
      <c r="Y52" s="36">
        <f>SUMIFS(СВЦЭМ!$C$33:$C$776,СВЦЭМ!$A$33:$A$776,$A52,СВЦЭМ!$B$33:$B$776,Y$47)+'СЕТ СН'!$G$12+СВЦЭМ!$D$10+'СЕТ СН'!$G$6-'СЕТ СН'!$G$22</f>
        <v>1430.1836067500001</v>
      </c>
    </row>
    <row r="53" spans="1:25" ht="15.75" x14ac:dyDescent="0.2">
      <c r="A53" s="35">
        <f t="shared" si="1"/>
        <v>43957</v>
      </c>
      <c r="B53" s="36">
        <f>SUMIFS(СВЦЭМ!$C$33:$C$776,СВЦЭМ!$A$33:$A$776,$A53,СВЦЭМ!$B$33:$B$776,B$47)+'СЕТ СН'!$G$12+СВЦЭМ!$D$10+'СЕТ СН'!$G$6-'СЕТ СН'!$G$22</f>
        <v>1502.07855337</v>
      </c>
      <c r="C53" s="36">
        <f>SUMIFS(СВЦЭМ!$C$33:$C$776,СВЦЭМ!$A$33:$A$776,$A53,СВЦЭМ!$B$33:$B$776,C$47)+'СЕТ СН'!$G$12+СВЦЭМ!$D$10+'СЕТ СН'!$G$6-'СЕТ СН'!$G$22</f>
        <v>1532.9456368199999</v>
      </c>
      <c r="D53" s="36">
        <f>SUMIFS(СВЦЭМ!$C$33:$C$776,СВЦЭМ!$A$33:$A$776,$A53,СВЦЭМ!$B$33:$B$776,D$47)+'СЕТ СН'!$G$12+СВЦЭМ!$D$10+'СЕТ СН'!$G$6-'СЕТ СН'!$G$22</f>
        <v>1555.68037312</v>
      </c>
      <c r="E53" s="36">
        <f>SUMIFS(СВЦЭМ!$C$33:$C$776,СВЦЭМ!$A$33:$A$776,$A53,СВЦЭМ!$B$33:$B$776,E$47)+'СЕТ СН'!$G$12+СВЦЭМ!$D$10+'СЕТ СН'!$G$6-'СЕТ СН'!$G$22</f>
        <v>1552.7122213800001</v>
      </c>
      <c r="F53" s="36">
        <f>SUMIFS(СВЦЭМ!$C$33:$C$776,СВЦЭМ!$A$33:$A$776,$A53,СВЦЭМ!$B$33:$B$776,F$47)+'СЕТ СН'!$G$12+СВЦЭМ!$D$10+'СЕТ СН'!$G$6-'СЕТ СН'!$G$22</f>
        <v>1545.8525772</v>
      </c>
      <c r="G53" s="36">
        <f>SUMIFS(СВЦЭМ!$C$33:$C$776,СВЦЭМ!$A$33:$A$776,$A53,СВЦЭМ!$B$33:$B$776,G$47)+'СЕТ СН'!$G$12+СВЦЭМ!$D$10+'СЕТ СН'!$G$6-'СЕТ СН'!$G$22</f>
        <v>1476.07997146</v>
      </c>
      <c r="H53" s="36">
        <f>SUMIFS(СВЦЭМ!$C$33:$C$776,СВЦЭМ!$A$33:$A$776,$A53,СВЦЭМ!$B$33:$B$776,H$47)+'СЕТ СН'!$G$12+СВЦЭМ!$D$10+'СЕТ СН'!$G$6-'СЕТ СН'!$G$22</f>
        <v>1499.79581667</v>
      </c>
      <c r="I53" s="36">
        <f>SUMIFS(СВЦЭМ!$C$33:$C$776,СВЦЭМ!$A$33:$A$776,$A53,СВЦЭМ!$B$33:$B$776,I$47)+'СЕТ СН'!$G$12+СВЦЭМ!$D$10+'СЕТ СН'!$G$6-'СЕТ СН'!$G$22</f>
        <v>1514.3162199000001</v>
      </c>
      <c r="J53" s="36">
        <f>SUMIFS(СВЦЭМ!$C$33:$C$776,СВЦЭМ!$A$33:$A$776,$A53,СВЦЭМ!$B$33:$B$776,J$47)+'СЕТ СН'!$G$12+СВЦЭМ!$D$10+'СЕТ СН'!$G$6-'СЕТ СН'!$G$22</f>
        <v>1469.0011182400001</v>
      </c>
      <c r="K53" s="36">
        <f>SUMIFS(СВЦЭМ!$C$33:$C$776,СВЦЭМ!$A$33:$A$776,$A53,СВЦЭМ!$B$33:$B$776,K$47)+'СЕТ СН'!$G$12+СВЦЭМ!$D$10+'СЕТ СН'!$G$6-'СЕТ СН'!$G$22</f>
        <v>1447.1725015400002</v>
      </c>
      <c r="L53" s="36">
        <f>SUMIFS(СВЦЭМ!$C$33:$C$776,СВЦЭМ!$A$33:$A$776,$A53,СВЦЭМ!$B$33:$B$776,L$47)+'СЕТ СН'!$G$12+СВЦЭМ!$D$10+'СЕТ СН'!$G$6-'СЕТ СН'!$G$22</f>
        <v>1435.4232087800001</v>
      </c>
      <c r="M53" s="36">
        <f>SUMIFS(СВЦЭМ!$C$33:$C$776,СВЦЭМ!$A$33:$A$776,$A53,СВЦЭМ!$B$33:$B$776,M$47)+'СЕТ СН'!$G$12+СВЦЭМ!$D$10+'СЕТ СН'!$G$6-'СЕТ СН'!$G$22</f>
        <v>1392.3578593500001</v>
      </c>
      <c r="N53" s="36">
        <f>SUMIFS(СВЦЭМ!$C$33:$C$776,СВЦЭМ!$A$33:$A$776,$A53,СВЦЭМ!$B$33:$B$776,N$47)+'СЕТ СН'!$G$12+СВЦЭМ!$D$10+'СЕТ СН'!$G$6-'СЕТ СН'!$G$22</f>
        <v>1338.1600932000001</v>
      </c>
      <c r="O53" s="36">
        <f>SUMIFS(СВЦЭМ!$C$33:$C$776,СВЦЭМ!$A$33:$A$776,$A53,СВЦЭМ!$B$33:$B$776,O$47)+'СЕТ СН'!$G$12+СВЦЭМ!$D$10+'СЕТ СН'!$G$6-'СЕТ СН'!$G$22</f>
        <v>1377.5021068599999</v>
      </c>
      <c r="P53" s="36">
        <f>SUMIFS(СВЦЭМ!$C$33:$C$776,СВЦЭМ!$A$33:$A$776,$A53,СВЦЭМ!$B$33:$B$776,P$47)+'СЕТ СН'!$G$12+СВЦЭМ!$D$10+'СЕТ СН'!$G$6-'СЕТ СН'!$G$22</f>
        <v>1383.4613006100001</v>
      </c>
      <c r="Q53" s="36">
        <f>SUMIFS(СВЦЭМ!$C$33:$C$776,СВЦЭМ!$A$33:$A$776,$A53,СВЦЭМ!$B$33:$B$776,Q$47)+'СЕТ СН'!$G$12+СВЦЭМ!$D$10+'СЕТ СН'!$G$6-'СЕТ СН'!$G$22</f>
        <v>1386.8881674700001</v>
      </c>
      <c r="R53" s="36">
        <f>SUMIFS(СВЦЭМ!$C$33:$C$776,СВЦЭМ!$A$33:$A$776,$A53,СВЦЭМ!$B$33:$B$776,R$47)+'СЕТ СН'!$G$12+СВЦЭМ!$D$10+'СЕТ СН'!$G$6-'СЕТ СН'!$G$22</f>
        <v>1392.2977897600001</v>
      </c>
      <c r="S53" s="36">
        <f>SUMIFS(СВЦЭМ!$C$33:$C$776,СВЦЭМ!$A$33:$A$776,$A53,СВЦЭМ!$B$33:$B$776,S$47)+'СЕТ СН'!$G$12+СВЦЭМ!$D$10+'СЕТ СН'!$G$6-'СЕТ СН'!$G$22</f>
        <v>1402.1643700700001</v>
      </c>
      <c r="T53" s="36">
        <f>SUMIFS(СВЦЭМ!$C$33:$C$776,СВЦЭМ!$A$33:$A$776,$A53,СВЦЭМ!$B$33:$B$776,T$47)+'СЕТ СН'!$G$12+СВЦЭМ!$D$10+'СЕТ СН'!$G$6-'СЕТ СН'!$G$22</f>
        <v>1406.81285325</v>
      </c>
      <c r="U53" s="36">
        <f>SUMIFS(СВЦЭМ!$C$33:$C$776,СВЦЭМ!$A$33:$A$776,$A53,СВЦЭМ!$B$33:$B$776,U$47)+'СЕТ СН'!$G$12+СВЦЭМ!$D$10+'СЕТ СН'!$G$6-'СЕТ СН'!$G$22</f>
        <v>1413.4555645700002</v>
      </c>
      <c r="V53" s="36">
        <f>SUMIFS(СВЦЭМ!$C$33:$C$776,СВЦЭМ!$A$33:$A$776,$A53,СВЦЭМ!$B$33:$B$776,V$47)+'СЕТ СН'!$G$12+СВЦЭМ!$D$10+'СЕТ СН'!$G$6-'СЕТ СН'!$G$22</f>
        <v>1405.0601481100002</v>
      </c>
      <c r="W53" s="36">
        <f>SUMIFS(СВЦЭМ!$C$33:$C$776,СВЦЭМ!$A$33:$A$776,$A53,СВЦЭМ!$B$33:$B$776,W$47)+'СЕТ СН'!$G$12+СВЦЭМ!$D$10+'СЕТ СН'!$G$6-'СЕТ СН'!$G$22</f>
        <v>1405.3245384400002</v>
      </c>
      <c r="X53" s="36">
        <f>SUMIFS(СВЦЭМ!$C$33:$C$776,СВЦЭМ!$A$33:$A$776,$A53,СВЦЭМ!$B$33:$B$776,X$47)+'СЕТ СН'!$G$12+СВЦЭМ!$D$10+'СЕТ СН'!$G$6-'СЕТ СН'!$G$22</f>
        <v>1394.49194773</v>
      </c>
      <c r="Y53" s="36">
        <f>SUMIFS(СВЦЭМ!$C$33:$C$776,СВЦЭМ!$A$33:$A$776,$A53,СВЦЭМ!$B$33:$B$776,Y$47)+'СЕТ СН'!$G$12+СВЦЭМ!$D$10+'СЕТ СН'!$G$6-'СЕТ СН'!$G$22</f>
        <v>1442.67724383</v>
      </c>
    </row>
    <row r="54" spans="1:25" ht="15.75" x14ac:dyDescent="0.2">
      <c r="A54" s="35">
        <f t="shared" si="1"/>
        <v>43958</v>
      </c>
      <c r="B54" s="36">
        <f>SUMIFS(СВЦЭМ!$C$33:$C$776,СВЦЭМ!$A$33:$A$776,$A54,СВЦЭМ!$B$33:$B$776,B$47)+'СЕТ СН'!$G$12+СВЦЭМ!$D$10+'СЕТ СН'!$G$6-'СЕТ СН'!$G$22</f>
        <v>1542.2325974600001</v>
      </c>
      <c r="C54" s="36">
        <f>SUMIFS(СВЦЭМ!$C$33:$C$776,СВЦЭМ!$A$33:$A$776,$A54,СВЦЭМ!$B$33:$B$776,C$47)+'СЕТ СН'!$G$12+СВЦЭМ!$D$10+'СЕТ СН'!$G$6-'СЕТ СН'!$G$22</f>
        <v>1552.48050549</v>
      </c>
      <c r="D54" s="36">
        <f>SUMIFS(СВЦЭМ!$C$33:$C$776,СВЦЭМ!$A$33:$A$776,$A54,СВЦЭМ!$B$33:$B$776,D$47)+'СЕТ СН'!$G$12+СВЦЭМ!$D$10+'СЕТ СН'!$G$6-'СЕТ СН'!$G$22</f>
        <v>1545.2390868100001</v>
      </c>
      <c r="E54" s="36">
        <f>SUMIFS(СВЦЭМ!$C$33:$C$776,СВЦЭМ!$A$33:$A$776,$A54,СВЦЭМ!$B$33:$B$776,E$47)+'СЕТ СН'!$G$12+СВЦЭМ!$D$10+'СЕТ СН'!$G$6-'СЕТ СН'!$G$22</f>
        <v>1540.7078182</v>
      </c>
      <c r="F54" s="36">
        <f>SUMIFS(СВЦЭМ!$C$33:$C$776,СВЦЭМ!$A$33:$A$776,$A54,СВЦЭМ!$B$33:$B$776,F$47)+'СЕТ СН'!$G$12+СВЦЭМ!$D$10+'СЕТ СН'!$G$6-'СЕТ СН'!$G$22</f>
        <v>1536.88254044</v>
      </c>
      <c r="G54" s="36">
        <f>SUMIFS(СВЦЭМ!$C$33:$C$776,СВЦЭМ!$A$33:$A$776,$A54,СВЦЭМ!$B$33:$B$776,G$47)+'СЕТ СН'!$G$12+СВЦЭМ!$D$10+'СЕТ СН'!$G$6-'СЕТ СН'!$G$22</f>
        <v>1553.93416028</v>
      </c>
      <c r="H54" s="36">
        <f>SUMIFS(СВЦЭМ!$C$33:$C$776,СВЦЭМ!$A$33:$A$776,$A54,СВЦЭМ!$B$33:$B$776,H$47)+'СЕТ СН'!$G$12+СВЦЭМ!$D$10+'СЕТ СН'!$G$6-'СЕТ СН'!$G$22</f>
        <v>1549.0574589100002</v>
      </c>
      <c r="I54" s="36">
        <f>SUMIFS(СВЦЭМ!$C$33:$C$776,СВЦЭМ!$A$33:$A$776,$A54,СВЦЭМ!$B$33:$B$776,I$47)+'СЕТ СН'!$G$12+СВЦЭМ!$D$10+'СЕТ СН'!$G$6-'СЕТ СН'!$G$22</f>
        <v>1538.0452260699999</v>
      </c>
      <c r="J54" s="36">
        <f>SUMIFS(СВЦЭМ!$C$33:$C$776,СВЦЭМ!$A$33:$A$776,$A54,СВЦЭМ!$B$33:$B$776,J$47)+'СЕТ СН'!$G$12+СВЦЭМ!$D$10+'СЕТ СН'!$G$6-'СЕТ СН'!$G$22</f>
        <v>1500.9862297200002</v>
      </c>
      <c r="K54" s="36">
        <f>SUMIFS(СВЦЭМ!$C$33:$C$776,СВЦЭМ!$A$33:$A$776,$A54,СВЦЭМ!$B$33:$B$776,K$47)+'СЕТ СН'!$G$12+СВЦЭМ!$D$10+'СЕТ СН'!$G$6-'СЕТ СН'!$G$22</f>
        <v>1492.6533495000001</v>
      </c>
      <c r="L54" s="36">
        <f>SUMIFS(СВЦЭМ!$C$33:$C$776,СВЦЭМ!$A$33:$A$776,$A54,СВЦЭМ!$B$33:$B$776,L$47)+'СЕТ СН'!$G$12+СВЦЭМ!$D$10+'СЕТ СН'!$G$6-'СЕТ СН'!$G$22</f>
        <v>1482.2418987599999</v>
      </c>
      <c r="M54" s="36">
        <f>SUMIFS(СВЦЭМ!$C$33:$C$776,СВЦЭМ!$A$33:$A$776,$A54,СВЦЭМ!$B$33:$B$776,M$47)+'СЕТ СН'!$G$12+СВЦЭМ!$D$10+'СЕТ СН'!$G$6-'СЕТ СН'!$G$22</f>
        <v>1428.7631419200002</v>
      </c>
      <c r="N54" s="36">
        <f>SUMIFS(СВЦЭМ!$C$33:$C$776,СВЦЭМ!$A$33:$A$776,$A54,СВЦЭМ!$B$33:$B$776,N$47)+'СЕТ СН'!$G$12+СВЦЭМ!$D$10+'СЕТ СН'!$G$6-'СЕТ СН'!$G$22</f>
        <v>1378.3272113900002</v>
      </c>
      <c r="O54" s="36">
        <f>SUMIFS(СВЦЭМ!$C$33:$C$776,СВЦЭМ!$A$33:$A$776,$A54,СВЦЭМ!$B$33:$B$776,O$47)+'СЕТ СН'!$G$12+СВЦЭМ!$D$10+'СЕТ СН'!$G$6-'СЕТ СН'!$G$22</f>
        <v>1365.8549616099999</v>
      </c>
      <c r="P54" s="36">
        <f>SUMIFS(СВЦЭМ!$C$33:$C$776,СВЦЭМ!$A$33:$A$776,$A54,СВЦЭМ!$B$33:$B$776,P$47)+'СЕТ СН'!$G$12+СВЦЭМ!$D$10+'СЕТ СН'!$G$6-'СЕТ СН'!$G$22</f>
        <v>1373.2846476499999</v>
      </c>
      <c r="Q54" s="36">
        <f>SUMIFS(СВЦЭМ!$C$33:$C$776,СВЦЭМ!$A$33:$A$776,$A54,СВЦЭМ!$B$33:$B$776,Q$47)+'СЕТ СН'!$G$12+СВЦЭМ!$D$10+'СЕТ СН'!$G$6-'СЕТ СН'!$G$22</f>
        <v>1380.7242077400001</v>
      </c>
      <c r="R54" s="36">
        <f>SUMIFS(СВЦЭМ!$C$33:$C$776,СВЦЭМ!$A$33:$A$776,$A54,СВЦЭМ!$B$33:$B$776,R$47)+'СЕТ СН'!$G$12+СВЦЭМ!$D$10+'СЕТ СН'!$G$6-'СЕТ СН'!$G$22</f>
        <v>1374.4646126100001</v>
      </c>
      <c r="S54" s="36">
        <f>SUMIFS(СВЦЭМ!$C$33:$C$776,СВЦЭМ!$A$33:$A$776,$A54,СВЦЭМ!$B$33:$B$776,S$47)+'СЕТ СН'!$G$12+СВЦЭМ!$D$10+'СЕТ СН'!$G$6-'СЕТ СН'!$G$22</f>
        <v>1367.24437743</v>
      </c>
      <c r="T54" s="36">
        <f>SUMIFS(СВЦЭМ!$C$33:$C$776,СВЦЭМ!$A$33:$A$776,$A54,СВЦЭМ!$B$33:$B$776,T$47)+'СЕТ СН'!$G$12+СВЦЭМ!$D$10+'СЕТ СН'!$G$6-'СЕТ СН'!$G$22</f>
        <v>1337.8817280500002</v>
      </c>
      <c r="U54" s="36">
        <f>SUMIFS(СВЦЭМ!$C$33:$C$776,СВЦЭМ!$A$33:$A$776,$A54,СВЦЭМ!$B$33:$B$776,U$47)+'СЕТ СН'!$G$12+СВЦЭМ!$D$10+'СЕТ СН'!$G$6-'СЕТ СН'!$G$22</f>
        <v>1314.1537760900001</v>
      </c>
      <c r="V54" s="36">
        <f>SUMIFS(СВЦЭМ!$C$33:$C$776,СВЦЭМ!$A$33:$A$776,$A54,СВЦЭМ!$B$33:$B$776,V$47)+'СЕТ СН'!$G$12+СВЦЭМ!$D$10+'СЕТ СН'!$G$6-'СЕТ СН'!$G$22</f>
        <v>1295.16913067</v>
      </c>
      <c r="W54" s="36">
        <f>SUMIFS(СВЦЭМ!$C$33:$C$776,СВЦЭМ!$A$33:$A$776,$A54,СВЦЭМ!$B$33:$B$776,W$47)+'СЕТ СН'!$G$12+СВЦЭМ!$D$10+'СЕТ СН'!$G$6-'СЕТ СН'!$G$22</f>
        <v>1298.0695758700001</v>
      </c>
      <c r="X54" s="36">
        <f>SUMIFS(СВЦЭМ!$C$33:$C$776,СВЦЭМ!$A$33:$A$776,$A54,СВЦЭМ!$B$33:$B$776,X$47)+'СЕТ СН'!$G$12+СВЦЭМ!$D$10+'СЕТ СН'!$G$6-'СЕТ СН'!$G$22</f>
        <v>1342.21902492</v>
      </c>
      <c r="Y54" s="36">
        <f>SUMIFS(СВЦЭМ!$C$33:$C$776,СВЦЭМ!$A$33:$A$776,$A54,СВЦЭМ!$B$33:$B$776,Y$47)+'СЕТ СН'!$G$12+СВЦЭМ!$D$10+'СЕТ СН'!$G$6-'СЕТ СН'!$G$22</f>
        <v>1416.62907984</v>
      </c>
    </row>
    <row r="55" spans="1:25" ht="15.75" x14ac:dyDescent="0.2">
      <c r="A55" s="35">
        <f t="shared" si="1"/>
        <v>43959</v>
      </c>
      <c r="B55" s="36">
        <f>SUMIFS(СВЦЭМ!$C$33:$C$776,СВЦЭМ!$A$33:$A$776,$A55,СВЦЭМ!$B$33:$B$776,B$47)+'СЕТ СН'!$G$12+СВЦЭМ!$D$10+'СЕТ СН'!$G$6-'СЕТ СН'!$G$22</f>
        <v>1535.3646875100001</v>
      </c>
      <c r="C55" s="36">
        <f>SUMIFS(СВЦЭМ!$C$33:$C$776,СВЦЭМ!$A$33:$A$776,$A55,СВЦЭМ!$B$33:$B$776,C$47)+'СЕТ СН'!$G$12+СВЦЭМ!$D$10+'СЕТ СН'!$G$6-'СЕТ СН'!$G$22</f>
        <v>1540.5267447900001</v>
      </c>
      <c r="D55" s="36">
        <f>SUMIFS(СВЦЭМ!$C$33:$C$776,СВЦЭМ!$A$33:$A$776,$A55,СВЦЭМ!$B$33:$B$776,D$47)+'СЕТ СН'!$G$12+СВЦЭМ!$D$10+'СЕТ СН'!$G$6-'СЕТ СН'!$G$22</f>
        <v>1530.2607439200001</v>
      </c>
      <c r="E55" s="36">
        <f>SUMIFS(СВЦЭМ!$C$33:$C$776,СВЦЭМ!$A$33:$A$776,$A55,СВЦЭМ!$B$33:$B$776,E$47)+'СЕТ СН'!$G$12+СВЦЭМ!$D$10+'СЕТ СН'!$G$6-'СЕТ СН'!$G$22</f>
        <v>1533.97345713</v>
      </c>
      <c r="F55" s="36">
        <f>SUMIFS(СВЦЭМ!$C$33:$C$776,СВЦЭМ!$A$33:$A$776,$A55,СВЦЭМ!$B$33:$B$776,F$47)+'СЕТ СН'!$G$12+СВЦЭМ!$D$10+'СЕТ СН'!$G$6-'СЕТ СН'!$G$22</f>
        <v>1525.8490185700002</v>
      </c>
      <c r="G55" s="36">
        <f>SUMIFS(СВЦЭМ!$C$33:$C$776,СВЦЭМ!$A$33:$A$776,$A55,СВЦЭМ!$B$33:$B$776,G$47)+'СЕТ СН'!$G$12+СВЦЭМ!$D$10+'СЕТ СН'!$G$6-'СЕТ СН'!$G$22</f>
        <v>1535.5869572500001</v>
      </c>
      <c r="H55" s="36">
        <f>SUMIFS(СВЦЭМ!$C$33:$C$776,СВЦЭМ!$A$33:$A$776,$A55,СВЦЭМ!$B$33:$B$776,H$47)+'СЕТ СН'!$G$12+СВЦЭМ!$D$10+'СЕТ СН'!$G$6-'СЕТ СН'!$G$22</f>
        <v>1523.0338236699999</v>
      </c>
      <c r="I55" s="36">
        <f>SUMIFS(СВЦЭМ!$C$33:$C$776,СВЦЭМ!$A$33:$A$776,$A55,СВЦЭМ!$B$33:$B$776,I$47)+'СЕТ СН'!$G$12+СВЦЭМ!$D$10+'СЕТ СН'!$G$6-'СЕТ СН'!$G$22</f>
        <v>1497.4569738</v>
      </c>
      <c r="J55" s="36">
        <f>SUMIFS(СВЦЭМ!$C$33:$C$776,СВЦЭМ!$A$33:$A$776,$A55,СВЦЭМ!$B$33:$B$776,J$47)+'СЕТ СН'!$G$12+СВЦЭМ!$D$10+'СЕТ СН'!$G$6-'СЕТ СН'!$G$22</f>
        <v>1469.6473672100001</v>
      </c>
      <c r="K55" s="36">
        <f>SUMIFS(СВЦЭМ!$C$33:$C$776,СВЦЭМ!$A$33:$A$776,$A55,СВЦЭМ!$B$33:$B$776,K$47)+'СЕТ СН'!$G$12+СВЦЭМ!$D$10+'СЕТ СН'!$G$6-'СЕТ СН'!$G$22</f>
        <v>1470.9834906800002</v>
      </c>
      <c r="L55" s="36">
        <f>SUMIFS(СВЦЭМ!$C$33:$C$776,СВЦЭМ!$A$33:$A$776,$A55,СВЦЭМ!$B$33:$B$776,L$47)+'СЕТ СН'!$G$12+СВЦЭМ!$D$10+'СЕТ СН'!$G$6-'СЕТ СН'!$G$22</f>
        <v>1466.3055902800002</v>
      </c>
      <c r="M55" s="36">
        <f>SUMIFS(СВЦЭМ!$C$33:$C$776,СВЦЭМ!$A$33:$A$776,$A55,СВЦЭМ!$B$33:$B$776,M$47)+'СЕТ СН'!$G$12+СВЦЭМ!$D$10+'СЕТ СН'!$G$6-'СЕТ СН'!$G$22</f>
        <v>1418.1167608600001</v>
      </c>
      <c r="N55" s="36">
        <f>SUMIFS(СВЦЭМ!$C$33:$C$776,СВЦЭМ!$A$33:$A$776,$A55,СВЦЭМ!$B$33:$B$776,N$47)+'СЕТ СН'!$G$12+СВЦЭМ!$D$10+'СЕТ СН'!$G$6-'СЕТ СН'!$G$22</f>
        <v>1360.3223603800002</v>
      </c>
      <c r="O55" s="36">
        <f>SUMIFS(СВЦЭМ!$C$33:$C$776,СВЦЭМ!$A$33:$A$776,$A55,СВЦЭМ!$B$33:$B$776,O$47)+'СЕТ СН'!$G$12+СВЦЭМ!$D$10+'СЕТ СН'!$G$6-'СЕТ СН'!$G$22</f>
        <v>1348.13598159</v>
      </c>
      <c r="P55" s="36">
        <f>SUMIFS(СВЦЭМ!$C$33:$C$776,СВЦЭМ!$A$33:$A$776,$A55,СВЦЭМ!$B$33:$B$776,P$47)+'СЕТ СН'!$G$12+СВЦЭМ!$D$10+'СЕТ СН'!$G$6-'СЕТ СН'!$G$22</f>
        <v>1350.56890595</v>
      </c>
      <c r="Q55" s="36">
        <f>SUMIFS(СВЦЭМ!$C$33:$C$776,СВЦЭМ!$A$33:$A$776,$A55,СВЦЭМ!$B$33:$B$776,Q$47)+'СЕТ СН'!$G$12+СВЦЭМ!$D$10+'СЕТ СН'!$G$6-'СЕТ СН'!$G$22</f>
        <v>1356.4983016000001</v>
      </c>
      <c r="R55" s="36">
        <f>SUMIFS(СВЦЭМ!$C$33:$C$776,СВЦЭМ!$A$33:$A$776,$A55,СВЦЭМ!$B$33:$B$776,R$47)+'СЕТ СН'!$G$12+СВЦЭМ!$D$10+'СЕТ СН'!$G$6-'СЕТ СН'!$G$22</f>
        <v>1353.93157118</v>
      </c>
      <c r="S55" s="36">
        <f>SUMIFS(СВЦЭМ!$C$33:$C$776,СВЦЭМ!$A$33:$A$776,$A55,СВЦЭМ!$B$33:$B$776,S$47)+'СЕТ СН'!$G$12+СВЦЭМ!$D$10+'СЕТ СН'!$G$6-'СЕТ СН'!$G$22</f>
        <v>1359.0585785100002</v>
      </c>
      <c r="T55" s="36">
        <f>SUMIFS(СВЦЭМ!$C$33:$C$776,СВЦЭМ!$A$33:$A$776,$A55,СВЦЭМ!$B$33:$B$776,T$47)+'СЕТ СН'!$G$12+СВЦЭМ!$D$10+'СЕТ СН'!$G$6-'СЕТ СН'!$G$22</f>
        <v>1350.0432434600002</v>
      </c>
      <c r="U55" s="36">
        <f>SUMIFS(СВЦЭМ!$C$33:$C$776,СВЦЭМ!$A$33:$A$776,$A55,СВЦЭМ!$B$33:$B$776,U$47)+'СЕТ СН'!$G$12+СВЦЭМ!$D$10+'СЕТ СН'!$G$6-'СЕТ СН'!$G$22</f>
        <v>1330.77808039</v>
      </c>
      <c r="V55" s="36">
        <f>SUMIFS(СВЦЭМ!$C$33:$C$776,СВЦЭМ!$A$33:$A$776,$A55,СВЦЭМ!$B$33:$B$776,V$47)+'СЕТ СН'!$G$12+СВЦЭМ!$D$10+'СЕТ СН'!$G$6-'СЕТ СН'!$G$22</f>
        <v>1303.0218117700001</v>
      </c>
      <c r="W55" s="36">
        <f>SUMIFS(СВЦЭМ!$C$33:$C$776,СВЦЭМ!$A$33:$A$776,$A55,СВЦЭМ!$B$33:$B$776,W$47)+'СЕТ СН'!$G$12+СВЦЭМ!$D$10+'СЕТ СН'!$G$6-'СЕТ СН'!$G$22</f>
        <v>1298.29455196</v>
      </c>
      <c r="X55" s="36">
        <f>SUMIFS(СВЦЭМ!$C$33:$C$776,СВЦЭМ!$A$33:$A$776,$A55,СВЦЭМ!$B$33:$B$776,X$47)+'СЕТ СН'!$G$12+СВЦЭМ!$D$10+'СЕТ СН'!$G$6-'СЕТ СН'!$G$22</f>
        <v>1344.2734950600002</v>
      </c>
      <c r="Y55" s="36">
        <f>SUMIFS(СВЦЭМ!$C$33:$C$776,СВЦЭМ!$A$33:$A$776,$A55,СВЦЭМ!$B$33:$B$776,Y$47)+'СЕТ СН'!$G$12+СВЦЭМ!$D$10+'СЕТ СН'!$G$6-'СЕТ СН'!$G$22</f>
        <v>1421.2098093200002</v>
      </c>
    </row>
    <row r="56" spans="1:25" ht="15.75" x14ac:dyDescent="0.2">
      <c r="A56" s="35">
        <f t="shared" si="1"/>
        <v>43960</v>
      </c>
      <c r="B56" s="36">
        <f>SUMIFS(СВЦЭМ!$C$33:$C$776,СВЦЭМ!$A$33:$A$776,$A56,СВЦЭМ!$B$33:$B$776,B$47)+'СЕТ СН'!$G$12+СВЦЭМ!$D$10+'СЕТ СН'!$G$6-'СЕТ СН'!$G$22</f>
        <v>1525.7375520099999</v>
      </c>
      <c r="C56" s="36">
        <f>SUMIFS(СВЦЭМ!$C$33:$C$776,СВЦЭМ!$A$33:$A$776,$A56,СВЦЭМ!$B$33:$B$776,C$47)+'СЕТ СН'!$G$12+СВЦЭМ!$D$10+'СЕТ СН'!$G$6-'СЕТ СН'!$G$22</f>
        <v>1512.8703795000001</v>
      </c>
      <c r="D56" s="36">
        <f>SUMIFS(СВЦЭМ!$C$33:$C$776,СВЦЭМ!$A$33:$A$776,$A56,СВЦЭМ!$B$33:$B$776,D$47)+'СЕТ СН'!$G$12+СВЦЭМ!$D$10+'СЕТ СН'!$G$6-'СЕТ СН'!$G$22</f>
        <v>1489.1848154300001</v>
      </c>
      <c r="E56" s="36">
        <f>SUMIFS(СВЦЭМ!$C$33:$C$776,СВЦЭМ!$A$33:$A$776,$A56,СВЦЭМ!$B$33:$B$776,E$47)+'СЕТ СН'!$G$12+СВЦЭМ!$D$10+'СЕТ СН'!$G$6-'СЕТ СН'!$G$22</f>
        <v>1489.0353447800001</v>
      </c>
      <c r="F56" s="36">
        <f>SUMIFS(СВЦЭМ!$C$33:$C$776,СВЦЭМ!$A$33:$A$776,$A56,СВЦЭМ!$B$33:$B$776,F$47)+'СЕТ СН'!$G$12+СВЦЭМ!$D$10+'СЕТ СН'!$G$6-'СЕТ СН'!$G$22</f>
        <v>1481.7254913900001</v>
      </c>
      <c r="G56" s="36">
        <f>SUMIFS(СВЦЭМ!$C$33:$C$776,СВЦЭМ!$A$33:$A$776,$A56,СВЦЭМ!$B$33:$B$776,G$47)+'СЕТ СН'!$G$12+СВЦЭМ!$D$10+'СЕТ СН'!$G$6-'СЕТ СН'!$G$22</f>
        <v>1483.5423266600001</v>
      </c>
      <c r="H56" s="36">
        <f>SUMIFS(СВЦЭМ!$C$33:$C$776,СВЦЭМ!$A$33:$A$776,$A56,СВЦЭМ!$B$33:$B$776,H$47)+'СЕТ СН'!$G$12+СВЦЭМ!$D$10+'СЕТ СН'!$G$6-'СЕТ СН'!$G$22</f>
        <v>1489.3425662499999</v>
      </c>
      <c r="I56" s="36">
        <f>SUMIFS(СВЦЭМ!$C$33:$C$776,СВЦЭМ!$A$33:$A$776,$A56,СВЦЭМ!$B$33:$B$776,I$47)+'СЕТ СН'!$G$12+СВЦЭМ!$D$10+'СЕТ СН'!$G$6-'СЕТ СН'!$G$22</f>
        <v>1495.4595089700001</v>
      </c>
      <c r="J56" s="36">
        <f>SUMIFS(СВЦЭМ!$C$33:$C$776,СВЦЭМ!$A$33:$A$776,$A56,СВЦЭМ!$B$33:$B$776,J$47)+'СЕТ СН'!$G$12+СВЦЭМ!$D$10+'СЕТ СН'!$G$6-'СЕТ СН'!$G$22</f>
        <v>1496.0484427800002</v>
      </c>
      <c r="K56" s="36">
        <f>SUMIFS(СВЦЭМ!$C$33:$C$776,СВЦЭМ!$A$33:$A$776,$A56,СВЦЭМ!$B$33:$B$776,K$47)+'СЕТ СН'!$G$12+СВЦЭМ!$D$10+'СЕТ СН'!$G$6-'СЕТ СН'!$G$22</f>
        <v>1468.3108249000002</v>
      </c>
      <c r="L56" s="36">
        <f>SUMIFS(СВЦЭМ!$C$33:$C$776,СВЦЭМ!$A$33:$A$776,$A56,СВЦЭМ!$B$33:$B$776,L$47)+'СЕТ СН'!$G$12+СВЦЭМ!$D$10+'СЕТ СН'!$G$6-'СЕТ СН'!$G$22</f>
        <v>1475.6996466000001</v>
      </c>
      <c r="M56" s="36">
        <f>SUMIFS(СВЦЭМ!$C$33:$C$776,СВЦЭМ!$A$33:$A$776,$A56,СВЦЭМ!$B$33:$B$776,M$47)+'СЕТ СН'!$G$12+СВЦЭМ!$D$10+'СЕТ СН'!$G$6-'СЕТ СН'!$G$22</f>
        <v>1419.5531910499999</v>
      </c>
      <c r="N56" s="36">
        <f>SUMIFS(СВЦЭМ!$C$33:$C$776,СВЦЭМ!$A$33:$A$776,$A56,СВЦЭМ!$B$33:$B$776,N$47)+'СЕТ СН'!$G$12+СВЦЭМ!$D$10+'СЕТ СН'!$G$6-'СЕТ СН'!$G$22</f>
        <v>1371.7488204199999</v>
      </c>
      <c r="O56" s="36">
        <f>SUMIFS(СВЦЭМ!$C$33:$C$776,СВЦЭМ!$A$33:$A$776,$A56,СВЦЭМ!$B$33:$B$776,O$47)+'СЕТ СН'!$G$12+СВЦЭМ!$D$10+'СЕТ СН'!$G$6-'СЕТ СН'!$G$22</f>
        <v>1349.66708595</v>
      </c>
      <c r="P56" s="36">
        <f>SUMIFS(СВЦЭМ!$C$33:$C$776,СВЦЭМ!$A$33:$A$776,$A56,СВЦЭМ!$B$33:$B$776,P$47)+'СЕТ СН'!$G$12+СВЦЭМ!$D$10+'СЕТ СН'!$G$6-'СЕТ СН'!$G$22</f>
        <v>1351.61507747</v>
      </c>
      <c r="Q56" s="36">
        <f>SUMIFS(СВЦЭМ!$C$33:$C$776,СВЦЭМ!$A$33:$A$776,$A56,СВЦЭМ!$B$33:$B$776,Q$47)+'СЕТ СН'!$G$12+СВЦЭМ!$D$10+'СЕТ СН'!$G$6-'СЕТ СН'!$G$22</f>
        <v>1347.6342503999999</v>
      </c>
      <c r="R56" s="36">
        <f>SUMIFS(СВЦЭМ!$C$33:$C$776,СВЦЭМ!$A$33:$A$776,$A56,СВЦЭМ!$B$33:$B$776,R$47)+'СЕТ СН'!$G$12+СВЦЭМ!$D$10+'СЕТ СН'!$G$6-'СЕТ СН'!$G$22</f>
        <v>1350.1239861700001</v>
      </c>
      <c r="S56" s="36">
        <f>SUMIFS(СВЦЭМ!$C$33:$C$776,СВЦЭМ!$A$33:$A$776,$A56,СВЦЭМ!$B$33:$B$776,S$47)+'СЕТ СН'!$G$12+СВЦЭМ!$D$10+'СЕТ СН'!$G$6-'СЕТ СН'!$G$22</f>
        <v>1361.67392367</v>
      </c>
      <c r="T56" s="36">
        <f>SUMIFS(СВЦЭМ!$C$33:$C$776,СВЦЭМ!$A$33:$A$776,$A56,СВЦЭМ!$B$33:$B$776,T$47)+'СЕТ СН'!$G$12+СВЦЭМ!$D$10+'СЕТ СН'!$G$6-'СЕТ СН'!$G$22</f>
        <v>1351.8293484999999</v>
      </c>
      <c r="U56" s="36">
        <f>SUMIFS(СВЦЭМ!$C$33:$C$776,СВЦЭМ!$A$33:$A$776,$A56,СВЦЭМ!$B$33:$B$776,U$47)+'СЕТ СН'!$G$12+СВЦЭМ!$D$10+'СЕТ СН'!$G$6-'СЕТ СН'!$G$22</f>
        <v>1343.7241031900001</v>
      </c>
      <c r="V56" s="36">
        <f>SUMIFS(СВЦЭМ!$C$33:$C$776,СВЦЭМ!$A$33:$A$776,$A56,СВЦЭМ!$B$33:$B$776,V$47)+'СЕТ СН'!$G$12+СВЦЭМ!$D$10+'СЕТ СН'!$G$6-'СЕТ СН'!$G$22</f>
        <v>1331.7194414300002</v>
      </c>
      <c r="W56" s="36">
        <f>SUMIFS(СВЦЭМ!$C$33:$C$776,СВЦЭМ!$A$33:$A$776,$A56,СВЦЭМ!$B$33:$B$776,W$47)+'СЕТ СН'!$G$12+СВЦЭМ!$D$10+'СЕТ СН'!$G$6-'СЕТ СН'!$G$22</f>
        <v>1321.2005954700001</v>
      </c>
      <c r="X56" s="36">
        <f>SUMIFS(СВЦЭМ!$C$33:$C$776,СВЦЭМ!$A$33:$A$776,$A56,СВЦЭМ!$B$33:$B$776,X$47)+'СЕТ СН'!$G$12+СВЦЭМ!$D$10+'СЕТ СН'!$G$6-'СЕТ СН'!$G$22</f>
        <v>1361.5966847300001</v>
      </c>
      <c r="Y56" s="36">
        <f>SUMIFS(СВЦЭМ!$C$33:$C$776,СВЦЭМ!$A$33:$A$776,$A56,СВЦЭМ!$B$33:$B$776,Y$47)+'СЕТ СН'!$G$12+СВЦЭМ!$D$10+'СЕТ СН'!$G$6-'СЕТ СН'!$G$22</f>
        <v>1458.3792817100002</v>
      </c>
    </row>
    <row r="57" spans="1:25" ht="15.75" x14ac:dyDescent="0.2">
      <c r="A57" s="35">
        <f t="shared" si="1"/>
        <v>43961</v>
      </c>
      <c r="B57" s="36">
        <f>SUMIFS(СВЦЭМ!$C$33:$C$776,СВЦЭМ!$A$33:$A$776,$A57,СВЦЭМ!$B$33:$B$776,B$47)+'СЕТ СН'!$G$12+СВЦЭМ!$D$10+'СЕТ СН'!$G$6-'СЕТ СН'!$G$22</f>
        <v>1502.8829617900001</v>
      </c>
      <c r="C57" s="36">
        <f>SUMIFS(СВЦЭМ!$C$33:$C$776,СВЦЭМ!$A$33:$A$776,$A57,СВЦЭМ!$B$33:$B$776,C$47)+'СЕТ СН'!$G$12+СВЦЭМ!$D$10+'СЕТ СН'!$G$6-'СЕТ СН'!$G$22</f>
        <v>1533.01400459</v>
      </c>
      <c r="D57" s="36">
        <f>SUMIFS(СВЦЭМ!$C$33:$C$776,СВЦЭМ!$A$33:$A$776,$A57,СВЦЭМ!$B$33:$B$776,D$47)+'СЕТ СН'!$G$12+СВЦЭМ!$D$10+'СЕТ СН'!$G$6-'СЕТ СН'!$G$22</f>
        <v>1537.9877071999999</v>
      </c>
      <c r="E57" s="36">
        <f>SUMIFS(СВЦЭМ!$C$33:$C$776,СВЦЭМ!$A$33:$A$776,$A57,СВЦЭМ!$B$33:$B$776,E$47)+'СЕТ СН'!$G$12+СВЦЭМ!$D$10+'СЕТ СН'!$G$6-'СЕТ СН'!$G$22</f>
        <v>1560.1895558000001</v>
      </c>
      <c r="F57" s="36">
        <f>SUMIFS(СВЦЭМ!$C$33:$C$776,СВЦЭМ!$A$33:$A$776,$A57,СВЦЭМ!$B$33:$B$776,F$47)+'СЕТ СН'!$G$12+СВЦЭМ!$D$10+'СЕТ СН'!$G$6-'СЕТ СН'!$G$22</f>
        <v>1552.6193063600001</v>
      </c>
      <c r="G57" s="36">
        <f>SUMIFS(СВЦЭМ!$C$33:$C$776,СВЦЭМ!$A$33:$A$776,$A57,СВЦЭМ!$B$33:$B$776,G$47)+'СЕТ СН'!$G$12+СВЦЭМ!$D$10+'СЕТ СН'!$G$6-'СЕТ СН'!$G$22</f>
        <v>1550.66082521</v>
      </c>
      <c r="H57" s="36">
        <f>SUMIFS(СВЦЭМ!$C$33:$C$776,СВЦЭМ!$A$33:$A$776,$A57,СВЦЭМ!$B$33:$B$776,H$47)+'СЕТ СН'!$G$12+СВЦЭМ!$D$10+'СЕТ СН'!$G$6-'СЕТ СН'!$G$22</f>
        <v>1543.6443257599999</v>
      </c>
      <c r="I57" s="36">
        <f>SUMIFS(СВЦЭМ!$C$33:$C$776,СВЦЭМ!$A$33:$A$776,$A57,СВЦЭМ!$B$33:$B$776,I$47)+'СЕТ СН'!$G$12+СВЦЭМ!$D$10+'СЕТ СН'!$G$6-'СЕТ СН'!$G$22</f>
        <v>1514.49755841</v>
      </c>
      <c r="J57" s="36">
        <f>SUMIFS(СВЦЭМ!$C$33:$C$776,СВЦЭМ!$A$33:$A$776,$A57,СВЦЭМ!$B$33:$B$776,J$47)+'СЕТ СН'!$G$12+СВЦЭМ!$D$10+'СЕТ СН'!$G$6-'СЕТ СН'!$G$22</f>
        <v>1508.7182960700002</v>
      </c>
      <c r="K57" s="36">
        <f>SUMIFS(СВЦЭМ!$C$33:$C$776,СВЦЭМ!$A$33:$A$776,$A57,СВЦЭМ!$B$33:$B$776,K$47)+'СЕТ СН'!$G$12+СВЦЭМ!$D$10+'СЕТ СН'!$G$6-'СЕТ СН'!$G$22</f>
        <v>1477.2724403300001</v>
      </c>
      <c r="L57" s="36">
        <f>SUMIFS(СВЦЭМ!$C$33:$C$776,СВЦЭМ!$A$33:$A$776,$A57,СВЦЭМ!$B$33:$B$776,L$47)+'СЕТ СН'!$G$12+СВЦЭМ!$D$10+'СЕТ СН'!$G$6-'СЕТ СН'!$G$22</f>
        <v>1467.0301916799999</v>
      </c>
      <c r="M57" s="36">
        <f>SUMIFS(СВЦЭМ!$C$33:$C$776,СВЦЭМ!$A$33:$A$776,$A57,СВЦЭМ!$B$33:$B$776,M$47)+'СЕТ СН'!$G$12+СВЦЭМ!$D$10+'СЕТ СН'!$G$6-'СЕТ СН'!$G$22</f>
        <v>1423.48077244</v>
      </c>
      <c r="N57" s="36">
        <f>SUMIFS(СВЦЭМ!$C$33:$C$776,СВЦЭМ!$A$33:$A$776,$A57,СВЦЭМ!$B$33:$B$776,N$47)+'СЕТ СН'!$G$12+СВЦЭМ!$D$10+'СЕТ СН'!$G$6-'СЕТ СН'!$G$22</f>
        <v>1370.4423730200001</v>
      </c>
      <c r="O57" s="36">
        <f>SUMIFS(СВЦЭМ!$C$33:$C$776,СВЦЭМ!$A$33:$A$776,$A57,СВЦЭМ!$B$33:$B$776,O$47)+'СЕТ СН'!$G$12+СВЦЭМ!$D$10+'СЕТ СН'!$G$6-'СЕТ СН'!$G$22</f>
        <v>1352.15899266</v>
      </c>
      <c r="P57" s="36">
        <f>SUMIFS(СВЦЭМ!$C$33:$C$776,СВЦЭМ!$A$33:$A$776,$A57,СВЦЭМ!$B$33:$B$776,P$47)+'СЕТ СН'!$G$12+СВЦЭМ!$D$10+'СЕТ СН'!$G$6-'СЕТ СН'!$G$22</f>
        <v>1352.18142474</v>
      </c>
      <c r="Q57" s="36">
        <f>SUMIFS(СВЦЭМ!$C$33:$C$776,СВЦЭМ!$A$33:$A$776,$A57,СВЦЭМ!$B$33:$B$776,Q$47)+'СЕТ СН'!$G$12+СВЦЭМ!$D$10+'СЕТ СН'!$G$6-'СЕТ СН'!$G$22</f>
        <v>1357.6729419100002</v>
      </c>
      <c r="R57" s="36">
        <f>SUMIFS(СВЦЭМ!$C$33:$C$776,СВЦЭМ!$A$33:$A$776,$A57,СВЦЭМ!$B$33:$B$776,R$47)+'СЕТ СН'!$G$12+СВЦЭМ!$D$10+'СЕТ СН'!$G$6-'СЕТ СН'!$G$22</f>
        <v>1355.53485176</v>
      </c>
      <c r="S57" s="36">
        <f>SUMIFS(СВЦЭМ!$C$33:$C$776,СВЦЭМ!$A$33:$A$776,$A57,СВЦЭМ!$B$33:$B$776,S$47)+'СЕТ СН'!$G$12+СВЦЭМ!$D$10+'СЕТ СН'!$G$6-'СЕТ СН'!$G$22</f>
        <v>1359.11929857</v>
      </c>
      <c r="T57" s="36">
        <f>SUMIFS(СВЦЭМ!$C$33:$C$776,СВЦЭМ!$A$33:$A$776,$A57,СВЦЭМ!$B$33:$B$776,T$47)+'СЕТ СН'!$G$12+СВЦЭМ!$D$10+'СЕТ СН'!$G$6-'СЕТ СН'!$G$22</f>
        <v>1347.55712414</v>
      </c>
      <c r="U57" s="36">
        <f>SUMIFS(СВЦЭМ!$C$33:$C$776,СВЦЭМ!$A$33:$A$776,$A57,СВЦЭМ!$B$33:$B$776,U$47)+'СЕТ СН'!$G$12+СВЦЭМ!$D$10+'СЕТ СН'!$G$6-'СЕТ СН'!$G$22</f>
        <v>1338.4998304200001</v>
      </c>
      <c r="V57" s="36">
        <f>SUMIFS(СВЦЭМ!$C$33:$C$776,СВЦЭМ!$A$33:$A$776,$A57,СВЦЭМ!$B$33:$B$776,V$47)+'СЕТ СН'!$G$12+СВЦЭМ!$D$10+'СЕТ СН'!$G$6-'СЕТ СН'!$G$22</f>
        <v>1320.5545763300001</v>
      </c>
      <c r="W57" s="36">
        <f>SUMIFS(СВЦЭМ!$C$33:$C$776,СВЦЭМ!$A$33:$A$776,$A57,СВЦЭМ!$B$33:$B$776,W$47)+'СЕТ СН'!$G$12+СВЦЭМ!$D$10+'СЕТ СН'!$G$6-'СЕТ СН'!$G$22</f>
        <v>1316.22465375</v>
      </c>
      <c r="X57" s="36">
        <f>SUMIFS(СВЦЭМ!$C$33:$C$776,СВЦЭМ!$A$33:$A$776,$A57,СВЦЭМ!$B$33:$B$776,X$47)+'СЕТ СН'!$G$12+СВЦЭМ!$D$10+'СЕТ СН'!$G$6-'СЕТ СН'!$G$22</f>
        <v>1353.83487272</v>
      </c>
      <c r="Y57" s="36">
        <f>SUMIFS(СВЦЭМ!$C$33:$C$776,СВЦЭМ!$A$33:$A$776,$A57,СВЦЭМ!$B$33:$B$776,Y$47)+'СЕТ СН'!$G$12+СВЦЭМ!$D$10+'СЕТ СН'!$G$6-'СЕТ СН'!$G$22</f>
        <v>1446.5721818400002</v>
      </c>
    </row>
    <row r="58" spans="1:25" ht="15.75" x14ac:dyDescent="0.2">
      <c r="A58" s="35">
        <f t="shared" si="1"/>
        <v>43962</v>
      </c>
      <c r="B58" s="36">
        <f>SUMIFS(СВЦЭМ!$C$33:$C$776,СВЦЭМ!$A$33:$A$776,$A58,СВЦЭМ!$B$33:$B$776,B$47)+'СЕТ СН'!$G$12+СВЦЭМ!$D$10+'СЕТ СН'!$G$6-'СЕТ СН'!$G$22</f>
        <v>1424.9022305000001</v>
      </c>
      <c r="C58" s="36">
        <f>SUMIFS(СВЦЭМ!$C$33:$C$776,СВЦЭМ!$A$33:$A$776,$A58,СВЦЭМ!$B$33:$B$776,C$47)+'СЕТ СН'!$G$12+СВЦЭМ!$D$10+'СЕТ СН'!$G$6-'СЕТ СН'!$G$22</f>
        <v>1505.87823518</v>
      </c>
      <c r="D58" s="36">
        <f>SUMIFS(СВЦЭМ!$C$33:$C$776,СВЦЭМ!$A$33:$A$776,$A58,СВЦЭМ!$B$33:$B$776,D$47)+'СЕТ СН'!$G$12+СВЦЭМ!$D$10+'СЕТ СН'!$G$6-'СЕТ СН'!$G$22</f>
        <v>1537.5933639</v>
      </c>
      <c r="E58" s="36">
        <f>SUMIFS(СВЦЭМ!$C$33:$C$776,СВЦЭМ!$A$33:$A$776,$A58,СВЦЭМ!$B$33:$B$776,E$47)+'СЕТ СН'!$G$12+СВЦЭМ!$D$10+'СЕТ СН'!$G$6-'СЕТ СН'!$G$22</f>
        <v>1532.27837965</v>
      </c>
      <c r="F58" s="36">
        <f>SUMIFS(СВЦЭМ!$C$33:$C$776,СВЦЭМ!$A$33:$A$776,$A58,СВЦЭМ!$B$33:$B$776,F$47)+'СЕТ СН'!$G$12+СВЦЭМ!$D$10+'СЕТ СН'!$G$6-'СЕТ СН'!$G$22</f>
        <v>1525.39240986</v>
      </c>
      <c r="G58" s="36">
        <f>SUMIFS(СВЦЭМ!$C$33:$C$776,СВЦЭМ!$A$33:$A$776,$A58,СВЦЭМ!$B$33:$B$776,G$47)+'СЕТ СН'!$G$12+СВЦЭМ!$D$10+'СЕТ СН'!$G$6-'СЕТ СН'!$G$22</f>
        <v>1528.2711370900001</v>
      </c>
      <c r="H58" s="36">
        <f>SUMIFS(СВЦЭМ!$C$33:$C$776,СВЦЭМ!$A$33:$A$776,$A58,СВЦЭМ!$B$33:$B$776,H$47)+'СЕТ СН'!$G$12+СВЦЭМ!$D$10+'СЕТ СН'!$G$6-'СЕТ СН'!$G$22</f>
        <v>1535.08571592</v>
      </c>
      <c r="I58" s="36">
        <f>SUMIFS(СВЦЭМ!$C$33:$C$776,СВЦЭМ!$A$33:$A$776,$A58,СВЦЭМ!$B$33:$B$776,I$47)+'СЕТ СН'!$G$12+СВЦЭМ!$D$10+'СЕТ СН'!$G$6-'СЕТ СН'!$G$22</f>
        <v>1548.4225923600002</v>
      </c>
      <c r="J58" s="36">
        <f>SUMIFS(СВЦЭМ!$C$33:$C$776,СВЦЭМ!$A$33:$A$776,$A58,СВЦЭМ!$B$33:$B$776,J$47)+'СЕТ СН'!$G$12+СВЦЭМ!$D$10+'СЕТ СН'!$G$6-'СЕТ СН'!$G$22</f>
        <v>1497.4003612500001</v>
      </c>
      <c r="K58" s="36">
        <f>SUMIFS(СВЦЭМ!$C$33:$C$776,СВЦЭМ!$A$33:$A$776,$A58,СВЦЭМ!$B$33:$B$776,K$47)+'СЕТ СН'!$G$12+СВЦЭМ!$D$10+'СЕТ СН'!$G$6-'СЕТ СН'!$G$22</f>
        <v>1433.4273551900001</v>
      </c>
      <c r="L58" s="36">
        <f>SUMIFS(СВЦЭМ!$C$33:$C$776,СВЦЭМ!$A$33:$A$776,$A58,СВЦЭМ!$B$33:$B$776,L$47)+'СЕТ СН'!$G$12+СВЦЭМ!$D$10+'СЕТ СН'!$G$6-'СЕТ СН'!$G$22</f>
        <v>1425.4991168000001</v>
      </c>
      <c r="M58" s="36">
        <f>SUMIFS(СВЦЭМ!$C$33:$C$776,СВЦЭМ!$A$33:$A$776,$A58,СВЦЭМ!$B$33:$B$776,M$47)+'СЕТ СН'!$G$12+СВЦЭМ!$D$10+'СЕТ СН'!$G$6-'СЕТ СН'!$G$22</f>
        <v>1426.98696997</v>
      </c>
      <c r="N58" s="36">
        <f>SUMIFS(СВЦЭМ!$C$33:$C$776,СВЦЭМ!$A$33:$A$776,$A58,СВЦЭМ!$B$33:$B$776,N$47)+'СЕТ СН'!$G$12+СВЦЭМ!$D$10+'СЕТ СН'!$G$6-'СЕТ СН'!$G$22</f>
        <v>1441.3149110100001</v>
      </c>
      <c r="O58" s="36">
        <f>SUMIFS(СВЦЭМ!$C$33:$C$776,СВЦЭМ!$A$33:$A$776,$A58,СВЦЭМ!$B$33:$B$776,O$47)+'СЕТ СН'!$G$12+СВЦЭМ!$D$10+'СЕТ СН'!$G$6-'СЕТ СН'!$G$22</f>
        <v>1437.6908425199999</v>
      </c>
      <c r="P58" s="36">
        <f>SUMIFS(СВЦЭМ!$C$33:$C$776,СВЦЭМ!$A$33:$A$776,$A58,СВЦЭМ!$B$33:$B$776,P$47)+'СЕТ СН'!$G$12+СВЦЭМ!$D$10+'СЕТ СН'!$G$6-'СЕТ СН'!$G$22</f>
        <v>1455.55722939</v>
      </c>
      <c r="Q58" s="36">
        <f>SUMIFS(СВЦЭМ!$C$33:$C$776,СВЦЭМ!$A$33:$A$776,$A58,СВЦЭМ!$B$33:$B$776,Q$47)+'СЕТ СН'!$G$12+СВЦЭМ!$D$10+'СЕТ СН'!$G$6-'СЕТ СН'!$G$22</f>
        <v>1460.8300621200001</v>
      </c>
      <c r="R58" s="36">
        <f>SUMIFS(СВЦЭМ!$C$33:$C$776,СВЦЭМ!$A$33:$A$776,$A58,СВЦЭМ!$B$33:$B$776,R$47)+'СЕТ СН'!$G$12+СВЦЭМ!$D$10+'СЕТ СН'!$G$6-'СЕТ СН'!$G$22</f>
        <v>1453.99995115</v>
      </c>
      <c r="S58" s="36">
        <f>SUMIFS(СВЦЭМ!$C$33:$C$776,СВЦЭМ!$A$33:$A$776,$A58,СВЦЭМ!$B$33:$B$776,S$47)+'СЕТ СН'!$G$12+СВЦЭМ!$D$10+'СЕТ СН'!$G$6-'СЕТ СН'!$G$22</f>
        <v>1457.90708954</v>
      </c>
      <c r="T58" s="36">
        <f>SUMIFS(СВЦЭМ!$C$33:$C$776,СВЦЭМ!$A$33:$A$776,$A58,СВЦЭМ!$B$33:$B$776,T$47)+'СЕТ СН'!$G$12+СВЦЭМ!$D$10+'СЕТ СН'!$G$6-'СЕТ СН'!$G$22</f>
        <v>1445.3880201000002</v>
      </c>
      <c r="U58" s="36">
        <f>SUMIFS(СВЦЭМ!$C$33:$C$776,СВЦЭМ!$A$33:$A$776,$A58,СВЦЭМ!$B$33:$B$776,U$47)+'СЕТ СН'!$G$12+СВЦЭМ!$D$10+'СЕТ СН'!$G$6-'СЕТ СН'!$G$22</f>
        <v>1405.0454777800001</v>
      </c>
      <c r="V58" s="36">
        <f>SUMIFS(СВЦЭМ!$C$33:$C$776,СВЦЭМ!$A$33:$A$776,$A58,СВЦЭМ!$B$33:$B$776,V$47)+'СЕТ СН'!$G$12+СВЦЭМ!$D$10+'СЕТ СН'!$G$6-'СЕТ СН'!$G$22</f>
        <v>1376.14057116</v>
      </c>
      <c r="W58" s="36">
        <f>SUMIFS(СВЦЭМ!$C$33:$C$776,СВЦЭМ!$A$33:$A$776,$A58,СВЦЭМ!$B$33:$B$776,W$47)+'СЕТ СН'!$G$12+СВЦЭМ!$D$10+'СЕТ СН'!$G$6-'СЕТ СН'!$G$22</f>
        <v>1359.9365933300001</v>
      </c>
      <c r="X58" s="36">
        <f>SUMIFS(СВЦЭМ!$C$33:$C$776,СВЦЭМ!$A$33:$A$776,$A58,СВЦЭМ!$B$33:$B$776,X$47)+'СЕТ СН'!$G$12+СВЦЭМ!$D$10+'СЕТ СН'!$G$6-'СЕТ СН'!$G$22</f>
        <v>1356.5558294299999</v>
      </c>
      <c r="Y58" s="36">
        <f>SUMIFS(СВЦЭМ!$C$33:$C$776,СВЦЭМ!$A$33:$A$776,$A58,СВЦЭМ!$B$33:$B$776,Y$47)+'СЕТ СН'!$G$12+СВЦЭМ!$D$10+'СЕТ СН'!$G$6-'СЕТ СН'!$G$22</f>
        <v>1404.3149221799999</v>
      </c>
    </row>
    <row r="59" spans="1:25" ht="15.75" x14ac:dyDescent="0.2">
      <c r="A59" s="35">
        <f t="shared" si="1"/>
        <v>43963</v>
      </c>
      <c r="B59" s="36">
        <f>SUMIFS(СВЦЭМ!$C$33:$C$776,СВЦЭМ!$A$33:$A$776,$A59,СВЦЭМ!$B$33:$B$776,B$47)+'СЕТ СН'!$G$12+СВЦЭМ!$D$10+'СЕТ СН'!$G$6-'СЕТ СН'!$G$22</f>
        <v>1539.2680178000001</v>
      </c>
      <c r="C59" s="36">
        <f>SUMIFS(СВЦЭМ!$C$33:$C$776,СВЦЭМ!$A$33:$A$776,$A59,СВЦЭМ!$B$33:$B$776,C$47)+'СЕТ СН'!$G$12+СВЦЭМ!$D$10+'СЕТ СН'!$G$6-'СЕТ СН'!$G$22</f>
        <v>1581.2070850099999</v>
      </c>
      <c r="D59" s="36">
        <f>SUMIFS(СВЦЭМ!$C$33:$C$776,СВЦЭМ!$A$33:$A$776,$A59,СВЦЭМ!$B$33:$B$776,D$47)+'СЕТ СН'!$G$12+СВЦЭМ!$D$10+'СЕТ СН'!$G$6-'СЕТ СН'!$G$22</f>
        <v>1567.5206344200001</v>
      </c>
      <c r="E59" s="36">
        <f>SUMIFS(СВЦЭМ!$C$33:$C$776,СВЦЭМ!$A$33:$A$776,$A59,СВЦЭМ!$B$33:$B$776,E$47)+'СЕТ СН'!$G$12+СВЦЭМ!$D$10+'СЕТ СН'!$G$6-'СЕТ СН'!$G$22</f>
        <v>1570.8256590300002</v>
      </c>
      <c r="F59" s="36">
        <f>SUMIFS(СВЦЭМ!$C$33:$C$776,СВЦЭМ!$A$33:$A$776,$A59,СВЦЭМ!$B$33:$B$776,F$47)+'СЕТ СН'!$G$12+СВЦЭМ!$D$10+'СЕТ СН'!$G$6-'СЕТ СН'!$G$22</f>
        <v>1576.2578662000001</v>
      </c>
      <c r="G59" s="36">
        <f>SUMIFS(СВЦЭМ!$C$33:$C$776,СВЦЭМ!$A$33:$A$776,$A59,СВЦЭМ!$B$33:$B$776,G$47)+'СЕТ СН'!$G$12+СВЦЭМ!$D$10+'СЕТ СН'!$G$6-'СЕТ СН'!$G$22</f>
        <v>1565.2435218400001</v>
      </c>
      <c r="H59" s="36">
        <f>SUMIFS(СВЦЭМ!$C$33:$C$776,СВЦЭМ!$A$33:$A$776,$A59,СВЦЭМ!$B$33:$B$776,H$47)+'СЕТ СН'!$G$12+СВЦЭМ!$D$10+'СЕТ СН'!$G$6-'СЕТ СН'!$G$22</f>
        <v>1574.0408182599999</v>
      </c>
      <c r="I59" s="36">
        <f>SUMIFS(СВЦЭМ!$C$33:$C$776,СВЦЭМ!$A$33:$A$776,$A59,СВЦЭМ!$B$33:$B$776,I$47)+'СЕТ СН'!$G$12+СВЦЭМ!$D$10+'СЕТ СН'!$G$6-'СЕТ СН'!$G$22</f>
        <v>1532.86640162</v>
      </c>
      <c r="J59" s="36">
        <f>SUMIFS(СВЦЭМ!$C$33:$C$776,СВЦЭМ!$A$33:$A$776,$A59,СВЦЭМ!$B$33:$B$776,J$47)+'СЕТ СН'!$G$12+СВЦЭМ!$D$10+'СЕТ СН'!$G$6-'СЕТ СН'!$G$22</f>
        <v>1483.8415816300001</v>
      </c>
      <c r="K59" s="36">
        <f>SUMIFS(СВЦЭМ!$C$33:$C$776,СВЦЭМ!$A$33:$A$776,$A59,СВЦЭМ!$B$33:$B$776,K$47)+'СЕТ СН'!$G$12+СВЦЭМ!$D$10+'СЕТ СН'!$G$6-'СЕТ СН'!$G$22</f>
        <v>1461.9458853200001</v>
      </c>
      <c r="L59" s="36">
        <f>SUMIFS(СВЦЭМ!$C$33:$C$776,СВЦЭМ!$A$33:$A$776,$A59,СВЦЭМ!$B$33:$B$776,L$47)+'СЕТ СН'!$G$12+СВЦЭМ!$D$10+'СЕТ СН'!$G$6-'СЕТ СН'!$G$22</f>
        <v>1462.5854182400001</v>
      </c>
      <c r="M59" s="36">
        <f>SUMIFS(СВЦЭМ!$C$33:$C$776,СВЦЭМ!$A$33:$A$776,$A59,СВЦЭМ!$B$33:$B$776,M$47)+'СЕТ СН'!$G$12+СВЦЭМ!$D$10+'СЕТ СН'!$G$6-'СЕТ СН'!$G$22</f>
        <v>1436.35686908</v>
      </c>
      <c r="N59" s="36">
        <f>SUMIFS(СВЦЭМ!$C$33:$C$776,СВЦЭМ!$A$33:$A$776,$A59,СВЦЭМ!$B$33:$B$776,N$47)+'СЕТ СН'!$G$12+СВЦЭМ!$D$10+'СЕТ СН'!$G$6-'СЕТ СН'!$G$22</f>
        <v>1437.4935066500002</v>
      </c>
      <c r="O59" s="36">
        <f>SUMIFS(СВЦЭМ!$C$33:$C$776,СВЦЭМ!$A$33:$A$776,$A59,СВЦЭМ!$B$33:$B$776,O$47)+'СЕТ СН'!$G$12+СВЦЭМ!$D$10+'СЕТ СН'!$G$6-'СЕТ СН'!$G$22</f>
        <v>1443.6847339300002</v>
      </c>
      <c r="P59" s="36">
        <f>SUMIFS(СВЦЭМ!$C$33:$C$776,СВЦЭМ!$A$33:$A$776,$A59,СВЦЭМ!$B$33:$B$776,P$47)+'СЕТ СН'!$G$12+СВЦЭМ!$D$10+'СЕТ СН'!$G$6-'СЕТ СН'!$G$22</f>
        <v>1457.3358096700001</v>
      </c>
      <c r="Q59" s="36">
        <f>SUMIFS(СВЦЭМ!$C$33:$C$776,СВЦЭМ!$A$33:$A$776,$A59,СВЦЭМ!$B$33:$B$776,Q$47)+'СЕТ СН'!$G$12+СВЦЭМ!$D$10+'СЕТ СН'!$G$6-'СЕТ СН'!$G$22</f>
        <v>1457.39122466</v>
      </c>
      <c r="R59" s="36">
        <f>SUMIFS(СВЦЭМ!$C$33:$C$776,СВЦЭМ!$A$33:$A$776,$A59,СВЦЭМ!$B$33:$B$776,R$47)+'СЕТ СН'!$G$12+СВЦЭМ!$D$10+'СЕТ СН'!$G$6-'СЕТ СН'!$G$22</f>
        <v>1457.1526043700001</v>
      </c>
      <c r="S59" s="36">
        <f>SUMIFS(СВЦЭМ!$C$33:$C$776,СВЦЭМ!$A$33:$A$776,$A59,СВЦЭМ!$B$33:$B$776,S$47)+'СЕТ СН'!$G$12+СВЦЭМ!$D$10+'СЕТ СН'!$G$6-'СЕТ СН'!$G$22</f>
        <v>1455.0150362300001</v>
      </c>
      <c r="T59" s="36">
        <f>SUMIFS(СВЦЭМ!$C$33:$C$776,СВЦЭМ!$A$33:$A$776,$A59,СВЦЭМ!$B$33:$B$776,T$47)+'СЕТ СН'!$G$12+СВЦЭМ!$D$10+'СЕТ СН'!$G$6-'СЕТ СН'!$G$22</f>
        <v>1457.1630420500001</v>
      </c>
      <c r="U59" s="36">
        <f>SUMIFS(СВЦЭМ!$C$33:$C$776,СВЦЭМ!$A$33:$A$776,$A59,СВЦЭМ!$B$33:$B$776,U$47)+'СЕТ СН'!$G$12+СВЦЭМ!$D$10+'СЕТ СН'!$G$6-'СЕТ СН'!$G$22</f>
        <v>1452.2526960099999</v>
      </c>
      <c r="V59" s="36">
        <f>SUMIFS(СВЦЭМ!$C$33:$C$776,СВЦЭМ!$A$33:$A$776,$A59,СВЦЭМ!$B$33:$B$776,V$47)+'СЕТ СН'!$G$12+СВЦЭМ!$D$10+'СЕТ СН'!$G$6-'СЕТ СН'!$G$22</f>
        <v>1423.1275904300001</v>
      </c>
      <c r="W59" s="36">
        <f>SUMIFS(СВЦЭМ!$C$33:$C$776,СВЦЭМ!$A$33:$A$776,$A59,СВЦЭМ!$B$33:$B$776,W$47)+'СЕТ СН'!$G$12+СВЦЭМ!$D$10+'СЕТ СН'!$G$6-'СЕТ СН'!$G$22</f>
        <v>1421.1986844100002</v>
      </c>
      <c r="X59" s="36">
        <f>SUMIFS(СВЦЭМ!$C$33:$C$776,СВЦЭМ!$A$33:$A$776,$A59,СВЦЭМ!$B$33:$B$776,X$47)+'СЕТ СН'!$G$12+СВЦЭМ!$D$10+'СЕТ СН'!$G$6-'СЕТ СН'!$G$22</f>
        <v>1446.1727868299999</v>
      </c>
      <c r="Y59" s="36">
        <f>SUMIFS(СВЦЭМ!$C$33:$C$776,СВЦЭМ!$A$33:$A$776,$A59,СВЦЭМ!$B$33:$B$776,Y$47)+'СЕТ СН'!$G$12+СВЦЭМ!$D$10+'СЕТ СН'!$G$6-'СЕТ СН'!$G$22</f>
        <v>1465.38835586</v>
      </c>
    </row>
    <row r="60" spans="1:25" ht="15.75" x14ac:dyDescent="0.2">
      <c r="A60" s="35">
        <f t="shared" si="1"/>
        <v>43964</v>
      </c>
      <c r="B60" s="36">
        <f>SUMIFS(СВЦЭМ!$C$33:$C$776,СВЦЭМ!$A$33:$A$776,$A60,СВЦЭМ!$B$33:$B$776,B$47)+'СЕТ СН'!$G$12+СВЦЭМ!$D$10+'СЕТ СН'!$G$6-'СЕТ СН'!$G$22</f>
        <v>1488.8935998400002</v>
      </c>
      <c r="C60" s="36">
        <f>SUMIFS(СВЦЭМ!$C$33:$C$776,СВЦЭМ!$A$33:$A$776,$A60,СВЦЭМ!$B$33:$B$776,C$47)+'СЕТ СН'!$G$12+СВЦЭМ!$D$10+'СЕТ СН'!$G$6-'СЕТ СН'!$G$22</f>
        <v>1533.33105073</v>
      </c>
      <c r="D60" s="36">
        <f>SUMIFS(СВЦЭМ!$C$33:$C$776,СВЦЭМ!$A$33:$A$776,$A60,СВЦЭМ!$B$33:$B$776,D$47)+'СЕТ СН'!$G$12+СВЦЭМ!$D$10+'СЕТ СН'!$G$6-'СЕТ СН'!$G$22</f>
        <v>1540.57768721</v>
      </c>
      <c r="E60" s="36">
        <f>SUMIFS(СВЦЭМ!$C$33:$C$776,СВЦЭМ!$A$33:$A$776,$A60,СВЦЭМ!$B$33:$B$776,E$47)+'СЕТ СН'!$G$12+СВЦЭМ!$D$10+'СЕТ СН'!$G$6-'СЕТ СН'!$G$22</f>
        <v>1544.6066593700002</v>
      </c>
      <c r="F60" s="36">
        <f>SUMIFS(СВЦЭМ!$C$33:$C$776,СВЦЭМ!$A$33:$A$776,$A60,СВЦЭМ!$B$33:$B$776,F$47)+'СЕТ СН'!$G$12+СВЦЭМ!$D$10+'СЕТ СН'!$G$6-'СЕТ СН'!$G$22</f>
        <v>1537.9235873</v>
      </c>
      <c r="G60" s="36">
        <f>SUMIFS(СВЦЭМ!$C$33:$C$776,СВЦЭМ!$A$33:$A$776,$A60,СВЦЭМ!$B$33:$B$776,G$47)+'СЕТ СН'!$G$12+СВЦЭМ!$D$10+'СЕТ СН'!$G$6-'СЕТ СН'!$G$22</f>
        <v>1545.8213060500002</v>
      </c>
      <c r="H60" s="36">
        <f>SUMIFS(СВЦЭМ!$C$33:$C$776,СВЦЭМ!$A$33:$A$776,$A60,СВЦЭМ!$B$33:$B$776,H$47)+'СЕТ СН'!$G$12+СВЦЭМ!$D$10+'СЕТ СН'!$G$6-'СЕТ СН'!$G$22</f>
        <v>1542.0294016100001</v>
      </c>
      <c r="I60" s="36">
        <f>SUMIFS(СВЦЭМ!$C$33:$C$776,СВЦЭМ!$A$33:$A$776,$A60,СВЦЭМ!$B$33:$B$776,I$47)+'СЕТ СН'!$G$12+СВЦЭМ!$D$10+'СЕТ СН'!$G$6-'СЕТ СН'!$G$22</f>
        <v>1494.3309479899999</v>
      </c>
      <c r="J60" s="36">
        <f>SUMIFS(СВЦЭМ!$C$33:$C$776,СВЦЭМ!$A$33:$A$776,$A60,СВЦЭМ!$B$33:$B$776,J$47)+'СЕТ СН'!$G$12+СВЦЭМ!$D$10+'СЕТ СН'!$G$6-'СЕТ СН'!$G$22</f>
        <v>1440.7412254999999</v>
      </c>
      <c r="K60" s="36">
        <f>SUMIFS(СВЦЭМ!$C$33:$C$776,СВЦЭМ!$A$33:$A$776,$A60,СВЦЭМ!$B$33:$B$776,K$47)+'СЕТ СН'!$G$12+СВЦЭМ!$D$10+'СЕТ СН'!$G$6-'СЕТ СН'!$G$22</f>
        <v>1433.45962839</v>
      </c>
      <c r="L60" s="36">
        <f>SUMIFS(СВЦЭМ!$C$33:$C$776,СВЦЭМ!$A$33:$A$776,$A60,СВЦЭМ!$B$33:$B$776,L$47)+'СЕТ СН'!$G$12+СВЦЭМ!$D$10+'СЕТ СН'!$G$6-'СЕТ СН'!$G$22</f>
        <v>1419.8155763499999</v>
      </c>
      <c r="M60" s="36">
        <f>SUMIFS(СВЦЭМ!$C$33:$C$776,СВЦЭМ!$A$33:$A$776,$A60,СВЦЭМ!$B$33:$B$776,M$47)+'СЕТ СН'!$G$12+СВЦЭМ!$D$10+'СЕТ СН'!$G$6-'СЕТ СН'!$G$22</f>
        <v>1413.43880906</v>
      </c>
      <c r="N60" s="36">
        <f>SUMIFS(СВЦЭМ!$C$33:$C$776,СВЦЭМ!$A$33:$A$776,$A60,СВЦЭМ!$B$33:$B$776,N$47)+'СЕТ СН'!$G$12+СВЦЭМ!$D$10+'СЕТ СН'!$G$6-'СЕТ СН'!$G$22</f>
        <v>1424.5053241000001</v>
      </c>
      <c r="O60" s="36">
        <f>SUMIFS(СВЦЭМ!$C$33:$C$776,СВЦЭМ!$A$33:$A$776,$A60,СВЦЭМ!$B$33:$B$776,O$47)+'СЕТ СН'!$G$12+СВЦЭМ!$D$10+'СЕТ СН'!$G$6-'СЕТ СН'!$G$22</f>
        <v>1430.5172816600002</v>
      </c>
      <c r="P60" s="36">
        <f>SUMIFS(СВЦЭМ!$C$33:$C$776,СВЦЭМ!$A$33:$A$776,$A60,СВЦЭМ!$B$33:$B$776,P$47)+'СЕТ СН'!$G$12+СВЦЭМ!$D$10+'СЕТ СН'!$G$6-'СЕТ СН'!$G$22</f>
        <v>1439.67634909</v>
      </c>
      <c r="Q60" s="36">
        <f>SUMIFS(СВЦЭМ!$C$33:$C$776,СВЦЭМ!$A$33:$A$776,$A60,СВЦЭМ!$B$33:$B$776,Q$47)+'СЕТ СН'!$G$12+СВЦЭМ!$D$10+'СЕТ СН'!$G$6-'СЕТ СН'!$G$22</f>
        <v>1433.10895985</v>
      </c>
      <c r="R60" s="36">
        <f>SUMIFS(СВЦЭМ!$C$33:$C$776,СВЦЭМ!$A$33:$A$776,$A60,СВЦЭМ!$B$33:$B$776,R$47)+'СЕТ СН'!$G$12+СВЦЭМ!$D$10+'СЕТ СН'!$G$6-'СЕТ СН'!$G$22</f>
        <v>1427.9375420400002</v>
      </c>
      <c r="S60" s="36">
        <f>SUMIFS(СВЦЭМ!$C$33:$C$776,СВЦЭМ!$A$33:$A$776,$A60,СВЦЭМ!$B$33:$B$776,S$47)+'СЕТ СН'!$G$12+СВЦЭМ!$D$10+'СЕТ СН'!$G$6-'СЕТ СН'!$G$22</f>
        <v>1441.7639026700001</v>
      </c>
      <c r="T60" s="36">
        <f>SUMIFS(СВЦЭМ!$C$33:$C$776,СВЦЭМ!$A$33:$A$776,$A60,СВЦЭМ!$B$33:$B$776,T$47)+'СЕТ СН'!$G$12+СВЦЭМ!$D$10+'СЕТ СН'!$G$6-'СЕТ СН'!$G$22</f>
        <v>1413.7799009400001</v>
      </c>
      <c r="U60" s="36">
        <f>SUMIFS(СВЦЭМ!$C$33:$C$776,СВЦЭМ!$A$33:$A$776,$A60,СВЦЭМ!$B$33:$B$776,U$47)+'СЕТ СН'!$G$12+СВЦЭМ!$D$10+'СЕТ СН'!$G$6-'СЕТ СН'!$G$22</f>
        <v>1381.8733646300002</v>
      </c>
      <c r="V60" s="36">
        <f>SUMIFS(СВЦЭМ!$C$33:$C$776,СВЦЭМ!$A$33:$A$776,$A60,СВЦЭМ!$B$33:$B$776,V$47)+'СЕТ СН'!$G$12+СВЦЭМ!$D$10+'СЕТ СН'!$G$6-'СЕТ СН'!$G$22</f>
        <v>1365.9728234700001</v>
      </c>
      <c r="W60" s="36">
        <f>SUMIFS(СВЦЭМ!$C$33:$C$776,СВЦЭМ!$A$33:$A$776,$A60,СВЦЭМ!$B$33:$B$776,W$47)+'СЕТ СН'!$G$12+СВЦЭМ!$D$10+'СЕТ СН'!$G$6-'СЕТ СН'!$G$22</f>
        <v>1361.0194238600002</v>
      </c>
      <c r="X60" s="36">
        <f>SUMIFS(СВЦЭМ!$C$33:$C$776,СВЦЭМ!$A$33:$A$776,$A60,СВЦЭМ!$B$33:$B$776,X$47)+'СЕТ СН'!$G$12+СВЦЭМ!$D$10+'СЕТ СН'!$G$6-'СЕТ СН'!$G$22</f>
        <v>1374.0548542199999</v>
      </c>
      <c r="Y60" s="36">
        <f>SUMIFS(СВЦЭМ!$C$33:$C$776,СВЦЭМ!$A$33:$A$776,$A60,СВЦЭМ!$B$33:$B$776,Y$47)+'СЕТ СН'!$G$12+СВЦЭМ!$D$10+'СЕТ СН'!$G$6-'СЕТ СН'!$G$22</f>
        <v>1395.8845346800001</v>
      </c>
    </row>
    <row r="61" spans="1:25" ht="15.75" x14ac:dyDescent="0.2">
      <c r="A61" s="35">
        <f t="shared" si="1"/>
        <v>43965</v>
      </c>
      <c r="B61" s="36">
        <f>SUMIFS(СВЦЭМ!$C$33:$C$776,СВЦЭМ!$A$33:$A$776,$A61,СВЦЭМ!$B$33:$B$776,B$47)+'СЕТ СН'!$G$12+СВЦЭМ!$D$10+'СЕТ СН'!$G$6-'СЕТ СН'!$G$22</f>
        <v>1462.5982877500001</v>
      </c>
      <c r="C61" s="36">
        <f>SUMIFS(СВЦЭМ!$C$33:$C$776,СВЦЭМ!$A$33:$A$776,$A61,СВЦЭМ!$B$33:$B$776,C$47)+'СЕТ СН'!$G$12+СВЦЭМ!$D$10+'СЕТ СН'!$G$6-'СЕТ СН'!$G$22</f>
        <v>1501.4014077900001</v>
      </c>
      <c r="D61" s="36">
        <f>SUMIFS(СВЦЭМ!$C$33:$C$776,СВЦЭМ!$A$33:$A$776,$A61,СВЦЭМ!$B$33:$B$776,D$47)+'СЕТ СН'!$G$12+СВЦЭМ!$D$10+'СЕТ СН'!$G$6-'СЕТ СН'!$G$22</f>
        <v>1509.12445106</v>
      </c>
      <c r="E61" s="36">
        <f>SUMIFS(СВЦЭМ!$C$33:$C$776,СВЦЭМ!$A$33:$A$776,$A61,СВЦЭМ!$B$33:$B$776,E$47)+'СЕТ СН'!$G$12+СВЦЭМ!$D$10+'СЕТ СН'!$G$6-'СЕТ СН'!$G$22</f>
        <v>1544.1485769999999</v>
      </c>
      <c r="F61" s="36">
        <f>SUMIFS(СВЦЭМ!$C$33:$C$776,СВЦЭМ!$A$33:$A$776,$A61,СВЦЭМ!$B$33:$B$776,F$47)+'СЕТ СН'!$G$12+СВЦЭМ!$D$10+'СЕТ СН'!$G$6-'СЕТ СН'!$G$22</f>
        <v>1524.3014261100002</v>
      </c>
      <c r="G61" s="36">
        <f>SUMIFS(СВЦЭМ!$C$33:$C$776,СВЦЭМ!$A$33:$A$776,$A61,СВЦЭМ!$B$33:$B$776,G$47)+'СЕТ СН'!$G$12+СВЦЭМ!$D$10+'СЕТ СН'!$G$6-'СЕТ СН'!$G$22</f>
        <v>1516.7465725900001</v>
      </c>
      <c r="H61" s="36">
        <f>SUMIFS(СВЦЭМ!$C$33:$C$776,СВЦЭМ!$A$33:$A$776,$A61,СВЦЭМ!$B$33:$B$776,H$47)+'СЕТ СН'!$G$12+СВЦЭМ!$D$10+'СЕТ СН'!$G$6-'СЕТ СН'!$G$22</f>
        <v>1513.2795020200001</v>
      </c>
      <c r="I61" s="36">
        <f>SUMIFS(СВЦЭМ!$C$33:$C$776,СВЦЭМ!$A$33:$A$776,$A61,СВЦЭМ!$B$33:$B$776,I$47)+'СЕТ СН'!$G$12+СВЦЭМ!$D$10+'СЕТ СН'!$G$6-'СЕТ СН'!$G$22</f>
        <v>1475.773081</v>
      </c>
      <c r="J61" s="36">
        <f>SUMIFS(СВЦЭМ!$C$33:$C$776,СВЦЭМ!$A$33:$A$776,$A61,СВЦЭМ!$B$33:$B$776,J$47)+'СЕТ СН'!$G$12+СВЦЭМ!$D$10+'СЕТ СН'!$G$6-'СЕТ СН'!$G$22</f>
        <v>1428.7235575499999</v>
      </c>
      <c r="K61" s="36">
        <f>SUMIFS(СВЦЭМ!$C$33:$C$776,СВЦЭМ!$A$33:$A$776,$A61,СВЦЭМ!$B$33:$B$776,K$47)+'СЕТ СН'!$G$12+СВЦЭМ!$D$10+'СЕТ СН'!$G$6-'СЕТ СН'!$G$22</f>
        <v>1412.3676171500001</v>
      </c>
      <c r="L61" s="36">
        <f>SUMIFS(СВЦЭМ!$C$33:$C$776,СВЦЭМ!$A$33:$A$776,$A61,СВЦЭМ!$B$33:$B$776,L$47)+'СЕТ СН'!$G$12+СВЦЭМ!$D$10+'СЕТ СН'!$G$6-'СЕТ СН'!$G$22</f>
        <v>1401.8062730199999</v>
      </c>
      <c r="M61" s="36">
        <f>SUMIFS(СВЦЭМ!$C$33:$C$776,СВЦЭМ!$A$33:$A$776,$A61,СВЦЭМ!$B$33:$B$776,M$47)+'СЕТ СН'!$G$12+СВЦЭМ!$D$10+'СЕТ СН'!$G$6-'СЕТ СН'!$G$22</f>
        <v>1400.1944190900001</v>
      </c>
      <c r="N61" s="36">
        <f>SUMIFS(СВЦЭМ!$C$33:$C$776,СВЦЭМ!$A$33:$A$776,$A61,СВЦЭМ!$B$33:$B$776,N$47)+'СЕТ СН'!$G$12+СВЦЭМ!$D$10+'СЕТ СН'!$G$6-'СЕТ СН'!$G$22</f>
        <v>1394.4391936900001</v>
      </c>
      <c r="O61" s="36">
        <f>SUMIFS(СВЦЭМ!$C$33:$C$776,СВЦЭМ!$A$33:$A$776,$A61,СВЦЭМ!$B$33:$B$776,O$47)+'СЕТ СН'!$G$12+СВЦЭМ!$D$10+'СЕТ СН'!$G$6-'СЕТ СН'!$G$22</f>
        <v>1407.9896243200001</v>
      </c>
      <c r="P61" s="36">
        <f>SUMIFS(СВЦЭМ!$C$33:$C$776,СВЦЭМ!$A$33:$A$776,$A61,СВЦЭМ!$B$33:$B$776,P$47)+'СЕТ СН'!$G$12+СВЦЭМ!$D$10+'СЕТ СН'!$G$6-'СЕТ СН'!$G$22</f>
        <v>1431.4159389500001</v>
      </c>
      <c r="Q61" s="36">
        <f>SUMIFS(СВЦЭМ!$C$33:$C$776,СВЦЭМ!$A$33:$A$776,$A61,СВЦЭМ!$B$33:$B$776,Q$47)+'СЕТ СН'!$G$12+СВЦЭМ!$D$10+'СЕТ СН'!$G$6-'СЕТ СН'!$G$22</f>
        <v>1420.72792458</v>
      </c>
      <c r="R61" s="36">
        <f>SUMIFS(СВЦЭМ!$C$33:$C$776,СВЦЭМ!$A$33:$A$776,$A61,СВЦЭМ!$B$33:$B$776,R$47)+'СЕТ СН'!$G$12+СВЦЭМ!$D$10+'СЕТ СН'!$G$6-'СЕТ СН'!$G$22</f>
        <v>1417.2471959700001</v>
      </c>
      <c r="S61" s="36">
        <f>SUMIFS(СВЦЭМ!$C$33:$C$776,СВЦЭМ!$A$33:$A$776,$A61,СВЦЭМ!$B$33:$B$776,S$47)+'СЕТ СН'!$G$12+СВЦЭМ!$D$10+'СЕТ СН'!$G$6-'СЕТ СН'!$G$22</f>
        <v>1440.35694926</v>
      </c>
      <c r="T61" s="36">
        <f>SUMIFS(СВЦЭМ!$C$33:$C$776,СВЦЭМ!$A$33:$A$776,$A61,СВЦЭМ!$B$33:$B$776,T$47)+'СЕТ СН'!$G$12+СВЦЭМ!$D$10+'СЕТ СН'!$G$6-'СЕТ СН'!$G$22</f>
        <v>1419.75814571</v>
      </c>
      <c r="U61" s="36">
        <f>SUMIFS(СВЦЭМ!$C$33:$C$776,СВЦЭМ!$A$33:$A$776,$A61,СВЦЭМ!$B$33:$B$776,U$47)+'СЕТ СН'!$G$12+СВЦЭМ!$D$10+'СЕТ СН'!$G$6-'СЕТ СН'!$G$22</f>
        <v>1387.92603392</v>
      </c>
      <c r="V61" s="36">
        <f>SUMIFS(СВЦЭМ!$C$33:$C$776,СВЦЭМ!$A$33:$A$776,$A61,СВЦЭМ!$B$33:$B$776,V$47)+'СЕТ СН'!$G$12+СВЦЭМ!$D$10+'СЕТ СН'!$G$6-'СЕТ СН'!$G$22</f>
        <v>1360.7813061100001</v>
      </c>
      <c r="W61" s="36">
        <f>SUMIFS(СВЦЭМ!$C$33:$C$776,СВЦЭМ!$A$33:$A$776,$A61,СВЦЭМ!$B$33:$B$776,W$47)+'СЕТ СН'!$G$12+СВЦЭМ!$D$10+'СЕТ СН'!$G$6-'СЕТ СН'!$G$22</f>
        <v>1350.9382602300002</v>
      </c>
      <c r="X61" s="36">
        <f>SUMIFS(СВЦЭМ!$C$33:$C$776,СВЦЭМ!$A$33:$A$776,$A61,СВЦЭМ!$B$33:$B$776,X$47)+'СЕТ СН'!$G$12+СВЦЭМ!$D$10+'СЕТ СН'!$G$6-'СЕТ СН'!$G$22</f>
        <v>1359.01447616</v>
      </c>
      <c r="Y61" s="36">
        <f>SUMIFS(СВЦЭМ!$C$33:$C$776,СВЦЭМ!$A$33:$A$776,$A61,СВЦЭМ!$B$33:$B$776,Y$47)+'СЕТ СН'!$G$12+СВЦЭМ!$D$10+'СЕТ СН'!$G$6-'СЕТ СН'!$G$22</f>
        <v>1390.7267993200001</v>
      </c>
    </row>
    <row r="62" spans="1:25" ht="15.75" x14ac:dyDescent="0.2">
      <c r="A62" s="35">
        <f t="shared" si="1"/>
        <v>43966</v>
      </c>
      <c r="B62" s="36">
        <f>SUMIFS(СВЦЭМ!$C$33:$C$776,СВЦЭМ!$A$33:$A$776,$A62,СВЦЭМ!$B$33:$B$776,B$47)+'СЕТ СН'!$G$12+СВЦЭМ!$D$10+'СЕТ СН'!$G$6-'СЕТ СН'!$G$22</f>
        <v>1451.2402055900002</v>
      </c>
      <c r="C62" s="36">
        <f>SUMIFS(СВЦЭМ!$C$33:$C$776,СВЦЭМ!$A$33:$A$776,$A62,СВЦЭМ!$B$33:$B$776,C$47)+'СЕТ СН'!$G$12+СВЦЭМ!$D$10+'СЕТ СН'!$G$6-'СЕТ СН'!$G$22</f>
        <v>1505.7105405900002</v>
      </c>
      <c r="D62" s="36">
        <f>SUMIFS(СВЦЭМ!$C$33:$C$776,СВЦЭМ!$A$33:$A$776,$A62,СВЦЭМ!$B$33:$B$776,D$47)+'СЕТ СН'!$G$12+СВЦЭМ!$D$10+'СЕТ СН'!$G$6-'СЕТ СН'!$G$22</f>
        <v>1529.0265107300002</v>
      </c>
      <c r="E62" s="36">
        <f>SUMIFS(СВЦЭМ!$C$33:$C$776,СВЦЭМ!$A$33:$A$776,$A62,СВЦЭМ!$B$33:$B$776,E$47)+'СЕТ СН'!$G$12+СВЦЭМ!$D$10+'СЕТ СН'!$G$6-'СЕТ СН'!$G$22</f>
        <v>1528.2673632999999</v>
      </c>
      <c r="F62" s="36">
        <f>SUMIFS(СВЦЭМ!$C$33:$C$776,СВЦЭМ!$A$33:$A$776,$A62,СВЦЭМ!$B$33:$B$776,F$47)+'СЕТ СН'!$G$12+СВЦЭМ!$D$10+'СЕТ СН'!$G$6-'СЕТ СН'!$G$22</f>
        <v>1520.6058216700001</v>
      </c>
      <c r="G62" s="36">
        <f>SUMIFS(СВЦЭМ!$C$33:$C$776,СВЦЭМ!$A$33:$A$776,$A62,СВЦЭМ!$B$33:$B$776,G$47)+'СЕТ СН'!$G$12+СВЦЭМ!$D$10+'СЕТ СН'!$G$6-'СЕТ СН'!$G$22</f>
        <v>1529.48147264</v>
      </c>
      <c r="H62" s="36">
        <f>SUMIFS(СВЦЭМ!$C$33:$C$776,СВЦЭМ!$A$33:$A$776,$A62,СВЦЭМ!$B$33:$B$776,H$47)+'СЕТ СН'!$G$12+СВЦЭМ!$D$10+'СЕТ СН'!$G$6-'СЕТ СН'!$G$22</f>
        <v>1536.5955466200001</v>
      </c>
      <c r="I62" s="36">
        <f>SUMIFS(СВЦЭМ!$C$33:$C$776,СВЦЭМ!$A$33:$A$776,$A62,СВЦЭМ!$B$33:$B$776,I$47)+'СЕТ СН'!$G$12+СВЦЭМ!$D$10+'СЕТ СН'!$G$6-'СЕТ СН'!$G$22</f>
        <v>1493.28146638</v>
      </c>
      <c r="J62" s="36">
        <f>SUMIFS(СВЦЭМ!$C$33:$C$776,СВЦЭМ!$A$33:$A$776,$A62,СВЦЭМ!$B$33:$B$776,J$47)+'СЕТ СН'!$G$12+СВЦЭМ!$D$10+'СЕТ СН'!$G$6-'СЕТ СН'!$G$22</f>
        <v>1432.6000738600001</v>
      </c>
      <c r="K62" s="36">
        <f>SUMIFS(СВЦЭМ!$C$33:$C$776,СВЦЭМ!$A$33:$A$776,$A62,СВЦЭМ!$B$33:$B$776,K$47)+'СЕТ СН'!$G$12+СВЦЭМ!$D$10+'СЕТ СН'!$G$6-'СЕТ СН'!$G$22</f>
        <v>1366.18100746</v>
      </c>
      <c r="L62" s="36">
        <f>SUMIFS(СВЦЭМ!$C$33:$C$776,СВЦЭМ!$A$33:$A$776,$A62,СВЦЭМ!$B$33:$B$776,L$47)+'СЕТ СН'!$G$12+СВЦЭМ!$D$10+'СЕТ СН'!$G$6-'СЕТ СН'!$G$22</f>
        <v>1358.3755126200001</v>
      </c>
      <c r="M62" s="36">
        <f>SUMIFS(СВЦЭМ!$C$33:$C$776,СВЦЭМ!$A$33:$A$776,$A62,СВЦЭМ!$B$33:$B$776,M$47)+'СЕТ СН'!$G$12+СВЦЭМ!$D$10+'СЕТ СН'!$G$6-'СЕТ СН'!$G$22</f>
        <v>1377.1404234300001</v>
      </c>
      <c r="N62" s="36">
        <f>SUMIFS(СВЦЭМ!$C$33:$C$776,СВЦЭМ!$A$33:$A$776,$A62,СВЦЭМ!$B$33:$B$776,N$47)+'СЕТ СН'!$G$12+СВЦЭМ!$D$10+'СЕТ СН'!$G$6-'СЕТ СН'!$G$22</f>
        <v>1381.3445969500001</v>
      </c>
      <c r="O62" s="36">
        <f>SUMIFS(СВЦЭМ!$C$33:$C$776,СВЦЭМ!$A$33:$A$776,$A62,СВЦЭМ!$B$33:$B$776,O$47)+'СЕТ СН'!$G$12+СВЦЭМ!$D$10+'СЕТ СН'!$G$6-'СЕТ СН'!$G$22</f>
        <v>1384.2567543099999</v>
      </c>
      <c r="P62" s="36">
        <f>SUMIFS(СВЦЭМ!$C$33:$C$776,СВЦЭМ!$A$33:$A$776,$A62,СВЦЭМ!$B$33:$B$776,P$47)+'СЕТ СН'!$G$12+СВЦЭМ!$D$10+'СЕТ СН'!$G$6-'СЕТ СН'!$G$22</f>
        <v>1389.6270961700002</v>
      </c>
      <c r="Q62" s="36">
        <f>SUMIFS(СВЦЭМ!$C$33:$C$776,СВЦЭМ!$A$33:$A$776,$A62,СВЦЭМ!$B$33:$B$776,Q$47)+'СЕТ СН'!$G$12+СВЦЭМ!$D$10+'СЕТ СН'!$G$6-'СЕТ СН'!$G$22</f>
        <v>1384.9332718600001</v>
      </c>
      <c r="R62" s="36">
        <f>SUMIFS(СВЦЭМ!$C$33:$C$776,СВЦЭМ!$A$33:$A$776,$A62,СВЦЭМ!$B$33:$B$776,R$47)+'СЕТ СН'!$G$12+СВЦЭМ!$D$10+'СЕТ СН'!$G$6-'СЕТ СН'!$G$22</f>
        <v>1380.8162471700002</v>
      </c>
      <c r="S62" s="36">
        <f>SUMIFS(СВЦЭМ!$C$33:$C$776,СВЦЭМ!$A$33:$A$776,$A62,СВЦЭМ!$B$33:$B$776,S$47)+'СЕТ СН'!$G$12+СВЦЭМ!$D$10+'СЕТ СН'!$G$6-'СЕТ СН'!$G$22</f>
        <v>1391.21035136</v>
      </c>
      <c r="T62" s="36">
        <f>SUMIFS(СВЦЭМ!$C$33:$C$776,СВЦЭМ!$A$33:$A$776,$A62,СВЦЭМ!$B$33:$B$776,T$47)+'СЕТ СН'!$G$12+СВЦЭМ!$D$10+'СЕТ СН'!$G$6-'СЕТ СН'!$G$22</f>
        <v>1384.82973343</v>
      </c>
      <c r="U62" s="36">
        <f>SUMIFS(СВЦЭМ!$C$33:$C$776,СВЦЭМ!$A$33:$A$776,$A62,СВЦЭМ!$B$33:$B$776,U$47)+'СЕТ СН'!$G$12+СВЦЭМ!$D$10+'СЕТ СН'!$G$6-'СЕТ СН'!$G$22</f>
        <v>1388.12714104</v>
      </c>
      <c r="V62" s="36">
        <f>SUMIFS(СВЦЭМ!$C$33:$C$776,СВЦЭМ!$A$33:$A$776,$A62,СВЦЭМ!$B$33:$B$776,V$47)+'СЕТ СН'!$G$12+СВЦЭМ!$D$10+'СЕТ СН'!$G$6-'СЕТ СН'!$G$22</f>
        <v>1381.05783494</v>
      </c>
      <c r="W62" s="36">
        <f>SUMIFS(СВЦЭМ!$C$33:$C$776,СВЦЭМ!$A$33:$A$776,$A62,СВЦЭМ!$B$33:$B$776,W$47)+'СЕТ СН'!$G$12+СВЦЭМ!$D$10+'СЕТ СН'!$G$6-'СЕТ СН'!$G$22</f>
        <v>1368.0378261800001</v>
      </c>
      <c r="X62" s="36">
        <f>SUMIFS(СВЦЭМ!$C$33:$C$776,СВЦЭМ!$A$33:$A$776,$A62,СВЦЭМ!$B$33:$B$776,X$47)+'СЕТ СН'!$G$12+СВЦЭМ!$D$10+'СЕТ СН'!$G$6-'СЕТ СН'!$G$22</f>
        <v>1370.9719747200002</v>
      </c>
      <c r="Y62" s="36">
        <f>SUMIFS(СВЦЭМ!$C$33:$C$776,СВЦЭМ!$A$33:$A$776,$A62,СВЦЭМ!$B$33:$B$776,Y$47)+'СЕТ СН'!$G$12+СВЦЭМ!$D$10+'СЕТ СН'!$G$6-'СЕТ СН'!$G$22</f>
        <v>1374.9500970500001</v>
      </c>
    </row>
    <row r="63" spans="1:25" ht="15.75" x14ac:dyDescent="0.2">
      <c r="A63" s="35">
        <f t="shared" si="1"/>
        <v>43967</v>
      </c>
      <c r="B63" s="36">
        <f>SUMIFS(СВЦЭМ!$C$33:$C$776,СВЦЭМ!$A$33:$A$776,$A63,СВЦЭМ!$B$33:$B$776,B$47)+'СЕТ СН'!$G$12+СВЦЭМ!$D$10+'СЕТ СН'!$G$6-'СЕТ СН'!$G$22</f>
        <v>1486.6174914200001</v>
      </c>
      <c r="C63" s="36">
        <f>SUMIFS(СВЦЭМ!$C$33:$C$776,СВЦЭМ!$A$33:$A$776,$A63,СВЦЭМ!$B$33:$B$776,C$47)+'СЕТ СН'!$G$12+СВЦЭМ!$D$10+'СЕТ СН'!$G$6-'СЕТ СН'!$G$22</f>
        <v>1531.3999748800002</v>
      </c>
      <c r="D63" s="36">
        <f>SUMIFS(СВЦЭМ!$C$33:$C$776,СВЦЭМ!$A$33:$A$776,$A63,СВЦЭМ!$B$33:$B$776,D$47)+'СЕТ СН'!$G$12+СВЦЭМ!$D$10+'СЕТ СН'!$G$6-'СЕТ СН'!$G$22</f>
        <v>1532.06930126</v>
      </c>
      <c r="E63" s="36">
        <f>SUMIFS(СВЦЭМ!$C$33:$C$776,СВЦЭМ!$A$33:$A$776,$A63,СВЦЭМ!$B$33:$B$776,E$47)+'СЕТ СН'!$G$12+СВЦЭМ!$D$10+'СЕТ СН'!$G$6-'СЕТ СН'!$G$22</f>
        <v>1546.1665311500001</v>
      </c>
      <c r="F63" s="36">
        <f>SUMIFS(СВЦЭМ!$C$33:$C$776,СВЦЭМ!$A$33:$A$776,$A63,СВЦЭМ!$B$33:$B$776,F$47)+'СЕТ СН'!$G$12+СВЦЭМ!$D$10+'СЕТ СН'!$G$6-'СЕТ СН'!$G$22</f>
        <v>1545.8843632500002</v>
      </c>
      <c r="G63" s="36">
        <f>SUMIFS(СВЦЭМ!$C$33:$C$776,СВЦЭМ!$A$33:$A$776,$A63,СВЦЭМ!$B$33:$B$776,G$47)+'СЕТ СН'!$G$12+СВЦЭМ!$D$10+'СЕТ СН'!$G$6-'СЕТ СН'!$G$22</f>
        <v>1538.5951945199999</v>
      </c>
      <c r="H63" s="36">
        <f>SUMIFS(СВЦЭМ!$C$33:$C$776,СВЦЭМ!$A$33:$A$776,$A63,СВЦЭМ!$B$33:$B$776,H$47)+'СЕТ СН'!$G$12+СВЦЭМ!$D$10+'СЕТ СН'!$G$6-'СЕТ СН'!$G$22</f>
        <v>1546.0061507700002</v>
      </c>
      <c r="I63" s="36">
        <f>SUMIFS(СВЦЭМ!$C$33:$C$776,СВЦЭМ!$A$33:$A$776,$A63,СВЦЭМ!$B$33:$B$776,I$47)+'СЕТ СН'!$G$12+СВЦЭМ!$D$10+'СЕТ СН'!$G$6-'СЕТ СН'!$G$22</f>
        <v>1478.5080180300001</v>
      </c>
      <c r="J63" s="36">
        <f>SUMIFS(СВЦЭМ!$C$33:$C$776,СВЦЭМ!$A$33:$A$776,$A63,СВЦЭМ!$B$33:$B$776,J$47)+'СЕТ СН'!$G$12+СВЦЭМ!$D$10+'СЕТ СН'!$G$6-'СЕТ СН'!$G$22</f>
        <v>1407.3693141700001</v>
      </c>
      <c r="K63" s="36">
        <f>SUMIFS(СВЦЭМ!$C$33:$C$776,СВЦЭМ!$A$33:$A$776,$A63,СВЦЭМ!$B$33:$B$776,K$47)+'СЕТ СН'!$G$12+СВЦЭМ!$D$10+'СЕТ СН'!$G$6-'СЕТ СН'!$G$22</f>
        <v>1406.3485398400001</v>
      </c>
      <c r="L63" s="36">
        <f>SUMIFS(СВЦЭМ!$C$33:$C$776,СВЦЭМ!$A$33:$A$776,$A63,СВЦЭМ!$B$33:$B$776,L$47)+'СЕТ СН'!$G$12+СВЦЭМ!$D$10+'СЕТ СН'!$G$6-'СЕТ СН'!$G$22</f>
        <v>1408.0841608200001</v>
      </c>
      <c r="M63" s="36">
        <f>SUMIFS(СВЦЭМ!$C$33:$C$776,СВЦЭМ!$A$33:$A$776,$A63,СВЦЭМ!$B$33:$B$776,M$47)+'СЕТ СН'!$G$12+СВЦЭМ!$D$10+'СЕТ СН'!$G$6-'СЕТ СН'!$G$22</f>
        <v>1405.3978249199999</v>
      </c>
      <c r="N63" s="36">
        <f>SUMIFS(СВЦЭМ!$C$33:$C$776,СВЦЭМ!$A$33:$A$776,$A63,СВЦЭМ!$B$33:$B$776,N$47)+'СЕТ СН'!$G$12+СВЦЭМ!$D$10+'СЕТ СН'!$G$6-'СЕТ СН'!$G$22</f>
        <v>1396.7580160699999</v>
      </c>
      <c r="O63" s="36">
        <f>SUMIFS(СВЦЭМ!$C$33:$C$776,СВЦЭМ!$A$33:$A$776,$A63,СВЦЭМ!$B$33:$B$776,O$47)+'СЕТ СН'!$G$12+СВЦЭМ!$D$10+'СЕТ СН'!$G$6-'СЕТ СН'!$G$22</f>
        <v>1391.3001055200002</v>
      </c>
      <c r="P63" s="36">
        <f>SUMIFS(СВЦЭМ!$C$33:$C$776,СВЦЭМ!$A$33:$A$776,$A63,СВЦЭМ!$B$33:$B$776,P$47)+'СЕТ СН'!$G$12+СВЦЭМ!$D$10+'СЕТ СН'!$G$6-'СЕТ СН'!$G$22</f>
        <v>1395.1743970100001</v>
      </c>
      <c r="Q63" s="36">
        <f>SUMIFS(СВЦЭМ!$C$33:$C$776,СВЦЭМ!$A$33:$A$776,$A63,СВЦЭМ!$B$33:$B$776,Q$47)+'СЕТ СН'!$G$12+СВЦЭМ!$D$10+'СЕТ СН'!$G$6-'СЕТ СН'!$G$22</f>
        <v>1394.53634328</v>
      </c>
      <c r="R63" s="36">
        <f>SUMIFS(СВЦЭМ!$C$33:$C$776,СВЦЭМ!$A$33:$A$776,$A63,СВЦЭМ!$B$33:$B$776,R$47)+'СЕТ СН'!$G$12+СВЦЭМ!$D$10+'СЕТ СН'!$G$6-'СЕТ СН'!$G$22</f>
        <v>1391.1384146099999</v>
      </c>
      <c r="S63" s="36">
        <f>SUMIFS(СВЦЭМ!$C$33:$C$776,СВЦЭМ!$A$33:$A$776,$A63,СВЦЭМ!$B$33:$B$776,S$47)+'СЕТ СН'!$G$12+СВЦЭМ!$D$10+'СЕТ СН'!$G$6-'СЕТ СН'!$G$22</f>
        <v>1387.16248122</v>
      </c>
      <c r="T63" s="36">
        <f>SUMIFS(СВЦЭМ!$C$33:$C$776,СВЦЭМ!$A$33:$A$776,$A63,СВЦЭМ!$B$33:$B$776,T$47)+'СЕТ СН'!$G$12+СВЦЭМ!$D$10+'СЕТ СН'!$G$6-'СЕТ СН'!$G$22</f>
        <v>1385.8241729400002</v>
      </c>
      <c r="U63" s="36">
        <f>SUMIFS(СВЦЭМ!$C$33:$C$776,СВЦЭМ!$A$33:$A$776,$A63,СВЦЭМ!$B$33:$B$776,U$47)+'СЕТ СН'!$G$12+СВЦЭМ!$D$10+'СЕТ СН'!$G$6-'СЕТ СН'!$G$22</f>
        <v>1378.8203482600002</v>
      </c>
      <c r="V63" s="36">
        <f>SUMIFS(СВЦЭМ!$C$33:$C$776,СВЦЭМ!$A$33:$A$776,$A63,СВЦЭМ!$B$33:$B$776,V$47)+'СЕТ СН'!$G$12+СВЦЭМ!$D$10+'СЕТ СН'!$G$6-'СЕТ СН'!$G$22</f>
        <v>1378.3147892100001</v>
      </c>
      <c r="W63" s="36">
        <f>SUMIFS(СВЦЭМ!$C$33:$C$776,СВЦЭМ!$A$33:$A$776,$A63,СВЦЭМ!$B$33:$B$776,W$47)+'СЕТ СН'!$G$12+СВЦЭМ!$D$10+'СЕТ СН'!$G$6-'СЕТ СН'!$G$22</f>
        <v>1379.2661489900001</v>
      </c>
      <c r="X63" s="36">
        <f>SUMIFS(СВЦЭМ!$C$33:$C$776,СВЦЭМ!$A$33:$A$776,$A63,СВЦЭМ!$B$33:$B$776,X$47)+'СЕТ СН'!$G$12+СВЦЭМ!$D$10+'СЕТ СН'!$G$6-'СЕТ СН'!$G$22</f>
        <v>1380.69779354</v>
      </c>
      <c r="Y63" s="36">
        <f>SUMIFS(СВЦЭМ!$C$33:$C$776,СВЦЭМ!$A$33:$A$776,$A63,СВЦЭМ!$B$33:$B$776,Y$47)+'СЕТ СН'!$G$12+СВЦЭМ!$D$10+'СЕТ СН'!$G$6-'СЕТ СН'!$G$22</f>
        <v>1399.97469138</v>
      </c>
    </row>
    <row r="64" spans="1:25" ht="15.75" x14ac:dyDescent="0.2">
      <c r="A64" s="35">
        <f t="shared" si="1"/>
        <v>43968</v>
      </c>
      <c r="B64" s="36">
        <f>SUMIFS(СВЦЭМ!$C$33:$C$776,СВЦЭМ!$A$33:$A$776,$A64,СВЦЭМ!$B$33:$B$776,B$47)+'СЕТ СН'!$G$12+СВЦЭМ!$D$10+'СЕТ СН'!$G$6-'СЕТ СН'!$G$22</f>
        <v>1489.34751783</v>
      </c>
      <c r="C64" s="36">
        <f>SUMIFS(СВЦЭМ!$C$33:$C$776,СВЦЭМ!$A$33:$A$776,$A64,СВЦЭМ!$B$33:$B$776,C$47)+'СЕТ СН'!$G$12+СВЦЭМ!$D$10+'СЕТ СН'!$G$6-'СЕТ СН'!$G$22</f>
        <v>1524.2580401700002</v>
      </c>
      <c r="D64" s="36">
        <f>SUMIFS(СВЦЭМ!$C$33:$C$776,СВЦЭМ!$A$33:$A$776,$A64,СВЦЭМ!$B$33:$B$776,D$47)+'СЕТ СН'!$G$12+СВЦЭМ!$D$10+'СЕТ СН'!$G$6-'СЕТ СН'!$G$22</f>
        <v>1530.9818505799999</v>
      </c>
      <c r="E64" s="36">
        <f>SUMIFS(СВЦЭМ!$C$33:$C$776,СВЦЭМ!$A$33:$A$776,$A64,СВЦЭМ!$B$33:$B$776,E$47)+'СЕТ СН'!$G$12+СВЦЭМ!$D$10+'СЕТ СН'!$G$6-'СЕТ СН'!$G$22</f>
        <v>1538.8746560100001</v>
      </c>
      <c r="F64" s="36">
        <f>SUMIFS(СВЦЭМ!$C$33:$C$776,СВЦЭМ!$A$33:$A$776,$A64,СВЦЭМ!$B$33:$B$776,F$47)+'СЕТ СН'!$G$12+СВЦЭМ!$D$10+'СЕТ СН'!$G$6-'СЕТ СН'!$G$22</f>
        <v>1532.2240297799999</v>
      </c>
      <c r="G64" s="36">
        <f>SUMIFS(СВЦЭМ!$C$33:$C$776,СВЦЭМ!$A$33:$A$776,$A64,СВЦЭМ!$B$33:$B$776,G$47)+'СЕТ СН'!$G$12+СВЦЭМ!$D$10+'СЕТ СН'!$G$6-'СЕТ СН'!$G$22</f>
        <v>1533.2003785400002</v>
      </c>
      <c r="H64" s="36">
        <f>SUMIFS(СВЦЭМ!$C$33:$C$776,СВЦЭМ!$A$33:$A$776,$A64,СВЦЭМ!$B$33:$B$776,H$47)+'СЕТ СН'!$G$12+СВЦЭМ!$D$10+'СЕТ СН'!$G$6-'СЕТ СН'!$G$22</f>
        <v>1538.6610448599999</v>
      </c>
      <c r="I64" s="36">
        <f>SUMIFS(СВЦЭМ!$C$33:$C$776,СВЦЭМ!$A$33:$A$776,$A64,СВЦЭМ!$B$33:$B$776,I$47)+'СЕТ СН'!$G$12+СВЦЭМ!$D$10+'СЕТ СН'!$G$6-'СЕТ СН'!$G$22</f>
        <v>1498.21408032</v>
      </c>
      <c r="J64" s="36">
        <f>SUMIFS(СВЦЭМ!$C$33:$C$776,СВЦЭМ!$A$33:$A$776,$A64,СВЦЭМ!$B$33:$B$776,J$47)+'СЕТ СН'!$G$12+СВЦЭМ!$D$10+'СЕТ СН'!$G$6-'СЕТ СН'!$G$22</f>
        <v>1430.1109312100002</v>
      </c>
      <c r="K64" s="36">
        <f>SUMIFS(СВЦЭМ!$C$33:$C$776,СВЦЭМ!$A$33:$A$776,$A64,СВЦЭМ!$B$33:$B$776,K$47)+'СЕТ СН'!$G$12+СВЦЭМ!$D$10+'СЕТ СН'!$G$6-'СЕТ СН'!$G$22</f>
        <v>1400.22427055</v>
      </c>
      <c r="L64" s="36">
        <f>SUMIFS(СВЦЭМ!$C$33:$C$776,СВЦЭМ!$A$33:$A$776,$A64,СВЦЭМ!$B$33:$B$776,L$47)+'СЕТ СН'!$G$12+СВЦЭМ!$D$10+'СЕТ СН'!$G$6-'СЕТ СН'!$G$22</f>
        <v>1396.8247967100001</v>
      </c>
      <c r="M64" s="36">
        <f>SUMIFS(СВЦЭМ!$C$33:$C$776,СВЦЭМ!$A$33:$A$776,$A64,СВЦЭМ!$B$33:$B$776,M$47)+'СЕТ СН'!$G$12+СВЦЭМ!$D$10+'СЕТ СН'!$G$6-'СЕТ СН'!$G$22</f>
        <v>1397.5711582500001</v>
      </c>
      <c r="N64" s="36">
        <f>SUMIFS(СВЦЭМ!$C$33:$C$776,СВЦЭМ!$A$33:$A$776,$A64,СВЦЭМ!$B$33:$B$776,N$47)+'СЕТ СН'!$G$12+СВЦЭМ!$D$10+'СЕТ СН'!$G$6-'СЕТ СН'!$G$22</f>
        <v>1395.1272221700001</v>
      </c>
      <c r="O64" s="36">
        <f>SUMIFS(СВЦЭМ!$C$33:$C$776,СВЦЭМ!$A$33:$A$776,$A64,СВЦЭМ!$B$33:$B$776,O$47)+'СЕТ СН'!$G$12+СВЦЭМ!$D$10+'СЕТ СН'!$G$6-'СЕТ СН'!$G$22</f>
        <v>1396.05590777</v>
      </c>
      <c r="P64" s="36">
        <f>SUMIFS(СВЦЭМ!$C$33:$C$776,СВЦЭМ!$A$33:$A$776,$A64,СВЦЭМ!$B$33:$B$776,P$47)+'СЕТ СН'!$G$12+СВЦЭМ!$D$10+'СЕТ СН'!$G$6-'СЕТ СН'!$G$22</f>
        <v>1398.4203753700001</v>
      </c>
      <c r="Q64" s="36">
        <f>SUMIFS(СВЦЭМ!$C$33:$C$776,СВЦЭМ!$A$33:$A$776,$A64,СВЦЭМ!$B$33:$B$776,Q$47)+'СЕТ СН'!$G$12+СВЦЭМ!$D$10+'СЕТ СН'!$G$6-'СЕТ СН'!$G$22</f>
        <v>1403.5395327700001</v>
      </c>
      <c r="R64" s="36">
        <f>SUMIFS(СВЦЭМ!$C$33:$C$776,СВЦЭМ!$A$33:$A$776,$A64,СВЦЭМ!$B$33:$B$776,R$47)+'СЕТ СН'!$G$12+СВЦЭМ!$D$10+'СЕТ СН'!$G$6-'СЕТ СН'!$G$22</f>
        <v>1400.15307379</v>
      </c>
      <c r="S64" s="36">
        <f>SUMIFS(СВЦЭМ!$C$33:$C$776,СВЦЭМ!$A$33:$A$776,$A64,СВЦЭМ!$B$33:$B$776,S$47)+'СЕТ СН'!$G$12+СВЦЭМ!$D$10+'СЕТ СН'!$G$6-'СЕТ СН'!$G$22</f>
        <v>1401.0685145299999</v>
      </c>
      <c r="T64" s="36">
        <f>SUMIFS(СВЦЭМ!$C$33:$C$776,СВЦЭМ!$A$33:$A$776,$A64,СВЦЭМ!$B$33:$B$776,T$47)+'СЕТ СН'!$G$12+СВЦЭМ!$D$10+'СЕТ СН'!$G$6-'СЕТ СН'!$G$22</f>
        <v>1390.7063013000002</v>
      </c>
      <c r="U64" s="36">
        <f>SUMIFS(СВЦЭМ!$C$33:$C$776,СВЦЭМ!$A$33:$A$776,$A64,СВЦЭМ!$B$33:$B$776,U$47)+'СЕТ СН'!$G$12+СВЦЭМ!$D$10+'СЕТ СН'!$G$6-'СЕТ СН'!$G$22</f>
        <v>1375.3100016500002</v>
      </c>
      <c r="V64" s="36">
        <f>SUMIFS(СВЦЭМ!$C$33:$C$776,СВЦЭМ!$A$33:$A$776,$A64,СВЦЭМ!$B$33:$B$776,V$47)+'СЕТ СН'!$G$12+СВЦЭМ!$D$10+'СЕТ СН'!$G$6-'СЕТ СН'!$G$22</f>
        <v>1338.57397593</v>
      </c>
      <c r="W64" s="36">
        <f>SUMIFS(СВЦЭМ!$C$33:$C$776,СВЦЭМ!$A$33:$A$776,$A64,СВЦЭМ!$B$33:$B$776,W$47)+'СЕТ СН'!$G$12+СВЦЭМ!$D$10+'СЕТ СН'!$G$6-'СЕТ СН'!$G$22</f>
        <v>1343.6599794799999</v>
      </c>
      <c r="X64" s="36">
        <f>SUMIFS(СВЦЭМ!$C$33:$C$776,СВЦЭМ!$A$33:$A$776,$A64,СВЦЭМ!$B$33:$B$776,X$47)+'СЕТ СН'!$G$12+СВЦЭМ!$D$10+'СЕТ СН'!$G$6-'СЕТ СН'!$G$22</f>
        <v>1343.5984917999999</v>
      </c>
      <c r="Y64" s="36">
        <f>SUMIFS(СВЦЭМ!$C$33:$C$776,СВЦЭМ!$A$33:$A$776,$A64,СВЦЭМ!$B$33:$B$776,Y$47)+'СЕТ СН'!$G$12+СВЦЭМ!$D$10+'СЕТ СН'!$G$6-'СЕТ СН'!$G$22</f>
        <v>1374.4454973700001</v>
      </c>
    </row>
    <row r="65" spans="1:27" ht="15.75" x14ac:dyDescent="0.2">
      <c r="A65" s="35">
        <f t="shared" si="1"/>
        <v>43969</v>
      </c>
      <c r="B65" s="36">
        <f>SUMIFS(СВЦЭМ!$C$33:$C$776,СВЦЭМ!$A$33:$A$776,$A65,СВЦЭМ!$B$33:$B$776,B$47)+'СЕТ СН'!$G$12+СВЦЭМ!$D$10+'СЕТ СН'!$G$6-'СЕТ СН'!$G$22</f>
        <v>1493.56369552</v>
      </c>
      <c r="C65" s="36">
        <f>SUMIFS(СВЦЭМ!$C$33:$C$776,СВЦЭМ!$A$33:$A$776,$A65,СВЦЭМ!$B$33:$B$776,C$47)+'СЕТ СН'!$G$12+СВЦЭМ!$D$10+'СЕТ СН'!$G$6-'СЕТ СН'!$G$22</f>
        <v>1512.2766549299999</v>
      </c>
      <c r="D65" s="36">
        <f>SUMIFS(СВЦЭМ!$C$33:$C$776,СВЦЭМ!$A$33:$A$776,$A65,СВЦЭМ!$B$33:$B$776,D$47)+'СЕТ СН'!$G$12+СВЦЭМ!$D$10+'СЕТ СН'!$G$6-'СЕТ СН'!$G$22</f>
        <v>1500.00009215</v>
      </c>
      <c r="E65" s="36">
        <f>SUMIFS(СВЦЭМ!$C$33:$C$776,СВЦЭМ!$A$33:$A$776,$A65,СВЦЭМ!$B$33:$B$776,E$47)+'СЕТ СН'!$G$12+СВЦЭМ!$D$10+'СЕТ СН'!$G$6-'СЕТ СН'!$G$22</f>
        <v>1511.08897252</v>
      </c>
      <c r="F65" s="36">
        <f>SUMIFS(СВЦЭМ!$C$33:$C$776,СВЦЭМ!$A$33:$A$776,$A65,СВЦЭМ!$B$33:$B$776,F$47)+'СЕТ СН'!$G$12+СВЦЭМ!$D$10+'СЕТ СН'!$G$6-'СЕТ СН'!$G$22</f>
        <v>1507.2902896000001</v>
      </c>
      <c r="G65" s="36">
        <f>SUMIFS(СВЦЭМ!$C$33:$C$776,СВЦЭМ!$A$33:$A$776,$A65,СВЦЭМ!$B$33:$B$776,G$47)+'СЕТ СН'!$G$12+СВЦЭМ!$D$10+'СЕТ СН'!$G$6-'СЕТ СН'!$G$22</f>
        <v>1510.2286846699999</v>
      </c>
      <c r="H65" s="36">
        <f>SUMIFS(СВЦЭМ!$C$33:$C$776,СВЦЭМ!$A$33:$A$776,$A65,СВЦЭМ!$B$33:$B$776,H$47)+'СЕТ СН'!$G$12+СВЦЭМ!$D$10+'СЕТ СН'!$G$6-'СЕТ СН'!$G$22</f>
        <v>1508.1771561</v>
      </c>
      <c r="I65" s="36">
        <f>SUMIFS(СВЦЭМ!$C$33:$C$776,СВЦЭМ!$A$33:$A$776,$A65,СВЦЭМ!$B$33:$B$776,I$47)+'СЕТ СН'!$G$12+СВЦЭМ!$D$10+'СЕТ СН'!$G$6-'СЕТ СН'!$G$22</f>
        <v>1478.4777651500001</v>
      </c>
      <c r="J65" s="36">
        <f>SUMIFS(СВЦЭМ!$C$33:$C$776,СВЦЭМ!$A$33:$A$776,$A65,СВЦЭМ!$B$33:$B$776,J$47)+'СЕТ СН'!$G$12+СВЦЭМ!$D$10+'СЕТ СН'!$G$6-'СЕТ СН'!$G$22</f>
        <v>1386.3965263</v>
      </c>
      <c r="K65" s="36">
        <f>SUMIFS(СВЦЭМ!$C$33:$C$776,СВЦЭМ!$A$33:$A$776,$A65,СВЦЭМ!$B$33:$B$776,K$47)+'СЕТ СН'!$G$12+СВЦЭМ!$D$10+'СЕТ СН'!$G$6-'СЕТ СН'!$G$22</f>
        <v>1369.1928978599999</v>
      </c>
      <c r="L65" s="36">
        <f>SUMIFS(СВЦЭМ!$C$33:$C$776,СВЦЭМ!$A$33:$A$776,$A65,СВЦЭМ!$B$33:$B$776,L$47)+'СЕТ СН'!$G$12+СВЦЭМ!$D$10+'СЕТ СН'!$G$6-'СЕТ СН'!$G$22</f>
        <v>1371.4859836600001</v>
      </c>
      <c r="M65" s="36">
        <f>SUMIFS(СВЦЭМ!$C$33:$C$776,СВЦЭМ!$A$33:$A$776,$A65,СВЦЭМ!$B$33:$B$776,M$47)+'СЕТ СН'!$G$12+СВЦЭМ!$D$10+'СЕТ СН'!$G$6-'СЕТ СН'!$G$22</f>
        <v>1371.6860728000001</v>
      </c>
      <c r="N65" s="36">
        <f>SUMIFS(СВЦЭМ!$C$33:$C$776,СВЦЭМ!$A$33:$A$776,$A65,СВЦЭМ!$B$33:$B$776,N$47)+'СЕТ СН'!$G$12+СВЦЭМ!$D$10+'СЕТ СН'!$G$6-'СЕТ СН'!$G$22</f>
        <v>1368.1323408500002</v>
      </c>
      <c r="O65" s="36">
        <f>SUMIFS(СВЦЭМ!$C$33:$C$776,СВЦЭМ!$A$33:$A$776,$A65,СВЦЭМ!$B$33:$B$776,O$47)+'СЕТ СН'!$G$12+СВЦЭМ!$D$10+'СЕТ СН'!$G$6-'СЕТ СН'!$G$22</f>
        <v>1369.52562147</v>
      </c>
      <c r="P65" s="36">
        <f>SUMIFS(СВЦЭМ!$C$33:$C$776,СВЦЭМ!$A$33:$A$776,$A65,СВЦЭМ!$B$33:$B$776,P$47)+'СЕТ СН'!$G$12+СВЦЭМ!$D$10+'СЕТ СН'!$G$6-'СЕТ СН'!$G$22</f>
        <v>1386.60788574</v>
      </c>
      <c r="Q65" s="36">
        <f>SUMIFS(СВЦЭМ!$C$33:$C$776,СВЦЭМ!$A$33:$A$776,$A65,СВЦЭМ!$B$33:$B$776,Q$47)+'СЕТ СН'!$G$12+СВЦЭМ!$D$10+'СЕТ СН'!$G$6-'СЕТ СН'!$G$22</f>
        <v>1375.3128577900002</v>
      </c>
      <c r="R65" s="36">
        <f>SUMIFS(СВЦЭМ!$C$33:$C$776,СВЦЭМ!$A$33:$A$776,$A65,СВЦЭМ!$B$33:$B$776,R$47)+'СЕТ СН'!$G$12+СВЦЭМ!$D$10+'СЕТ СН'!$G$6-'СЕТ СН'!$G$22</f>
        <v>1376.5183419800001</v>
      </c>
      <c r="S65" s="36">
        <f>SUMIFS(СВЦЭМ!$C$33:$C$776,СВЦЭМ!$A$33:$A$776,$A65,СВЦЭМ!$B$33:$B$776,S$47)+'СЕТ СН'!$G$12+СВЦЭМ!$D$10+'СЕТ СН'!$G$6-'СЕТ СН'!$G$22</f>
        <v>1391.05875958</v>
      </c>
      <c r="T65" s="36">
        <f>SUMIFS(СВЦЭМ!$C$33:$C$776,СВЦЭМ!$A$33:$A$776,$A65,СВЦЭМ!$B$33:$B$776,T$47)+'СЕТ СН'!$G$12+СВЦЭМ!$D$10+'СЕТ СН'!$G$6-'СЕТ СН'!$G$22</f>
        <v>1381.6509082000002</v>
      </c>
      <c r="U65" s="36">
        <f>SUMIFS(СВЦЭМ!$C$33:$C$776,СВЦЭМ!$A$33:$A$776,$A65,СВЦЭМ!$B$33:$B$776,U$47)+'СЕТ СН'!$G$12+СВЦЭМ!$D$10+'СЕТ СН'!$G$6-'СЕТ СН'!$G$22</f>
        <v>1372.8110977900001</v>
      </c>
      <c r="V65" s="36">
        <f>SUMIFS(СВЦЭМ!$C$33:$C$776,СВЦЭМ!$A$33:$A$776,$A65,СВЦЭМ!$B$33:$B$776,V$47)+'СЕТ СН'!$G$12+СВЦЭМ!$D$10+'СЕТ СН'!$G$6-'СЕТ СН'!$G$22</f>
        <v>1347.1374336600002</v>
      </c>
      <c r="W65" s="36">
        <f>SUMIFS(СВЦЭМ!$C$33:$C$776,СВЦЭМ!$A$33:$A$776,$A65,СВЦЭМ!$B$33:$B$776,W$47)+'СЕТ СН'!$G$12+СВЦЭМ!$D$10+'СЕТ СН'!$G$6-'СЕТ СН'!$G$22</f>
        <v>1350.6043887400001</v>
      </c>
      <c r="X65" s="36">
        <f>SUMIFS(СВЦЭМ!$C$33:$C$776,СВЦЭМ!$A$33:$A$776,$A65,СВЦЭМ!$B$33:$B$776,X$47)+'СЕТ СН'!$G$12+СВЦЭМ!$D$10+'СЕТ СН'!$G$6-'СЕТ СН'!$G$22</f>
        <v>1350.35896127</v>
      </c>
      <c r="Y65" s="36">
        <f>SUMIFS(СВЦЭМ!$C$33:$C$776,СВЦЭМ!$A$33:$A$776,$A65,СВЦЭМ!$B$33:$B$776,Y$47)+'СЕТ СН'!$G$12+СВЦЭМ!$D$10+'СЕТ СН'!$G$6-'СЕТ СН'!$G$22</f>
        <v>1375.15399959</v>
      </c>
    </row>
    <row r="66" spans="1:27" ht="15.75" x14ac:dyDescent="0.2">
      <c r="A66" s="35">
        <f t="shared" si="1"/>
        <v>43970</v>
      </c>
      <c r="B66" s="36">
        <f>SUMIFS(СВЦЭМ!$C$33:$C$776,СВЦЭМ!$A$33:$A$776,$A66,СВЦЭМ!$B$33:$B$776,B$47)+'СЕТ СН'!$G$12+СВЦЭМ!$D$10+'СЕТ СН'!$G$6-'СЕТ СН'!$G$22</f>
        <v>1504.28764002</v>
      </c>
      <c r="C66" s="36">
        <f>SUMIFS(СВЦЭМ!$C$33:$C$776,СВЦЭМ!$A$33:$A$776,$A66,СВЦЭМ!$B$33:$B$776,C$47)+'СЕТ СН'!$G$12+СВЦЭМ!$D$10+'СЕТ СН'!$G$6-'СЕТ СН'!$G$22</f>
        <v>1531.68979283</v>
      </c>
      <c r="D66" s="36">
        <f>SUMIFS(СВЦЭМ!$C$33:$C$776,СВЦЭМ!$A$33:$A$776,$A66,СВЦЭМ!$B$33:$B$776,D$47)+'СЕТ СН'!$G$12+СВЦЭМ!$D$10+'СЕТ СН'!$G$6-'СЕТ СН'!$G$22</f>
        <v>1523.0609942599999</v>
      </c>
      <c r="E66" s="36">
        <f>SUMIFS(СВЦЭМ!$C$33:$C$776,СВЦЭМ!$A$33:$A$776,$A66,СВЦЭМ!$B$33:$B$776,E$47)+'СЕТ СН'!$G$12+СВЦЭМ!$D$10+'СЕТ СН'!$G$6-'СЕТ СН'!$G$22</f>
        <v>1517.56500461</v>
      </c>
      <c r="F66" s="36">
        <f>SUMIFS(СВЦЭМ!$C$33:$C$776,СВЦЭМ!$A$33:$A$776,$A66,СВЦЭМ!$B$33:$B$776,F$47)+'СЕТ СН'!$G$12+СВЦЭМ!$D$10+'СЕТ СН'!$G$6-'СЕТ СН'!$G$22</f>
        <v>1512.0552897299999</v>
      </c>
      <c r="G66" s="36">
        <f>SUMIFS(СВЦЭМ!$C$33:$C$776,СВЦЭМ!$A$33:$A$776,$A66,СВЦЭМ!$B$33:$B$776,G$47)+'СЕТ СН'!$G$12+СВЦЭМ!$D$10+'СЕТ СН'!$G$6-'СЕТ СН'!$G$22</f>
        <v>1520.50519338</v>
      </c>
      <c r="H66" s="36">
        <f>SUMIFS(СВЦЭМ!$C$33:$C$776,СВЦЭМ!$A$33:$A$776,$A66,СВЦЭМ!$B$33:$B$776,H$47)+'СЕТ СН'!$G$12+СВЦЭМ!$D$10+'СЕТ СН'!$G$6-'СЕТ СН'!$G$22</f>
        <v>1520.48105839</v>
      </c>
      <c r="I66" s="36">
        <f>SUMIFS(СВЦЭМ!$C$33:$C$776,СВЦЭМ!$A$33:$A$776,$A66,СВЦЭМ!$B$33:$B$776,I$47)+'СЕТ СН'!$G$12+СВЦЭМ!$D$10+'СЕТ СН'!$G$6-'СЕТ СН'!$G$22</f>
        <v>1495.0825878600001</v>
      </c>
      <c r="J66" s="36">
        <f>SUMIFS(СВЦЭМ!$C$33:$C$776,СВЦЭМ!$A$33:$A$776,$A66,СВЦЭМ!$B$33:$B$776,J$47)+'СЕТ СН'!$G$12+СВЦЭМ!$D$10+'СЕТ СН'!$G$6-'СЕТ СН'!$G$22</f>
        <v>1399.4757890000001</v>
      </c>
      <c r="K66" s="36">
        <f>SUMIFS(СВЦЭМ!$C$33:$C$776,СВЦЭМ!$A$33:$A$776,$A66,СВЦЭМ!$B$33:$B$776,K$47)+'СЕТ СН'!$G$12+СВЦЭМ!$D$10+'СЕТ СН'!$G$6-'СЕТ СН'!$G$22</f>
        <v>1382.6273075500001</v>
      </c>
      <c r="L66" s="36">
        <f>SUMIFS(СВЦЭМ!$C$33:$C$776,СВЦЭМ!$A$33:$A$776,$A66,СВЦЭМ!$B$33:$B$776,L$47)+'СЕТ СН'!$G$12+СВЦЭМ!$D$10+'СЕТ СН'!$G$6-'СЕТ СН'!$G$22</f>
        <v>1376.51783116</v>
      </c>
      <c r="M66" s="36">
        <f>SUMIFS(СВЦЭМ!$C$33:$C$776,СВЦЭМ!$A$33:$A$776,$A66,СВЦЭМ!$B$33:$B$776,M$47)+'СЕТ СН'!$G$12+СВЦЭМ!$D$10+'СЕТ СН'!$G$6-'СЕТ СН'!$G$22</f>
        <v>1361.4707804899999</v>
      </c>
      <c r="N66" s="36">
        <f>SUMIFS(СВЦЭМ!$C$33:$C$776,СВЦЭМ!$A$33:$A$776,$A66,СВЦЭМ!$B$33:$B$776,N$47)+'СЕТ СН'!$G$12+СВЦЭМ!$D$10+'СЕТ СН'!$G$6-'СЕТ СН'!$G$22</f>
        <v>1362.4187756000001</v>
      </c>
      <c r="O66" s="36">
        <f>SUMIFS(СВЦЭМ!$C$33:$C$776,СВЦЭМ!$A$33:$A$776,$A66,СВЦЭМ!$B$33:$B$776,O$47)+'СЕТ СН'!$G$12+СВЦЭМ!$D$10+'СЕТ СН'!$G$6-'СЕТ СН'!$G$22</f>
        <v>1368.1836630600001</v>
      </c>
      <c r="P66" s="36">
        <f>SUMIFS(СВЦЭМ!$C$33:$C$776,СВЦЭМ!$A$33:$A$776,$A66,СВЦЭМ!$B$33:$B$776,P$47)+'СЕТ СН'!$G$12+СВЦЭМ!$D$10+'СЕТ СН'!$G$6-'СЕТ СН'!$G$22</f>
        <v>1378.0365956000001</v>
      </c>
      <c r="Q66" s="36">
        <f>SUMIFS(СВЦЭМ!$C$33:$C$776,СВЦЭМ!$A$33:$A$776,$A66,СВЦЭМ!$B$33:$B$776,Q$47)+'СЕТ СН'!$G$12+СВЦЭМ!$D$10+'СЕТ СН'!$G$6-'СЕТ СН'!$G$22</f>
        <v>1383.6304679200002</v>
      </c>
      <c r="R66" s="36">
        <f>SUMIFS(СВЦЭМ!$C$33:$C$776,СВЦЭМ!$A$33:$A$776,$A66,СВЦЭМ!$B$33:$B$776,R$47)+'СЕТ СН'!$G$12+СВЦЭМ!$D$10+'СЕТ СН'!$G$6-'СЕТ СН'!$G$22</f>
        <v>1387.4624188900002</v>
      </c>
      <c r="S66" s="36">
        <f>SUMIFS(СВЦЭМ!$C$33:$C$776,СВЦЭМ!$A$33:$A$776,$A66,СВЦЭМ!$B$33:$B$776,S$47)+'СЕТ СН'!$G$12+СВЦЭМ!$D$10+'СЕТ СН'!$G$6-'СЕТ СН'!$G$22</f>
        <v>1394.19117411</v>
      </c>
      <c r="T66" s="36">
        <f>SUMIFS(СВЦЭМ!$C$33:$C$776,СВЦЭМ!$A$33:$A$776,$A66,СВЦЭМ!$B$33:$B$776,T$47)+'СЕТ СН'!$G$12+СВЦЭМ!$D$10+'СЕТ СН'!$G$6-'СЕТ СН'!$G$22</f>
        <v>1390.2037033700001</v>
      </c>
      <c r="U66" s="36">
        <f>SUMIFS(СВЦЭМ!$C$33:$C$776,СВЦЭМ!$A$33:$A$776,$A66,СВЦЭМ!$B$33:$B$776,U$47)+'СЕТ СН'!$G$12+СВЦЭМ!$D$10+'СЕТ СН'!$G$6-'СЕТ СН'!$G$22</f>
        <v>1374.53132852</v>
      </c>
      <c r="V66" s="36">
        <f>SUMIFS(СВЦЭМ!$C$33:$C$776,СВЦЭМ!$A$33:$A$776,$A66,СВЦЭМ!$B$33:$B$776,V$47)+'СЕТ СН'!$G$12+СВЦЭМ!$D$10+'СЕТ СН'!$G$6-'СЕТ СН'!$G$22</f>
        <v>1370.52370028</v>
      </c>
      <c r="W66" s="36">
        <f>SUMIFS(СВЦЭМ!$C$33:$C$776,СВЦЭМ!$A$33:$A$776,$A66,СВЦЭМ!$B$33:$B$776,W$47)+'СЕТ СН'!$G$12+СВЦЭМ!$D$10+'СЕТ СН'!$G$6-'СЕТ СН'!$G$22</f>
        <v>1375.23169351</v>
      </c>
      <c r="X66" s="36">
        <f>SUMIFS(СВЦЭМ!$C$33:$C$776,СВЦЭМ!$A$33:$A$776,$A66,СВЦЭМ!$B$33:$B$776,X$47)+'СЕТ СН'!$G$12+СВЦЭМ!$D$10+'СЕТ СН'!$G$6-'СЕТ СН'!$G$22</f>
        <v>1368.81382566</v>
      </c>
      <c r="Y66" s="36">
        <f>SUMIFS(СВЦЭМ!$C$33:$C$776,СВЦЭМ!$A$33:$A$776,$A66,СВЦЭМ!$B$33:$B$776,Y$47)+'СЕТ СН'!$G$12+СВЦЭМ!$D$10+'СЕТ СН'!$G$6-'СЕТ СН'!$G$22</f>
        <v>1382.78758522</v>
      </c>
    </row>
    <row r="67" spans="1:27" ht="15.75" x14ac:dyDescent="0.2">
      <c r="A67" s="35">
        <f t="shared" si="1"/>
        <v>43971</v>
      </c>
      <c r="B67" s="36">
        <f>SUMIFS(СВЦЭМ!$C$33:$C$776,СВЦЭМ!$A$33:$A$776,$A67,СВЦЭМ!$B$33:$B$776,B$47)+'СЕТ СН'!$G$12+СВЦЭМ!$D$10+'СЕТ СН'!$G$6-'СЕТ СН'!$G$22</f>
        <v>1462.5397704300001</v>
      </c>
      <c r="C67" s="36">
        <f>SUMIFS(СВЦЭМ!$C$33:$C$776,СВЦЭМ!$A$33:$A$776,$A67,СВЦЭМ!$B$33:$B$776,C$47)+'СЕТ СН'!$G$12+СВЦЭМ!$D$10+'СЕТ СН'!$G$6-'СЕТ СН'!$G$22</f>
        <v>1472.80241376</v>
      </c>
      <c r="D67" s="36">
        <f>SUMIFS(СВЦЭМ!$C$33:$C$776,СВЦЭМ!$A$33:$A$776,$A67,СВЦЭМ!$B$33:$B$776,D$47)+'СЕТ СН'!$G$12+СВЦЭМ!$D$10+'СЕТ СН'!$G$6-'СЕТ СН'!$G$22</f>
        <v>1492.0385595900002</v>
      </c>
      <c r="E67" s="36">
        <f>SUMIFS(СВЦЭМ!$C$33:$C$776,СВЦЭМ!$A$33:$A$776,$A67,СВЦЭМ!$B$33:$B$776,E$47)+'СЕТ СН'!$G$12+СВЦЭМ!$D$10+'СЕТ СН'!$G$6-'СЕТ СН'!$G$22</f>
        <v>1485.0967761300001</v>
      </c>
      <c r="F67" s="36">
        <f>SUMIFS(СВЦЭМ!$C$33:$C$776,СВЦЭМ!$A$33:$A$776,$A67,СВЦЭМ!$B$33:$B$776,F$47)+'СЕТ СН'!$G$12+СВЦЭМ!$D$10+'СЕТ СН'!$G$6-'СЕТ СН'!$G$22</f>
        <v>1479.1904113800001</v>
      </c>
      <c r="G67" s="36">
        <f>SUMIFS(СВЦЭМ!$C$33:$C$776,СВЦЭМ!$A$33:$A$776,$A67,СВЦЭМ!$B$33:$B$776,G$47)+'СЕТ СН'!$G$12+СВЦЭМ!$D$10+'СЕТ СН'!$G$6-'СЕТ СН'!$G$22</f>
        <v>1489.4442433200002</v>
      </c>
      <c r="H67" s="36">
        <f>SUMIFS(СВЦЭМ!$C$33:$C$776,СВЦЭМ!$A$33:$A$776,$A67,СВЦЭМ!$B$33:$B$776,H$47)+'СЕТ СН'!$G$12+СВЦЭМ!$D$10+'СЕТ СН'!$G$6-'СЕТ СН'!$G$22</f>
        <v>1496.4194525400001</v>
      </c>
      <c r="I67" s="36">
        <f>SUMIFS(СВЦЭМ!$C$33:$C$776,СВЦЭМ!$A$33:$A$776,$A67,СВЦЭМ!$B$33:$B$776,I$47)+'СЕТ СН'!$G$12+СВЦЭМ!$D$10+'СЕТ СН'!$G$6-'СЕТ СН'!$G$22</f>
        <v>1481.6803739699999</v>
      </c>
      <c r="J67" s="36">
        <f>SUMIFS(СВЦЭМ!$C$33:$C$776,СВЦЭМ!$A$33:$A$776,$A67,СВЦЭМ!$B$33:$B$776,J$47)+'СЕТ СН'!$G$12+СВЦЭМ!$D$10+'СЕТ СН'!$G$6-'СЕТ СН'!$G$22</f>
        <v>1377.2957744300002</v>
      </c>
      <c r="K67" s="36">
        <f>SUMIFS(СВЦЭМ!$C$33:$C$776,СВЦЭМ!$A$33:$A$776,$A67,СВЦЭМ!$B$33:$B$776,K$47)+'СЕТ СН'!$G$12+СВЦЭМ!$D$10+'СЕТ СН'!$G$6-'СЕТ СН'!$G$22</f>
        <v>1379.2913653099999</v>
      </c>
      <c r="L67" s="36">
        <f>SUMIFS(СВЦЭМ!$C$33:$C$776,СВЦЭМ!$A$33:$A$776,$A67,СВЦЭМ!$B$33:$B$776,L$47)+'СЕТ СН'!$G$12+СВЦЭМ!$D$10+'СЕТ СН'!$G$6-'СЕТ СН'!$G$22</f>
        <v>1385.99472558</v>
      </c>
      <c r="M67" s="36">
        <f>SUMIFS(СВЦЭМ!$C$33:$C$776,СВЦЭМ!$A$33:$A$776,$A67,СВЦЭМ!$B$33:$B$776,M$47)+'СЕТ СН'!$G$12+СВЦЭМ!$D$10+'СЕТ СН'!$G$6-'СЕТ СН'!$G$22</f>
        <v>1389.33900986</v>
      </c>
      <c r="N67" s="36">
        <f>SUMIFS(СВЦЭМ!$C$33:$C$776,СВЦЭМ!$A$33:$A$776,$A67,СВЦЭМ!$B$33:$B$776,N$47)+'СЕТ СН'!$G$12+СВЦЭМ!$D$10+'СЕТ СН'!$G$6-'СЕТ СН'!$G$22</f>
        <v>1389.5435281700002</v>
      </c>
      <c r="O67" s="36">
        <f>SUMIFS(СВЦЭМ!$C$33:$C$776,СВЦЭМ!$A$33:$A$776,$A67,СВЦЭМ!$B$33:$B$776,O$47)+'СЕТ СН'!$G$12+СВЦЭМ!$D$10+'СЕТ СН'!$G$6-'СЕТ СН'!$G$22</f>
        <v>1397.29232419</v>
      </c>
      <c r="P67" s="36">
        <f>SUMIFS(СВЦЭМ!$C$33:$C$776,СВЦЭМ!$A$33:$A$776,$A67,СВЦЭМ!$B$33:$B$776,P$47)+'СЕТ СН'!$G$12+СВЦЭМ!$D$10+'СЕТ СН'!$G$6-'СЕТ СН'!$G$22</f>
        <v>1397.3410211400001</v>
      </c>
      <c r="Q67" s="36">
        <f>SUMIFS(СВЦЭМ!$C$33:$C$776,СВЦЭМ!$A$33:$A$776,$A67,СВЦЭМ!$B$33:$B$776,Q$47)+'СЕТ СН'!$G$12+СВЦЭМ!$D$10+'СЕТ СН'!$G$6-'СЕТ СН'!$G$22</f>
        <v>1398.01209002</v>
      </c>
      <c r="R67" s="36">
        <f>SUMIFS(СВЦЭМ!$C$33:$C$776,СВЦЭМ!$A$33:$A$776,$A67,СВЦЭМ!$B$33:$B$776,R$47)+'СЕТ СН'!$G$12+СВЦЭМ!$D$10+'СЕТ СН'!$G$6-'СЕТ СН'!$G$22</f>
        <v>1397.3124171100001</v>
      </c>
      <c r="S67" s="36">
        <f>SUMIFS(СВЦЭМ!$C$33:$C$776,СВЦЭМ!$A$33:$A$776,$A67,СВЦЭМ!$B$33:$B$776,S$47)+'СЕТ СН'!$G$12+СВЦЭМ!$D$10+'СЕТ СН'!$G$6-'СЕТ СН'!$G$22</f>
        <v>1397.3371119799999</v>
      </c>
      <c r="T67" s="36">
        <f>SUMIFS(СВЦЭМ!$C$33:$C$776,СВЦЭМ!$A$33:$A$776,$A67,СВЦЭМ!$B$33:$B$776,T$47)+'СЕТ СН'!$G$12+СВЦЭМ!$D$10+'СЕТ СН'!$G$6-'СЕТ СН'!$G$22</f>
        <v>1400.4348791900002</v>
      </c>
      <c r="U67" s="36">
        <f>SUMIFS(СВЦЭМ!$C$33:$C$776,СВЦЭМ!$A$33:$A$776,$A67,СВЦЭМ!$B$33:$B$776,U$47)+'СЕТ СН'!$G$12+СВЦЭМ!$D$10+'СЕТ СН'!$G$6-'СЕТ СН'!$G$22</f>
        <v>1386.79346326</v>
      </c>
      <c r="V67" s="36">
        <f>SUMIFS(СВЦЭМ!$C$33:$C$776,СВЦЭМ!$A$33:$A$776,$A67,СВЦЭМ!$B$33:$B$776,V$47)+'СЕТ СН'!$G$12+СВЦЭМ!$D$10+'СЕТ СН'!$G$6-'СЕТ СН'!$G$22</f>
        <v>1382.58408491</v>
      </c>
      <c r="W67" s="36">
        <f>SUMIFS(СВЦЭМ!$C$33:$C$776,СВЦЭМ!$A$33:$A$776,$A67,СВЦЭМ!$B$33:$B$776,W$47)+'СЕТ СН'!$G$12+СВЦЭМ!$D$10+'СЕТ СН'!$G$6-'СЕТ СН'!$G$22</f>
        <v>1387.4752893200002</v>
      </c>
      <c r="X67" s="36">
        <f>SUMIFS(СВЦЭМ!$C$33:$C$776,СВЦЭМ!$A$33:$A$776,$A67,СВЦЭМ!$B$33:$B$776,X$47)+'СЕТ СН'!$G$12+СВЦЭМ!$D$10+'СЕТ СН'!$G$6-'СЕТ СН'!$G$22</f>
        <v>1388.6966303700001</v>
      </c>
      <c r="Y67" s="36">
        <f>SUMIFS(СВЦЭМ!$C$33:$C$776,СВЦЭМ!$A$33:$A$776,$A67,СВЦЭМ!$B$33:$B$776,Y$47)+'СЕТ СН'!$G$12+СВЦЭМ!$D$10+'СЕТ СН'!$G$6-'СЕТ СН'!$G$22</f>
        <v>1393.7157125700001</v>
      </c>
    </row>
    <row r="68" spans="1:27" ht="15.75" x14ac:dyDescent="0.2">
      <c r="A68" s="35">
        <f t="shared" si="1"/>
        <v>43972</v>
      </c>
      <c r="B68" s="36">
        <f>SUMIFS(СВЦЭМ!$C$33:$C$776,СВЦЭМ!$A$33:$A$776,$A68,СВЦЭМ!$B$33:$B$776,B$47)+'СЕТ СН'!$G$12+СВЦЭМ!$D$10+'СЕТ СН'!$G$6-'СЕТ СН'!$G$22</f>
        <v>1463.4251760300001</v>
      </c>
      <c r="C68" s="36">
        <f>SUMIFS(СВЦЭМ!$C$33:$C$776,СВЦЭМ!$A$33:$A$776,$A68,СВЦЭМ!$B$33:$B$776,C$47)+'СЕТ СН'!$G$12+СВЦЭМ!$D$10+'СЕТ СН'!$G$6-'СЕТ СН'!$G$22</f>
        <v>1494.3969486599999</v>
      </c>
      <c r="D68" s="36">
        <f>SUMIFS(СВЦЭМ!$C$33:$C$776,СВЦЭМ!$A$33:$A$776,$A68,СВЦЭМ!$B$33:$B$776,D$47)+'СЕТ СН'!$G$12+СВЦЭМ!$D$10+'СЕТ СН'!$G$6-'СЕТ СН'!$G$22</f>
        <v>1519.42910471</v>
      </c>
      <c r="E68" s="36">
        <f>SUMIFS(СВЦЭМ!$C$33:$C$776,СВЦЭМ!$A$33:$A$776,$A68,СВЦЭМ!$B$33:$B$776,E$47)+'СЕТ СН'!$G$12+СВЦЭМ!$D$10+'СЕТ СН'!$G$6-'СЕТ СН'!$G$22</f>
        <v>1519.95290019</v>
      </c>
      <c r="F68" s="36">
        <f>SUMIFS(СВЦЭМ!$C$33:$C$776,СВЦЭМ!$A$33:$A$776,$A68,СВЦЭМ!$B$33:$B$776,F$47)+'СЕТ СН'!$G$12+СВЦЭМ!$D$10+'СЕТ СН'!$G$6-'СЕТ СН'!$G$22</f>
        <v>1512.2858896500002</v>
      </c>
      <c r="G68" s="36">
        <f>SUMIFS(СВЦЭМ!$C$33:$C$776,СВЦЭМ!$A$33:$A$776,$A68,СВЦЭМ!$B$33:$B$776,G$47)+'СЕТ СН'!$G$12+СВЦЭМ!$D$10+'СЕТ СН'!$G$6-'СЕТ СН'!$G$22</f>
        <v>1520.3939645700002</v>
      </c>
      <c r="H68" s="36">
        <f>SUMIFS(СВЦЭМ!$C$33:$C$776,СВЦЭМ!$A$33:$A$776,$A68,СВЦЭМ!$B$33:$B$776,H$47)+'СЕТ СН'!$G$12+СВЦЭМ!$D$10+'СЕТ СН'!$G$6-'СЕТ СН'!$G$22</f>
        <v>1509.4537706400001</v>
      </c>
      <c r="I68" s="36">
        <f>SUMIFS(СВЦЭМ!$C$33:$C$776,СВЦЭМ!$A$33:$A$776,$A68,СВЦЭМ!$B$33:$B$776,I$47)+'СЕТ СН'!$G$12+СВЦЭМ!$D$10+'СЕТ СН'!$G$6-'СЕТ СН'!$G$22</f>
        <v>1496.93770481</v>
      </c>
      <c r="J68" s="36">
        <f>SUMIFS(СВЦЭМ!$C$33:$C$776,СВЦЭМ!$A$33:$A$776,$A68,СВЦЭМ!$B$33:$B$776,J$47)+'СЕТ СН'!$G$12+СВЦЭМ!$D$10+'СЕТ СН'!$G$6-'СЕТ СН'!$G$22</f>
        <v>1460.5671334000001</v>
      </c>
      <c r="K68" s="36">
        <f>SUMIFS(СВЦЭМ!$C$33:$C$776,СВЦЭМ!$A$33:$A$776,$A68,СВЦЭМ!$B$33:$B$776,K$47)+'СЕТ СН'!$G$12+СВЦЭМ!$D$10+'СЕТ СН'!$G$6-'СЕТ СН'!$G$22</f>
        <v>1454.8810421000001</v>
      </c>
      <c r="L68" s="36">
        <f>SUMIFS(СВЦЭМ!$C$33:$C$776,СВЦЭМ!$A$33:$A$776,$A68,СВЦЭМ!$B$33:$B$776,L$47)+'СЕТ СН'!$G$12+СВЦЭМ!$D$10+'СЕТ СН'!$G$6-'СЕТ СН'!$G$22</f>
        <v>1452.88231339</v>
      </c>
      <c r="M68" s="36">
        <f>SUMIFS(СВЦЭМ!$C$33:$C$776,СВЦЭМ!$A$33:$A$776,$A68,СВЦЭМ!$B$33:$B$776,M$47)+'СЕТ СН'!$G$12+СВЦЭМ!$D$10+'СЕТ СН'!$G$6-'СЕТ СН'!$G$22</f>
        <v>1404.2882907200001</v>
      </c>
      <c r="N68" s="36">
        <f>SUMIFS(СВЦЭМ!$C$33:$C$776,СВЦЭМ!$A$33:$A$776,$A68,СВЦЭМ!$B$33:$B$776,N$47)+'СЕТ СН'!$G$12+СВЦЭМ!$D$10+'СЕТ СН'!$G$6-'СЕТ СН'!$G$22</f>
        <v>1347.5020216900002</v>
      </c>
      <c r="O68" s="36">
        <f>SUMIFS(СВЦЭМ!$C$33:$C$776,СВЦЭМ!$A$33:$A$776,$A68,СВЦЭМ!$B$33:$B$776,O$47)+'СЕТ СН'!$G$12+СВЦЭМ!$D$10+'СЕТ СН'!$G$6-'СЕТ СН'!$G$22</f>
        <v>1326.4175993900001</v>
      </c>
      <c r="P68" s="36">
        <f>SUMIFS(СВЦЭМ!$C$33:$C$776,СВЦЭМ!$A$33:$A$776,$A68,СВЦЭМ!$B$33:$B$776,P$47)+'СЕТ СН'!$G$12+СВЦЭМ!$D$10+'СЕТ СН'!$G$6-'СЕТ СН'!$G$22</f>
        <v>1325.91965463</v>
      </c>
      <c r="Q68" s="36">
        <f>SUMIFS(СВЦЭМ!$C$33:$C$776,СВЦЭМ!$A$33:$A$776,$A68,СВЦЭМ!$B$33:$B$776,Q$47)+'СЕТ СН'!$G$12+СВЦЭМ!$D$10+'СЕТ СН'!$G$6-'СЕТ СН'!$G$22</f>
        <v>1325.94856744</v>
      </c>
      <c r="R68" s="36">
        <f>SUMIFS(СВЦЭМ!$C$33:$C$776,СВЦЭМ!$A$33:$A$776,$A68,СВЦЭМ!$B$33:$B$776,R$47)+'СЕТ СН'!$G$12+СВЦЭМ!$D$10+'СЕТ СН'!$G$6-'СЕТ СН'!$G$22</f>
        <v>1321.9954145800002</v>
      </c>
      <c r="S68" s="36">
        <f>SUMIFS(СВЦЭМ!$C$33:$C$776,СВЦЭМ!$A$33:$A$776,$A68,СВЦЭМ!$B$33:$B$776,S$47)+'СЕТ СН'!$G$12+СВЦЭМ!$D$10+'СЕТ СН'!$G$6-'СЕТ СН'!$G$22</f>
        <v>1327.5399514800001</v>
      </c>
      <c r="T68" s="36">
        <f>SUMIFS(СВЦЭМ!$C$33:$C$776,СВЦЭМ!$A$33:$A$776,$A68,СВЦЭМ!$B$33:$B$776,T$47)+'СЕТ СН'!$G$12+СВЦЭМ!$D$10+'СЕТ СН'!$G$6-'СЕТ СН'!$G$22</f>
        <v>1327.7018206100001</v>
      </c>
      <c r="U68" s="36">
        <f>SUMIFS(СВЦЭМ!$C$33:$C$776,СВЦЭМ!$A$33:$A$776,$A68,СВЦЭМ!$B$33:$B$776,U$47)+'СЕТ СН'!$G$12+СВЦЭМ!$D$10+'СЕТ СН'!$G$6-'СЕТ СН'!$G$22</f>
        <v>1325.8328576600002</v>
      </c>
      <c r="V68" s="36">
        <f>SUMIFS(СВЦЭМ!$C$33:$C$776,СВЦЭМ!$A$33:$A$776,$A68,СВЦЭМ!$B$33:$B$776,V$47)+'СЕТ СН'!$G$12+СВЦЭМ!$D$10+'СЕТ СН'!$G$6-'СЕТ СН'!$G$22</f>
        <v>1319.7438704199999</v>
      </c>
      <c r="W68" s="36">
        <f>SUMIFS(СВЦЭМ!$C$33:$C$776,СВЦЭМ!$A$33:$A$776,$A68,СВЦЭМ!$B$33:$B$776,W$47)+'СЕТ СН'!$G$12+СВЦЭМ!$D$10+'СЕТ СН'!$G$6-'СЕТ СН'!$G$22</f>
        <v>1288.7161072600002</v>
      </c>
      <c r="X68" s="36">
        <f>SUMIFS(СВЦЭМ!$C$33:$C$776,СВЦЭМ!$A$33:$A$776,$A68,СВЦЭМ!$B$33:$B$776,X$47)+'СЕТ СН'!$G$12+СВЦЭМ!$D$10+'СЕТ СН'!$G$6-'СЕТ СН'!$G$22</f>
        <v>1330.3460781799999</v>
      </c>
      <c r="Y68" s="36">
        <f>SUMIFS(СВЦЭМ!$C$33:$C$776,СВЦЭМ!$A$33:$A$776,$A68,СВЦЭМ!$B$33:$B$776,Y$47)+'СЕТ СН'!$G$12+СВЦЭМ!$D$10+'СЕТ СН'!$G$6-'СЕТ СН'!$G$22</f>
        <v>1377.95376102</v>
      </c>
    </row>
    <row r="69" spans="1:27" ht="15.75" x14ac:dyDescent="0.2">
      <c r="A69" s="35">
        <f t="shared" si="1"/>
        <v>43973</v>
      </c>
      <c r="B69" s="36">
        <f>SUMIFS(СВЦЭМ!$C$33:$C$776,СВЦЭМ!$A$33:$A$776,$A69,СВЦЭМ!$B$33:$B$776,B$47)+'СЕТ СН'!$G$12+СВЦЭМ!$D$10+'СЕТ СН'!$G$6-'СЕТ СН'!$G$22</f>
        <v>1457.2563135600001</v>
      </c>
      <c r="C69" s="36">
        <f>SUMIFS(СВЦЭМ!$C$33:$C$776,СВЦЭМ!$A$33:$A$776,$A69,СВЦЭМ!$B$33:$B$776,C$47)+'СЕТ СН'!$G$12+СВЦЭМ!$D$10+'СЕТ СН'!$G$6-'СЕТ СН'!$G$22</f>
        <v>1500.3304064500001</v>
      </c>
      <c r="D69" s="36">
        <f>SUMIFS(СВЦЭМ!$C$33:$C$776,СВЦЭМ!$A$33:$A$776,$A69,СВЦЭМ!$B$33:$B$776,D$47)+'СЕТ СН'!$G$12+СВЦЭМ!$D$10+'СЕТ СН'!$G$6-'СЕТ СН'!$G$22</f>
        <v>1522.7526928699999</v>
      </c>
      <c r="E69" s="36">
        <f>SUMIFS(СВЦЭМ!$C$33:$C$776,СВЦЭМ!$A$33:$A$776,$A69,СВЦЭМ!$B$33:$B$776,E$47)+'СЕТ СН'!$G$12+СВЦЭМ!$D$10+'СЕТ СН'!$G$6-'СЕТ СН'!$G$22</f>
        <v>1512.31073532</v>
      </c>
      <c r="F69" s="36">
        <f>SUMIFS(СВЦЭМ!$C$33:$C$776,СВЦЭМ!$A$33:$A$776,$A69,СВЦЭМ!$B$33:$B$776,F$47)+'СЕТ СН'!$G$12+СВЦЭМ!$D$10+'СЕТ СН'!$G$6-'СЕТ СН'!$G$22</f>
        <v>1510.9652579200001</v>
      </c>
      <c r="G69" s="36">
        <f>SUMIFS(СВЦЭМ!$C$33:$C$776,СВЦЭМ!$A$33:$A$776,$A69,СВЦЭМ!$B$33:$B$776,G$47)+'СЕТ СН'!$G$12+СВЦЭМ!$D$10+'СЕТ СН'!$G$6-'СЕТ СН'!$G$22</f>
        <v>1520.57261414</v>
      </c>
      <c r="H69" s="36">
        <f>SUMIFS(СВЦЭМ!$C$33:$C$776,СВЦЭМ!$A$33:$A$776,$A69,СВЦЭМ!$B$33:$B$776,H$47)+'СЕТ СН'!$G$12+СВЦЭМ!$D$10+'СЕТ СН'!$G$6-'СЕТ СН'!$G$22</f>
        <v>1521.8887188100002</v>
      </c>
      <c r="I69" s="36">
        <f>SUMIFS(СВЦЭМ!$C$33:$C$776,СВЦЭМ!$A$33:$A$776,$A69,СВЦЭМ!$B$33:$B$776,I$47)+'СЕТ СН'!$G$12+СВЦЭМ!$D$10+'СЕТ СН'!$G$6-'СЕТ СН'!$G$22</f>
        <v>1484.6486855799999</v>
      </c>
      <c r="J69" s="36">
        <f>SUMIFS(СВЦЭМ!$C$33:$C$776,СВЦЭМ!$A$33:$A$776,$A69,СВЦЭМ!$B$33:$B$776,J$47)+'СЕТ СН'!$G$12+СВЦЭМ!$D$10+'СЕТ СН'!$G$6-'СЕТ СН'!$G$22</f>
        <v>1438.1507889200002</v>
      </c>
      <c r="K69" s="36">
        <f>SUMIFS(СВЦЭМ!$C$33:$C$776,СВЦЭМ!$A$33:$A$776,$A69,СВЦЭМ!$B$33:$B$776,K$47)+'СЕТ СН'!$G$12+СВЦЭМ!$D$10+'СЕТ СН'!$G$6-'СЕТ СН'!$G$22</f>
        <v>1415.8731287000001</v>
      </c>
      <c r="L69" s="36">
        <f>SUMIFS(СВЦЭМ!$C$33:$C$776,СВЦЭМ!$A$33:$A$776,$A69,СВЦЭМ!$B$33:$B$776,L$47)+'СЕТ СН'!$G$12+СВЦЭМ!$D$10+'СЕТ СН'!$G$6-'СЕТ СН'!$G$22</f>
        <v>1406.7586333500001</v>
      </c>
      <c r="M69" s="36">
        <f>SUMIFS(СВЦЭМ!$C$33:$C$776,СВЦЭМ!$A$33:$A$776,$A69,СВЦЭМ!$B$33:$B$776,M$47)+'СЕТ СН'!$G$12+СВЦЭМ!$D$10+'СЕТ СН'!$G$6-'СЕТ СН'!$G$22</f>
        <v>1359.1140989999999</v>
      </c>
      <c r="N69" s="36">
        <f>SUMIFS(СВЦЭМ!$C$33:$C$776,СВЦЭМ!$A$33:$A$776,$A69,СВЦЭМ!$B$33:$B$776,N$47)+'СЕТ СН'!$G$12+СВЦЭМ!$D$10+'СЕТ СН'!$G$6-'СЕТ СН'!$G$22</f>
        <v>1306.9237269700002</v>
      </c>
      <c r="O69" s="36">
        <f>SUMIFS(СВЦЭМ!$C$33:$C$776,СВЦЭМ!$A$33:$A$776,$A69,СВЦЭМ!$B$33:$B$776,O$47)+'СЕТ СН'!$G$12+СВЦЭМ!$D$10+'СЕТ СН'!$G$6-'СЕТ СН'!$G$22</f>
        <v>1295.1471201600002</v>
      </c>
      <c r="P69" s="36">
        <f>SUMIFS(СВЦЭМ!$C$33:$C$776,СВЦЭМ!$A$33:$A$776,$A69,СВЦЭМ!$B$33:$B$776,P$47)+'СЕТ СН'!$G$12+СВЦЭМ!$D$10+'СЕТ СН'!$G$6-'СЕТ СН'!$G$22</f>
        <v>1311.7725606700001</v>
      </c>
      <c r="Q69" s="36">
        <f>SUMIFS(СВЦЭМ!$C$33:$C$776,СВЦЭМ!$A$33:$A$776,$A69,СВЦЭМ!$B$33:$B$776,Q$47)+'СЕТ СН'!$G$12+СВЦЭМ!$D$10+'СЕТ СН'!$G$6-'СЕТ СН'!$G$22</f>
        <v>1316.7126442900001</v>
      </c>
      <c r="R69" s="36">
        <f>SUMIFS(СВЦЭМ!$C$33:$C$776,СВЦЭМ!$A$33:$A$776,$A69,СВЦЭМ!$B$33:$B$776,R$47)+'СЕТ СН'!$G$12+СВЦЭМ!$D$10+'СЕТ СН'!$G$6-'СЕТ СН'!$G$22</f>
        <v>1316.0885276900001</v>
      </c>
      <c r="S69" s="36">
        <f>SUMIFS(СВЦЭМ!$C$33:$C$776,СВЦЭМ!$A$33:$A$776,$A69,СВЦЭМ!$B$33:$B$776,S$47)+'СЕТ СН'!$G$12+СВЦЭМ!$D$10+'СЕТ СН'!$G$6-'СЕТ СН'!$G$22</f>
        <v>1321.62479723</v>
      </c>
      <c r="T69" s="36">
        <f>SUMIFS(СВЦЭМ!$C$33:$C$776,СВЦЭМ!$A$33:$A$776,$A69,СВЦЭМ!$B$33:$B$776,T$47)+'СЕТ СН'!$G$12+СВЦЭМ!$D$10+'СЕТ СН'!$G$6-'СЕТ СН'!$G$22</f>
        <v>1304.7063514199999</v>
      </c>
      <c r="U69" s="36">
        <f>SUMIFS(СВЦЭМ!$C$33:$C$776,СВЦЭМ!$A$33:$A$776,$A69,СВЦЭМ!$B$33:$B$776,U$47)+'СЕТ СН'!$G$12+СВЦЭМ!$D$10+'СЕТ СН'!$G$6-'СЕТ СН'!$G$22</f>
        <v>1296.3146850400001</v>
      </c>
      <c r="V69" s="36">
        <f>SUMIFS(СВЦЭМ!$C$33:$C$776,СВЦЭМ!$A$33:$A$776,$A69,СВЦЭМ!$B$33:$B$776,V$47)+'СЕТ СН'!$G$12+СВЦЭМ!$D$10+'СЕТ СН'!$G$6-'СЕТ СН'!$G$22</f>
        <v>1277.83687869</v>
      </c>
      <c r="W69" s="36">
        <f>SUMIFS(СВЦЭМ!$C$33:$C$776,СВЦЭМ!$A$33:$A$776,$A69,СВЦЭМ!$B$33:$B$776,W$47)+'СЕТ СН'!$G$12+СВЦЭМ!$D$10+'СЕТ СН'!$G$6-'СЕТ СН'!$G$22</f>
        <v>1270.5602244199999</v>
      </c>
      <c r="X69" s="36">
        <f>SUMIFS(СВЦЭМ!$C$33:$C$776,СВЦЭМ!$A$33:$A$776,$A69,СВЦЭМ!$B$33:$B$776,X$47)+'СЕТ СН'!$G$12+СВЦЭМ!$D$10+'СЕТ СН'!$G$6-'СЕТ СН'!$G$22</f>
        <v>1291.55080019</v>
      </c>
      <c r="Y69" s="36">
        <f>SUMIFS(СВЦЭМ!$C$33:$C$776,СВЦЭМ!$A$33:$A$776,$A69,СВЦЭМ!$B$33:$B$776,Y$47)+'СЕТ СН'!$G$12+СВЦЭМ!$D$10+'СЕТ СН'!$G$6-'СЕТ СН'!$G$22</f>
        <v>1329.8367495299999</v>
      </c>
    </row>
    <row r="70" spans="1:27" ht="15.75" x14ac:dyDescent="0.2">
      <c r="A70" s="35">
        <f t="shared" si="1"/>
        <v>43974</v>
      </c>
      <c r="B70" s="36">
        <f>SUMIFS(СВЦЭМ!$C$33:$C$776,СВЦЭМ!$A$33:$A$776,$A70,СВЦЭМ!$B$33:$B$776,B$47)+'СЕТ СН'!$G$12+СВЦЭМ!$D$10+'СЕТ СН'!$G$6-'СЕТ СН'!$G$22</f>
        <v>1430.726175</v>
      </c>
      <c r="C70" s="36">
        <f>SUMIFS(СВЦЭМ!$C$33:$C$776,СВЦЭМ!$A$33:$A$776,$A70,СВЦЭМ!$B$33:$B$776,C$47)+'СЕТ СН'!$G$12+СВЦЭМ!$D$10+'СЕТ СН'!$G$6-'СЕТ СН'!$G$22</f>
        <v>1467.6950195300001</v>
      </c>
      <c r="D70" s="36">
        <f>SUMIFS(СВЦЭМ!$C$33:$C$776,СВЦЭМ!$A$33:$A$776,$A70,СВЦЭМ!$B$33:$B$776,D$47)+'СЕТ СН'!$G$12+СВЦЭМ!$D$10+'СЕТ СН'!$G$6-'СЕТ СН'!$G$22</f>
        <v>1489.6622019000001</v>
      </c>
      <c r="E70" s="36">
        <f>SUMIFS(СВЦЭМ!$C$33:$C$776,СВЦЭМ!$A$33:$A$776,$A70,СВЦЭМ!$B$33:$B$776,E$47)+'СЕТ СН'!$G$12+СВЦЭМ!$D$10+'СЕТ СН'!$G$6-'СЕТ СН'!$G$22</f>
        <v>1502.8121029700001</v>
      </c>
      <c r="F70" s="36">
        <f>SUMIFS(СВЦЭМ!$C$33:$C$776,СВЦЭМ!$A$33:$A$776,$A70,СВЦЭМ!$B$33:$B$776,F$47)+'СЕТ СН'!$G$12+СВЦЭМ!$D$10+'СЕТ СН'!$G$6-'СЕТ СН'!$G$22</f>
        <v>1506.52121743</v>
      </c>
      <c r="G70" s="36">
        <f>SUMIFS(СВЦЭМ!$C$33:$C$776,СВЦЭМ!$A$33:$A$776,$A70,СВЦЭМ!$B$33:$B$776,G$47)+'СЕТ СН'!$G$12+СВЦЭМ!$D$10+'СЕТ СН'!$G$6-'СЕТ СН'!$G$22</f>
        <v>1499.51246902</v>
      </c>
      <c r="H70" s="36">
        <f>SUMIFS(СВЦЭМ!$C$33:$C$776,СВЦЭМ!$A$33:$A$776,$A70,СВЦЭМ!$B$33:$B$776,H$47)+'СЕТ СН'!$G$12+СВЦЭМ!$D$10+'СЕТ СН'!$G$6-'СЕТ СН'!$G$22</f>
        <v>1493.2554804400002</v>
      </c>
      <c r="I70" s="36">
        <f>SUMIFS(СВЦЭМ!$C$33:$C$776,СВЦЭМ!$A$33:$A$776,$A70,СВЦЭМ!$B$33:$B$776,I$47)+'СЕТ СН'!$G$12+СВЦЭМ!$D$10+'СЕТ СН'!$G$6-'СЕТ СН'!$G$22</f>
        <v>1470.56830489</v>
      </c>
      <c r="J70" s="36">
        <f>SUMIFS(СВЦЭМ!$C$33:$C$776,СВЦЭМ!$A$33:$A$776,$A70,СВЦЭМ!$B$33:$B$776,J$47)+'СЕТ СН'!$G$12+СВЦЭМ!$D$10+'СЕТ СН'!$G$6-'СЕТ СН'!$G$22</f>
        <v>1436.4972402400001</v>
      </c>
      <c r="K70" s="36">
        <f>SUMIFS(СВЦЭМ!$C$33:$C$776,СВЦЭМ!$A$33:$A$776,$A70,СВЦЭМ!$B$33:$B$776,K$47)+'СЕТ СН'!$G$12+СВЦЭМ!$D$10+'СЕТ СН'!$G$6-'СЕТ СН'!$G$22</f>
        <v>1399.1895910400001</v>
      </c>
      <c r="L70" s="36">
        <f>SUMIFS(СВЦЭМ!$C$33:$C$776,СВЦЭМ!$A$33:$A$776,$A70,СВЦЭМ!$B$33:$B$776,L$47)+'СЕТ СН'!$G$12+СВЦЭМ!$D$10+'СЕТ СН'!$G$6-'СЕТ СН'!$G$22</f>
        <v>1376.8057846500001</v>
      </c>
      <c r="M70" s="36">
        <f>SUMIFS(СВЦЭМ!$C$33:$C$776,СВЦЭМ!$A$33:$A$776,$A70,СВЦЭМ!$B$33:$B$776,M$47)+'СЕТ СН'!$G$12+СВЦЭМ!$D$10+'СЕТ СН'!$G$6-'СЕТ СН'!$G$22</f>
        <v>1319.6103642600001</v>
      </c>
      <c r="N70" s="36">
        <f>SUMIFS(СВЦЭМ!$C$33:$C$776,СВЦЭМ!$A$33:$A$776,$A70,СВЦЭМ!$B$33:$B$776,N$47)+'СЕТ СН'!$G$12+СВЦЭМ!$D$10+'СЕТ СН'!$G$6-'СЕТ СН'!$G$22</f>
        <v>1268.51788773</v>
      </c>
      <c r="O70" s="36">
        <f>SUMIFS(СВЦЭМ!$C$33:$C$776,СВЦЭМ!$A$33:$A$776,$A70,СВЦЭМ!$B$33:$B$776,O$47)+'СЕТ СН'!$G$12+СВЦЭМ!$D$10+'СЕТ СН'!$G$6-'СЕТ СН'!$G$22</f>
        <v>1267.2335034800001</v>
      </c>
      <c r="P70" s="36">
        <f>SUMIFS(СВЦЭМ!$C$33:$C$776,СВЦЭМ!$A$33:$A$776,$A70,СВЦЭМ!$B$33:$B$776,P$47)+'СЕТ СН'!$G$12+СВЦЭМ!$D$10+'СЕТ СН'!$G$6-'СЕТ СН'!$G$22</f>
        <v>1292.2467940400002</v>
      </c>
      <c r="Q70" s="36">
        <f>SUMIFS(СВЦЭМ!$C$33:$C$776,СВЦЭМ!$A$33:$A$776,$A70,СВЦЭМ!$B$33:$B$776,Q$47)+'СЕТ СН'!$G$12+СВЦЭМ!$D$10+'СЕТ СН'!$G$6-'СЕТ СН'!$G$22</f>
        <v>1292.8363129300001</v>
      </c>
      <c r="R70" s="36">
        <f>SUMIFS(СВЦЭМ!$C$33:$C$776,СВЦЭМ!$A$33:$A$776,$A70,СВЦЭМ!$B$33:$B$776,R$47)+'СЕТ СН'!$G$12+СВЦЭМ!$D$10+'СЕТ СН'!$G$6-'СЕТ СН'!$G$22</f>
        <v>1298.9767291600001</v>
      </c>
      <c r="S70" s="36">
        <f>SUMIFS(СВЦЭМ!$C$33:$C$776,СВЦЭМ!$A$33:$A$776,$A70,СВЦЭМ!$B$33:$B$776,S$47)+'СЕТ СН'!$G$12+СВЦЭМ!$D$10+'СЕТ СН'!$G$6-'СЕТ СН'!$G$22</f>
        <v>1312.4305644999999</v>
      </c>
      <c r="T70" s="36">
        <f>SUMIFS(СВЦЭМ!$C$33:$C$776,СВЦЭМ!$A$33:$A$776,$A70,СВЦЭМ!$B$33:$B$776,T$47)+'СЕТ СН'!$G$12+СВЦЭМ!$D$10+'СЕТ СН'!$G$6-'СЕТ СН'!$G$22</f>
        <v>1320.2645162700001</v>
      </c>
      <c r="U70" s="36">
        <f>SUMIFS(СВЦЭМ!$C$33:$C$776,СВЦЭМ!$A$33:$A$776,$A70,СВЦЭМ!$B$33:$B$776,U$47)+'СЕТ СН'!$G$12+СВЦЭМ!$D$10+'СЕТ СН'!$G$6-'СЕТ СН'!$G$22</f>
        <v>1317.9412402800001</v>
      </c>
      <c r="V70" s="36">
        <f>SUMIFS(СВЦЭМ!$C$33:$C$776,СВЦЭМ!$A$33:$A$776,$A70,СВЦЭМ!$B$33:$B$776,V$47)+'СЕТ СН'!$G$12+СВЦЭМ!$D$10+'СЕТ СН'!$G$6-'СЕТ СН'!$G$22</f>
        <v>1310.4971615100001</v>
      </c>
      <c r="W70" s="36">
        <f>SUMIFS(СВЦЭМ!$C$33:$C$776,СВЦЭМ!$A$33:$A$776,$A70,СВЦЭМ!$B$33:$B$776,W$47)+'СЕТ СН'!$G$12+СВЦЭМ!$D$10+'СЕТ СН'!$G$6-'СЕТ СН'!$G$22</f>
        <v>1304.1439615100001</v>
      </c>
      <c r="X70" s="36">
        <f>SUMIFS(СВЦЭМ!$C$33:$C$776,СВЦЭМ!$A$33:$A$776,$A70,СВЦЭМ!$B$33:$B$776,X$47)+'СЕТ СН'!$G$12+СВЦЭМ!$D$10+'СЕТ СН'!$G$6-'СЕТ СН'!$G$22</f>
        <v>1332.1672819700002</v>
      </c>
      <c r="Y70" s="36">
        <f>SUMIFS(СВЦЭМ!$C$33:$C$776,СВЦЭМ!$A$33:$A$776,$A70,СВЦЭМ!$B$33:$B$776,Y$47)+'СЕТ СН'!$G$12+СВЦЭМ!$D$10+'СЕТ СН'!$G$6-'СЕТ СН'!$G$22</f>
        <v>1407.6400497100001</v>
      </c>
    </row>
    <row r="71" spans="1:27" ht="15.75" x14ac:dyDescent="0.2">
      <c r="A71" s="35">
        <f t="shared" si="1"/>
        <v>43975</v>
      </c>
      <c r="B71" s="36">
        <f>SUMIFS(СВЦЭМ!$C$33:$C$776,СВЦЭМ!$A$33:$A$776,$A71,СВЦЭМ!$B$33:$B$776,B$47)+'СЕТ СН'!$G$12+СВЦЭМ!$D$10+'СЕТ СН'!$G$6-'СЕТ СН'!$G$22</f>
        <v>1475.22273354</v>
      </c>
      <c r="C71" s="36">
        <f>SUMIFS(СВЦЭМ!$C$33:$C$776,СВЦЭМ!$A$33:$A$776,$A71,СВЦЭМ!$B$33:$B$776,C$47)+'СЕТ СН'!$G$12+СВЦЭМ!$D$10+'СЕТ СН'!$G$6-'СЕТ СН'!$G$22</f>
        <v>1499.8026249200002</v>
      </c>
      <c r="D71" s="36">
        <f>SUMIFS(СВЦЭМ!$C$33:$C$776,СВЦЭМ!$A$33:$A$776,$A71,СВЦЭМ!$B$33:$B$776,D$47)+'СЕТ СН'!$G$12+СВЦЭМ!$D$10+'СЕТ СН'!$G$6-'СЕТ СН'!$G$22</f>
        <v>1503.12180661</v>
      </c>
      <c r="E71" s="36">
        <f>SUMIFS(СВЦЭМ!$C$33:$C$776,СВЦЭМ!$A$33:$A$776,$A71,СВЦЭМ!$B$33:$B$776,E$47)+'СЕТ СН'!$G$12+СВЦЭМ!$D$10+'СЕТ СН'!$G$6-'СЕТ СН'!$G$22</f>
        <v>1504.7825175800001</v>
      </c>
      <c r="F71" s="36">
        <f>SUMIFS(СВЦЭМ!$C$33:$C$776,СВЦЭМ!$A$33:$A$776,$A71,СВЦЭМ!$B$33:$B$776,F$47)+'СЕТ СН'!$G$12+СВЦЭМ!$D$10+'СЕТ СН'!$G$6-'СЕТ СН'!$G$22</f>
        <v>1502.35041563</v>
      </c>
      <c r="G71" s="36">
        <f>SUMIFS(СВЦЭМ!$C$33:$C$776,СВЦЭМ!$A$33:$A$776,$A71,СВЦЭМ!$B$33:$B$776,G$47)+'СЕТ СН'!$G$12+СВЦЭМ!$D$10+'СЕТ СН'!$G$6-'СЕТ СН'!$G$22</f>
        <v>1504.9394267</v>
      </c>
      <c r="H71" s="36">
        <f>SUMIFS(СВЦЭМ!$C$33:$C$776,СВЦЭМ!$A$33:$A$776,$A71,СВЦЭМ!$B$33:$B$776,H$47)+'СЕТ СН'!$G$12+СВЦЭМ!$D$10+'СЕТ СН'!$G$6-'СЕТ СН'!$G$22</f>
        <v>1495.6663301799999</v>
      </c>
      <c r="I71" s="36">
        <f>SUMIFS(СВЦЭМ!$C$33:$C$776,СВЦЭМ!$A$33:$A$776,$A71,СВЦЭМ!$B$33:$B$776,I$47)+'СЕТ СН'!$G$12+СВЦЭМ!$D$10+'СЕТ СН'!$G$6-'СЕТ СН'!$G$22</f>
        <v>1458.1603393</v>
      </c>
      <c r="J71" s="36">
        <f>SUMIFS(СВЦЭМ!$C$33:$C$776,СВЦЭМ!$A$33:$A$776,$A71,СВЦЭМ!$B$33:$B$776,J$47)+'СЕТ СН'!$G$12+СВЦЭМ!$D$10+'СЕТ СН'!$G$6-'СЕТ СН'!$G$22</f>
        <v>1440.3605064600001</v>
      </c>
      <c r="K71" s="36">
        <f>SUMIFS(СВЦЭМ!$C$33:$C$776,СВЦЭМ!$A$33:$A$776,$A71,СВЦЭМ!$B$33:$B$776,K$47)+'СЕТ СН'!$G$12+СВЦЭМ!$D$10+'СЕТ СН'!$G$6-'СЕТ СН'!$G$22</f>
        <v>1415.3998003900001</v>
      </c>
      <c r="L71" s="36">
        <f>SUMIFS(СВЦЭМ!$C$33:$C$776,СВЦЭМ!$A$33:$A$776,$A71,СВЦЭМ!$B$33:$B$776,L$47)+'СЕТ СН'!$G$12+СВЦЭМ!$D$10+'СЕТ СН'!$G$6-'СЕТ СН'!$G$22</f>
        <v>1426.8096585600001</v>
      </c>
      <c r="M71" s="36">
        <f>SUMIFS(СВЦЭМ!$C$33:$C$776,СВЦЭМ!$A$33:$A$776,$A71,СВЦЭМ!$B$33:$B$776,M$47)+'СЕТ СН'!$G$12+СВЦЭМ!$D$10+'СЕТ СН'!$G$6-'СЕТ СН'!$G$22</f>
        <v>1388.6935703900001</v>
      </c>
      <c r="N71" s="36">
        <f>SUMIFS(СВЦЭМ!$C$33:$C$776,СВЦЭМ!$A$33:$A$776,$A71,СВЦЭМ!$B$33:$B$776,N$47)+'СЕТ СН'!$G$12+СВЦЭМ!$D$10+'СЕТ СН'!$G$6-'СЕТ СН'!$G$22</f>
        <v>1343.8259997600001</v>
      </c>
      <c r="O71" s="36">
        <f>SUMIFS(СВЦЭМ!$C$33:$C$776,СВЦЭМ!$A$33:$A$776,$A71,СВЦЭМ!$B$33:$B$776,O$47)+'СЕТ СН'!$G$12+СВЦЭМ!$D$10+'СЕТ СН'!$G$6-'СЕТ СН'!$G$22</f>
        <v>1315.1852447800002</v>
      </c>
      <c r="P71" s="36">
        <f>SUMIFS(СВЦЭМ!$C$33:$C$776,СВЦЭМ!$A$33:$A$776,$A71,СВЦЭМ!$B$33:$B$776,P$47)+'СЕТ СН'!$G$12+СВЦЭМ!$D$10+'СЕТ СН'!$G$6-'СЕТ СН'!$G$22</f>
        <v>1324.6552427400002</v>
      </c>
      <c r="Q71" s="36">
        <f>SUMIFS(СВЦЭМ!$C$33:$C$776,СВЦЭМ!$A$33:$A$776,$A71,СВЦЭМ!$B$33:$B$776,Q$47)+'СЕТ СН'!$G$12+СВЦЭМ!$D$10+'СЕТ СН'!$G$6-'СЕТ СН'!$G$22</f>
        <v>1329.4271123399999</v>
      </c>
      <c r="R71" s="36">
        <f>SUMIFS(СВЦЭМ!$C$33:$C$776,СВЦЭМ!$A$33:$A$776,$A71,СВЦЭМ!$B$33:$B$776,R$47)+'СЕТ СН'!$G$12+СВЦЭМ!$D$10+'СЕТ СН'!$G$6-'СЕТ СН'!$G$22</f>
        <v>1317.2946778300002</v>
      </c>
      <c r="S71" s="36">
        <f>SUMIFS(СВЦЭМ!$C$33:$C$776,СВЦЭМ!$A$33:$A$776,$A71,СВЦЭМ!$B$33:$B$776,S$47)+'СЕТ СН'!$G$12+СВЦЭМ!$D$10+'СЕТ СН'!$G$6-'СЕТ СН'!$G$22</f>
        <v>1324.11147841</v>
      </c>
      <c r="T71" s="36">
        <f>SUMIFS(СВЦЭМ!$C$33:$C$776,СВЦЭМ!$A$33:$A$776,$A71,СВЦЭМ!$B$33:$B$776,T$47)+'СЕТ СН'!$G$12+СВЦЭМ!$D$10+'СЕТ СН'!$G$6-'СЕТ СН'!$G$22</f>
        <v>1320.6285048700001</v>
      </c>
      <c r="U71" s="36">
        <f>SUMIFS(СВЦЭМ!$C$33:$C$776,СВЦЭМ!$A$33:$A$776,$A71,СВЦЭМ!$B$33:$B$776,U$47)+'СЕТ СН'!$G$12+СВЦЭМ!$D$10+'СЕТ СН'!$G$6-'СЕТ СН'!$G$22</f>
        <v>1305.2445292699999</v>
      </c>
      <c r="V71" s="36">
        <f>SUMIFS(СВЦЭМ!$C$33:$C$776,СВЦЭМ!$A$33:$A$776,$A71,СВЦЭМ!$B$33:$B$776,V$47)+'СЕТ СН'!$G$12+СВЦЭМ!$D$10+'СЕТ СН'!$G$6-'СЕТ СН'!$G$22</f>
        <v>1270.1711844000001</v>
      </c>
      <c r="W71" s="36">
        <f>SUMIFS(СВЦЭМ!$C$33:$C$776,СВЦЭМ!$A$33:$A$776,$A71,СВЦЭМ!$B$33:$B$776,W$47)+'СЕТ СН'!$G$12+СВЦЭМ!$D$10+'СЕТ СН'!$G$6-'СЕТ СН'!$G$22</f>
        <v>1276.0632778300001</v>
      </c>
      <c r="X71" s="36">
        <f>SUMIFS(СВЦЭМ!$C$33:$C$776,СВЦЭМ!$A$33:$A$776,$A71,СВЦЭМ!$B$33:$B$776,X$47)+'СЕТ СН'!$G$12+СВЦЭМ!$D$10+'СЕТ СН'!$G$6-'СЕТ СН'!$G$22</f>
        <v>1301.93634907</v>
      </c>
      <c r="Y71" s="36">
        <f>SUMIFS(СВЦЭМ!$C$33:$C$776,СВЦЭМ!$A$33:$A$776,$A71,СВЦЭМ!$B$33:$B$776,Y$47)+'СЕТ СН'!$G$12+СВЦЭМ!$D$10+'СЕТ СН'!$G$6-'СЕТ СН'!$G$22</f>
        <v>1382.3025191300001</v>
      </c>
    </row>
    <row r="72" spans="1:27" ht="15.75" x14ac:dyDescent="0.2">
      <c r="A72" s="35">
        <f t="shared" si="1"/>
        <v>43976</v>
      </c>
      <c r="B72" s="36">
        <f>SUMIFS(СВЦЭМ!$C$33:$C$776,СВЦЭМ!$A$33:$A$776,$A72,СВЦЭМ!$B$33:$B$776,B$47)+'СЕТ СН'!$G$12+СВЦЭМ!$D$10+'СЕТ СН'!$G$6-'СЕТ СН'!$G$22</f>
        <v>1526.99513043</v>
      </c>
      <c r="C72" s="36">
        <f>SUMIFS(СВЦЭМ!$C$33:$C$776,СВЦЭМ!$A$33:$A$776,$A72,СВЦЭМ!$B$33:$B$776,C$47)+'СЕТ СН'!$G$12+СВЦЭМ!$D$10+'СЕТ СН'!$G$6-'СЕТ СН'!$G$22</f>
        <v>1520.4863279199999</v>
      </c>
      <c r="D72" s="36">
        <f>SUMIFS(СВЦЭМ!$C$33:$C$776,СВЦЭМ!$A$33:$A$776,$A72,СВЦЭМ!$B$33:$B$776,D$47)+'СЕТ СН'!$G$12+СВЦЭМ!$D$10+'СЕТ СН'!$G$6-'СЕТ СН'!$G$22</f>
        <v>1504.9824976700002</v>
      </c>
      <c r="E72" s="36">
        <f>SUMIFS(СВЦЭМ!$C$33:$C$776,СВЦЭМ!$A$33:$A$776,$A72,СВЦЭМ!$B$33:$B$776,E$47)+'СЕТ СН'!$G$12+СВЦЭМ!$D$10+'СЕТ СН'!$G$6-'СЕТ СН'!$G$22</f>
        <v>1501.38913417</v>
      </c>
      <c r="F72" s="36">
        <f>SUMIFS(СВЦЭМ!$C$33:$C$776,СВЦЭМ!$A$33:$A$776,$A72,СВЦЭМ!$B$33:$B$776,F$47)+'СЕТ СН'!$G$12+СВЦЭМ!$D$10+'СЕТ СН'!$G$6-'СЕТ СН'!$G$22</f>
        <v>1499.37883016</v>
      </c>
      <c r="G72" s="36">
        <f>SUMIFS(СВЦЭМ!$C$33:$C$776,СВЦЭМ!$A$33:$A$776,$A72,СВЦЭМ!$B$33:$B$776,G$47)+'СЕТ СН'!$G$12+СВЦЭМ!$D$10+'СЕТ СН'!$G$6-'СЕТ СН'!$G$22</f>
        <v>1504.7113767599999</v>
      </c>
      <c r="H72" s="36">
        <f>SUMIFS(СВЦЭМ!$C$33:$C$776,СВЦЭМ!$A$33:$A$776,$A72,СВЦЭМ!$B$33:$B$776,H$47)+'СЕТ СН'!$G$12+СВЦЭМ!$D$10+'СЕТ СН'!$G$6-'СЕТ СН'!$G$22</f>
        <v>1513.0398594500002</v>
      </c>
      <c r="I72" s="36">
        <f>SUMIFS(СВЦЭМ!$C$33:$C$776,СВЦЭМ!$A$33:$A$776,$A72,СВЦЭМ!$B$33:$B$776,I$47)+'СЕТ СН'!$G$12+СВЦЭМ!$D$10+'СЕТ СН'!$G$6-'СЕТ СН'!$G$22</f>
        <v>1487.9173374400002</v>
      </c>
      <c r="J72" s="36">
        <f>SUMIFS(СВЦЭМ!$C$33:$C$776,СВЦЭМ!$A$33:$A$776,$A72,СВЦЭМ!$B$33:$B$776,J$47)+'СЕТ СН'!$G$12+СВЦЭМ!$D$10+'СЕТ СН'!$G$6-'СЕТ СН'!$G$22</f>
        <v>1448.2133490900001</v>
      </c>
      <c r="K72" s="36">
        <f>SUMIFS(СВЦЭМ!$C$33:$C$776,СВЦЭМ!$A$33:$A$776,$A72,СВЦЭМ!$B$33:$B$776,K$47)+'СЕТ СН'!$G$12+СВЦЭМ!$D$10+'СЕТ СН'!$G$6-'СЕТ СН'!$G$22</f>
        <v>1442.1970273400002</v>
      </c>
      <c r="L72" s="36">
        <f>SUMIFS(СВЦЭМ!$C$33:$C$776,СВЦЭМ!$A$33:$A$776,$A72,СВЦЭМ!$B$33:$B$776,L$47)+'СЕТ СН'!$G$12+СВЦЭМ!$D$10+'СЕТ СН'!$G$6-'СЕТ СН'!$G$22</f>
        <v>1435.4512664200001</v>
      </c>
      <c r="M72" s="36">
        <f>SUMIFS(СВЦЭМ!$C$33:$C$776,СВЦЭМ!$A$33:$A$776,$A72,СВЦЭМ!$B$33:$B$776,M$47)+'СЕТ СН'!$G$12+СВЦЭМ!$D$10+'СЕТ СН'!$G$6-'СЕТ СН'!$G$22</f>
        <v>1368.2167856300002</v>
      </c>
      <c r="N72" s="36">
        <f>SUMIFS(СВЦЭМ!$C$33:$C$776,СВЦЭМ!$A$33:$A$776,$A72,СВЦЭМ!$B$33:$B$776,N$47)+'СЕТ СН'!$G$12+СВЦЭМ!$D$10+'СЕТ СН'!$G$6-'СЕТ СН'!$G$22</f>
        <v>1316.9306890100002</v>
      </c>
      <c r="O72" s="36">
        <f>SUMIFS(СВЦЭМ!$C$33:$C$776,СВЦЭМ!$A$33:$A$776,$A72,СВЦЭМ!$B$33:$B$776,O$47)+'СЕТ СН'!$G$12+СВЦЭМ!$D$10+'СЕТ СН'!$G$6-'СЕТ СН'!$G$22</f>
        <v>1298.1978482899999</v>
      </c>
      <c r="P72" s="36">
        <f>SUMIFS(СВЦЭМ!$C$33:$C$776,СВЦЭМ!$A$33:$A$776,$A72,СВЦЭМ!$B$33:$B$776,P$47)+'СЕТ СН'!$G$12+СВЦЭМ!$D$10+'СЕТ СН'!$G$6-'СЕТ СН'!$G$22</f>
        <v>1307.4373519800001</v>
      </c>
      <c r="Q72" s="36">
        <f>SUMIFS(СВЦЭМ!$C$33:$C$776,СВЦЭМ!$A$33:$A$776,$A72,СВЦЭМ!$B$33:$B$776,Q$47)+'СЕТ СН'!$G$12+СВЦЭМ!$D$10+'СЕТ СН'!$G$6-'СЕТ СН'!$G$22</f>
        <v>1310.1894997600002</v>
      </c>
      <c r="R72" s="36">
        <f>SUMIFS(СВЦЭМ!$C$33:$C$776,СВЦЭМ!$A$33:$A$776,$A72,СВЦЭМ!$B$33:$B$776,R$47)+'СЕТ СН'!$G$12+СВЦЭМ!$D$10+'СЕТ СН'!$G$6-'СЕТ СН'!$G$22</f>
        <v>1317.9863935000001</v>
      </c>
      <c r="S72" s="36">
        <f>SUMIFS(СВЦЭМ!$C$33:$C$776,СВЦЭМ!$A$33:$A$776,$A72,СВЦЭМ!$B$33:$B$776,S$47)+'СЕТ СН'!$G$12+СВЦЭМ!$D$10+'СЕТ СН'!$G$6-'СЕТ СН'!$G$22</f>
        <v>1313.5632330799999</v>
      </c>
      <c r="T72" s="36">
        <f>SUMIFS(СВЦЭМ!$C$33:$C$776,СВЦЭМ!$A$33:$A$776,$A72,СВЦЭМ!$B$33:$B$776,T$47)+'СЕТ СН'!$G$12+СВЦЭМ!$D$10+'СЕТ СН'!$G$6-'СЕТ СН'!$G$22</f>
        <v>1311.9890496400001</v>
      </c>
      <c r="U72" s="36">
        <f>SUMIFS(СВЦЭМ!$C$33:$C$776,СВЦЭМ!$A$33:$A$776,$A72,СВЦЭМ!$B$33:$B$776,U$47)+'СЕТ СН'!$G$12+СВЦЭМ!$D$10+'СЕТ СН'!$G$6-'СЕТ СН'!$G$22</f>
        <v>1307.0725922300001</v>
      </c>
      <c r="V72" s="36">
        <f>SUMIFS(СВЦЭМ!$C$33:$C$776,СВЦЭМ!$A$33:$A$776,$A72,СВЦЭМ!$B$33:$B$776,V$47)+'СЕТ СН'!$G$12+СВЦЭМ!$D$10+'СЕТ СН'!$G$6-'СЕТ СН'!$G$22</f>
        <v>1294.12797561</v>
      </c>
      <c r="W72" s="36">
        <f>SUMIFS(СВЦЭМ!$C$33:$C$776,СВЦЭМ!$A$33:$A$776,$A72,СВЦЭМ!$B$33:$B$776,W$47)+'СЕТ СН'!$G$12+СВЦЭМ!$D$10+'СЕТ СН'!$G$6-'СЕТ СН'!$G$22</f>
        <v>1299.5881436499999</v>
      </c>
      <c r="X72" s="36">
        <f>SUMIFS(СВЦЭМ!$C$33:$C$776,СВЦЭМ!$A$33:$A$776,$A72,СВЦЭМ!$B$33:$B$776,X$47)+'СЕТ СН'!$G$12+СВЦЭМ!$D$10+'СЕТ СН'!$G$6-'СЕТ СН'!$G$22</f>
        <v>1316.1262494</v>
      </c>
      <c r="Y72" s="36">
        <f>SUMIFS(СВЦЭМ!$C$33:$C$776,СВЦЭМ!$A$33:$A$776,$A72,СВЦЭМ!$B$33:$B$776,Y$47)+'СЕТ СН'!$G$12+СВЦЭМ!$D$10+'СЕТ СН'!$G$6-'СЕТ СН'!$G$22</f>
        <v>1399.8359374400002</v>
      </c>
    </row>
    <row r="73" spans="1:27" ht="15.75" x14ac:dyDescent="0.2">
      <c r="A73" s="35">
        <f t="shared" si="1"/>
        <v>43977</v>
      </c>
      <c r="B73" s="36">
        <f>SUMIFS(СВЦЭМ!$C$33:$C$776,СВЦЭМ!$A$33:$A$776,$A73,СВЦЭМ!$B$33:$B$776,B$47)+'СЕТ СН'!$G$12+СВЦЭМ!$D$10+'СЕТ СН'!$G$6-'СЕТ СН'!$G$22</f>
        <v>1485.6236855900002</v>
      </c>
      <c r="C73" s="36">
        <f>SUMIFS(СВЦЭМ!$C$33:$C$776,СВЦЭМ!$A$33:$A$776,$A73,СВЦЭМ!$B$33:$B$776,C$47)+'СЕТ СН'!$G$12+СВЦЭМ!$D$10+'СЕТ СН'!$G$6-'СЕТ СН'!$G$22</f>
        <v>1515.6613959599999</v>
      </c>
      <c r="D73" s="36">
        <f>SUMIFS(СВЦЭМ!$C$33:$C$776,СВЦЭМ!$A$33:$A$776,$A73,СВЦЭМ!$B$33:$B$776,D$47)+'СЕТ СН'!$G$12+СВЦЭМ!$D$10+'СЕТ СН'!$G$6-'СЕТ СН'!$G$22</f>
        <v>1504.35920386</v>
      </c>
      <c r="E73" s="36">
        <f>SUMIFS(СВЦЭМ!$C$33:$C$776,СВЦЭМ!$A$33:$A$776,$A73,СВЦЭМ!$B$33:$B$776,E$47)+'СЕТ СН'!$G$12+СВЦЭМ!$D$10+'СЕТ СН'!$G$6-'СЕТ СН'!$G$22</f>
        <v>1497.51110582</v>
      </c>
      <c r="F73" s="36">
        <f>SUMIFS(СВЦЭМ!$C$33:$C$776,СВЦЭМ!$A$33:$A$776,$A73,СВЦЭМ!$B$33:$B$776,F$47)+'СЕТ СН'!$G$12+СВЦЭМ!$D$10+'СЕТ СН'!$G$6-'СЕТ СН'!$G$22</f>
        <v>1493.1903172900002</v>
      </c>
      <c r="G73" s="36">
        <f>SUMIFS(СВЦЭМ!$C$33:$C$776,СВЦЭМ!$A$33:$A$776,$A73,СВЦЭМ!$B$33:$B$776,G$47)+'СЕТ СН'!$G$12+СВЦЭМ!$D$10+'СЕТ СН'!$G$6-'СЕТ СН'!$G$22</f>
        <v>1494.673305</v>
      </c>
      <c r="H73" s="36">
        <f>SUMIFS(СВЦЭМ!$C$33:$C$776,СВЦЭМ!$A$33:$A$776,$A73,СВЦЭМ!$B$33:$B$776,H$47)+'СЕТ СН'!$G$12+СВЦЭМ!$D$10+'СЕТ СН'!$G$6-'СЕТ СН'!$G$22</f>
        <v>1509.0691630199999</v>
      </c>
      <c r="I73" s="36">
        <f>SUMIFS(СВЦЭМ!$C$33:$C$776,СВЦЭМ!$A$33:$A$776,$A73,СВЦЭМ!$B$33:$B$776,I$47)+'СЕТ СН'!$G$12+СВЦЭМ!$D$10+'СЕТ СН'!$G$6-'СЕТ СН'!$G$22</f>
        <v>1482.10386595</v>
      </c>
      <c r="J73" s="36">
        <f>SUMIFS(СВЦЭМ!$C$33:$C$776,СВЦЭМ!$A$33:$A$776,$A73,СВЦЭМ!$B$33:$B$776,J$47)+'СЕТ СН'!$G$12+СВЦЭМ!$D$10+'СЕТ СН'!$G$6-'СЕТ СН'!$G$22</f>
        <v>1446.4882215800001</v>
      </c>
      <c r="K73" s="36">
        <f>SUMIFS(СВЦЭМ!$C$33:$C$776,СВЦЭМ!$A$33:$A$776,$A73,СВЦЭМ!$B$33:$B$776,K$47)+'СЕТ СН'!$G$12+СВЦЭМ!$D$10+'СЕТ СН'!$G$6-'СЕТ СН'!$G$22</f>
        <v>1435.3335195899999</v>
      </c>
      <c r="L73" s="36">
        <f>SUMIFS(СВЦЭМ!$C$33:$C$776,СВЦЭМ!$A$33:$A$776,$A73,СВЦЭМ!$B$33:$B$776,L$47)+'СЕТ СН'!$G$12+СВЦЭМ!$D$10+'СЕТ СН'!$G$6-'СЕТ СН'!$G$22</f>
        <v>1439.3011403400001</v>
      </c>
      <c r="M73" s="36">
        <f>SUMIFS(СВЦЭМ!$C$33:$C$776,СВЦЭМ!$A$33:$A$776,$A73,СВЦЭМ!$B$33:$B$776,M$47)+'СЕТ СН'!$G$12+СВЦЭМ!$D$10+'СЕТ СН'!$G$6-'СЕТ СН'!$G$22</f>
        <v>1376.5248249000001</v>
      </c>
      <c r="N73" s="36">
        <f>SUMIFS(СВЦЭМ!$C$33:$C$776,СВЦЭМ!$A$33:$A$776,$A73,СВЦЭМ!$B$33:$B$776,N$47)+'СЕТ СН'!$G$12+СВЦЭМ!$D$10+'СЕТ СН'!$G$6-'СЕТ СН'!$G$22</f>
        <v>1327.5141517000002</v>
      </c>
      <c r="O73" s="36">
        <f>SUMIFS(СВЦЭМ!$C$33:$C$776,СВЦЭМ!$A$33:$A$776,$A73,СВЦЭМ!$B$33:$B$776,O$47)+'СЕТ СН'!$G$12+СВЦЭМ!$D$10+'СЕТ СН'!$G$6-'СЕТ СН'!$G$22</f>
        <v>1308.4906829900001</v>
      </c>
      <c r="P73" s="36">
        <f>SUMIFS(СВЦЭМ!$C$33:$C$776,СВЦЭМ!$A$33:$A$776,$A73,СВЦЭМ!$B$33:$B$776,P$47)+'СЕТ СН'!$G$12+СВЦЭМ!$D$10+'СЕТ СН'!$G$6-'СЕТ СН'!$G$22</f>
        <v>1317.7615686700001</v>
      </c>
      <c r="Q73" s="36">
        <f>SUMIFS(СВЦЭМ!$C$33:$C$776,СВЦЭМ!$A$33:$A$776,$A73,СВЦЭМ!$B$33:$B$776,Q$47)+'СЕТ СН'!$G$12+СВЦЭМ!$D$10+'СЕТ СН'!$G$6-'СЕТ СН'!$G$22</f>
        <v>1324.96625397</v>
      </c>
      <c r="R73" s="36">
        <f>SUMIFS(СВЦЭМ!$C$33:$C$776,СВЦЭМ!$A$33:$A$776,$A73,СВЦЭМ!$B$33:$B$776,R$47)+'СЕТ СН'!$G$12+СВЦЭМ!$D$10+'СЕТ СН'!$G$6-'СЕТ СН'!$G$22</f>
        <v>1314.3944552800001</v>
      </c>
      <c r="S73" s="36">
        <f>SUMIFS(СВЦЭМ!$C$33:$C$776,СВЦЭМ!$A$33:$A$776,$A73,СВЦЭМ!$B$33:$B$776,S$47)+'СЕТ СН'!$G$12+СВЦЭМ!$D$10+'СЕТ СН'!$G$6-'СЕТ СН'!$G$22</f>
        <v>1312.9363527099999</v>
      </c>
      <c r="T73" s="36">
        <f>SUMIFS(СВЦЭМ!$C$33:$C$776,СВЦЭМ!$A$33:$A$776,$A73,СВЦЭМ!$B$33:$B$776,T$47)+'СЕТ СН'!$G$12+СВЦЭМ!$D$10+'СЕТ СН'!$G$6-'СЕТ СН'!$G$22</f>
        <v>1309.26830264</v>
      </c>
      <c r="U73" s="36">
        <f>SUMIFS(СВЦЭМ!$C$33:$C$776,СВЦЭМ!$A$33:$A$776,$A73,СВЦЭМ!$B$33:$B$776,U$47)+'СЕТ СН'!$G$12+СВЦЭМ!$D$10+'СЕТ СН'!$G$6-'СЕТ СН'!$G$22</f>
        <v>1297.4875554099999</v>
      </c>
      <c r="V73" s="36">
        <f>SUMIFS(СВЦЭМ!$C$33:$C$776,СВЦЭМ!$A$33:$A$776,$A73,СВЦЭМ!$B$33:$B$776,V$47)+'СЕТ СН'!$G$12+СВЦЭМ!$D$10+'СЕТ СН'!$G$6-'СЕТ СН'!$G$22</f>
        <v>1291.61838575</v>
      </c>
      <c r="W73" s="36">
        <f>SUMIFS(СВЦЭМ!$C$33:$C$776,СВЦЭМ!$A$33:$A$776,$A73,СВЦЭМ!$B$33:$B$776,W$47)+'СЕТ СН'!$G$12+СВЦЭМ!$D$10+'СЕТ СН'!$G$6-'СЕТ СН'!$G$22</f>
        <v>1285.94502444</v>
      </c>
      <c r="X73" s="36">
        <f>SUMIFS(СВЦЭМ!$C$33:$C$776,СВЦЭМ!$A$33:$A$776,$A73,СВЦЭМ!$B$33:$B$776,X$47)+'СЕТ СН'!$G$12+СВЦЭМ!$D$10+'СЕТ СН'!$G$6-'СЕТ СН'!$G$22</f>
        <v>1310.81059613</v>
      </c>
      <c r="Y73" s="36">
        <f>SUMIFS(СВЦЭМ!$C$33:$C$776,СВЦЭМ!$A$33:$A$776,$A73,СВЦЭМ!$B$33:$B$776,Y$47)+'СЕТ СН'!$G$12+СВЦЭМ!$D$10+'СЕТ СН'!$G$6-'СЕТ СН'!$G$22</f>
        <v>1378.66529438</v>
      </c>
    </row>
    <row r="74" spans="1:27" ht="15.75" x14ac:dyDescent="0.2">
      <c r="A74" s="35">
        <f t="shared" si="1"/>
        <v>43978</v>
      </c>
      <c r="B74" s="36">
        <f>SUMIFS(СВЦЭМ!$C$33:$C$776,СВЦЭМ!$A$33:$A$776,$A74,СВЦЭМ!$B$33:$B$776,B$47)+'СЕТ СН'!$G$12+СВЦЭМ!$D$10+'СЕТ СН'!$G$6-'СЕТ СН'!$G$22</f>
        <v>1465.2274202200001</v>
      </c>
      <c r="C74" s="36">
        <f>SUMIFS(СВЦЭМ!$C$33:$C$776,СВЦЭМ!$A$33:$A$776,$A74,СВЦЭМ!$B$33:$B$776,C$47)+'СЕТ СН'!$G$12+СВЦЭМ!$D$10+'СЕТ СН'!$G$6-'СЕТ СН'!$G$22</f>
        <v>1496.6775911</v>
      </c>
      <c r="D74" s="36">
        <f>SUMIFS(СВЦЭМ!$C$33:$C$776,СВЦЭМ!$A$33:$A$776,$A74,СВЦЭМ!$B$33:$B$776,D$47)+'СЕТ СН'!$G$12+СВЦЭМ!$D$10+'СЕТ СН'!$G$6-'СЕТ СН'!$G$22</f>
        <v>1519.98718052</v>
      </c>
      <c r="E74" s="36">
        <f>SUMIFS(СВЦЭМ!$C$33:$C$776,СВЦЭМ!$A$33:$A$776,$A74,СВЦЭМ!$B$33:$B$776,E$47)+'СЕТ СН'!$G$12+СВЦЭМ!$D$10+'СЕТ СН'!$G$6-'СЕТ СН'!$G$22</f>
        <v>1524.6664093600002</v>
      </c>
      <c r="F74" s="36">
        <f>SUMIFS(СВЦЭМ!$C$33:$C$776,СВЦЭМ!$A$33:$A$776,$A74,СВЦЭМ!$B$33:$B$776,F$47)+'СЕТ СН'!$G$12+СВЦЭМ!$D$10+'СЕТ СН'!$G$6-'СЕТ СН'!$G$22</f>
        <v>1517.8452729999999</v>
      </c>
      <c r="G74" s="36">
        <f>SUMIFS(СВЦЭМ!$C$33:$C$776,СВЦЭМ!$A$33:$A$776,$A74,СВЦЭМ!$B$33:$B$776,G$47)+'СЕТ СН'!$G$12+СВЦЭМ!$D$10+'СЕТ СН'!$G$6-'СЕТ СН'!$G$22</f>
        <v>1525.0515879899999</v>
      </c>
      <c r="H74" s="36">
        <f>SUMIFS(СВЦЭМ!$C$33:$C$776,СВЦЭМ!$A$33:$A$776,$A74,СВЦЭМ!$B$33:$B$776,H$47)+'СЕТ СН'!$G$12+СВЦЭМ!$D$10+'СЕТ СН'!$G$6-'СЕТ СН'!$G$22</f>
        <v>1507.2127609500001</v>
      </c>
      <c r="I74" s="36">
        <f>SUMIFS(СВЦЭМ!$C$33:$C$776,СВЦЭМ!$A$33:$A$776,$A74,СВЦЭМ!$B$33:$B$776,I$47)+'СЕТ СН'!$G$12+СВЦЭМ!$D$10+'СЕТ СН'!$G$6-'СЕТ СН'!$G$22</f>
        <v>1493.17282815</v>
      </c>
      <c r="J74" s="36">
        <f>SUMIFS(СВЦЭМ!$C$33:$C$776,СВЦЭМ!$A$33:$A$776,$A74,СВЦЭМ!$B$33:$B$776,J$47)+'СЕТ СН'!$G$12+СВЦЭМ!$D$10+'СЕТ СН'!$G$6-'СЕТ СН'!$G$22</f>
        <v>1457.32222512</v>
      </c>
      <c r="K74" s="36">
        <f>SUMIFS(СВЦЭМ!$C$33:$C$776,СВЦЭМ!$A$33:$A$776,$A74,СВЦЭМ!$B$33:$B$776,K$47)+'СЕТ СН'!$G$12+СВЦЭМ!$D$10+'СЕТ СН'!$G$6-'СЕТ СН'!$G$22</f>
        <v>1439.9518167900001</v>
      </c>
      <c r="L74" s="36">
        <f>SUMIFS(СВЦЭМ!$C$33:$C$776,СВЦЭМ!$A$33:$A$776,$A74,СВЦЭМ!$B$33:$B$776,L$47)+'СЕТ СН'!$G$12+СВЦЭМ!$D$10+'СЕТ СН'!$G$6-'СЕТ СН'!$G$22</f>
        <v>1418.4752024200002</v>
      </c>
      <c r="M74" s="36">
        <f>SUMIFS(СВЦЭМ!$C$33:$C$776,СВЦЭМ!$A$33:$A$776,$A74,СВЦЭМ!$B$33:$B$776,M$47)+'СЕТ СН'!$G$12+СВЦЭМ!$D$10+'СЕТ СН'!$G$6-'СЕТ СН'!$G$22</f>
        <v>1365.7882739000001</v>
      </c>
      <c r="N74" s="36">
        <f>SUMIFS(СВЦЭМ!$C$33:$C$776,СВЦЭМ!$A$33:$A$776,$A74,СВЦЭМ!$B$33:$B$776,N$47)+'СЕТ СН'!$G$12+СВЦЭМ!$D$10+'СЕТ СН'!$G$6-'СЕТ СН'!$G$22</f>
        <v>1307.2805297</v>
      </c>
      <c r="O74" s="36">
        <f>SUMIFS(СВЦЭМ!$C$33:$C$776,СВЦЭМ!$A$33:$A$776,$A74,СВЦЭМ!$B$33:$B$776,O$47)+'СЕТ СН'!$G$12+СВЦЭМ!$D$10+'СЕТ СН'!$G$6-'СЕТ СН'!$G$22</f>
        <v>1288.2717360000001</v>
      </c>
      <c r="P74" s="36">
        <f>SUMIFS(СВЦЭМ!$C$33:$C$776,СВЦЭМ!$A$33:$A$776,$A74,СВЦЭМ!$B$33:$B$776,P$47)+'СЕТ СН'!$G$12+СВЦЭМ!$D$10+'СЕТ СН'!$G$6-'СЕТ СН'!$G$22</f>
        <v>1282.1938870200001</v>
      </c>
      <c r="Q74" s="36">
        <f>SUMIFS(СВЦЭМ!$C$33:$C$776,СВЦЭМ!$A$33:$A$776,$A74,СВЦЭМ!$B$33:$B$776,Q$47)+'СЕТ СН'!$G$12+СВЦЭМ!$D$10+'СЕТ СН'!$G$6-'СЕТ СН'!$G$22</f>
        <v>1287.4450305800001</v>
      </c>
      <c r="R74" s="36">
        <f>SUMIFS(СВЦЭМ!$C$33:$C$776,СВЦЭМ!$A$33:$A$776,$A74,СВЦЭМ!$B$33:$B$776,R$47)+'СЕТ СН'!$G$12+СВЦЭМ!$D$10+'СЕТ СН'!$G$6-'СЕТ СН'!$G$22</f>
        <v>1290.87492735</v>
      </c>
      <c r="S74" s="36">
        <f>SUMIFS(СВЦЭМ!$C$33:$C$776,СВЦЭМ!$A$33:$A$776,$A74,СВЦЭМ!$B$33:$B$776,S$47)+'СЕТ СН'!$G$12+СВЦЭМ!$D$10+'СЕТ СН'!$G$6-'СЕТ СН'!$G$22</f>
        <v>1299.6382621500002</v>
      </c>
      <c r="T74" s="36">
        <f>SUMIFS(СВЦЭМ!$C$33:$C$776,СВЦЭМ!$A$33:$A$776,$A74,СВЦЭМ!$B$33:$B$776,T$47)+'СЕТ СН'!$G$12+СВЦЭМ!$D$10+'СЕТ СН'!$G$6-'СЕТ СН'!$G$22</f>
        <v>1301.5586202899999</v>
      </c>
      <c r="U74" s="36">
        <f>SUMIFS(СВЦЭМ!$C$33:$C$776,СВЦЭМ!$A$33:$A$776,$A74,СВЦЭМ!$B$33:$B$776,U$47)+'СЕТ СН'!$G$12+СВЦЭМ!$D$10+'СЕТ СН'!$G$6-'СЕТ СН'!$G$22</f>
        <v>1281.12884188</v>
      </c>
      <c r="V74" s="36">
        <f>SUMIFS(СВЦЭМ!$C$33:$C$776,СВЦЭМ!$A$33:$A$776,$A74,СВЦЭМ!$B$33:$B$776,V$47)+'СЕТ СН'!$G$12+СВЦЭМ!$D$10+'СЕТ СН'!$G$6-'СЕТ СН'!$G$22</f>
        <v>1269.63334639</v>
      </c>
      <c r="W74" s="36">
        <f>SUMIFS(СВЦЭМ!$C$33:$C$776,СВЦЭМ!$A$33:$A$776,$A74,СВЦЭМ!$B$33:$B$776,W$47)+'СЕТ СН'!$G$12+СВЦЭМ!$D$10+'СЕТ СН'!$G$6-'СЕТ СН'!$G$22</f>
        <v>1265.88898406</v>
      </c>
      <c r="X74" s="36">
        <f>SUMIFS(СВЦЭМ!$C$33:$C$776,СВЦЭМ!$A$33:$A$776,$A74,СВЦЭМ!$B$33:$B$776,X$47)+'СЕТ СН'!$G$12+СВЦЭМ!$D$10+'СЕТ СН'!$G$6-'СЕТ СН'!$G$22</f>
        <v>1303.26617379</v>
      </c>
      <c r="Y74" s="36">
        <f>SUMIFS(СВЦЭМ!$C$33:$C$776,СВЦЭМ!$A$33:$A$776,$A74,СВЦЭМ!$B$33:$B$776,Y$47)+'СЕТ СН'!$G$12+СВЦЭМ!$D$10+'СЕТ СН'!$G$6-'СЕТ СН'!$G$22</f>
        <v>1362.31585847</v>
      </c>
    </row>
    <row r="75" spans="1:27" ht="15.75" x14ac:dyDescent="0.2">
      <c r="A75" s="35">
        <f t="shared" si="1"/>
        <v>43979</v>
      </c>
      <c r="B75" s="36">
        <f>SUMIFS(СВЦЭМ!$C$33:$C$776,СВЦЭМ!$A$33:$A$776,$A75,СВЦЭМ!$B$33:$B$776,B$47)+'СЕТ СН'!$G$12+СВЦЭМ!$D$10+'СЕТ СН'!$G$6-'СЕТ СН'!$G$22</f>
        <v>1399.89060836</v>
      </c>
      <c r="C75" s="36">
        <f>SUMIFS(СВЦЭМ!$C$33:$C$776,СВЦЭМ!$A$33:$A$776,$A75,СВЦЭМ!$B$33:$B$776,C$47)+'СЕТ СН'!$G$12+СВЦЭМ!$D$10+'СЕТ СН'!$G$6-'СЕТ СН'!$G$22</f>
        <v>1415.211331</v>
      </c>
      <c r="D75" s="36">
        <f>SUMIFS(СВЦЭМ!$C$33:$C$776,СВЦЭМ!$A$33:$A$776,$A75,СВЦЭМ!$B$33:$B$776,D$47)+'СЕТ СН'!$G$12+СВЦЭМ!$D$10+'СЕТ СН'!$G$6-'СЕТ СН'!$G$22</f>
        <v>1442.2202848300001</v>
      </c>
      <c r="E75" s="36">
        <f>SUMIFS(СВЦЭМ!$C$33:$C$776,СВЦЭМ!$A$33:$A$776,$A75,СВЦЭМ!$B$33:$B$776,E$47)+'СЕТ СН'!$G$12+СВЦЭМ!$D$10+'СЕТ СН'!$G$6-'СЕТ СН'!$G$22</f>
        <v>1458.45416075</v>
      </c>
      <c r="F75" s="36">
        <f>SUMIFS(СВЦЭМ!$C$33:$C$776,СВЦЭМ!$A$33:$A$776,$A75,СВЦЭМ!$B$33:$B$776,F$47)+'СЕТ СН'!$G$12+СВЦЭМ!$D$10+'СЕТ СН'!$G$6-'СЕТ СН'!$G$22</f>
        <v>1456.20135407</v>
      </c>
      <c r="G75" s="36">
        <f>SUMIFS(СВЦЭМ!$C$33:$C$776,СВЦЭМ!$A$33:$A$776,$A75,СВЦЭМ!$B$33:$B$776,G$47)+'СЕТ СН'!$G$12+СВЦЭМ!$D$10+'СЕТ СН'!$G$6-'СЕТ СН'!$G$22</f>
        <v>1466.91578942</v>
      </c>
      <c r="H75" s="36">
        <f>SUMIFS(СВЦЭМ!$C$33:$C$776,СВЦЭМ!$A$33:$A$776,$A75,СВЦЭМ!$B$33:$B$776,H$47)+'СЕТ СН'!$G$12+СВЦЭМ!$D$10+'СЕТ СН'!$G$6-'СЕТ СН'!$G$22</f>
        <v>1443.0828436300001</v>
      </c>
      <c r="I75" s="36">
        <f>SUMIFS(СВЦЭМ!$C$33:$C$776,СВЦЭМ!$A$33:$A$776,$A75,СВЦЭМ!$B$33:$B$776,I$47)+'СЕТ СН'!$G$12+СВЦЭМ!$D$10+'СЕТ СН'!$G$6-'СЕТ СН'!$G$22</f>
        <v>1445.6776021200001</v>
      </c>
      <c r="J75" s="36">
        <f>SUMIFS(СВЦЭМ!$C$33:$C$776,СВЦЭМ!$A$33:$A$776,$A75,СВЦЭМ!$B$33:$B$776,J$47)+'СЕТ СН'!$G$12+СВЦЭМ!$D$10+'СЕТ СН'!$G$6-'СЕТ СН'!$G$22</f>
        <v>1400.1332392500001</v>
      </c>
      <c r="K75" s="36">
        <f>SUMIFS(СВЦЭМ!$C$33:$C$776,СВЦЭМ!$A$33:$A$776,$A75,СВЦЭМ!$B$33:$B$776,K$47)+'СЕТ СН'!$G$12+СВЦЭМ!$D$10+'СЕТ СН'!$G$6-'СЕТ СН'!$G$22</f>
        <v>1388.47682581</v>
      </c>
      <c r="L75" s="36">
        <f>SUMIFS(СВЦЭМ!$C$33:$C$776,СВЦЭМ!$A$33:$A$776,$A75,СВЦЭМ!$B$33:$B$776,L$47)+'СЕТ СН'!$G$12+СВЦЭМ!$D$10+'СЕТ СН'!$G$6-'СЕТ СН'!$G$22</f>
        <v>1397.8911278999999</v>
      </c>
      <c r="M75" s="36">
        <f>SUMIFS(СВЦЭМ!$C$33:$C$776,СВЦЭМ!$A$33:$A$776,$A75,СВЦЭМ!$B$33:$B$776,M$47)+'СЕТ СН'!$G$12+СВЦЭМ!$D$10+'СЕТ СН'!$G$6-'СЕТ СН'!$G$22</f>
        <v>1377.7182923099999</v>
      </c>
      <c r="N75" s="36">
        <f>SUMIFS(СВЦЭМ!$C$33:$C$776,СВЦЭМ!$A$33:$A$776,$A75,СВЦЭМ!$B$33:$B$776,N$47)+'СЕТ СН'!$G$12+СВЦЭМ!$D$10+'СЕТ СН'!$G$6-'СЕТ СН'!$G$22</f>
        <v>1328.92424585</v>
      </c>
      <c r="O75" s="36">
        <f>SUMIFS(СВЦЭМ!$C$33:$C$776,СВЦЭМ!$A$33:$A$776,$A75,СВЦЭМ!$B$33:$B$776,O$47)+'СЕТ СН'!$G$12+СВЦЭМ!$D$10+'СЕТ СН'!$G$6-'СЕТ СН'!$G$22</f>
        <v>1308.2253505600002</v>
      </c>
      <c r="P75" s="36">
        <f>SUMIFS(СВЦЭМ!$C$33:$C$776,СВЦЭМ!$A$33:$A$776,$A75,СВЦЭМ!$B$33:$B$776,P$47)+'СЕТ СН'!$G$12+СВЦЭМ!$D$10+'СЕТ СН'!$G$6-'СЕТ СН'!$G$22</f>
        <v>1320.5019553900001</v>
      </c>
      <c r="Q75" s="36">
        <f>SUMIFS(СВЦЭМ!$C$33:$C$776,СВЦЭМ!$A$33:$A$776,$A75,СВЦЭМ!$B$33:$B$776,Q$47)+'СЕТ СН'!$G$12+СВЦЭМ!$D$10+'СЕТ СН'!$G$6-'СЕТ СН'!$G$22</f>
        <v>1312.0815374399999</v>
      </c>
      <c r="R75" s="36">
        <f>SUMIFS(СВЦЭМ!$C$33:$C$776,СВЦЭМ!$A$33:$A$776,$A75,СВЦЭМ!$B$33:$B$776,R$47)+'СЕТ СН'!$G$12+СВЦЭМ!$D$10+'СЕТ СН'!$G$6-'СЕТ СН'!$G$22</f>
        <v>1310.3104897600001</v>
      </c>
      <c r="S75" s="36">
        <f>SUMIFS(СВЦЭМ!$C$33:$C$776,СВЦЭМ!$A$33:$A$776,$A75,СВЦЭМ!$B$33:$B$776,S$47)+'СЕТ СН'!$G$12+СВЦЭМ!$D$10+'СЕТ СН'!$G$6-'СЕТ СН'!$G$22</f>
        <v>1316.6611917499999</v>
      </c>
      <c r="T75" s="36">
        <f>SUMIFS(СВЦЭМ!$C$33:$C$776,СВЦЭМ!$A$33:$A$776,$A75,СВЦЭМ!$B$33:$B$776,T$47)+'СЕТ СН'!$G$12+СВЦЭМ!$D$10+'СЕТ СН'!$G$6-'СЕТ СН'!$G$22</f>
        <v>1318.1684779900002</v>
      </c>
      <c r="U75" s="36">
        <f>SUMIFS(СВЦЭМ!$C$33:$C$776,СВЦЭМ!$A$33:$A$776,$A75,СВЦЭМ!$B$33:$B$776,U$47)+'СЕТ СН'!$G$12+СВЦЭМ!$D$10+'СЕТ СН'!$G$6-'СЕТ СН'!$G$22</f>
        <v>1313.3175084300001</v>
      </c>
      <c r="V75" s="36">
        <f>SUMIFS(СВЦЭМ!$C$33:$C$776,СВЦЭМ!$A$33:$A$776,$A75,СВЦЭМ!$B$33:$B$776,V$47)+'СЕТ СН'!$G$12+СВЦЭМ!$D$10+'СЕТ СН'!$G$6-'СЕТ СН'!$G$22</f>
        <v>1299.70201453</v>
      </c>
      <c r="W75" s="36">
        <f>SUMIFS(СВЦЭМ!$C$33:$C$776,СВЦЭМ!$A$33:$A$776,$A75,СВЦЭМ!$B$33:$B$776,W$47)+'СЕТ СН'!$G$12+СВЦЭМ!$D$10+'СЕТ СН'!$G$6-'СЕТ СН'!$G$22</f>
        <v>1294.8676750500001</v>
      </c>
      <c r="X75" s="36">
        <f>SUMIFS(СВЦЭМ!$C$33:$C$776,СВЦЭМ!$A$33:$A$776,$A75,СВЦЭМ!$B$33:$B$776,X$47)+'СЕТ СН'!$G$12+СВЦЭМ!$D$10+'СЕТ СН'!$G$6-'СЕТ СН'!$G$22</f>
        <v>1337.8718895500001</v>
      </c>
      <c r="Y75" s="36">
        <f>SUMIFS(СВЦЭМ!$C$33:$C$776,СВЦЭМ!$A$33:$A$776,$A75,СВЦЭМ!$B$33:$B$776,Y$47)+'СЕТ СН'!$G$12+СВЦЭМ!$D$10+'СЕТ СН'!$G$6-'СЕТ СН'!$G$22</f>
        <v>1404.8697536200002</v>
      </c>
    </row>
    <row r="76" spans="1:27" ht="15.75" x14ac:dyDescent="0.2">
      <c r="A76" s="35">
        <f t="shared" si="1"/>
        <v>43980</v>
      </c>
      <c r="B76" s="36">
        <f>SUMIFS(СВЦЭМ!$C$33:$C$776,СВЦЭМ!$A$33:$A$776,$A76,СВЦЭМ!$B$33:$B$776,B$47)+'СЕТ СН'!$G$12+СВЦЭМ!$D$10+'СЕТ СН'!$G$6-'СЕТ СН'!$G$22</f>
        <v>1419.8429315000001</v>
      </c>
      <c r="C76" s="36">
        <f>SUMIFS(СВЦЭМ!$C$33:$C$776,СВЦЭМ!$A$33:$A$776,$A76,СВЦЭМ!$B$33:$B$776,C$47)+'СЕТ СН'!$G$12+СВЦЭМ!$D$10+'СЕТ СН'!$G$6-'СЕТ СН'!$G$22</f>
        <v>1440.4801685800001</v>
      </c>
      <c r="D76" s="36">
        <f>SUMIFS(СВЦЭМ!$C$33:$C$776,СВЦЭМ!$A$33:$A$776,$A76,СВЦЭМ!$B$33:$B$776,D$47)+'СЕТ СН'!$G$12+СВЦЭМ!$D$10+'СЕТ СН'!$G$6-'СЕТ СН'!$G$22</f>
        <v>1437.23264174</v>
      </c>
      <c r="E76" s="36">
        <f>SUMIFS(СВЦЭМ!$C$33:$C$776,СВЦЭМ!$A$33:$A$776,$A76,СВЦЭМ!$B$33:$B$776,E$47)+'СЕТ СН'!$G$12+СВЦЭМ!$D$10+'СЕТ СН'!$G$6-'СЕТ СН'!$G$22</f>
        <v>1437.59656301</v>
      </c>
      <c r="F76" s="36">
        <f>SUMIFS(СВЦЭМ!$C$33:$C$776,СВЦЭМ!$A$33:$A$776,$A76,СВЦЭМ!$B$33:$B$776,F$47)+'СЕТ СН'!$G$12+СВЦЭМ!$D$10+'СЕТ СН'!$G$6-'СЕТ СН'!$G$22</f>
        <v>1438.8854641900002</v>
      </c>
      <c r="G76" s="36">
        <f>SUMIFS(СВЦЭМ!$C$33:$C$776,СВЦЭМ!$A$33:$A$776,$A76,СВЦЭМ!$B$33:$B$776,G$47)+'СЕТ СН'!$G$12+СВЦЭМ!$D$10+'СЕТ СН'!$G$6-'СЕТ СН'!$G$22</f>
        <v>1444.0445728</v>
      </c>
      <c r="H76" s="36">
        <f>SUMIFS(СВЦЭМ!$C$33:$C$776,СВЦЭМ!$A$33:$A$776,$A76,СВЦЭМ!$B$33:$B$776,H$47)+'СЕТ СН'!$G$12+СВЦЭМ!$D$10+'СЕТ СН'!$G$6-'СЕТ СН'!$G$22</f>
        <v>1447.9594495199999</v>
      </c>
      <c r="I76" s="36">
        <f>SUMIFS(СВЦЭМ!$C$33:$C$776,СВЦЭМ!$A$33:$A$776,$A76,СВЦЭМ!$B$33:$B$776,I$47)+'СЕТ СН'!$G$12+СВЦЭМ!$D$10+'СЕТ СН'!$G$6-'СЕТ СН'!$G$22</f>
        <v>1429.4631956799999</v>
      </c>
      <c r="J76" s="36">
        <f>SUMIFS(СВЦЭМ!$C$33:$C$776,СВЦЭМ!$A$33:$A$776,$A76,СВЦЭМ!$B$33:$B$776,J$47)+'СЕТ СН'!$G$12+СВЦЭМ!$D$10+'СЕТ СН'!$G$6-'СЕТ СН'!$G$22</f>
        <v>1380.9335282900001</v>
      </c>
      <c r="K76" s="36">
        <f>SUMIFS(СВЦЭМ!$C$33:$C$776,СВЦЭМ!$A$33:$A$776,$A76,СВЦЭМ!$B$33:$B$776,K$47)+'СЕТ СН'!$G$12+СВЦЭМ!$D$10+'СЕТ СН'!$G$6-'СЕТ СН'!$G$22</f>
        <v>1365.0068293100001</v>
      </c>
      <c r="L76" s="36">
        <f>SUMIFS(СВЦЭМ!$C$33:$C$776,СВЦЭМ!$A$33:$A$776,$A76,СВЦЭМ!$B$33:$B$776,L$47)+'СЕТ СН'!$G$12+СВЦЭМ!$D$10+'СЕТ СН'!$G$6-'СЕТ СН'!$G$22</f>
        <v>1395.1129067500001</v>
      </c>
      <c r="M76" s="36">
        <f>SUMIFS(СВЦЭМ!$C$33:$C$776,СВЦЭМ!$A$33:$A$776,$A76,СВЦЭМ!$B$33:$B$776,M$47)+'СЕТ СН'!$G$12+СВЦЭМ!$D$10+'СЕТ СН'!$G$6-'СЕТ СН'!$G$22</f>
        <v>1321.36640382</v>
      </c>
      <c r="N76" s="36">
        <f>SUMIFS(СВЦЭМ!$C$33:$C$776,СВЦЭМ!$A$33:$A$776,$A76,СВЦЭМ!$B$33:$B$776,N$47)+'СЕТ СН'!$G$12+СВЦЭМ!$D$10+'СЕТ СН'!$G$6-'СЕТ СН'!$G$22</f>
        <v>1260.4710676200002</v>
      </c>
      <c r="O76" s="36">
        <f>SUMIFS(СВЦЭМ!$C$33:$C$776,СВЦЭМ!$A$33:$A$776,$A76,СВЦЭМ!$B$33:$B$776,O$47)+'СЕТ СН'!$G$12+СВЦЭМ!$D$10+'СЕТ СН'!$G$6-'СЕТ СН'!$G$22</f>
        <v>1250.2499559100002</v>
      </c>
      <c r="P76" s="36">
        <f>SUMIFS(СВЦЭМ!$C$33:$C$776,СВЦЭМ!$A$33:$A$776,$A76,СВЦЭМ!$B$33:$B$776,P$47)+'СЕТ СН'!$G$12+СВЦЭМ!$D$10+'СЕТ СН'!$G$6-'СЕТ СН'!$G$22</f>
        <v>1257.6944206100002</v>
      </c>
      <c r="Q76" s="36">
        <f>SUMIFS(СВЦЭМ!$C$33:$C$776,СВЦЭМ!$A$33:$A$776,$A76,СВЦЭМ!$B$33:$B$776,Q$47)+'СЕТ СН'!$G$12+СВЦЭМ!$D$10+'СЕТ СН'!$G$6-'СЕТ СН'!$G$22</f>
        <v>1247.9935408199999</v>
      </c>
      <c r="R76" s="36">
        <f>SUMIFS(СВЦЭМ!$C$33:$C$776,СВЦЭМ!$A$33:$A$776,$A76,СВЦЭМ!$B$33:$B$776,R$47)+'СЕТ СН'!$G$12+СВЦЭМ!$D$10+'СЕТ СН'!$G$6-'СЕТ СН'!$G$22</f>
        <v>1251.0889336499999</v>
      </c>
      <c r="S76" s="36">
        <f>SUMIFS(СВЦЭМ!$C$33:$C$776,СВЦЭМ!$A$33:$A$776,$A76,СВЦЭМ!$B$33:$B$776,S$47)+'СЕТ СН'!$G$12+СВЦЭМ!$D$10+'СЕТ СН'!$G$6-'СЕТ СН'!$G$22</f>
        <v>1259.6451813900001</v>
      </c>
      <c r="T76" s="36">
        <f>SUMIFS(СВЦЭМ!$C$33:$C$776,СВЦЭМ!$A$33:$A$776,$A76,СВЦЭМ!$B$33:$B$776,T$47)+'СЕТ СН'!$G$12+СВЦЭМ!$D$10+'СЕТ СН'!$G$6-'СЕТ СН'!$G$22</f>
        <v>1271.5879732799999</v>
      </c>
      <c r="U76" s="36">
        <f>SUMIFS(СВЦЭМ!$C$33:$C$776,СВЦЭМ!$A$33:$A$776,$A76,СВЦЭМ!$B$33:$B$776,U$47)+'СЕТ СН'!$G$12+СВЦЭМ!$D$10+'СЕТ СН'!$G$6-'СЕТ СН'!$G$22</f>
        <v>1277.9841969399999</v>
      </c>
      <c r="V76" s="36">
        <f>SUMIFS(СВЦЭМ!$C$33:$C$776,СВЦЭМ!$A$33:$A$776,$A76,СВЦЭМ!$B$33:$B$776,V$47)+'СЕТ СН'!$G$12+СВЦЭМ!$D$10+'СЕТ СН'!$G$6-'СЕТ СН'!$G$22</f>
        <v>1313.0120924500002</v>
      </c>
      <c r="W76" s="36">
        <f>SUMIFS(СВЦЭМ!$C$33:$C$776,СВЦЭМ!$A$33:$A$776,$A76,СВЦЭМ!$B$33:$B$776,W$47)+'СЕТ СН'!$G$12+СВЦЭМ!$D$10+'СЕТ СН'!$G$6-'СЕТ СН'!$G$22</f>
        <v>1345.4600244500002</v>
      </c>
      <c r="X76" s="36">
        <f>SUMIFS(СВЦЭМ!$C$33:$C$776,СВЦЭМ!$A$33:$A$776,$A76,СВЦЭМ!$B$33:$B$776,X$47)+'СЕТ СН'!$G$12+СВЦЭМ!$D$10+'СЕТ СН'!$G$6-'СЕТ СН'!$G$22</f>
        <v>1329.2675078500001</v>
      </c>
      <c r="Y76" s="36">
        <f>SUMIFS(СВЦЭМ!$C$33:$C$776,СВЦЭМ!$A$33:$A$776,$A76,СВЦЭМ!$B$33:$B$776,Y$47)+'СЕТ СН'!$G$12+СВЦЭМ!$D$10+'СЕТ СН'!$G$6-'СЕТ СН'!$G$22</f>
        <v>1371.49012685</v>
      </c>
    </row>
    <row r="77" spans="1:27" ht="15.75" x14ac:dyDescent="0.2">
      <c r="A77" s="35">
        <f t="shared" si="1"/>
        <v>43981</v>
      </c>
      <c r="B77" s="36">
        <f>SUMIFS(СВЦЭМ!$C$33:$C$776,СВЦЭМ!$A$33:$A$776,$A77,СВЦЭМ!$B$33:$B$776,B$47)+'СЕТ СН'!$G$12+СВЦЭМ!$D$10+'СЕТ СН'!$G$6-'СЕТ СН'!$G$22</f>
        <v>1452.8860753399999</v>
      </c>
      <c r="C77" s="36">
        <f>SUMIFS(СВЦЭМ!$C$33:$C$776,СВЦЭМ!$A$33:$A$776,$A77,СВЦЭМ!$B$33:$B$776,C$47)+'СЕТ СН'!$G$12+СВЦЭМ!$D$10+'СЕТ СН'!$G$6-'СЕТ СН'!$G$22</f>
        <v>1459.8513834099999</v>
      </c>
      <c r="D77" s="36">
        <f>SUMIFS(СВЦЭМ!$C$33:$C$776,СВЦЭМ!$A$33:$A$776,$A77,СВЦЭМ!$B$33:$B$776,D$47)+'СЕТ СН'!$G$12+СВЦЭМ!$D$10+'СЕТ СН'!$G$6-'СЕТ СН'!$G$22</f>
        <v>1460.4088774000002</v>
      </c>
      <c r="E77" s="36">
        <f>SUMIFS(СВЦЭМ!$C$33:$C$776,СВЦЭМ!$A$33:$A$776,$A77,СВЦЭМ!$B$33:$B$776,E$47)+'СЕТ СН'!$G$12+СВЦЭМ!$D$10+'СЕТ СН'!$G$6-'СЕТ СН'!$G$22</f>
        <v>1458.22813911</v>
      </c>
      <c r="F77" s="36">
        <f>SUMIFS(СВЦЭМ!$C$33:$C$776,СВЦЭМ!$A$33:$A$776,$A77,СВЦЭМ!$B$33:$B$776,F$47)+'СЕТ СН'!$G$12+СВЦЭМ!$D$10+'СЕТ СН'!$G$6-'СЕТ СН'!$G$22</f>
        <v>1457.5911759099999</v>
      </c>
      <c r="G77" s="36">
        <f>SUMIFS(СВЦЭМ!$C$33:$C$776,СВЦЭМ!$A$33:$A$776,$A77,СВЦЭМ!$B$33:$B$776,G$47)+'СЕТ СН'!$G$12+СВЦЭМ!$D$10+'СЕТ СН'!$G$6-'СЕТ СН'!$G$22</f>
        <v>1458.24282958</v>
      </c>
      <c r="H77" s="36">
        <f>SUMIFS(СВЦЭМ!$C$33:$C$776,СВЦЭМ!$A$33:$A$776,$A77,СВЦЭМ!$B$33:$B$776,H$47)+'СЕТ СН'!$G$12+СВЦЭМ!$D$10+'СЕТ СН'!$G$6-'СЕТ СН'!$G$22</f>
        <v>1445.0795956700001</v>
      </c>
      <c r="I77" s="36">
        <f>SUMIFS(СВЦЭМ!$C$33:$C$776,СВЦЭМ!$A$33:$A$776,$A77,СВЦЭМ!$B$33:$B$776,I$47)+'СЕТ СН'!$G$12+СВЦЭМ!$D$10+'СЕТ СН'!$G$6-'СЕТ СН'!$G$22</f>
        <v>1427.3482737100001</v>
      </c>
      <c r="J77" s="36">
        <f>SUMIFS(СВЦЭМ!$C$33:$C$776,СВЦЭМ!$A$33:$A$776,$A77,СВЦЭМ!$B$33:$B$776,J$47)+'СЕТ СН'!$G$12+СВЦЭМ!$D$10+'СЕТ СН'!$G$6-'СЕТ СН'!$G$22</f>
        <v>1394.9416265</v>
      </c>
      <c r="K77" s="36">
        <f>SUMIFS(СВЦЭМ!$C$33:$C$776,СВЦЭМ!$A$33:$A$776,$A77,СВЦЭМ!$B$33:$B$776,K$47)+'СЕТ СН'!$G$12+СВЦЭМ!$D$10+'СЕТ СН'!$G$6-'СЕТ СН'!$G$22</f>
        <v>1383.7193460200001</v>
      </c>
      <c r="L77" s="36">
        <f>SUMIFS(СВЦЭМ!$C$33:$C$776,СВЦЭМ!$A$33:$A$776,$A77,СВЦЭМ!$B$33:$B$776,L$47)+'СЕТ СН'!$G$12+СВЦЭМ!$D$10+'СЕТ СН'!$G$6-'СЕТ СН'!$G$22</f>
        <v>1375.4496920900001</v>
      </c>
      <c r="M77" s="36">
        <f>SUMIFS(СВЦЭМ!$C$33:$C$776,СВЦЭМ!$A$33:$A$776,$A77,СВЦЭМ!$B$33:$B$776,M$47)+'СЕТ СН'!$G$12+СВЦЭМ!$D$10+'СЕТ СН'!$G$6-'СЕТ СН'!$G$22</f>
        <v>1323.5745007600001</v>
      </c>
      <c r="N77" s="36">
        <f>SUMIFS(СВЦЭМ!$C$33:$C$776,СВЦЭМ!$A$33:$A$776,$A77,СВЦЭМ!$B$33:$B$776,N$47)+'СЕТ СН'!$G$12+СВЦЭМ!$D$10+'СЕТ СН'!$G$6-'СЕТ СН'!$G$22</f>
        <v>1275.8409119299999</v>
      </c>
      <c r="O77" s="36">
        <f>SUMIFS(СВЦЭМ!$C$33:$C$776,СВЦЭМ!$A$33:$A$776,$A77,СВЦЭМ!$B$33:$B$776,O$47)+'СЕТ СН'!$G$12+СВЦЭМ!$D$10+'СЕТ СН'!$G$6-'СЕТ СН'!$G$22</f>
        <v>1262.49000361</v>
      </c>
      <c r="P77" s="36">
        <f>SUMIFS(СВЦЭМ!$C$33:$C$776,СВЦЭМ!$A$33:$A$776,$A77,СВЦЭМ!$B$33:$B$776,P$47)+'СЕТ СН'!$G$12+СВЦЭМ!$D$10+'СЕТ СН'!$G$6-'СЕТ СН'!$G$22</f>
        <v>1264.6165862500002</v>
      </c>
      <c r="Q77" s="36">
        <f>SUMIFS(СВЦЭМ!$C$33:$C$776,СВЦЭМ!$A$33:$A$776,$A77,СВЦЭМ!$B$33:$B$776,Q$47)+'СЕТ СН'!$G$12+СВЦЭМ!$D$10+'СЕТ СН'!$G$6-'СЕТ СН'!$G$22</f>
        <v>1264.50489225</v>
      </c>
      <c r="R77" s="36">
        <f>SUMIFS(СВЦЭМ!$C$33:$C$776,СВЦЭМ!$A$33:$A$776,$A77,СВЦЭМ!$B$33:$B$776,R$47)+'СЕТ СН'!$G$12+СВЦЭМ!$D$10+'СЕТ СН'!$G$6-'СЕТ СН'!$G$22</f>
        <v>1263.72380191</v>
      </c>
      <c r="S77" s="36">
        <f>SUMIFS(СВЦЭМ!$C$33:$C$776,СВЦЭМ!$A$33:$A$776,$A77,СВЦЭМ!$B$33:$B$776,S$47)+'СЕТ СН'!$G$12+СВЦЭМ!$D$10+'СЕТ СН'!$G$6-'СЕТ СН'!$G$22</f>
        <v>1265.73195293</v>
      </c>
      <c r="T77" s="36">
        <f>SUMIFS(СВЦЭМ!$C$33:$C$776,СВЦЭМ!$A$33:$A$776,$A77,СВЦЭМ!$B$33:$B$776,T$47)+'СЕТ СН'!$G$12+СВЦЭМ!$D$10+'СЕТ СН'!$G$6-'СЕТ СН'!$G$22</f>
        <v>1260.5938150300001</v>
      </c>
      <c r="U77" s="36">
        <f>SUMIFS(СВЦЭМ!$C$33:$C$776,СВЦЭМ!$A$33:$A$776,$A77,СВЦЭМ!$B$33:$B$776,U$47)+'СЕТ СН'!$G$12+СВЦЭМ!$D$10+'СЕТ СН'!$G$6-'СЕТ СН'!$G$22</f>
        <v>1251.0688578900001</v>
      </c>
      <c r="V77" s="36">
        <f>SUMIFS(СВЦЭМ!$C$33:$C$776,СВЦЭМ!$A$33:$A$776,$A77,СВЦЭМ!$B$33:$B$776,V$47)+'СЕТ СН'!$G$12+СВЦЭМ!$D$10+'СЕТ СН'!$G$6-'СЕТ СН'!$G$22</f>
        <v>1259.36914146</v>
      </c>
      <c r="W77" s="36">
        <f>SUMIFS(СВЦЭМ!$C$33:$C$776,СВЦЭМ!$A$33:$A$776,$A77,СВЦЭМ!$B$33:$B$776,W$47)+'СЕТ СН'!$G$12+СВЦЭМ!$D$10+'СЕТ СН'!$G$6-'СЕТ СН'!$G$22</f>
        <v>1267.13338011</v>
      </c>
      <c r="X77" s="36">
        <f>SUMIFS(СВЦЭМ!$C$33:$C$776,СВЦЭМ!$A$33:$A$776,$A77,СВЦЭМ!$B$33:$B$776,X$47)+'СЕТ СН'!$G$12+СВЦЭМ!$D$10+'СЕТ СН'!$G$6-'СЕТ СН'!$G$22</f>
        <v>1271.9322895</v>
      </c>
      <c r="Y77" s="36">
        <f>SUMIFS(СВЦЭМ!$C$33:$C$776,СВЦЭМ!$A$33:$A$776,$A77,СВЦЭМ!$B$33:$B$776,Y$47)+'СЕТ СН'!$G$12+СВЦЭМ!$D$10+'СЕТ СН'!$G$6-'СЕТ СН'!$G$22</f>
        <v>1340.4062926900001</v>
      </c>
      <c r="AA77" s="37"/>
    </row>
    <row r="78" spans="1:27" ht="15.75" x14ac:dyDescent="0.2">
      <c r="A78" s="35">
        <f t="shared" si="1"/>
        <v>43982</v>
      </c>
      <c r="B78" s="36">
        <f>SUMIFS(СВЦЭМ!$C$33:$C$776,СВЦЭМ!$A$33:$A$776,$A78,СВЦЭМ!$B$33:$B$776,B$47)+'СЕТ СН'!$G$12+СВЦЭМ!$D$10+'СЕТ СН'!$G$6-'СЕТ СН'!$G$22</f>
        <v>1424.82730335</v>
      </c>
      <c r="C78" s="36">
        <f>SUMIFS(СВЦЭМ!$C$33:$C$776,СВЦЭМ!$A$33:$A$776,$A78,СВЦЭМ!$B$33:$B$776,C$47)+'СЕТ СН'!$G$12+СВЦЭМ!$D$10+'СЕТ СН'!$G$6-'СЕТ СН'!$G$22</f>
        <v>1434.16287324</v>
      </c>
      <c r="D78" s="36">
        <f>SUMIFS(СВЦЭМ!$C$33:$C$776,СВЦЭМ!$A$33:$A$776,$A78,СВЦЭМ!$B$33:$B$776,D$47)+'СЕТ СН'!$G$12+СВЦЭМ!$D$10+'СЕТ СН'!$G$6-'СЕТ СН'!$G$22</f>
        <v>1441.8127016000001</v>
      </c>
      <c r="E78" s="36">
        <f>SUMIFS(СВЦЭМ!$C$33:$C$776,СВЦЭМ!$A$33:$A$776,$A78,СВЦЭМ!$B$33:$B$776,E$47)+'СЕТ СН'!$G$12+СВЦЭМ!$D$10+'СЕТ СН'!$G$6-'СЕТ СН'!$G$22</f>
        <v>1432.3899582500001</v>
      </c>
      <c r="F78" s="36">
        <f>SUMIFS(СВЦЭМ!$C$33:$C$776,СВЦЭМ!$A$33:$A$776,$A78,СВЦЭМ!$B$33:$B$776,F$47)+'СЕТ СН'!$G$12+СВЦЭМ!$D$10+'СЕТ СН'!$G$6-'СЕТ СН'!$G$22</f>
        <v>1419.8209901</v>
      </c>
      <c r="G78" s="36">
        <f>SUMIFS(СВЦЭМ!$C$33:$C$776,СВЦЭМ!$A$33:$A$776,$A78,СВЦЭМ!$B$33:$B$776,G$47)+'СЕТ СН'!$G$12+СВЦЭМ!$D$10+'СЕТ СН'!$G$6-'СЕТ СН'!$G$22</f>
        <v>1421.9886331</v>
      </c>
      <c r="H78" s="36">
        <f>SUMIFS(СВЦЭМ!$C$33:$C$776,СВЦЭМ!$A$33:$A$776,$A78,СВЦЭМ!$B$33:$B$776,H$47)+'СЕТ СН'!$G$12+СВЦЭМ!$D$10+'СЕТ СН'!$G$6-'СЕТ СН'!$G$22</f>
        <v>1428.5294161700001</v>
      </c>
      <c r="I78" s="36">
        <f>SUMIFS(СВЦЭМ!$C$33:$C$776,СВЦЭМ!$A$33:$A$776,$A78,СВЦЭМ!$B$33:$B$776,I$47)+'СЕТ СН'!$G$12+СВЦЭМ!$D$10+'СЕТ СН'!$G$6-'СЕТ СН'!$G$22</f>
        <v>1407.2298003200001</v>
      </c>
      <c r="J78" s="36">
        <f>SUMIFS(СВЦЭМ!$C$33:$C$776,СВЦЭМ!$A$33:$A$776,$A78,СВЦЭМ!$B$33:$B$776,J$47)+'СЕТ СН'!$G$12+СВЦЭМ!$D$10+'СЕТ СН'!$G$6-'СЕТ СН'!$G$22</f>
        <v>1389.0468214100001</v>
      </c>
      <c r="K78" s="36">
        <f>SUMIFS(СВЦЭМ!$C$33:$C$776,СВЦЭМ!$A$33:$A$776,$A78,СВЦЭМ!$B$33:$B$776,K$47)+'СЕТ СН'!$G$12+СВЦЭМ!$D$10+'СЕТ СН'!$G$6-'СЕТ СН'!$G$22</f>
        <v>1397.94340719</v>
      </c>
      <c r="L78" s="36">
        <f>SUMIFS(СВЦЭМ!$C$33:$C$776,СВЦЭМ!$A$33:$A$776,$A78,СВЦЭМ!$B$33:$B$776,L$47)+'СЕТ СН'!$G$12+СВЦЭМ!$D$10+'СЕТ СН'!$G$6-'СЕТ СН'!$G$22</f>
        <v>1396.5873295700001</v>
      </c>
      <c r="M78" s="36">
        <f>SUMIFS(СВЦЭМ!$C$33:$C$776,СВЦЭМ!$A$33:$A$776,$A78,СВЦЭМ!$B$33:$B$776,M$47)+'СЕТ СН'!$G$12+СВЦЭМ!$D$10+'СЕТ СН'!$G$6-'СЕТ СН'!$G$22</f>
        <v>1348.0311431300001</v>
      </c>
      <c r="N78" s="36">
        <f>SUMIFS(СВЦЭМ!$C$33:$C$776,СВЦЭМ!$A$33:$A$776,$A78,СВЦЭМ!$B$33:$B$776,N$47)+'СЕТ СН'!$G$12+СВЦЭМ!$D$10+'СЕТ СН'!$G$6-'СЕТ СН'!$G$22</f>
        <v>1274.38329759</v>
      </c>
      <c r="O78" s="36">
        <f>SUMIFS(СВЦЭМ!$C$33:$C$776,СВЦЭМ!$A$33:$A$776,$A78,СВЦЭМ!$B$33:$B$776,O$47)+'СЕТ СН'!$G$12+СВЦЭМ!$D$10+'СЕТ СН'!$G$6-'СЕТ СН'!$G$22</f>
        <v>1251.16317559</v>
      </c>
      <c r="P78" s="36">
        <f>SUMIFS(СВЦЭМ!$C$33:$C$776,СВЦЭМ!$A$33:$A$776,$A78,СВЦЭМ!$B$33:$B$776,P$47)+'СЕТ СН'!$G$12+СВЦЭМ!$D$10+'СЕТ СН'!$G$6-'СЕТ СН'!$G$22</f>
        <v>1259.67951356</v>
      </c>
      <c r="Q78" s="36">
        <f>SUMIFS(СВЦЭМ!$C$33:$C$776,СВЦЭМ!$A$33:$A$776,$A78,СВЦЭМ!$B$33:$B$776,Q$47)+'СЕТ СН'!$G$12+СВЦЭМ!$D$10+'СЕТ СН'!$G$6-'СЕТ СН'!$G$22</f>
        <v>1259.7101664700001</v>
      </c>
      <c r="R78" s="36">
        <f>SUMIFS(СВЦЭМ!$C$33:$C$776,СВЦЭМ!$A$33:$A$776,$A78,СВЦЭМ!$B$33:$B$776,R$47)+'СЕТ СН'!$G$12+СВЦЭМ!$D$10+'СЕТ СН'!$G$6-'СЕТ СН'!$G$22</f>
        <v>1266.89447352</v>
      </c>
      <c r="S78" s="36">
        <f>SUMIFS(СВЦЭМ!$C$33:$C$776,СВЦЭМ!$A$33:$A$776,$A78,СВЦЭМ!$B$33:$B$776,S$47)+'СЕТ СН'!$G$12+СВЦЭМ!$D$10+'СЕТ СН'!$G$6-'СЕТ СН'!$G$22</f>
        <v>1279.9793808500001</v>
      </c>
      <c r="T78" s="36">
        <f>SUMIFS(СВЦЭМ!$C$33:$C$776,СВЦЭМ!$A$33:$A$776,$A78,СВЦЭМ!$B$33:$B$776,T$47)+'СЕТ СН'!$G$12+СВЦЭМ!$D$10+'СЕТ СН'!$G$6-'СЕТ СН'!$G$22</f>
        <v>1261.7059058</v>
      </c>
      <c r="U78" s="36">
        <f>SUMIFS(СВЦЭМ!$C$33:$C$776,СВЦЭМ!$A$33:$A$776,$A78,СВЦЭМ!$B$33:$B$776,U$47)+'СЕТ СН'!$G$12+СВЦЭМ!$D$10+'СЕТ СН'!$G$6-'СЕТ СН'!$G$22</f>
        <v>1239.2449081899999</v>
      </c>
      <c r="V78" s="36">
        <f>SUMIFS(СВЦЭМ!$C$33:$C$776,СВЦЭМ!$A$33:$A$776,$A78,СВЦЭМ!$B$33:$B$776,V$47)+'СЕТ СН'!$G$12+СВЦЭМ!$D$10+'СЕТ СН'!$G$6-'СЕТ СН'!$G$22</f>
        <v>1200.8687797800001</v>
      </c>
      <c r="W78" s="36">
        <f>SUMIFS(СВЦЭМ!$C$33:$C$776,СВЦЭМ!$A$33:$A$776,$A78,СВЦЭМ!$B$33:$B$776,W$47)+'СЕТ СН'!$G$12+СВЦЭМ!$D$10+'СЕТ СН'!$G$6-'СЕТ СН'!$G$22</f>
        <v>1196.86298369</v>
      </c>
      <c r="X78" s="36">
        <f>SUMIFS(СВЦЭМ!$C$33:$C$776,СВЦЭМ!$A$33:$A$776,$A78,СВЦЭМ!$B$33:$B$776,X$47)+'СЕТ СН'!$G$12+СВЦЭМ!$D$10+'СЕТ СН'!$G$6-'СЕТ СН'!$G$22</f>
        <v>1230.3548262600002</v>
      </c>
      <c r="Y78" s="36">
        <f>SUMIFS(СВЦЭМ!$C$33:$C$776,СВЦЭМ!$A$33:$A$776,$A78,СВЦЭМ!$B$33:$B$776,Y$47)+'СЕТ СН'!$G$12+СВЦЭМ!$D$10+'СЕТ СН'!$G$6-'СЕТ СН'!$G$22</f>
        <v>1299.0275401900001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01.05.2020</v>
      </c>
      <c r="B84" s="36">
        <f>SUMIFS(СВЦЭМ!$C$33:$C$776,СВЦЭМ!$A$33:$A$776,$A84,СВЦЭМ!$B$33:$B$776,B$83)+'СЕТ СН'!$H$12+СВЦЭМ!$D$10+'СЕТ СН'!$H$6-'СЕТ СН'!$H$22</f>
        <v>1403.53349213</v>
      </c>
      <c r="C84" s="36">
        <f>SUMIFS(СВЦЭМ!$C$33:$C$776,СВЦЭМ!$A$33:$A$776,$A84,СВЦЭМ!$B$33:$B$776,C$83)+'СЕТ СН'!$H$12+СВЦЭМ!$D$10+'СЕТ СН'!$H$6-'СЕТ СН'!$H$22</f>
        <v>1444.5159128700002</v>
      </c>
      <c r="D84" s="36">
        <f>SUMIFS(СВЦЭМ!$C$33:$C$776,СВЦЭМ!$A$33:$A$776,$A84,СВЦЭМ!$B$33:$B$776,D$83)+'СЕТ СН'!$H$12+СВЦЭМ!$D$10+'СЕТ СН'!$H$6-'СЕТ СН'!$H$22</f>
        <v>1443.7643805799999</v>
      </c>
      <c r="E84" s="36">
        <f>SUMIFS(СВЦЭМ!$C$33:$C$776,СВЦЭМ!$A$33:$A$776,$A84,СВЦЭМ!$B$33:$B$776,E$83)+'СЕТ СН'!$H$12+СВЦЭМ!$D$10+'СЕТ СН'!$H$6-'СЕТ СН'!$H$22</f>
        <v>1438.6079470300001</v>
      </c>
      <c r="F84" s="36">
        <f>SUMIFS(СВЦЭМ!$C$33:$C$776,СВЦЭМ!$A$33:$A$776,$A84,СВЦЭМ!$B$33:$B$776,F$83)+'СЕТ СН'!$H$12+СВЦЭМ!$D$10+'СЕТ СН'!$H$6-'СЕТ СН'!$H$22</f>
        <v>1456.7661126600001</v>
      </c>
      <c r="G84" s="36">
        <f>SUMIFS(СВЦЭМ!$C$33:$C$776,СВЦЭМ!$A$33:$A$776,$A84,СВЦЭМ!$B$33:$B$776,G$83)+'СЕТ СН'!$H$12+СВЦЭМ!$D$10+'СЕТ СН'!$H$6-'СЕТ СН'!$H$22</f>
        <v>1449.72837931</v>
      </c>
      <c r="H84" s="36">
        <f>SUMIFS(СВЦЭМ!$C$33:$C$776,СВЦЭМ!$A$33:$A$776,$A84,СВЦЭМ!$B$33:$B$776,H$83)+'СЕТ СН'!$H$12+СВЦЭМ!$D$10+'СЕТ СН'!$H$6-'СЕТ СН'!$H$22</f>
        <v>1444.4261867</v>
      </c>
      <c r="I84" s="36">
        <f>SUMIFS(СВЦЭМ!$C$33:$C$776,СВЦЭМ!$A$33:$A$776,$A84,СВЦЭМ!$B$33:$B$776,I$83)+'СЕТ СН'!$H$12+СВЦЭМ!$D$10+'СЕТ СН'!$H$6-'СЕТ СН'!$H$22</f>
        <v>1418.9617341500002</v>
      </c>
      <c r="J84" s="36">
        <f>SUMIFS(СВЦЭМ!$C$33:$C$776,СВЦЭМ!$A$33:$A$776,$A84,СВЦЭМ!$B$33:$B$776,J$83)+'СЕТ СН'!$H$12+СВЦЭМ!$D$10+'СЕТ СН'!$H$6-'СЕТ СН'!$H$22</f>
        <v>1403.57642265</v>
      </c>
      <c r="K84" s="36">
        <f>SUMIFS(СВЦЭМ!$C$33:$C$776,СВЦЭМ!$A$33:$A$776,$A84,СВЦЭМ!$B$33:$B$776,K$83)+'СЕТ СН'!$H$12+СВЦЭМ!$D$10+'СЕТ СН'!$H$6-'СЕТ СН'!$H$22</f>
        <v>1402.1446655300001</v>
      </c>
      <c r="L84" s="36">
        <f>SUMIFS(СВЦЭМ!$C$33:$C$776,СВЦЭМ!$A$33:$A$776,$A84,СВЦЭМ!$B$33:$B$776,L$83)+'СЕТ СН'!$H$12+СВЦЭМ!$D$10+'СЕТ СН'!$H$6-'СЕТ СН'!$H$22</f>
        <v>1380.8787350699999</v>
      </c>
      <c r="M84" s="36">
        <f>SUMIFS(СВЦЭМ!$C$33:$C$776,СВЦЭМ!$A$33:$A$776,$A84,СВЦЭМ!$B$33:$B$776,M$83)+'СЕТ СН'!$H$12+СВЦЭМ!$D$10+'СЕТ СН'!$H$6-'СЕТ СН'!$H$22</f>
        <v>1314.05509635</v>
      </c>
      <c r="N84" s="36">
        <f>SUMIFS(СВЦЭМ!$C$33:$C$776,СВЦЭМ!$A$33:$A$776,$A84,СВЦЭМ!$B$33:$B$776,N$83)+'СЕТ СН'!$H$12+СВЦЭМ!$D$10+'СЕТ СН'!$H$6-'СЕТ СН'!$H$22</f>
        <v>1251.5096537600002</v>
      </c>
      <c r="O84" s="36">
        <f>SUMIFS(СВЦЭМ!$C$33:$C$776,СВЦЭМ!$A$33:$A$776,$A84,СВЦЭМ!$B$33:$B$776,O$83)+'СЕТ СН'!$H$12+СВЦЭМ!$D$10+'СЕТ СН'!$H$6-'СЕТ СН'!$H$22</f>
        <v>1233.5146138</v>
      </c>
      <c r="P84" s="36">
        <f>SUMIFS(СВЦЭМ!$C$33:$C$776,СВЦЭМ!$A$33:$A$776,$A84,СВЦЭМ!$B$33:$B$776,P$83)+'СЕТ СН'!$H$12+СВЦЭМ!$D$10+'СЕТ СН'!$H$6-'СЕТ СН'!$H$22</f>
        <v>1243.9995737200002</v>
      </c>
      <c r="Q84" s="36">
        <f>SUMIFS(СВЦЭМ!$C$33:$C$776,СВЦЭМ!$A$33:$A$776,$A84,СВЦЭМ!$B$33:$B$776,Q$83)+'СЕТ СН'!$H$12+СВЦЭМ!$D$10+'СЕТ СН'!$H$6-'СЕТ СН'!$H$22</f>
        <v>1246.0860870800002</v>
      </c>
      <c r="R84" s="36">
        <f>SUMIFS(СВЦЭМ!$C$33:$C$776,СВЦЭМ!$A$33:$A$776,$A84,СВЦЭМ!$B$33:$B$776,R$83)+'СЕТ СН'!$H$12+СВЦЭМ!$D$10+'СЕТ СН'!$H$6-'СЕТ СН'!$H$22</f>
        <v>1244.1003413100002</v>
      </c>
      <c r="S84" s="36">
        <f>SUMIFS(СВЦЭМ!$C$33:$C$776,СВЦЭМ!$A$33:$A$776,$A84,СВЦЭМ!$B$33:$B$776,S$83)+'СЕТ СН'!$H$12+СВЦЭМ!$D$10+'СЕТ СН'!$H$6-'СЕТ СН'!$H$22</f>
        <v>1241.0222966599999</v>
      </c>
      <c r="T84" s="36">
        <f>SUMIFS(СВЦЭМ!$C$33:$C$776,СВЦЭМ!$A$33:$A$776,$A84,СВЦЭМ!$B$33:$B$776,T$83)+'СЕТ СН'!$H$12+СВЦЭМ!$D$10+'СЕТ СН'!$H$6-'СЕТ СН'!$H$22</f>
        <v>1230.9296332900001</v>
      </c>
      <c r="U84" s="36">
        <f>SUMIFS(СВЦЭМ!$C$33:$C$776,СВЦЭМ!$A$33:$A$776,$A84,СВЦЭМ!$B$33:$B$776,U$83)+'СЕТ СН'!$H$12+СВЦЭМ!$D$10+'СЕТ СН'!$H$6-'СЕТ СН'!$H$22</f>
        <v>1211.9757848200002</v>
      </c>
      <c r="V84" s="36">
        <f>SUMIFS(СВЦЭМ!$C$33:$C$776,СВЦЭМ!$A$33:$A$776,$A84,СВЦЭМ!$B$33:$B$776,V$83)+'СЕТ СН'!$H$12+СВЦЭМ!$D$10+'СЕТ СН'!$H$6-'СЕТ СН'!$H$22</f>
        <v>1201.5456096400001</v>
      </c>
      <c r="W84" s="36">
        <f>SUMIFS(СВЦЭМ!$C$33:$C$776,СВЦЭМ!$A$33:$A$776,$A84,СВЦЭМ!$B$33:$B$776,W$83)+'СЕТ СН'!$H$12+СВЦЭМ!$D$10+'СЕТ СН'!$H$6-'СЕТ СН'!$H$22</f>
        <v>1208.24397006</v>
      </c>
      <c r="X84" s="36">
        <f>SUMIFS(СВЦЭМ!$C$33:$C$776,СВЦЭМ!$A$33:$A$776,$A84,СВЦЭМ!$B$33:$B$776,X$83)+'СЕТ СН'!$H$12+СВЦЭМ!$D$10+'СЕТ СН'!$H$6-'СЕТ СН'!$H$22</f>
        <v>1239.40119323</v>
      </c>
      <c r="Y84" s="36">
        <f>SUMIFS(СВЦЭМ!$C$33:$C$776,СВЦЭМ!$A$33:$A$776,$A84,СВЦЭМ!$B$33:$B$776,Y$83)+'СЕТ СН'!$H$12+СВЦЭМ!$D$10+'СЕТ СН'!$H$6-'СЕТ СН'!$H$22</f>
        <v>1346.0493810800001</v>
      </c>
    </row>
    <row r="85" spans="1:25" ht="15.75" x14ac:dyDescent="0.2">
      <c r="A85" s="35">
        <f>A84+1</f>
        <v>43953</v>
      </c>
      <c r="B85" s="36">
        <f>SUMIFS(СВЦЭМ!$C$33:$C$776,СВЦЭМ!$A$33:$A$776,$A85,СВЦЭМ!$B$33:$B$776,B$83)+'СЕТ СН'!$H$12+СВЦЭМ!$D$10+'СЕТ СН'!$H$6-'СЕТ СН'!$H$22</f>
        <v>1440.1874232700002</v>
      </c>
      <c r="C85" s="36">
        <f>SUMIFS(СВЦЭМ!$C$33:$C$776,СВЦЭМ!$A$33:$A$776,$A85,СВЦЭМ!$B$33:$B$776,C$83)+'СЕТ СН'!$H$12+СВЦЭМ!$D$10+'СЕТ СН'!$H$6-'СЕТ СН'!$H$22</f>
        <v>1462.08475778</v>
      </c>
      <c r="D85" s="36">
        <f>SUMIFS(СВЦЭМ!$C$33:$C$776,СВЦЭМ!$A$33:$A$776,$A85,СВЦЭМ!$B$33:$B$776,D$83)+'СЕТ СН'!$H$12+СВЦЭМ!$D$10+'СЕТ СН'!$H$6-'СЕТ СН'!$H$22</f>
        <v>1472.9586712199998</v>
      </c>
      <c r="E85" s="36">
        <f>SUMIFS(СВЦЭМ!$C$33:$C$776,СВЦЭМ!$A$33:$A$776,$A85,СВЦЭМ!$B$33:$B$776,E$83)+'СЕТ СН'!$H$12+СВЦЭМ!$D$10+'СЕТ СН'!$H$6-'СЕТ СН'!$H$22</f>
        <v>1468.69283842</v>
      </c>
      <c r="F85" s="36">
        <f>SUMIFS(СВЦЭМ!$C$33:$C$776,СВЦЭМ!$A$33:$A$776,$A85,СВЦЭМ!$B$33:$B$776,F$83)+'СЕТ СН'!$H$12+СВЦЭМ!$D$10+'СЕТ СН'!$H$6-'СЕТ СН'!$H$22</f>
        <v>1458.7141907800001</v>
      </c>
      <c r="G85" s="36">
        <f>SUMIFS(СВЦЭМ!$C$33:$C$776,СВЦЭМ!$A$33:$A$776,$A85,СВЦЭМ!$B$33:$B$776,G$83)+'СЕТ СН'!$H$12+СВЦЭМ!$D$10+'СЕТ СН'!$H$6-'СЕТ СН'!$H$22</f>
        <v>1460.32370373</v>
      </c>
      <c r="H85" s="36">
        <f>SUMIFS(СВЦЭМ!$C$33:$C$776,СВЦЭМ!$A$33:$A$776,$A85,СВЦЭМ!$B$33:$B$776,H$83)+'СЕТ СН'!$H$12+СВЦЭМ!$D$10+'СЕТ СН'!$H$6-'СЕТ СН'!$H$22</f>
        <v>1455.9808282200001</v>
      </c>
      <c r="I85" s="36">
        <f>SUMIFS(СВЦЭМ!$C$33:$C$776,СВЦЭМ!$A$33:$A$776,$A85,СВЦЭМ!$B$33:$B$776,I$83)+'СЕТ СН'!$H$12+СВЦЭМ!$D$10+'СЕТ СН'!$H$6-'СЕТ СН'!$H$22</f>
        <v>1444.35812747</v>
      </c>
      <c r="J85" s="36">
        <f>SUMIFS(СВЦЭМ!$C$33:$C$776,СВЦЭМ!$A$33:$A$776,$A85,СВЦЭМ!$B$33:$B$776,J$83)+'СЕТ СН'!$H$12+СВЦЭМ!$D$10+'СЕТ СН'!$H$6-'СЕТ СН'!$H$22</f>
        <v>1404.6421924000001</v>
      </c>
      <c r="K85" s="36">
        <f>SUMIFS(СВЦЭМ!$C$33:$C$776,СВЦЭМ!$A$33:$A$776,$A85,СВЦЭМ!$B$33:$B$776,K$83)+'СЕТ СН'!$H$12+СВЦЭМ!$D$10+'СЕТ СН'!$H$6-'СЕТ СН'!$H$22</f>
        <v>1375.68543073</v>
      </c>
      <c r="L85" s="36">
        <f>SUMIFS(СВЦЭМ!$C$33:$C$776,СВЦЭМ!$A$33:$A$776,$A85,СВЦЭМ!$B$33:$B$776,L$83)+'СЕТ СН'!$H$12+СВЦЭМ!$D$10+'СЕТ СН'!$H$6-'СЕТ СН'!$H$22</f>
        <v>1359.81967132</v>
      </c>
      <c r="M85" s="36">
        <f>SUMIFS(СВЦЭМ!$C$33:$C$776,СВЦЭМ!$A$33:$A$776,$A85,СВЦЭМ!$B$33:$B$776,M$83)+'СЕТ СН'!$H$12+СВЦЭМ!$D$10+'СЕТ СН'!$H$6-'СЕТ СН'!$H$22</f>
        <v>1301.6099206200001</v>
      </c>
      <c r="N85" s="36">
        <f>SUMIFS(СВЦЭМ!$C$33:$C$776,СВЦЭМ!$A$33:$A$776,$A85,СВЦЭМ!$B$33:$B$776,N$83)+'СЕТ СН'!$H$12+СВЦЭМ!$D$10+'СЕТ СН'!$H$6-'СЕТ СН'!$H$22</f>
        <v>1248.2625351800002</v>
      </c>
      <c r="O85" s="36">
        <f>SUMIFS(СВЦЭМ!$C$33:$C$776,СВЦЭМ!$A$33:$A$776,$A85,СВЦЭМ!$B$33:$B$776,O$83)+'СЕТ СН'!$H$12+СВЦЭМ!$D$10+'СЕТ СН'!$H$6-'СЕТ СН'!$H$22</f>
        <v>1225.0657920600001</v>
      </c>
      <c r="P85" s="36">
        <f>SUMIFS(СВЦЭМ!$C$33:$C$776,СВЦЭМ!$A$33:$A$776,$A85,СВЦЭМ!$B$33:$B$776,P$83)+'СЕТ СН'!$H$12+СВЦЭМ!$D$10+'СЕТ СН'!$H$6-'СЕТ СН'!$H$22</f>
        <v>1231.8488450899999</v>
      </c>
      <c r="Q85" s="36">
        <f>SUMIFS(СВЦЭМ!$C$33:$C$776,СВЦЭМ!$A$33:$A$776,$A85,СВЦЭМ!$B$33:$B$776,Q$83)+'СЕТ СН'!$H$12+СВЦЭМ!$D$10+'СЕТ СН'!$H$6-'СЕТ СН'!$H$22</f>
        <v>1232.3730434200002</v>
      </c>
      <c r="R85" s="36">
        <f>SUMIFS(СВЦЭМ!$C$33:$C$776,СВЦЭМ!$A$33:$A$776,$A85,СВЦЭМ!$B$33:$B$776,R$83)+'СЕТ СН'!$H$12+СВЦЭМ!$D$10+'СЕТ СН'!$H$6-'СЕТ СН'!$H$22</f>
        <v>1239.52370883</v>
      </c>
      <c r="S85" s="36">
        <f>SUMIFS(СВЦЭМ!$C$33:$C$776,СВЦЭМ!$A$33:$A$776,$A85,СВЦЭМ!$B$33:$B$776,S$83)+'СЕТ СН'!$H$12+СВЦЭМ!$D$10+'СЕТ СН'!$H$6-'СЕТ СН'!$H$22</f>
        <v>1237.2375821200001</v>
      </c>
      <c r="T85" s="36">
        <f>SUMIFS(СВЦЭМ!$C$33:$C$776,СВЦЭМ!$A$33:$A$776,$A85,СВЦЭМ!$B$33:$B$776,T$83)+'СЕТ СН'!$H$12+СВЦЭМ!$D$10+'СЕТ СН'!$H$6-'СЕТ СН'!$H$22</f>
        <v>1234.5240403</v>
      </c>
      <c r="U85" s="36">
        <f>SUMIFS(СВЦЭМ!$C$33:$C$776,СВЦЭМ!$A$33:$A$776,$A85,СВЦЭМ!$B$33:$B$776,U$83)+'СЕТ СН'!$H$12+СВЦЭМ!$D$10+'СЕТ СН'!$H$6-'СЕТ СН'!$H$22</f>
        <v>1223.8155100700001</v>
      </c>
      <c r="V85" s="36">
        <f>SUMIFS(СВЦЭМ!$C$33:$C$776,СВЦЭМ!$A$33:$A$776,$A85,СВЦЭМ!$B$33:$B$776,V$83)+'СЕТ СН'!$H$12+СВЦЭМ!$D$10+'СЕТ СН'!$H$6-'СЕТ СН'!$H$22</f>
        <v>1205.11948727</v>
      </c>
      <c r="W85" s="36">
        <f>SUMIFS(СВЦЭМ!$C$33:$C$776,СВЦЭМ!$A$33:$A$776,$A85,СВЦЭМ!$B$33:$B$776,W$83)+'СЕТ СН'!$H$12+СВЦЭМ!$D$10+'СЕТ СН'!$H$6-'СЕТ СН'!$H$22</f>
        <v>1193.01398339</v>
      </c>
      <c r="X85" s="36">
        <f>SUMIFS(СВЦЭМ!$C$33:$C$776,СВЦЭМ!$A$33:$A$776,$A85,СВЦЭМ!$B$33:$B$776,X$83)+'СЕТ СН'!$H$12+СВЦЭМ!$D$10+'СЕТ СН'!$H$6-'СЕТ СН'!$H$22</f>
        <v>1229.3327718800001</v>
      </c>
      <c r="Y85" s="36">
        <f>SUMIFS(СВЦЭМ!$C$33:$C$776,СВЦЭМ!$A$33:$A$776,$A85,СВЦЭМ!$B$33:$B$776,Y$83)+'СЕТ СН'!$H$12+СВЦЭМ!$D$10+'СЕТ СН'!$H$6-'СЕТ СН'!$H$22</f>
        <v>1306.3864597500001</v>
      </c>
    </row>
    <row r="86" spans="1:25" ht="15.75" x14ac:dyDescent="0.2">
      <c r="A86" s="35">
        <f t="shared" ref="A86:A114" si="2">A85+1</f>
        <v>43954</v>
      </c>
      <c r="B86" s="36">
        <f>SUMIFS(СВЦЭМ!$C$33:$C$776,СВЦЭМ!$A$33:$A$776,$A86,СВЦЭМ!$B$33:$B$776,B$83)+'СЕТ СН'!$H$12+СВЦЭМ!$D$10+'СЕТ СН'!$H$6-'СЕТ СН'!$H$22</f>
        <v>1341.08479304</v>
      </c>
      <c r="C86" s="36">
        <f>SUMIFS(СВЦЭМ!$C$33:$C$776,СВЦЭМ!$A$33:$A$776,$A86,СВЦЭМ!$B$33:$B$776,C$83)+'СЕТ СН'!$H$12+СВЦЭМ!$D$10+'СЕТ СН'!$H$6-'СЕТ СН'!$H$22</f>
        <v>1349.4390831400001</v>
      </c>
      <c r="D86" s="36">
        <f>SUMIFS(СВЦЭМ!$C$33:$C$776,СВЦЭМ!$A$33:$A$776,$A86,СВЦЭМ!$B$33:$B$776,D$83)+'СЕТ СН'!$H$12+СВЦЭМ!$D$10+'СЕТ СН'!$H$6-'СЕТ СН'!$H$22</f>
        <v>1352.9877672600001</v>
      </c>
      <c r="E86" s="36">
        <f>SUMIFS(СВЦЭМ!$C$33:$C$776,СВЦЭМ!$A$33:$A$776,$A86,СВЦЭМ!$B$33:$B$776,E$83)+'СЕТ СН'!$H$12+СВЦЭМ!$D$10+'СЕТ СН'!$H$6-'СЕТ СН'!$H$22</f>
        <v>1344.6552184900002</v>
      </c>
      <c r="F86" s="36">
        <f>SUMIFS(СВЦЭМ!$C$33:$C$776,СВЦЭМ!$A$33:$A$776,$A86,СВЦЭМ!$B$33:$B$776,F$83)+'СЕТ СН'!$H$12+СВЦЭМ!$D$10+'СЕТ СН'!$H$6-'СЕТ СН'!$H$22</f>
        <v>1342.0779581000002</v>
      </c>
      <c r="G86" s="36">
        <f>SUMIFS(СВЦЭМ!$C$33:$C$776,СВЦЭМ!$A$33:$A$776,$A86,СВЦЭМ!$B$33:$B$776,G$83)+'СЕТ СН'!$H$12+СВЦЭМ!$D$10+'СЕТ СН'!$H$6-'СЕТ СН'!$H$22</f>
        <v>1344.78299113</v>
      </c>
      <c r="H86" s="36">
        <f>SUMIFS(СВЦЭМ!$C$33:$C$776,СВЦЭМ!$A$33:$A$776,$A86,СВЦЭМ!$B$33:$B$776,H$83)+'СЕТ СН'!$H$12+СВЦЭМ!$D$10+'СЕТ СН'!$H$6-'СЕТ СН'!$H$22</f>
        <v>1355.1400590000001</v>
      </c>
      <c r="I86" s="36">
        <f>SUMIFS(СВЦЭМ!$C$33:$C$776,СВЦЭМ!$A$33:$A$776,$A86,СВЦЭМ!$B$33:$B$776,I$83)+'СЕТ СН'!$H$12+СВЦЭМ!$D$10+'СЕТ СН'!$H$6-'СЕТ СН'!$H$22</f>
        <v>1352.0964876100002</v>
      </c>
      <c r="J86" s="36">
        <f>SUMIFS(СВЦЭМ!$C$33:$C$776,СВЦЭМ!$A$33:$A$776,$A86,СВЦЭМ!$B$33:$B$776,J$83)+'СЕТ СН'!$H$12+СВЦЭМ!$D$10+'СЕТ СН'!$H$6-'СЕТ СН'!$H$22</f>
        <v>1342.87818113</v>
      </c>
      <c r="K86" s="36">
        <f>SUMIFS(СВЦЭМ!$C$33:$C$776,СВЦЭМ!$A$33:$A$776,$A86,СВЦЭМ!$B$33:$B$776,K$83)+'СЕТ СН'!$H$12+СВЦЭМ!$D$10+'СЕТ СН'!$H$6-'СЕТ СН'!$H$22</f>
        <v>1315.3827049400002</v>
      </c>
      <c r="L86" s="36">
        <f>SUMIFS(СВЦЭМ!$C$33:$C$776,СВЦЭМ!$A$33:$A$776,$A86,СВЦЭМ!$B$33:$B$776,L$83)+'СЕТ СН'!$H$12+СВЦЭМ!$D$10+'СЕТ СН'!$H$6-'СЕТ СН'!$H$22</f>
        <v>1283.3886353299999</v>
      </c>
      <c r="M86" s="36">
        <f>SUMIFS(СВЦЭМ!$C$33:$C$776,СВЦЭМ!$A$33:$A$776,$A86,СВЦЭМ!$B$33:$B$776,M$83)+'СЕТ СН'!$H$12+СВЦЭМ!$D$10+'СЕТ СН'!$H$6-'СЕТ СН'!$H$22</f>
        <v>1229.53721154</v>
      </c>
      <c r="N86" s="36">
        <f>SUMIFS(СВЦЭМ!$C$33:$C$776,СВЦЭМ!$A$33:$A$776,$A86,СВЦЭМ!$B$33:$B$776,N$83)+'СЕТ СН'!$H$12+СВЦЭМ!$D$10+'СЕТ СН'!$H$6-'СЕТ СН'!$H$22</f>
        <v>1189.0880002399999</v>
      </c>
      <c r="O86" s="36">
        <f>SUMIFS(СВЦЭМ!$C$33:$C$776,СВЦЭМ!$A$33:$A$776,$A86,СВЦЭМ!$B$33:$B$776,O$83)+'СЕТ СН'!$H$12+СВЦЭМ!$D$10+'СЕТ СН'!$H$6-'СЕТ СН'!$H$22</f>
        <v>1197.99865275</v>
      </c>
      <c r="P86" s="36">
        <f>SUMIFS(СВЦЭМ!$C$33:$C$776,СВЦЭМ!$A$33:$A$776,$A86,СВЦЭМ!$B$33:$B$776,P$83)+'СЕТ СН'!$H$12+СВЦЭМ!$D$10+'СЕТ СН'!$H$6-'СЕТ СН'!$H$22</f>
        <v>1224.87567089</v>
      </c>
      <c r="Q86" s="36">
        <f>SUMIFS(СВЦЭМ!$C$33:$C$776,СВЦЭМ!$A$33:$A$776,$A86,СВЦЭМ!$B$33:$B$776,Q$83)+'СЕТ СН'!$H$12+СВЦЭМ!$D$10+'СЕТ СН'!$H$6-'СЕТ СН'!$H$22</f>
        <v>1248.9582755800002</v>
      </c>
      <c r="R86" s="36">
        <f>SUMIFS(СВЦЭМ!$C$33:$C$776,СВЦЭМ!$A$33:$A$776,$A86,СВЦЭМ!$B$33:$B$776,R$83)+'СЕТ СН'!$H$12+СВЦЭМ!$D$10+'СЕТ СН'!$H$6-'СЕТ СН'!$H$22</f>
        <v>1256.1694597200001</v>
      </c>
      <c r="S86" s="36">
        <f>SUMIFS(СВЦЭМ!$C$33:$C$776,СВЦЭМ!$A$33:$A$776,$A86,СВЦЭМ!$B$33:$B$776,S$83)+'СЕТ СН'!$H$12+СВЦЭМ!$D$10+'СЕТ СН'!$H$6-'СЕТ СН'!$H$22</f>
        <v>1260.5294656900001</v>
      </c>
      <c r="T86" s="36">
        <f>SUMIFS(СВЦЭМ!$C$33:$C$776,СВЦЭМ!$A$33:$A$776,$A86,СВЦЭМ!$B$33:$B$776,T$83)+'СЕТ СН'!$H$12+СВЦЭМ!$D$10+'СЕТ СН'!$H$6-'СЕТ СН'!$H$22</f>
        <v>1248.0010968800002</v>
      </c>
      <c r="U86" s="36">
        <f>SUMIFS(СВЦЭМ!$C$33:$C$776,СВЦЭМ!$A$33:$A$776,$A86,СВЦЭМ!$B$33:$B$776,U$83)+'СЕТ СН'!$H$12+СВЦЭМ!$D$10+'СЕТ СН'!$H$6-'СЕТ СН'!$H$22</f>
        <v>1230.8059414500001</v>
      </c>
      <c r="V86" s="36">
        <f>SUMIFS(СВЦЭМ!$C$33:$C$776,СВЦЭМ!$A$33:$A$776,$A86,СВЦЭМ!$B$33:$B$776,V$83)+'СЕТ СН'!$H$12+СВЦЭМ!$D$10+'СЕТ СН'!$H$6-'СЕТ СН'!$H$22</f>
        <v>1181.1289587700001</v>
      </c>
      <c r="W86" s="36">
        <f>SUMIFS(СВЦЭМ!$C$33:$C$776,СВЦЭМ!$A$33:$A$776,$A86,СВЦЭМ!$B$33:$B$776,W$83)+'СЕТ СН'!$H$12+СВЦЭМ!$D$10+'СЕТ СН'!$H$6-'СЕТ СН'!$H$22</f>
        <v>1176.65837212</v>
      </c>
      <c r="X86" s="36">
        <f>SUMIFS(СВЦЭМ!$C$33:$C$776,СВЦЭМ!$A$33:$A$776,$A86,СВЦЭМ!$B$33:$B$776,X$83)+'СЕТ СН'!$H$12+СВЦЭМ!$D$10+'СЕТ СН'!$H$6-'СЕТ СН'!$H$22</f>
        <v>1219.4361823500001</v>
      </c>
      <c r="Y86" s="36">
        <f>SUMIFS(СВЦЭМ!$C$33:$C$776,СВЦЭМ!$A$33:$A$776,$A86,СВЦЭМ!$B$33:$B$776,Y$83)+'СЕТ СН'!$H$12+СВЦЭМ!$D$10+'СЕТ СН'!$H$6-'СЕТ СН'!$H$22</f>
        <v>1312.3162883</v>
      </c>
    </row>
    <row r="87" spans="1:25" ht="15.75" x14ac:dyDescent="0.2">
      <c r="A87" s="35">
        <f t="shared" si="2"/>
        <v>43955</v>
      </c>
      <c r="B87" s="36">
        <f>SUMIFS(СВЦЭМ!$C$33:$C$776,СВЦЭМ!$A$33:$A$776,$A87,СВЦЭМ!$B$33:$B$776,B$83)+'СЕТ СН'!$H$12+СВЦЭМ!$D$10+'СЕТ СН'!$H$6-'СЕТ СН'!$H$22</f>
        <v>1380.88816677</v>
      </c>
      <c r="C87" s="36">
        <f>SUMIFS(СВЦЭМ!$C$33:$C$776,СВЦЭМ!$A$33:$A$776,$A87,СВЦЭМ!$B$33:$B$776,C$83)+'СЕТ СН'!$H$12+СВЦЭМ!$D$10+'СЕТ СН'!$H$6-'СЕТ СН'!$H$22</f>
        <v>1378.4930607700001</v>
      </c>
      <c r="D87" s="36">
        <f>SUMIFS(СВЦЭМ!$C$33:$C$776,СВЦЭМ!$A$33:$A$776,$A87,СВЦЭМ!$B$33:$B$776,D$83)+'СЕТ СН'!$H$12+СВЦЭМ!$D$10+'СЕТ СН'!$H$6-'СЕТ СН'!$H$22</f>
        <v>1366.2456341400002</v>
      </c>
      <c r="E87" s="36">
        <f>SUMIFS(СВЦЭМ!$C$33:$C$776,СВЦЭМ!$A$33:$A$776,$A87,СВЦЭМ!$B$33:$B$776,E$83)+'СЕТ СН'!$H$12+СВЦЭМ!$D$10+'СЕТ СН'!$H$6-'СЕТ СН'!$H$22</f>
        <v>1360.06481037</v>
      </c>
      <c r="F87" s="36">
        <f>SUMIFS(СВЦЭМ!$C$33:$C$776,СВЦЭМ!$A$33:$A$776,$A87,СВЦЭМ!$B$33:$B$776,F$83)+'СЕТ СН'!$H$12+СВЦЭМ!$D$10+'СЕТ СН'!$H$6-'СЕТ СН'!$H$22</f>
        <v>1355.28746518</v>
      </c>
      <c r="G87" s="36">
        <f>SUMIFS(СВЦЭМ!$C$33:$C$776,СВЦЭМ!$A$33:$A$776,$A87,СВЦЭМ!$B$33:$B$776,G$83)+'СЕТ СН'!$H$12+СВЦЭМ!$D$10+'СЕТ СН'!$H$6-'СЕТ СН'!$H$22</f>
        <v>1363.6168244</v>
      </c>
      <c r="H87" s="36">
        <f>SUMIFS(СВЦЭМ!$C$33:$C$776,СВЦЭМ!$A$33:$A$776,$A87,СВЦЭМ!$B$33:$B$776,H$83)+'СЕТ СН'!$H$12+СВЦЭМ!$D$10+'СЕТ СН'!$H$6-'СЕТ СН'!$H$22</f>
        <v>1365.4598324799999</v>
      </c>
      <c r="I87" s="36">
        <f>SUMIFS(СВЦЭМ!$C$33:$C$776,СВЦЭМ!$A$33:$A$776,$A87,СВЦЭМ!$B$33:$B$776,I$83)+'СЕТ СН'!$H$12+СВЦЭМ!$D$10+'СЕТ СН'!$H$6-'СЕТ СН'!$H$22</f>
        <v>1377.3501214200001</v>
      </c>
      <c r="J87" s="36">
        <f>SUMIFS(СВЦЭМ!$C$33:$C$776,СВЦЭМ!$A$33:$A$776,$A87,СВЦЭМ!$B$33:$B$776,J$83)+'СЕТ СН'!$H$12+СВЦЭМ!$D$10+'СЕТ СН'!$H$6-'СЕТ СН'!$H$22</f>
        <v>1363.2709746099999</v>
      </c>
      <c r="K87" s="36">
        <f>SUMIFS(СВЦЭМ!$C$33:$C$776,СВЦЭМ!$A$33:$A$776,$A87,СВЦЭМ!$B$33:$B$776,K$83)+'СЕТ СН'!$H$12+СВЦЭМ!$D$10+'СЕТ СН'!$H$6-'СЕТ СН'!$H$22</f>
        <v>1325.7542720900001</v>
      </c>
      <c r="L87" s="36">
        <f>SUMIFS(СВЦЭМ!$C$33:$C$776,СВЦЭМ!$A$33:$A$776,$A87,СВЦЭМ!$B$33:$B$776,L$83)+'СЕТ СН'!$H$12+СВЦЭМ!$D$10+'СЕТ СН'!$H$6-'СЕТ СН'!$H$22</f>
        <v>1317.49970839</v>
      </c>
      <c r="M87" s="36">
        <f>SUMIFS(СВЦЭМ!$C$33:$C$776,СВЦЭМ!$A$33:$A$776,$A87,СВЦЭМ!$B$33:$B$776,M$83)+'СЕТ СН'!$H$12+СВЦЭМ!$D$10+'СЕТ СН'!$H$6-'СЕТ СН'!$H$22</f>
        <v>1249.91298809</v>
      </c>
      <c r="N87" s="36">
        <f>SUMIFS(СВЦЭМ!$C$33:$C$776,СВЦЭМ!$A$33:$A$776,$A87,СВЦЭМ!$B$33:$B$776,N$83)+'СЕТ СН'!$H$12+СВЦЭМ!$D$10+'СЕТ СН'!$H$6-'СЕТ СН'!$H$22</f>
        <v>1198.4268262099999</v>
      </c>
      <c r="O87" s="36">
        <f>SUMIFS(СВЦЭМ!$C$33:$C$776,СВЦЭМ!$A$33:$A$776,$A87,СВЦЭМ!$B$33:$B$776,O$83)+'СЕТ СН'!$H$12+СВЦЭМ!$D$10+'СЕТ СН'!$H$6-'СЕТ СН'!$H$22</f>
        <v>1179.0397536600001</v>
      </c>
      <c r="P87" s="36">
        <f>SUMIFS(СВЦЭМ!$C$33:$C$776,СВЦЭМ!$A$33:$A$776,$A87,СВЦЭМ!$B$33:$B$776,P$83)+'СЕТ СН'!$H$12+СВЦЭМ!$D$10+'СЕТ СН'!$H$6-'СЕТ СН'!$H$22</f>
        <v>1191.14017668</v>
      </c>
      <c r="Q87" s="36">
        <f>SUMIFS(СВЦЭМ!$C$33:$C$776,СВЦЭМ!$A$33:$A$776,$A87,СВЦЭМ!$B$33:$B$776,Q$83)+'СЕТ СН'!$H$12+СВЦЭМ!$D$10+'СЕТ СН'!$H$6-'СЕТ СН'!$H$22</f>
        <v>1199.6793491100002</v>
      </c>
      <c r="R87" s="36">
        <f>SUMIFS(СВЦЭМ!$C$33:$C$776,СВЦЭМ!$A$33:$A$776,$A87,СВЦЭМ!$B$33:$B$776,R$83)+'СЕТ СН'!$H$12+СВЦЭМ!$D$10+'СЕТ СН'!$H$6-'СЕТ СН'!$H$22</f>
        <v>1179.93343865</v>
      </c>
      <c r="S87" s="36">
        <f>SUMIFS(СВЦЭМ!$C$33:$C$776,СВЦЭМ!$A$33:$A$776,$A87,СВЦЭМ!$B$33:$B$776,S$83)+'СЕТ СН'!$H$12+СВЦЭМ!$D$10+'СЕТ СН'!$H$6-'СЕТ СН'!$H$22</f>
        <v>1178.2444768</v>
      </c>
      <c r="T87" s="36">
        <f>SUMIFS(СВЦЭМ!$C$33:$C$776,СВЦЭМ!$A$33:$A$776,$A87,СВЦЭМ!$B$33:$B$776,T$83)+'СЕТ СН'!$H$12+СВЦЭМ!$D$10+'СЕТ СН'!$H$6-'СЕТ СН'!$H$22</f>
        <v>1159.9326258800002</v>
      </c>
      <c r="U87" s="36">
        <f>SUMIFS(СВЦЭМ!$C$33:$C$776,СВЦЭМ!$A$33:$A$776,$A87,СВЦЭМ!$B$33:$B$776,U$83)+'СЕТ СН'!$H$12+СВЦЭМ!$D$10+'СЕТ СН'!$H$6-'СЕТ СН'!$H$22</f>
        <v>1151.5455053400001</v>
      </c>
      <c r="V87" s="36">
        <f>SUMIFS(СВЦЭМ!$C$33:$C$776,СВЦЭМ!$A$33:$A$776,$A87,СВЦЭМ!$B$33:$B$776,V$83)+'СЕТ СН'!$H$12+СВЦЭМ!$D$10+'СЕТ СН'!$H$6-'СЕТ СН'!$H$22</f>
        <v>1141.0220258200002</v>
      </c>
      <c r="W87" s="36">
        <f>SUMIFS(СВЦЭМ!$C$33:$C$776,СВЦЭМ!$A$33:$A$776,$A87,СВЦЭМ!$B$33:$B$776,W$83)+'СЕТ СН'!$H$12+СВЦЭМ!$D$10+'СЕТ СН'!$H$6-'СЕТ СН'!$H$22</f>
        <v>1142.2499150799999</v>
      </c>
      <c r="X87" s="36">
        <f>SUMIFS(СВЦЭМ!$C$33:$C$776,СВЦЭМ!$A$33:$A$776,$A87,СВЦЭМ!$B$33:$B$776,X$83)+'СЕТ СН'!$H$12+СВЦЭМ!$D$10+'СЕТ СН'!$H$6-'СЕТ СН'!$H$22</f>
        <v>1177.3960656100001</v>
      </c>
      <c r="Y87" s="36">
        <f>SUMIFS(СВЦЭМ!$C$33:$C$776,СВЦЭМ!$A$33:$A$776,$A87,СВЦЭМ!$B$33:$B$776,Y$83)+'СЕТ СН'!$H$12+СВЦЭМ!$D$10+'СЕТ СН'!$H$6-'СЕТ СН'!$H$22</f>
        <v>1261.0915451800001</v>
      </c>
    </row>
    <row r="88" spans="1:25" ht="15.75" x14ac:dyDescent="0.2">
      <c r="A88" s="35">
        <f t="shared" si="2"/>
        <v>43956</v>
      </c>
      <c r="B88" s="36">
        <f>SUMIFS(СВЦЭМ!$C$33:$C$776,СВЦЭМ!$A$33:$A$776,$A88,СВЦЭМ!$B$33:$B$776,B$83)+'СЕТ СН'!$H$12+СВЦЭМ!$D$10+'СЕТ СН'!$H$6-'СЕТ СН'!$H$22</f>
        <v>1343.6824652</v>
      </c>
      <c r="C88" s="36">
        <f>SUMIFS(СВЦЭМ!$C$33:$C$776,СВЦЭМ!$A$33:$A$776,$A88,СВЦЭМ!$B$33:$B$776,C$83)+'СЕТ СН'!$H$12+СВЦЭМ!$D$10+'СЕТ СН'!$H$6-'СЕТ СН'!$H$22</f>
        <v>1374.72357293</v>
      </c>
      <c r="D88" s="36">
        <f>SUMIFS(СВЦЭМ!$C$33:$C$776,СВЦЭМ!$A$33:$A$776,$A88,СВЦЭМ!$B$33:$B$776,D$83)+'СЕТ СН'!$H$12+СВЦЭМ!$D$10+'СЕТ СН'!$H$6-'СЕТ СН'!$H$22</f>
        <v>1368.5288056500001</v>
      </c>
      <c r="E88" s="36">
        <f>SUMIFS(СВЦЭМ!$C$33:$C$776,СВЦЭМ!$A$33:$A$776,$A88,СВЦЭМ!$B$33:$B$776,E$83)+'СЕТ СН'!$H$12+СВЦЭМ!$D$10+'СЕТ СН'!$H$6-'СЕТ СН'!$H$22</f>
        <v>1361.2003588900002</v>
      </c>
      <c r="F88" s="36">
        <f>SUMIFS(СВЦЭМ!$C$33:$C$776,СВЦЭМ!$A$33:$A$776,$A88,СВЦЭМ!$B$33:$B$776,F$83)+'СЕТ СН'!$H$12+СВЦЭМ!$D$10+'СЕТ СН'!$H$6-'СЕТ СН'!$H$22</f>
        <v>1350.70995812</v>
      </c>
      <c r="G88" s="36">
        <f>SUMIFS(СВЦЭМ!$C$33:$C$776,СВЦЭМ!$A$33:$A$776,$A88,СВЦЭМ!$B$33:$B$776,G$83)+'СЕТ СН'!$H$12+СВЦЭМ!$D$10+'СЕТ СН'!$H$6-'СЕТ СН'!$H$22</f>
        <v>1356.74208924</v>
      </c>
      <c r="H88" s="36">
        <f>SUMIFS(СВЦЭМ!$C$33:$C$776,СВЦЭМ!$A$33:$A$776,$A88,СВЦЭМ!$B$33:$B$776,H$83)+'СЕТ СН'!$H$12+СВЦЭМ!$D$10+'СЕТ СН'!$H$6-'СЕТ СН'!$H$22</f>
        <v>1361.76768027</v>
      </c>
      <c r="I88" s="36">
        <f>SUMIFS(СВЦЭМ!$C$33:$C$776,СВЦЭМ!$A$33:$A$776,$A88,СВЦЭМ!$B$33:$B$776,I$83)+'СЕТ СН'!$H$12+СВЦЭМ!$D$10+'СЕТ СН'!$H$6-'СЕТ СН'!$H$22</f>
        <v>1351.3301784400001</v>
      </c>
      <c r="J88" s="36">
        <f>SUMIFS(СВЦЭМ!$C$33:$C$776,СВЦЭМ!$A$33:$A$776,$A88,СВЦЭМ!$B$33:$B$776,J$83)+'СЕТ СН'!$H$12+СВЦЭМ!$D$10+'СЕТ СН'!$H$6-'СЕТ СН'!$H$22</f>
        <v>1327.6982055000001</v>
      </c>
      <c r="K88" s="36">
        <f>SUMIFS(СВЦЭМ!$C$33:$C$776,СВЦЭМ!$A$33:$A$776,$A88,СВЦЭМ!$B$33:$B$776,K$83)+'СЕТ СН'!$H$12+СВЦЭМ!$D$10+'СЕТ СН'!$H$6-'СЕТ СН'!$H$22</f>
        <v>1285.1822130400001</v>
      </c>
      <c r="L88" s="36">
        <f>SUMIFS(СВЦЭМ!$C$33:$C$776,СВЦЭМ!$A$33:$A$776,$A88,СВЦЭМ!$B$33:$B$776,L$83)+'СЕТ СН'!$H$12+СВЦЭМ!$D$10+'СЕТ СН'!$H$6-'СЕТ СН'!$H$22</f>
        <v>1278.8599163700001</v>
      </c>
      <c r="M88" s="36">
        <f>SUMIFS(СВЦЭМ!$C$33:$C$776,СВЦЭМ!$A$33:$A$776,$A88,СВЦЭМ!$B$33:$B$776,M$83)+'СЕТ СН'!$H$12+СВЦЭМ!$D$10+'СЕТ СН'!$H$6-'СЕТ СН'!$H$22</f>
        <v>1232.96093617</v>
      </c>
      <c r="N88" s="36">
        <f>SUMIFS(СВЦЭМ!$C$33:$C$776,СВЦЭМ!$A$33:$A$776,$A88,СВЦЭМ!$B$33:$B$776,N$83)+'СЕТ СН'!$H$12+СВЦЭМ!$D$10+'СЕТ СН'!$H$6-'СЕТ СН'!$H$22</f>
        <v>1177.44335856</v>
      </c>
      <c r="O88" s="36">
        <f>SUMIFS(СВЦЭМ!$C$33:$C$776,СВЦЭМ!$A$33:$A$776,$A88,СВЦЭМ!$B$33:$B$776,O$83)+'СЕТ СН'!$H$12+СВЦЭМ!$D$10+'СЕТ СН'!$H$6-'СЕТ СН'!$H$22</f>
        <v>1171.3384329800001</v>
      </c>
      <c r="P88" s="36">
        <f>SUMIFS(СВЦЭМ!$C$33:$C$776,СВЦЭМ!$A$33:$A$776,$A88,СВЦЭМ!$B$33:$B$776,P$83)+'СЕТ СН'!$H$12+СВЦЭМ!$D$10+'СЕТ СН'!$H$6-'СЕТ СН'!$H$22</f>
        <v>1178.56395653</v>
      </c>
      <c r="Q88" s="36">
        <f>SUMIFS(СВЦЭМ!$C$33:$C$776,СВЦЭМ!$A$33:$A$776,$A88,СВЦЭМ!$B$33:$B$776,Q$83)+'СЕТ СН'!$H$12+СВЦЭМ!$D$10+'СЕТ СН'!$H$6-'СЕТ СН'!$H$22</f>
        <v>1178.5502755100001</v>
      </c>
      <c r="R88" s="36">
        <f>SUMIFS(СВЦЭМ!$C$33:$C$776,СВЦЭМ!$A$33:$A$776,$A88,СВЦЭМ!$B$33:$B$776,R$83)+'СЕТ СН'!$H$12+СВЦЭМ!$D$10+'СЕТ СН'!$H$6-'СЕТ СН'!$H$22</f>
        <v>1179.00873611</v>
      </c>
      <c r="S88" s="36">
        <f>SUMIFS(СВЦЭМ!$C$33:$C$776,СВЦЭМ!$A$33:$A$776,$A88,СВЦЭМ!$B$33:$B$776,S$83)+'СЕТ СН'!$H$12+СВЦЭМ!$D$10+'СЕТ СН'!$H$6-'СЕТ СН'!$H$22</f>
        <v>1180.5890398199999</v>
      </c>
      <c r="T88" s="36">
        <f>SUMIFS(СВЦЭМ!$C$33:$C$776,СВЦЭМ!$A$33:$A$776,$A88,СВЦЭМ!$B$33:$B$776,T$83)+'СЕТ СН'!$H$12+СВЦЭМ!$D$10+'СЕТ СН'!$H$6-'СЕТ СН'!$H$22</f>
        <v>1168.3129128600001</v>
      </c>
      <c r="U88" s="36">
        <f>SUMIFS(СВЦЭМ!$C$33:$C$776,СВЦЭМ!$A$33:$A$776,$A88,СВЦЭМ!$B$33:$B$776,U$83)+'СЕТ СН'!$H$12+СВЦЭМ!$D$10+'СЕТ СН'!$H$6-'СЕТ СН'!$H$22</f>
        <v>1152.66299119</v>
      </c>
      <c r="V88" s="36">
        <f>SUMIFS(СВЦЭМ!$C$33:$C$776,СВЦЭМ!$A$33:$A$776,$A88,СВЦЭМ!$B$33:$B$776,V$83)+'СЕТ СН'!$H$12+СВЦЭМ!$D$10+'СЕТ СН'!$H$6-'СЕТ СН'!$H$22</f>
        <v>1116.1424140300001</v>
      </c>
      <c r="W88" s="36">
        <f>SUMIFS(СВЦЭМ!$C$33:$C$776,СВЦЭМ!$A$33:$A$776,$A88,СВЦЭМ!$B$33:$B$776,W$83)+'СЕТ СН'!$H$12+СВЦЭМ!$D$10+'СЕТ СН'!$H$6-'СЕТ СН'!$H$22</f>
        <v>1126.59516293</v>
      </c>
      <c r="X88" s="36">
        <f>SUMIFS(СВЦЭМ!$C$33:$C$776,СВЦЭМ!$A$33:$A$776,$A88,СВЦЭМ!$B$33:$B$776,X$83)+'СЕТ СН'!$H$12+СВЦЭМ!$D$10+'СЕТ СН'!$H$6-'СЕТ СН'!$H$22</f>
        <v>1165.3420054100002</v>
      </c>
      <c r="Y88" s="36">
        <f>SUMIFS(СВЦЭМ!$C$33:$C$776,СВЦЭМ!$A$33:$A$776,$A88,СВЦЭМ!$B$33:$B$776,Y$83)+'СЕТ СН'!$H$12+СВЦЭМ!$D$10+'СЕТ СН'!$H$6-'СЕТ СН'!$H$22</f>
        <v>1249.6936067500001</v>
      </c>
    </row>
    <row r="89" spans="1:25" ht="15.75" x14ac:dyDescent="0.2">
      <c r="A89" s="35">
        <f t="shared" si="2"/>
        <v>43957</v>
      </c>
      <c r="B89" s="36">
        <f>SUMIFS(СВЦЭМ!$C$33:$C$776,СВЦЭМ!$A$33:$A$776,$A89,СВЦЭМ!$B$33:$B$776,B$83)+'СЕТ СН'!$H$12+СВЦЭМ!$D$10+'СЕТ СН'!$H$6-'СЕТ СН'!$H$22</f>
        <v>1321.58855337</v>
      </c>
      <c r="C89" s="36">
        <f>SUMIFS(СВЦЭМ!$C$33:$C$776,СВЦЭМ!$A$33:$A$776,$A89,СВЦЭМ!$B$33:$B$776,C$83)+'СЕТ СН'!$H$12+СВЦЭМ!$D$10+'СЕТ СН'!$H$6-'СЕТ СН'!$H$22</f>
        <v>1352.4556368200001</v>
      </c>
      <c r="D89" s="36">
        <f>SUMIFS(СВЦЭМ!$C$33:$C$776,СВЦЭМ!$A$33:$A$776,$A89,СВЦЭМ!$B$33:$B$776,D$83)+'СЕТ СН'!$H$12+СВЦЭМ!$D$10+'СЕТ СН'!$H$6-'СЕТ СН'!$H$22</f>
        <v>1375.19037312</v>
      </c>
      <c r="E89" s="36">
        <f>SUMIFS(СВЦЭМ!$C$33:$C$776,СВЦЭМ!$A$33:$A$776,$A89,СВЦЭМ!$B$33:$B$776,E$83)+'СЕТ СН'!$H$12+СВЦЭМ!$D$10+'СЕТ СН'!$H$6-'СЕТ СН'!$H$22</f>
        <v>1372.2222213800001</v>
      </c>
      <c r="F89" s="36">
        <f>SUMIFS(СВЦЭМ!$C$33:$C$776,СВЦЭМ!$A$33:$A$776,$A89,СВЦЭМ!$B$33:$B$776,F$83)+'СЕТ СН'!$H$12+СВЦЭМ!$D$10+'СЕТ СН'!$H$6-'СЕТ СН'!$H$22</f>
        <v>1365.3625772</v>
      </c>
      <c r="G89" s="36">
        <f>SUMIFS(СВЦЭМ!$C$33:$C$776,СВЦЭМ!$A$33:$A$776,$A89,СВЦЭМ!$B$33:$B$776,G$83)+'СЕТ СН'!$H$12+СВЦЭМ!$D$10+'СЕТ СН'!$H$6-'СЕТ СН'!$H$22</f>
        <v>1295.58997146</v>
      </c>
      <c r="H89" s="36">
        <f>SUMIFS(СВЦЭМ!$C$33:$C$776,СВЦЭМ!$A$33:$A$776,$A89,СВЦЭМ!$B$33:$B$776,H$83)+'СЕТ СН'!$H$12+СВЦЭМ!$D$10+'СЕТ СН'!$H$6-'СЕТ СН'!$H$22</f>
        <v>1319.30581667</v>
      </c>
      <c r="I89" s="36">
        <f>SUMIFS(СВЦЭМ!$C$33:$C$776,СВЦЭМ!$A$33:$A$776,$A89,СВЦЭМ!$B$33:$B$776,I$83)+'СЕТ СН'!$H$12+СВЦЭМ!$D$10+'СЕТ СН'!$H$6-'СЕТ СН'!$H$22</f>
        <v>1333.8262199000001</v>
      </c>
      <c r="J89" s="36">
        <f>SUMIFS(СВЦЭМ!$C$33:$C$776,СВЦЭМ!$A$33:$A$776,$A89,СВЦЭМ!$B$33:$B$776,J$83)+'СЕТ СН'!$H$12+СВЦЭМ!$D$10+'СЕТ СН'!$H$6-'СЕТ СН'!$H$22</f>
        <v>1288.5111182400001</v>
      </c>
      <c r="K89" s="36">
        <f>SUMIFS(СВЦЭМ!$C$33:$C$776,СВЦЭМ!$A$33:$A$776,$A89,СВЦЭМ!$B$33:$B$776,K$83)+'СЕТ СН'!$H$12+СВЦЭМ!$D$10+'СЕТ СН'!$H$6-'СЕТ СН'!$H$22</f>
        <v>1266.68250154</v>
      </c>
      <c r="L89" s="36">
        <f>SUMIFS(СВЦЭМ!$C$33:$C$776,СВЦЭМ!$A$33:$A$776,$A89,СВЦЭМ!$B$33:$B$776,L$83)+'СЕТ СН'!$H$12+СВЦЭМ!$D$10+'СЕТ СН'!$H$6-'СЕТ СН'!$H$22</f>
        <v>1254.9332087800001</v>
      </c>
      <c r="M89" s="36">
        <f>SUMIFS(СВЦЭМ!$C$33:$C$776,СВЦЭМ!$A$33:$A$776,$A89,СВЦЭМ!$B$33:$B$776,M$83)+'СЕТ СН'!$H$12+СВЦЭМ!$D$10+'СЕТ СН'!$H$6-'СЕТ СН'!$H$22</f>
        <v>1211.8678593499999</v>
      </c>
      <c r="N89" s="36">
        <f>SUMIFS(СВЦЭМ!$C$33:$C$776,СВЦЭМ!$A$33:$A$776,$A89,СВЦЭМ!$B$33:$B$776,N$83)+'СЕТ СН'!$H$12+СВЦЭМ!$D$10+'СЕТ СН'!$H$6-'СЕТ СН'!$H$22</f>
        <v>1157.6700931999999</v>
      </c>
      <c r="O89" s="36">
        <f>SUMIFS(СВЦЭМ!$C$33:$C$776,СВЦЭМ!$A$33:$A$776,$A89,СВЦЭМ!$B$33:$B$776,O$83)+'СЕТ СН'!$H$12+СВЦЭМ!$D$10+'СЕТ СН'!$H$6-'СЕТ СН'!$H$22</f>
        <v>1197.0121068600001</v>
      </c>
      <c r="P89" s="36">
        <f>SUMIFS(СВЦЭМ!$C$33:$C$776,СВЦЭМ!$A$33:$A$776,$A89,СВЦЭМ!$B$33:$B$776,P$83)+'СЕТ СН'!$H$12+СВЦЭМ!$D$10+'СЕТ СН'!$H$6-'СЕТ СН'!$H$22</f>
        <v>1202.9713006100001</v>
      </c>
      <c r="Q89" s="36">
        <f>SUMIFS(СВЦЭМ!$C$33:$C$776,СВЦЭМ!$A$33:$A$776,$A89,СВЦЭМ!$B$33:$B$776,Q$83)+'СЕТ СН'!$H$12+СВЦЭМ!$D$10+'СЕТ СН'!$H$6-'СЕТ СН'!$H$22</f>
        <v>1206.3981674700001</v>
      </c>
      <c r="R89" s="36">
        <f>SUMIFS(СВЦЭМ!$C$33:$C$776,СВЦЭМ!$A$33:$A$776,$A89,СВЦЭМ!$B$33:$B$776,R$83)+'СЕТ СН'!$H$12+СВЦЭМ!$D$10+'СЕТ СН'!$H$6-'СЕТ СН'!$H$22</f>
        <v>1211.8077897600001</v>
      </c>
      <c r="S89" s="36">
        <f>SUMIFS(СВЦЭМ!$C$33:$C$776,СВЦЭМ!$A$33:$A$776,$A89,СВЦЭМ!$B$33:$B$776,S$83)+'СЕТ СН'!$H$12+СВЦЭМ!$D$10+'СЕТ СН'!$H$6-'СЕТ СН'!$H$22</f>
        <v>1221.6743700699999</v>
      </c>
      <c r="T89" s="36">
        <f>SUMIFS(СВЦЭМ!$C$33:$C$776,СВЦЭМ!$A$33:$A$776,$A89,СВЦЭМ!$B$33:$B$776,T$83)+'СЕТ СН'!$H$12+СВЦЭМ!$D$10+'СЕТ СН'!$H$6-'СЕТ СН'!$H$22</f>
        <v>1226.3228532500002</v>
      </c>
      <c r="U89" s="36">
        <f>SUMIFS(СВЦЭМ!$C$33:$C$776,СВЦЭМ!$A$33:$A$776,$A89,СВЦЭМ!$B$33:$B$776,U$83)+'СЕТ СН'!$H$12+СВЦЭМ!$D$10+'СЕТ СН'!$H$6-'СЕТ СН'!$H$22</f>
        <v>1232.96556457</v>
      </c>
      <c r="V89" s="36">
        <f>SUMIFS(СВЦЭМ!$C$33:$C$776,СВЦЭМ!$A$33:$A$776,$A89,СВЦЭМ!$B$33:$B$776,V$83)+'СЕТ СН'!$H$12+СВЦЭМ!$D$10+'СЕТ СН'!$H$6-'СЕТ СН'!$H$22</f>
        <v>1224.57014811</v>
      </c>
      <c r="W89" s="36">
        <f>SUMIFS(СВЦЭМ!$C$33:$C$776,СВЦЭМ!$A$33:$A$776,$A89,СВЦЭМ!$B$33:$B$776,W$83)+'СЕТ СН'!$H$12+СВЦЭМ!$D$10+'СЕТ СН'!$H$6-'СЕТ СН'!$H$22</f>
        <v>1224.83453844</v>
      </c>
      <c r="X89" s="36">
        <f>SUMIFS(СВЦЭМ!$C$33:$C$776,СВЦЭМ!$A$33:$A$776,$A89,СВЦЭМ!$B$33:$B$776,X$83)+'СЕТ СН'!$H$12+СВЦЭМ!$D$10+'СЕТ СН'!$H$6-'СЕТ СН'!$H$22</f>
        <v>1214.0019477300002</v>
      </c>
      <c r="Y89" s="36">
        <f>SUMIFS(СВЦЭМ!$C$33:$C$776,СВЦЭМ!$A$33:$A$776,$A89,СВЦЭМ!$B$33:$B$776,Y$83)+'СЕТ СН'!$H$12+СВЦЭМ!$D$10+'СЕТ СН'!$H$6-'СЕТ СН'!$H$22</f>
        <v>1262.1872438300002</v>
      </c>
    </row>
    <row r="90" spans="1:25" ht="15.75" x14ac:dyDescent="0.2">
      <c r="A90" s="35">
        <f t="shared" si="2"/>
        <v>43958</v>
      </c>
      <c r="B90" s="36">
        <f>SUMIFS(СВЦЭМ!$C$33:$C$776,СВЦЭМ!$A$33:$A$776,$A90,СВЦЭМ!$B$33:$B$776,B$83)+'СЕТ СН'!$H$12+СВЦЭМ!$D$10+'СЕТ СН'!$H$6-'СЕТ СН'!$H$22</f>
        <v>1361.7425974600001</v>
      </c>
      <c r="C90" s="36">
        <f>SUMIFS(СВЦЭМ!$C$33:$C$776,СВЦЭМ!$A$33:$A$776,$A90,СВЦЭМ!$B$33:$B$776,C$83)+'СЕТ СН'!$H$12+СВЦЭМ!$D$10+'СЕТ СН'!$H$6-'СЕТ СН'!$H$22</f>
        <v>1371.99050549</v>
      </c>
      <c r="D90" s="36">
        <f>SUMIFS(СВЦЭМ!$C$33:$C$776,СВЦЭМ!$A$33:$A$776,$A90,СВЦЭМ!$B$33:$B$776,D$83)+'СЕТ СН'!$H$12+СВЦЭМ!$D$10+'СЕТ СН'!$H$6-'СЕТ СН'!$H$22</f>
        <v>1364.7490868100001</v>
      </c>
      <c r="E90" s="36">
        <f>SUMIFS(СВЦЭМ!$C$33:$C$776,СВЦЭМ!$A$33:$A$776,$A90,СВЦЭМ!$B$33:$B$776,E$83)+'СЕТ СН'!$H$12+СВЦЭМ!$D$10+'СЕТ СН'!$H$6-'СЕТ СН'!$H$22</f>
        <v>1360.2178182</v>
      </c>
      <c r="F90" s="36">
        <f>SUMIFS(СВЦЭМ!$C$33:$C$776,СВЦЭМ!$A$33:$A$776,$A90,СВЦЭМ!$B$33:$B$776,F$83)+'СЕТ СН'!$H$12+СВЦЭМ!$D$10+'СЕТ СН'!$H$6-'СЕТ СН'!$H$22</f>
        <v>1356.3925404400002</v>
      </c>
      <c r="G90" s="36">
        <f>SUMIFS(СВЦЭМ!$C$33:$C$776,СВЦЭМ!$A$33:$A$776,$A90,СВЦЭМ!$B$33:$B$776,G$83)+'СЕТ СН'!$H$12+СВЦЭМ!$D$10+'СЕТ СН'!$H$6-'СЕТ СН'!$H$22</f>
        <v>1373.44416028</v>
      </c>
      <c r="H90" s="36">
        <f>SUMIFS(СВЦЭМ!$C$33:$C$776,СВЦЭМ!$A$33:$A$776,$A90,СВЦЭМ!$B$33:$B$776,H$83)+'СЕТ СН'!$H$12+СВЦЭМ!$D$10+'СЕТ СН'!$H$6-'СЕТ СН'!$H$22</f>
        <v>1368.5674589099999</v>
      </c>
      <c r="I90" s="36">
        <f>SUMIFS(СВЦЭМ!$C$33:$C$776,СВЦЭМ!$A$33:$A$776,$A90,СВЦЭМ!$B$33:$B$776,I$83)+'СЕТ СН'!$H$12+СВЦЭМ!$D$10+'СЕТ СН'!$H$6-'СЕТ СН'!$H$22</f>
        <v>1357.5552260700001</v>
      </c>
      <c r="J90" s="36">
        <f>SUMIFS(СВЦЭМ!$C$33:$C$776,СВЦЭМ!$A$33:$A$776,$A90,СВЦЭМ!$B$33:$B$776,J$83)+'СЕТ СН'!$H$12+СВЦЭМ!$D$10+'СЕТ СН'!$H$6-'СЕТ СН'!$H$22</f>
        <v>1320.49622972</v>
      </c>
      <c r="K90" s="36">
        <f>SUMIFS(СВЦЭМ!$C$33:$C$776,СВЦЭМ!$A$33:$A$776,$A90,СВЦЭМ!$B$33:$B$776,K$83)+'СЕТ СН'!$H$12+СВЦЭМ!$D$10+'СЕТ СН'!$H$6-'СЕТ СН'!$H$22</f>
        <v>1312.1633495000001</v>
      </c>
      <c r="L90" s="36">
        <f>SUMIFS(СВЦЭМ!$C$33:$C$776,СВЦЭМ!$A$33:$A$776,$A90,СВЦЭМ!$B$33:$B$776,L$83)+'СЕТ СН'!$H$12+СВЦЭМ!$D$10+'СЕТ СН'!$H$6-'СЕТ СН'!$H$22</f>
        <v>1301.7518987600001</v>
      </c>
      <c r="M90" s="36">
        <f>SUMIFS(СВЦЭМ!$C$33:$C$776,СВЦЭМ!$A$33:$A$776,$A90,СВЦЭМ!$B$33:$B$776,M$83)+'СЕТ СН'!$H$12+СВЦЭМ!$D$10+'СЕТ СН'!$H$6-'СЕТ СН'!$H$22</f>
        <v>1248.2731419199999</v>
      </c>
      <c r="N90" s="36">
        <f>SUMIFS(СВЦЭМ!$C$33:$C$776,СВЦЭМ!$A$33:$A$776,$A90,СВЦЭМ!$B$33:$B$776,N$83)+'СЕТ СН'!$H$12+СВЦЭМ!$D$10+'СЕТ СН'!$H$6-'СЕТ СН'!$H$22</f>
        <v>1197.83721139</v>
      </c>
      <c r="O90" s="36">
        <f>SUMIFS(СВЦЭМ!$C$33:$C$776,СВЦЭМ!$A$33:$A$776,$A90,СВЦЭМ!$B$33:$B$776,O$83)+'СЕТ СН'!$H$12+СВЦЭМ!$D$10+'СЕТ СН'!$H$6-'СЕТ СН'!$H$22</f>
        <v>1185.3649616100001</v>
      </c>
      <c r="P90" s="36">
        <f>SUMIFS(СВЦЭМ!$C$33:$C$776,СВЦЭМ!$A$33:$A$776,$A90,СВЦЭМ!$B$33:$B$776,P$83)+'СЕТ СН'!$H$12+СВЦЭМ!$D$10+'СЕТ СН'!$H$6-'СЕТ СН'!$H$22</f>
        <v>1192.7946476500001</v>
      </c>
      <c r="Q90" s="36">
        <f>SUMIFS(СВЦЭМ!$C$33:$C$776,СВЦЭМ!$A$33:$A$776,$A90,СВЦЭМ!$B$33:$B$776,Q$83)+'СЕТ СН'!$H$12+СВЦЭМ!$D$10+'СЕТ СН'!$H$6-'СЕТ СН'!$H$22</f>
        <v>1200.2342077400001</v>
      </c>
      <c r="R90" s="36">
        <f>SUMIFS(СВЦЭМ!$C$33:$C$776,СВЦЭМ!$A$33:$A$776,$A90,СВЦЭМ!$B$33:$B$776,R$83)+'СЕТ СН'!$H$12+СВЦЭМ!$D$10+'СЕТ СН'!$H$6-'СЕТ СН'!$H$22</f>
        <v>1193.9746126099999</v>
      </c>
      <c r="S90" s="36">
        <f>SUMIFS(СВЦЭМ!$C$33:$C$776,СВЦЭМ!$A$33:$A$776,$A90,СВЦЭМ!$B$33:$B$776,S$83)+'СЕТ СН'!$H$12+СВЦЭМ!$D$10+'СЕТ СН'!$H$6-'СЕТ СН'!$H$22</f>
        <v>1186.7543774300002</v>
      </c>
      <c r="T90" s="36">
        <f>SUMIFS(СВЦЭМ!$C$33:$C$776,СВЦЭМ!$A$33:$A$776,$A90,СВЦЭМ!$B$33:$B$776,T$83)+'СЕТ СН'!$H$12+СВЦЭМ!$D$10+'СЕТ СН'!$H$6-'СЕТ СН'!$H$22</f>
        <v>1157.39172805</v>
      </c>
      <c r="U90" s="36">
        <f>SUMIFS(СВЦЭМ!$C$33:$C$776,СВЦЭМ!$A$33:$A$776,$A90,СВЦЭМ!$B$33:$B$776,U$83)+'СЕТ СН'!$H$12+СВЦЭМ!$D$10+'СЕТ СН'!$H$6-'СЕТ СН'!$H$22</f>
        <v>1133.6637760900001</v>
      </c>
      <c r="V90" s="36">
        <f>SUMIFS(СВЦЭМ!$C$33:$C$776,СВЦЭМ!$A$33:$A$776,$A90,СВЦЭМ!$B$33:$B$776,V$83)+'СЕТ СН'!$H$12+СВЦЭМ!$D$10+'СЕТ СН'!$H$6-'СЕТ СН'!$H$22</f>
        <v>1114.6791306700002</v>
      </c>
      <c r="W90" s="36">
        <f>SUMIFS(СВЦЭМ!$C$33:$C$776,СВЦЭМ!$A$33:$A$776,$A90,СВЦЭМ!$B$33:$B$776,W$83)+'СЕТ СН'!$H$12+СВЦЭМ!$D$10+'СЕТ СН'!$H$6-'СЕТ СН'!$H$22</f>
        <v>1117.5795758700001</v>
      </c>
      <c r="X90" s="36">
        <f>SUMIFS(СВЦЭМ!$C$33:$C$776,СВЦЭМ!$A$33:$A$776,$A90,СВЦЭМ!$B$33:$B$776,X$83)+'СЕТ СН'!$H$12+СВЦЭМ!$D$10+'СЕТ СН'!$H$6-'СЕТ СН'!$H$22</f>
        <v>1161.72902492</v>
      </c>
      <c r="Y90" s="36">
        <f>SUMIFS(СВЦЭМ!$C$33:$C$776,СВЦЭМ!$A$33:$A$776,$A90,СВЦЭМ!$B$33:$B$776,Y$83)+'СЕТ СН'!$H$12+СВЦЭМ!$D$10+'СЕТ СН'!$H$6-'СЕТ СН'!$H$22</f>
        <v>1236.13907984</v>
      </c>
    </row>
    <row r="91" spans="1:25" ht="15.75" x14ac:dyDescent="0.2">
      <c r="A91" s="35">
        <f t="shared" si="2"/>
        <v>43959</v>
      </c>
      <c r="B91" s="36">
        <f>SUMIFS(СВЦЭМ!$C$33:$C$776,СВЦЭМ!$A$33:$A$776,$A91,СВЦЭМ!$B$33:$B$776,B$83)+'СЕТ СН'!$H$12+СВЦЭМ!$D$10+'СЕТ СН'!$H$6-'СЕТ СН'!$H$22</f>
        <v>1354.8746875100001</v>
      </c>
      <c r="C91" s="36">
        <f>SUMIFS(СВЦЭМ!$C$33:$C$776,СВЦЭМ!$A$33:$A$776,$A91,СВЦЭМ!$B$33:$B$776,C$83)+'СЕТ СН'!$H$12+СВЦЭМ!$D$10+'СЕТ СН'!$H$6-'СЕТ СН'!$H$22</f>
        <v>1360.0367447900001</v>
      </c>
      <c r="D91" s="36">
        <f>SUMIFS(СВЦЭМ!$C$33:$C$776,СВЦЭМ!$A$33:$A$776,$A91,СВЦЭМ!$B$33:$B$776,D$83)+'СЕТ СН'!$H$12+СВЦЭМ!$D$10+'СЕТ СН'!$H$6-'СЕТ СН'!$H$22</f>
        <v>1349.7707439200001</v>
      </c>
      <c r="E91" s="36">
        <f>SUMIFS(СВЦЭМ!$C$33:$C$776,СВЦЭМ!$A$33:$A$776,$A91,СВЦЭМ!$B$33:$B$776,E$83)+'СЕТ СН'!$H$12+СВЦЭМ!$D$10+'СЕТ СН'!$H$6-'СЕТ СН'!$H$22</f>
        <v>1353.48345713</v>
      </c>
      <c r="F91" s="36">
        <f>SUMIFS(СВЦЭМ!$C$33:$C$776,СВЦЭМ!$A$33:$A$776,$A91,СВЦЭМ!$B$33:$B$776,F$83)+'СЕТ СН'!$H$12+СВЦЭМ!$D$10+'СЕТ СН'!$H$6-'СЕТ СН'!$H$22</f>
        <v>1345.35901857</v>
      </c>
      <c r="G91" s="36">
        <f>SUMIFS(СВЦЭМ!$C$33:$C$776,СВЦЭМ!$A$33:$A$776,$A91,СВЦЭМ!$B$33:$B$776,G$83)+'СЕТ СН'!$H$12+СВЦЭМ!$D$10+'СЕТ СН'!$H$6-'СЕТ СН'!$H$22</f>
        <v>1355.0969572500001</v>
      </c>
      <c r="H91" s="36">
        <f>SUMIFS(СВЦЭМ!$C$33:$C$776,СВЦЭМ!$A$33:$A$776,$A91,СВЦЭМ!$B$33:$B$776,H$83)+'СЕТ СН'!$H$12+СВЦЭМ!$D$10+'СЕТ СН'!$H$6-'СЕТ СН'!$H$22</f>
        <v>1342.5438236700002</v>
      </c>
      <c r="I91" s="36">
        <f>SUMIFS(СВЦЭМ!$C$33:$C$776,СВЦЭМ!$A$33:$A$776,$A91,СВЦЭМ!$B$33:$B$776,I$83)+'СЕТ СН'!$H$12+СВЦЭМ!$D$10+'СЕТ СН'!$H$6-'СЕТ СН'!$H$22</f>
        <v>1316.9669738</v>
      </c>
      <c r="J91" s="36">
        <f>SUMIFS(СВЦЭМ!$C$33:$C$776,СВЦЭМ!$A$33:$A$776,$A91,СВЦЭМ!$B$33:$B$776,J$83)+'СЕТ СН'!$H$12+СВЦЭМ!$D$10+'СЕТ СН'!$H$6-'СЕТ СН'!$H$22</f>
        <v>1289.1573672100001</v>
      </c>
      <c r="K91" s="36">
        <f>SUMIFS(СВЦЭМ!$C$33:$C$776,СВЦЭМ!$A$33:$A$776,$A91,СВЦЭМ!$B$33:$B$776,K$83)+'СЕТ СН'!$H$12+СВЦЭМ!$D$10+'СЕТ СН'!$H$6-'СЕТ СН'!$H$22</f>
        <v>1290.4934906799999</v>
      </c>
      <c r="L91" s="36">
        <f>SUMIFS(СВЦЭМ!$C$33:$C$776,СВЦЭМ!$A$33:$A$776,$A91,СВЦЭМ!$B$33:$B$776,L$83)+'СЕТ СН'!$H$12+СВЦЭМ!$D$10+'СЕТ СН'!$H$6-'СЕТ СН'!$H$22</f>
        <v>1285.8155902799999</v>
      </c>
      <c r="M91" s="36">
        <f>SUMIFS(СВЦЭМ!$C$33:$C$776,СВЦЭМ!$A$33:$A$776,$A91,СВЦЭМ!$B$33:$B$776,M$83)+'СЕТ СН'!$H$12+СВЦЭМ!$D$10+'СЕТ СН'!$H$6-'СЕТ СН'!$H$22</f>
        <v>1237.6267608600001</v>
      </c>
      <c r="N91" s="36">
        <f>SUMIFS(СВЦЭМ!$C$33:$C$776,СВЦЭМ!$A$33:$A$776,$A91,СВЦЭМ!$B$33:$B$776,N$83)+'СЕТ СН'!$H$12+СВЦЭМ!$D$10+'СЕТ СН'!$H$6-'СЕТ СН'!$H$22</f>
        <v>1179.83236038</v>
      </c>
      <c r="O91" s="36">
        <f>SUMIFS(СВЦЭМ!$C$33:$C$776,СВЦЭМ!$A$33:$A$776,$A91,СВЦЭМ!$B$33:$B$776,O$83)+'СЕТ СН'!$H$12+СВЦЭМ!$D$10+'СЕТ СН'!$H$6-'СЕТ СН'!$H$22</f>
        <v>1167.64598159</v>
      </c>
      <c r="P91" s="36">
        <f>SUMIFS(СВЦЭМ!$C$33:$C$776,СВЦЭМ!$A$33:$A$776,$A91,СВЦЭМ!$B$33:$B$776,P$83)+'СЕТ СН'!$H$12+СВЦЭМ!$D$10+'СЕТ СН'!$H$6-'СЕТ СН'!$H$22</f>
        <v>1170.07890595</v>
      </c>
      <c r="Q91" s="36">
        <f>SUMIFS(СВЦЭМ!$C$33:$C$776,СВЦЭМ!$A$33:$A$776,$A91,СВЦЭМ!$B$33:$B$776,Q$83)+'СЕТ СН'!$H$12+СВЦЭМ!$D$10+'СЕТ СН'!$H$6-'СЕТ СН'!$H$22</f>
        <v>1176.0083016000001</v>
      </c>
      <c r="R91" s="36">
        <f>SUMIFS(СВЦЭМ!$C$33:$C$776,СВЦЭМ!$A$33:$A$776,$A91,СВЦЭМ!$B$33:$B$776,R$83)+'СЕТ СН'!$H$12+СВЦЭМ!$D$10+'СЕТ СН'!$H$6-'СЕТ СН'!$H$22</f>
        <v>1173.4415711800002</v>
      </c>
      <c r="S91" s="36">
        <f>SUMIFS(СВЦЭМ!$C$33:$C$776,СВЦЭМ!$A$33:$A$776,$A91,СВЦЭМ!$B$33:$B$776,S$83)+'СЕТ СН'!$H$12+СВЦЭМ!$D$10+'СЕТ СН'!$H$6-'СЕТ СН'!$H$22</f>
        <v>1178.56857851</v>
      </c>
      <c r="T91" s="36">
        <f>SUMIFS(СВЦЭМ!$C$33:$C$776,СВЦЭМ!$A$33:$A$776,$A91,СВЦЭМ!$B$33:$B$776,T$83)+'СЕТ СН'!$H$12+СВЦЭМ!$D$10+'СЕТ СН'!$H$6-'СЕТ СН'!$H$22</f>
        <v>1169.55324346</v>
      </c>
      <c r="U91" s="36">
        <f>SUMIFS(СВЦЭМ!$C$33:$C$776,СВЦЭМ!$A$33:$A$776,$A91,СВЦЭМ!$B$33:$B$776,U$83)+'СЕТ СН'!$H$12+СВЦЭМ!$D$10+'СЕТ СН'!$H$6-'СЕТ СН'!$H$22</f>
        <v>1150.28808039</v>
      </c>
      <c r="V91" s="36">
        <f>SUMIFS(СВЦЭМ!$C$33:$C$776,СВЦЭМ!$A$33:$A$776,$A91,СВЦЭМ!$B$33:$B$776,V$83)+'СЕТ СН'!$H$12+СВЦЭМ!$D$10+'СЕТ СН'!$H$6-'СЕТ СН'!$H$22</f>
        <v>1122.5318117700001</v>
      </c>
      <c r="W91" s="36">
        <f>SUMIFS(СВЦЭМ!$C$33:$C$776,СВЦЭМ!$A$33:$A$776,$A91,СВЦЭМ!$B$33:$B$776,W$83)+'СЕТ СН'!$H$12+СВЦЭМ!$D$10+'СЕТ СН'!$H$6-'СЕТ СН'!$H$22</f>
        <v>1117.80455196</v>
      </c>
      <c r="X91" s="36">
        <f>SUMIFS(СВЦЭМ!$C$33:$C$776,СВЦЭМ!$A$33:$A$776,$A91,СВЦЭМ!$B$33:$B$776,X$83)+'СЕТ СН'!$H$12+СВЦЭМ!$D$10+'СЕТ СН'!$H$6-'СЕТ СН'!$H$22</f>
        <v>1163.78349506</v>
      </c>
      <c r="Y91" s="36">
        <f>SUMIFS(СВЦЭМ!$C$33:$C$776,СВЦЭМ!$A$33:$A$776,$A91,СВЦЭМ!$B$33:$B$776,Y$83)+'СЕТ СН'!$H$12+СВЦЭМ!$D$10+'СЕТ СН'!$H$6-'СЕТ СН'!$H$22</f>
        <v>1240.71980932</v>
      </c>
    </row>
    <row r="92" spans="1:25" ht="15.75" x14ac:dyDescent="0.2">
      <c r="A92" s="35">
        <f t="shared" si="2"/>
        <v>43960</v>
      </c>
      <c r="B92" s="36">
        <f>SUMIFS(СВЦЭМ!$C$33:$C$776,СВЦЭМ!$A$33:$A$776,$A92,СВЦЭМ!$B$33:$B$776,B$83)+'СЕТ СН'!$H$12+СВЦЭМ!$D$10+'СЕТ СН'!$H$6-'СЕТ СН'!$H$22</f>
        <v>1345.2475520100002</v>
      </c>
      <c r="C92" s="36">
        <f>SUMIFS(СВЦЭМ!$C$33:$C$776,СВЦЭМ!$A$33:$A$776,$A92,СВЦЭМ!$B$33:$B$776,C$83)+'СЕТ СН'!$H$12+СВЦЭМ!$D$10+'СЕТ СН'!$H$6-'СЕТ СН'!$H$22</f>
        <v>1332.3803794999999</v>
      </c>
      <c r="D92" s="36">
        <f>SUMIFS(СВЦЭМ!$C$33:$C$776,СВЦЭМ!$A$33:$A$776,$A92,СВЦЭМ!$B$33:$B$776,D$83)+'СЕТ СН'!$H$12+СВЦЭМ!$D$10+'СЕТ СН'!$H$6-'СЕТ СН'!$H$22</f>
        <v>1308.6948154300001</v>
      </c>
      <c r="E92" s="36">
        <f>SUMIFS(СВЦЭМ!$C$33:$C$776,СВЦЭМ!$A$33:$A$776,$A92,СВЦЭМ!$B$33:$B$776,E$83)+'СЕТ СН'!$H$12+СВЦЭМ!$D$10+'СЕТ СН'!$H$6-'СЕТ СН'!$H$22</f>
        <v>1308.5453447800001</v>
      </c>
      <c r="F92" s="36">
        <f>SUMIFS(СВЦЭМ!$C$33:$C$776,СВЦЭМ!$A$33:$A$776,$A92,СВЦЭМ!$B$33:$B$776,F$83)+'СЕТ СН'!$H$12+СВЦЭМ!$D$10+'СЕТ СН'!$H$6-'СЕТ СН'!$H$22</f>
        <v>1301.2354913900001</v>
      </c>
      <c r="G92" s="36">
        <f>SUMIFS(СВЦЭМ!$C$33:$C$776,СВЦЭМ!$A$33:$A$776,$A92,СВЦЭМ!$B$33:$B$776,G$83)+'СЕТ СН'!$H$12+СВЦЭМ!$D$10+'СЕТ СН'!$H$6-'СЕТ СН'!$H$22</f>
        <v>1303.0523266600001</v>
      </c>
      <c r="H92" s="36">
        <f>SUMIFS(СВЦЭМ!$C$33:$C$776,СВЦЭМ!$A$33:$A$776,$A92,СВЦЭМ!$B$33:$B$776,H$83)+'СЕТ СН'!$H$12+СВЦЭМ!$D$10+'СЕТ СН'!$H$6-'СЕТ СН'!$H$22</f>
        <v>1308.8525662500001</v>
      </c>
      <c r="I92" s="36">
        <f>SUMIFS(СВЦЭМ!$C$33:$C$776,СВЦЭМ!$A$33:$A$776,$A92,СВЦЭМ!$B$33:$B$776,I$83)+'СЕТ СН'!$H$12+СВЦЭМ!$D$10+'СЕТ СН'!$H$6-'СЕТ СН'!$H$22</f>
        <v>1314.9695089700001</v>
      </c>
      <c r="J92" s="36">
        <f>SUMIFS(СВЦЭМ!$C$33:$C$776,СВЦЭМ!$A$33:$A$776,$A92,СВЦЭМ!$B$33:$B$776,J$83)+'СЕТ СН'!$H$12+СВЦЭМ!$D$10+'СЕТ СН'!$H$6-'СЕТ СН'!$H$22</f>
        <v>1315.55844278</v>
      </c>
      <c r="K92" s="36">
        <f>SUMIFS(СВЦЭМ!$C$33:$C$776,СВЦЭМ!$A$33:$A$776,$A92,СВЦЭМ!$B$33:$B$776,K$83)+'СЕТ СН'!$H$12+СВЦЭМ!$D$10+'СЕТ СН'!$H$6-'СЕТ СН'!$H$22</f>
        <v>1287.8208248999999</v>
      </c>
      <c r="L92" s="36">
        <f>SUMIFS(СВЦЭМ!$C$33:$C$776,СВЦЭМ!$A$33:$A$776,$A92,СВЦЭМ!$B$33:$B$776,L$83)+'СЕТ СН'!$H$12+СВЦЭМ!$D$10+'СЕТ СН'!$H$6-'СЕТ СН'!$H$22</f>
        <v>1295.2096466</v>
      </c>
      <c r="M92" s="36">
        <f>SUMIFS(СВЦЭМ!$C$33:$C$776,СВЦЭМ!$A$33:$A$776,$A92,СВЦЭМ!$B$33:$B$776,M$83)+'СЕТ СН'!$H$12+СВЦЭМ!$D$10+'СЕТ СН'!$H$6-'СЕТ СН'!$H$22</f>
        <v>1239.0631910500001</v>
      </c>
      <c r="N92" s="36">
        <f>SUMIFS(СВЦЭМ!$C$33:$C$776,СВЦЭМ!$A$33:$A$776,$A92,СВЦЭМ!$B$33:$B$776,N$83)+'СЕТ СН'!$H$12+СВЦЭМ!$D$10+'СЕТ СН'!$H$6-'СЕТ СН'!$H$22</f>
        <v>1191.2588204200001</v>
      </c>
      <c r="O92" s="36">
        <f>SUMIFS(СВЦЭМ!$C$33:$C$776,СВЦЭМ!$A$33:$A$776,$A92,СВЦЭМ!$B$33:$B$776,O$83)+'СЕТ СН'!$H$12+СВЦЭМ!$D$10+'СЕТ СН'!$H$6-'СЕТ СН'!$H$22</f>
        <v>1169.1770859500002</v>
      </c>
      <c r="P92" s="36">
        <f>SUMIFS(СВЦЭМ!$C$33:$C$776,СВЦЭМ!$A$33:$A$776,$A92,СВЦЭМ!$B$33:$B$776,P$83)+'СЕТ СН'!$H$12+СВЦЭМ!$D$10+'СЕТ СН'!$H$6-'СЕТ СН'!$H$22</f>
        <v>1171.1250774700002</v>
      </c>
      <c r="Q92" s="36">
        <f>SUMIFS(СВЦЭМ!$C$33:$C$776,СВЦЭМ!$A$33:$A$776,$A92,СВЦЭМ!$B$33:$B$776,Q$83)+'СЕТ СН'!$H$12+СВЦЭМ!$D$10+'СЕТ СН'!$H$6-'СЕТ СН'!$H$22</f>
        <v>1167.1442504000001</v>
      </c>
      <c r="R92" s="36">
        <f>SUMIFS(СВЦЭМ!$C$33:$C$776,СВЦЭМ!$A$33:$A$776,$A92,СВЦЭМ!$B$33:$B$776,R$83)+'СЕТ СН'!$H$12+СВЦЭМ!$D$10+'СЕТ СН'!$H$6-'СЕТ СН'!$H$22</f>
        <v>1169.6339861700001</v>
      </c>
      <c r="S92" s="36">
        <f>SUMIFS(СВЦЭМ!$C$33:$C$776,СВЦЭМ!$A$33:$A$776,$A92,СВЦЭМ!$B$33:$B$776,S$83)+'СЕТ СН'!$H$12+СВЦЭМ!$D$10+'СЕТ СН'!$H$6-'СЕТ СН'!$H$22</f>
        <v>1181.18392367</v>
      </c>
      <c r="T92" s="36">
        <f>SUMIFS(СВЦЭМ!$C$33:$C$776,СВЦЭМ!$A$33:$A$776,$A92,СВЦЭМ!$B$33:$B$776,T$83)+'СЕТ СН'!$H$12+СВЦЭМ!$D$10+'СЕТ СН'!$H$6-'СЕТ СН'!$H$22</f>
        <v>1171.3393485000001</v>
      </c>
      <c r="U92" s="36">
        <f>SUMIFS(СВЦЭМ!$C$33:$C$776,СВЦЭМ!$A$33:$A$776,$A92,СВЦЭМ!$B$33:$B$776,U$83)+'СЕТ СН'!$H$12+СВЦЭМ!$D$10+'СЕТ СН'!$H$6-'СЕТ СН'!$H$22</f>
        <v>1163.23410319</v>
      </c>
      <c r="V92" s="36">
        <f>SUMIFS(СВЦЭМ!$C$33:$C$776,СВЦЭМ!$A$33:$A$776,$A92,СВЦЭМ!$B$33:$B$776,V$83)+'СЕТ СН'!$H$12+СВЦЭМ!$D$10+'СЕТ СН'!$H$6-'СЕТ СН'!$H$22</f>
        <v>1151.22944143</v>
      </c>
      <c r="W92" s="36">
        <f>SUMIFS(СВЦЭМ!$C$33:$C$776,СВЦЭМ!$A$33:$A$776,$A92,СВЦЭМ!$B$33:$B$776,W$83)+'СЕТ СН'!$H$12+СВЦЭМ!$D$10+'СЕТ СН'!$H$6-'СЕТ СН'!$H$22</f>
        <v>1140.71059547</v>
      </c>
      <c r="X92" s="36">
        <f>SUMIFS(СВЦЭМ!$C$33:$C$776,СВЦЭМ!$A$33:$A$776,$A92,СВЦЭМ!$B$33:$B$776,X$83)+'СЕТ СН'!$H$12+СВЦЭМ!$D$10+'СЕТ СН'!$H$6-'СЕТ СН'!$H$22</f>
        <v>1181.1066847300001</v>
      </c>
      <c r="Y92" s="36">
        <f>SUMIFS(СВЦЭМ!$C$33:$C$776,СВЦЭМ!$A$33:$A$776,$A92,СВЦЭМ!$B$33:$B$776,Y$83)+'СЕТ СН'!$H$12+СВЦЭМ!$D$10+'СЕТ СН'!$H$6-'СЕТ СН'!$H$22</f>
        <v>1277.88928171</v>
      </c>
    </row>
    <row r="93" spans="1:25" ht="15.75" x14ac:dyDescent="0.2">
      <c r="A93" s="35">
        <f t="shared" si="2"/>
        <v>43961</v>
      </c>
      <c r="B93" s="36">
        <f>SUMIFS(СВЦЭМ!$C$33:$C$776,СВЦЭМ!$A$33:$A$776,$A93,СВЦЭМ!$B$33:$B$776,B$83)+'СЕТ СН'!$H$12+СВЦЭМ!$D$10+'СЕТ СН'!$H$6-'СЕТ СН'!$H$22</f>
        <v>1322.3929617900001</v>
      </c>
      <c r="C93" s="36">
        <f>SUMIFS(СВЦЭМ!$C$33:$C$776,СВЦЭМ!$A$33:$A$776,$A93,СВЦЭМ!$B$33:$B$776,C$83)+'СЕТ СН'!$H$12+СВЦЭМ!$D$10+'СЕТ СН'!$H$6-'СЕТ СН'!$H$22</f>
        <v>1352.52400459</v>
      </c>
      <c r="D93" s="36">
        <f>SUMIFS(СВЦЭМ!$C$33:$C$776,СВЦЭМ!$A$33:$A$776,$A93,СВЦЭМ!$B$33:$B$776,D$83)+'СЕТ СН'!$H$12+СВЦЭМ!$D$10+'СЕТ СН'!$H$6-'СЕТ СН'!$H$22</f>
        <v>1357.4977072000001</v>
      </c>
      <c r="E93" s="36">
        <f>SUMIFS(СВЦЭМ!$C$33:$C$776,СВЦЭМ!$A$33:$A$776,$A93,СВЦЭМ!$B$33:$B$776,E$83)+'СЕТ СН'!$H$12+СВЦЭМ!$D$10+'СЕТ СН'!$H$6-'СЕТ СН'!$H$22</f>
        <v>1379.6995558000001</v>
      </c>
      <c r="F93" s="36">
        <f>SUMIFS(СВЦЭМ!$C$33:$C$776,СВЦЭМ!$A$33:$A$776,$A93,СВЦЭМ!$B$33:$B$776,F$83)+'СЕТ СН'!$H$12+СВЦЭМ!$D$10+'СЕТ СН'!$H$6-'СЕТ СН'!$H$22</f>
        <v>1372.1293063600001</v>
      </c>
      <c r="G93" s="36">
        <f>SUMIFS(СВЦЭМ!$C$33:$C$776,СВЦЭМ!$A$33:$A$776,$A93,СВЦЭМ!$B$33:$B$776,G$83)+'СЕТ СН'!$H$12+СВЦЭМ!$D$10+'СЕТ СН'!$H$6-'СЕТ СН'!$H$22</f>
        <v>1370.1708252100002</v>
      </c>
      <c r="H93" s="36">
        <f>SUMIFS(СВЦЭМ!$C$33:$C$776,СВЦЭМ!$A$33:$A$776,$A93,СВЦЭМ!$B$33:$B$776,H$83)+'СЕТ СН'!$H$12+СВЦЭМ!$D$10+'СЕТ СН'!$H$6-'СЕТ СН'!$H$22</f>
        <v>1363.1543257600001</v>
      </c>
      <c r="I93" s="36">
        <f>SUMIFS(СВЦЭМ!$C$33:$C$776,СВЦЭМ!$A$33:$A$776,$A93,СВЦЭМ!$B$33:$B$776,I$83)+'СЕТ СН'!$H$12+СВЦЭМ!$D$10+'СЕТ СН'!$H$6-'СЕТ СН'!$H$22</f>
        <v>1334.00755841</v>
      </c>
      <c r="J93" s="36">
        <f>SUMIFS(СВЦЭМ!$C$33:$C$776,СВЦЭМ!$A$33:$A$776,$A93,СВЦЭМ!$B$33:$B$776,J$83)+'СЕТ СН'!$H$12+СВЦЭМ!$D$10+'СЕТ СН'!$H$6-'СЕТ СН'!$H$22</f>
        <v>1328.2282960699999</v>
      </c>
      <c r="K93" s="36">
        <f>SUMIFS(СВЦЭМ!$C$33:$C$776,СВЦЭМ!$A$33:$A$776,$A93,СВЦЭМ!$B$33:$B$776,K$83)+'СЕТ СН'!$H$12+СВЦЭМ!$D$10+'СЕТ СН'!$H$6-'СЕТ СН'!$H$22</f>
        <v>1296.7824403300001</v>
      </c>
      <c r="L93" s="36">
        <f>SUMIFS(СВЦЭМ!$C$33:$C$776,СВЦЭМ!$A$33:$A$776,$A93,СВЦЭМ!$B$33:$B$776,L$83)+'СЕТ СН'!$H$12+СВЦЭМ!$D$10+'СЕТ СН'!$H$6-'СЕТ СН'!$H$22</f>
        <v>1286.5401916800001</v>
      </c>
      <c r="M93" s="36">
        <f>SUMIFS(СВЦЭМ!$C$33:$C$776,СВЦЭМ!$A$33:$A$776,$A93,СВЦЭМ!$B$33:$B$776,M$83)+'СЕТ СН'!$H$12+СВЦЭМ!$D$10+'СЕТ СН'!$H$6-'СЕТ СН'!$H$22</f>
        <v>1242.99077244</v>
      </c>
      <c r="N93" s="36">
        <f>SUMIFS(СВЦЭМ!$C$33:$C$776,СВЦЭМ!$A$33:$A$776,$A93,СВЦЭМ!$B$33:$B$776,N$83)+'СЕТ СН'!$H$12+СВЦЭМ!$D$10+'СЕТ СН'!$H$6-'СЕТ СН'!$H$22</f>
        <v>1189.9523730200001</v>
      </c>
      <c r="O93" s="36">
        <f>SUMIFS(СВЦЭМ!$C$33:$C$776,СВЦЭМ!$A$33:$A$776,$A93,СВЦЭМ!$B$33:$B$776,O$83)+'СЕТ СН'!$H$12+СВЦЭМ!$D$10+'СЕТ СН'!$H$6-'СЕТ СН'!$H$22</f>
        <v>1171.6689926600002</v>
      </c>
      <c r="P93" s="36">
        <f>SUMIFS(СВЦЭМ!$C$33:$C$776,СВЦЭМ!$A$33:$A$776,$A93,СВЦЭМ!$B$33:$B$776,P$83)+'СЕТ СН'!$H$12+СВЦЭМ!$D$10+'СЕТ СН'!$H$6-'СЕТ СН'!$H$22</f>
        <v>1171.69142474</v>
      </c>
      <c r="Q93" s="36">
        <f>SUMIFS(СВЦЭМ!$C$33:$C$776,СВЦЭМ!$A$33:$A$776,$A93,СВЦЭМ!$B$33:$B$776,Q$83)+'СЕТ СН'!$H$12+СВЦЭМ!$D$10+'СЕТ СН'!$H$6-'СЕТ СН'!$H$22</f>
        <v>1177.18294191</v>
      </c>
      <c r="R93" s="36">
        <f>SUMIFS(СВЦЭМ!$C$33:$C$776,СВЦЭМ!$A$33:$A$776,$A93,СВЦЭМ!$B$33:$B$776,R$83)+'СЕТ СН'!$H$12+СВЦЭМ!$D$10+'СЕТ СН'!$H$6-'СЕТ СН'!$H$22</f>
        <v>1175.04485176</v>
      </c>
      <c r="S93" s="36">
        <f>SUMIFS(СВЦЭМ!$C$33:$C$776,СВЦЭМ!$A$33:$A$776,$A93,СВЦЭМ!$B$33:$B$776,S$83)+'СЕТ СН'!$H$12+СВЦЭМ!$D$10+'СЕТ СН'!$H$6-'СЕТ СН'!$H$22</f>
        <v>1178.6292985700002</v>
      </c>
      <c r="T93" s="36">
        <f>SUMIFS(СВЦЭМ!$C$33:$C$776,СВЦЭМ!$A$33:$A$776,$A93,СВЦЭМ!$B$33:$B$776,T$83)+'СЕТ СН'!$H$12+СВЦЭМ!$D$10+'СЕТ СН'!$H$6-'СЕТ СН'!$H$22</f>
        <v>1167.06712414</v>
      </c>
      <c r="U93" s="36">
        <f>SUMIFS(СВЦЭМ!$C$33:$C$776,СВЦЭМ!$A$33:$A$776,$A93,СВЦЭМ!$B$33:$B$776,U$83)+'СЕТ СН'!$H$12+СВЦЭМ!$D$10+'СЕТ СН'!$H$6-'СЕТ СН'!$H$22</f>
        <v>1158.0098304200001</v>
      </c>
      <c r="V93" s="36">
        <f>SUMIFS(СВЦЭМ!$C$33:$C$776,СВЦЭМ!$A$33:$A$776,$A93,СВЦЭМ!$B$33:$B$776,V$83)+'СЕТ СН'!$H$12+СВЦЭМ!$D$10+'СЕТ СН'!$H$6-'СЕТ СН'!$H$22</f>
        <v>1140.0645763299999</v>
      </c>
      <c r="W93" s="36">
        <f>SUMIFS(СВЦЭМ!$C$33:$C$776,СВЦЭМ!$A$33:$A$776,$A93,СВЦЭМ!$B$33:$B$776,W$83)+'СЕТ СН'!$H$12+СВЦЭМ!$D$10+'СЕТ СН'!$H$6-'СЕТ СН'!$H$22</f>
        <v>1135.73465375</v>
      </c>
      <c r="X93" s="36">
        <f>SUMIFS(СВЦЭМ!$C$33:$C$776,СВЦЭМ!$A$33:$A$776,$A93,СВЦЭМ!$B$33:$B$776,X$83)+'СЕТ СН'!$H$12+СВЦЭМ!$D$10+'СЕТ СН'!$H$6-'СЕТ СН'!$H$22</f>
        <v>1173.34487272</v>
      </c>
      <c r="Y93" s="36">
        <f>SUMIFS(СВЦЭМ!$C$33:$C$776,СВЦЭМ!$A$33:$A$776,$A93,СВЦЭМ!$B$33:$B$776,Y$83)+'СЕТ СН'!$H$12+СВЦЭМ!$D$10+'СЕТ СН'!$H$6-'СЕТ СН'!$H$22</f>
        <v>1266.08218184</v>
      </c>
    </row>
    <row r="94" spans="1:25" ht="15.75" x14ac:dyDescent="0.2">
      <c r="A94" s="35">
        <f t="shared" si="2"/>
        <v>43962</v>
      </c>
      <c r="B94" s="36">
        <f>SUMIFS(СВЦЭМ!$C$33:$C$776,СВЦЭМ!$A$33:$A$776,$A94,СВЦЭМ!$B$33:$B$776,B$83)+'СЕТ СН'!$H$12+СВЦЭМ!$D$10+'СЕТ СН'!$H$6-'СЕТ СН'!$H$22</f>
        <v>1244.4122305000001</v>
      </c>
      <c r="C94" s="36">
        <f>SUMIFS(СВЦЭМ!$C$33:$C$776,СВЦЭМ!$A$33:$A$776,$A94,СВЦЭМ!$B$33:$B$776,C$83)+'СЕТ СН'!$H$12+СВЦЭМ!$D$10+'СЕТ СН'!$H$6-'СЕТ СН'!$H$22</f>
        <v>1325.38823518</v>
      </c>
      <c r="D94" s="36">
        <f>SUMIFS(СВЦЭМ!$C$33:$C$776,СВЦЭМ!$A$33:$A$776,$A94,СВЦЭМ!$B$33:$B$776,D$83)+'СЕТ СН'!$H$12+СВЦЭМ!$D$10+'СЕТ СН'!$H$6-'СЕТ СН'!$H$22</f>
        <v>1357.1033639000002</v>
      </c>
      <c r="E94" s="36">
        <f>SUMIFS(СВЦЭМ!$C$33:$C$776,СВЦЭМ!$A$33:$A$776,$A94,СВЦЭМ!$B$33:$B$776,E$83)+'СЕТ СН'!$H$12+СВЦЭМ!$D$10+'СЕТ СН'!$H$6-'СЕТ СН'!$H$22</f>
        <v>1351.78837965</v>
      </c>
      <c r="F94" s="36">
        <f>SUMIFS(СВЦЭМ!$C$33:$C$776,СВЦЭМ!$A$33:$A$776,$A94,СВЦЭМ!$B$33:$B$776,F$83)+'СЕТ СН'!$H$12+СВЦЭМ!$D$10+'СЕТ СН'!$H$6-'СЕТ СН'!$H$22</f>
        <v>1344.90240986</v>
      </c>
      <c r="G94" s="36">
        <f>SUMIFS(СВЦЭМ!$C$33:$C$776,СВЦЭМ!$A$33:$A$776,$A94,СВЦЭМ!$B$33:$B$776,G$83)+'СЕТ СН'!$H$12+СВЦЭМ!$D$10+'СЕТ СН'!$H$6-'СЕТ СН'!$H$22</f>
        <v>1347.7811370899999</v>
      </c>
      <c r="H94" s="36">
        <f>SUMIFS(СВЦЭМ!$C$33:$C$776,СВЦЭМ!$A$33:$A$776,$A94,СВЦЭМ!$B$33:$B$776,H$83)+'СЕТ СН'!$H$12+СВЦЭМ!$D$10+'СЕТ СН'!$H$6-'СЕТ СН'!$H$22</f>
        <v>1354.5957159200002</v>
      </c>
      <c r="I94" s="36">
        <f>SUMIFS(СВЦЭМ!$C$33:$C$776,СВЦЭМ!$A$33:$A$776,$A94,СВЦЭМ!$B$33:$B$776,I$83)+'СЕТ СН'!$H$12+СВЦЭМ!$D$10+'СЕТ СН'!$H$6-'СЕТ СН'!$H$22</f>
        <v>1367.9325923599999</v>
      </c>
      <c r="J94" s="36">
        <f>SUMIFS(СВЦЭМ!$C$33:$C$776,СВЦЭМ!$A$33:$A$776,$A94,СВЦЭМ!$B$33:$B$776,J$83)+'СЕТ СН'!$H$12+СВЦЭМ!$D$10+'СЕТ СН'!$H$6-'СЕТ СН'!$H$22</f>
        <v>1316.9103612500001</v>
      </c>
      <c r="K94" s="36">
        <f>SUMIFS(СВЦЭМ!$C$33:$C$776,СВЦЭМ!$A$33:$A$776,$A94,СВЦЭМ!$B$33:$B$776,K$83)+'СЕТ СН'!$H$12+СВЦЭМ!$D$10+'СЕТ СН'!$H$6-'СЕТ СН'!$H$22</f>
        <v>1252.9373551900001</v>
      </c>
      <c r="L94" s="36">
        <f>SUMIFS(СВЦЭМ!$C$33:$C$776,СВЦЭМ!$A$33:$A$776,$A94,СВЦЭМ!$B$33:$B$776,L$83)+'СЕТ СН'!$H$12+СВЦЭМ!$D$10+'СЕТ СН'!$H$6-'СЕТ СН'!$H$22</f>
        <v>1245.0091167999999</v>
      </c>
      <c r="M94" s="36">
        <f>SUMIFS(СВЦЭМ!$C$33:$C$776,СВЦЭМ!$A$33:$A$776,$A94,СВЦЭМ!$B$33:$B$776,M$83)+'СЕТ СН'!$H$12+СВЦЭМ!$D$10+'СЕТ СН'!$H$6-'СЕТ СН'!$H$22</f>
        <v>1246.49696997</v>
      </c>
      <c r="N94" s="36">
        <f>SUMIFS(СВЦЭМ!$C$33:$C$776,СВЦЭМ!$A$33:$A$776,$A94,СВЦЭМ!$B$33:$B$776,N$83)+'СЕТ СН'!$H$12+СВЦЭМ!$D$10+'СЕТ СН'!$H$6-'СЕТ СН'!$H$22</f>
        <v>1260.8249110100001</v>
      </c>
      <c r="O94" s="36">
        <f>SUMIFS(СВЦЭМ!$C$33:$C$776,СВЦЭМ!$A$33:$A$776,$A94,СВЦЭМ!$B$33:$B$776,O$83)+'СЕТ СН'!$H$12+СВЦЭМ!$D$10+'СЕТ СН'!$H$6-'СЕТ СН'!$H$22</f>
        <v>1257.2008425200002</v>
      </c>
      <c r="P94" s="36">
        <f>SUMIFS(СВЦЭМ!$C$33:$C$776,СВЦЭМ!$A$33:$A$776,$A94,СВЦЭМ!$B$33:$B$776,P$83)+'СЕТ СН'!$H$12+СВЦЭМ!$D$10+'СЕТ СН'!$H$6-'СЕТ СН'!$H$22</f>
        <v>1275.0672293900002</v>
      </c>
      <c r="Q94" s="36">
        <f>SUMIFS(СВЦЭМ!$C$33:$C$776,СВЦЭМ!$A$33:$A$776,$A94,СВЦЭМ!$B$33:$B$776,Q$83)+'СЕТ СН'!$H$12+СВЦЭМ!$D$10+'СЕТ СН'!$H$6-'СЕТ СН'!$H$22</f>
        <v>1280.3400621200001</v>
      </c>
      <c r="R94" s="36">
        <f>SUMIFS(СВЦЭМ!$C$33:$C$776,СВЦЭМ!$A$33:$A$776,$A94,СВЦЭМ!$B$33:$B$776,R$83)+'СЕТ СН'!$H$12+СВЦЭМ!$D$10+'СЕТ СН'!$H$6-'СЕТ СН'!$H$22</f>
        <v>1273.50995115</v>
      </c>
      <c r="S94" s="36">
        <f>SUMIFS(СВЦЭМ!$C$33:$C$776,СВЦЭМ!$A$33:$A$776,$A94,СВЦЭМ!$B$33:$B$776,S$83)+'СЕТ СН'!$H$12+СВЦЭМ!$D$10+'СЕТ СН'!$H$6-'СЕТ СН'!$H$22</f>
        <v>1277.41708954</v>
      </c>
      <c r="T94" s="36">
        <f>SUMIFS(СВЦЭМ!$C$33:$C$776,СВЦЭМ!$A$33:$A$776,$A94,СВЦЭМ!$B$33:$B$776,T$83)+'СЕТ СН'!$H$12+СВЦЭМ!$D$10+'СЕТ СН'!$H$6-'СЕТ СН'!$H$22</f>
        <v>1264.8980200999999</v>
      </c>
      <c r="U94" s="36">
        <f>SUMIFS(СВЦЭМ!$C$33:$C$776,СВЦЭМ!$A$33:$A$776,$A94,СВЦЭМ!$B$33:$B$776,U$83)+'СЕТ СН'!$H$12+СВЦЭМ!$D$10+'СЕТ СН'!$H$6-'СЕТ СН'!$H$22</f>
        <v>1224.55547778</v>
      </c>
      <c r="V94" s="36">
        <f>SUMIFS(СВЦЭМ!$C$33:$C$776,СВЦЭМ!$A$33:$A$776,$A94,СВЦЭМ!$B$33:$B$776,V$83)+'СЕТ СН'!$H$12+СВЦЭМ!$D$10+'СЕТ СН'!$H$6-'СЕТ СН'!$H$22</f>
        <v>1195.65057116</v>
      </c>
      <c r="W94" s="36">
        <f>SUMIFS(СВЦЭМ!$C$33:$C$776,СВЦЭМ!$A$33:$A$776,$A94,СВЦЭМ!$B$33:$B$776,W$83)+'СЕТ СН'!$H$12+СВЦЭМ!$D$10+'СЕТ СН'!$H$6-'СЕТ СН'!$H$22</f>
        <v>1179.44659333</v>
      </c>
      <c r="X94" s="36">
        <f>SUMIFS(СВЦЭМ!$C$33:$C$776,СВЦЭМ!$A$33:$A$776,$A94,СВЦЭМ!$B$33:$B$776,X$83)+'СЕТ СН'!$H$12+СВЦЭМ!$D$10+'СЕТ СН'!$H$6-'СЕТ СН'!$H$22</f>
        <v>1176.0658294300001</v>
      </c>
      <c r="Y94" s="36">
        <f>SUMIFS(СВЦЭМ!$C$33:$C$776,СВЦЭМ!$A$33:$A$776,$A94,СВЦЭМ!$B$33:$B$776,Y$83)+'СЕТ СН'!$H$12+СВЦЭМ!$D$10+'СЕТ СН'!$H$6-'СЕТ СН'!$H$22</f>
        <v>1223.8249221800002</v>
      </c>
    </row>
    <row r="95" spans="1:25" ht="15.75" x14ac:dyDescent="0.2">
      <c r="A95" s="35">
        <f t="shared" si="2"/>
        <v>43963</v>
      </c>
      <c r="B95" s="36">
        <f>SUMIFS(СВЦЭМ!$C$33:$C$776,СВЦЭМ!$A$33:$A$776,$A95,СВЦЭМ!$B$33:$B$776,B$83)+'СЕТ СН'!$H$12+СВЦЭМ!$D$10+'СЕТ СН'!$H$6-'СЕТ СН'!$H$22</f>
        <v>1358.7780178</v>
      </c>
      <c r="C95" s="36">
        <f>SUMIFS(СВЦЭМ!$C$33:$C$776,СВЦЭМ!$A$33:$A$776,$A95,СВЦЭМ!$B$33:$B$776,C$83)+'СЕТ СН'!$H$12+СВЦЭМ!$D$10+'СЕТ СН'!$H$6-'СЕТ СН'!$H$22</f>
        <v>1400.7170850100001</v>
      </c>
      <c r="D95" s="36">
        <f>SUMIFS(СВЦЭМ!$C$33:$C$776,СВЦЭМ!$A$33:$A$776,$A95,СВЦЭМ!$B$33:$B$776,D$83)+'СЕТ СН'!$H$12+СВЦЭМ!$D$10+'СЕТ СН'!$H$6-'СЕТ СН'!$H$22</f>
        <v>1387.0306344200001</v>
      </c>
      <c r="E95" s="36">
        <f>SUMIFS(СВЦЭМ!$C$33:$C$776,СВЦЭМ!$A$33:$A$776,$A95,СВЦЭМ!$B$33:$B$776,E$83)+'СЕТ СН'!$H$12+СВЦЭМ!$D$10+'СЕТ СН'!$H$6-'СЕТ СН'!$H$22</f>
        <v>1390.33565903</v>
      </c>
      <c r="F95" s="36">
        <f>SUMIFS(СВЦЭМ!$C$33:$C$776,СВЦЭМ!$A$33:$A$776,$A95,СВЦЭМ!$B$33:$B$776,F$83)+'СЕТ СН'!$H$12+СВЦЭМ!$D$10+'СЕТ СН'!$H$6-'СЕТ СН'!$H$22</f>
        <v>1395.7678662000001</v>
      </c>
      <c r="G95" s="36">
        <f>SUMIFS(СВЦЭМ!$C$33:$C$776,СВЦЭМ!$A$33:$A$776,$A95,СВЦЭМ!$B$33:$B$776,G$83)+'СЕТ СН'!$H$12+СВЦЭМ!$D$10+'СЕТ СН'!$H$6-'СЕТ СН'!$H$22</f>
        <v>1384.7535218400001</v>
      </c>
      <c r="H95" s="36">
        <f>SUMIFS(СВЦЭМ!$C$33:$C$776,СВЦЭМ!$A$33:$A$776,$A95,СВЦЭМ!$B$33:$B$776,H$83)+'СЕТ СН'!$H$12+СВЦЭМ!$D$10+'СЕТ СН'!$H$6-'СЕТ СН'!$H$22</f>
        <v>1393.5508182600001</v>
      </c>
      <c r="I95" s="36">
        <f>SUMIFS(СВЦЭМ!$C$33:$C$776,СВЦЭМ!$A$33:$A$776,$A95,СВЦЭМ!$B$33:$B$776,I$83)+'СЕТ СН'!$H$12+СВЦЭМ!$D$10+'СЕТ СН'!$H$6-'СЕТ СН'!$H$22</f>
        <v>1352.37640162</v>
      </c>
      <c r="J95" s="36">
        <f>SUMIFS(СВЦЭМ!$C$33:$C$776,СВЦЭМ!$A$33:$A$776,$A95,СВЦЭМ!$B$33:$B$776,J$83)+'СЕТ СН'!$H$12+СВЦЭМ!$D$10+'СЕТ СН'!$H$6-'СЕТ СН'!$H$22</f>
        <v>1303.3515816300001</v>
      </c>
      <c r="K95" s="36">
        <f>SUMIFS(СВЦЭМ!$C$33:$C$776,СВЦЭМ!$A$33:$A$776,$A95,СВЦЭМ!$B$33:$B$776,K$83)+'СЕТ СН'!$H$12+СВЦЭМ!$D$10+'СЕТ СН'!$H$6-'СЕТ СН'!$H$22</f>
        <v>1281.4558853200001</v>
      </c>
      <c r="L95" s="36">
        <f>SUMIFS(СВЦЭМ!$C$33:$C$776,СВЦЭМ!$A$33:$A$776,$A95,СВЦЭМ!$B$33:$B$776,L$83)+'СЕТ СН'!$H$12+СВЦЭМ!$D$10+'СЕТ СН'!$H$6-'СЕТ СН'!$H$22</f>
        <v>1282.0954182400001</v>
      </c>
      <c r="M95" s="36">
        <f>SUMIFS(СВЦЭМ!$C$33:$C$776,СВЦЭМ!$A$33:$A$776,$A95,СВЦЭМ!$B$33:$B$776,M$83)+'СЕТ СН'!$H$12+СВЦЭМ!$D$10+'СЕТ СН'!$H$6-'СЕТ СН'!$H$22</f>
        <v>1255.86686908</v>
      </c>
      <c r="N95" s="36">
        <f>SUMIFS(СВЦЭМ!$C$33:$C$776,СВЦЭМ!$A$33:$A$776,$A95,СВЦЭМ!$B$33:$B$776,N$83)+'СЕТ СН'!$H$12+СВЦЭМ!$D$10+'СЕТ СН'!$H$6-'СЕТ СН'!$H$22</f>
        <v>1257.00350665</v>
      </c>
      <c r="O95" s="36">
        <f>SUMIFS(СВЦЭМ!$C$33:$C$776,СВЦЭМ!$A$33:$A$776,$A95,СВЦЭМ!$B$33:$B$776,O$83)+'СЕТ СН'!$H$12+СВЦЭМ!$D$10+'СЕТ СН'!$H$6-'СЕТ СН'!$H$22</f>
        <v>1263.19473393</v>
      </c>
      <c r="P95" s="36">
        <f>SUMIFS(СВЦЭМ!$C$33:$C$776,СВЦЭМ!$A$33:$A$776,$A95,СВЦЭМ!$B$33:$B$776,P$83)+'СЕТ СН'!$H$12+СВЦЭМ!$D$10+'СЕТ СН'!$H$6-'СЕТ СН'!$H$22</f>
        <v>1276.8458096700001</v>
      </c>
      <c r="Q95" s="36">
        <f>SUMIFS(СВЦЭМ!$C$33:$C$776,СВЦЭМ!$A$33:$A$776,$A95,СВЦЭМ!$B$33:$B$776,Q$83)+'СЕТ СН'!$H$12+СВЦЭМ!$D$10+'СЕТ СН'!$H$6-'СЕТ СН'!$H$22</f>
        <v>1276.90122466</v>
      </c>
      <c r="R95" s="36">
        <f>SUMIFS(СВЦЭМ!$C$33:$C$776,СВЦЭМ!$A$33:$A$776,$A95,СВЦЭМ!$B$33:$B$776,R$83)+'СЕТ СН'!$H$12+СВЦЭМ!$D$10+'СЕТ СН'!$H$6-'СЕТ СН'!$H$22</f>
        <v>1276.6626043700001</v>
      </c>
      <c r="S95" s="36">
        <f>SUMIFS(СВЦЭМ!$C$33:$C$776,СВЦЭМ!$A$33:$A$776,$A95,СВЦЭМ!$B$33:$B$776,S$83)+'СЕТ СН'!$H$12+СВЦЭМ!$D$10+'СЕТ СН'!$H$6-'СЕТ СН'!$H$22</f>
        <v>1274.5250362300001</v>
      </c>
      <c r="T95" s="36">
        <f>SUMIFS(СВЦЭМ!$C$33:$C$776,СВЦЭМ!$A$33:$A$776,$A95,СВЦЭМ!$B$33:$B$776,T$83)+'СЕТ СН'!$H$12+СВЦЭМ!$D$10+'СЕТ СН'!$H$6-'СЕТ СН'!$H$22</f>
        <v>1276.67304205</v>
      </c>
      <c r="U95" s="36">
        <f>SUMIFS(СВЦЭМ!$C$33:$C$776,СВЦЭМ!$A$33:$A$776,$A95,СВЦЭМ!$B$33:$B$776,U$83)+'СЕТ СН'!$H$12+СВЦЭМ!$D$10+'СЕТ СН'!$H$6-'СЕТ СН'!$H$22</f>
        <v>1271.7626960100001</v>
      </c>
      <c r="V95" s="36">
        <f>SUMIFS(СВЦЭМ!$C$33:$C$776,СВЦЭМ!$A$33:$A$776,$A95,СВЦЭМ!$B$33:$B$776,V$83)+'СЕТ СН'!$H$12+СВЦЭМ!$D$10+'СЕТ СН'!$H$6-'СЕТ СН'!$H$22</f>
        <v>1242.63759043</v>
      </c>
      <c r="W95" s="36">
        <f>SUMIFS(СВЦЭМ!$C$33:$C$776,СВЦЭМ!$A$33:$A$776,$A95,СВЦЭМ!$B$33:$B$776,W$83)+'СЕТ СН'!$H$12+СВЦЭМ!$D$10+'СЕТ СН'!$H$6-'СЕТ СН'!$H$22</f>
        <v>1240.7086844099999</v>
      </c>
      <c r="X95" s="36">
        <f>SUMIFS(СВЦЭМ!$C$33:$C$776,СВЦЭМ!$A$33:$A$776,$A95,СВЦЭМ!$B$33:$B$776,X$83)+'СЕТ СН'!$H$12+СВЦЭМ!$D$10+'СЕТ СН'!$H$6-'СЕТ СН'!$H$22</f>
        <v>1265.6827868300002</v>
      </c>
      <c r="Y95" s="36">
        <f>SUMIFS(СВЦЭМ!$C$33:$C$776,СВЦЭМ!$A$33:$A$776,$A95,СВЦЭМ!$B$33:$B$776,Y$83)+'СЕТ СН'!$H$12+СВЦЭМ!$D$10+'СЕТ СН'!$H$6-'СЕТ СН'!$H$22</f>
        <v>1284.89835586</v>
      </c>
    </row>
    <row r="96" spans="1:25" ht="15.75" x14ac:dyDescent="0.2">
      <c r="A96" s="35">
        <f t="shared" si="2"/>
        <v>43964</v>
      </c>
      <c r="B96" s="36">
        <f>SUMIFS(СВЦЭМ!$C$33:$C$776,СВЦЭМ!$A$33:$A$776,$A96,СВЦЭМ!$B$33:$B$776,B$83)+'СЕТ СН'!$H$12+СВЦЭМ!$D$10+'СЕТ СН'!$H$6-'СЕТ СН'!$H$22</f>
        <v>1308.40359984</v>
      </c>
      <c r="C96" s="36">
        <f>SUMIFS(СВЦЭМ!$C$33:$C$776,СВЦЭМ!$A$33:$A$776,$A96,СВЦЭМ!$B$33:$B$776,C$83)+'СЕТ СН'!$H$12+СВЦЭМ!$D$10+'СЕТ СН'!$H$6-'СЕТ СН'!$H$22</f>
        <v>1352.84105073</v>
      </c>
      <c r="D96" s="36">
        <f>SUMIFS(СВЦЭМ!$C$33:$C$776,СВЦЭМ!$A$33:$A$776,$A96,СВЦЭМ!$B$33:$B$776,D$83)+'СЕТ СН'!$H$12+СВЦЭМ!$D$10+'СЕТ СН'!$H$6-'СЕТ СН'!$H$22</f>
        <v>1360.08768721</v>
      </c>
      <c r="E96" s="36">
        <f>SUMIFS(СВЦЭМ!$C$33:$C$776,СВЦЭМ!$A$33:$A$776,$A96,СВЦЭМ!$B$33:$B$776,E$83)+'СЕТ СН'!$H$12+СВЦЭМ!$D$10+'СЕТ СН'!$H$6-'СЕТ СН'!$H$22</f>
        <v>1364.11665937</v>
      </c>
      <c r="F96" s="36">
        <f>SUMIFS(СВЦЭМ!$C$33:$C$776,СВЦЭМ!$A$33:$A$776,$A96,СВЦЭМ!$B$33:$B$776,F$83)+'СЕТ СН'!$H$12+СВЦЭМ!$D$10+'СЕТ СН'!$H$6-'СЕТ СН'!$H$22</f>
        <v>1357.4335873</v>
      </c>
      <c r="G96" s="36">
        <f>SUMIFS(СВЦЭМ!$C$33:$C$776,СВЦЭМ!$A$33:$A$776,$A96,СВЦЭМ!$B$33:$B$776,G$83)+'СЕТ СН'!$H$12+СВЦЭМ!$D$10+'СЕТ СН'!$H$6-'СЕТ СН'!$H$22</f>
        <v>1365.33130605</v>
      </c>
      <c r="H96" s="36">
        <f>SUMIFS(СВЦЭМ!$C$33:$C$776,СВЦЭМ!$A$33:$A$776,$A96,СВЦЭМ!$B$33:$B$776,H$83)+'СЕТ СН'!$H$12+СВЦЭМ!$D$10+'СЕТ СН'!$H$6-'СЕТ СН'!$H$22</f>
        <v>1361.5394016099999</v>
      </c>
      <c r="I96" s="36">
        <f>SUMIFS(СВЦЭМ!$C$33:$C$776,СВЦЭМ!$A$33:$A$776,$A96,СВЦЭМ!$B$33:$B$776,I$83)+'СЕТ СН'!$H$12+СВЦЭМ!$D$10+'СЕТ СН'!$H$6-'СЕТ СН'!$H$22</f>
        <v>1313.8409479900001</v>
      </c>
      <c r="J96" s="36">
        <f>SUMIFS(СВЦЭМ!$C$33:$C$776,СВЦЭМ!$A$33:$A$776,$A96,СВЦЭМ!$B$33:$B$776,J$83)+'СЕТ СН'!$H$12+СВЦЭМ!$D$10+'СЕТ СН'!$H$6-'СЕТ СН'!$H$22</f>
        <v>1260.2512255000001</v>
      </c>
      <c r="K96" s="36">
        <f>SUMIFS(СВЦЭМ!$C$33:$C$776,СВЦЭМ!$A$33:$A$776,$A96,СВЦЭМ!$B$33:$B$776,K$83)+'СЕТ СН'!$H$12+СВЦЭМ!$D$10+'СЕТ СН'!$H$6-'СЕТ СН'!$H$22</f>
        <v>1252.96962839</v>
      </c>
      <c r="L96" s="36">
        <f>SUMIFS(СВЦЭМ!$C$33:$C$776,СВЦЭМ!$A$33:$A$776,$A96,СВЦЭМ!$B$33:$B$776,L$83)+'СЕТ СН'!$H$12+СВЦЭМ!$D$10+'СЕТ СН'!$H$6-'СЕТ СН'!$H$22</f>
        <v>1239.3255763500001</v>
      </c>
      <c r="M96" s="36">
        <f>SUMIFS(СВЦЭМ!$C$33:$C$776,СВЦЭМ!$A$33:$A$776,$A96,СВЦЭМ!$B$33:$B$776,M$83)+'СЕТ СН'!$H$12+СВЦЭМ!$D$10+'СЕТ СН'!$H$6-'СЕТ СН'!$H$22</f>
        <v>1232.94880906</v>
      </c>
      <c r="N96" s="36">
        <f>SUMIFS(СВЦЭМ!$C$33:$C$776,СВЦЭМ!$A$33:$A$776,$A96,СВЦЭМ!$B$33:$B$776,N$83)+'СЕТ СН'!$H$12+СВЦЭМ!$D$10+'СЕТ СН'!$H$6-'СЕТ СН'!$H$22</f>
        <v>1244.0153241</v>
      </c>
      <c r="O96" s="36">
        <f>SUMIFS(СВЦЭМ!$C$33:$C$776,СВЦЭМ!$A$33:$A$776,$A96,СВЦЭМ!$B$33:$B$776,O$83)+'СЕТ СН'!$H$12+СВЦЭМ!$D$10+'СЕТ СН'!$H$6-'СЕТ СН'!$H$22</f>
        <v>1250.02728166</v>
      </c>
      <c r="P96" s="36">
        <f>SUMIFS(СВЦЭМ!$C$33:$C$776,СВЦЭМ!$A$33:$A$776,$A96,СВЦЭМ!$B$33:$B$776,P$83)+'СЕТ СН'!$H$12+СВЦЭМ!$D$10+'СЕТ СН'!$H$6-'СЕТ СН'!$H$22</f>
        <v>1259.18634909</v>
      </c>
      <c r="Q96" s="36">
        <f>SUMIFS(СВЦЭМ!$C$33:$C$776,СВЦЭМ!$A$33:$A$776,$A96,СВЦЭМ!$B$33:$B$776,Q$83)+'СЕТ СН'!$H$12+СВЦЭМ!$D$10+'СЕТ СН'!$H$6-'СЕТ СН'!$H$22</f>
        <v>1252.61895985</v>
      </c>
      <c r="R96" s="36">
        <f>SUMIFS(СВЦЭМ!$C$33:$C$776,СВЦЭМ!$A$33:$A$776,$A96,СВЦЭМ!$B$33:$B$776,R$83)+'СЕТ СН'!$H$12+СВЦЭМ!$D$10+'СЕТ СН'!$H$6-'СЕТ СН'!$H$22</f>
        <v>1247.4475420399999</v>
      </c>
      <c r="S96" s="36">
        <f>SUMIFS(СВЦЭМ!$C$33:$C$776,СВЦЭМ!$A$33:$A$776,$A96,СВЦЭМ!$B$33:$B$776,S$83)+'СЕТ СН'!$H$12+СВЦЭМ!$D$10+'СЕТ СН'!$H$6-'СЕТ СН'!$H$22</f>
        <v>1261.2739026700001</v>
      </c>
      <c r="T96" s="36">
        <f>SUMIFS(СВЦЭМ!$C$33:$C$776,СВЦЭМ!$A$33:$A$776,$A96,СВЦЭМ!$B$33:$B$776,T$83)+'СЕТ СН'!$H$12+СВЦЭМ!$D$10+'СЕТ СН'!$H$6-'СЕТ СН'!$H$22</f>
        <v>1233.2899009400001</v>
      </c>
      <c r="U96" s="36">
        <f>SUMIFS(СВЦЭМ!$C$33:$C$776,СВЦЭМ!$A$33:$A$776,$A96,СВЦЭМ!$B$33:$B$776,U$83)+'СЕТ СН'!$H$12+СВЦЭМ!$D$10+'СЕТ СН'!$H$6-'СЕТ СН'!$H$22</f>
        <v>1201.38336463</v>
      </c>
      <c r="V96" s="36">
        <f>SUMIFS(СВЦЭМ!$C$33:$C$776,СВЦЭМ!$A$33:$A$776,$A96,СВЦЭМ!$B$33:$B$776,V$83)+'СЕТ СН'!$H$12+СВЦЭМ!$D$10+'СЕТ СН'!$H$6-'СЕТ СН'!$H$22</f>
        <v>1185.4828234700001</v>
      </c>
      <c r="W96" s="36">
        <f>SUMIFS(СВЦЭМ!$C$33:$C$776,СВЦЭМ!$A$33:$A$776,$A96,СВЦЭМ!$B$33:$B$776,W$83)+'СЕТ СН'!$H$12+СВЦЭМ!$D$10+'СЕТ СН'!$H$6-'СЕТ СН'!$H$22</f>
        <v>1180.52942386</v>
      </c>
      <c r="X96" s="36">
        <f>SUMIFS(СВЦЭМ!$C$33:$C$776,СВЦЭМ!$A$33:$A$776,$A96,СВЦЭМ!$B$33:$B$776,X$83)+'СЕТ СН'!$H$12+СВЦЭМ!$D$10+'СЕТ СН'!$H$6-'СЕТ СН'!$H$22</f>
        <v>1193.5648542200001</v>
      </c>
      <c r="Y96" s="36">
        <f>SUMIFS(СВЦЭМ!$C$33:$C$776,СВЦЭМ!$A$33:$A$776,$A96,СВЦЭМ!$B$33:$B$776,Y$83)+'СЕТ СН'!$H$12+СВЦЭМ!$D$10+'СЕТ СН'!$H$6-'СЕТ СН'!$H$22</f>
        <v>1215.3945346800001</v>
      </c>
    </row>
    <row r="97" spans="1:25" ht="15.75" x14ac:dyDescent="0.2">
      <c r="A97" s="35">
        <f t="shared" si="2"/>
        <v>43965</v>
      </c>
      <c r="B97" s="36">
        <f>SUMIFS(СВЦЭМ!$C$33:$C$776,СВЦЭМ!$A$33:$A$776,$A97,СВЦЭМ!$B$33:$B$776,B$83)+'СЕТ СН'!$H$12+СВЦЭМ!$D$10+'СЕТ СН'!$H$6-'СЕТ СН'!$H$22</f>
        <v>1282.10828775</v>
      </c>
      <c r="C97" s="36">
        <f>SUMIFS(СВЦЭМ!$C$33:$C$776,СВЦЭМ!$A$33:$A$776,$A97,СВЦЭМ!$B$33:$B$776,C$83)+'СЕТ СН'!$H$12+СВЦЭМ!$D$10+'СЕТ СН'!$H$6-'СЕТ СН'!$H$22</f>
        <v>1320.9114077899999</v>
      </c>
      <c r="D97" s="36">
        <f>SUMIFS(СВЦЭМ!$C$33:$C$776,СВЦЭМ!$A$33:$A$776,$A97,СВЦЭМ!$B$33:$B$776,D$83)+'СЕТ СН'!$H$12+СВЦЭМ!$D$10+'СЕТ СН'!$H$6-'СЕТ СН'!$H$22</f>
        <v>1328.6344510600002</v>
      </c>
      <c r="E97" s="36">
        <f>SUMIFS(СВЦЭМ!$C$33:$C$776,СВЦЭМ!$A$33:$A$776,$A97,СВЦЭМ!$B$33:$B$776,E$83)+'СЕТ СН'!$H$12+СВЦЭМ!$D$10+'СЕТ СН'!$H$6-'СЕТ СН'!$H$22</f>
        <v>1363.6585770000002</v>
      </c>
      <c r="F97" s="36">
        <f>SUMIFS(СВЦЭМ!$C$33:$C$776,СВЦЭМ!$A$33:$A$776,$A97,СВЦЭМ!$B$33:$B$776,F$83)+'СЕТ СН'!$H$12+СВЦЭМ!$D$10+'СЕТ СН'!$H$6-'СЕТ СН'!$H$22</f>
        <v>1343.81142611</v>
      </c>
      <c r="G97" s="36">
        <f>SUMIFS(СВЦЭМ!$C$33:$C$776,СВЦЭМ!$A$33:$A$776,$A97,СВЦЭМ!$B$33:$B$776,G$83)+'СЕТ СН'!$H$12+СВЦЭМ!$D$10+'СЕТ СН'!$H$6-'СЕТ СН'!$H$22</f>
        <v>1336.2565725899999</v>
      </c>
      <c r="H97" s="36">
        <f>SUMIFS(СВЦЭМ!$C$33:$C$776,СВЦЭМ!$A$33:$A$776,$A97,СВЦЭМ!$B$33:$B$776,H$83)+'СЕТ СН'!$H$12+СВЦЭМ!$D$10+'СЕТ СН'!$H$6-'СЕТ СН'!$H$22</f>
        <v>1332.7895020200001</v>
      </c>
      <c r="I97" s="36">
        <f>SUMIFS(СВЦЭМ!$C$33:$C$776,СВЦЭМ!$A$33:$A$776,$A97,СВЦЭМ!$B$33:$B$776,I$83)+'СЕТ СН'!$H$12+СВЦЭМ!$D$10+'СЕТ СН'!$H$6-'СЕТ СН'!$H$22</f>
        <v>1295.283081</v>
      </c>
      <c r="J97" s="36">
        <f>SUMIFS(СВЦЭМ!$C$33:$C$776,СВЦЭМ!$A$33:$A$776,$A97,СВЦЭМ!$B$33:$B$776,J$83)+'СЕТ СН'!$H$12+СВЦЭМ!$D$10+'СЕТ СН'!$H$6-'СЕТ СН'!$H$22</f>
        <v>1248.2335575500001</v>
      </c>
      <c r="K97" s="36">
        <f>SUMIFS(СВЦЭМ!$C$33:$C$776,СВЦЭМ!$A$33:$A$776,$A97,СВЦЭМ!$B$33:$B$776,K$83)+'СЕТ СН'!$H$12+СВЦЭМ!$D$10+'СЕТ СН'!$H$6-'СЕТ СН'!$H$22</f>
        <v>1231.8776171500001</v>
      </c>
      <c r="L97" s="36">
        <f>SUMIFS(СВЦЭМ!$C$33:$C$776,СВЦЭМ!$A$33:$A$776,$A97,СВЦЭМ!$B$33:$B$776,L$83)+'СЕТ СН'!$H$12+СВЦЭМ!$D$10+'СЕТ СН'!$H$6-'СЕТ СН'!$H$22</f>
        <v>1221.3162730200002</v>
      </c>
      <c r="M97" s="36">
        <f>SUMIFS(СВЦЭМ!$C$33:$C$776,СВЦЭМ!$A$33:$A$776,$A97,СВЦЭМ!$B$33:$B$776,M$83)+'СЕТ СН'!$H$12+СВЦЭМ!$D$10+'СЕТ СН'!$H$6-'СЕТ СН'!$H$22</f>
        <v>1219.7044190900001</v>
      </c>
      <c r="N97" s="36">
        <f>SUMIFS(СВЦЭМ!$C$33:$C$776,СВЦЭМ!$A$33:$A$776,$A97,СВЦЭМ!$B$33:$B$776,N$83)+'СЕТ СН'!$H$12+СВЦЭМ!$D$10+'СЕТ СН'!$H$6-'СЕТ СН'!$H$22</f>
        <v>1213.9491936899999</v>
      </c>
      <c r="O97" s="36">
        <f>SUMIFS(СВЦЭМ!$C$33:$C$776,СВЦЭМ!$A$33:$A$776,$A97,СВЦЭМ!$B$33:$B$776,O$83)+'СЕТ СН'!$H$12+СВЦЭМ!$D$10+'СЕТ СН'!$H$6-'СЕТ СН'!$H$22</f>
        <v>1227.4996243200001</v>
      </c>
      <c r="P97" s="36">
        <f>SUMIFS(СВЦЭМ!$C$33:$C$776,СВЦЭМ!$A$33:$A$776,$A97,СВЦЭМ!$B$33:$B$776,P$83)+'СЕТ СН'!$H$12+СВЦЭМ!$D$10+'СЕТ СН'!$H$6-'СЕТ СН'!$H$22</f>
        <v>1250.92593895</v>
      </c>
      <c r="Q97" s="36">
        <f>SUMIFS(СВЦЭМ!$C$33:$C$776,СВЦЭМ!$A$33:$A$776,$A97,СВЦЭМ!$B$33:$B$776,Q$83)+'СЕТ СН'!$H$12+СВЦЭМ!$D$10+'СЕТ СН'!$H$6-'СЕТ СН'!$H$22</f>
        <v>1240.23792458</v>
      </c>
      <c r="R97" s="36">
        <f>SUMIFS(СВЦЭМ!$C$33:$C$776,СВЦЭМ!$A$33:$A$776,$A97,СВЦЭМ!$B$33:$B$776,R$83)+'СЕТ СН'!$H$12+СВЦЭМ!$D$10+'СЕТ СН'!$H$6-'СЕТ СН'!$H$22</f>
        <v>1236.7571959699999</v>
      </c>
      <c r="S97" s="36">
        <f>SUMIFS(СВЦЭМ!$C$33:$C$776,СВЦЭМ!$A$33:$A$776,$A97,СВЦЭМ!$B$33:$B$776,S$83)+'СЕТ СН'!$H$12+СВЦЭМ!$D$10+'СЕТ СН'!$H$6-'СЕТ СН'!$H$22</f>
        <v>1259.8669492600002</v>
      </c>
      <c r="T97" s="36">
        <f>SUMIFS(СВЦЭМ!$C$33:$C$776,СВЦЭМ!$A$33:$A$776,$A97,СВЦЭМ!$B$33:$B$776,T$83)+'СЕТ СН'!$H$12+СВЦЭМ!$D$10+'СЕТ СН'!$H$6-'СЕТ СН'!$H$22</f>
        <v>1239.26814571</v>
      </c>
      <c r="U97" s="36">
        <f>SUMIFS(СВЦЭМ!$C$33:$C$776,СВЦЭМ!$A$33:$A$776,$A97,СВЦЭМ!$B$33:$B$776,U$83)+'СЕТ СН'!$H$12+СВЦЭМ!$D$10+'СЕТ СН'!$H$6-'СЕТ СН'!$H$22</f>
        <v>1207.43603392</v>
      </c>
      <c r="V97" s="36">
        <f>SUMIFS(СВЦЭМ!$C$33:$C$776,СВЦЭМ!$A$33:$A$776,$A97,СВЦЭМ!$B$33:$B$776,V$83)+'СЕТ СН'!$H$12+СВЦЭМ!$D$10+'СЕТ СН'!$H$6-'СЕТ СН'!$H$22</f>
        <v>1180.2913061100001</v>
      </c>
      <c r="W97" s="36">
        <f>SUMIFS(СВЦЭМ!$C$33:$C$776,СВЦЭМ!$A$33:$A$776,$A97,СВЦЭМ!$B$33:$B$776,W$83)+'СЕТ СН'!$H$12+СВЦЭМ!$D$10+'СЕТ СН'!$H$6-'СЕТ СН'!$H$22</f>
        <v>1170.44826023</v>
      </c>
      <c r="X97" s="36">
        <f>SUMIFS(СВЦЭМ!$C$33:$C$776,СВЦЭМ!$A$33:$A$776,$A97,СВЦЭМ!$B$33:$B$776,X$83)+'СЕТ СН'!$H$12+СВЦЭМ!$D$10+'СЕТ СН'!$H$6-'СЕТ СН'!$H$22</f>
        <v>1178.5244761600002</v>
      </c>
      <c r="Y97" s="36">
        <f>SUMIFS(СВЦЭМ!$C$33:$C$776,СВЦЭМ!$A$33:$A$776,$A97,СВЦЭМ!$B$33:$B$776,Y$83)+'СЕТ СН'!$H$12+СВЦЭМ!$D$10+'СЕТ СН'!$H$6-'СЕТ СН'!$H$22</f>
        <v>1210.23679932</v>
      </c>
    </row>
    <row r="98" spans="1:25" ht="15.75" x14ac:dyDescent="0.2">
      <c r="A98" s="35">
        <f t="shared" si="2"/>
        <v>43966</v>
      </c>
      <c r="B98" s="36">
        <f>SUMIFS(СВЦЭМ!$C$33:$C$776,СВЦЭМ!$A$33:$A$776,$A98,СВЦЭМ!$B$33:$B$776,B$83)+'СЕТ СН'!$H$12+СВЦЭМ!$D$10+'СЕТ СН'!$H$6-'СЕТ СН'!$H$22</f>
        <v>1270.75020559</v>
      </c>
      <c r="C98" s="36">
        <f>SUMIFS(СВЦЭМ!$C$33:$C$776,СВЦЭМ!$A$33:$A$776,$A98,СВЦЭМ!$B$33:$B$776,C$83)+'СЕТ СН'!$H$12+СВЦЭМ!$D$10+'СЕТ СН'!$H$6-'СЕТ СН'!$H$22</f>
        <v>1325.2205405899999</v>
      </c>
      <c r="D98" s="36">
        <f>SUMIFS(СВЦЭМ!$C$33:$C$776,СВЦЭМ!$A$33:$A$776,$A98,СВЦЭМ!$B$33:$B$776,D$83)+'СЕТ СН'!$H$12+СВЦЭМ!$D$10+'СЕТ СН'!$H$6-'СЕТ СН'!$H$22</f>
        <v>1348.5365107299999</v>
      </c>
      <c r="E98" s="36">
        <f>SUMIFS(СВЦЭМ!$C$33:$C$776,СВЦЭМ!$A$33:$A$776,$A98,СВЦЭМ!$B$33:$B$776,E$83)+'СЕТ СН'!$H$12+СВЦЭМ!$D$10+'СЕТ СН'!$H$6-'СЕТ СН'!$H$22</f>
        <v>1347.7773633000002</v>
      </c>
      <c r="F98" s="36">
        <f>SUMIFS(СВЦЭМ!$C$33:$C$776,СВЦЭМ!$A$33:$A$776,$A98,СВЦЭМ!$B$33:$B$776,F$83)+'СЕТ СН'!$H$12+СВЦЭМ!$D$10+'СЕТ СН'!$H$6-'СЕТ СН'!$H$22</f>
        <v>1340.1158216700001</v>
      </c>
      <c r="G98" s="36">
        <f>SUMIFS(СВЦЭМ!$C$33:$C$776,СВЦЭМ!$A$33:$A$776,$A98,СВЦЭМ!$B$33:$B$776,G$83)+'СЕТ СН'!$H$12+СВЦЭМ!$D$10+'СЕТ СН'!$H$6-'СЕТ СН'!$H$22</f>
        <v>1348.9914726400002</v>
      </c>
      <c r="H98" s="36">
        <f>SUMIFS(СВЦЭМ!$C$33:$C$776,СВЦЭМ!$A$33:$A$776,$A98,СВЦЭМ!$B$33:$B$776,H$83)+'СЕТ СН'!$H$12+СВЦЭМ!$D$10+'СЕТ СН'!$H$6-'СЕТ СН'!$H$22</f>
        <v>1356.10554662</v>
      </c>
      <c r="I98" s="36">
        <f>SUMIFS(СВЦЭМ!$C$33:$C$776,СВЦЭМ!$A$33:$A$776,$A98,СВЦЭМ!$B$33:$B$776,I$83)+'СЕТ СН'!$H$12+СВЦЭМ!$D$10+'СЕТ СН'!$H$6-'СЕТ СН'!$H$22</f>
        <v>1312.7914663800002</v>
      </c>
      <c r="J98" s="36">
        <f>SUMIFS(СВЦЭМ!$C$33:$C$776,СВЦЭМ!$A$33:$A$776,$A98,СВЦЭМ!$B$33:$B$776,J$83)+'СЕТ СН'!$H$12+СВЦЭМ!$D$10+'СЕТ СН'!$H$6-'СЕТ СН'!$H$22</f>
        <v>1252.1100738600001</v>
      </c>
      <c r="K98" s="36">
        <f>SUMIFS(СВЦЭМ!$C$33:$C$776,СВЦЭМ!$A$33:$A$776,$A98,СВЦЭМ!$B$33:$B$776,K$83)+'СЕТ СН'!$H$12+СВЦЭМ!$D$10+'СЕТ СН'!$H$6-'СЕТ СН'!$H$22</f>
        <v>1185.69100746</v>
      </c>
      <c r="L98" s="36">
        <f>SUMIFS(СВЦЭМ!$C$33:$C$776,СВЦЭМ!$A$33:$A$776,$A98,СВЦЭМ!$B$33:$B$776,L$83)+'СЕТ СН'!$H$12+СВЦЭМ!$D$10+'СЕТ СН'!$H$6-'СЕТ СН'!$H$22</f>
        <v>1177.8855126200001</v>
      </c>
      <c r="M98" s="36">
        <f>SUMIFS(СВЦЭМ!$C$33:$C$776,СВЦЭМ!$A$33:$A$776,$A98,СВЦЭМ!$B$33:$B$776,M$83)+'СЕТ СН'!$H$12+СВЦЭМ!$D$10+'СЕТ СН'!$H$6-'СЕТ СН'!$H$22</f>
        <v>1196.65042343</v>
      </c>
      <c r="N98" s="36">
        <f>SUMIFS(СВЦЭМ!$C$33:$C$776,СВЦЭМ!$A$33:$A$776,$A98,СВЦЭМ!$B$33:$B$776,N$83)+'СЕТ СН'!$H$12+СВЦЭМ!$D$10+'СЕТ СН'!$H$6-'СЕТ СН'!$H$22</f>
        <v>1200.8545969500001</v>
      </c>
      <c r="O98" s="36">
        <f>SUMIFS(СВЦЭМ!$C$33:$C$776,СВЦЭМ!$A$33:$A$776,$A98,СВЦЭМ!$B$33:$B$776,O$83)+'СЕТ СН'!$H$12+СВЦЭМ!$D$10+'СЕТ СН'!$H$6-'СЕТ СН'!$H$22</f>
        <v>1203.7667543100001</v>
      </c>
      <c r="P98" s="36">
        <f>SUMIFS(СВЦЭМ!$C$33:$C$776,СВЦЭМ!$A$33:$A$776,$A98,СВЦЭМ!$B$33:$B$776,P$83)+'СЕТ СН'!$H$12+СВЦЭМ!$D$10+'СЕТ СН'!$H$6-'СЕТ СН'!$H$22</f>
        <v>1209.1370961699999</v>
      </c>
      <c r="Q98" s="36">
        <f>SUMIFS(СВЦЭМ!$C$33:$C$776,СВЦЭМ!$A$33:$A$776,$A98,СВЦЭМ!$B$33:$B$776,Q$83)+'СЕТ СН'!$H$12+СВЦЭМ!$D$10+'СЕТ СН'!$H$6-'СЕТ СН'!$H$22</f>
        <v>1204.4432718600001</v>
      </c>
      <c r="R98" s="36">
        <f>SUMIFS(СВЦЭМ!$C$33:$C$776,СВЦЭМ!$A$33:$A$776,$A98,СВЦЭМ!$B$33:$B$776,R$83)+'СЕТ СН'!$H$12+СВЦЭМ!$D$10+'СЕТ СН'!$H$6-'СЕТ СН'!$H$22</f>
        <v>1200.32624717</v>
      </c>
      <c r="S98" s="36">
        <f>SUMIFS(СВЦЭМ!$C$33:$C$776,СВЦЭМ!$A$33:$A$776,$A98,СВЦЭМ!$B$33:$B$776,S$83)+'СЕТ СН'!$H$12+СВЦЭМ!$D$10+'СЕТ СН'!$H$6-'СЕТ СН'!$H$22</f>
        <v>1210.72035136</v>
      </c>
      <c r="T98" s="36">
        <f>SUMIFS(СВЦЭМ!$C$33:$C$776,СВЦЭМ!$A$33:$A$776,$A98,СВЦЭМ!$B$33:$B$776,T$83)+'СЕТ СН'!$H$12+СВЦЭМ!$D$10+'СЕТ СН'!$H$6-'СЕТ СН'!$H$22</f>
        <v>1204.33973343</v>
      </c>
      <c r="U98" s="36">
        <f>SUMIFS(СВЦЭМ!$C$33:$C$776,СВЦЭМ!$A$33:$A$776,$A98,СВЦЭМ!$B$33:$B$776,U$83)+'СЕТ СН'!$H$12+СВЦЭМ!$D$10+'СЕТ СН'!$H$6-'СЕТ СН'!$H$22</f>
        <v>1207.6371410400002</v>
      </c>
      <c r="V98" s="36">
        <f>SUMIFS(СВЦЭМ!$C$33:$C$776,СВЦЭМ!$A$33:$A$776,$A98,СВЦЭМ!$B$33:$B$776,V$83)+'СЕТ СН'!$H$12+СВЦЭМ!$D$10+'СЕТ СН'!$H$6-'СЕТ СН'!$H$22</f>
        <v>1200.56783494</v>
      </c>
      <c r="W98" s="36">
        <f>SUMIFS(СВЦЭМ!$C$33:$C$776,СВЦЭМ!$A$33:$A$776,$A98,СВЦЭМ!$B$33:$B$776,W$83)+'СЕТ СН'!$H$12+СВЦЭМ!$D$10+'СЕТ СН'!$H$6-'СЕТ СН'!$H$22</f>
        <v>1187.5478261799999</v>
      </c>
      <c r="X98" s="36">
        <f>SUMIFS(СВЦЭМ!$C$33:$C$776,СВЦЭМ!$A$33:$A$776,$A98,СВЦЭМ!$B$33:$B$776,X$83)+'СЕТ СН'!$H$12+СВЦЭМ!$D$10+'СЕТ СН'!$H$6-'СЕТ СН'!$H$22</f>
        <v>1190.4819747199999</v>
      </c>
      <c r="Y98" s="36">
        <f>SUMIFS(СВЦЭМ!$C$33:$C$776,СВЦЭМ!$A$33:$A$776,$A98,СВЦЭМ!$B$33:$B$776,Y$83)+'СЕТ СН'!$H$12+СВЦЭМ!$D$10+'СЕТ СН'!$H$6-'СЕТ СН'!$H$22</f>
        <v>1194.4600970500001</v>
      </c>
    </row>
    <row r="99" spans="1:25" ht="15.75" x14ac:dyDescent="0.2">
      <c r="A99" s="35">
        <f t="shared" si="2"/>
        <v>43967</v>
      </c>
      <c r="B99" s="36">
        <f>SUMIFS(СВЦЭМ!$C$33:$C$776,СВЦЭМ!$A$33:$A$776,$A99,СВЦЭМ!$B$33:$B$776,B$83)+'СЕТ СН'!$H$12+СВЦЭМ!$D$10+'СЕТ СН'!$H$6-'СЕТ СН'!$H$22</f>
        <v>1306.1274914200001</v>
      </c>
      <c r="C99" s="36">
        <f>SUMIFS(СВЦЭМ!$C$33:$C$776,СВЦЭМ!$A$33:$A$776,$A99,СВЦЭМ!$B$33:$B$776,C$83)+'СЕТ СН'!$H$12+СВЦЭМ!$D$10+'СЕТ СН'!$H$6-'СЕТ СН'!$H$22</f>
        <v>1350.9099748799999</v>
      </c>
      <c r="D99" s="36">
        <f>SUMIFS(СВЦЭМ!$C$33:$C$776,СВЦЭМ!$A$33:$A$776,$A99,СВЦЭМ!$B$33:$B$776,D$83)+'СЕТ СН'!$H$12+СВЦЭМ!$D$10+'СЕТ СН'!$H$6-'СЕТ СН'!$H$22</f>
        <v>1351.5793012600002</v>
      </c>
      <c r="E99" s="36">
        <f>SUMIFS(СВЦЭМ!$C$33:$C$776,СВЦЭМ!$A$33:$A$776,$A99,СВЦЭМ!$B$33:$B$776,E$83)+'СЕТ СН'!$H$12+СВЦЭМ!$D$10+'СЕТ СН'!$H$6-'СЕТ СН'!$H$22</f>
        <v>1365.6765311500001</v>
      </c>
      <c r="F99" s="36">
        <f>SUMIFS(СВЦЭМ!$C$33:$C$776,СВЦЭМ!$A$33:$A$776,$A99,СВЦЭМ!$B$33:$B$776,F$83)+'СЕТ СН'!$H$12+СВЦЭМ!$D$10+'СЕТ СН'!$H$6-'СЕТ СН'!$H$22</f>
        <v>1365.39436325</v>
      </c>
      <c r="G99" s="36">
        <f>SUMIFS(СВЦЭМ!$C$33:$C$776,СВЦЭМ!$A$33:$A$776,$A99,СВЦЭМ!$B$33:$B$776,G$83)+'СЕТ СН'!$H$12+СВЦЭМ!$D$10+'СЕТ СН'!$H$6-'СЕТ СН'!$H$22</f>
        <v>1358.1051945200002</v>
      </c>
      <c r="H99" s="36">
        <f>SUMIFS(СВЦЭМ!$C$33:$C$776,СВЦЭМ!$A$33:$A$776,$A99,СВЦЭМ!$B$33:$B$776,H$83)+'СЕТ СН'!$H$12+СВЦЭМ!$D$10+'СЕТ СН'!$H$6-'СЕТ СН'!$H$22</f>
        <v>1365.51615077</v>
      </c>
      <c r="I99" s="36">
        <f>SUMIFS(СВЦЭМ!$C$33:$C$776,СВЦЭМ!$A$33:$A$776,$A99,СВЦЭМ!$B$33:$B$776,I$83)+'СЕТ СН'!$H$12+СВЦЭМ!$D$10+'СЕТ СН'!$H$6-'СЕТ СН'!$H$22</f>
        <v>1298.0180180299999</v>
      </c>
      <c r="J99" s="36">
        <f>SUMIFS(СВЦЭМ!$C$33:$C$776,СВЦЭМ!$A$33:$A$776,$A99,СВЦЭМ!$B$33:$B$776,J$83)+'СЕТ СН'!$H$12+СВЦЭМ!$D$10+'СЕТ СН'!$H$6-'СЕТ СН'!$H$22</f>
        <v>1226.87931417</v>
      </c>
      <c r="K99" s="36">
        <f>SUMIFS(СВЦЭМ!$C$33:$C$776,СВЦЭМ!$A$33:$A$776,$A99,СВЦЭМ!$B$33:$B$776,K$83)+'СЕТ СН'!$H$12+СВЦЭМ!$D$10+'СЕТ СН'!$H$6-'СЕТ СН'!$H$22</f>
        <v>1225.85853984</v>
      </c>
      <c r="L99" s="36">
        <f>SUMIFS(СВЦЭМ!$C$33:$C$776,СВЦЭМ!$A$33:$A$776,$A99,СВЦЭМ!$B$33:$B$776,L$83)+'СЕТ СН'!$H$12+СВЦЭМ!$D$10+'СЕТ СН'!$H$6-'СЕТ СН'!$H$22</f>
        <v>1227.5941608200001</v>
      </c>
      <c r="M99" s="36">
        <f>SUMIFS(СВЦЭМ!$C$33:$C$776,СВЦЭМ!$A$33:$A$776,$A99,СВЦЭМ!$B$33:$B$776,M$83)+'СЕТ СН'!$H$12+СВЦЭМ!$D$10+'СЕТ СН'!$H$6-'СЕТ СН'!$H$22</f>
        <v>1224.9078249200002</v>
      </c>
      <c r="N99" s="36">
        <f>SUMIFS(СВЦЭМ!$C$33:$C$776,СВЦЭМ!$A$33:$A$776,$A99,СВЦЭМ!$B$33:$B$776,N$83)+'СЕТ СН'!$H$12+СВЦЭМ!$D$10+'СЕТ СН'!$H$6-'СЕТ СН'!$H$22</f>
        <v>1216.2680160700002</v>
      </c>
      <c r="O99" s="36">
        <f>SUMIFS(СВЦЭМ!$C$33:$C$776,СВЦЭМ!$A$33:$A$776,$A99,СВЦЭМ!$B$33:$B$776,O$83)+'СЕТ СН'!$H$12+СВЦЭМ!$D$10+'СЕТ СН'!$H$6-'СЕТ СН'!$H$22</f>
        <v>1210.81010552</v>
      </c>
      <c r="P99" s="36">
        <f>SUMIFS(СВЦЭМ!$C$33:$C$776,СВЦЭМ!$A$33:$A$776,$A99,СВЦЭМ!$B$33:$B$776,P$83)+'СЕТ СН'!$H$12+СВЦЭМ!$D$10+'СЕТ СН'!$H$6-'СЕТ СН'!$H$22</f>
        <v>1214.6843970099999</v>
      </c>
      <c r="Q99" s="36">
        <f>SUMIFS(СВЦЭМ!$C$33:$C$776,СВЦЭМ!$A$33:$A$776,$A99,СВЦЭМ!$B$33:$B$776,Q$83)+'СЕТ СН'!$H$12+СВЦЭМ!$D$10+'СЕТ СН'!$H$6-'СЕТ СН'!$H$22</f>
        <v>1214.0463432800002</v>
      </c>
      <c r="R99" s="36">
        <f>SUMIFS(СВЦЭМ!$C$33:$C$776,СВЦЭМ!$A$33:$A$776,$A99,СВЦЭМ!$B$33:$B$776,R$83)+'СЕТ СН'!$H$12+СВЦЭМ!$D$10+'СЕТ СН'!$H$6-'СЕТ СН'!$H$22</f>
        <v>1210.6484146100001</v>
      </c>
      <c r="S99" s="36">
        <f>SUMIFS(СВЦЭМ!$C$33:$C$776,СВЦЭМ!$A$33:$A$776,$A99,СВЦЭМ!$B$33:$B$776,S$83)+'СЕТ СН'!$H$12+СВЦЭМ!$D$10+'СЕТ СН'!$H$6-'СЕТ СН'!$H$22</f>
        <v>1206.67248122</v>
      </c>
      <c r="T99" s="36">
        <f>SUMIFS(СВЦЭМ!$C$33:$C$776,СВЦЭМ!$A$33:$A$776,$A99,СВЦЭМ!$B$33:$B$776,T$83)+'СЕТ СН'!$H$12+СВЦЭМ!$D$10+'СЕТ СН'!$H$6-'СЕТ СН'!$H$22</f>
        <v>1205.3341729399999</v>
      </c>
      <c r="U99" s="36">
        <f>SUMIFS(СВЦЭМ!$C$33:$C$776,СВЦЭМ!$A$33:$A$776,$A99,СВЦЭМ!$B$33:$B$776,U$83)+'СЕТ СН'!$H$12+СВЦЭМ!$D$10+'СЕТ СН'!$H$6-'СЕТ СН'!$H$22</f>
        <v>1198.3303482599999</v>
      </c>
      <c r="V99" s="36">
        <f>SUMIFS(СВЦЭМ!$C$33:$C$776,СВЦЭМ!$A$33:$A$776,$A99,СВЦЭМ!$B$33:$B$776,V$83)+'СЕТ СН'!$H$12+СВЦЭМ!$D$10+'СЕТ СН'!$H$6-'СЕТ СН'!$H$22</f>
        <v>1197.8247892100001</v>
      </c>
      <c r="W99" s="36">
        <f>SUMIFS(СВЦЭМ!$C$33:$C$776,СВЦЭМ!$A$33:$A$776,$A99,СВЦЭМ!$B$33:$B$776,W$83)+'СЕТ СН'!$H$12+СВЦЭМ!$D$10+'СЕТ СН'!$H$6-'СЕТ СН'!$H$22</f>
        <v>1198.7761489899999</v>
      </c>
      <c r="X99" s="36">
        <f>SUMIFS(СВЦЭМ!$C$33:$C$776,СВЦЭМ!$A$33:$A$776,$A99,СВЦЭМ!$B$33:$B$776,X$83)+'СЕТ СН'!$H$12+СВЦЭМ!$D$10+'СЕТ СН'!$H$6-'СЕТ СН'!$H$22</f>
        <v>1200.20779354</v>
      </c>
      <c r="Y99" s="36">
        <f>SUMIFS(СВЦЭМ!$C$33:$C$776,СВЦЭМ!$A$33:$A$776,$A99,СВЦЭМ!$B$33:$B$776,Y$83)+'СЕТ СН'!$H$12+СВЦЭМ!$D$10+'СЕТ СН'!$H$6-'СЕТ СН'!$H$22</f>
        <v>1219.4846913800002</v>
      </c>
    </row>
    <row r="100" spans="1:25" ht="15.75" x14ac:dyDescent="0.2">
      <c r="A100" s="35">
        <f t="shared" si="2"/>
        <v>43968</v>
      </c>
      <c r="B100" s="36">
        <f>SUMIFS(СВЦЭМ!$C$33:$C$776,СВЦЭМ!$A$33:$A$776,$A100,СВЦЭМ!$B$33:$B$776,B$83)+'СЕТ СН'!$H$12+СВЦЭМ!$D$10+'СЕТ СН'!$H$6-'СЕТ СН'!$H$22</f>
        <v>1308.85751783</v>
      </c>
      <c r="C100" s="36">
        <f>SUMIFS(СВЦЭМ!$C$33:$C$776,СВЦЭМ!$A$33:$A$776,$A100,СВЦЭМ!$B$33:$B$776,C$83)+'СЕТ СН'!$H$12+СВЦЭМ!$D$10+'СЕТ СН'!$H$6-'СЕТ СН'!$H$22</f>
        <v>1343.7680401699999</v>
      </c>
      <c r="D100" s="36">
        <f>SUMIFS(СВЦЭМ!$C$33:$C$776,СВЦЭМ!$A$33:$A$776,$A100,СВЦЭМ!$B$33:$B$776,D$83)+'СЕТ СН'!$H$12+СВЦЭМ!$D$10+'СЕТ СН'!$H$6-'СЕТ СН'!$H$22</f>
        <v>1350.4918505800001</v>
      </c>
      <c r="E100" s="36">
        <f>SUMIFS(СВЦЭМ!$C$33:$C$776,СВЦЭМ!$A$33:$A$776,$A100,СВЦЭМ!$B$33:$B$776,E$83)+'СЕТ СН'!$H$12+СВЦЭМ!$D$10+'СЕТ СН'!$H$6-'СЕТ СН'!$H$22</f>
        <v>1358.3846560100001</v>
      </c>
      <c r="F100" s="36">
        <f>SUMIFS(СВЦЭМ!$C$33:$C$776,СВЦЭМ!$A$33:$A$776,$A100,СВЦЭМ!$B$33:$B$776,F$83)+'СЕТ СН'!$H$12+СВЦЭМ!$D$10+'СЕТ СН'!$H$6-'СЕТ СН'!$H$22</f>
        <v>1351.7340297800001</v>
      </c>
      <c r="G100" s="36">
        <f>SUMIFS(СВЦЭМ!$C$33:$C$776,СВЦЭМ!$A$33:$A$776,$A100,СВЦЭМ!$B$33:$B$776,G$83)+'СЕТ СН'!$H$12+СВЦЭМ!$D$10+'СЕТ СН'!$H$6-'СЕТ СН'!$H$22</f>
        <v>1352.71037854</v>
      </c>
      <c r="H100" s="36">
        <f>SUMIFS(СВЦЭМ!$C$33:$C$776,СВЦЭМ!$A$33:$A$776,$A100,СВЦЭМ!$B$33:$B$776,H$83)+'СЕТ СН'!$H$12+СВЦЭМ!$D$10+'СЕТ СН'!$H$6-'СЕТ СН'!$H$22</f>
        <v>1358.1710448600002</v>
      </c>
      <c r="I100" s="36">
        <f>SUMIFS(СВЦЭМ!$C$33:$C$776,СВЦЭМ!$A$33:$A$776,$A100,СВЦЭМ!$B$33:$B$776,I$83)+'СЕТ СН'!$H$12+СВЦЭМ!$D$10+'СЕТ СН'!$H$6-'СЕТ СН'!$H$22</f>
        <v>1317.7240803200002</v>
      </c>
      <c r="J100" s="36">
        <f>SUMIFS(СВЦЭМ!$C$33:$C$776,СВЦЭМ!$A$33:$A$776,$A100,СВЦЭМ!$B$33:$B$776,J$83)+'СЕТ СН'!$H$12+СВЦЭМ!$D$10+'СЕТ СН'!$H$6-'СЕТ СН'!$H$22</f>
        <v>1249.62093121</v>
      </c>
      <c r="K100" s="36">
        <f>SUMIFS(СВЦЭМ!$C$33:$C$776,СВЦЭМ!$A$33:$A$776,$A100,СВЦЭМ!$B$33:$B$776,K$83)+'СЕТ СН'!$H$12+СВЦЭМ!$D$10+'СЕТ СН'!$H$6-'СЕТ СН'!$H$22</f>
        <v>1219.73427055</v>
      </c>
      <c r="L100" s="36">
        <f>SUMIFS(СВЦЭМ!$C$33:$C$776,СВЦЭМ!$A$33:$A$776,$A100,СВЦЭМ!$B$33:$B$776,L$83)+'СЕТ СН'!$H$12+СВЦЭМ!$D$10+'СЕТ СН'!$H$6-'СЕТ СН'!$H$22</f>
        <v>1216.3347967100001</v>
      </c>
      <c r="M100" s="36">
        <f>SUMIFS(СВЦЭМ!$C$33:$C$776,СВЦЭМ!$A$33:$A$776,$A100,СВЦЭМ!$B$33:$B$776,M$83)+'СЕТ СН'!$H$12+СВЦЭМ!$D$10+'СЕТ СН'!$H$6-'СЕТ СН'!$H$22</f>
        <v>1217.08115825</v>
      </c>
      <c r="N100" s="36">
        <f>SUMIFS(СВЦЭМ!$C$33:$C$776,СВЦЭМ!$A$33:$A$776,$A100,СВЦЭМ!$B$33:$B$776,N$83)+'СЕТ СН'!$H$12+СВЦЭМ!$D$10+'СЕТ СН'!$H$6-'СЕТ СН'!$H$22</f>
        <v>1214.6372221700001</v>
      </c>
      <c r="O100" s="36">
        <f>SUMIFS(СВЦЭМ!$C$33:$C$776,СВЦЭМ!$A$33:$A$776,$A100,СВЦЭМ!$B$33:$B$776,O$83)+'СЕТ СН'!$H$12+СВЦЭМ!$D$10+'СЕТ СН'!$H$6-'СЕТ СН'!$H$22</f>
        <v>1215.5659077700002</v>
      </c>
      <c r="P100" s="36">
        <f>SUMIFS(СВЦЭМ!$C$33:$C$776,СВЦЭМ!$A$33:$A$776,$A100,СВЦЭМ!$B$33:$B$776,P$83)+'СЕТ СН'!$H$12+СВЦЭМ!$D$10+'СЕТ СН'!$H$6-'СЕТ СН'!$H$22</f>
        <v>1217.9303753700001</v>
      </c>
      <c r="Q100" s="36">
        <f>SUMIFS(СВЦЭМ!$C$33:$C$776,СВЦЭМ!$A$33:$A$776,$A100,СВЦЭМ!$B$33:$B$776,Q$83)+'СЕТ СН'!$H$12+СВЦЭМ!$D$10+'СЕТ СН'!$H$6-'СЕТ СН'!$H$22</f>
        <v>1223.04953277</v>
      </c>
      <c r="R100" s="36">
        <f>SUMIFS(СВЦЭМ!$C$33:$C$776,СВЦЭМ!$A$33:$A$776,$A100,СВЦЭМ!$B$33:$B$776,R$83)+'СЕТ СН'!$H$12+СВЦЭМ!$D$10+'СЕТ СН'!$H$6-'СЕТ СН'!$H$22</f>
        <v>1219.66307379</v>
      </c>
      <c r="S100" s="36">
        <f>SUMIFS(СВЦЭМ!$C$33:$C$776,СВЦЭМ!$A$33:$A$776,$A100,СВЦЭМ!$B$33:$B$776,S$83)+'СЕТ СН'!$H$12+СВЦЭМ!$D$10+'СЕТ СН'!$H$6-'СЕТ СН'!$H$22</f>
        <v>1220.5785145300001</v>
      </c>
      <c r="T100" s="36">
        <f>SUMIFS(СВЦЭМ!$C$33:$C$776,СВЦЭМ!$A$33:$A$776,$A100,СВЦЭМ!$B$33:$B$776,T$83)+'СЕТ СН'!$H$12+СВЦЭМ!$D$10+'СЕТ СН'!$H$6-'СЕТ СН'!$H$22</f>
        <v>1210.2163012999999</v>
      </c>
      <c r="U100" s="36">
        <f>SUMIFS(СВЦЭМ!$C$33:$C$776,СВЦЭМ!$A$33:$A$776,$A100,СВЦЭМ!$B$33:$B$776,U$83)+'СЕТ СН'!$H$12+СВЦЭМ!$D$10+'СЕТ СН'!$H$6-'СЕТ СН'!$H$22</f>
        <v>1194.82000165</v>
      </c>
      <c r="V100" s="36">
        <f>SUMIFS(СВЦЭМ!$C$33:$C$776,СВЦЭМ!$A$33:$A$776,$A100,СВЦЭМ!$B$33:$B$776,V$83)+'СЕТ СН'!$H$12+СВЦЭМ!$D$10+'СЕТ СН'!$H$6-'СЕТ СН'!$H$22</f>
        <v>1158.0839759300002</v>
      </c>
      <c r="W100" s="36">
        <f>SUMIFS(СВЦЭМ!$C$33:$C$776,СВЦЭМ!$A$33:$A$776,$A100,СВЦЭМ!$B$33:$B$776,W$83)+'СЕТ СН'!$H$12+СВЦЭМ!$D$10+'СЕТ СН'!$H$6-'СЕТ СН'!$H$22</f>
        <v>1163.1699794800002</v>
      </c>
      <c r="X100" s="36">
        <f>SUMIFS(СВЦЭМ!$C$33:$C$776,СВЦЭМ!$A$33:$A$776,$A100,СВЦЭМ!$B$33:$B$776,X$83)+'СЕТ СН'!$H$12+СВЦЭМ!$D$10+'СЕТ СН'!$H$6-'СЕТ СН'!$H$22</f>
        <v>1163.1084918000001</v>
      </c>
      <c r="Y100" s="36">
        <f>SUMIFS(СВЦЭМ!$C$33:$C$776,СВЦЭМ!$A$33:$A$776,$A100,СВЦЭМ!$B$33:$B$776,Y$83)+'СЕТ СН'!$H$12+СВЦЭМ!$D$10+'СЕТ СН'!$H$6-'СЕТ СН'!$H$22</f>
        <v>1193.9554973700001</v>
      </c>
    </row>
    <row r="101" spans="1:25" ht="15.75" x14ac:dyDescent="0.2">
      <c r="A101" s="35">
        <f t="shared" si="2"/>
        <v>43969</v>
      </c>
      <c r="B101" s="36">
        <f>SUMIFS(СВЦЭМ!$C$33:$C$776,СВЦЭМ!$A$33:$A$776,$A101,СВЦЭМ!$B$33:$B$776,B$83)+'СЕТ СН'!$H$12+СВЦЭМ!$D$10+'СЕТ СН'!$H$6-'СЕТ СН'!$H$22</f>
        <v>1313.07369552</v>
      </c>
      <c r="C101" s="36">
        <f>SUMIFS(СВЦЭМ!$C$33:$C$776,СВЦЭМ!$A$33:$A$776,$A101,СВЦЭМ!$B$33:$B$776,C$83)+'СЕТ СН'!$H$12+СВЦЭМ!$D$10+'СЕТ СН'!$H$6-'СЕТ СН'!$H$22</f>
        <v>1331.7866549300002</v>
      </c>
      <c r="D101" s="36">
        <f>SUMIFS(СВЦЭМ!$C$33:$C$776,СВЦЭМ!$A$33:$A$776,$A101,СВЦЭМ!$B$33:$B$776,D$83)+'СЕТ СН'!$H$12+СВЦЭМ!$D$10+'СЕТ СН'!$H$6-'СЕТ СН'!$H$22</f>
        <v>1319.5100921500002</v>
      </c>
      <c r="E101" s="36">
        <f>SUMIFS(СВЦЭМ!$C$33:$C$776,СВЦЭМ!$A$33:$A$776,$A101,СВЦЭМ!$B$33:$B$776,E$83)+'СЕТ СН'!$H$12+СВЦЭМ!$D$10+'СЕТ СН'!$H$6-'СЕТ СН'!$H$22</f>
        <v>1330.5989725200002</v>
      </c>
      <c r="F101" s="36">
        <f>SUMIFS(СВЦЭМ!$C$33:$C$776,СВЦЭМ!$A$33:$A$776,$A101,СВЦЭМ!$B$33:$B$776,F$83)+'СЕТ СН'!$H$12+СВЦЭМ!$D$10+'СЕТ СН'!$H$6-'СЕТ СН'!$H$22</f>
        <v>1326.8002896</v>
      </c>
      <c r="G101" s="36">
        <f>SUMIFS(СВЦЭМ!$C$33:$C$776,СВЦЭМ!$A$33:$A$776,$A101,СВЦЭМ!$B$33:$B$776,G$83)+'СЕТ СН'!$H$12+СВЦЭМ!$D$10+'СЕТ СН'!$H$6-'СЕТ СН'!$H$22</f>
        <v>1329.7386846700001</v>
      </c>
      <c r="H101" s="36">
        <f>SUMIFS(СВЦЭМ!$C$33:$C$776,СВЦЭМ!$A$33:$A$776,$A101,СВЦЭМ!$B$33:$B$776,H$83)+'СЕТ СН'!$H$12+СВЦЭМ!$D$10+'СЕТ СН'!$H$6-'СЕТ СН'!$H$22</f>
        <v>1327.6871561</v>
      </c>
      <c r="I101" s="36">
        <f>SUMIFS(СВЦЭМ!$C$33:$C$776,СВЦЭМ!$A$33:$A$776,$A101,СВЦЭМ!$B$33:$B$776,I$83)+'СЕТ СН'!$H$12+СВЦЭМ!$D$10+'СЕТ СН'!$H$6-'СЕТ СН'!$H$22</f>
        <v>1297.9877651500001</v>
      </c>
      <c r="J101" s="36">
        <f>SUMIFS(СВЦЭМ!$C$33:$C$776,СВЦЭМ!$A$33:$A$776,$A101,СВЦЭМ!$B$33:$B$776,J$83)+'СЕТ СН'!$H$12+СВЦЭМ!$D$10+'СЕТ СН'!$H$6-'СЕТ СН'!$H$22</f>
        <v>1205.9065263</v>
      </c>
      <c r="K101" s="36">
        <f>SUMIFS(СВЦЭМ!$C$33:$C$776,СВЦЭМ!$A$33:$A$776,$A101,СВЦЭМ!$B$33:$B$776,K$83)+'СЕТ СН'!$H$12+СВЦЭМ!$D$10+'СЕТ СН'!$H$6-'СЕТ СН'!$H$22</f>
        <v>1188.7028978600001</v>
      </c>
      <c r="L101" s="36">
        <f>SUMIFS(СВЦЭМ!$C$33:$C$776,СВЦЭМ!$A$33:$A$776,$A101,СВЦЭМ!$B$33:$B$776,L$83)+'СЕТ СН'!$H$12+СВЦЭМ!$D$10+'СЕТ СН'!$H$6-'СЕТ СН'!$H$22</f>
        <v>1190.9959836600001</v>
      </c>
      <c r="M101" s="36">
        <f>SUMIFS(СВЦЭМ!$C$33:$C$776,СВЦЭМ!$A$33:$A$776,$A101,СВЦЭМ!$B$33:$B$776,M$83)+'СЕТ СН'!$H$12+СВЦЭМ!$D$10+'СЕТ СН'!$H$6-'СЕТ СН'!$H$22</f>
        <v>1191.1960727999999</v>
      </c>
      <c r="N101" s="36">
        <f>SUMIFS(СВЦЭМ!$C$33:$C$776,СВЦЭМ!$A$33:$A$776,$A101,СВЦЭМ!$B$33:$B$776,N$83)+'СЕТ СН'!$H$12+СВЦЭМ!$D$10+'СЕТ СН'!$H$6-'СЕТ СН'!$H$22</f>
        <v>1187.64234085</v>
      </c>
      <c r="O101" s="36">
        <f>SUMIFS(СВЦЭМ!$C$33:$C$776,СВЦЭМ!$A$33:$A$776,$A101,СВЦЭМ!$B$33:$B$776,O$83)+'СЕТ СН'!$H$12+СВЦЭМ!$D$10+'СЕТ СН'!$H$6-'СЕТ СН'!$H$22</f>
        <v>1189.03562147</v>
      </c>
      <c r="P101" s="36">
        <f>SUMIFS(СВЦЭМ!$C$33:$C$776,СВЦЭМ!$A$33:$A$776,$A101,СВЦЭМ!$B$33:$B$776,P$83)+'СЕТ СН'!$H$12+СВЦЭМ!$D$10+'СЕТ СН'!$H$6-'СЕТ СН'!$H$22</f>
        <v>1206.11788574</v>
      </c>
      <c r="Q101" s="36">
        <f>SUMIFS(СВЦЭМ!$C$33:$C$776,СВЦЭМ!$A$33:$A$776,$A101,СВЦЭМ!$B$33:$B$776,Q$83)+'СЕТ СН'!$H$12+СВЦЭМ!$D$10+'СЕТ СН'!$H$6-'СЕТ СН'!$H$22</f>
        <v>1194.8228577899999</v>
      </c>
      <c r="R101" s="36">
        <f>SUMIFS(СВЦЭМ!$C$33:$C$776,СВЦЭМ!$A$33:$A$776,$A101,СВЦЭМ!$B$33:$B$776,R$83)+'СЕТ СН'!$H$12+СВЦЭМ!$D$10+'СЕТ СН'!$H$6-'СЕТ СН'!$H$22</f>
        <v>1196.0283419800001</v>
      </c>
      <c r="S101" s="36">
        <f>SUMIFS(СВЦЭМ!$C$33:$C$776,СВЦЭМ!$A$33:$A$776,$A101,СВЦЭМ!$B$33:$B$776,S$83)+'СЕТ СН'!$H$12+СВЦЭМ!$D$10+'СЕТ СН'!$H$6-'СЕТ СН'!$H$22</f>
        <v>1210.56875958</v>
      </c>
      <c r="T101" s="36">
        <f>SUMIFS(СВЦЭМ!$C$33:$C$776,СВЦЭМ!$A$33:$A$776,$A101,СВЦЭМ!$B$33:$B$776,T$83)+'СЕТ СН'!$H$12+СВЦЭМ!$D$10+'СЕТ СН'!$H$6-'СЕТ СН'!$H$22</f>
        <v>1201.1609082</v>
      </c>
      <c r="U101" s="36">
        <f>SUMIFS(СВЦЭМ!$C$33:$C$776,СВЦЭМ!$A$33:$A$776,$A101,СВЦЭМ!$B$33:$B$776,U$83)+'СЕТ СН'!$H$12+СВЦЭМ!$D$10+'СЕТ СН'!$H$6-'СЕТ СН'!$H$22</f>
        <v>1192.3210977900001</v>
      </c>
      <c r="V101" s="36">
        <f>SUMIFS(СВЦЭМ!$C$33:$C$776,СВЦЭМ!$A$33:$A$776,$A101,СВЦЭМ!$B$33:$B$776,V$83)+'СЕТ СН'!$H$12+СВЦЭМ!$D$10+'СЕТ СН'!$H$6-'СЕТ СН'!$H$22</f>
        <v>1166.6474336599999</v>
      </c>
      <c r="W101" s="36">
        <f>SUMIFS(СВЦЭМ!$C$33:$C$776,СВЦЭМ!$A$33:$A$776,$A101,СВЦЭМ!$B$33:$B$776,W$83)+'СЕТ СН'!$H$12+СВЦЭМ!$D$10+'СЕТ СН'!$H$6-'СЕТ СН'!$H$22</f>
        <v>1170.1143887400001</v>
      </c>
      <c r="X101" s="36">
        <f>SUMIFS(СВЦЭМ!$C$33:$C$776,СВЦЭМ!$A$33:$A$776,$A101,СВЦЭМ!$B$33:$B$776,X$83)+'СЕТ СН'!$H$12+СВЦЭМ!$D$10+'СЕТ СН'!$H$6-'СЕТ СН'!$H$22</f>
        <v>1169.86896127</v>
      </c>
      <c r="Y101" s="36">
        <f>SUMIFS(СВЦЭМ!$C$33:$C$776,СВЦЭМ!$A$33:$A$776,$A101,СВЦЭМ!$B$33:$B$776,Y$83)+'СЕТ СН'!$H$12+СВЦЭМ!$D$10+'СЕТ СН'!$H$6-'СЕТ СН'!$H$22</f>
        <v>1194.66399959</v>
      </c>
    </row>
    <row r="102" spans="1:25" ht="15.75" x14ac:dyDescent="0.2">
      <c r="A102" s="35">
        <f t="shared" si="2"/>
        <v>43970</v>
      </c>
      <c r="B102" s="36">
        <f>SUMIFS(СВЦЭМ!$C$33:$C$776,СВЦЭМ!$A$33:$A$776,$A102,СВЦЭМ!$B$33:$B$776,B$83)+'СЕТ СН'!$H$12+СВЦЭМ!$D$10+'СЕТ СН'!$H$6-'СЕТ СН'!$H$22</f>
        <v>1323.79764002</v>
      </c>
      <c r="C102" s="36">
        <f>SUMIFS(СВЦЭМ!$C$33:$C$776,СВЦЭМ!$A$33:$A$776,$A102,СВЦЭМ!$B$33:$B$776,C$83)+'СЕТ СН'!$H$12+СВЦЭМ!$D$10+'СЕТ СН'!$H$6-'СЕТ СН'!$H$22</f>
        <v>1351.1997928300002</v>
      </c>
      <c r="D102" s="36">
        <f>SUMIFS(СВЦЭМ!$C$33:$C$776,СВЦЭМ!$A$33:$A$776,$A102,СВЦЭМ!$B$33:$B$776,D$83)+'СЕТ СН'!$H$12+СВЦЭМ!$D$10+'СЕТ СН'!$H$6-'СЕТ СН'!$H$22</f>
        <v>1342.5709942600001</v>
      </c>
      <c r="E102" s="36">
        <f>SUMIFS(СВЦЭМ!$C$33:$C$776,СВЦЭМ!$A$33:$A$776,$A102,СВЦЭМ!$B$33:$B$776,E$83)+'СЕТ СН'!$H$12+СВЦЭМ!$D$10+'СЕТ СН'!$H$6-'СЕТ СН'!$H$22</f>
        <v>1337.0750046100002</v>
      </c>
      <c r="F102" s="36">
        <f>SUMIFS(СВЦЭМ!$C$33:$C$776,СВЦЭМ!$A$33:$A$776,$A102,СВЦЭМ!$B$33:$B$776,F$83)+'СЕТ СН'!$H$12+СВЦЭМ!$D$10+'СЕТ СН'!$H$6-'СЕТ СН'!$H$22</f>
        <v>1331.5652897300001</v>
      </c>
      <c r="G102" s="36">
        <f>SUMIFS(СВЦЭМ!$C$33:$C$776,СВЦЭМ!$A$33:$A$776,$A102,СВЦЭМ!$B$33:$B$776,G$83)+'СЕТ СН'!$H$12+СВЦЭМ!$D$10+'СЕТ СН'!$H$6-'СЕТ СН'!$H$22</f>
        <v>1340.01519338</v>
      </c>
      <c r="H102" s="36">
        <f>SUMIFS(СВЦЭМ!$C$33:$C$776,СВЦЭМ!$A$33:$A$776,$A102,СВЦЭМ!$B$33:$B$776,H$83)+'СЕТ СН'!$H$12+СВЦЭМ!$D$10+'СЕТ СН'!$H$6-'СЕТ СН'!$H$22</f>
        <v>1339.99105839</v>
      </c>
      <c r="I102" s="36">
        <f>SUMIFS(СВЦЭМ!$C$33:$C$776,СВЦЭМ!$A$33:$A$776,$A102,СВЦЭМ!$B$33:$B$776,I$83)+'СЕТ СН'!$H$12+СВЦЭМ!$D$10+'СЕТ СН'!$H$6-'СЕТ СН'!$H$22</f>
        <v>1314.5925878600001</v>
      </c>
      <c r="J102" s="36">
        <f>SUMIFS(СВЦЭМ!$C$33:$C$776,СВЦЭМ!$A$33:$A$776,$A102,СВЦЭМ!$B$33:$B$776,J$83)+'СЕТ СН'!$H$12+СВЦЭМ!$D$10+'СЕТ СН'!$H$6-'СЕТ СН'!$H$22</f>
        <v>1218.9857890000001</v>
      </c>
      <c r="K102" s="36">
        <f>SUMIFS(СВЦЭМ!$C$33:$C$776,СВЦЭМ!$A$33:$A$776,$A102,СВЦЭМ!$B$33:$B$776,K$83)+'СЕТ СН'!$H$12+СВЦЭМ!$D$10+'СЕТ СН'!$H$6-'СЕТ СН'!$H$22</f>
        <v>1202.1373075500001</v>
      </c>
      <c r="L102" s="36">
        <f>SUMIFS(СВЦЭМ!$C$33:$C$776,СВЦЭМ!$A$33:$A$776,$A102,СВЦЭМ!$B$33:$B$776,L$83)+'СЕТ СН'!$H$12+СВЦЭМ!$D$10+'СЕТ СН'!$H$6-'СЕТ СН'!$H$22</f>
        <v>1196.02783116</v>
      </c>
      <c r="M102" s="36">
        <f>SUMIFS(СВЦЭМ!$C$33:$C$776,СВЦЭМ!$A$33:$A$776,$A102,СВЦЭМ!$B$33:$B$776,M$83)+'СЕТ СН'!$H$12+СВЦЭМ!$D$10+'СЕТ СН'!$H$6-'СЕТ СН'!$H$22</f>
        <v>1180.9807804900001</v>
      </c>
      <c r="N102" s="36">
        <f>SUMIFS(СВЦЭМ!$C$33:$C$776,СВЦЭМ!$A$33:$A$776,$A102,СВЦЭМ!$B$33:$B$776,N$83)+'СЕТ СН'!$H$12+СВЦЭМ!$D$10+'СЕТ СН'!$H$6-'СЕТ СН'!$H$22</f>
        <v>1181.9287756000001</v>
      </c>
      <c r="O102" s="36">
        <f>SUMIFS(СВЦЭМ!$C$33:$C$776,СВЦЭМ!$A$33:$A$776,$A102,СВЦЭМ!$B$33:$B$776,O$83)+'СЕТ СН'!$H$12+СВЦЭМ!$D$10+'СЕТ СН'!$H$6-'СЕТ СН'!$H$22</f>
        <v>1187.6936630600001</v>
      </c>
      <c r="P102" s="36">
        <f>SUMIFS(СВЦЭМ!$C$33:$C$776,СВЦЭМ!$A$33:$A$776,$A102,СВЦЭМ!$B$33:$B$776,P$83)+'СЕТ СН'!$H$12+СВЦЭМ!$D$10+'СЕТ СН'!$H$6-'СЕТ СН'!$H$22</f>
        <v>1197.5465956</v>
      </c>
      <c r="Q102" s="36">
        <f>SUMIFS(СВЦЭМ!$C$33:$C$776,СВЦЭМ!$A$33:$A$776,$A102,СВЦЭМ!$B$33:$B$776,Q$83)+'СЕТ СН'!$H$12+СВЦЭМ!$D$10+'СЕТ СН'!$H$6-'СЕТ СН'!$H$22</f>
        <v>1203.14046792</v>
      </c>
      <c r="R102" s="36">
        <f>SUMIFS(СВЦЭМ!$C$33:$C$776,СВЦЭМ!$A$33:$A$776,$A102,СВЦЭМ!$B$33:$B$776,R$83)+'СЕТ СН'!$H$12+СВЦЭМ!$D$10+'СЕТ СН'!$H$6-'СЕТ СН'!$H$22</f>
        <v>1206.97241889</v>
      </c>
      <c r="S102" s="36">
        <f>SUMIFS(СВЦЭМ!$C$33:$C$776,СВЦЭМ!$A$33:$A$776,$A102,СВЦЭМ!$B$33:$B$776,S$83)+'СЕТ СН'!$H$12+СВЦЭМ!$D$10+'СЕТ СН'!$H$6-'СЕТ СН'!$H$22</f>
        <v>1213.70117411</v>
      </c>
      <c r="T102" s="36">
        <f>SUMIFS(СВЦЭМ!$C$33:$C$776,СВЦЭМ!$A$33:$A$776,$A102,СВЦЭМ!$B$33:$B$776,T$83)+'СЕТ СН'!$H$12+СВЦЭМ!$D$10+'СЕТ СН'!$H$6-'СЕТ СН'!$H$22</f>
        <v>1209.7137033700001</v>
      </c>
      <c r="U102" s="36">
        <f>SUMIFS(СВЦЭМ!$C$33:$C$776,СВЦЭМ!$A$33:$A$776,$A102,СВЦЭМ!$B$33:$B$776,U$83)+'СЕТ СН'!$H$12+СВЦЭМ!$D$10+'СЕТ СН'!$H$6-'СЕТ СН'!$H$22</f>
        <v>1194.0413285200002</v>
      </c>
      <c r="V102" s="36">
        <f>SUMIFS(СВЦЭМ!$C$33:$C$776,СВЦЭМ!$A$33:$A$776,$A102,СВЦЭМ!$B$33:$B$776,V$83)+'СЕТ СН'!$H$12+СВЦЭМ!$D$10+'СЕТ СН'!$H$6-'СЕТ СН'!$H$22</f>
        <v>1190.0337002800002</v>
      </c>
      <c r="W102" s="36">
        <f>SUMIFS(СВЦЭМ!$C$33:$C$776,СВЦЭМ!$A$33:$A$776,$A102,СВЦЭМ!$B$33:$B$776,W$83)+'СЕТ СН'!$H$12+СВЦЭМ!$D$10+'СЕТ СН'!$H$6-'СЕТ СН'!$H$22</f>
        <v>1194.74169351</v>
      </c>
      <c r="X102" s="36">
        <f>SUMIFS(СВЦЭМ!$C$33:$C$776,СВЦЭМ!$A$33:$A$776,$A102,СВЦЭМ!$B$33:$B$776,X$83)+'СЕТ СН'!$H$12+СВЦЭМ!$D$10+'СЕТ СН'!$H$6-'СЕТ СН'!$H$22</f>
        <v>1188.32382566</v>
      </c>
      <c r="Y102" s="36">
        <f>SUMIFS(СВЦЭМ!$C$33:$C$776,СВЦЭМ!$A$33:$A$776,$A102,СВЦЭМ!$B$33:$B$776,Y$83)+'СЕТ СН'!$H$12+СВЦЭМ!$D$10+'СЕТ СН'!$H$6-'СЕТ СН'!$H$22</f>
        <v>1202.2975852200002</v>
      </c>
    </row>
    <row r="103" spans="1:25" ht="15.75" x14ac:dyDescent="0.2">
      <c r="A103" s="35">
        <f t="shared" si="2"/>
        <v>43971</v>
      </c>
      <c r="B103" s="36">
        <f>SUMIFS(СВЦЭМ!$C$33:$C$776,СВЦЭМ!$A$33:$A$776,$A103,СВЦЭМ!$B$33:$B$776,B$83)+'СЕТ СН'!$H$12+СВЦЭМ!$D$10+'СЕТ СН'!$H$6-'СЕТ СН'!$H$22</f>
        <v>1282.0497704300001</v>
      </c>
      <c r="C103" s="36">
        <f>SUMIFS(СВЦЭМ!$C$33:$C$776,СВЦЭМ!$A$33:$A$776,$A103,СВЦЭМ!$B$33:$B$776,C$83)+'СЕТ СН'!$H$12+СВЦЭМ!$D$10+'СЕТ СН'!$H$6-'СЕТ СН'!$H$22</f>
        <v>1292.31241376</v>
      </c>
      <c r="D103" s="36">
        <f>SUMIFS(СВЦЭМ!$C$33:$C$776,СВЦЭМ!$A$33:$A$776,$A103,СВЦЭМ!$B$33:$B$776,D$83)+'СЕТ СН'!$H$12+СВЦЭМ!$D$10+'СЕТ СН'!$H$6-'СЕТ СН'!$H$22</f>
        <v>1311.54855959</v>
      </c>
      <c r="E103" s="36">
        <f>SUMIFS(СВЦЭМ!$C$33:$C$776,СВЦЭМ!$A$33:$A$776,$A103,СВЦЭМ!$B$33:$B$776,E$83)+'СЕТ СН'!$H$12+СВЦЭМ!$D$10+'СЕТ СН'!$H$6-'СЕТ СН'!$H$22</f>
        <v>1304.6067761300001</v>
      </c>
      <c r="F103" s="36">
        <f>SUMIFS(СВЦЭМ!$C$33:$C$776,СВЦЭМ!$A$33:$A$776,$A103,СВЦЭМ!$B$33:$B$776,F$83)+'СЕТ СН'!$H$12+СВЦЭМ!$D$10+'СЕТ СН'!$H$6-'СЕТ СН'!$H$22</f>
        <v>1298.7004113800001</v>
      </c>
      <c r="G103" s="36">
        <f>SUMIFS(СВЦЭМ!$C$33:$C$776,СВЦЭМ!$A$33:$A$776,$A103,СВЦЭМ!$B$33:$B$776,G$83)+'СЕТ СН'!$H$12+СВЦЭМ!$D$10+'СЕТ СН'!$H$6-'СЕТ СН'!$H$22</f>
        <v>1308.9542433199999</v>
      </c>
      <c r="H103" s="36">
        <f>SUMIFS(СВЦЭМ!$C$33:$C$776,СВЦЭМ!$A$33:$A$776,$A103,СВЦЭМ!$B$33:$B$776,H$83)+'СЕТ СН'!$H$12+СВЦЭМ!$D$10+'СЕТ СН'!$H$6-'СЕТ СН'!$H$22</f>
        <v>1315.9294525400001</v>
      </c>
      <c r="I103" s="36">
        <f>SUMIFS(СВЦЭМ!$C$33:$C$776,СВЦЭМ!$A$33:$A$776,$A103,СВЦЭМ!$B$33:$B$776,I$83)+'СЕТ СН'!$H$12+СВЦЭМ!$D$10+'СЕТ СН'!$H$6-'СЕТ СН'!$H$22</f>
        <v>1301.1903739700001</v>
      </c>
      <c r="J103" s="36">
        <f>SUMIFS(СВЦЭМ!$C$33:$C$776,СВЦЭМ!$A$33:$A$776,$A103,СВЦЭМ!$B$33:$B$776,J$83)+'СЕТ СН'!$H$12+СВЦЭМ!$D$10+'СЕТ СН'!$H$6-'СЕТ СН'!$H$22</f>
        <v>1196.8057744299999</v>
      </c>
      <c r="K103" s="36">
        <f>SUMIFS(СВЦЭМ!$C$33:$C$776,СВЦЭМ!$A$33:$A$776,$A103,СВЦЭМ!$B$33:$B$776,K$83)+'СЕТ СН'!$H$12+СВЦЭМ!$D$10+'СЕТ СН'!$H$6-'СЕТ СН'!$H$22</f>
        <v>1198.8013653100002</v>
      </c>
      <c r="L103" s="36">
        <f>SUMIFS(СВЦЭМ!$C$33:$C$776,СВЦЭМ!$A$33:$A$776,$A103,СВЦЭМ!$B$33:$B$776,L$83)+'СЕТ СН'!$H$12+СВЦЭМ!$D$10+'СЕТ СН'!$H$6-'СЕТ СН'!$H$22</f>
        <v>1205.50472558</v>
      </c>
      <c r="M103" s="36">
        <f>SUMIFS(СВЦЭМ!$C$33:$C$776,СВЦЭМ!$A$33:$A$776,$A103,СВЦЭМ!$B$33:$B$776,M$83)+'СЕТ СН'!$H$12+СВЦЭМ!$D$10+'СЕТ СН'!$H$6-'СЕТ СН'!$H$22</f>
        <v>1208.84900986</v>
      </c>
      <c r="N103" s="36">
        <f>SUMIFS(СВЦЭМ!$C$33:$C$776,СВЦЭМ!$A$33:$A$776,$A103,СВЦЭМ!$B$33:$B$776,N$83)+'СЕТ СН'!$H$12+СВЦЭМ!$D$10+'СЕТ СН'!$H$6-'СЕТ СН'!$H$22</f>
        <v>1209.0535281699999</v>
      </c>
      <c r="O103" s="36">
        <f>SUMIFS(СВЦЭМ!$C$33:$C$776,СВЦЭМ!$A$33:$A$776,$A103,СВЦЭМ!$B$33:$B$776,O$83)+'СЕТ СН'!$H$12+СВЦЭМ!$D$10+'СЕТ СН'!$H$6-'СЕТ СН'!$H$22</f>
        <v>1216.80232419</v>
      </c>
      <c r="P103" s="36">
        <f>SUMIFS(СВЦЭМ!$C$33:$C$776,СВЦЭМ!$A$33:$A$776,$A103,СВЦЭМ!$B$33:$B$776,P$83)+'СЕТ СН'!$H$12+СВЦЭМ!$D$10+'СЕТ СН'!$H$6-'СЕТ СН'!$H$22</f>
        <v>1216.8510211400001</v>
      </c>
      <c r="Q103" s="36">
        <f>SUMIFS(СВЦЭМ!$C$33:$C$776,СВЦЭМ!$A$33:$A$776,$A103,СВЦЭМ!$B$33:$B$776,Q$83)+'СЕТ СН'!$H$12+СВЦЭМ!$D$10+'СЕТ СН'!$H$6-'СЕТ СН'!$H$22</f>
        <v>1217.5220900200002</v>
      </c>
      <c r="R103" s="36">
        <f>SUMIFS(СВЦЭМ!$C$33:$C$776,СВЦЭМ!$A$33:$A$776,$A103,СВЦЭМ!$B$33:$B$776,R$83)+'СЕТ СН'!$H$12+СВЦЭМ!$D$10+'СЕТ СН'!$H$6-'СЕТ СН'!$H$22</f>
        <v>1216.8224171100001</v>
      </c>
      <c r="S103" s="36">
        <f>SUMIFS(СВЦЭМ!$C$33:$C$776,СВЦЭМ!$A$33:$A$776,$A103,СВЦЭМ!$B$33:$B$776,S$83)+'СЕТ СН'!$H$12+СВЦЭМ!$D$10+'СЕТ СН'!$H$6-'СЕТ СН'!$H$22</f>
        <v>1216.8471119800001</v>
      </c>
      <c r="T103" s="36">
        <f>SUMIFS(СВЦЭМ!$C$33:$C$776,СВЦЭМ!$A$33:$A$776,$A103,СВЦЭМ!$B$33:$B$776,T$83)+'СЕТ СН'!$H$12+СВЦЭМ!$D$10+'СЕТ СН'!$H$6-'СЕТ СН'!$H$22</f>
        <v>1219.9448791899999</v>
      </c>
      <c r="U103" s="36">
        <f>SUMIFS(СВЦЭМ!$C$33:$C$776,СВЦЭМ!$A$33:$A$776,$A103,СВЦЭМ!$B$33:$B$776,U$83)+'СЕТ СН'!$H$12+СВЦЭМ!$D$10+'СЕТ СН'!$H$6-'СЕТ СН'!$H$22</f>
        <v>1206.3034632600002</v>
      </c>
      <c r="V103" s="36">
        <f>SUMIFS(СВЦЭМ!$C$33:$C$776,СВЦЭМ!$A$33:$A$776,$A103,СВЦЭМ!$B$33:$B$776,V$83)+'СЕТ СН'!$H$12+СВЦЭМ!$D$10+'СЕТ СН'!$H$6-'СЕТ СН'!$H$22</f>
        <v>1202.0940849100002</v>
      </c>
      <c r="W103" s="36">
        <f>SUMIFS(СВЦЭМ!$C$33:$C$776,СВЦЭМ!$A$33:$A$776,$A103,СВЦЭМ!$B$33:$B$776,W$83)+'СЕТ СН'!$H$12+СВЦЭМ!$D$10+'СЕТ СН'!$H$6-'СЕТ СН'!$H$22</f>
        <v>1206.98528932</v>
      </c>
      <c r="X103" s="36">
        <f>SUMIFS(СВЦЭМ!$C$33:$C$776,СВЦЭМ!$A$33:$A$776,$A103,СВЦЭМ!$B$33:$B$776,X$83)+'СЕТ СН'!$H$12+СВЦЭМ!$D$10+'СЕТ СН'!$H$6-'СЕТ СН'!$H$22</f>
        <v>1208.2066303700001</v>
      </c>
      <c r="Y103" s="36">
        <f>SUMIFS(СВЦЭМ!$C$33:$C$776,СВЦЭМ!$A$33:$A$776,$A103,СВЦЭМ!$B$33:$B$776,Y$83)+'СЕТ СН'!$H$12+СВЦЭМ!$D$10+'СЕТ СН'!$H$6-'СЕТ СН'!$H$22</f>
        <v>1213.22571257</v>
      </c>
    </row>
    <row r="104" spans="1:25" ht="15.75" x14ac:dyDescent="0.2">
      <c r="A104" s="35">
        <f t="shared" si="2"/>
        <v>43972</v>
      </c>
      <c r="B104" s="36">
        <f>SUMIFS(СВЦЭМ!$C$33:$C$776,СВЦЭМ!$A$33:$A$776,$A104,СВЦЭМ!$B$33:$B$776,B$83)+'СЕТ СН'!$H$12+СВЦЭМ!$D$10+'СЕТ СН'!$H$6-'СЕТ СН'!$H$22</f>
        <v>1282.9351760300001</v>
      </c>
      <c r="C104" s="36">
        <f>SUMIFS(СВЦЭМ!$C$33:$C$776,СВЦЭМ!$A$33:$A$776,$A104,СВЦЭМ!$B$33:$B$776,C$83)+'СЕТ СН'!$H$12+СВЦЭМ!$D$10+'СЕТ СН'!$H$6-'СЕТ СН'!$H$22</f>
        <v>1313.9069486600001</v>
      </c>
      <c r="D104" s="36">
        <f>SUMIFS(СВЦЭМ!$C$33:$C$776,СВЦЭМ!$A$33:$A$776,$A104,СВЦЭМ!$B$33:$B$776,D$83)+'СЕТ СН'!$H$12+СВЦЭМ!$D$10+'СЕТ СН'!$H$6-'СЕТ СН'!$H$22</f>
        <v>1338.93910471</v>
      </c>
      <c r="E104" s="36">
        <f>SUMIFS(СВЦЭМ!$C$33:$C$776,СВЦЭМ!$A$33:$A$776,$A104,СВЦЭМ!$B$33:$B$776,E$83)+'СЕТ СН'!$H$12+СВЦЭМ!$D$10+'СЕТ СН'!$H$6-'СЕТ СН'!$H$22</f>
        <v>1339.46290019</v>
      </c>
      <c r="F104" s="36">
        <f>SUMIFS(СВЦЭМ!$C$33:$C$776,СВЦЭМ!$A$33:$A$776,$A104,СВЦЭМ!$B$33:$B$776,F$83)+'СЕТ СН'!$H$12+СВЦЭМ!$D$10+'СЕТ СН'!$H$6-'СЕТ СН'!$H$22</f>
        <v>1331.7958896499999</v>
      </c>
      <c r="G104" s="36">
        <f>SUMIFS(СВЦЭМ!$C$33:$C$776,СВЦЭМ!$A$33:$A$776,$A104,СВЦЭМ!$B$33:$B$776,G$83)+'СЕТ СН'!$H$12+СВЦЭМ!$D$10+'СЕТ СН'!$H$6-'СЕТ СН'!$H$22</f>
        <v>1339.90396457</v>
      </c>
      <c r="H104" s="36">
        <f>SUMIFS(СВЦЭМ!$C$33:$C$776,СВЦЭМ!$A$33:$A$776,$A104,СВЦЭМ!$B$33:$B$776,H$83)+'СЕТ СН'!$H$12+СВЦЭМ!$D$10+'СЕТ СН'!$H$6-'СЕТ СН'!$H$22</f>
        <v>1328.9637706399999</v>
      </c>
      <c r="I104" s="36">
        <f>SUMIFS(СВЦЭМ!$C$33:$C$776,СВЦЭМ!$A$33:$A$776,$A104,СВЦЭМ!$B$33:$B$776,I$83)+'СЕТ СН'!$H$12+СВЦЭМ!$D$10+'СЕТ СН'!$H$6-'СЕТ СН'!$H$22</f>
        <v>1316.44770481</v>
      </c>
      <c r="J104" s="36">
        <f>SUMIFS(СВЦЭМ!$C$33:$C$776,СВЦЭМ!$A$33:$A$776,$A104,СВЦЭМ!$B$33:$B$776,J$83)+'СЕТ СН'!$H$12+СВЦЭМ!$D$10+'СЕТ СН'!$H$6-'СЕТ СН'!$H$22</f>
        <v>1280.0771334000001</v>
      </c>
      <c r="K104" s="36">
        <f>SUMIFS(СВЦЭМ!$C$33:$C$776,СВЦЭМ!$A$33:$A$776,$A104,СВЦЭМ!$B$33:$B$776,K$83)+'СЕТ СН'!$H$12+СВЦЭМ!$D$10+'СЕТ СН'!$H$6-'СЕТ СН'!$H$22</f>
        <v>1274.3910421</v>
      </c>
      <c r="L104" s="36">
        <f>SUMIFS(СВЦЭМ!$C$33:$C$776,СВЦЭМ!$A$33:$A$776,$A104,СВЦЭМ!$B$33:$B$776,L$83)+'СЕТ СН'!$H$12+СВЦЭМ!$D$10+'СЕТ СН'!$H$6-'СЕТ СН'!$H$22</f>
        <v>1272.39231339</v>
      </c>
      <c r="M104" s="36">
        <f>SUMIFS(СВЦЭМ!$C$33:$C$776,СВЦЭМ!$A$33:$A$776,$A104,СВЦЭМ!$B$33:$B$776,M$83)+'СЕТ СН'!$H$12+СВЦЭМ!$D$10+'СЕТ СН'!$H$6-'СЕТ СН'!$H$22</f>
        <v>1223.7982907200001</v>
      </c>
      <c r="N104" s="36">
        <f>SUMIFS(СВЦЭМ!$C$33:$C$776,СВЦЭМ!$A$33:$A$776,$A104,СВЦЭМ!$B$33:$B$776,N$83)+'СЕТ СН'!$H$12+СВЦЭМ!$D$10+'СЕТ СН'!$H$6-'СЕТ СН'!$H$22</f>
        <v>1167.01202169</v>
      </c>
      <c r="O104" s="36">
        <f>SUMIFS(СВЦЭМ!$C$33:$C$776,СВЦЭМ!$A$33:$A$776,$A104,СВЦЭМ!$B$33:$B$776,O$83)+'СЕТ СН'!$H$12+СВЦЭМ!$D$10+'СЕТ СН'!$H$6-'СЕТ СН'!$H$22</f>
        <v>1145.9275993900001</v>
      </c>
      <c r="P104" s="36">
        <f>SUMIFS(СВЦЭМ!$C$33:$C$776,СВЦЭМ!$A$33:$A$776,$A104,СВЦЭМ!$B$33:$B$776,P$83)+'СЕТ СН'!$H$12+СВЦЭМ!$D$10+'СЕТ СН'!$H$6-'СЕТ СН'!$H$22</f>
        <v>1145.4296546300002</v>
      </c>
      <c r="Q104" s="36">
        <f>SUMIFS(СВЦЭМ!$C$33:$C$776,СВЦЭМ!$A$33:$A$776,$A104,СВЦЭМ!$B$33:$B$776,Q$83)+'СЕТ СН'!$H$12+СВЦЭМ!$D$10+'СЕТ СН'!$H$6-'СЕТ СН'!$H$22</f>
        <v>1145.45856744</v>
      </c>
      <c r="R104" s="36">
        <f>SUMIFS(СВЦЭМ!$C$33:$C$776,СВЦЭМ!$A$33:$A$776,$A104,СВЦЭМ!$B$33:$B$776,R$83)+'СЕТ СН'!$H$12+СВЦЭМ!$D$10+'СЕТ СН'!$H$6-'СЕТ СН'!$H$22</f>
        <v>1141.50541458</v>
      </c>
      <c r="S104" s="36">
        <f>SUMIFS(СВЦЭМ!$C$33:$C$776,СВЦЭМ!$A$33:$A$776,$A104,СВЦЭМ!$B$33:$B$776,S$83)+'СЕТ СН'!$H$12+СВЦЭМ!$D$10+'СЕТ СН'!$H$6-'СЕТ СН'!$H$22</f>
        <v>1147.0499514799999</v>
      </c>
      <c r="T104" s="36">
        <f>SUMIFS(СВЦЭМ!$C$33:$C$776,СВЦЭМ!$A$33:$A$776,$A104,СВЦЭМ!$B$33:$B$776,T$83)+'СЕТ СН'!$H$12+СВЦЭМ!$D$10+'СЕТ СН'!$H$6-'СЕТ СН'!$H$22</f>
        <v>1147.2118206099999</v>
      </c>
      <c r="U104" s="36">
        <f>SUMIFS(СВЦЭМ!$C$33:$C$776,СВЦЭМ!$A$33:$A$776,$A104,СВЦЭМ!$B$33:$B$776,U$83)+'СЕТ СН'!$H$12+СВЦЭМ!$D$10+'СЕТ СН'!$H$6-'СЕТ СН'!$H$22</f>
        <v>1145.3428576599999</v>
      </c>
      <c r="V104" s="36">
        <f>SUMIFS(СВЦЭМ!$C$33:$C$776,СВЦЭМ!$A$33:$A$776,$A104,СВЦЭМ!$B$33:$B$776,V$83)+'СЕТ СН'!$H$12+СВЦЭМ!$D$10+'СЕТ СН'!$H$6-'СЕТ СН'!$H$22</f>
        <v>1139.2538704200001</v>
      </c>
      <c r="W104" s="36">
        <f>SUMIFS(СВЦЭМ!$C$33:$C$776,СВЦЭМ!$A$33:$A$776,$A104,СВЦЭМ!$B$33:$B$776,W$83)+'СЕТ СН'!$H$12+СВЦЭМ!$D$10+'СЕТ СН'!$H$6-'СЕТ СН'!$H$22</f>
        <v>1108.2261072599999</v>
      </c>
      <c r="X104" s="36">
        <f>SUMIFS(СВЦЭМ!$C$33:$C$776,СВЦЭМ!$A$33:$A$776,$A104,СВЦЭМ!$B$33:$B$776,X$83)+'СЕТ СН'!$H$12+СВЦЭМ!$D$10+'СЕТ СН'!$H$6-'СЕТ СН'!$H$22</f>
        <v>1149.8560781800002</v>
      </c>
      <c r="Y104" s="36">
        <f>SUMIFS(СВЦЭМ!$C$33:$C$776,СВЦЭМ!$A$33:$A$776,$A104,СВЦЭМ!$B$33:$B$776,Y$83)+'СЕТ СН'!$H$12+СВЦЭМ!$D$10+'СЕТ СН'!$H$6-'СЕТ СН'!$H$22</f>
        <v>1197.4637610200002</v>
      </c>
    </row>
    <row r="105" spans="1:25" ht="15.75" x14ac:dyDescent="0.2">
      <c r="A105" s="35">
        <f t="shared" si="2"/>
        <v>43973</v>
      </c>
      <c r="B105" s="36">
        <f>SUMIFS(СВЦЭМ!$C$33:$C$776,СВЦЭМ!$A$33:$A$776,$A105,СВЦЭМ!$B$33:$B$776,B$83)+'СЕТ СН'!$H$12+СВЦЭМ!$D$10+'СЕТ СН'!$H$6-'СЕТ СН'!$H$22</f>
        <v>1276.7663135600001</v>
      </c>
      <c r="C105" s="36">
        <f>SUMIFS(СВЦЭМ!$C$33:$C$776,СВЦЭМ!$A$33:$A$776,$A105,СВЦЭМ!$B$33:$B$776,C$83)+'СЕТ СН'!$H$12+СВЦЭМ!$D$10+'СЕТ СН'!$H$6-'СЕТ СН'!$H$22</f>
        <v>1319.84040645</v>
      </c>
      <c r="D105" s="36">
        <f>SUMIFS(СВЦЭМ!$C$33:$C$776,СВЦЭМ!$A$33:$A$776,$A105,СВЦЭМ!$B$33:$B$776,D$83)+'СЕТ СН'!$H$12+СВЦЭМ!$D$10+'СЕТ СН'!$H$6-'СЕТ СН'!$H$22</f>
        <v>1342.2626928700001</v>
      </c>
      <c r="E105" s="36">
        <f>SUMIFS(СВЦЭМ!$C$33:$C$776,СВЦЭМ!$A$33:$A$776,$A105,СВЦЭМ!$B$33:$B$776,E$83)+'СЕТ СН'!$H$12+СВЦЭМ!$D$10+'СЕТ СН'!$H$6-'СЕТ СН'!$H$22</f>
        <v>1331.82073532</v>
      </c>
      <c r="F105" s="36">
        <f>SUMIFS(СВЦЭМ!$C$33:$C$776,СВЦЭМ!$A$33:$A$776,$A105,СВЦЭМ!$B$33:$B$776,F$83)+'СЕТ СН'!$H$12+СВЦЭМ!$D$10+'СЕТ СН'!$H$6-'СЕТ СН'!$H$22</f>
        <v>1330.4752579200001</v>
      </c>
      <c r="G105" s="36">
        <f>SUMIFS(СВЦЭМ!$C$33:$C$776,СВЦЭМ!$A$33:$A$776,$A105,СВЦЭМ!$B$33:$B$776,G$83)+'СЕТ СН'!$H$12+СВЦЭМ!$D$10+'СЕТ СН'!$H$6-'СЕТ СН'!$H$22</f>
        <v>1340.08261414</v>
      </c>
      <c r="H105" s="36">
        <f>SUMIFS(СВЦЭМ!$C$33:$C$776,СВЦЭМ!$A$33:$A$776,$A105,СВЦЭМ!$B$33:$B$776,H$83)+'СЕТ СН'!$H$12+СВЦЭМ!$D$10+'СЕТ СН'!$H$6-'СЕТ СН'!$H$22</f>
        <v>1341.39871881</v>
      </c>
      <c r="I105" s="36">
        <f>SUMIFS(СВЦЭМ!$C$33:$C$776,СВЦЭМ!$A$33:$A$776,$A105,СВЦЭМ!$B$33:$B$776,I$83)+'СЕТ СН'!$H$12+СВЦЭМ!$D$10+'СЕТ СН'!$H$6-'СЕТ СН'!$H$22</f>
        <v>1304.1586855800001</v>
      </c>
      <c r="J105" s="36">
        <f>SUMIFS(СВЦЭМ!$C$33:$C$776,СВЦЭМ!$A$33:$A$776,$A105,СВЦЭМ!$B$33:$B$776,J$83)+'СЕТ СН'!$H$12+СВЦЭМ!$D$10+'СЕТ СН'!$H$6-'СЕТ СН'!$H$22</f>
        <v>1257.66078892</v>
      </c>
      <c r="K105" s="36">
        <f>SUMIFS(СВЦЭМ!$C$33:$C$776,СВЦЭМ!$A$33:$A$776,$A105,СВЦЭМ!$B$33:$B$776,K$83)+'СЕТ СН'!$H$12+СВЦЭМ!$D$10+'СЕТ СН'!$H$6-'СЕТ СН'!$H$22</f>
        <v>1235.3831287</v>
      </c>
      <c r="L105" s="36">
        <f>SUMIFS(СВЦЭМ!$C$33:$C$776,СВЦЭМ!$A$33:$A$776,$A105,СВЦЭМ!$B$33:$B$776,L$83)+'СЕТ СН'!$H$12+СВЦЭМ!$D$10+'СЕТ СН'!$H$6-'СЕТ СН'!$H$22</f>
        <v>1226.2686333500001</v>
      </c>
      <c r="M105" s="36">
        <f>SUMIFS(СВЦЭМ!$C$33:$C$776,СВЦЭМ!$A$33:$A$776,$A105,СВЦЭМ!$B$33:$B$776,M$83)+'СЕТ СН'!$H$12+СВЦЭМ!$D$10+'СЕТ СН'!$H$6-'СЕТ СН'!$H$22</f>
        <v>1178.6240990000001</v>
      </c>
      <c r="N105" s="36">
        <f>SUMIFS(СВЦЭМ!$C$33:$C$776,СВЦЭМ!$A$33:$A$776,$A105,СВЦЭМ!$B$33:$B$776,N$83)+'СЕТ СН'!$H$12+СВЦЭМ!$D$10+'СЕТ СН'!$H$6-'СЕТ СН'!$H$22</f>
        <v>1126.43372697</v>
      </c>
      <c r="O105" s="36">
        <f>SUMIFS(СВЦЭМ!$C$33:$C$776,СВЦЭМ!$A$33:$A$776,$A105,СВЦЭМ!$B$33:$B$776,O$83)+'СЕТ СН'!$H$12+СВЦЭМ!$D$10+'СЕТ СН'!$H$6-'СЕТ СН'!$H$22</f>
        <v>1114.65712016</v>
      </c>
      <c r="P105" s="36">
        <f>SUMIFS(СВЦЭМ!$C$33:$C$776,СВЦЭМ!$A$33:$A$776,$A105,СВЦЭМ!$B$33:$B$776,P$83)+'СЕТ СН'!$H$12+СВЦЭМ!$D$10+'СЕТ СН'!$H$6-'СЕТ СН'!$H$22</f>
        <v>1131.2825606700001</v>
      </c>
      <c r="Q105" s="36">
        <f>SUMIFS(СВЦЭМ!$C$33:$C$776,СВЦЭМ!$A$33:$A$776,$A105,СВЦЭМ!$B$33:$B$776,Q$83)+'СЕТ СН'!$H$12+СВЦЭМ!$D$10+'СЕТ СН'!$H$6-'СЕТ СН'!$H$22</f>
        <v>1136.2226442900001</v>
      </c>
      <c r="R105" s="36">
        <f>SUMIFS(СВЦЭМ!$C$33:$C$776,СВЦЭМ!$A$33:$A$776,$A105,СВЦЭМ!$B$33:$B$776,R$83)+'СЕТ СН'!$H$12+СВЦЭМ!$D$10+'СЕТ СН'!$H$6-'СЕТ СН'!$H$22</f>
        <v>1135.5985276900001</v>
      </c>
      <c r="S105" s="36">
        <f>SUMIFS(СВЦЭМ!$C$33:$C$776,СВЦЭМ!$A$33:$A$776,$A105,СВЦЭМ!$B$33:$B$776,S$83)+'СЕТ СН'!$H$12+СВЦЭМ!$D$10+'СЕТ СН'!$H$6-'СЕТ СН'!$H$22</f>
        <v>1141.13479723</v>
      </c>
      <c r="T105" s="36">
        <f>SUMIFS(СВЦЭМ!$C$33:$C$776,СВЦЭМ!$A$33:$A$776,$A105,СВЦЭМ!$B$33:$B$776,T$83)+'СЕТ СН'!$H$12+СВЦЭМ!$D$10+'СЕТ СН'!$H$6-'СЕТ СН'!$H$22</f>
        <v>1124.2163514200001</v>
      </c>
      <c r="U105" s="36">
        <f>SUMIFS(СВЦЭМ!$C$33:$C$776,СВЦЭМ!$A$33:$A$776,$A105,СВЦЭМ!$B$33:$B$776,U$83)+'СЕТ СН'!$H$12+СВЦЭМ!$D$10+'СЕТ СН'!$H$6-'СЕТ СН'!$H$22</f>
        <v>1115.8246850400001</v>
      </c>
      <c r="V105" s="36">
        <f>SUMIFS(СВЦЭМ!$C$33:$C$776,СВЦЭМ!$A$33:$A$776,$A105,СВЦЭМ!$B$33:$B$776,V$83)+'СЕТ СН'!$H$12+СВЦЭМ!$D$10+'СЕТ СН'!$H$6-'СЕТ СН'!$H$22</f>
        <v>1097.34687869</v>
      </c>
      <c r="W105" s="36">
        <f>SUMIFS(СВЦЭМ!$C$33:$C$776,СВЦЭМ!$A$33:$A$776,$A105,СВЦЭМ!$B$33:$B$776,W$83)+'СЕТ СН'!$H$12+СВЦЭМ!$D$10+'СЕТ СН'!$H$6-'СЕТ СН'!$H$22</f>
        <v>1090.0702244200002</v>
      </c>
      <c r="X105" s="36">
        <f>SUMIFS(СВЦЭМ!$C$33:$C$776,СВЦЭМ!$A$33:$A$776,$A105,СВЦЭМ!$B$33:$B$776,X$83)+'СЕТ СН'!$H$12+СВЦЭМ!$D$10+'СЕТ СН'!$H$6-'СЕТ СН'!$H$22</f>
        <v>1111.06080019</v>
      </c>
      <c r="Y105" s="36">
        <f>SUMIFS(СВЦЭМ!$C$33:$C$776,СВЦЭМ!$A$33:$A$776,$A105,СВЦЭМ!$B$33:$B$776,Y$83)+'СЕТ СН'!$H$12+СВЦЭМ!$D$10+'СЕТ СН'!$H$6-'СЕТ СН'!$H$22</f>
        <v>1149.3467495300001</v>
      </c>
    </row>
    <row r="106" spans="1:25" ht="15.75" x14ac:dyDescent="0.2">
      <c r="A106" s="35">
        <f t="shared" si="2"/>
        <v>43974</v>
      </c>
      <c r="B106" s="36">
        <f>SUMIFS(СВЦЭМ!$C$33:$C$776,СВЦЭМ!$A$33:$A$776,$A106,СВЦЭМ!$B$33:$B$776,B$83)+'СЕТ СН'!$H$12+СВЦЭМ!$D$10+'СЕТ СН'!$H$6-'СЕТ СН'!$H$22</f>
        <v>1250.236175</v>
      </c>
      <c r="C106" s="36">
        <f>SUMIFS(СВЦЭМ!$C$33:$C$776,СВЦЭМ!$A$33:$A$776,$A106,СВЦЭМ!$B$33:$B$776,C$83)+'СЕТ СН'!$H$12+СВЦЭМ!$D$10+'СЕТ СН'!$H$6-'СЕТ СН'!$H$22</f>
        <v>1287.2050195300001</v>
      </c>
      <c r="D106" s="36">
        <f>SUMIFS(СВЦЭМ!$C$33:$C$776,СВЦЭМ!$A$33:$A$776,$A106,СВЦЭМ!$B$33:$B$776,D$83)+'СЕТ СН'!$H$12+СВЦЭМ!$D$10+'СЕТ СН'!$H$6-'СЕТ СН'!$H$22</f>
        <v>1309.1722018999999</v>
      </c>
      <c r="E106" s="36">
        <f>SUMIFS(СВЦЭМ!$C$33:$C$776,СВЦЭМ!$A$33:$A$776,$A106,СВЦЭМ!$B$33:$B$776,E$83)+'СЕТ СН'!$H$12+СВЦЭМ!$D$10+'СЕТ СН'!$H$6-'СЕТ СН'!$H$22</f>
        <v>1322.3221029700001</v>
      </c>
      <c r="F106" s="36">
        <f>SUMIFS(СВЦЭМ!$C$33:$C$776,СВЦЭМ!$A$33:$A$776,$A106,СВЦЭМ!$B$33:$B$776,F$83)+'СЕТ СН'!$H$12+СВЦЭМ!$D$10+'СЕТ СН'!$H$6-'СЕТ СН'!$H$22</f>
        <v>1326.0312174300002</v>
      </c>
      <c r="G106" s="36">
        <f>SUMIFS(СВЦЭМ!$C$33:$C$776,СВЦЭМ!$A$33:$A$776,$A106,СВЦЭМ!$B$33:$B$776,G$83)+'СЕТ СН'!$H$12+СВЦЭМ!$D$10+'СЕТ СН'!$H$6-'СЕТ СН'!$H$22</f>
        <v>1319.02246902</v>
      </c>
      <c r="H106" s="36">
        <f>SUMIFS(СВЦЭМ!$C$33:$C$776,СВЦЭМ!$A$33:$A$776,$A106,СВЦЭМ!$B$33:$B$776,H$83)+'СЕТ СН'!$H$12+СВЦЭМ!$D$10+'СЕТ СН'!$H$6-'СЕТ СН'!$H$22</f>
        <v>1312.7654804399999</v>
      </c>
      <c r="I106" s="36">
        <f>SUMIFS(СВЦЭМ!$C$33:$C$776,СВЦЭМ!$A$33:$A$776,$A106,СВЦЭМ!$B$33:$B$776,I$83)+'СЕТ СН'!$H$12+СВЦЭМ!$D$10+'СЕТ СН'!$H$6-'СЕТ СН'!$H$22</f>
        <v>1290.07830489</v>
      </c>
      <c r="J106" s="36">
        <f>SUMIFS(СВЦЭМ!$C$33:$C$776,СВЦЭМ!$A$33:$A$776,$A106,СВЦЭМ!$B$33:$B$776,J$83)+'СЕТ СН'!$H$12+СВЦЭМ!$D$10+'СЕТ СН'!$H$6-'СЕТ СН'!$H$22</f>
        <v>1256.0072402400001</v>
      </c>
      <c r="K106" s="36">
        <f>SUMIFS(СВЦЭМ!$C$33:$C$776,СВЦЭМ!$A$33:$A$776,$A106,СВЦЭМ!$B$33:$B$776,K$83)+'СЕТ СН'!$H$12+СВЦЭМ!$D$10+'СЕТ СН'!$H$6-'СЕТ СН'!$H$22</f>
        <v>1218.6995910400001</v>
      </c>
      <c r="L106" s="36">
        <f>SUMIFS(СВЦЭМ!$C$33:$C$776,СВЦЭМ!$A$33:$A$776,$A106,СВЦЭМ!$B$33:$B$776,L$83)+'СЕТ СН'!$H$12+СВЦЭМ!$D$10+'СЕТ СН'!$H$6-'СЕТ СН'!$H$22</f>
        <v>1196.3157846500001</v>
      </c>
      <c r="M106" s="36">
        <f>SUMIFS(СВЦЭМ!$C$33:$C$776,СВЦЭМ!$A$33:$A$776,$A106,СВЦЭМ!$B$33:$B$776,M$83)+'СЕТ СН'!$H$12+СВЦЭМ!$D$10+'СЕТ СН'!$H$6-'СЕТ СН'!$H$22</f>
        <v>1139.1203642600001</v>
      </c>
      <c r="N106" s="36">
        <f>SUMIFS(СВЦЭМ!$C$33:$C$776,СВЦЭМ!$A$33:$A$776,$A106,СВЦЭМ!$B$33:$B$776,N$83)+'СЕТ СН'!$H$12+СВЦЭМ!$D$10+'СЕТ СН'!$H$6-'СЕТ СН'!$H$22</f>
        <v>1088.0278877300002</v>
      </c>
      <c r="O106" s="36">
        <f>SUMIFS(СВЦЭМ!$C$33:$C$776,СВЦЭМ!$A$33:$A$776,$A106,СВЦЭМ!$B$33:$B$776,O$83)+'СЕТ СН'!$H$12+СВЦЭМ!$D$10+'СЕТ СН'!$H$6-'СЕТ СН'!$H$22</f>
        <v>1086.7435034800001</v>
      </c>
      <c r="P106" s="36">
        <f>SUMIFS(СВЦЭМ!$C$33:$C$776,СВЦЭМ!$A$33:$A$776,$A106,СВЦЭМ!$B$33:$B$776,P$83)+'СЕТ СН'!$H$12+СВЦЭМ!$D$10+'СЕТ СН'!$H$6-'СЕТ СН'!$H$22</f>
        <v>1111.7567940399999</v>
      </c>
      <c r="Q106" s="36">
        <f>SUMIFS(СВЦЭМ!$C$33:$C$776,СВЦЭМ!$A$33:$A$776,$A106,СВЦЭМ!$B$33:$B$776,Q$83)+'СЕТ СН'!$H$12+СВЦЭМ!$D$10+'СЕТ СН'!$H$6-'СЕТ СН'!$H$22</f>
        <v>1112.3463129300001</v>
      </c>
      <c r="R106" s="36">
        <f>SUMIFS(СВЦЭМ!$C$33:$C$776,СВЦЭМ!$A$33:$A$776,$A106,СВЦЭМ!$B$33:$B$776,R$83)+'СЕТ СН'!$H$12+СВЦЭМ!$D$10+'СЕТ СН'!$H$6-'СЕТ СН'!$H$22</f>
        <v>1118.4867291600001</v>
      </c>
      <c r="S106" s="36">
        <f>SUMIFS(СВЦЭМ!$C$33:$C$776,СВЦЭМ!$A$33:$A$776,$A106,СВЦЭМ!$B$33:$B$776,S$83)+'СЕТ СН'!$H$12+СВЦЭМ!$D$10+'СЕТ СН'!$H$6-'СЕТ СН'!$H$22</f>
        <v>1131.9405645000002</v>
      </c>
      <c r="T106" s="36">
        <f>SUMIFS(СВЦЭМ!$C$33:$C$776,СВЦЭМ!$A$33:$A$776,$A106,СВЦЭМ!$B$33:$B$776,T$83)+'СЕТ СН'!$H$12+СВЦЭМ!$D$10+'СЕТ СН'!$H$6-'СЕТ СН'!$H$22</f>
        <v>1139.77451627</v>
      </c>
      <c r="U106" s="36">
        <f>SUMIFS(СВЦЭМ!$C$33:$C$776,СВЦЭМ!$A$33:$A$776,$A106,СВЦЭМ!$B$33:$B$776,U$83)+'СЕТ СН'!$H$12+СВЦЭМ!$D$10+'СЕТ СН'!$H$6-'СЕТ СН'!$H$22</f>
        <v>1137.4512402800001</v>
      </c>
      <c r="V106" s="36">
        <f>SUMIFS(СВЦЭМ!$C$33:$C$776,СВЦЭМ!$A$33:$A$776,$A106,СВЦЭМ!$B$33:$B$776,V$83)+'СЕТ СН'!$H$12+СВЦЭМ!$D$10+'СЕТ СН'!$H$6-'СЕТ СН'!$H$22</f>
        <v>1130.0071615100001</v>
      </c>
      <c r="W106" s="36">
        <f>SUMIFS(СВЦЭМ!$C$33:$C$776,СВЦЭМ!$A$33:$A$776,$A106,СВЦЭМ!$B$33:$B$776,W$83)+'СЕТ СН'!$H$12+СВЦЭМ!$D$10+'СЕТ СН'!$H$6-'СЕТ СН'!$H$22</f>
        <v>1123.65396151</v>
      </c>
      <c r="X106" s="36">
        <f>SUMIFS(СВЦЭМ!$C$33:$C$776,СВЦЭМ!$A$33:$A$776,$A106,СВЦЭМ!$B$33:$B$776,X$83)+'СЕТ СН'!$H$12+СВЦЭМ!$D$10+'СЕТ СН'!$H$6-'СЕТ СН'!$H$22</f>
        <v>1151.67728197</v>
      </c>
      <c r="Y106" s="36">
        <f>SUMIFS(СВЦЭМ!$C$33:$C$776,СВЦЭМ!$A$33:$A$776,$A106,СВЦЭМ!$B$33:$B$776,Y$83)+'СЕТ СН'!$H$12+СВЦЭМ!$D$10+'СЕТ СН'!$H$6-'СЕТ СН'!$H$22</f>
        <v>1227.1500497100001</v>
      </c>
    </row>
    <row r="107" spans="1:25" ht="15.75" x14ac:dyDescent="0.2">
      <c r="A107" s="35">
        <f t="shared" si="2"/>
        <v>43975</v>
      </c>
      <c r="B107" s="36">
        <f>SUMIFS(СВЦЭМ!$C$33:$C$776,СВЦЭМ!$A$33:$A$776,$A107,СВЦЭМ!$B$33:$B$776,B$83)+'СЕТ СН'!$H$12+СВЦЭМ!$D$10+'СЕТ СН'!$H$6-'СЕТ СН'!$H$22</f>
        <v>1294.73273354</v>
      </c>
      <c r="C107" s="36">
        <f>SUMIFS(СВЦЭМ!$C$33:$C$776,СВЦЭМ!$A$33:$A$776,$A107,СВЦЭМ!$B$33:$B$776,C$83)+'СЕТ СН'!$H$12+СВЦЭМ!$D$10+'СЕТ СН'!$H$6-'СЕТ СН'!$H$22</f>
        <v>1319.31262492</v>
      </c>
      <c r="D107" s="36">
        <f>SUMIFS(СВЦЭМ!$C$33:$C$776,СВЦЭМ!$A$33:$A$776,$A107,СВЦЭМ!$B$33:$B$776,D$83)+'СЕТ СН'!$H$12+СВЦЭМ!$D$10+'СЕТ СН'!$H$6-'СЕТ СН'!$H$22</f>
        <v>1322.63180661</v>
      </c>
      <c r="E107" s="36">
        <f>SUMIFS(СВЦЭМ!$C$33:$C$776,СВЦЭМ!$A$33:$A$776,$A107,СВЦЭМ!$B$33:$B$776,E$83)+'СЕТ СН'!$H$12+СВЦЭМ!$D$10+'СЕТ СН'!$H$6-'СЕТ СН'!$H$22</f>
        <v>1324.2925175800001</v>
      </c>
      <c r="F107" s="36">
        <f>SUMIFS(СВЦЭМ!$C$33:$C$776,СВЦЭМ!$A$33:$A$776,$A107,СВЦЭМ!$B$33:$B$776,F$83)+'СЕТ СН'!$H$12+СВЦЭМ!$D$10+'СЕТ СН'!$H$6-'СЕТ СН'!$H$22</f>
        <v>1321.86041563</v>
      </c>
      <c r="G107" s="36">
        <f>SUMIFS(СВЦЭМ!$C$33:$C$776,СВЦЭМ!$A$33:$A$776,$A107,СВЦЭМ!$B$33:$B$776,G$83)+'СЕТ СН'!$H$12+СВЦЭМ!$D$10+'СЕТ СН'!$H$6-'СЕТ СН'!$H$22</f>
        <v>1324.4494267</v>
      </c>
      <c r="H107" s="36">
        <f>SUMIFS(СВЦЭМ!$C$33:$C$776,СВЦЭМ!$A$33:$A$776,$A107,СВЦЭМ!$B$33:$B$776,H$83)+'СЕТ СН'!$H$12+СВЦЭМ!$D$10+'СЕТ СН'!$H$6-'СЕТ СН'!$H$22</f>
        <v>1315.1763301800001</v>
      </c>
      <c r="I107" s="36">
        <f>SUMIFS(СВЦЭМ!$C$33:$C$776,СВЦЭМ!$A$33:$A$776,$A107,СВЦЭМ!$B$33:$B$776,I$83)+'СЕТ СН'!$H$12+СВЦЭМ!$D$10+'СЕТ СН'!$H$6-'СЕТ СН'!$H$22</f>
        <v>1277.6703393</v>
      </c>
      <c r="J107" s="36">
        <f>SUMIFS(СВЦЭМ!$C$33:$C$776,СВЦЭМ!$A$33:$A$776,$A107,СВЦЭМ!$B$33:$B$776,J$83)+'СЕТ СН'!$H$12+СВЦЭМ!$D$10+'СЕТ СН'!$H$6-'СЕТ СН'!$H$22</f>
        <v>1259.8705064599999</v>
      </c>
      <c r="K107" s="36">
        <f>SUMIFS(СВЦЭМ!$C$33:$C$776,СВЦЭМ!$A$33:$A$776,$A107,СВЦЭМ!$B$33:$B$776,K$83)+'СЕТ СН'!$H$12+СВЦЭМ!$D$10+'СЕТ СН'!$H$6-'СЕТ СН'!$H$22</f>
        <v>1234.9098003900001</v>
      </c>
      <c r="L107" s="36">
        <f>SUMIFS(СВЦЭМ!$C$33:$C$776,СВЦЭМ!$A$33:$A$776,$A107,СВЦЭМ!$B$33:$B$776,L$83)+'СЕТ СН'!$H$12+СВЦЭМ!$D$10+'СЕТ СН'!$H$6-'СЕТ СН'!$H$22</f>
        <v>1246.3196585600001</v>
      </c>
      <c r="M107" s="36">
        <f>SUMIFS(СВЦЭМ!$C$33:$C$776,СВЦЭМ!$A$33:$A$776,$A107,СВЦЭМ!$B$33:$B$776,M$83)+'СЕТ СН'!$H$12+СВЦЭМ!$D$10+'СЕТ СН'!$H$6-'СЕТ СН'!$H$22</f>
        <v>1208.2035703900001</v>
      </c>
      <c r="N107" s="36">
        <f>SUMIFS(СВЦЭМ!$C$33:$C$776,СВЦЭМ!$A$33:$A$776,$A107,СВЦЭМ!$B$33:$B$776,N$83)+'СЕТ СН'!$H$12+СВЦЭМ!$D$10+'СЕТ СН'!$H$6-'СЕТ СН'!$H$22</f>
        <v>1163.33599976</v>
      </c>
      <c r="O107" s="36">
        <f>SUMIFS(СВЦЭМ!$C$33:$C$776,СВЦЭМ!$A$33:$A$776,$A107,СВЦЭМ!$B$33:$B$776,O$83)+'СЕТ СН'!$H$12+СВЦЭМ!$D$10+'СЕТ СН'!$H$6-'СЕТ СН'!$H$22</f>
        <v>1134.6952447799999</v>
      </c>
      <c r="P107" s="36">
        <f>SUMIFS(СВЦЭМ!$C$33:$C$776,СВЦЭМ!$A$33:$A$776,$A107,СВЦЭМ!$B$33:$B$776,P$83)+'СЕТ СН'!$H$12+СВЦЭМ!$D$10+'СЕТ СН'!$H$6-'СЕТ СН'!$H$22</f>
        <v>1144.1652427399999</v>
      </c>
      <c r="Q107" s="36">
        <f>SUMIFS(СВЦЭМ!$C$33:$C$776,СВЦЭМ!$A$33:$A$776,$A107,СВЦЭМ!$B$33:$B$776,Q$83)+'СЕТ СН'!$H$12+СВЦЭМ!$D$10+'СЕТ СН'!$H$6-'СЕТ СН'!$H$22</f>
        <v>1148.9371123400001</v>
      </c>
      <c r="R107" s="36">
        <f>SUMIFS(СВЦЭМ!$C$33:$C$776,СВЦЭМ!$A$33:$A$776,$A107,СВЦЭМ!$B$33:$B$776,R$83)+'СЕТ СН'!$H$12+СВЦЭМ!$D$10+'СЕТ СН'!$H$6-'СЕТ СН'!$H$22</f>
        <v>1136.8046778299999</v>
      </c>
      <c r="S107" s="36">
        <f>SUMIFS(СВЦЭМ!$C$33:$C$776,СВЦЭМ!$A$33:$A$776,$A107,СВЦЭМ!$B$33:$B$776,S$83)+'СЕТ СН'!$H$12+СВЦЭМ!$D$10+'СЕТ СН'!$H$6-'СЕТ СН'!$H$22</f>
        <v>1143.62147841</v>
      </c>
      <c r="T107" s="36">
        <f>SUMIFS(СВЦЭМ!$C$33:$C$776,СВЦЭМ!$A$33:$A$776,$A107,СВЦЭМ!$B$33:$B$776,T$83)+'СЕТ СН'!$H$12+СВЦЭМ!$D$10+'СЕТ СН'!$H$6-'СЕТ СН'!$H$22</f>
        <v>1140.1385048699999</v>
      </c>
      <c r="U107" s="36">
        <f>SUMIFS(СВЦЭМ!$C$33:$C$776,СВЦЭМ!$A$33:$A$776,$A107,СВЦЭМ!$B$33:$B$776,U$83)+'СЕТ СН'!$H$12+СВЦЭМ!$D$10+'СЕТ СН'!$H$6-'СЕТ СН'!$H$22</f>
        <v>1124.7545292700001</v>
      </c>
      <c r="V107" s="36">
        <f>SUMIFS(СВЦЭМ!$C$33:$C$776,СВЦЭМ!$A$33:$A$776,$A107,СВЦЭМ!$B$33:$B$776,V$83)+'СЕТ СН'!$H$12+СВЦЭМ!$D$10+'СЕТ СН'!$H$6-'СЕТ СН'!$H$22</f>
        <v>1089.6811843999999</v>
      </c>
      <c r="W107" s="36">
        <f>SUMIFS(СВЦЭМ!$C$33:$C$776,СВЦЭМ!$A$33:$A$776,$A107,СВЦЭМ!$B$33:$B$776,W$83)+'СЕТ СН'!$H$12+СВЦЭМ!$D$10+'СЕТ СН'!$H$6-'СЕТ СН'!$H$22</f>
        <v>1095.5732778300001</v>
      </c>
      <c r="X107" s="36">
        <f>SUMIFS(СВЦЭМ!$C$33:$C$776,СВЦЭМ!$A$33:$A$776,$A107,СВЦЭМ!$B$33:$B$776,X$83)+'СЕТ СН'!$H$12+СВЦЭМ!$D$10+'СЕТ СН'!$H$6-'СЕТ СН'!$H$22</f>
        <v>1121.44634907</v>
      </c>
      <c r="Y107" s="36">
        <f>SUMIFS(СВЦЭМ!$C$33:$C$776,СВЦЭМ!$A$33:$A$776,$A107,СВЦЭМ!$B$33:$B$776,Y$83)+'СЕТ СН'!$H$12+СВЦЭМ!$D$10+'СЕТ СН'!$H$6-'СЕТ СН'!$H$22</f>
        <v>1201.8125191300001</v>
      </c>
    </row>
    <row r="108" spans="1:25" ht="15.75" x14ac:dyDescent="0.2">
      <c r="A108" s="35">
        <f t="shared" si="2"/>
        <v>43976</v>
      </c>
      <c r="B108" s="36">
        <f>SUMIFS(СВЦЭМ!$C$33:$C$776,СВЦЭМ!$A$33:$A$776,$A108,СВЦЭМ!$B$33:$B$776,B$83)+'СЕТ СН'!$H$12+СВЦЭМ!$D$10+'СЕТ СН'!$H$6-'СЕТ СН'!$H$22</f>
        <v>1346.50513043</v>
      </c>
      <c r="C108" s="36">
        <f>SUMIFS(СВЦЭМ!$C$33:$C$776,СВЦЭМ!$A$33:$A$776,$A108,СВЦЭМ!$B$33:$B$776,C$83)+'СЕТ СН'!$H$12+СВЦЭМ!$D$10+'СЕТ СН'!$H$6-'СЕТ СН'!$H$22</f>
        <v>1339.9963279200001</v>
      </c>
      <c r="D108" s="36">
        <f>SUMIFS(СВЦЭМ!$C$33:$C$776,СВЦЭМ!$A$33:$A$776,$A108,СВЦЭМ!$B$33:$B$776,D$83)+'СЕТ СН'!$H$12+СВЦЭМ!$D$10+'СЕТ СН'!$H$6-'СЕТ СН'!$H$22</f>
        <v>1324.4924976699999</v>
      </c>
      <c r="E108" s="36">
        <f>SUMIFS(СВЦЭМ!$C$33:$C$776,СВЦЭМ!$A$33:$A$776,$A108,СВЦЭМ!$B$33:$B$776,E$83)+'СЕТ СН'!$H$12+СВЦЭМ!$D$10+'СЕТ СН'!$H$6-'СЕТ СН'!$H$22</f>
        <v>1320.89913417</v>
      </c>
      <c r="F108" s="36">
        <f>SUMIFS(СВЦЭМ!$C$33:$C$776,СВЦЭМ!$A$33:$A$776,$A108,СВЦЭМ!$B$33:$B$776,F$83)+'СЕТ СН'!$H$12+СВЦЭМ!$D$10+'СЕТ СН'!$H$6-'СЕТ СН'!$H$22</f>
        <v>1318.88883016</v>
      </c>
      <c r="G108" s="36">
        <f>SUMIFS(СВЦЭМ!$C$33:$C$776,СВЦЭМ!$A$33:$A$776,$A108,СВЦЭМ!$B$33:$B$776,G$83)+'СЕТ СН'!$H$12+СВЦЭМ!$D$10+'СЕТ СН'!$H$6-'СЕТ СН'!$H$22</f>
        <v>1324.2213767600001</v>
      </c>
      <c r="H108" s="36">
        <f>SUMIFS(СВЦЭМ!$C$33:$C$776,СВЦЭМ!$A$33:$A$776,$A108,СВЦЭМ!$B$33:$B$776,H$83)+'СЕТ СН'!$H$12+СВЦЭМ!$D$10+'СЕТ СН'!$H$6-'СЕТ СН'!$H$22</f>
        <v>1332.54985945</v>
      </c>
      <c r="I108" s="36">
        <f>SUMIFS(СВЦЭМ!$C$33:$C$776,СВЦЭМ!$A$33:$A$776,$A108,СВЦЭМ!$B$33:$B$776,I$83)+'СЕТ СН'!$H$12+СВЦЭМ!$D$10+'СЕТ СН'!$H$6-'СЕТ СН'!$H$22</f>
        <v>1307.42733744</v>
      </c>
      <c r="J108" s="36">
        <f>SUMIFS(СВЦЭМ!$C$33:$C$776,СВЦЭМ!$A$33:$A$776,$A108,СВЦЭМ!$B$33:$B$776,J$83)+'СЕТ СН'!$H$12+СВЦЭМ!$D$10+'СЕТ СН'!$H$6-'СЕТ СН'!$H$22</f>
        <v>1267.7233490900001</v>
      </c>
      <c r="K108" s="36">
        <f>SUMIFS(СВЦЭМ!$C$33:$C$776,СВЦЭМ!$A$33:$A$776,$A108,СВЦЭМ!$B$33:$B$776,K$83)+'СЕТ СН'!$H$12+СВЦЭМ!$D$10+'СЕТ СН'!$H$6-'СЕТ СН'!$H$22</f>
        <v>1261.70702734</v>
      </c>
      <c r="L108" s="36">
        <f>SUMIFS(СВЦЭМ!$C$33:$C$776,СВЦЭМ!$A$33:$A$776,$A108,СВЦЭМ!$B$33:$B$776,L$83)+'СЕТ СН'!$H$12+СВЦЭМ!$D$10+'СЕТ СН'!$H$6-'СЕТ СН'!$H$22</f>
        <v>1254.9612664199999</v>
      </c>
      <c r="M108" s="36">
        <f>SUMIFS(СВЦЭМ!$C$33:$C$776,СВЦЭМ!$A$33:$A$776,$A108,СВЦЭМ!$B$33:$B$776,M$83)+'СЕТ СН'!$H$12+СВЦЭМ!$D$10+'СЕТ СН'!$H$6-'СЕТ СН'!$H$22</f>
        <v>1187.72678563</v>
      </c>
      <c r="N108" s="36">
        <f>SUMIFS(СВЦЭМ!$C$33:$C$776,СВЦЭМ!$A$33:$A$776,$A108,СВЦЭМ!$B$33:$B$776,N$83)+'СЕТ СН'!$H$12+СВЦЭМ!$D$10+'СЕТ СН'!$H$6-'СЕТ СН'!$H$22</f>
        <v>1136.4406890099999</v>
      </c>
      <c r="O108" s="36">
        <f>SUMIFS(СВЦЭМ!$C$33:$C$776,СВЦЭМ!$A$33:$A$776,$A108,СВЦЭМ!$B$33:$B$776,O$83)+'СЕТ СН'!$H$12+СВЦЭМ!$D$10+'СЕТ СН'!$H$6-'СЕТ СН'!$H$22</f>
        <v>1117.7078482900001</v>
      </c>
      <c r="P108" s="36">
        <f>SUMIFS(СВЦЭМ!$C$33:$C$776,СВЦЭМ!$A$33:$A$776,$A108,СВЦЭМ!$B$33:$B$776,P$83)+'СЕТ СН'!$H$12+СВЦЭМ!$D$10+'СЕТ СН'!$H$6-'СЕТ СН'!$H$22</f>
        <v>1126.9473519799999</v>
      </c>
      <c r="Q108" s="36">
        <f>SUMIFS(СВЦЭМ!$C$33:$C$776,СВЦЭМ!$A$33:$A$776,$A108,СВЦЭМ!$B$33:$B$776,Q$83)+'СЕТ СН'!$H$12+СВЦЭМ!$D$10+'СЕТ СН'!$H$6-'СЕТ СН'!$H$22</f>
        <v>1129.69949976</v>
      </c>
      <c r="R108" s="36">
        <f>SUMIFS(СВЦЭМ!$C$33:$C$776,СВЦЭМ!$A$33:$A$776,$A108,СВЦЭМ!$B$33:$B$776,R$83)+'СЕТ СН'!$H$12+СВЦЭМ!$D$10+'СЕТ СН'!$H$6-'СЕТ СН'!$H$22</f>
        <v>1137.4963935000001</v>
      </c>
      <c r="S108" s="36">
        <f>SUMIFS(СВЦЭМ!$C$33:$C$776,СВЦЭМ!$A$33:$A$776,$A108,СВЦЭМ!$B$33:$B$776,S$83)+'СЕТ СН'!$H$12+СВЦЭМ!$D$10+'СЕТ СН'!$H$6-'СЕТ СН'!$H$22</f>
        <v>1133.0732330800001</v>
      </c>
      <c r="T108" s="36">
        <f>SUMIFS(СВЦЭМ!$C$33:$C$776,СВЦЭМ!$A$33:$A$776,$A108,СВЦЭМ!$B$33:$B$776,T$83)+'СЕТ СН'!$H$12+СВЦЭМ!$D$10+'СЕТ СН'!$H$6-'СЕТ СН'!$H$22</f>
        <v>1131.4990496400001</v>
      </c>
      <c r="U108" s="36">
        <f>SUMIFS(СВЦЭМ!$C$33:$C$776,СВЦЭМ!$A$33:$A$776,$A108,СВЦЭМ!$B$33:$B$776,U$83)+'СЕТ СН'!$H$12+СВЦЭМ!$D$10+'СЕТ СН'!$H$6-'СЕТ СН'!$H$22</f>
        <v>1126.58259223</v>
      </c>
      <c r="V108" s="36">
        <f>SUMIFS(СВЦЭМ!$C$33:$C$776,СВЦЭМ!$A$33:$A$776,$A108,СВЦЭМ!$B$33:$B$776,V$83)+'СЕТ СН'!$H$12+СВЦЭМ!$D$10+'СЕТ СН'!$H$6-'СЕТ СН'!$H$22</f>
        <v>1113.63797561</v>
      </c>
      <c r="W108" s="36">
        <f>SUMIFS(СВЦЭМ!$C$33:$C$776,СВЦЭМ!$A$33:$A$776,$A108,СВЦЭМ!$B$33:$B$776,W$83)+'СЕТ СН'!$H$12+СВЦЭМ!$D$10+'СЕТ СН'!$H$6-'СЕТ СН'!$H$22</f>
        <v>1119.0981436500001</v>
      </c>
      <c r="X108" s="36">
        <f>SUMIFS(СВЦЭМ!$C$33:$C$776,СВЦЭМ!$A$33:$A$776,$A108,СВЦЭМ!$B$33:$B$776,X$83)+'СЕТ СН'!$H$12+СВЦЭМ!$D$10+'СЕТ СН'!$H$6-'СЕТ СН'!$H$22</f>
        <v>1135.6362494</v>
      </c>
      <c r="Y108" s="36">
        <f>SUMIFS(СВЦЭМ!$C$33:$C$776,СВЦЭМ!$A$33:$A$776,$A108,СВЦЭМ!$B$33:$B$776,Y$83)+'СЕТ СН'!$H$12+СВЦЭМ!$D$10+'СЕТ СН'!$H$6-'СЕТ СН'!$H$22</f>
        <v>1219.3459374399999</v>
      </c>
    </row>
    <row r="109" spans="1:25" ht="15.75" x14ac:dyDescent="0.2">
      <c r="A109" s="35">
        <f t="shared" si="2"/>
        <v>43977</v>
      </c>
      <c r="B109" s="36">
        <f>SUMIFS(СВЦЭМ!$C$33:$C$776,СВЦЭМ!$A$33:$A$776,$A109,СВЦЭМ!$B$33:$B$776,B$83)+'СЕТ СН'!$H$12+СВЦЭМ!$D$10+'СЕТ СН'!$H$6-'СЕТ СН'!$H$22</f>
        <v>1305.1336855899999</v>
      </c>
      <c r="C109" s="36">
        <f>SUMIFS(СВЦЭМ!$C$33:$C$776,СВЦЭМ!$A$33:$A$776,$A109,СВЦЭМ!$B$33:$B$776,C$83)+'СЕТ СН'!$H$12+СВЦЭМ!$D$10+'СЕТ СН'!$H$6-'СЕТ СН'!$H$22</f>
        <v>1335.1713959600002</v>
      </c>
      <c r="D109" s="36">
        <f>SUMIFS(СВЦЭМ!$C$33:$C$776,СВЦЭМ!$A$33:$A$776,$A109,СВЦЭМ!$B$33:$B$776,D$83)+'СЕТ СН'!$H$12+СВЦЭМ!$D$10+'СЕТ СН'!$H$6-'СЕТ СН'!$H$22</f>
        <v>1323.8692038600002</v>
      </c>
      <c r="E109" s="36">
        <f>SUMIFS(СВЦЭМ!$C$33:$C$776,СВЦЭМ!$A$33:$A$776,$A109,СВЦЭМ!$B$33:$B$776,E$83)+'СЕТ СН'!$H$12+СВЦЭМ!$D$10+'СЕТ СН'!$H$6-'СЕТ СН'!$H$22</f>
        <v>1317.02110582</v>
      </c>
      <c r="F109" s="36">
        <f>SUMIFS(СВЦЭМ!$C$33:$C$776,СВЦЭМ!$A$33:$A$776,$A109,СВЦЭМ!$B$33:$B$776,F$83)+'СЕТ СН'!$H$12+СВЦЭМ!$D$10+'СЕТ СН'!$H$6-'СЕТ СН'!$H$22</f>
        <v>1312.7003172899999</v>
      </c>
      <c r="G109" s="36">
        <f>SUMIFS(СВЦЭМ!$C$33:$C$776,СВЦЭМ!$A$33:$A$776,$A109,СВЦЭМ!$B$33:$B$776,G$83)+'СЕТ СН'!$H$12+СВЦЭМ!$D$10+'СЕТ СН'!$H$6-'СЕТ СН'!$H$22</f>
        <v>1314.183305</v>
      </c>
      <c r="H109" s="36">
        <f>SUMIFS(СВЦЭМ!$C$33:$C$776,СВЦЭМ!$A$33:$A$776,$A109,СВЦЭМ!$B$33:$B$776,H$83)+'СЕТ СН'!$H$12+СВЦЭМ!$D$10+'СЕТ СН'!$H$6-'СЕТ СН'!$H$22</f>
        <v>1328.5791630200001</v>
      </c>
      <c r="I109" s="36">
        <f>SUMIFS(СВЦЭМ!$C$33:$C$776,СВЦЭМ!$A$33:$A$776,$A109,СВЦЭМ!$B$33:$B$776,I$83)+'СЕТ СН'!$H$12+СВЦЭМ!$D$10+'СЕТ СН'!$H$6-'СЕТ СН'!$H$22</f>
        <v>1301.6138659500002</v>
      </c>
      <c r="J109" s="36">
        <f>SUMIFS(СВЦЭМ!$C$33:$C$776,СВЦЭМ!$A$33:$A$776,$A109,СВЦЭМ!$B$33:$B$776,J$83)+'СЕТ СН'!$H$12+СВЦЭМ!$D$10+'СЕТ СН'!$H$6-'СЕТ СН'!$H$22</f>
        <v>1265.9982215800001</v>
      </c>
      <c r="K109" s="36">
        <f>SUMIFS(СВЦЭМ!$C$33:$C$776,СВЦЭМ!$A$33:$A$776,$A109,СВЦЭМ!$B$33:$B$776,K$83)+'СЕТ СН'!$H$12+СВЦЭМ!$D$10+'СЕТ СН'!$H$6-'СЕТ СН'!$H$22</f>
        <v>1254.8435195900001</v>
      </c>
      <c r="L109" s="36">
        <f>SUMIFS(СВЦЭМ!$C$33:$C$776,СВЦЭМ!$A$33:$A$776,$A109,СВЦЭМ!$B$33:$B$776,L$83)+'СЕТ СН'!$H$12+СВЦЭМ!$D$10+'СЕТ СН'!$H$6-'СЕТ СН'!$H$22</f>
        <v>1258.8111403400001</v>
      </c>
      <c r="M109" s="36">
        <f>SUMIFS(СВЦЭМ!$C$33:$C$776,СВЦЭМ!$A$33:$A$776,$A109,СВЦЭМ!$B$33:$B$776,M$83)+'СЕТ СН'!$H$12+СВЦЭМ!$D$10+'СЕТ СН'!$H$6-'СЕТ СН'!$H$22</f>
        <v>1196.0348249000001</v>
      </c>
      <c r="N109" s="36">
        <f>SUMIFS(СВЦЭМ!$C$33:$C$776,СВЦЭМ!$A$33:$A$776,$A109,СВЦЭМ!$B$33:$B$776,N$83)+'СЕТ СН'!$H$12+СВЦЭМ!$D$10+'СЕТ СН'!$H$6-'СЕТ СН'!$H$22</f>
        <v>1147.0241516999999</v>
      </c>
      <c r="O109" s="36">
        <f>SUMIFS(СВЦЭМ!$C$33:$C$776,СВЦЭМ!$A$33:$A$776,$A109,СВЦЭМ!$B$33:$B$776,O$83)+'СЕТ СН'!$H$12+СВЦЭМ!$D$10+'СЕТ СН'!$H$6-'СЕТ СН'!$H$22</f>
        <v>1128.0006829900001</v>
      </c>
      <c r="P109" s="36">
        <f>SUMIFS(СВЦЭМ!$C$33:$C$776,СВЦЭМ!$A$33:$A$776,$A109,СВЦЭМ!$B$33:$B$776,P$83)+'СЕТ СН'!$H$12+СВЦЭМ!$D$10+'СЕТ СН'!$H$6-'СЕТ СН'!$H$22</f>
        <v>1137.2715686700001</v>
      </c>
      <c r="Q109" s="36">
        <f>SUMIFS(СВЦЭМ!$C$33:$C$776,СВЦЭМ!$A$33:$A$776,$A109,СВЦЭМ!$B$33:$B$776,Q$83)+'СЕТ СН'!$H$12+СВЦЭМ!$D$10+'СЕТ СН'!$H$6-'СЕТ СН'!$H$22</f>
        <v>1144.47625397</v>
      </c>
      <c r="R109" s="36">
        <f>SUMIFS(СВЦЭМ!$C$33:$C$776,СВЦЭМ!$A$33:$A$776,$A109,СВЦЭМ!$B$33:$B$776,R$83)+'СЕТ СН'!$H$12+СВЦЭМ!$D$10+'СЕТ СН'!$H$6-'СЕТ СН'!$H$22</f>
        <v>1133.9044552800001</v>
      </c>
      <c r="S109" s="36">
        <f>SUMIFS(СВЦЭМ!$C$33:$C$776,СВЦЭМ!$A$33:$A$776,$A109,СВЦЭМ!$B$33:$B$776,S$83)+'СЕТ СН'!$H$12+СВЦЭМ!$D$10+'СЕТ СН'!$H$6-'СЕТ СН'!$H$22</f>
        <v>1132.4463527100002</v>
      </c>
      <c r="T109" s="36">
        <f>SUMIFS(СВЦЭМ!$C$33:$C$776,СВЦЭМ!$A$33:$A$776,$A109,СВЦЭМ!$B$33:$B$776,T$83)+'СЕТ СН'!$H$12+СВЦЭМ!$D$10+'СЕТ СН'!$H$6-'СЕТ СН'!$H$22</f>
        <v>1128.7783026400002</v>
      </c>
      <c r="U109" s="36">
        <f>SUMIFS(СВЦЭМ!$C$33:$C$776,СВЦЭМ!$A$33:$A$776,$A109,СВЦЭМ!$B$33:$B$776,U$83)+'СЕТ СН'!$H$12+СВЦЭМ!$D$10+'СЕТ СН'!$H$6-'СЕТ СН'!$H$22</f>
        <v>1116.9975554100001</v>
      </c>
      <c r="V109" s="36">
        <f>SUMIFS(СВЦЭМ!$C$33:$C$776,СВЦЭМ!$A$33:$A$776,$A109,СВЦЭМ!$B$33:$B$776,V$83)+'СЕТ СН'!$H$12+СВЦЭМ!$D$10+'СЕТ СН'!$H$6-'СЕТ СН'!$H$22</f>
        <v>1111.12838575</v>
      </c>
      <c r="W109" s="36">
        <f>SUMIFS(СВЦЭМ!$C$33:$C$776,СВЦЭМ!$A$33:$A$776,$A109,СВЦЭМ!$B$33:$B$776,W$83)+'СЕТ СН'!$H$12+СВЦЭМ!$D$10+'СЕТ СН'!$H$6-'СЕТ СН'!$H$22</f>
        <v>1105.4550244400002</v>
      </c>
      <c r="X109" s="36">
        <f>SUMIFS(СВЦЭМ!$C$33:$C$776,СВЦЭМ!$A$33:$A$776,$A109,СВЦЭМ!$B$33:$B$776,X$83)+'СЕТ СН'!$H$12+СВЦЭМ!$D$10+'СЕТ СН'!$H$6-'СЕТ СН'!$H$22</f>
        <v>1130.32059613</v>
      </c>
      <c r="Y109" s="36">
        <f>SUMIFS(СВЦЭМ!$C$33:$C$776,СВЦЭМ!$A$33:$A$776,$A109,СВЦЭМ!$B$33:$B$776,Y$83)+'СЕТ СН'!$H$12+СВЦЭМ!$D$10+'СЕТ СН'!$H$6-'СЕТ СН'!$H$22</f>
        <v>1198.1752943800002</v>
      </c>
    </row>
    <row r="110" spans="1:25" ht="15.75" x14ac:dyDescent="0.2">
      <c r="A110" s="35">
        <f t="shared" si="2"/>
        <v>43978</v>
      </c>
      <c r="B110" s="36">
        <f>SUMIFS(СВЦЭМ!$C$33:$C$776,СВЦЭМ!$A$33:$A$776,$A110,СВЦЭМ!$B$33:$B$776,B$83)+'СЕТ СН'!$H$12+СВЦЭМ!$D$10+'СЕТ СН'!$H$6-'СЕТ СН'!$H$22</f>
        <v>1284.7374202200001</v>
      </c>
      <c r="C110" s="36">
        <f>SUMIFS(СВЦЭМ!$C$33:$C$776,СВЦЭМ!$A$33:$A$776,$A110,СВЦЭМ!$B$33:$B$776,C$83)+'СЕТ СН'!$H$12+СВЦЭМ!$D$10+'СЕТ СН'!$H$6-'СЕТ СН'!$H$22</f>
        <v>1316.1875911000002</v>
      </c>
      <c r="D110" s="36">
        <f>SUMIFS(СВЦЭМ!$C$33:$C$776,СВЦЭМ!$A$33:$A$776,$A110,СВЦЭМ!$B$33:$B$776,D$83)+'СЕТ СН'!$H$12+СВЦЭМ!$D$10+'СЕТ СН'!$H$6-'СЕТ СН'!$H$22</f>
        <v>1339.49718052</v>
      </c>
      <c r="E110" s="36">
        <f>SUMIFS(СВЦЭМ!$C$33:$C$776,СВЦЭМ!$A$33:$A$776,$A110,СВЦЭМ!$B$33:$B$776,E$83)+'СЕТ СН'!$H$12+СВЦЭМ!$D$10+'СЕТ СН'!$H$6-'СЕТ СН'!$H$22</f>
        <v>1344.17640936</v>
      </c>
      <c r="F110" s="36">
        <f>SUMIFS(СВЦЭМ!$C$33:$C$776,СВЦЭМ!$A$33:$A$776,$A110,СВЦЭМ!$B$33:$B$776,F$83)+'СЕТ СН'!$H$12+СВЦЭМ!$D$10+'СЕТ СН'!$H$6-'СЕТ СН'!$H$22</f>
        <v>1337.3552730000001</v>
      </c>
      <c r="G110" s="36">
        <f>SUMIFS(СВЦЭМ!$C$33:$C$776,СВЦЭМ!$A$33:$A$776,$A110,СВЦЭМ!$B$33:$B$776,G$83)+'СЕТ СН'!$H$12+СВЦЭМ!$D$10+'СЕТ СН'!$H$6-'СЕТ СН'!$H$22</f>
        <v>1344.5615879900001</v>
      </c>
      <c r="H110" s="36">
        <f>SUMIFS(СВЦЭМ!$C$33:$C$776,СВЦЭМ!$A$33:$A$776,$A110,СВЦЭМ!$B$33:$B$776,H$83)+'СЕТ СН'!$H$12+СВЦЭМ!$D$10+'СЕТ СН'!$H$6-'СЕТ СН'!$H$22</f>
        <v>1326.7227609500001</v>
      </c>
      <c r="I110" s="36">
        <f>SUMIFS(СВЦЭМ!$C$33:$C$776,СВЦЭМ!$A$33:$A$776,$A110,СВЦЭМ!$B$33:$B$776,I$83)+'СЕТ СН'!$H$12+СВЦЭМ!$D$10+'СЕТ СН'!$H$6-'СЕТ СН'!$H$22</f>
        <v>1312.6828281500002</v>
      </c>
      <c r="J110" s="36">
        <f>SUMIFS(СВЦЭМ!$C$33:$C$776,СВЦЭМ!$A$33:$A$776,$A110,СВЦЭМ!$B$33:$B$776,J$83)+'СЕТ СН'!$H$12+СВЦЭМ!$D$10+'СЕТ СН'!$H$6-'СЕТ СН'!$H$22</f>
        <v>1276.8322251200002</v>
      </c>
      <c r="K110" s="36">
        <f>SUMIFS(СВЦЭМ!$C$33:$C$776,СВЦЭМ!$A$33:$A$776,$A110,СВЦЭМ!$B$33:$B$776,K$83)+'СЕТ СН'!$H$12+СВЦЭМ!$D$10+'СЕТ СН'!$H$6-'СЕТ СН'!$H$22</f>
        <v>1259.4618167900001</v>
      </c>
      <c r="L110" s="36">
        <f>SUMIFS(СВЦЭМ!$C$33:$C$776,СВЦЭМ!$A$33:$A$776,$A110,СВЦЭМ!$B$33:$B$776,L$83)+'СЕТ СН'!$H$12+СВЦЭМ!$D$10+'СЕТ СН'!$H$6-'СЕТ СН'!$H$22</f>
        <v>1237.98520242</v>
      </c>
      <c r="M110" s="36">
        <f>SUMIFS(СВЦЭМ!$C$33:$C$776,СВЦЭМ!$A$33:$A$776,$A110,СВЦЭМ!$B$33:$B$776,M$83)+'СЕТ СН'!$H$12+СВЦЭМ!$D$10+'СЕТ СН'!$H$6-'СЕТ СН'!$H$22</f>
        <v>1185.2982738999999</v>
      </c>
      <c r="N110" s="36">
        <f>SUMIFS(СВЦЭМ!$C$33:$C$776,СВЦЭМ!$A$33:$A$776,$A110,СВЦЭМ!$B$33:$B$776,N$83)+'СЕТ СН'!$H$12+СВЦЭМ!$D$10+'СЕТ СН'!$H$6-'СЕТ СН'!$H$22</f>
        <v>1126.7905297000002</v>
      </c>
      <c r="O110" s="36">
        <f>SUMIFS(СВЦЭМ!$C$33:$C$776,СВЦЭМ!$A$33:$A$776,$A110,СВЦЭМ!$B$33:$B$776,O$83)+'СЕТ СН'!$H$12+СВЦЭМ!$D$10+'СЕТ СН'!$H$6-'СЕТ СН'!$H$22</f>
        <v>1107.7817359999999</v>
      </c>
      <c r="P110" s="36">
        <f>SUMIFS(СВЦЭМ!$C$33:$C$776,СВЦЭМ!$A$33:$A$776,$A110,СВЦЭМ!$B$33:$B$776,P$83)+'СЕТ СН'!$H$12+СВЦЭМ!$D$10+'СЕТ СН'!$H$6-'СЕТ СН'!$H$22</f>
        <v>1101.7038870199999</v>
      </c>
      <c r="Q110" s="36">
        <f>SUMIFS(СВЦЭМ!$C$33:$C$776,СВЦЭМ!$A$33:$A$776,$A110,СВЦЭМ!$B$33:$B$776,Q$83)+'СЕТ СН'!$H$12+СВЦЭМ!$D$10+'СЕТ СН'!$H$6-'СЕТ СН'!$H$22</f>
        <v>1106.9550305800001</v>
      </c>
      <c r="R110" s="36">
        <f>SUMIFS(СВЦЭМ!$C$33:$C$776,СВЦЭМ!$A$33:$A$776,$A110,СВЦЭМ!$B$33:$B$776,R$83)+'СЕТ СН'!$H$12+СВЦЭМ!$D$10+'СЕТ СН'!$H$6-'СЕТ СН'!$H$22</f>
        <v>1110.38492735</v>
      </c>
      <c r="S110" s="36">
        <f>SUMIFS(СВЦЭМ!$C$33:$C$776,СВЦЭМ!$A$33:$A$776,$A110,СВЦЭМ!$B$33:$B$776,S$83)+'СЕТ СН'!$H$12+СВЦЭМ!$D$10+'СЕТ СН'!$H$6-'СЕТ СН'!$H$22</f>
        <v>1119.1482621499999</v>
      </c>
      <c r="T110" s="36">
        <f>SUMIFS(СВЦЭМ!$C$33:$C$776,СВЦЭМ!$A$33:$A$776,$A110,СВЦЭМ!$B$33:$B$776,T$83)+'СЕТ СН'!$H$12+СВЦЭМ!$D$10+'СЕТ СН'!$H$6-'СЕТ СН'!$H$22</f>
        <v>1121.0686202900001</v>
      </c>
      <c r="U110" s="36">
        <f>SUMIFS(СВЦЭМ!$C$33:$C$776,СВЦЭМ!$A$33:$A$776,$A110,СВЦЭМ!$B$33:$B$776,U$83)+'СЕТ СН'!$H$12+СВЦЭМ!$D$10+'СЕТ СН'!$H$6-'СЕТ СН'!$H$22</f>
        <v>1100.6388418800002</v>
      </c>
      <c r="V110" s="36">
        <f>SUMIFS(СВЦЭМ!$C$33:$C$776,СВЦЭМ!$A$33:$A$776,$A110,СВЦЭМ!$B$33:$B$776,V$83)+'СЕТ СН'!$H$12+СВЦЭМ!$D$10+'СЕТ СН'!$H$6-'СЕТ СН'!$H$22</f>
        <v>1089.14334639</v>
      </c>
      <c r="W110" s="36">
        <f>SUMIFS(СВЦЭМ!$C$33:$C$776,СВЦЭМ!$A$33:$A$776,$A110,СВЦЭМ!$B$33:$B$776,W$83)+'СЕТ СН'!$H$12+СВЦЭМ!$D$10+'СЕТ СН'!$H$6-'СЕТ СН'!$H$22</f>
        <v>1085.3989840600002</v>
      </c>
      <c r="X110" s="36">
        <f>SUMIFS(СВЦЭМ!$C$33:$C$776,СВЦЭМ!$A$33:$A$776,$A110,СВЦЭМ!$B$33:$B$776,X$83)+'СЕТ СН'!$H$12+СВЦЭМ!$D$10+'СЕТ СН'!$H$6-'СЕТ СН'!$H$22</f>
        <v>1122.77617379</v>
      </c>
      <c r="Y110" s="36">
        <f>SUMIFS(СВЦЭМ!$C$33:$C$776,СВЦЭМ!$A$33:$A$776,$A110,СВЦЭМ!$B$33:$B$776,Y$83)+'СЕТ СН'!$H$12+СВЦЭМ!$D$10+'СЕТ СН'!$H$6-'СЕТ СН'!$H$22</f>
        <v>1181.8258584700002</v>
      </c>
    </row>
    <row r="111" spans="1:25" ht="15.75" x14ac:dyDescent="0.2">
      <c r="A111" s="35">
        <f t="shared" si="2"/>
        <v>43979</v>
      </c>
      <c r="B111" s="36">
        <f>SUMIFS(СВЦЭМ!$C$33:$C$776,СВЦЭМ!$A$33:$A$776,$A111,СВЦЭМ!$B$33:$B$776,B$83)+'СЕТ СН'!$H$12+СВЦЭМ!$D$10+'СЕТ СН'!$H$6-'СЕТ СН'!$H$22</f>
        <v>1219.4006083600002</v>
      </c>
      <c r="C111" s="36">
        <f>SUMIFS(СВЦЭМ!$C$33:$C$776,СВЦЭМ!$A$33:$A$776,$A111,СВЦЭМ!$B$33:$B$776,C$83)+'СЕТ СН'!$H$12+СВЦЭМ!$D$10+'СЕТ СН'!$H$6-'СЕТ СН'!$H$22</f>
        <v>1234.7213310000002</v>
      </c>
      <c r="D111" s="36">
        <f>SUMIFS(СВЦЭМ!$C$33:$C$776,СВЦЭМ!$A$33:$A$776,$A111,СВЦЭМ!$B$33:$B$776,D$83)+'СЕТ СН'!$H$12+СВЦЭМ!$D$10+'СЕТ СН'!$H$6-'СЕТ СН'!$H$22</f>
        <v>1261.7302848300001</v>
      </c>
      <c r="E111" s="36">
        <f>SUMIFS(СВЦЭМ!$C$33:$C$776,СВЦЭМ!$A$33:$A$776,$A111,СВЦЭМ!$B$33:$B$776,E$83)+'СЕТ СН'!$H$12+СВЦЭМ!$D$10+'СЕТ СН'!$H$6-'СЕТ СН'!$H$22</f>
        <v>1277.96416075</v>
      </c>
      <c r="F111" s="36">
        <f>SUMIFS(СВЦЭМ!$C$33:$C$776,СВЦЭМ!$A$33:$A$776,$A111,СВЦЭМ!$B$33:$B$776,F$83)+'СЕТ СН'!$H$12+СВЦЭМ!$D$10+'СЕТ СН'!$H$6-'СЕТ СН'!$H$22</f>
        <v>1275.7113540700002</v>
      </c>
      <c r="G111" s="36">
        <f>SUMIFS(СВЦЭМ!$C$33:$C$776,СВЦЭМ!$A$33:$A$776,$A111,СВЦЭМ!$B$33:$B$776,G$83)+'СЕТ СН'!$H$12+СВЦЭМ!$D$10+'СЕТ СН'!$H$6-'СЕТ СН'!$H$22</f>
        <v>1286.42578942</v>
      </c>
      <c r="H111" s="36">
        <f>SUMIFS(СВЦЭМ!$C$33:$C$776,СВЦЭМ!$A$33:$A$776,$A111,СВЦЭМ!$B$33:$B$776,H$83)+'СЕТ СН'!$H$12+СВЦЭМ!$D$10+'СЕТ СН'!$H$6-'СЕТ СН'!$H$22</f>
        <v>1262.5928436300001</v>
      </c>
      <c r="I111" s="36">
        <f>SUMIFS(СВЦЭМ!$C$33:$C$776,СВЦЭМ!$A$33:$A$776,$A111,СВЦЭМ!$B$33:$B$776,I$83)+'СЕТ СН'!$H$12+СВЦЭМ!$D$10+'СЕТ СН'!$H$6-'СЕТ СН'!$H$22</f>
        <v>1265.1876021200001</v>
      </c>
      <c r="J111" s="36">
        <f>SUMIFS(СВЦЭМ!$C$33:$C$776,СВЦЭМ!$A$33:$A$776,$A111,СВЦЭМ!$B$33:$B$776,J$83)+'СЕТ СН'!$H$12+СВЦЭМ!$D$10+'СЕТ СН'!$H$6-'СЕТ СН'!$H$22</f>
        <v>1219.6432392500001</v>
      </c>
      <c r="K111" s="36">
        <f>SUMIFS(СВЦЭМ!$C$33:$C$776,СВЦЭМ!$A$33:$A$776,$A111,СВЦЭМ!$B$33:$B$776,K$83)+'СЕТ СН'!$H$12+СВЦЭМ!$D$10+'СЕТ СН'!$H$6-'СЕТ СН'!$H$22</f>
        <v>1207.98682581</v>
      </c>
      <c r="L111" s="36">
        <f>SUMIFS(СВЦЭМ!$C$33:$C$776,СВЦЭМ!$A$33:$A$776,$A111,СВЦЭМ!$B$33:$B$776,L$83)+'СЕТ СН'!$H$12+СВЦЭМ!$D$10+'СЕТ СН'!$H$6-'СЕТ СН'!$H$22</f>
        <v>1217.4011279000001</v>
      </c>
      <c r="M111" s="36">
        <f>SUMIFS(СВЦЭМ!$C$33:$C$776,СВЦЭМ!$A$33:$A$776,$A111,СВЦЭМ!$B$33:$B$776,M$83)+'СЕТ СН'!$H$12+СВЦЭМ!$D$10+'СЕТ СН'!$H$6-'СЕТ СН'!$H$22</f>
        <v>1197.2282923100001</v>
      </c>
      <c r="N111" s="36">
        <f>SUMIFS(СВЦЭМ!$C$33:$C$776,СВЦЭМ!$A$33:$A$776,$A111,СВЦЭМ!$B$33:$B$776,N$83)+'СЕТ СН'!$H$12+СВЦЭМ!$D$10+'СЕТ СН'!$H$6-'СЕТ СН'!$H$22</f>
        <v>1148.43424585</v>
      </c>
      <c r="O111" s="36">
        <f>SUMIFS(СВЦЭМ!$C$33:$C$776,СВЦЭМ!$A$33:$A$776,$A111,СВЦЭМ!$B$33:$B$776,O$83)+'СЕТ СН'!$H$12+СВЦЭМ!$D$10+'СЕТ СН'!$H$6-'СЕТ СН'!$H$22</f>
        <v>1127.7353505599999</v>
      </c>
      <c r="P111" s="36">
        <f>SUMIFS(СВЦЭМ!$C$33:$C$776,СВЦЭМ!$A$33:$A$776,$A111,СВЦЭМ!$B$33:$B$776,P$83)+'СЕТ СН'!$H$12+СВЦЭМ!$D$10+'СЕТ СН'!$H$6-'СЕТ СН'!$H$22</f>
        <v>1140.0119553899999</v>
      </c>
      <c r="Q111" s="36">
        <f>SUMIFS(СВЦЭМ!$C$33:$C$776,СВЦЭМ!$A$33:$A$776,$A111,СВЦЭМ!$B$33:$B$776,Q$83)+'СЕТ СН'!$H$12+СВЦЭМ!$D$10+'СЕТ СН'!$H$6-'СЕТ СН'!$H$22</f>
        <v>1131.5915374400001</v>
      </c>
      <c r="R111" s="36">
        <f>SUMIFS(СВЦЭМ!$C$33:$C$776,СВЦЭМ!$A$33:$A$776,$A111,СВЦЭМ!$B$33:$B$776,R$83)+'СЕТ СН'!$H$12+СВЦЭМ!$D$10+'СЕТ СН'!$H$6-'СЕТ СН'!$H$22</f>
        <v>1129.8204897600001</v>
      </c>
      <c r="S111" s="36">
        <f>SUMIFS(СВЦЭМ!$C$33:$C$776,СВЦЭМ!$A$33:$A$776,$A111,СВЦЭМ!$B$33:$B$776,S$83)+'СЕТ СН'!$H$12+СВЦЭМ!$D$10+'СЕТ СН'!$H$6-'СЕТ СН'!$H$22</f>
        <v>1136.1711917500002</v>
      </c>
      <c r="T111" s="36">
        <f>SUMIFS(СВЦЭМ!$C$33:$C$776,СВЦЭМ!$A$33:$A$776,$A111,СВЦЭМ!$B$33:$B$776,T$83)+'СЕТ СН'!$H$12+СВЦЭМ!$D$10+'СЕТ СН'!$H$6-'СЕТ СН'!$H$22</f>
        <v>1137.6784779899999</v>
      </c>
      <c r="U111" s="36">
        <f>SUMIFS(СВЦЭМ!$C$33:$C$776,СВЦЭМ!$A$33:$A$776,$A111,СВЦЭМ!$B$33:$B$776,U$83)+'СЕТ СН'!$H$12+СВЦЭМ!$D$10+'СЕТ СН'!$H$6-'СЕТ СН'!$H$22</f>
        <v>1132.8275084300001</v>
      </c>
      <c r="V111" s="36">
        <f>SUMIFS(СВЦЭМ!$C$33:$C$776,СВЦЭМ!$A$33:$A$776,$A111,СВЦЭМ!$B$33:$B$776,V$83)+'СЕТ СН'!$H$12+СВЦЭМ!$D$10+'СЕТ СН'!$H$6-'СЕТ СН'!$H$22</f>
        <v>1119.21201453</v>
      </c>
      <c r="W111" s="36">
        <f>SUMIFS(СВЦЭМ!$C$33:$C$776,СВЦЭМ!$A$33:$A$776,$A111,СВЦЭМ!$B$33:$B$776,W$83)+'СЕТ СН'!$H$12+СВЦЭМ!$D$10+'СЕТ СН'!$H$6-'СЕТ СН'!$H$22</f>
        <v>1114.3776750500001</v>
      </c>
      <c r="X111" s="36">
        <f>SUMIFS(СВЦЭМ!$C$33:$C$776,СВЦЭМ!$A$33:$A$776,$A111,СВЦЭМ!$B$33:$B$776,X$83)+'СЕТ СН'!$H$12+СВЦЭМ!$D$10+'СЕТ СН'!$H$6-'СЕТ СН'!$H$22</f>
        <v>1157.3818895500001</v>
      </c>
      <c r="Y111" s="36">
        <f>SUMIFS(СВЦЭМ!$C$33:$C$776,СВЦЭМ!$A$33:$A$776,$A111,СВЦЭМ!$B$33:$B$776,Y$83)+'СЕТ СН'!$H$12+СВЦЭМ!$D$10+'СЕТ СН'!$H$6-'СЕТ СН'!$H$22</f>
        <v>1224.37975362</v>
      </c>
    </row>
    <row r="112" spans="1:25" ht="15.75" x14ac:dyDescent="0.2">
      <c r="A112" s="35">
        <f t="shared" si="2"/>
        <v>43980</v>
      </c>
      <c r="B112" s="36">
        <f>SUMIFS(СВЦЭМ!$C$33:$C$776,СВЦЭМ!$A$33:$A$776,$A112,СВЦЭМ!$B$33:$B$776,B$83)+'СЕТ СН'!$H$12+СВЦЭМ!$D$10+'СЕТ СН'!$H$6-'СЕТ СН'!$H$22</f>
        <v>1239.3529315000001</v>
      </c>
      <c r="C112" s="36">
        <f>SUMIFS(СВЦЭМ!$C$33:$C$776,СВЦЭМ!$A$33:$A$776,$A112,СВЦЭМ!$B$33:$B$776,C$83)+'СЕТ СН'!$H$12+СВЦЭМ!$D$10+'СЕТ СН'!$H$6-'СЕТ СН'!$H$22</f>
        <v>1259.99016858</v>
      </c>
      <c r="D112" s="36">
        <f>SUMIFS(СВЦЭМ!$C$33:$C$776,СВЦЭМ!$A$33:$A$776,$A112,СВЦЭМ!$B$33:$B$776,D$83)+'СЕТ СН'!$H$12+СВЦЭМ!$D$10+'СЕТ СН'!$H$6-'СЕТ СН'!$H$22</f>
        <v>1256.7426417400002</v>
      </c>
      <c r="E112" s="36">
        <f>SUMIFS(СВЦЭМ!$C$33:$C$776,СВЦЭМ!$A$33:$A$776,$A112,СВЦЭМ!$B$33:$B$776,E$83)+'СЕТ СН'!$H$12+СВЦЭМ!$D$10+'СЕТ СН'!$H$6-'СЕТ СН'!$H$22</f>
        <v>1257.1065630100002</v>
      </c>
      <c r="F112" s="36">
        <f>SUMIFS(СВЦЭМ!$C$33:$C$776,СВЦЭМ!$A$33:$A$776,$A112,СВЦЭМ!$B$33:$B$776,F$83)+'СЕТ СН'!$H$12+СВЦЭМ!$D$10+'СЕТ СН'!$H$6-'СЕТ СН'!$H$22</f>
        <v>1258.39546419</v>
      </c>
      <c r="G112" s="36">
        <f>SUMIFS(СВЦЭМ!$C$33:$C$776,СВЦЭМ!$A$33:$A$776,$A112,СВЦЭМ!$B$33:$B$776,G$83)+'СЕТ СН'!$H$12+СВЦЭМ!$D$10+'СЕТ СН'!$H$6-'СЕТ СН'!$H$22</f>
        <v>1263.5545728000002</v>
      </c>
      <c r="H112" s="36">
        <f>SUMIFS(СВЦЭМ!$C$33:$C$776,СВЦЭМ!$A$33:$A$776,$A112,СВЦЭМ!$B$33:$B$776,H$83)+'СЕТ СН'!$H$12+СВЦЭМ!$D$10+'СЕТ СН'!$H$6-'СЕТ СН'!$H$22</f>
        <v>1267.4694495200001</v>
      </c>
      <c r="I112" s="36">
        <f>SUMIFS(СВЦЭМ!$C$33:$C$776,СВЦЭМ!$A$33:$A$776,$A112,СВЦЭМ!$B$33:$B$776,I$83)+'СЕТ СН'!$H$12+СВЦЭМ!$D$10+'СЕТ СН'!$H$6-'СЕТ СН'!$H$22</f>
        <v>1248.9731956800001</v>
      </c>
      <c r="J112" s="36">
        <f>SUMIFS(СВЦЭМ!$C$33:$C$776,СВЦЭМ!$A$33:$A$776,$A112,СВЦЭМ!$B$33:$B$776,J$83)+'СЕТ СН'!$H$12+СВЦЭМ!$D$10+'СЕТ СН'!$H$6-'СЕТ СН'!$H$22</f>
        <v>1200.4435282899999</v>
      </c>
      <c r="K112" s="36">
        <f>SUMIFS(СВЦЭМ!$C$33:$C$776,СВЦЭМ!$A$33:$A$776,$A112,СВЦЭМ!$B$33:$B$776,K$83)+'СЕТ СН'!$H$12+СВЦЭМ!$D$10+'СЕТ СН'!$H$6-'СЕТ СН'!$H$22</f>
        <v>1184.51682931</v>
      </c>
      <c r="L112" s="36">
        <f>SUMIFS(СВЦЭМ!$C$33:$C$776,СВЦЭМ!$A$33:$A$776,$A112,СВЦЭМ!$B$33:$B$776,L$83)+'СЕТ СН'!$H$12+СВЦЭМ!$D$10+'СЕТ СН'!$H$6-'СЕТ СН'!$H$22</f>
        <v>1214.6229067500001</v>
      </c>
      <c r="M112" s="36">
        <f>SUMIFS(СВЦЭМ!$C$33:$C$776,СВЦЭМ!$A$33:$A$776,$A112,СВЦЭМ!$B$33:$B$776,M$83)+'СЕТ СН'!$H$12+СВЦЭМ!$D$10+'СЕТ СН'!$H$6-'СЕТ СН'!$H$22</f>
        <v>1140.8764038200002</v>
      </c>
      <c r="N112" s="36">
        <f>SUMIFS(СВЦЭМ!$C$33:$C$776,СВЦЭМ!$A$33:$A$776,$A112,СВЦЭМ!$B$33:$B$776,N$83)+'СЕТ СН'!$H$12+СВЦЭМ!$D$10+'СЕТ СН'!$H$6-'СЕТ СН'!$H$22</f>
        <v>1079.98106762</v>
      </c>
      <c r="O112" s="36">
        <f>SUMIFS(СВЦЭМ!$C$33:$C$776,СВЦЭМ!$A$33:$A$776,$A112,СВЦЭМ!$B$33:$B$776,O$83)+'СЕТ СН'!$H$12+СВЦЭМ!$D$10+'СЕТ СН'!$H$6-'СЕТ СН'!$H$22</f>
        <v>1069.7599559099999</v>
      </c>
      <c r="P112" s="36">
        <f>SUMIFS(СВЦЭМ!$C$33:$C$776,СВЦЭМ!$A$33:$A$776,$A112,СВЦЭМ!$B$33:$B$776,P$83)+'СЕТ СН'!$H$12+СВЦЭМ!$D$10+'СЕТ СН'!$H$6-'СЕТ СН'!$H$22</f>
        <v>1077.2044206099999</v>
      </c>
      <c r="Q112" s="36">
        <f>SUMIFS(СВЦЭМ!$C$33:$C$776,СВЦЭМ!$A$33:$A$776,$A112,СВЦЭМ!$B$33:$B$776,Q$83)+'СЕТ СН'!$H$12+СВЦЭМ!$D$10+'СЕТ СН'!$H$6-'СЕТ СН'!$H$22</f>
        <v>1067.5035408200001</v>
      </c>
      <c r="R112" s="36">
        <f>SUMIFS(СВЦЭМ!$C$33:$C$776,СВЦЭМ!$A$33:$A$776,$A112,СВЦЭМ!$B$33:$B$776,R$83)+'СЕТ СН'!$H$12+СВЦЭМ!$D$10+'СЕТ СН'!$H$6-'СЕТ СН'!$H$22</f>
        <v>1070.5989336500002</v>
      </c>
      <c r="S112" s="36">
        <f>SUMIFS(СВЦЭМ!$C$33:$C$776,СВЦЭМ!$A$33:$A$776,$A112,СВЦЭМ!$B$33:$B$776,S$83)+'СЕТ СН'!$H$12+СВЦЭМ!$D$10+'СЕТ СН'!$H$6-'СЕТ СН'!$H$22</f>
        <v>1079.1551813900001</v>
      </c>
      <c r="T112" s="36">
        <f>SUMIFS(СВЦЭМ!$C$33:$C$776,СВЦЭМ!$A$33:$A$776,$A112,СВЦЭМ!$B$33:$B$776,T$83)+'СЕТ СН'!$H$12+СВЦЭМ!$D$10+'СЕТ СН'!$H$6-'СЕТ СН'!$H$22</f>
        <v>1091.0979732800001</v>
      </c>
      <c r="U112" s="36">
        <f>SUMIFS(СВЦЭМ!$C$33:$C$776,СВЦЭМ!$A$33:$A$776,$A112,СВЦЭМ!$B$33:$B$776,U$83)+'СЕТ СН'!$H$12+СВЦЭМ!$D$10+'СЕТ СН'!$H$6-'СЕТ СН'!$H$22</f>
        <v>1097.4941969400002</v>
      </c>
      <c r="V112" s="36">
        <f>SUMIFS(СВЦЭМ!$C$33:$C$776,СВЦЭМ!$A$33:$A$776,$A112,СВЦЭМ!$B$33:$B$776,V$83)+'СЕТ СН'!$H$12+СВЦЭМ!$D$10+'СЕТ СН'!$H$6-'СЕТ СН'!$H$22</f>
        <v>1132.5220924499999</v>
      </c>
      <c r="W112" s="36">
        <f>SUMIFS(СВЦЭМ!$C$33:$C$776,СВЦЭМ!$A$33:$A$776,$A112,СВЦЭМ!$B$33:$B$776,W$83)+'СЕТ СН'!$H$12+СВЦЭМ!$D$10+'СЕТ СН'!$H$6-'СЕТ СН'!$H$22</f>
        <v>1164.97002445</v>
      </c>
      <c r="X112" s="36">
        <f>SUMIFS(СВЦЭМ!$C$33:$C$776,СВЦЭМ!$A$33:$A$776,$A112,СВЦЭМ!$B$33:$B$776,X$83)+'СЕТ СН'!$H$12+СВЦЭМ!$D$10+'СЕТ СН'!$H$6-'СЕТ СН'!$H$22</f>
        <v>1148.7775078499999</v>
      </c>
      <c r="Y112" s="36">
        <f>SUMIFS(СВЦЭМ!$C$33:$C$776,СВЦЭМ!$A$33:$A$776,$A112,СВЦЭМ!$B$33:$B$776,Y$83)+'СЕТ СН'!$H$12+СВЦЭМ!$D$10+'СЕТ СН'!$H$6-'СЕТ СН'!$H$22</f>
        <v>1191.00012685</v>
      </c>
    </row>
    <row r="113" spans="1:27" ht="15.75" x14ac:dyDescent="0.2">
      <c r="A113" s="35">
        <f t="shared" si="2"/>
        <v>43981</v>
      </c>
      <c r="B113" s="36">
        <f>SUMIFS(СВЦЭМ!$C$33:$C$776,СВЦЭМ!$A$33:$A$776,$A113,СВЦЭМ!$B$33:$B$776,B$83)+'СЕТ СН'!$H$12+СВЦЭМ!$D$10+'СЕТ СН'!$H$6-'СЕТ СН'!$H$22</f>
        <v>1272.3960753400002</v>
      </c>
      <c r="C113" s="36">
        <f>SUMIFS(СВЦЭМ!$C$33:$C$776,СВЦЭМ!$A$33:$A$776,$A113,СВЦЭМ!$B$33:$B$776,C$83)+'СЕТ СН'!$H$12+СВЦЭМ!$D$10+'СЕТ СН'!$H$6-'СЕТ СН'!$H$22</f>
        <v>1279.3613834100001</v>
      </c>
      <c r="D113" s="36">
        <f>SUMIFS(СВЦЭМ!$C$33:$C$776,СВЦЭМ!$A$33:$A$776,$A113,СВЦЭМ!$B$33:$B$776,D$83)+'СЕТ СН'!$H$12+СВЦЭМ!$D$10+'СЕТ СН'!$H$6-'СЕТ СН'!$H$22</f>
        <v>1279.9188773999999</v>
      </c>
      <c r="E113" s="36">
        <f>SUMIFS(СВЦЭМ!$C$33:$C$776,СВЦЭМ!$A$33:$A$776,$A113,СВЦЭМ!$B$33:$B$776,E$83)+'СЕТ СН'!$H$12+СВЦЭМ!$D$10+'СЕТ СН'!$H$6-'СЕТ СН'!$H$22</f>
        <v>1277.73813911</v>
      </c>
      <c r="F113" s="36">
        <f>SUMIFS(СВЦЭМ!$C$33:$C$776,СВЦЭМ!$A$33:$A$776,$A113,СВЦЭМ!$B$33:$B$776,F$83)+'СЕТ СН'!$H$12+СВЦЭМ!$D$10+'СЕТ СН'!$H$6-'СЕТ СН'!$H$22</f>
        <v>1277.1011759100002</v>
      </c>
      <c r="G113" s="36">
        <f>SUMIFS(СВЦЭМ!$C$33:$C$776,СВЦЭМ!$A$33:$A$776,$A113,СВЦЭМ!$B$33:$B$776,G$83)+'СЕТ СН'!$H$12+СВЦЭМ!$D$10+'СЕТ СН'!$H$6-'СЕТ СН'!$H$22</f>
        <v>1277.75282958</v>
      </c>
      <c r="H113" s="36">
        <f>SUMIFS(СВЦЭМ!$C$33:$C$776,СВЦЭМ!$A$33:$A$776,$A113,СВЦЭМ!$B$33:$B$776,H$83)+'СЕТ СН'!$H$12+СВЦЭМ!$D$10+'СЕТ СН'!$H$6-'СЕТ СН'!$H$22</f>
        <v>1264.5895956700001</v>
      </c>
      <c r="I113" s="36">
        <f>SUMIFS(СВЦЭМ!$C$33:$C$776,СВЦЭМ!$A$33:$A$776,$A113,СВЦЭМ!$B$33:$B$776,I$83)+'СЕТ СН'!$H$12+СВЦЭМ!$D$10+'СЕТ СН'!$H$6-'СЕТ СН'!$H$22</f>
        <v>1246.85827371</v>
      </c>
      <c r="J113" s="36">
        <f>SUMIFS(СВЦЭМ!$C$33:$C$776,СВЦЭМ!$A$33:$A$776,$A113,СВЦЭМ!$B$33:$B$776,J$83)+'СЕТ СН'!$H$12+СВЦЭМ!$D$10+'СЕТ СН'!$H$6-'СЕТ СН'!$H$22</f>
        <v>1214.4516265000002</v>
      </c>
      <c r="K113" s="36">
        <f>SUMIFS(СВЦЭМ!$C$33:$C$776,СВЦЭМ!$A$33:$A$776,$A113,СВЦЭМ!$B$33:$B$776,K$83)+'СЕТ СН'!$H$12+СВЦЭМ!$D$10+'СЕТ СН'!$H$6-'СЕТ СН'!$H$22</f>
        <v>1203.2293460200001</v>
      </c>
      <c r="L113" s="36">
        <f>SUMIFS(СВЦЭМ!$C$33:$C$776,СВЦЭМ!$A$33:$A$776,$A113,СВЦЭМ!$B$33:$B$776,L$83)+'СЕТ СН'!$H$12+СВЦЭМ!$D$10+'СЕТ СН'!$H$6-'СЕТ СН'!$H$22</f>
        <v>1194.9596920900001</v>
      </c>
      <c r="M113" s="36">
        <f>SUMIFS(СВЦЭМ!$C$33:$C$776,СВЦЭМ!$A$33:$A$776,$A113,СВЦЭМ!$B$33:$B$776,M$83)+'СЕТ СН'!$H$12+СВЦЭМ!$D$10+'СЕТ СН'!$H$6-'СЕТ СН'!$H$22</f>
        <v>1143.0845007600001</v>
      </c>
      <c r="N113" s="36">
        <f>SUMIFS(СВЦЭМ!$C$33:$C$776,СВЦЭМ!$A$33:$A$776,$A113,СВЦЭМ!$B$33:$B$776,N$83)+'СЕТ СН'!$H$12+СВЦЭМ!$D$10+'СЕТ СН'!$H$6-'СЕТ СН'!$H$22</f>
        <v>1095.3509119300002</v>
      </c>
      <c r="O113" s="36">
        <f>SUMIFS(СВЦЭМ!$C$33:$C$776,СВЦЭМ!$A$33:$A$776,$A113,СВЦЭМ!$B$33:$B$776,O$83)+'СЕТ СН'!$H$12+СВЦЭМ!$D$10+'СЕТ СН'!$H$6-'СЕТ СН'!$H$22</f>
        <v>1082.00000361</v>
      </c>
      <c r="P113" s="36">
        <f>SUMIFS(СВЦЭМ!$C$33:$C$776,СВЦЭМ!$A$33:$A$776,$A113,СВЦЭМ!$B$33:$B$776,P$83)+'СЕТ СН'!$H$12+СВЦЭМ!$D$10+'СЕТ СН'!$H$6-'СЕТ СН'!$H$22</f>
        <v>1084.1265862499999</v>
      </c>
      <c r="Q113" s="36">
        <f>SUMIFS(СВЦЭМ!$C$33:$C$776,СВЦЭМ!$A$33:$A$776,$A113,СВЦЭМ!$B$33:$B$776,Q$83)+'СЕТ СН'!$H$12+СВЦЭМ!$D$10+'СЕТ СН'!$H$6-'СЕТ СН'!$H$22</f>
        <v>1084.01489225</v>
      </c>
      <c r="R113" s="36">
        <f>SUMIFS(СВЦЭМ!$C$33:$C$776,СВЦЭМ!$A$33:$A$776,$A113,СВЦЭМ!$B$33:$B$776,R$83)+'СЕТ СН'!$H$12+СВЦЭМ!$D$10+'СЕТ СН'!$H$6-'СЕТ СН'!$H$22</f>
        <v>1083.23380191</v>
      </c>
      <c r="S113" s="36">
        <f>SUMIFS(СВЦЭМ!$C$33:$C$776,СВЦЭМ!$A$33:$A$776,$A113,СВЦЭМ!$B$33:$B$776,S$83)+'СЕТ СН'!$H$12+СВЦЭМ!$D$10+'СЕТ СН'!$H$6-'СЕТ СН'!$H$22</f>
        <v>1085.24195293</v>
      </c>
      <c r="T113" s="36">
        <f>SUMIFS(СВЦЭМ!$C$33:$C$776,СВЦЭМ!$A$33:$A$776,$A113,СВЦЭМ!$B$33:$B$776,T$83)+'СЕТ СН'!$H$12+СВЦЭМ!$D$10+'СЕТ СН'!$H$6-'СЕТ СН'!$H$22</f>
        <v>1080.1038150300001</v>
      </c>
      <c r="U113" s="36">
        <f>SUMIFS(СВЦЭМ!$C$33:$C$776,СВЦЭМ!$A$33:$A$776,$A113,СВЦЭМ!$B$33:$B$776,U$83)+'СЕТ СН'!$H$12+СВЦЭМ!$D$10+'СЕТ СН'!$H$6-'СЕТ СН'!$H$22</f>
        <v>1070.5788578900001</v>
      </c>
      <c r="V113" s="36">
        <f>SUMIFS(СВЦЭМ!$C$33:$C$776,СВЦЭМ!$A$33:$A$776,$A113,СВЦЭМ!$B$33:$B$776,V$83)+'СЕТ СН'!$H$12+СВЦЭМ!$D$10+'СЕТ СН'!$H$6-'СЕТ СН'!$H$22</f>
        <v>1078.87914146</v>
      </c>
      <c r="W113" s="36">
        <f>SUMIFS(СВЦЭМ!$C$33:$C$776,СВЦЭМ!$A$33:$A$776,$A113,СВЦЭМ!$B$33:$B$776,W$83)+'СЕТ СН'!$H$12+СВЦЭМ!$D$10+'СЕТ СН'!$H$6-'СЕТ СН'!$H$22</f>
        <v>1086.6433801100002</v>
      </c>
      <c r="X113" s="36">
        <f>SUMIFS(СВЦЭМ!$C$33:$C$776,СВЦЭМ!$A$33:$A$776,$A113,СВЦЭМ!$B$33:$B$776,X$83)+'СЕТ СН'!$H$12+СВЦЭМ!$D$10+'СЕТ СН'!$H$6-'СЕТ СН'!$H$22</f>
        <v>1091.4422895</v>
      </c>
      <c r="Y113" s="36">
        <f>SUMIFS(СВЦЭМ!$C$33:$C$776,СВЦЭМ!$A$33:$A$776,$A113,СВЦЭМ!$B$33:$B$776,Y$83)+'СЕТ СН'!$H$12+СВЦЭМ!$D$10+'СЕТ СН'!$H$6-'СЕТ СН'!$H$22</f>
        <v>1159.9162926900001</v>
      </c>
      <c r="AA113" s="37"/>
    </row>
    <row r="114" spans="1:27" ht="15.75" x14ac:dyDescent="0.2">
      <c r="A114" s="35">
        <f t="shared" si="2"/>
        <v>43982</v>
      </c>
      <c r="B114" s="36">
        <f>SUMIFS(СВЦЭМ!$C$33:$C$776,СВЦЭМ!$A$33:$A$776,$A114,СВЦЭМ!$B$33:$B$776,B$83)+'СЕТ СН'!$H$12+СВЦЭМ!$D$10+'СЕТ СН'!$H$6-'СЕТ СН'!$H$22</f>
        <v>1244.3373033500002</v>
      </c>
      <c r="C114" s="36">
        <f>SUMIFS(СВЦЭМ!$C$33:$C$776,СВЦЭМ!$A$33:$A$776,$A114,СВЦЭМ!$B$33:$B$776,C$83)+'СЕТ СН'!$H$12+СВЦЭМ!$D$10+'СЕТ СН'!$H$6-'СЕТ СН'!$H$22</f>
        <v>1253.6728732400002</v>
      </c>
      <c r="D114" s="36">
        <f>SUMIFS(СВЦЭМ!$C$33:$C$776,СВЦЭМ!$A$33:$A$776,$A114,СВЦЭМ!$B$33:$B$776,D$83)+'СЕТ СН'!$H$12+СВЦЭМ!$D$10+'СЕТ СН'!$H$6-'СЕТ СН'!$H$22</f>
        <v>1261.3227016000001</v>
      </c>
      <c r="E114" s="36">
        <f>SUMIFS(СВЦЭМ!$C$33:$C$776,СВЦЭМ!$A$33:$A$776,$A114,СВЦЭМ!$B$33:$B$776,E$83)+'СЕТ СН'!$H$12+СВЦЭМ!$D$10+'СЕТ СН'!$H$6-'СЕТ СН'!$H$22</f>
        <v>1251.8999582500001</v>
      </c>
      <c r="F114" s="36">
        <f>SUMIFS(СВЦЭМ!$C$33:$C$776,СВЦЭМ!$A$33:$A$776,$A114,СВЦЭМ!$B$33:$B$776,F$83)+'СЕТ СН'!$H$12+СВЦЭМ!$D$10+'СЕТ СН'!$H$6-'СЕТ СН'!$H$22</f>
        <v>1239.3309901</v>
      </c>
      <c r="G114" s="36">
        <f>SUMIFS(СВЦЭМ!$C$33:$C$776,СВЦЭМ!$A$33:$A$776,$A114,СВЦЭМ!$B$33:$B$776,G$83)+'СЕТ СН'!$H$12+СВЦЭМ!$D$10+'СЕТ СН'!$H$6-'СЕТ СН'!$H$22</f>
        <v>1241.4986331</v>
      </c>
      <c r="H114" s="36">
        <f>SUMIFS(СВЦЭМ!$C$33:$C$776,СВЦЭМ!$A$33:$A$776,$A114,СВЦЭМ!$B$33:$B$776,H$83)+'СЕТ СН'!$H$12+СВЦЭМ!$D$10+'СЕТ СН'!$H$6-'СЕТ СН'!$H$22</f>
        <v>1248.0394161700001</v>
      </c>
      <c r="I114" s="36">
        <f>SUMIFS(СВЦЭМ!$C$33:$C$776,СВЦЭМ!$A$33:$A$776,$A114,СВЦЭМ!$B$33:$B$776,I$83)+'СЕТ СН'!$H$12+СВЦЭМ!$D$10+'СЕТ СН'!$H$6-'СЕТ СН'!$H$22</f>
        <v>1226.7398003200001</v>
      </c>
      <c r="J114" s="36">
        <f>SUMIFS(СВЦЭМ!$C$33:$C$776,СВЦЭМ!$A$33:$A$776,$A114,СВЦЭМ!$B$33:$B$776,J$83)+'СЕТ СН'!$H$12+СВЦЭМ!$D$10+'СЕТ СН'!$H$6-'СЕТ СН'!$H$22</f>
        <v>1208.5568214099999</v>
      </c>
      <c r="K114" s="36">
        <f>SUMIFS(СВЦЭМ!$C$33:$C$776,СВЦЭМ!$A$33:$A$776,$A114,СВЦЭМ!$B$33:$B$776,K$83)+'СЕТ СН'!$H$12+СВЦЭМ!$D$10+'СЕТ СН'!$H$6-'СЕТ СН'!$H$22</f>
        <v>1217.45340719</v>
      </c>
      <c r="L114" s="36">
        <f>SUMIFS(СВЦЭМ!$C$33:$C$776,СВЦЭМ!$A$33:$A$776,$A114,СВЦЭМ!$B$33:$B$776,L$83)+'СЕТ СН'!$H$12+СВЦЭМ!$D$10+'СЕТ СН'!$H$6-'СЕТ СН'!$H$22</f>
        <v>1216.0973295700001</v>
      </c>
      <c r="M114" s="36">
        <f>SUMIFS(СВЦЭМ!$C$33:$C$776,СВЦЭМ!$A$33:$A$776,$A114,СВЦЭМ!$B$33:$B$776,M$83)+'СЕТ СН'!$H$12+СВЦЭМ!$D$10+'СЕТ СН'!$H$6-'СЕТ СН'!$H$22</f>
        <v>1167.5411431299999</v>
      </c>
      <c r="N114" s="36">
        <f>SUMIFS(СВЦЭМ!$C$33:$C$776,СВЦЭМ!$A$33:$A$776,$A114,СВЦЭМ!$B$33:$B$776,N$83)+'СЕТ СН'!$H$12+СВЦЭМ!$D$10+'СЕТ СН'!$H$6-'СЕТ СН'!$H$22</f>
        <v>1093.8932975900002</v>
      </c>
      <c r="O114" s="36">
        <f>SUMIFS(СВЦЭМ!$C$33:$C$776,СВЦЭМ!$A$33:$A$776,$A114,СВЦЭМ!$B$33:$B$776,O$83)+'СЕТ СН'!$H$12+СВЦЭМ!$D$10+'СЕТ СН'!$H$6-'СЕТ СН'!$H$22</f>
        <v>1070.67317559</v>
      </c>
      <c r="P114" s="36">
        <f>SUMIFS(СВЦЭМ!$C$33:$C$776,СВЦЭМ!$A$33:$A$776,$A114,СВЦЭМ!$B$33:$B$776,P$83)+'СЕТ СН'!$H$12+СВЦЭМ!$D$10+'СЕТ СН'!$H$6-'СЕТ СН'!$H$22</f>
        <v>1079.18951356</v>
      </c>
      <c r="Q114" s="36">
        <f>SUMIFS(СВЦЭМ!$C$33:$C$776,СВЦЭМ!$A$33:$A$776,$A114,СВЦЭМ!$B$33:$B$776,Q$83)+'СЕТ СН'!$H$12+СВЦЭМ!$D$10+'СЕТ СН'!$H$6-'СЕТ СН'!$H$22</f>
        <v>1079.2201664700001</v>
      </c>
      <c r="R114" s="36">
        <f>SUMIFS(СВЦЭМ!$C$33:$C$776,СВЦЭМ!$A$33:$A$776,$A114,СВЦЭМ!$B$33:$B$776,R$83)+'СЕТ СН'!$H$12+СВЦЭМ!$D$10+'СЕТ СН'!$H$6-'СЕТ СН'!$H$22</f>
        <v>1086.40447352</v>
      </c>
      <c r="S114" s="36">
        <f>SUMIFS(СВЦЭМ!$C$33:$C$776,СВЦЭМ!$A$33:$A$776,$A114,СВЦЭМ!$B$33:$B$776,S$83)+'СЕТ СН'!$H$12+СВЦЭМ!$D$10+'СЕТ СН'!$H$6-'СЕТ СН'!$H$22</f>
        <v>1099.4893808500001</v>
      </c>
      <c r="T114" s="36">
        <f>SUMIFS(СВЦЭМ!$C$33:$C$776,СВЦЭМ!$A$33:$A$776,$A114,СВЦЭМ!$B$33:$B$776,T$83)+'СЕТ СН'!$H$12+СВЦЭМ!$D$10+'СЕТ СН'!$H$6-'СЕТ СН'!$H$22</f>
        <v>1081.2159058000002</v>
      </c>
      <c r="U114" s="36">
        <f>SUMIFS(СВЦЭМ!$C$33:$C$776,СВЦЭМ!$A$33:$A$776,$A114,СВЦЭМ!$B$33:$B$776,U$83)+'СЕТ СН'!$H$12+СВЦЭМ!$D$10+'СЕТ СН'!$H$6-'СЕТ СН'!$H$22</f>
        <v>1058.7549081900002</v>
      </c>
      <c r="V114" s="36">
        <f>SUMIFS(СВЦЭМ!$C$33:$C$776,СВЦЭМ!$A$33:$A$776,$A114,СВЦЭМ!$B$33:$B$776,V$83)+'СЕТ СН'!$H$12+СВЦЭМ!$D$10+'СЕТ СН'!$H$6-'СЕТ СН'!$H$22</f>
        <v>1020.3787797800001</v>
      </c>
      <c r="W114" s="36">
        <f>SUMIFS(СВЦЭМ!$C$33:$C$776,СВЦЭМ!$A$33:$A$776,$A114,СВЦЭМ!$B$33:$B$776,W$83)+'СЕТ СН'!$H$12+СВЦЭМ!$D$10+'СЕТ СН'!$H$6-'СЕТ СН'!$H$22</f>
        <v>1016.3729836900001</v>
      </c>
      <c r="X114" s="36">
        <f>SUMIFS(СВЦЭМ!$C$33:$C$776,СВЦЭМ!$A$33:$A$776,$A114,СВЦЭМ!$B$33:$B$776,X$83)+'СЕТ СН'!$H$12+СВЦЭМ!$D$10+'СЕТ СН'!$H$6-'СЕТ СН'!$H$22</f>
        <v>1049.86482626</v>
      </c>
      <c r="Y114" s="36">
        <f>SUMIFS(СВЦЭМ!$C$33:$C$776,СВЦЭМ!$A$33:$A$776,$A114,СВЦЭМ!$B$33:$B$776,Y$83)+'СЕТ СН'!$H$12+СВЦЭМ!$D$10+'СЕТ СН'!$H$6-'СЕТ СН'!$H$22</f>
        <v>1118.5375401900001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01.05.2020</v>
      </c>
      <c r="B120" s="36">
        <f>SUMIFS(СВЦЭМ!$C$33:$C$776,СВЦЭМ!$A$33:$A$776,$A120,СВЦЭМ!$B$33:$B$776,B$119)+'СЕТ СН'!$I$12+СВЦЭМ!$D$10+'СЕТ СН'!$I$6-'СЕТ СН'!$I$22</f>
        <v>1640.4334921300001</v>
      </c>
      <c r="C120" s="36">
        <f>SUMIFS(СВЦЭМ!$C$33:$C$776,СВЦЭМ!$A$33:$A$776,$A120,СВЦЭМ!$B$33:$B$776,C$119)+'СЕТ СН'!$I$12+СВЦЭМ!$D$10+'СЕТ СН'!$I$6-'СЕТ СН'!$I$22</f>
        <v>1681.4159128700001</v>
      </c>
      <c r="D120" s="36">
        <f>SUMIFS(СВЦЭМ!$C$33:$C$776,СВЦЭМ!$A$33:$A$776,$A120,СВЦЭМ!$B$33:$B$776,D$119)+'СЕТ СН'!$I$12+СВЦЭМ!$D$10+'СЕТ СН'!$I$6-'СЕТ СН'!$I$22</f>
        <v>1680.6643805799999</v>
      </c>
      <c r="E120" s="36">
        <f>SUMIFS(СВЦЭМ!$C$33:$C$776,СВЦЭМ!$A$33:$A$776,$A120,СВЦЭМ!$B$33:$B$776,E$119)+'СЕТ СН'!$I$12+СВЦЭМ!$D$10+'СЕТ СН'!$I$6-'СЕТ СН'!$I$22</f>
        <v>1675.50794703</v>
      </c>
      <c r="F120" s="36">
        <f>SUMIFS(СВЦЭМ!$C$33:$C$776,СВЦЭМ!$A$33:$A$776,$A120,СВЦЭМ!$B$33:$B$776,F$119)+'СЕТ СН'!$I$12+СВЦЭМ!$D$10+'СЕТ СН'!$I$6-'СЕТ СН'!$I$22</f>
        <v>1693.66611266</v>
      </c>
      <c r="G120" s="36">
        <f>SUMIFS(СВЦЭМ!$C$33:$C$776,СВЦЭМ!$A$33:$A$776,$A120,СВЦЭМ!$B$33:$B$776,G$119)+'СЕТ СН'!$I$12+СВЦЭМ!$D$10+'СЕТ СН'!$I$6-'СЕТ СН'!$I$22</f>
        <v>1686.6283793099999</v>
      </c>
      <c r="H120" s="36">
        <f>SUMIFS(СВЦЭМ!$C$33:$C$776,СВЦЭМ!$A$33:$A$776,$A120,СВЦЭМ!$B$33:$B$776,H$119)+'СЕТ СН'!$I$12+СВЦЭМ!$D$10+'СЕТ СН'!$I$6-'СЕТ СН'!$I$22</f>
        <v>1681.3261866999999</v>
      </c>
      <c r="I120" s="36">
        <f>SUMIFS(СВЦЭМ!$C$33:$C$776,СВЦЭМ!$A$33:$A$776,$A120,СВЦЭМ!$B$33:$B$776,I$119)+'СЕТ СН'!$I$12+СВЦЭМ!$D$10+'СЕТ СН'!$I$6-'СЕТ СН'!$I$22</f>
        <v>1655.8617341500001</v>
      </c>
      <c r="J120" s="36">
        <f>SUMIFS(СВЦЭМ!$C$33:$C$776,СВЦЭМ!$A$33:$A$776,$A120,СВЦЭМ!$B$33:$B$776,J$119)+'СЕТ СН'!$I$12+СВЦЭМ!$D$10+'СЕТ СН'!$I$6-'СЕТ СН'!$I$22</f>
        <v>1640.4764226500001</v>
      </c>
      <c r="K120" s="36">
        <f>SUMIFS(СВЦЭМ!$C$33:$C$776,СВЦЭМ!$A$33:$A$776,$A120,СВЦЭМ!$B$33:$B$776,K$119)+'СЕТ СН'!$I$12+СВЦЭМ!$D$10+'СЕТ СН'!$I$6-'СЕТ СН'!$I$22</f>
        <v>1639.04466553</v>
      </c>
      <c r="L120" s="36">
        <f>SUMIFS(СВЦЭМ!$C$33:$C$776,СВЦЭМ!$A$33:$A$776,$A120,СВЦЭМ!$B$33:$B$776,L$119)+'СЕТ СН'!$I$12+СВЦЭМ!$D$10+'СЕТ СН'!$I$6-'СЕТ СН'!$I$22</f>
        <v>1617.77873507</v>
      </c>
      <c r="M120" s="36">
        <f>SUMIFS(СВЦЭМ!$C$33:$C$776,СВЦЭМ!$A$33:$A$776,$A120,СВЦЭМ!$B$33:$B$776,M$119)+'СЕТ СН'!$I$12+СВЦЭМ!$D$10+'СЕТ СН'!$I$6-'СЕТ СН'!$I$22</f>
        <v>1550.9550963500001</v>
      </c>
      <c r="N120" s="36">
        <f>SUMIFS(СВЦЭМ!$C$33:$C$776,СВЦЭМ!$A$33:$A$776,$A120,СВЦЭМ!$B$33:$B$776,N$119)+'СЕТ СН'!$I$12+СВЦЭМ!$D$10+'СЕТ СН'!$I$6-'СЕТ СН'!$I$22</f>
        <v>1488.4096537600001</v>
      </c>
      <c r="O120" s="36">
        <f>SUMIFS(СВЦЭМ!$C$33:$C$776,СВЦЭМ!$A$33:$A$776,$A120,СВЦЭМ!$B$33:$B$776,O$119)+'СЕТ СН'!$I$12+СВЦЭМ!$D$10+'СЕТ СН'!$I$6-'СЕТ СН'!$I$22</f>
        <v>1470.4146138000001</v>
      </c>
      <c r="P120" s="36">
        <f>SUMIFS(СВЦЭМ!$C$33:$C$776,СВЦЭМ!$A$33:$A$776,$A120,СВЦЭМ!$B$33:$B$776,P$119)+'СЕТ СН'!$I$12+СВЦЭМ!$D$10+'СЕТ СН'!$I$6-'СЕТ СН'!$I$22</f>
        <v>1480.89957372</v>
      </c>
      <c r="Q120" s="36">
        <f>SUMIFS(СВЦЭМ!$C$33:$C$776,СВЦЭМ!$A$33:$A$776,$A120,СВЦЭМ!$B$33:$B$776,Q$119)+'СЕТ СН'!$I$12+СВЦЭМ!$D$10+'СЕТ СН'!$I$6-'СЕТ СН'!$I$22</f>
        <v>1482.9860870800001</v>
      </c>
      <c r="R120" s="36">
        <f>SUMIFS(СВЦЭМ!$C$33:$C$776,СВЦЭМ!$A$33:$A$776,$A120,СВЦЭМ!$B$33:$B$776,R$119)+'СЕТ СН'!$I$12+СВЦЭМ!$D$10+'СЕТ СН'!$I$6-'СЕТ СН'!$I$22</f>
        <v>1481.0003413100001</v>
      </c>
      <c r="S120" s="36">
        <f>SUMIFS(СВЦЭМ!$C$33:$C$776,СВЦЭМ!$A$33:$A$776,$A120,СВЦЭМ!$B$33:$B$776,S$119)+'СЕТ СН'!$I$12+СВЦЭМ!$D$10+'СЕТ СН'!$I$6-'СЕТ СН'!$I$22</f>
        <v>1477.92229666</v>
      </c>
      <c r="T120" s="36">
        <f>SUMIFS(СВЦЭМ!$C$33:$C$776,СВЦЭМ!$A$33:$A$776,$A120,СВЦЭМ!$B$33:$B$776,T$119)+'СЕТ СН'!$I$12+СВЦЭМ!$D$10+'СЕТ СН'!$I$6-'СЕТ СН'!$I$22</f>
        <v>1467.8296332899999</v>
      </c>
      <c r="U120" s="36">
        <f>SUMIFS(СВЦЭМ!$C$33:$C$776,СВЦЭМ!$A$33:$A$776,$A120,СВЦЭМ!$B$33:$B$776,U$119)+'СЕТ СН'!$I$12+СВЦЭМ!$D$10+'СЕТ СН'!$I$6-'СЕТ СН'!$I$22</f>
        <v>1448.87578482</v>
      </c>
      <c r="V120" s="36">
        <f>SUMIFS(СВЦЭМ!$C$33:$C$776,СВЦЭМ!$A$33:$A$776,$A120,СВЦЭМ!$B$33:$B$776,V$119)+'СЕТ СН'!$I$12+СВЦЭМ!$D$10+'СЕТ СН'!$I$6-'СЕТ СН'!$I$22</f>
        <v>1438.4456096399999</v>
      </c>
      <c r="W120" s="36">
        <f>SUMIFS(СВЦЭМ!$C$33:$C$776,СВЦЭМ!$A$33:$A$776,$A120,СВЦЭМ!$B$33:$B$776,W$119)+'СЕТ СН'!$I$12+СВЦЭМ!$D$10+'СЕТ СН'!$I$6-'СЕТ СН'!$I$22</f>
        <v>1445.1439700599999</v>
      </c>
      <c r="X120" s="36">
        <f>SUMIFS(СВЦЭМ!$C$33:$C$776,СВЦЭМ!$A$33:$A$776,$A120,СВЦЭМ!$B$33:$B$776,X$119)+'СЕТ СН'!$I$12+СВЦЭМ!$D$10+'СЕТ СН'!$I$6-'СЕТ СН'!$I$22</f>
        <v>1476.3011932300001</v>
      </c>
      <c r="Y120" s="36">
        <f>SUMIFS(СВЦЭМ!$C$33:$C$776,СВЦЭМ!$A$33:$A$776,$A120,СВЦЭМ!$B$33:$B$776,Y$119)+'СЕТ СН'!$I$12+СВЦЭМ!$D$10+'СЕТ СН'!$I$6-'СЕТ СН'!$I$22</f>
        <v>1582.94938108</v>
      </c>
    </row>
    <row r="121" spans="1:27" ht="15.75" x14ac:dyDescent="0.2">
      <c r="A121" s="35">
        <f>A120+1</f>
        <v>43953</v>
      </c>
      <c r="B121" s="36">
        <f>SUMIFS(СВЦЭМ!$C$33:$C$776,СВЦЭМ!$A$33:$A$776,$A121,СВЦЭМ!$B$33:$B$776,B$119)+'СЕТ СН'!$I$12+СВЦЭМ!$D$10+'СЕТ СН'!$I$6-'СЕТ СН'!$I$22</f>
        <v>1677.08742327</v>
      </c>
      <c r="C121" s="36">
        <f>SUMIFS(СВЦЭМ!$C$33:$C$776,СВЦЭМ!$A$33:$A$776,$A121,СВЦЭМ!$B$33:$B$776,C$119)+'СЕТ СН'!$I$12+СВЦЭМ!$D$10+'СЕТ СН'!$I$6-'СЕТ СН'!$I$22</f>
        <v>1698.9847577799999</v>
      </c>
      <c r="D121" s="36">
        <f>SUMIFS(СВЦЭМ!$C$33:$C$776,СВЦЭМ!$A$33:$A$776,$A121,СВЦЭМ!$B$33:$B$776,D$119)+'СЕТ СН'!$I$12+СВЦЭМ!$D$10+'СЕТ СН'!$I$6-'СЕТ СН'!$I$22</f>
        <v>1709.8586712199999</v>
      </c>
      <c r="E121" s="36">
        <f>SUMIFS(СВЦЭМ!$C$33:$C$776,СВЦЭМ!$A$33:$A$776,$A121,СВЦЭМ!$B$33:$B$776,E$119)+'СЕТ СН'!$I$12+СВЦЭМ!$D$10+'СЕТ СН'!$I$6-'СЕТ СН'!$I$22</f>
        <v>1705.5928384199999</v>
      </c>
      <c r="F121" s="36">
        <f>SUMIFS(СВЦЭМ!$C$33:$C$776,СВЦЭМ!$A$33:$A$776,$A121,СВЦЭМ!$B$33:$B$776,F$119)+'СЕТ СН'!$I$12+СВЦЭМ!$D$10+'СЕТ СН'!$I$6-'СЕТ СН'!$I$22</f>
        <v>1695.6141907799999</v>
      </c>
      <c r="G121" s="36">
        <f>SUMIFS(СВЦЭМ!$C$33:$C$776,СВЦЭМ!$A$33:$A$776,$A121,СВЦЭМ!$B$33:$B$776,G$119)+'СЕТ СН'!$I$12+СВЦЭМ!$D$10+'СЕТ СН'!$I$6-'СЕТ СН'!$I$22</f>
        <v>1697.2237037299999</v>
      </c>
      <c r="H121" s="36">
        <f>SUMIFS(СВЦЭМ!$C$33:$C$776,СВЦЭМ!$A$33:$A$776,$A121,СВЦЭМ!$B$33:$B$776,H$119)+'СЕТ СН'!$I$12+СВЦЭМ!$D$10+'СЕТ СН'!$I$6-'СЕТ СН'!$I$22</f>
        <v>1692.88082822</v>
      </c>
      <c r="I121" s="36">
        <f>SUMIFS(СВЦЭМ!$C$33:$C$776,СВЦЭМ!$A$33:$A$776,$A121,СВЦЭМ!$B$33:$B$776,I$119)+'СЕТ СН'!$I$12+СВЦЭМ!$D$10+'СЕТ СН'!$I$6-'СЕТ СН'!$I$22</f>
        <v>1681.2581274699999</v>
      </c>
      <c r="J121" s="36">
        <f>SUMIFS(СВЦЭМ!$C$33:$C$776,СВЦЭМ!$A$33:$A$776,$A121,СВЦЭМ!$B$33:$B$776,J$119)+'СЕТ СН'!$I$12+СВЦЭМ!$D$10+'СЕТ СН'!$I$6-'СЕТ СН'!$I$22</f>
        <v>1641.5421924</v>
      </c>
      <c r="K121" s="36">
        <f>SUMIFS(СВЦЭМ!$C$33:$C$776,СВЦЭМ!$A$33:$A$776,$A121,СВЦЭМ!$B$33:$B$776,K$119)+'СЕТ СН'!$I$12+СВЦЭМ!$D$10+'СЕТ СН'!$I$6-'СЕТ СН'!$I$22</f>
        <v>1612.5854307300001</v>
      </c>
      <c r="L121" s="36">
        <f>SUMIFS(СВЦЭМ!$C$33:$C$776,СВЦЭМ!$A$33:$A$776,$A121,СВЦЭМ!$B$33:$B$776,L$119)+'СЕТ СН'!$I$12+СВЦЭМ!$D$10+'СЕТ СН'!$I$6-'СЕТ СН'!$I$22</f>
        <v>1596.7196713200001</v>
      </c>
      <c r="M121" s="36">
        <f>SUMIFS(СВЦЭМ!$C$33:$C$776,СВЦЭМ!$A$33:$A$776,$A121,СВЦЭМ!$B$33:$B$776,M$119)+'СЕТ СН'!$I$12+СВЦЭМ!$D$10+'СЕТ СН'!$I$6-'СЕТ СН'!$I$22</f>
        <v>1538.50992062</v>
      </c>
      <c r="N121" s="36">
        <f>SUMIFS(СВЦЭМ!$C$33:$C$776,СВЦЭМ!$A$33:$A$776,$A121,СВЦЭМ!$B$33:$B$776,N$119)+'СЕТ СН'!$I$12+СВЦЭМ!$D$10+'СЕТ СН'!$I$6-'СЕТ СН'!$I$22</f>
        <v>1485.1625351800001</v>
      </c>
      <c r="O121" s="36">
        <f>SUMIFS(СВЦЭМ!$C$33:$C$776,СВЦЭМ!$A$33:$A$776,$A121,СВЦЭМ!$B$33:$B$776,O$119)+'СЕТ СН'!$I$12+СВЦЭМ!$D$10+'СЕТ СН'!$I$6-'СЕТ СН'!$I$22</f>
        <v>1461.96579206</v>
      </c>
      <c r="P121" s="36">
        <f>SUMIFS(СВЦЭМ!$C$33:$C$776,СВЦЭМ!$A$33:$A$776,$A121,СВЦЭМ!$B$33:$B$776,P$119)+'СЕТ СН'!$I$12+СВЦЭМ!$D$10+'СЕТ СН'!$I$6-'СЕТ СН'!$I$22</f>
        <v>1468.74884509</v>
      </c>
      <c r="Q121" s="36">
        <f>SUMIFS(СВЦЭМ!$C$33:$C$776,СВЦЭМ!$A$33:$A$776,$A121,СВЦЭМ!$B$33:$B$776,Q$119)+'СЕТ СН'!$I$12+СВЦЭМ!$D$10+'СЕТ СН'!$I$6-'СЕТ СН'!$I$22</f>
        <v>1469.27304342</v>
      </c>
      <c r="R121" s="36">
        <f>SUMIFS(СВЦЭМ!$C$33:$C$776,СВЦЭМ!$A$33:$A$776,$A121,СВЦЭМ!$B$33:$B$776,R$119)+'СЕТ СН'!$I$12+СВЦЭМ!$D$10+'СЕТ СН'!$I$6-'СЕТ СН'!$I$22</f>
        <v>1476.4237088300001</v>
      </c>
      <c r="S121" s="36">
        <f>SUMIFS(СВЦЭМ!$C$33:$C$776,СВЦЭМ!$A$33:$A$776,$A121,СВЦЭМ!$B$33:$B$776,S$119)+'СЕТ СН'!$I$12+СВЦЭМ!$D$10+'СЕТ СН'!$I$6-'СЕТ СН'!$I$22</f>
        <v>1474.1375821199999</v>
      </c>
      <c r="T121" s="36">
        <f>SUMIFS(СВЦЭМ!$C$33:$C$776,СВЦЭМ!$A$33:$A$776,$A121,СВЦЭМ!$B$33:$B$776,T$119)+'СЕТ СН'!$I$12+СВЦЭМ!$D$10+'СЕТ СН'!$I$6-'СЕТ СН'!$I$22</f>
        <v>1471.4240402999999</v>
      </c>
      <c r="U121" s="36">
        <f>SUMIFS(СВЦЭМ!$C$33:$C$776,СВЦЭМ!$A$33:$A$776,$A121,СВЦЭМ!$B$33:$B$776,U$119)+'СЕТ СН'!$I$12+СВЦЭМ!$D$10+'СЕТ СН'!$I$6-'СЕТ СН'!$I$22</f>
        <v>1460.7155100700002</v>
      </c>
      <c r="V121" s="36">
        <f>SUMIFS(СВЦЭМ!$C$33:$C$776,СВЦЭМ!$A$33:$A$776,$A121,СВЦЭМ!$B$33:$B$776,V$119)+'СЕТ СН'!$I$12+СВЦЭМ!$D$10+'СЕТ СН'!$I$6-'СЕТ СН'!$I$22</f>
        <v>1442.0194872699999</v>
      </c>
      <c r="W121" s="36">
        <f>SUMIFS(СВЦЭМ!$C$33:$C$776,СВЦЭМ!$A$33:$A$776,$A121,СВЦЭМ!$B$33:$B$776,W$119)+'СЕТ СН'!$I$12+СВЦЭМ!$D$10+'СЕТ СН'!$I$6-'СЕТ СН'!$I$22</f>
        <v>1429.9139833899999</v>
      </c>
      <c r="X121" s="36">
        <f>SUMIFS(СВЦЭМ!$C$33:$C$776,СВЦЭМ!$A$33:$A$776,$A121,СВЦЭМ!$B$33:$B$776,X$119)+'СЕТ СН'!$I$12+СВЦЭМ!$D$10+'СЕТ СН'!$I$6-'СЕТ СН'!$I$22</f>
        <v>1466.23277188</v>
      </c>
      <c r="Y121" s="36">
        <f>SUMIFS(СВЦЭМ!$C$33:$C$776,СВЦЭМ!$A$33:$A$776,$A121,СВЦЭМ!$B$33:$B$776,Y$119)+'СЕТ СН'!$I$12+СВЦЭМ!$D$10+'СЕТ СН'!$I$6-'СЕТ СН'!$I$22</f>
        <v>1543.2864597500002</v>
      </c>
    </row>
    <row r="122" spans="1:27" ht="15.75" x14ac:dyDescent="0.2">
      <c r="A122" s="35">
        <f t="shared" ref="A122:A150" si="3">A121+1</f>
        <v>43954</v>
      </c>
      <c r="B122" s="36">
        <f>SUMIFS(СВЦЭМ!$C$33:$C$776,СВЦЭМ!$A$33:$A$776,$A122,СВЦЭМ!$B$33:$B$776,B$119)+'СЕТ СН'!$I$12+СВЦЭМ!$D$10+'СЕТ СН'!$I$6-'СЕТ СН'!$I$22</f>
        <v>1577.9847930400001</v>
      </c>
      <c r="C122" s="36">
        <f>SUMIFS(СВЦЭМ!$C$33:$C$776,СВЦЭМ!$A$33:$A$776,$A122,СВЦЭМ!$B$33:$B$776,C$119)+'СЕТ СН'!$I$12+СВЦЭМ!$D$10+'СЕТ СН'!$I$6-'СЕТ СН'!$I$22</f>
        <v>1586.3390831400002</v>
      </c>
      <c r="D122" s="36">
        <f>SUMIFS(СВЦЭМ!$C$33:$C$776,СВЦЭМ!$A$33:$A$776,$A122,СВЦЭМ!$B$33:$B$776,D$119)+'СЕТ СН'!$I$12+СВЦЭМ!$D$10+'СЕТ СН'!$I$6-'СЕТ СН'!$I$22</f>
        <v>1589.8877672600001</v>
      </c>
      <c r="E122" s="36">
        <f>SUMIFS(СВЦЭМ!$C$33:$C$776,СВЦЭМ!$A$33:$A$776,$A122,СВЦЭМ!$B$33:$B$776,E$119)+'СЕТ СН'!$I$12+СВЦЭМ!$D$10+'СЕТ СН'!$I$6-'СЕТ СН'!$I$22</f>
        <v>1581.55521849</v>
      </c>
      <c r="F122" s="36">
        <f>SUMIFS(СВЦЭМ!$C$33:$C$776,СВЦЭМ!$A$33:$A$776,$A122,СВЦЭМ!$B$33:$B$776,F$119)+'СЕТ СН'!$I$12+СВЦЭМ!$D$10+'СЕТ СН'!$I$6-'СЕТ СН'!$I$22</f>
        <v>1578.9779581</v>
      </c>
      <c r="G122" s="36">
        <f>SUMIFS(СВЦЭМ!$C$33:$C$776,СВЦЭМ!$A$33:$A$776,$A122,СВЦЭМ!$B$33:$B$776,G$119)+'СЕТ СН'!$I$12+СВЦЭМ!$D$10+'СЕТ СН'!$I$6-'СЕТ СН'!$I$22</f>
        <v>1581.6829911300001</v>
      </c>
      <c r="H122" s="36">
        <f>SUMIFS(СВЦЭМ!$C$33:$C$776,СВЦЭМ!$A$33:$A$776,$A122,СВЦЭМ!$B$33:$B$776,H$119)+'СЕТ СН'!$I$12+СВЦЭМ!$D$10+'СЕТ СН'!$I$6-'СЕТ СН'!$I$22</f>
        <v>1592.0400589999999</v>
      </c>
      <c r="I122" s="36">
        <f>SUMIFS(СВЦЭМ!$C$33:$C$776,СВЦЭМ!$A$33:$A$776,$A122,СВЦЭМ!$B$33:$B$776,I$119)+'СЕТ СН'!$I$12+СВЦЭМ!$D$10+'СЕТ СН'!$I$6-'СЕТ СН'!$I$22</f>
        <v>1588.99648761</v>
      </c>
      <c r="J122" s="36">
        <f>SUMIFS(СВЦЭМ!$C$33:$C$776,СВЦЭМ!$A$33:$A$776,$A122,СВЦЭМ!$B$33:$B$776,J$119)+'СЕТ СН'!$I$12+СВЦЭМ!$D$10+'СЕТ СН'!$I$6-'СЕТ СН'!$I$22</f>
        <v>1579.7781811300001</v>
      </c>
      <c r="K122" s="36">
        <f>SUMIFS(СВЦЭМ!$C$33:$C$776,СВЦЭМ!$A$33:$A$776,$A122,СВЦЭМ!$B$33:$B$776,K$119)+'СЕТ СН'!$I$12+СВЦЭМ!$D$10+'СЕТ СН'!$I$6-'СЕТ СН'!$I$22</f>
        <v>1552.28270494</v>
      </c>
      <c r="L122" s="36">
        <f>SUMIFS(СВЦЭМ!$C$33:$C$776,СВЦЭМ!$A$33:$A$776,$A122,СВЦЭМ!$B$33:$B$776,L$119)+'СЕТ СН'!$I$12+СВЦЭМ!$D$10+'СЕТ СН'!$I$6-'СЕТ СН'!$I$22</f>
        <v>1520.28863533</v>
      </c>
      <c r="M122" s="36">
        <f>SUMIFS(СВЦЭМ!$C$33:$C$776,СВЦЭМ!$A$33:$A$776,$A122,СВЦЭМ!$B$33:$B$776,M$119)+'СЕТ СН'!$I$12+СВЦЭМ!$D$10+'СЕТ СН'!$I$6-'СЕТ СН'!$I$22</f>
        <v>1466.4372115400001</v>
      </c>
      <c r="N122" s="36">
        <f>SUMIFS(СВЦЭМ!$C$33:$C$776,СВЦЭМ!$A$33:$A$776,$A122,СВЦЭМ!$B$33:$B$776,N$119)+'СЕТ СН'!$I$12+СВЦЭМ!$D$10+'СЕТ СН'!$I$6-'СЕТ СН'!$I$22</f>
        <v>1425.98800024</v>
      </c>
      <c r="O122" s="36">
        <f>SUMIFS(СВЦЭМ!$C$33:$C$776,СВЦЭМ!$A$33:$A$776,$A122,СВЦЭМ!$B$33:$B$776,O$119)+'СЕТ СН'!$I$12+СВЦЭМ!$D$10+'СЕТ СН'!$I$6-'СЕТ СН'!$I$22</f>
        <v>1434.8986527500001</v>
      </c>
      <c r="P122" s="36">
        <f>SUMIFS(СВЦЭМ!$C$33:$C$776,СВЦЭМ!$A$33:$A$776,$A122,СВЦЭМ!$B$33:$B$776,P$119)+'СЕТ СН'!$I$12+СВЦЭМ!$D$10+'СЕТ СН'!$I$6-'СЕТ СН'!$I$22</f>
        <v>1461.7756708900001</v>
      </c>
      <c r="Q122" s="36">
        <f>SUMIFS(СВЦЭМ!$C$33:$C$776,СВЦЭМ!$A$33:$A$776,$A122,СВЦЭМ!$B$33:$B$776,Q$119)+'СЕТ СН'!$I$12+СВЦЭМ!$D$10+'СЕТ СН'!$I$6-'СЕТ СН'!$I$22</f>
        <v>1485.8582755800001</v>
      </c>
      <c r="R122" s="36">
        <f>SUMIFS(СВЦЭМ!$C$33:$C$776,СВЦЭМ!$A$33:$A$776,$A122,СВЦЭМ!$B$33:$B$776,R$119)+'СЕТ СН'!$I$12+СВЦЭМ!$D$10+'СЕТ СН'!$I$6-'СЕТ СН'!$I$22</f>
        <v>1493.0694597199999</v>
      </c>
      <c r="S122" s="36">
        <f>SUMIFS(СВЦЭМ!$C$33:$C$776,СВЦЭМ!$A$33:$A$776,$A122,СВЦЭМ!$B$33:$B$776,S$119)+'СЕТ СН'!$I$12+СВЦЭМ!$D$10+'СЕТ СН'!$I$6-'СЕТ СН'!$I$22</f>
        <v>1497.4294656900001</v>
      </c>
      <c r="T122" s="36">
        <f>SUMIFS(СВЦЭМ!$C$33:$C$776,СВЦЭМ!$A$33:$A$776,$A122,СВЦЭМ!$B$33:$B$776,T$119)+'СЕТ СН'!$I$12+СВЦЭМ!$D$10+'СЕТ СН'!$I$6-'СЕТ СН'!$I$22</f>
        <v>1484.9010968800001</v>
      </c>
      <c r="U122" s="36">
        <f>SUMIFS(СВЦЭМ!$C$33:$C$776,СВЦЭМ!$A$33:$A$776,$A122,СВЦЭМ!$B$33:$B$776,U$119)+'СЕТ СН'!$I$12+СВЦЭМ!$D$10+'СЕТ СН'!$I$6-'СЕТ СН'!$I$22</f>
        <v>1467.70594145</v>
      </c>
      <c r="V122" s="36">
        <f>SUMIFS(СВЦЭМ!$C$33:$C$776,СВЦЭМ!$A$33:$A$776,$A122,СВЦЭМ!$B$33:$B$776,V$119)+'СЕТ СН'!$I$12+СВЦЭМ!$D$10+'СЕТ СН'!$I$6-'СЕТ СН'!$I$22</f>
        <v>1418.0289587699999</v>
      </c>
      <c r="W122" s="36">
        <f>SUMIFS(СВЦЭМ!$C$33:$C$776,СВЦЭМ!$A$33:$A$776,$A122,СВЦЭМ!$B$33:$B$776,W$119)+'СЕТ СН'!$I$12+СВЦЭМ!$D$10+'СЕТ СН'!$I$6-'СЕТ СН'!$I$22</f>
        <v>1413.5583721200001</v>
      </c>
      <c r="X122" s="36">
        <f>SUMIFS(СВЦЭМ!$C$33:$C$776,СВЦЭМ!$A$33:$A$776,$A122,СВЦЭМ!$B$33:$B$776,X$119)+'СЕТ СН'!$I$12+СВЦЭМ!$D$10+'СЕТ СН'!$I$6-'СЕТ СН'!$I$22</f>
        <v>1456.3361823499999</v>
      </c>
      <c r="Y122" s="36">
        <f>SUMIFS(СВЦЭМ!$C$33:$C$776,СВЦЭМ!$A$33:$A$776,$A122,СВЦЭМ!$B$33:$B$776,Y$119)+'СЕТ СН'!$I$12+СВЦЭМ!$D$10+'СЕТ СН'!$I$6-'СЕТ СН'!$I$22</f>
        <v>1549.2162883000001</v>
      </c>
    </row>
    <row r="123" spans="1:27" ht="15.75" x14ac:dyDescent="0.2">
      <c r="A123" s="35">
        <f t="shared" si="3"/>
        <v>43955</v>
      </c>
      <c r="B123" s="36">
        <f>SUMIFS(СВЦЭМ!$C$33:$C$776,СВЦЭМ!$A$33:$A$776,$A123,СВЦЭМ!$B$33:$B$776,B$119)+'СЕТ СН'!$I$12+СВЦЭМ!$D$10+'СЕТ СН'!$I$6-'СЕТ СН'!$I$22</f>
        <v>1617.7881667699999</v>
      </c>
      <c r="C123" s="36">
        <f>SUMIFS(СВЦЭМ!$C$33:$C$776,СВЦЭМ!$A$33:$A$776,$A123,СВЦЭМ!$B$33:$B$776,C$119)+'СЕТ СН'!$I$12+СВЦЭМ!$D$10+'СЕТ СН'!$I$6-'СЕТ СН'!$I$22</f>
        <v>1615.3930607699999</v>
      </c>
      <c r="D123" s="36">
        <f>SUMIFS(СВЦЭМ!$C$33:$C$776,СВЦЭМ!$A$33:$A$776,$A123,СВЦЭМ!$B$33:$B$776,D$119)+'СЕТ СН'!$I$12+СВЦЭМ!$D$10+'СЕТ СН'!$I$6-'СЕТ СН'!$I$22</f>
        <v>1603.1456341400001</v>
      </c>
      <c r="E123" s="36">
        <f>SUMIFS(СВЦЭМ!$C$33:$C$776,СВЦЭМ!$A$33:$A$776,$A123,СВЦЭМ!$B$33:$B$776,E$119)+'СЕТ СН'!$I$12+СВЦЭМ!$D$10+'СЕТ СН'!$I$6-'СЕТ СН'!$I$22</f>
        <v>1596.9648103700001</v>
      </c>
      <c r="F123" s="36">
        <f>SUMIFS(СВЦЭМ!$C$33:$C$776,СВЦЭМ!$A$33:$A$776,$A123,СВЦЭМ!$B$33:$B$776,F$119)+'СЕТ СН'!$I$12+СВЦЭМ!$D$10+'СЕТ СН'!$I$6-'СЕТ СН'!$I$22</f>
        <v>1592.1874651799999</v>
      </c>
      <c r="G123" s="36">
        <f>SUMIFS(СВЦЭМ!$C$33:$C$776,СВЦЭМ!$A$33:$A$776,$A123,СВЦЭМ!$B$33:$B$776,G$119)+'СЕТ СН'!$I$12+СВЦЭМ!$D$10+'СЕТ СН'!$I$6-'СЕТ СН'!$I$22</f>
        <v>1600.5168244000001</v>
      </c>
      <c r="H123" s="36">
        <f>SUMIFS(СВЦЭМ!$C$33:$C$776,СВЦЭМ!$A$33:$A$776,$A123,СВЦЭМ!$B$33:$B$776,H$119)+'СЕТ СН'!$I$12+СВЦЭМ!$D$10+'СЕТ СН'!$I$6-'СЕТ СН'!$I$22</f>
        <v>1602.35983248</v>
      </c>
      <c r="I123" s="36">
        <f>SUMIFS(СВЦЭМ!$C$33:$C$776,СВЦЭМ!$A$33:$A$776,$A123,СВЦЭМ!$B$33:$B$776,I$119)+'СЕТ СН'!$I$12+СВЦЭМ!$D$10+'СЕТ СН'!$I$6-'СЕТ СН'!$I$22</f>
        <v>1614.2501214200001</v>
      </c>
      <c r="J123" s="36">
        <f>SUMIFS(СВЦЭМ!$C$33:$C$776,СВЦЭМ!$A$33:$A$776,$A123,СВЦЭМ!$B$33:$B$776,J$119)+'СЕТ СН'!$I$12+СВЦЭМ!$D$10+'СЕТ СН'!$I$6-'СЕТ СН'!$I$22</f>
        <v>1600.17097461</v>
      </c>
      <c r="K123" s="36">
        <f>SUMIFS(СВЦЭМ!$C$33:$C$776,СВЦЭМ!$A$33:$A$776,$A123,СВЦЭМ!$B$33:$B$776,K$119)+'СЕТ СН'!$I$12+СВЦЭМ!$D$10+'СЕТ СН'!$I$6-'СЕТ СН'!$I$22</f>
        <v>1562.6542720900002</v>
      </c>
      <c r="L123" s="36">
        <f>SUMIFS(СВЦЭМ!$C$33:$C$776,СВЦЭМ!$A$33:$A$776,$A123,СВЦЭМ!$B$33:$B$776,L$119)+'СЕТ СН'!$I$12+СВЦЭМ!$D$10+'СЕТ СН'!$I$6-'СЕТ СН'!$I$22</f>
        <v>1554.3997083899999</v>
      </c>
      <c r="M123" s="36">
        <f>SUMIFS(СВЦЭМ!$C$33:$C$776,СВЦЭМ!$A$33:$A$776,$A123,СВЦЭМ!$B$33:$B$776,M$119)+'СЕТ СН'!$I$12+СВЦЭМ!$D$10+'СЕТ СН'!$I$6-'СЕТ СН'!$I$22</f>
        <v>1486.8129880900001</v>
      </c>
      <c r="N123" s="36">
        <f>SUMIFS(СВЦЭМ!$C$33:$C$776,СВЦЭМ!$A$33:$A$776,$A123,СВЦЭМ!$B$33:$B$776,N$119)+'СЕТ СН'!$I$12+СВЦЭМ!$D$10+'СЕТ СН'!$I$6-'СЕТ СН'!$I$22</f>
        <v>1435.32682621</v>
      </c>
      <c r="O123" s="36">
        <f>SUMIFS(СВЦЭМ!$C$33:$C$776,СВЦЭМ!$A$33:$A$776,$A123,СВЦЭМ!$B$33:$B$776,O$119)+'СЕТ СН'!$I$12+СВЦЭМ!$D$10+'СЕТ СН'!$I$6-'СЕТ СН'!$I$22</f>
        <v>1415.93975366</v>
      </c>
      <c r="P123" s="36">
        <f>SUMIFS(СВЦЭМ!$C$33:$C$776,СВЦЭМ!$A$33:$A$776,$A123,СВЦЭМ!$B$33:$B$776,P$119)+'СЕТ СН'!$I$12+СВЦЭМ!$D$10+'СЕТ СН'!$I$6-'СЕТ СН'!$I$22</f>
        <v>1428.0401766800001</v>
      </c>
      <c r="Q123" s="36">
        <f>SUMIFS(СВЦЭМ!$C$33:$C$776,СВЦЭМ!$A$33:$A$776,$A123,СВЦЭМ!$B$33:$B$776,Q$119)+'СЕТ СН'!$I$12+СВЦЭМ!$D$10+'СЕТ СН'!$I$6-'СЕТ СН'!$I$22</f>
        <v>1436.5793491100001</v>
      </c>
      <c r="R123" s="36">
        <f>SUMIFS(СВЦЭМ!$C$33:$C$776,СВЦЭМ!$A$33:$A$776,$A123,СВЦЭМ!$B$33:$B$776,R$119)+'СЕТ СН'!$I$12+СВЦЭМ!$D$10+'СЕТ СН'!$I$6-'СЕТ СН'!$I$22</f>
        <v>1416.8334386500001</v>
      </c>
      <c r="S123" s="36">
        <f>SUMIFS(СВЦЭМ!$C$33:$C$776,СВЦЭМ!$A$33:$A$776,$A123,СВЦЭМ!$B$33:$B$776,S$119)+'СЕТ СН'!$I$12+СВЦЭМ!$D$10+'СЕТ СН'!$I$6-'СЕТ СН'!$I$22</f>
        <v>1415.1444768000001</v>
      </c>
      <c r="T123" s="36">
        <f>SUMIFS(СВЦЭМ!$C$33:$C$776,СВЦЭМ!$A$33:$A$776,$A123,СВЦЭМ!$B$33:$B$776,T$119)+'СЕТ СН'!$I$12+СВЦЭМ!$D$10+'СЕТ СН'!$I$6-'СЕТ СН'!$I$22</f>
        <v>1396.83262588</v>
      </c>
      <c r="U123" s="36">
        <f>SUMIFS(СВЦЭМ!$C$33:$C$776,СВЦЭМ!$A$33:$A$776,$A123,СВЦЭМ!$B$33:$B$776,U$119)+'СЕТ СН'!$I$12+СВЦЭМ!$D$10+'СЕТ СН'!$I$6-'СЕТ СН'!$I$22</f>
        <v>1388.4455053400002</v>
      </c>
      <c r="V123" s="36">
        <f>SUMIFS(СВЦЭМ!$C$33:$C$776,СВЦЭМ!$A$33:$A$776,$A123,СВЦЭМ!$B$33:$B$776,V$119)+'СЕТ СН'!$I$12+СВЦЭМ!$D$10+'СЕТ СН'!$I$6-'СЕТ СН'!$I$22</f>
        <v>1377.92202582</v>
      </c>
      <c r="W123" s="36">
        <f>SUMIFS(СВЦЭМ!$C$33:$C$776,СВЦЭМ!$A$33:$A$776,$A123,СВЦЭМ!$B$33:$B$776,W$119)+'СЕТ СН'!$I$12+СВЦЭМ!$D$10+'СЕТ СН'!$I$6-'СЕТ СН'!$I$22</f>
        <v>1379.14991508</v>
      </c>
      <c r="X123" s="36">
        <f>SUMIFS(СВЦЭМ!$C$33:$C$776,СВЦЭМ!$A$33:$A$776,$A123,СВЦЭМ!$B$33:$B$776,X$119)+'СЕТ СН'!$I$12+СВЦЭМ!$D$10+'СЕТ СН'!$I$6-'СЕТ СН'!$I$22</f>
        <v>1414.2960656099999</v>
      </c>
      <c r="Y123" s="36">
        <f>SUMIFS(СВЦЭМ!$C$33:$C$776,СВЦЭМ!$A$33:$A$776,$A123,СВЦЭМ!$B$33:$B$776,Y$119)+'СЕТ СН'!$I$12+СВЦЭМ!$D$10+'СЕТ СН'!$I$6-'СЕТ СН'!$I$22</f>
        <v>1497.99154518</v>
      </c>
    </row>
    <row r="124" spans="1:27" ht="15.75" x14ac:dyDescent="0.2">
      <c r="A124" s="35">
        <f t="shared" si="3"/>
        <v>43956</v>
      </c>
      <c r="B124" s="36">
        <f>SUMIFS(СВЦЭМ!$C$33:$C$776,СВЦЭМ!$A$33:$A$776,$A124,СВЦЭМ!$B$33:$B$776,B$119)+'СЕТ СН'!$I$12+СВЦЭМ!$D$10+'СЕТ СН'!$I$6-'СЕТ СН'!$I$22</f>
        <v>1580.5824652000001</v>
      </c>
      <c r="C124" s="36">
        <f>SUMIFS(СВЦЭМ!$C$33:$C$776,СВЦЭМ!$A$33:$A$776,$A124,СВЦЭМ!$B$33:$B$776,C$119)+'СЕТ СН'!$I$12+СВЦЭМ!$D$10+'СЕТ СН'!$I$6-'СЕТ СН'!$I$22</f>
        <v>1611.6235729300001</v>
      </c>
      <c r="D124" s="36">
        <f>SUMIFS(СВЦЭМ!$C$33:$C$776,СВЦЭМ!$A$33:$A$776,$A124,СВЦЭМ!$B$33:$B$776,D$119)+'СЕТ СН'!$I$12+СВЦЭМ!$D$10+'СЕТ СН'!$I$6-'СЕТ СН'!$I$22</f>
        <v>1605.42880565</v>
      </c>
      <c r="E124" s="36">
        <f>SUMIFS(СВЦЭМ!$C$33:$C$776,СВЦЭМ!$A$33:$A$776,$A124,СВЦЭМ!$B$33:$B$776,E$119)+'СЕТ СН'!$I$12+СВЦЭМ!$D$10+'СЕТ СН'!$I$6-'СЕТ СН'!$I$22</f>
        <v>1598.1003588900001</v>
      </c>
      <c r="F124" s="36">
        <f>SUMIFS(СВЦЭМ!$C$33:$C$776,СВЦЭМ!$A$33:$A$776,$A124,СВЦЭМ!$B$33:$B$776,F$119)+'СЕТ СН'!$I$12+СВЦЭМ!$D$10+'СЕТ СН'!$I$6-'СЕТ СН'!$I$22</f>
        <v>1587.6099581200001</v>
      </c>
      <c r="G124" s="36">
        <f>SUMIFS(СВЦЭМ!$C$33:$C$776,СВЦЭМ!$A$33:$A$776,$A124,СВЦЭМ!$B$33:$B$776,G$119)+'СЕТ СН'!$I$12+СВЦЭМ!$D$10+'СЕТ СН'!$I$6-'СЕТ СН'!$I$22</f>
        <v>1593.6420892400001</v>
      </c>
      <c r="H124" s="36">
        <f>SUMIFS(СВЦЭМ!$C$33:$C$776,СВЦЭМ!$A$33:$A$776,$A124,СВЦЭМ!$B$33:$B$776,H$119)+'СЕТ СН'!$I$12+СВЦЭМ!$D$10+'СЕТ СН'!$I$6-'СЕТ СН'!$I$22</f>
        <v>1598.6676802699999</v>
      </c>
      <c r="I124" s="36">
        <f>SUMIFS(СВЦЭМ!$C$33:$C$776,СВЦЭМ!$A$33:$A$776,$A124,СВЦЭМ!$B$33:$B$776,I$119)+'СЕТ СН'!$I$12+СВЦЭМ!$D$10+'СЕТ СН'!$I$6-'СЕТ СН'!$I$22</f>
        <v>1588.2301784400001</v>
      </c>
      <c r="J124" s="36">
        <f>SUMIFS(СВЦЭМ!$C$33:$C$776,СВЦЭМ!$A$33:$A$776,$A124,СВЦЭМ!$B$33:$B$776,J$119)+'СЕТ СН'!$I$12+СВЦЭМ!$D$10+'СЕТ СН'!$I$6-'СЕТ СН'!$I$22</f>
        <v>1564.5982054999999</v>
      </c>
      <c r="K124" s="36">
        <f>SUMIFS(СВЦЭМ!$C$33:$C$776,СВЦЭМ!$A$33:$A$776,$A124,СВЦЭМ!$B$33:$B$776,K$119)+'СЕТ СН'!$I$12+СВЦЭМ!$D$10+'СЕТ СН'!$I$6-'СЕТ СН'!$I$22</f>
        <v>1522.0822130400002</v>
      </c>
      <c r="L124" s="36">
        <f>SUMIFS(СВЦЭМ!$C$33:$C$776,СВЦЭМ!$A$33:$A$776,$A124,СВЦЭМ!$B$33:$B$776,L$119)+'СЕТ СН'!$I$12+СВЦЭМ!$D$10+'СЕТ СН'!$I$6-'СЕТ СН'!$I$22</f>
        <v>1515.7599163700002</v>
      </c>
      <c r="M124" s="36">
        <f>SUMIFS(СВЦЭМ!$C$33:$C$776,СВЦЭМ!$A$33:$A$776,$A124,СВЦЭМ!$B$33:$B$776,M$119)+'СЕТ СН'!$I$12+СВЦЭМ!$D$10+'СЕТ СН'!$I$6-'СЕТ СН'!$I$22</f>
        <v>1469.8609361700001</v>
      </c>
      <c r="N124" s="36">
        <f>SUMIFS(СВЦЭМ!$C$33:$C$776,СВЦЭМ!$A$33:$A$776,$A124,СВЦЭМ!$B$33:$B$776,N$119)+'СЕТ СН'!$I$12+СВЦЭМ!$D$10+'СЕТ СН'!$I$6-'СЕТ СН'!$I$22</f>
        <v>1414.3433585600001</v>
      </c>
      <c r="O124" s="36">
        <f>SUMIFS(СВЦЭМ!$C$33:$C$776,СВЦЭМ!$A$33:$A$776,$A124,СВЦЭМ!$B$33:$B$776,O$119)+'СЕТ СН'!$I$12+СВЦЭМ!$D$10+'СЕТ СН'!$I$6-'СЕТ СН'!$I$22</f>
        <v>1408.2384329800002</v>
      </c>
      <c r="P124" s="36">
        <f>SUMIFS(СВЦЭМ!$C$33:$C$776,СВЦЭМ!$A$33:$A$776,$A124,СВЦЭМ!$B$33:$B$776,P$119)+'СЕТ СН'!$I$12+СВЦЭМ!$D$10+'СЕТ СН'!$I$6-'СЕТ СН'!$I$22</f>
        <v>1415.4639565299999</v>
      </c>
      <c r="Q124" s="36">
        <f>SUMIFS(СВЦЭМ!$C$33:$C$776,СВЦЭМ!$A$33:$A$776,$A124,СВЦЭМ!$B$33:$B$776,Q$119)+'СЕТ СН'!$I$12+СВЦЭМ!$D$10+'СЕТ СН'!$I$6-'СЕТ СН'!$I$22</f>
        <v>1415.45027551</v>
      </c>
      <c r="R124" s="36">
        <f>SUMIFS(СВЦЭМ!$C$33:$C$776,СВЦЭМ!$A$33:$A$776,$A124,СВЦЭМ!$B$33:$B$776,R$119)+'СЕТ СН'!$I$12+СВЦЭМ!$D$10+'СЕТ СН'!$I$6-'СЕТ СН'!$I$22</f>
        <v>1415.9087361100001</v>
      </c>
      <c r="S124" s="36">
        <f>SUMIFS(СВЦЭМ!$C$33:$C$776,СВЦЭМ!$A$33:$A$776,$A124,СВЦЭМ!$B$33:$B$776,S$119)+'СЕТ СН'!$I$12+СВЦЭМ!$D$10+'СЕТ СН'!$I$6-'СЕТ СН'!$I$22</f>
        <v>1417.48903982</v>
      </c>
      <c r="T124" s="36">
        <f>SUMIFS(СВЦЭМ!$C$33:$C$776,СВЦЭМ!$A$33:$A$776,$A124,СВЦЭМ!$B$33:$B$776,T$119)+'СЕТ СН'!$I$12+СВЦЭМ!$D$10+'СЕТ СН'!$I$6-'СЕТ СН'!$I$22</f>
        <v>1405.21291286</v>
      </c>
      <c r="U124" s="36">
        <f>SUMIFS(СВЦЭМ!$C$33:$C$776,СВЦЭМ!$A$33:$A$776,$A124,СВЦЭМ!$B$33:$B$776,U$119)+'СЕТ СН'!$I$12+СВЦЭМ!$D$10+'СЕТ СН'!$I$6-'СЕТ СН'!$I$22</f>
        <v>1389.56299119</v>
      </c>
      <c r="V124" s="36">
        <f>SUMIFS(СВЦЭМ!$C$33:$C$776,СВЦЭМ!$A$33:$A$776,$A124,СВЦЭМ!$B$33:$B$776,V$119)+'СЕТ СН'!$I$12+СВЦЭМ!$D$10+'СЕТ СН'!$I$6-'СЕТ СН'!$I$22</f>
        <v>1353.0424140300001</v>
      </c>
      <c r="W124" s="36">
        <f>SUMIFS(СВЦЭМ!$C$33:$C$776,СВЦЭМ!$A$33:$A$776,$A124,СВЦЭМ!$B$33:$B$776,W$119)+'СЕТ СН'!$I$12+СВЦЭМ!$D$10+'СЕТ СН'!$I$6-'СЕТ СН'!$I$22</f>
        <v>1363.4951629299999</v>
      </c>
      <c r="X124" s="36">
        <f>SUMIFS(СВЦЭМ!$C$33:$C$776,СВЦЭМ!$A$33:$A$776,$A124,СВЦЭМ!$B$33:$B$776,X$119)+'СЕТ СН'!$I$12+СВЦЭМ!$D$10+'СЕТ СН'!$I$6-'СЕТ СН'!$I$22</f>
        <v>1402.24200541</v>
      </c>
      <c r="Y124" s="36">
        <f>SUMIFS(СВЦЭМ!$C$33:$C$776,СВЦЭМ!$A$33:$A$776,$A124,СВЦЭМ!$B$33:$B$776,Y$119)+'СЕТ СН'!$I$12+СВЦЭМ!$D$10+'СЕТ СН'!$I$6-'СЕТ СН'!$I$22</f>
        <v>1486.5936067500002</v>
      </c>
    </row>
    <row r="125" spans="1:27" ht="15.75" x14ac:dyDescent="0.2">
      <c r="A125" s="35">
        <f t="shared" si="3"/>
        <v>43957</v>
      </c>
      <c r="B125" s="36">
        <f>SUMIFS(СВЦЭМ!$C$33:$C$776,СВЦЭМ!$A$33:$A$776,$A125,СВЦЭМ!$B$33:$B$776,B$119)+'СЕТ СН'!$I$12+СВЦЭМ!$D$10+'СЕТ СН'!$I$6-'СЕТ СН'!$I$22</f>
        <v>1558.4885533699999</v>
      </c>
      <c r="C125" s="36">
        <f>SUMIFS(СВЦЭМ!$C$33:$C$776,СВЦЭМ!$A$33:$A$776,$A125,СВЦЭМ!$B$33:$B$776,C$119)+'СЕТ СН'!$I$12+СВЦЭМ!$D$10+'СЕТ СН'!$I$6-'СЕТ СН'!$I$22</f>
        <v>1589.35563682</v>
      </c>
      <c r="D125" s="36">
        <f>SUMIFS(СВЦЭМ!$C$33:$C$776,СВЦЭМ!$A$33:$A$776,$A125,СВЦЭМ!$B$33:$B$776,D$119)+'СЕТ СН'!$I$12+СВЦЭМ!$D$10+'СЕТ СН'!$I$6-'СЕТ СН'!$I$22</f>
        <v>1612.0903731200001</v>
      </c>
      <c r="E125" s="36">
        <f>SUMIFS(СВЦЭМ!$C$33:$C$776,СВЦЭМ!$A$33:$A$776,$A125,СВЦЭМ!$B$33:$B$776,E$119)+'СЕТ СН'!$I$12+СВЦЭМ!$D$10+'СЕТ СН'!$I$6-'СЕТ СН'!$I$22</f>
        <v>1609.1222213800002</v>
      </c>
      <c r="F125" s="36">
        <f>SUMIFS(СВЦЭМ!$C$33:$C$776,СВЦЭМ!$A$33:$A$776,$A125,СВЦЭМ!$B$33:$B$776,F$119)+'СЕТ СН'!$I$12+СВЦЭМ!$D$10+'СЕТ СН'!$I$6-'СЕТ СН'!$I$22</f>
        <v>1602.2625772000001</v>
      </c>
      <c r="G125" s="36">
        <f>SUMIFS(СВЦЭМ!$C$33:$C$776,СВЦЭМ!$A$33:$A$776,$A125,СВЦЭМ!$B$33:$B$776,G$119)+'СЕТ СН'!$I$12+СВЦЭМ!$D$10+'СЕТ СН'!$I$6-'СЕТ СН'!$I$22</f>
        <v>1532.4899714600001</v>
      </c>
      <c r="H125" s="36">
        <f>SUMIFS(СВЦЭМ!$C$33:$C$776,СВЦЭМ!$A$33:$A$776,$A125,СВЦЭМ!$B$33:$B$776,H$119)+'СЕТ СН'!$I$12+СВЦЭМ!$D$10+'СЕТ СН'!$I$6-'СЕТ СН'!$I$22</f>
        <v>1556.2058166699999</v>
      </c>
      <c r="I125" s="36">
        <f>SUMIFS(СВЦЭМ!$C$33:$C$776,СВЦЭМ!$A$33:$A$776,$A125,СВЦЭМ!$B$33:$B$776,I$119)+'СЕТ СН'!$I$12+СВЦЭМ!$D$10+'СЕТ СН'!$I$6-'СЕТ СН'!$I$22</f>
        <v>1570.7262199000002</v>
      </c>
      <c r="J125" s="36">
        <f>SUMIFS(СВЦЭМ!$C$33:$C$776,СВЦЭМ!$A$33:$A$776,$A125,СВЦЭМ!$B$33:$B$776,J$119)+'СЕТ СН'!$I$12+СВЦЭМ!$D$10+'СЕТ СН'!$I$6-'СЕТ СН'!$I$22</f>
        <v>1525.4111182400002</v>
      </c>
      <c r="K125" s="36">
        <f>SUMIFS(СВЦЭМ!$C$33:$C$776,СВЦЭМ!$A$33:$A$776,$A125,СВЦЭМ!$B$33:$B$776,K$119)+'СЕТ СН'!$I$12+СВЦЭМ!$D$10+'СЕТ СН'!$I$6-'СЕТ СН'!$I$22</f>
        <v>1503.5825015400001</v>
      </c>
      <c r="L125" s="36">
        <f>SUMIFS(СВЦЭМ!$C$33:$C$776,СВЦЭМ!$A$33:$A$776,$A125,СВЦЭМ!$B$33:$B$776,L$119)+'СЕТ СН'!$I$12+СВЦЭМ!$D$10+'СЕТ СН'!$I$6-'СЕТ СН'!$I$22</f>
        <v>1491.8332087799999</v>
      </c>
      <c r="M125" s="36">
        <f>SUMIFS(СВЦЭМ!$C$33:$C$776,СВЦЭМ!$A$33:$A$776,$A125,СВЦЭМ!$B$33:$B$776,M$119)+'СЕТ СН'!$I$12+СВЦЭМ!$D$10+'СЕТ СН'!$I$6-'СЕТ СН'!$I$22</f>
        <v>1448.76785935</v>
      </c>
      <c r="N125" s="36">
        <f>SUMIFS(СВЦЭМ!$C$33:$C$776,СВЦЭМ!$A$33:$A$776,$A125,СВЦЭМ!$B$33:$B$776,N$119)+'СЕТ СН'!$I$12+СВЦЭМ!$D$10+'СЕТ СН'!$I$6-'СЕТ СН'!$I$22</f>
        <v>1394.5700932</v>
      </c>
      <c r="O125" s="36">
        <f>SUMIFS(СВЦЭМ!$C$33:$C$776,СВЦЭМ!$A$33:$A$776,$A125,СВЦЭМ!$B$33:$B$776,O$119)+'СЕТ СН'!$I$12+СВЦЭМ!$D$10+'СЕТ СН'!$I$6-'СЕТ СН'!$I$22</f>
        <v>1433.91210686</v>
      </c>
      <c r="P125" s="36">
        <f>SUMIFS(СВЦЭМ!$C$33:$C$776,СВЦЭМ!$A$33:$A$776,$A125,СВЦЭМ!$B$33:$B$776,P$119)+'СЕТ СН'!$I$12+СВЦЭМ!$D$10+'СЕТ СН'!$I$6-'СЕТ СН'!$I$22</f>
        <v>1439.8713006100002</v>
      </c>
      <c r="Q125" s="36">
        <f>SUMIFS(СВЦЭМ!$C$33:$C$776,СВЦЭМ!$A$33:$A$776,$A125,СВЦЭМ!$B$33:$B$776,Q$119)+'СЕТ СН'!$I$12+СВЦЭМ!$D$10+'СЕТ СН'!$I$6-'СЕТ СН'!$I$22</f>
        <v>1443.29816747</v>
      </c>
      <c r="R125" s="36">
        <f>SUMIFS(СВЦЭМ!$C$33:$C$776,СВЦЭМ!$A$33:$A$776,$A125,СВЦЭМ!$B$33:$B$776,R$119)+'СЕТ СН'!$I$12+СВЦЭМ!$D$10+'СЕТ СН'!$I$6-'СЕТ СН'!$I$22</f>
        <v>1448.7077897600002</v>
      </c>
      <c r="S125" s="36">
        <f>SUMIFS(СВЦЭМ!$C$33:$C$776,СВЦЭМ!$A$33:$A$776,$A125,СВЦЭМ!$B$33:$B$776,S$119)+'СЕТ СН'!$I$12+СВЦЭМ!$D$10+'СЕТ СН'!$I$6-'СЕТ СН'!$I$22</f>
        <v>1458.57437007</v>
      </c>
      <c r="T125" s="36">
        <f>SUMIFS(СВЦЭМ!$C$33:$C$776,СВЦЭМ!$A$33:$A$776,$A125,СВЦЭМ!$B$33:$B$776,T$119)+'СЕТ СН'!$I$12+СВЦЭМ!$D$10+'СЕТ СН'!$I$6-'СЕТ СН'!$I$22</f>
        <v>1463.2228532500001</v>
      </c>
      <c r="U125" s="36">
        <f>SUMIFS(СВЦЭМ!$C$33:$C$776,СВЦЭМ!$A$33:$A$776,$A125,СВЦЭМ!$B$33:$B$776,U$119)+'СЕТ СН'!$I$12+СВЦЭМ!$D$10+'СЕТ СН'!$I$6-'СЕТ СН'!$I$22</f>
        <v>1469.8655645700001</v>
      </c>
      <c r="V125" s="36">
        <f>SUMIFS(СВЦЭМ!$C$33:$C$776,СВЦЭМ!$A$33:$A$776,$A125,СВЦЭМ!$B$33:$B$776,V$119)+'СЕТ СН'!$I$12+СВЦЭМ!$D$10+'СЕТ СН'!$I$6-'СЕТ СН'!$I$22</f>
        <v>1461.4701481100001</v>
      </c>
      <c r="W125" s="36">
        <f>SUMIFS(СВЦЭМ!$C$33:$C$776,СВЦЭМ!$A$33:$A$776,$A125,СВЦЭМ!$B$33:$B$776,W$119)+'СЕТ СН'!$I$12+СВЦЭМ!$D$10+'СЕТ СН'!$I$6-'СЕТ СН'!$I$22</f>
        <v>1461.7345384400001</v>
      </c>
      <c r="X125" s="36">
        <f>SUMIFS(СВЦЭМ!$C$33:$C$776,СВЦЭМ!$A$33:$A$776,$A125,СВЦЭМ!$B$33:$B$776,X$119)+'СЕТ СН'!$I$12+СВЦЭМ!$D$10+'СЕТ СН'!$I$6-'СЕТ СН'!$I$22</f>
        <v>1450.9019477300001</v>
      </c>
      <c r="Y125" s="36">
        <f>SUMIFS(СВЦЭМ!$C$33:$C$776,СВЦЭМ!$A$33:$A$776,$A125,СВЦЭМ!$B$33:$B$776,Y$119)+'СЕТ СН'!$I$12+СВЦЭМ!$D$10+'СЕТ СН'!$I$6-'СЕТ СН'!$I$22</f>
        <v>1499.08724383</v>
      </c>
    </row>
    <row r="126" spans="1:27" ht="15.75" x14ac:dyDescent="0.2">
      <c r="A126" s="35">
        <f t="shared" si="3"/>
        <v>43958</v>
      </c>
      <c r="B126" s="36">
        <f>SUMIFS(СВЦЭМ!$C$33:$C$776,СВЦЭМ!$A$33:$A$776,$A126,СВЦЭМ!$B$33:$B$776,B$119)+'СЕТ СН'!$I$12+СВЦЭМ!$D$10+'СЕТ СН'!$I$6-'СЕТ СН'!$I$22</f>
        <v>1598.6425974600002</v>
      </c>
      <c r="C126" s="36">
        <f>SUMIFS(СВЦЭМ!$C$33:$C$776,СВЦЭМ!$A$33:$A$776,$A126,СВЦЭМ!$B$33:$B$776,C$119)+'СЕТ СН'!$I$12+СВЦЭМ!$D$10+'СЕТ СН'!$I$6-'СЕТ СН'!$I$22</f>
        <v>1608.8905054900001</v>
      </c>
      <c r="D126" s="36">
        <f>SUMIFS(СВЦЭМ!$C$33:$C$776,СВЦЭМ!$A$33:$A$776,$A126,СВЦЭМ!$B$33:$B$776,D$119)+'СЕТ СН'!$I$12+СВЦЭМ!$D$10+'СЕТ СН'!$I$6-'СЕТ СН'!$I$22</f>
        <v>1601.64908681</v>
      </c>
      <c r="E126" s="36">
        <f>SUMIFS(СВЦЭМ!$C$33:$C$776,СВЦЭМ!$A$33:$A$776,$A126,СВЦЭМ!$B$33:$B$776,E$119)+'СЕТ СН'!$I$12+СВЦЭМ!$D$10+'СЕТ СН'!$I$6-'СЕТ СН'!$I$22</f>
        <v>1597.1178181999999</v>
      </c>
      <c r="F126" s="36">
        <f>SUMIFS(СВЦЭМ!$C$33:$C$776,СВЦЭМ!$A$33:$A$776,$A126,СВЦЭМ!$B$33:$B$776,F$119)+'СЕТ СН'!$I$12+СВЦЭМ!$D$10+'СЕТ СН'!$I$6-'СЕТ СН'!$I$22</f>
        <v>1593.29254044</v>
      </c>
      <c r="G126" s="36">
        <f>SUMIFS(СВЦЭМ!$C$33:$C$776,СВЦЭМ!$A$33:$A$776,$A126,СВЦЭМ!$B$33:$B$776,G$119)+'СЕТ СН'!$I$12+СВЦЭМ!$D$10+'СЕТ СН'!$I$6-'СЕТ СН'!$I$22</f>
        <v>1610.3441602799999</v>
      </c>
      <c r="H126" s="36">
        <f>SUMIFS(СВЦЭМ!$C$33:$C$776,СВЦЭМ!$A$33:$A$776,$A126,СВЦЭМ!$B$33:$B$776,H$119)+'СЕТ СН'!$I$12+СВЦЭМ!$D$10+'СЕТ СН'!$I$6-'СЕТ СН'!$I$22</f>
        <v>1605.46745891</v>
      </c>
      <c r="I126" s="36">
        <f>SUMIFS(СВЦЭМ!$C$33:$C$776,СВЦЭМ!$A$33:$A$776,$A126,СВЦЭМ!$B$33:$B$776,I$119)+'СЕТ СН'!$I$12+СВЦЭМ!$D$10+'СЕТ СН'!$I$6-'СЕТ СН'!$I$22</f>
        <v>1594.45522607</v>
      </c>
      <c r="J126" s="36">
        <f>SUMIFS(СВЦЭМ!$C$33:$C$776,СВЦЭМ!$A$33:$A$776,$A126,СВЦЭМ!$B$33:$B$776,J$119)+'СЕТ СН'!$I$12+СВЦЭМ!$D$10+'СЕТ СН'!$I$6-'СЕТ СН'!$I$22</f>
        <v>1557.3962297200001</v>
      </c>
      <c r="K126" s="36">
        <f>SUMIFS(СВЦЭМ!$C$33:$C$776,СВЦЭМ!$A$33:$A$776,$A126,СВЦЭМ!$B$33:$B$776,K$119)+'СЕТ СН'!$I$12+СВЦЭМ!$D$10+'СЕТ СН'!$I$6-'СЕТ СН'!$I$22</f>
        <v>1549.0633495000002</v>
      </c>
      <c r="L126" s="36">
        <f>SUMIFS(СВЦЭМ!$C$33:$C$776,СВЦЭМ!$A$33:$A$776,$A126,СВЦЭМ!$B$33:$B$776,L$119)+'СЕТ СН'!$I$12+СВЦЭМ!$D$10+'СЕТ СН'!$I$6-'СЕТ СН'!$I$22</f>
        <v>1538.65189876</v>
      </c>
      <c r="M126" s="36">
        <f>SUMIFS(СВЦЭМ!$C$33:$C$776,СВЦЭМ!$A$33:$A$776,$A126,СВЦЭМ!$B$33:$B$776,M$119)+'СЕТ СН'!$I$12+СВЦЭМ!$D$10+'СЕТ СН'!$I$6-'СЕТ СН'!$I$22</f>
        <v>1485.17314192</v>
      </c>
      <c r="N126" s="36">
        <f>SUMIFS(СВЦЭМ!$C$33:$C$776,СВЦЭМ!$A$33:$A$776,$A126,СВЦЭМ!$B$33:$B$776,N$119)+'СЕТ СН'!$I$12+СВЦЭМ!$D$10+'СЕТ СН'!$I$6-'СЕТ СН'!$I$22</f>
        <v>1434.7372113900001</v>
      </c>
      <c r="O126" s="36">
        <f>SUMIFS(СВЦЭМ!$C$33:$C$776,СВЦЭМ!$A$33:$A$776,$A126,СВЦЭМ!$B$33:$B$776,O$119)+'СЕТ СН'!$I$12+СВЦЭМ!$D$10+'СЕТ СН'!$I$6-'СЕТ СН'!$I$22</f>
        <v>1422.26496161</v>
      </c>
      <c r="P126" s="36">
        <f>SUMIFS(СВЦЭМ!$C$33:$C$776,СВЦЭМ!$A$33:$A$776,$A126,СВЦЭМ!$B$33:$B$776,P$119)+'СЕТ СН'!$I$12+СВЦЭМ!$D$10+'СЕТ СН'!$I$6-'СЕТ СН'!$I$22</f>
        <v>1429.69464765</v>
      </c>
      <c r="Q126" s="36">
        <f>SUMIFS(СВЦЭМ!$C$33:$C$776,СВЦЭМ!$A$33:$A$776,$A126,СВЦЭМ!$B$33:$B$776,Q$119)+'СЕТ СН'!$I$12+СВЦЭМ!$D$10+'СЕТ СН'!$I$6-'СЕТ СН'!$I$22</f>
        <v>1437.13420774</v>
      </c>
      <c r="R126" s="36">
        <f>SUMIFS(СВЦЭМ!$C$33:$C$776,СВЦЭМ!$A$33:$A$776,$A126,СВЦЭМ!$B$33:$B$776,R$119)+'СЕТ СН'!$I$12+СВЦЭМ!$D$10+'СЕТ СН'!$I$6-'СЕТ СН'!$I$22</f>
        <v>1430.87461261</v>
      </c>
      <c r="S126" s="36">
        <f>SUMIFS(СВЦЭМ!$C$33:$C$776,СВЦЭМ!$A$33:$A$776,$A126,СВЦЭМ!$B$33:$B$776,S$119)+'СЕТ СН'!$I$12+СВЦЭМ!$D$10+'СЕТ СН'!$I$6-'СЕТ СН'!$I$22</f>
        <v>1423.6543774300001</v>
      </c>
      <c r="T126" s="36">
        <f>SUMIFS(СВЦЭМ!$C$33:$C$776,СВЦЭМ!$A$33:$A$776,$A126,СВЦЭМ!$B$33:$B$776,T$119)+'СЕТ СН'!$I$12+СВЦЭМ!$D$10+'СЕТ СН'!$I$6-'СЕТ СН'!$I$22</f>
        <v>1394.2917280500001</v>
      </c>
      <c r="U126" s="36">
        <f>SUMIFS(СВЦЭМ!$C$33:$C$776,СВЦЭМ!$A$33:$A$776,$A126,СВЦЭМ!$B$33:$B$776,U$119)+'СЕТ СН'!$I$12+СВЦЭМ!$D$10+'СЕТ СН'!$I$6-'СЕТ СН'!$I$22</f>
        <v>1370.5637760899999</v>
      </c>
      <c r="V126" s="36">
        <f>SUMIFS(СВЦЭМ!$C$33:$C$776,СВЦЭМ!$A$33:$A$776,$A126,СВЦЭМ!$B$33:$B$776,V$119)+'СЕТ СН'!$I$12+СВЦЭМ!$D$10+'СЕТ СН'!$I$6-'СЕТ СН'!$I$22</f>
        <v>1351.57913067</v>
      </c>
      <c r="W126" s="36">
        <f>SUMIFS(СВЦЭМ!$C$33:$C$776,СВЦЭМ!$A$33:$A$776,$A126,СВЦЭМ!$B$33:$B$776,W$119)+'СЕТ СН'!$I$12+СВЦЭМ!$D$10+'СЕТ СН'!$I$6-'СЕТ СН'!$I$22</f>
        <v>1354.4795758700002</v>
      </c>
      <c r="X126" s="36">
        <f>SUMIFS(СВЦЭМ!$C$33:$C$776,СВЦЭМ!$A$33:$A$776,$A126,СВЦЭМ!$B$33:$B$776,X$119)+'СЕТ СН'!$I$12+СВЦЭМ!$D$10+'СЕТ СН'!$I$6-'СЕТ СН'!$I$22</f>
        <v>1398.6290249200001</v>
      </c>
      <c r="Y126" s="36">
        <f>SUMIFS(СВЦЭМ!$C$33:$C$776,СВЦЭМ!$A$33:$A$776,$A126,СВЦЭМ!$B$33:$B$776,Y$119)+'СЕТ СН'!$I$12+СВЦЭМ!$D$10+'СЕТ СН'!$I$6-'СЕТ СН'!$I$22</f>
        <v>1473.0390798399999</v>
      </c>
    </row>
    <row r="127" spans="1:27" ht="15.75" x14ac:dyDescent="0.2">
      <c r="A127" s="35">
        <f t="shared" si="3"/>
        <v>43959</v>
      </c>
      <c r="B127" s="36">
        <f>SUMIFS(СВЦЭМ!$C$33:$C$776,СВЦЭМ!$A$33:$A$776,$A127,СВЦЭМ!$B$33:$B$776,B$119)+'СЕТ СН'!$I$12+СВЦЭМ!$D$10+'СЕТ СН'!$I$6-'СЕТ СН'!$I$22</f>
        <v>1591.7746875100001</v>
      </c>
      <c r="C127" s="36">
        <f>SUMIFS(СВЦЭМ!$C$33:$C$776,СВЦЭМ!$A$33:$A$776,$A127,СВЦЭМ!$B$33:$B$776,C$119)+'СЕТ СН'!$I$12+СВЦЭМ!$D$10+'СЕТ СН'!$I$6-'СЕТ СН'!$I$22</f>
        <v>1596.9367447899999</v>
      </c>
      <c r="D127" s="36">
        <f>SUMIFS(СВЦЭМ!$C$33:$C$776,СВЦЭМ!$A$33:$A$776,$A127,СВЦЭМ!$B$33:$B$776,D$119)+'СЕТ СН'!$I$12+СВЦЭМ!$D$10+'СЕТ СН'!$I$6-'СЕТ СН'!$I$22</f>
        <v>1586.6707439199999</v>
      </c>
      <c r="E127" s="36">
        <f>SUMIFS(СВЦЭМ!$C$33:$C$776,СВЦЭМ!$A$33:$A$776,$A127,СВЦЭМ!$B$33:$B$776,E$119)+'СЕТ СН'!$I$12+СВЦЭМ!$D$10+'СЕТ СН'!$I$6-'СЕТ СН'!$I$22</f>
        <v>1590.3834571299999</v>
      </c>
      <c r="F127" s="36">
        <f>SUMIFS(СВЦЭМ!$C$33:$C$776,СВЦЭМ!$A$33:$A$776,$A127,СВЦЭМ!$B$33:$B$776,F$119)+'СЕТ СН'!$I$12+СВЦЭМ!$D$10+'СЕТ СН'!$I$6-'СЕТ СН'!$I$22</f>
        <v>1582.2590185700001</v>
      </c>
      <c r="G127" s="36">
        <f>SUMIFS(СВЦЭМ!$C$33:$C$776,СВЦЭМ!$A$33:$A$776,$A127,СВЦЭМ!$B$33:$B$776,G$119)+'СЕТ СН'!$I$12+СВЦЭМ!$D$10+'СЕТ СН'!$I$6-'СЕТ СН'!$I$22</f>
        <v>1591.9969572499999</v>
      </c>
      <c r="H127" s="36">
        <f>SUMIFS(СВЦЭМ!$C$33:$C$776,СВЦЭМ!$A$33:$A$776,$A127,СВЦЭМ!$B$33:$B$776,H$119)+'СЕТ СН'!$I$12+СВЦЭМ!$D$10+'СЕТ СН'!$I$6-'СЕТ СН'!$I$22</f>
        <v>1579.44382367</v>
      </c>
      <c r="I127" s="36">
        <f>SUMIFS(СВЦЭМ!$C$33:$C$776,СВЦЭМ!$A$33:$A$776,$A127,СВЦЭМ!$B$33:$B$776,I$119)+'СЕТ СН'!$I$12+СВЦЭМ!$D$10+'СЕТ СН'!$I$6-'СЕТ СН'!$I$22</f>
        <v>1553.8669737999999</v>
      </c>
      <c r="J127" s="36">
        <f>SUMIFS(СВЦЭМ!$C$33:$C$776,СВЦЭМ!$A$33:$A$776,$A127,СВЦЭМ!$B$33:$B$776,J$119)+'СЕТ СН'!$I$12+СВЦЭМ!$D$10+'СЕТ СН'!$I$6-'СЕТ СН'!$I$22</f>
        <v>1526.0573672099999</v>
      </c>
      <c r="K127" s="36">
        <f>SUMIFS(СВЦЭМ!$C$33:$C$776,СВЦЭМ!$A$33:$A$776,$A127,СВЦЭМ!$B$33:$B$776,K$119)+'СЕТ СН'!$I$12+СВЦЭМ!$D$10+'СЕТ СН'!$I$6-'СЕТ СН'!$I$22</f>
        <v>1527.39349068</v>
      </c>
      <c r="L127" s="36">
        <f>SUMIFS(СВЦЭМ!$C$33:$C$776,СВЦЭМ!$A$33:$A$776,$A127,СВЦЭМ!$B$33:$B$776,L$119)+'СЕТ СН'!$I$12+СВЦЭМ!$D$10+'СЕТ СН'!$I$6-'СЕТ СН'!$I$22</f>
        <v>1522.71559028</v>
      </c>
      <c r="M127" s="36">
        <f>SUMIFS(СВЦЭМ!$C$33:$C$776,СВЦЭМ!$A$33:$A$776,$A127,СВЦЭМ!$B$33:$B$776,M$119)+'СЕТ СН'!$I$12+СВЦЭМ!$D$10+'СЕТ СН'!$I$6-'СЕТ СН'!$I$22</f>
        <v>1474.5267608600002</v>
      </c>
      <c r="N127" s="36">
        <f>SUMIFS(СВЦЭМ!$C$33:$C$776,СВЦЭМ!$A$33:$A$776,$A127,СВЦЭМ!$B$33:$B$776,N$119)+'СЕТ СН'!$I$12+СВЦЭМ!$D$10+'СЕТ СН'!$I$6-'СЕТ СН'!$I$22</f>
        <v>1416.73236038</v>
      </c>
      <c r="O127" s="36">
        <f>SUMIFS(СВЦЭМ!$C$33:$C$776,СВЦЭМ!$A$33:$A$776,$A127,СВЦЭМ!$B$33:$B$776,O$119)+'СЕТ СН'!$I$12+СВЦЭМ!$D$10+'СЕТ СН'!$I$6-'СЕТ СН'!$I$22</f>
        <v>1404.5459815899999</v>
      </c>
      <c r="P127" s="36">
        <f>SUMIFS(СВЦЭМ!$C$33:$C$776,СВЦЭМ!$A$33:$A$776,$A127,СВЦЭМ!$B$33:$B$776,P$119)+'СЕТ СН'!$I$12+СВЦЭМ!$D$10+'СЕТ СН'!$I$6-'СЕТ СН'!$I$22</f>
        <v>1406.9789059499999</v>
      </c>
      <c r="Q127" s="36">
        <f>SUMIFS(СВЦЭМ!$C$33:$C$776,СВЦЭМ!$A$33:$A$776,$A127,СВЦЭМ!$B$33:$B$776,Q$119)+'СЕТ СН'!$I$12+СВЦЭМ!$D$10+'СЕТ СН'!$I$6-'СЕТ СН'!$I$22</f>
        <v>1412.9083016</v>
      </c>
      <c r="R127" s="36">
        <f>SUMIFS(СВЦЭМ!$C$33:$C$776,СВЦЭМ!$A$33:$A$776,$A127,СВЦЭМ!$B$33:$B$776,R$119)+'СЕТ СН'!$I$12+СВЦЭМ!$D$10+'СЕТ СН'!$I$6-'СЕТ СН'!$I$22</f>
        <v>1410.3415711800001</v>
      </c>
      <c r="S127" s="36">
        <f>SUMIFS(СВЦЭМ!$C$33:$C$776,СВЦЭМ!$A$33:$A$776,$A127,СВЦЭМ!$B$33:$B$776,S$119)+'СЕТ СН'!$I$12+СВЦЭМ!$D$10+'СЕТ СН'!$I$6-'СЕТ СН'!$I$22</f>
        <v>1415.46857851</v>
      </c>
      <c r="T127" s="36">
        <f>SUMIFS(СВЦЭМ!$C$33:$C$776,СВЦЭМ!$A$33:$A$776,$A127,СВЦЭМ!$B$33:$B$776,T$119)+'СЕТ СН'!$I$12+СВЦЭМ!$D$10+'СЕТ СН'!$I$6-'СЕТ СН'!$I$22</f>
        <v>1406.4532434600001</v>
      </c>
      <c r="U127" s="36">
        <f>SUMIFS(СВЦЭМ!$C$33:$C$776,СВЦЭМ!$A$33:$A$776,$A127,СВЦЭМ!$B$33:$B$776,U$119)+'СЕТ СН'!$I$12+СВЦЭМ!$D$10+'СЕТ СН'!$I$6-'СЕТ СН'!$I$22</f>
        <v>1387.1880803899999</v>
      </c>
      <c r="V127" s="36">
        <f>SUMIFS(СВЦЭМ!$C$33:$C$776,СВЦЭМ!$A$33:$A$776,$A127,СВЦЭМ!$B$33:$B$776,V$119)+'СЕТ СН'!$I$12+СВЦЭМ!$D$10+'СЕТ СН'!$I$6-'СЕТ СН'!$I$22</f>
        <v>1359.43181177</v>
      </c>
      <c r="W127" s="36">
        <f>SUMIFS(СВЦЭМ!$C$33:$C$776,СВЦЭМ!$A$33:$A$776,$A127,СВЦЭМ!$B$33:$B$776,W$119)+'СЕТ СН'!$I$12+СВЦЭМ!$D$10+'СЕТ СН'!$I$6-'СЕТ СН'!$I$22</f>
        <v>1354.7045519600001</v>
      </c>
      <c r="X127" s="36">
        <f>SUMIFS(СВЦЭМ!$C$33:$C$776,СВЦЭМ!$A$33:$A$776,$A127,СВЦЭМ!$B$33:$B$776,X$119)+'СЕТ СН'!$I$12+СВЦЭМ!$D$10+'СЕТ СН'!$I$6-'СЕТ СН'!$I$22</f>
        <v>1400.68349506</v>
      </c>
      <c r="Y127" s="36">
        <f>SUMIFS(СВЦЭМ!$C$33:$C$776,СВЦЭМ!$A$33:$A$776,$A127,СВЦЭМ!$B$33:$B$776,Y$119)+'СЕТ СН'!$I$12+СВЦЭМ!$D$10+'СЕТ СН'!$I$6-'СЕТ СН'!$I$22</f>
        <v>1477.6198093200001</v>
      </c>
    </row>
    <row r="128" spans="1:27" ht="15.75" x14ac:dyDescent="0.2">
      <c r="A128" s="35">
        <f t="shared" si="3"/>
        <v>43960</v>
      </c>
      <c r="B128" s="36">
        <f>SUMIFS(СВЦЭМ!$C$33:$C$776,СВЦЭМ!$A$33:$A$776,$A128,СВЦЭМ!$B$33:$B$776,B$119)+'СЕТ СН'!$I$12+СВЦЭМ!$D$10+'СЕТ СН'!$I$6-'СЕТ СН'!$I$22</f>
        <v>1582.14755201</v>
      </c>
      <c r="C128" s="36">
        <f>SUMIFS(СВЦЭМ!$C$33:$C$776,СВЦЭМ!$A$33:$A$776,$A128,СВЦЭМ!$B$33:$B$776,C$119)+'СЕТ СН'!$I$12+СВЦЭМ!$D$10+'СЕТ СН'!$I$6-'СЕТ СН'!$I$22</f>
        <v>1569.2803795</v>
      </c>
      <c r="D128" s="36">
        <f>SUMIFS(СВЦЭМ!$C$33:$C$776,СВЦЭМ!$A$33:$A$776,$A128,СВЦЭМ!$B$33:$B$776,D$119)+'СЕТ СН'!$I$12+СВЦЭМ!$D$10+'СЕТ СН'!$I$6-'СЕТ СН'!$I$22</f>
        <v>1545.5948154299999</v>
      </c>
      <c r="E128" s="36">
        <f>SUMIFS(СВЦЭМ!$C$33:$C$776,СВЦЭМ!$A$33:$A$776,$A128,СВЦЭМ!$B$33:$B$776,E$119)+'СЕТ СН'!$I$12+СВЦЭМ!$D$10+'СЕТ СН'!$I$6-'СЕТ СН'!$I$22</f>
        <v>1545.4453447800001</v>
      </c>
      <c r="F128" s="36">
        <f>SUMIFS(СВЦЭМ!$C$33:$C$776,СВЦЭМ!$A$33:$A$776,$A128,СВЦЭМ!$B$33:$B$776,F$119)+'СЕТ СН'!$I$12+СВЦЭМ!$D$10+'СЕТ СН'!$I$6-'СЕТ СН'!$I$22</f>
        <v>1538.13549139</v>
      </c>
      <c r="G128" s="36">
        <f>SUMIFS(СВЦЭМ!$C$33:$C$776,СВЦЭМ!$A$33:$A$776,$A128,СВЦЭМ!$B$33:$B$776,G$119)+'СЕТ СН'!$I$12+СВЦЭМ!$D$10+'СЕТ СН'!$I$6-'СЕТ СН'!$I$22</f>
        <v>1539.9523266599999</v>
      </c>
      <c r="H128" s="36">
        <f>SUMIFS(СВЦЭМ!$C$33:$C$776,СВЦЭМ!$A$33:$A$776,$A128,СВЦЭМ!$B$33:$B$776,H$119)+'СЕТ СН'!$I$12+СВЦЭМ!$D$10+'СЕТ СН'!$I$6-'СЕТ СН'!$I$22</f>
        <v>1545.75256625</v>
      </c>
      <c r="I128" s="36">
        <f>SUMIFS(СВЦЭМ!$C$33:$C$776,СВЦЭМ!$A$33:$A$776,$A128,СВЦЭМ!$B$33:$B$776,I$119)+'СЕТ СН'!$I$12+СВЦЭМ!$D$10+'СЕТ СН'!$I$6-'СЕТ СН'!$I$22</f>
        <v>1551.86950897</v>
      </c>
      <c r="J128" s="36">
        <f>SUMIFS(СВЦЭМ!$C$33:$C$776,СВЦЭМ!$A$33:$A$776,$A128,СВЦЭМ!$B$33:$B$776,J$119)+'СЕТ СН'!$I$12+СВЦЭМ!$D$10+'СЕТ СН'!$I$6-'СЕТ СН'!$I$22</f>
        <v>1552.45844278</v>
      </c>
      <c r="K128" s="36">
        <f>SUMIFS(СВЦЭМ!$C$33:$C$776,СВЦЭМ!$A$33:$A$776,$A128,СВЦЭМ!$B$33:$B$776,K$119)+'СЕТ СН'!$I$12+СВЦЭМ!$D$10+'СЕТ СН'!$I$6-'СЕТ СН'!$I$22</f>
        <v>1524.7208249</v>
      </c>
      <c r="L128" s="36">
        <f>SUMIFS(СВЦЭМ!$C$33:$C$776,СВЦЭМ!$A$33:$A$776,$A128,СВЦЭМ!$B$33:$B$776,L$119)+'СЕТ СН'!$I$12+СВЦЭМ!$D$10+'СЕТ СН'!$I$6-'СЕТ СН'!$I$22</f>
        <v>1532.1096465999999</v>
      </c>
      <c r="M128" s="36">
        <f>SUMIFS(СВЦЭМ!$C$33:$C$776,СВЦЭМ!$A$33:$A$776,$A128,СВЦЭМ!$B$33:$B$776,M$119)+'СЕТ СН'!$I$12+СВЦЭМ!$D$10+'СЕТ СН'!$I$6-'СЕТ СН'!$I$22</f>
        <v>1475.96319105</v>
      </c>
      <c r="N128" s="36">
        <f>SUMIFS(СВЦЭМ!$C$33:$C$776,СВЦЭМ!$A$33:$A$776,$A128,СВЦЭМ!$B$33:$B$776,N$119)+'СЕТ СН'!$I$12+СВЦЭМ!$D$10+'СЕТ СН'!$I$6-'СЕТ СН'!$I$22</f>
        <v>1428.15882042</v>
      </c>
      <c r="O128" s="36">
        <f>SUMIFS(СВЦЭМ!$C$33:$C$776,СВЦЭМ!$A$33:$A$776,$A128,СВЦЭМ!$B$33:$B$776,O$119)+'СЕТ СН'!$I$12+СВЦЭМ!$D$10+'СЕТ СН'!$I$6-'СЕТ СН'!$I$22</f>
        <v>1406.0770859500001</v>
      </c>
      <c r="P128" s="36">
        <f>SUMIFS(СВЦЭМ!$C$33:$C$776,СВЦЭМ!$A$33:$A$776,$A128,СВЦЭМ!$B$33:$B$776,P$119)+'СЕТ СН'!$I$12+СВЦЭМ!$D$10+'СЕТ СН'!$I$6-'СЕТ СН'!$I$22</f>
        <v>1408.02507747</v>
      </c>
      <c r="Q128" s="36">
        <f>SUMIFS(СВЦЭМ!$C$33:$C$776,СВЦЭМ!$A$33:$A$776,$A128,СВЦЭМ!$B$33:$B$776,Q$119)+'СЕТ СН'!$I$12+СВЦЭМ!$D$10+'СЕТ СН'!$I$6-'СЕТ СН'!$I$22</f>
        <v>1404.0442504</v>
      </c>
      <c r="R128" s="36">
        <f>SUMIFS(СВЦЭМ!$C$33:$C$776,СВЦЭМ!$A$33:$A$776,$A128,СВЦЭМ!$B$33:$B$776,R$119)+'СЕТ СН'!$I$12+СВЦЭМ!$D$10+'СЕТ СН'!$I$6-'СЕТ СН'!$I$22</f>
        <v>1406.5339861699999</v>
      </c>
      <c r="S128" s="36">
        <f>SUMIFS(СВЦЭМ!$C$33:$C$776,СВЦЭМ!$A$33:$A$776,$A128,СВЦЭМ!$B$33:$B$776,S$119)+'СЕТ СН'!$I$12+СВЦЭМ!$D$10+'СЕТ СН'!$I$6-'СЕТ СН'!$I$22</f>
        <v>1418.0839236699999</v>
      </c>
      <c r="T128" s="36">
        <f>SUMIFS(СВЦЭМ!$C$33:$C$776,СВЦЭМ!$A$33:$A$776,$A128,СВЦЭМ!$B$33:$B$776,T$119)+'СЕТ СН'!$I$12+СВЦЭМ!$D$10+'СЕТ СН'!$I$6-'СЕТ СН'!$I$22</f>
        <v>1408.2393485</v>
      </c>
      <c r="U128" s="36">
        <f>SUMIFS(СВЦЭМ!$C$33:$C$776,СВЦЭМ!$A$33:$A$776,$A128,СВЦЭМ!$B$33:$B$776,U$119)+'СЕТ СН'!$I$12+СВЦЭМ!$D$10+'СЕТ СН'!$I$6-'СЕТ СН'!$I$22</f>
        <v>1400.1341031900001</v>
      </c>
      <c r="V128" s="36">
        <f>SUMIFS(СВЦЭМ!$C$33:$C$776,СВЦЭМ!$A$33:$A$776,$A128,СВЦЭМ!$B$33:$B$776,V$119)+'СЕТ СН'!$I$12+СВЦЭМ!$D$10+'СЕТ СН'!$I$6-'СЕТ СН'!$I$22</f>
        <v>1388.12944143</v>
      </c>
      <c r="W128" s="36">
        <f>SUMIFS(СВЦЭМ!$C$33:$C$776,СВЦЭМ!$A$33:$A$776,$A128,СВЦЭМ!$B$33:$B$776,W$119)+'СЕТ СН'!$I$12+СВЦЭМ!$D$10+'СЕТ СН'!$I$6-'СЕТ СН'!$I$22</f>
        <v>1377.6105954700001</v>
      </c>
      <c r="X128" s="36">
        <f>SUMIFS(СВЦЭМ!$C$33:$C$776,СВЦЭМ!$A$33:$A$776,$A128,СВЦЭМ!$B$33:$B$776,X$119)+'СЕТ СН'!$I$12+СВЦЭМ!$D$10+'СЕТ СН'!$I$6-'СЕТ СН'!$I$22</f>
        <v>1418.00668473</v>
      </c>
      <c r="Y128" s="36">
        <f>SUMIFS(СВЦЭМ!$C$33:$C$776,СВЦЭМ!$A$33:$A$776,$A128,СВЦЭМ!$B$33:$B$776,Y$119)+'СЕТ СН'!$I$12+СВЦЭМ!$D$10+'СЕТ СН'!$I$6-'СЕТ СН'!$I$22</f>
        <v>1514.7892817100001</v>
      </c>
    </row>
    <row r="129" spans="1:25" ht="15.75" x14ac:dyDescent="0.2">
      <c r="A129" s="35">
        <f t="shared" si="3"/>
        <v>43961</v>
      </c>
      <c r="B129" s="36">
        <f>SUMIFS(СВЦЭМ!$C$33:$C$776,СВЦЭМ!$A$33:$A$776,$A129,СВЦЭМ!$B$33:$B$776,B$119)+'СЕТ СН'!$I$12+СВЦЭМ!$D$10+'СЕТ СН'!$I$6-'СЕТ СН'!$I$22</f>
        <v>1559.2929617899999</v>
      </c>
      <c r="C129" s="36">
        <f>SUMIFS(СВЦЭМ!$C$33:$C$776,СВЦЭМ!$A$33:$A$776,$A129,СВЦЭМ!$B$33:$B$776,C$119)+'СЕТ СН'!$I$12+СВЦЭМ!$D$10+'СЕТ СН'!$I$6-'СЕТ СН'!$I$22</f>
        <v>1589.4240045900001</v>
      </c>
      <c r="D129" s="36">
        <f>SUMIFS(СВЦЭМ!$C$33:$C$776,СВЦЭМ!$A$33:$A$776,$A129,СВЦЭМ!$B$33:$B$776,D$119)+'СЕТ СН'!$I$12+СВЦЭМ!$D$10+'СЕТ СН'!$I$6-'СЕТ СН'!$I$22</f>
        <v>1594.3977072</v>
      </c>
      <c r="E129" s="36">
        <f>SUMIFS(СВЦЭМ!$C$33:$C$776,СВЦЭМ!$A$33:$A$776,$A129,СВЦЭМ!$B$33:$B$776,E$119)+'СЕТ СН'!$I$12+СВЦЭМ!$D$10+'СЕТ СН'!$I$6-'СЕТ СН'!$I$22</f>
        <v>1616.5995558</v>
      </c>
      <c r="F129" s="36">
        <f>SUMIFS(СВЦЭМ!$C$33:$C$776,СВЦЭМ!$A$33:$A$776,$A129,СВЦЭМ!$B$33:$B$776,F$119)+'СЕТ СН'!$I$12+СВЦЭМ!$D$10+'СЕТ СН'!$I$6-'СЕТ СН'!$I$22</f>
        <v>1609.0293063600002</v>
      </c>
      <c r="G129" s="36">
        <f>SUMIFS(СВЦЭМ!$C$33:$C$776,СВЦЭМ!$A$33:$A$776,$A129,СВЦЭМ!$B$33:$B$776,G$119)+'СЕТ СН'!$I$12+СВЦЭМ!$D$10+'СЕТ СН'!$I$6-'СЕТ СН'!$I$22</f>
        <v>1607.0708252100001</v>
      </c>
      <c r="H129" s="36">
        <f>SUMIFS(СВЦЭМ!$C$33:$C$776,СВЦЭМ!$A$33:$A$776,$A129,СВЦЭМ!$B$33:$B$776,H$119)+'СЕТ СН'!$I$12+СВЦЭМ!$D$10+'СЕТ СН'!$I$6-'СЕТ СН'!$I$22</f>
        <v>1600.05432576</v>
      </c>
      <c r="I129" s="36">
        <f>SUMIFS(СВЦЭМ!$C$33:$C$776,СВЦЭМ!$A$33:$A$776,$A129,СВЦЭМ!$B$33:$B$776,I$119)+'СЕТ СН'!$I$12+СВЦЭМ!$D$10+'СЕТ СН'!$I$6-'СЕТ СН'!$I$22</f>
        <v>1570.9075584100001</v>
      </c>
      <c r="J129" s="36">
        <f>SUMIFS(СВЦЭМ!$C$33:$C$776,СВЦЭМ!$A$33:$A$776,$A129,СВЦЭМ!$B$33:$B$776,J$119)+'СЕТ СН'!$I$12+СВЦЭМ!$D$10+'СЕТ СН'!$I$6-'СЕТ СН'!$I$22</f>
        <v>1565.12829607</v>
      </c>
      <c r="K129" s="36">
        <f>SUMIFS(СВЦЭМ!$C$33:$C$776,СВЦЭМ!$A$33:$A$776,$A129,СВЦЭМ!$B$33:$B$776,K$119)+'СЕТ СН'!$I$12+СВЦЭМ!$D$10+'СЕТ СН'!$I$6-'СЕТ СН'!$I$22</f>
        <v>1533.6824403300002</v>
      </c>
      <c r="L129" s="36">
        <f>SUMIFS(СВЦЭМ!$C$33:$C$776,СВЦЭМ!$A$33:$A$776,$A129,СВЦЭМ!$B$33:$B$776,L$119)+'СЕТ СН'!$I$12+СВЦЭМ!$D$10+'СЕТ СН'!$I$6-'СЕТ СН'!$I$22</f>
        <v>1523.44019168</v>
      </c>
      <c r="M129" s="36">
        <f>SUMIFS(СВЦЭМ!$C$33:$C$776,СВЦЭМ!$A$33:$A$776,$A129,СВЦЭМ!$B$33:$B$776,M$119)+'СЕТ СН'!$I$12+СВЦЭМ!$D$10+'СЕТ СН'!$I$6-'СЕТ СН'!$I$22</f>
        <v>1479.8907724400001</v>
      </c>
      <c r="N129" s="36">
        <f>SUMIFS(СВЦЭМ!$C$33:$C$776,СВЦЭМ!$A$33:$A$776,$A129,СВЦЭМ!$B$33:$B$776,N$119)+'СЕТ СН'!$I$12+СВЦЭМ!$D$10+'СЕТ СН'!$I$6-'СЕТ СН'!$I$22</f>
        <v>1426.85237302</v>
      </c>
      <c r="O129" s="36">
        <f>SUMIFS(СВЦЭМ!$C$33:$C$776,СВЦЭМ!$A$33:$A$776,$A129,СВЦЭМ!$B$33:$B$776,O$119)+'СЕТ СН'!$I$12+СВЦЭМ!$D$10+'СЕТ СН'!$I$6-'СЕТ СН'!$I$22</f>
        <v>1408.56899266</v>
      </c>
      <c r="P129" s="36">
        <f>SUMIFS(СВЦЭМ!$C$33:$C$776,СВЦЭМ!$A$33:$A$776,$A129,СВЦЭМ!$B$33:$B$776,P$119)+'СЕТ СН'!$I$12+СВЦЭМ!$D$10+'СЕТ СН'!$I$6-'СЕТ СН'!$I$22</f>
        <v>1408.5914247400001</v>
      </c>
      <c r="Q129" s="36">
        <f>SUMIFS(СВЦЭМ!$C$33:$C$776,СВЦЭМ!$A$33:$A$776,$A129,СВЦЭМ!$B$33:$B$776,Q$119)+'СЕТ СН'!$I$12+СВЦЭМ!$D$10+'СЕТ СН'!$I$6-'СЕТ СН'!$I$22</f>
        <v>1414.08294191</v>
      </c>
      <c r="R129" s="36">
        <f>SUMIFS(СВЦЭМ!$C$33:$C$776,СВЦЭМ!$A$33:$A$776,$A129,СВЦЭМ!$B$33:$B$776,R$119)+'СЕТ СН'!$I$12+СВЦЭМ!$D$10+'СЕТ СН'!$I$6-'СЕТ СН'!$I$22</f>
        <v>1411.9448517599999</v>
      </c>
      <c r="S129" s="36">
        <f>SUMIFS(СВЦЭМ!$C$33:$C$776,СВЦЭМ!$A$33:$A$776,$A129,СВЦЭМ!$B$33:$B$776,S$119)+'СЕТ СН'!$I$12+СВЦЭМ!$D$10+'СЕТ СН'!$I$6-'СЕТ СН'!$I$22</f>
        <v>1415.52929857</v>
      </c>
      <c r="T129" s="36">
        <f>SUMIFS(СВЦЭМ!$C$33:$C$776,СВЦЭМ!$A$33:$A$776,$A129,СВЦЭМ!$B$33:$B$776,T$119)+'СЕТ СН'!$I$12+СВЦЭМ!$D$10+'СЕТ СН'!$I$6-'СЕТ СН'!$I$22</f>
        <v>1403.9671241400001</v>
      </c>
      <c r="U129" s="36">
        <f>SUMIFS(СВЦЭМ!$C$33:$C$776,СВЦЭМ!$A$33:$A$776,$A129,СВЦЭМ!$B$33:$B$776,U$119)+'СЕТ СН'!$I$12+СВЦЭМ!$D$10+'СЕТ СН'!$I$6-'СЕТ СН'!$I$22</f>
        <v>1394.9098304200002</v>
      </c>
      <c r="V129" s="36">
        <f>SUMIFS(СВЦЭМ!$C$33:$C$776,СВЦЭМ!$A$33:$A$776,$A129,СВЦЭМ!$B$33:$B$776,V$119)+'СЕТ СН'!$I$12+СВЦЭМ!$D$10+'СЕТ СН'!$I$6-'СЕТ СН'!$I$22</f>
        <v>1376.96457633</v>
      </c>
      <c r="W129" s="36">
        <f>SUMIFS(СВЦЭМ!$C$33:$C$776,СВЦЭМ!$A$33:$A$776,$A129,СВЦЭМ!$B$33:$B$776,W$119)+'СЕТ СН'!$I$12+СВЦЭМ!$D$10+'СЕТ СН'!$I$6-'СЕТ СН'!$I$22</f>
        <v>1372.6346537499999</v>
      </c>
      <c r="X129" s="36">
        <f>SUMIFS(СВЦЭМ!$C$33:$C$776,СВЦЭМ!$A$33:$A$776,$A129,СВЦЭМ!$B$33:$B$776,X$119)+'СЕТ СН'!$I$12+СВЦЭМ!$D$10+'СЕТ СН'!$I$6-'СЕТ СН'!$I$22</f>
        <v>1410.2448727199999</v>
      </c>
      <c r="Y129" s="36">
        <f>SUMIFS(СВЦЭМ!$C$33:$C$776,СВЦЭМ!$A$33:$A$776,$A129,СВЦЭМ!$B$33:$B$776,Y$119)+'СЕТ СН'!$I$12+СВЦЭМ!$D$10+'СЕТ СН'!$I$6-'СЕТ СН'!$I$22</f>
        <v>1502.9821818400001</v>
      </c>
    </row>
    <row r="130" spans="1:25" ht="15.75" x14ac:dyDescent="0.2">
      <c r="A130" s="35">
        <f t="shared" si="3"/>
        <v>43962</v>
      </c>
      <c r="B130" s="36">
        <f>SUMIFS(СВЦЭМ!$C$33:$C$776,СВЦЭМ!$A$33:$A$776,$A130,СВЦЭМ!$B$33:$B$776,B$119)+'СЕТ СН'!$I$12+СВЦЭМ!$D$10+'СЕТ СН'!$I$6-'СЕТ СН'!$I$22</f>
        <v>1481.3122305000002</v>
      </c>
      <c r="C130" s="36">
        <f>SUMIFS(СВЦЭМ!$C$33:$C$776,СВЦЭМ!$A$33:$A$776,$A130,СВЦЭМ!$B$33:$B$776,C$119)+'СЕТ СН'!$I$12+СВЦЭМ!$D$10+'СЕТ СН'!$I$6-'СЕТ СН'!$I$22</f>
        <v>1562.2882351799999</v>
      </c>
      <c r="D130" s="36">
        <f>SUMIFS(СВЦЭМ!$C$33:$C$776,СВЦЭМ!$A$33:$A$776,$A130,СВЦЭМ!$B$33:$B$776,D$119)+'СЕТ СН'!$I$12+СВЦЭМ!$D$10+'СЕТ СН'!$I$6-'СЕТ СН'!$I$22</f>
        <v>1594.0033639000001</v>
      </c>
      <c r="E130" s="36">
        <f>SUMIFS(СВЦЭМ!$C$33:$C$776,СВЦЭМ!$A$33:$A$776,$A130,СВЦЭМ!$B$33:$B$776,E$119)+'СЕТ СН'!$I$12+СВЦЭМ!$D$10+'СЕТ СН'!$I$6-'СЕТ СН'!$I$22</f>
        <v>1588.6883796500001</v>
      </c>
      <c r="F130" s="36">
        <f>SUMIFS(СВЦЭМ!$C$33:$C$776,СВЦЭМ!$A$33:$A$776,$A130,СВЦЭМ!$B$33:$B$776,F$119)+'СЕТ СН'!$I$12+СВЦЭМ!$D$10+'СЕТ СН'!$I$6-'СЕТ СН'!$I$22</f>
        <v>1581.8024098599999</v>
      </c>
      <c r="G130" s="36">
        <f>SUMIFS(СВЦЭМ!$C$33:$C$776,СВЦЭМ!$A$33:$A$776,$A130,СВЦЭМ!$B$33:$B$776,G$119)+'СЕТ СН'!$I$12+СВЦЭМ!$D$10+'СЕТ СН'!$I$6-'СЕТ СН'!$I$22</f>
        <v>1584.68113709</v>
      </c>
      <c r="H130" s="36">
        <f>SUMIFS(СВЦЭМ!$C$33:$C$776,СВЦЭМ!$A$33:$A$776,$A130,СВЦЭМ!$B$33:$B$776,H$119)+'СЕТ СН'!$I$12+СВЦЭМ!$D$10+'СЕТ СН'!$I$6-'СЕТ СН'!$I$22</f>
        <v>1591.4957159200001</v>
      </c>
      <c r="I130" s="36">
        <f>SUMIFS(СВЦЭМ!$C$33:$C$776,СВЦЭМ!$A$33:$A$776,$A130,СВЦЭМ!$B$33:$B$776,I$119)+'СЕТ СН'!$I$12+СВЦЭМ!$D$10+'СЕТ СН'!$I$6-'СЕТ СН'!$I$22</f>
        <v>1604.83259236</v>
      </c>
      <c r="J130" s="36">
        <f>SUMIFS(СВЦЭМ!$C$33:$C$776,СВЦЭМ!$A$33:$A$776,$A130,СВЦЭМ!$B$33:$B$776,J$119)+'СЕТ СН'!$I$12+СВЦЭМ!$D$10+'СЕТ СН'!$I$6-'СЕТ СН'!$I$22</f>
        <v>1553.8103612499999</v>
      </c>
      <c r="K130" s="36">
        <f>SUMIFS(СВЦЭМ!$C$33:$C$776,СВЦЭМ!$A$33:$A$776,$A130,СВЦЭМ!$B$33:$B$776,K$119)+'СЕТ СН'!$I$12+СВЦЭМ!$D$10+'СЕТ СН'!$I$6-'СЕТ СН'!$I$22</f>
        <v>1489.8373551899999</v>
      </c>
      <c r="L130" s="36">
        <f>SUMIFS(СВЦЭМ!$C$33:$C$776,СВЦЭМ!$A$33:$A$776,$A130,СВЦЭМ!$B$33:$B$776,L$119)+'СЕТ СН'!$I$12+СВЦЭМ!$D$10+'СЕТ СН'!$I$6-'СЕТ СН'!$I$22</f>
        <v>1481.9091168</v>
      </c>
      <c r="M130" s="36">
        <f>SUMIFS(СВЦЭМ!$C$33:$C$776,СВЦЭМ!$A$33:$A$776,$A130,СВЦЭМ!$B$33:$B$776,M$119)+'СЕТ СН'!$I$12+СВЦЭМ!$D$10+'СЕТ СН'!$I$6-'СЕТ СН'!$I$22</f>
        <v>1483.3969699700001</v>
      </c>
      <c r="N130" s="36">
        <f>SUMIFS(СВЦЭМ!$C$33:$C$776,СВЦЭМ!$A$33:$A$776,$A130,СВЦЭМ!$B$33:$B$776,N$119)+'СЕТ СН'!$I$12+СВЦЭМ!$D$10+'СЕТ СН'!$I$6-'СЕТ СН'!$I$22</f>
        <v>1497.7249110100001</v>
      </c>
      <c r="O130" s="36">
        <f>SUMIFS(СВЦЭМ!$C$33:$C$776,СВЦЭМ!$A$33:$A$776,$A130,СВЦЭМ!$B$33:$B$776,O$119)+'СЕТ СН'!$I$12+СВЦЭМ!$D$10+'СЕТ СН'!$I$6-'СЕТ СН'!$I$22</f>
        <v>1494.10084252</v>
      </c>
      <c r="P130" s="36">
        <f>SUMIFS(СВЦЭМ!$C$33:$C$776,СВЦЭМ!$A$33:$A$776,$A130,СВЦЭМ!$B$33:$B$776,P$119)+'СЕТ СН'!$I$12+СВЦЭМ!$D$10+'СЕТ СН'!$I$6-'СЕТ СН'!$I$22</f>
        <v>1511.9672293900001</v>
      </c>
      <c r="Q130" s="36">
        <f>SUMIFS(СВЦЭМ!$C$33:$C$776,СВЦЭМ!$A$33:$A$776,$A130,СВЦЭМ!$B$33:$B$776,Q$119)+'СЕТ СН'!$I$12+СВЦЭМ!$D$10+'СЕТ СН'!$I$6-'СЕТ СН'!$I$22</f>
        <v>1517.2400621199999</v>
      </c>
      <c r="R130" s="36">
        <f>SUMIFS(СВЦЭМ!$C$33:$C$776,СВЦЭМ!$A$33:$A$776,$A130,СВЦЭМ!$B$33:$B$776,R$119)+'СЕТ СН'!$I$12+СВЦЭМ!$D$10+'СЕТ СН'!$I$6-'СЕТ СН'!$I$22</f>
        <v>1510.4099511499999</v>
      </c>
      <c r="S130" s="36">
        <f>SUMIFS(СВЦЭМ!$C$33:$C$776,СВЦЭМ!$A$33:$A$776,$A130,СВЦЭМ!$B$33:$B$776,S$119)+'СЕТ СН'!$I$12+СВЦЭМ!$D$10+'СЕТ СН'!$I$6-'СЕТ СН'!$I$22</f>
        <v>1514.3170895399999</v>
      </c>
      <c r="T130" s="36">
        <f>SUMIFS(СВЦЭМ!$C$33:$C$776,СВЦЭМ!$A$33:$A$776,$A130,СВЦЭМ!$B$33:$B$776,T$119)+'СЕТ СН'!$I$12+СВЦЭМ!$D$10+'СЕТ СН'!$I$6-'СЕТ СН'!$I$22</f>
        <v>1501.7980201</v>
      </c>
      <c r="U130" s="36">
        <f>SUMIFS(СВЦЭМ!$C$33:$C$776,СВЦЭМ!$A$33:$A$776,$A130,СВЦЭМ!$B$33:$B$776,U$119)+'СЕТ СН'!$I$12+СВЦЭМ!$D$10+'СЕТ СН'!$I$6-'СЕТ СН'!$I$22</f>
        <v>1461.4554777799999</v>
      </c>
      <c r="V130" s="36">
        <f>SUMIFS(СВЦЭМ!$C$33:$C$776,СВЦЭМ!$A$33:$A$776,$A130,СВЦЭМ!$B$33:$B$776,V$119)+'СЕТ СН'!$I$12+СВЦЭМ!$D$10+'СЕТ СН'!$I$6-'СЕТ СН'!$I$22</f>
        <v>1432.5505711599999</v>
      </c>
      <c r="W130" s="36">
        <f>SUMIFS(СВЦЭМ!$C$33:$C$776,СВЦЭМ!$A$33:$A$776,$A130,СВЦЭМ!$B$33:$B$776,W$119)+'СЕТ СН'!$I$12+СВЦЭМ!$D$10+'СЕТ СН'!$I$6-'СЕТ СН'!$I$22</f>
        <v>1416.3465933299999</v>
      </c>
      <c r="X130" s="36">
        <f>SUMIFS(СВЦЭМ!$C$33:$C$776,СВЦЭМ!$A$33:$A$776,$A130,СВЦЭМ!$B$33:$B$776,X$119)+'СЕТ СН'!$I$12+СВЦЭМ!$D$10+'СЕТ СН'!$I$6-'СЕТ СН'!$I$22</f>
        <v>1412.96582943</v>
      </c>
      <c r="Y130" s="36">
        <f>SUMIFS(СВЦЭМ!$C$33:$C$776,СВЦЭМ!$A$33:$A$776,$A130,СВЦЭМ!$B$33:$B$776,Y$119)+'СЕТ СН'!$I$12+СВЦЭМ!$D$10+'СЕТ СН'!$I$6-'СЕТ СН'!$I$22</f>
        <v>1460.72492218</v>
      </c>
    </row>
    <row r="131" spans="1:25" ht="15.75" x14ac:dyDescent="0.2">
      <c r="A131" s="35">
        <f t="shared" si="3"/>
        <v>43963</v>
      </c>
      <c r="B131" s="36">
        <f>SUMIFS(СВЦЭМ!$C$33:$C$776,СВЦЭМ!$A$33:$A$776,$A131,СВЦЭМ!$B$33:$B$776,B$119)+'СЕТ СН'!$I$12+СВЦЭМ!$D$10+'СЕТ СН'!$I$6-'СЕТ СН'!$I$22</f>
        <v>1595.6780177999999</v>
      </c>
      <c r="C131" s="36">
        <f>SUMIFS(СВЦЭМ!$C$33:$C$776,СВЦЭМ!$A$33:$A$776,$A131,СВЦЭМ!$B$33:$B$776,C$119)+'СЕТ СН'!$I$12+СВЦЭМ!$D$10+'СЕТ СН'!$I$6-'СЕТ СН'!$I$22</f>
        <v>1637.61708501</v>
      </c>
      <c r="D131" s="36">
        <f>SUMIFS(СВЦЭМ!$C$33:$C$776,СВЦЭМ!$A$33:$A$776,$A131,СВЦЭМ!$B$33:$B$776,D$119)+'СЕТ СН'!$I$12+СВЦЭМ!$D$10+'СЕТ СН'!$I$6-'СЕТ СН'!$I$22</f>
        <v>1623.9306344199999</v>
      </c>
      <c r="E131" s="36">
        <f>SUMIFS(СВЦЭМ!$C$33:$C$776,СВЦЭМ!$A$33:$A$776,$A131,СВЦЭМ!$B$33:$B$776,E$119)+'СЕТ СН'!$I$12+СВЦЭМ!$D$10+'СЕТ СН'!$I$6-'СЕТ СН'!$I$22</f>
        <v>1627.2356590300001</v>
      </c>
      <c r="F131" s="36">
        <f>SUMIFS(СВЦЭМ!$C$33:$C$776,СВЦЭМ!$A$33:$A$776,$A131,СВЦЭМ!$B$33:$B$776,F$119)+'СЕТ СН'!$I$12+СВЦЭМ!$D$10+'СЕТ СН'!$I$6-'СЕТ СН'!$I$22</f>
        <v>1632.6678661999999</v>
      </c>
      <c r="G131" s="36">
        <f>SUMIFS(СВЦЭМ!$C$33:$C$776,СВЦЭМ!$A$33:$A$776,$A131,СВЦЭМ!$B$33:$B$776,G$119)+'СЕТ СН'!$I$12+СВЦЭМ!$D$10+'СЕТ СН'!$I$6-'СЕТ СН'!$I$22</f>
        <v>1621.6535218399999</v>
      </c>
      <c r="H131" s="36">
        <f>SUMIFS(СВЦЭМ!$C$33:$C$776,СВЦЭМ!$A$33:$A$776,$A131,СВЦЭМ!$B$33:$B$776,H$119)+'СЕТ СН'!$I$12+СВЦЭМ!$D$10+'СЕТ СН'!$I$6-'СЕТ СН'!$I$22</f>
        <v>1630.45081826</v>
      </c>
      <c r="I131" s="36">
        <f>SUMIFS(СВЦЭМ!$C$33:$C$776,СВЦЭМ!$A$33:$A$776,$A131,СВЦЭМ!$B$33:$B$776,I$119)+'СЕТ СН'!$I$12+СВЦЭМ!$D$10+'СЕТ СН'!$I$6-'СЕТ СН'!$I$22</f>
        <v>1589.2764016199999</v>
      </c>
      <c r="J131" s="36">
        <f>SUMIFS(СВЦЭМ!$C$33:$C$776,СВЦЭМ!$A$33:$A$776,$A131,СВЦЭМ!$B$33:$B$776,J$119)+'СЕТ СН'!$I$12+СВЦЭМ!$D$10+'СЕТ СН'!$I$6-'СЕТ СН'!$I$22</f>
        <v>1540.2515816300001</v>
      </c>
      <c r="K131" s="36">
        <f>SUMIFS(СВЦЭМ!$C$33:$C$776,СВЦЭМ!$A$33:$A$776,$A131,СВЦЭМ!$B$33:$B$776,K$119)+'СЕТ СН'!$I$12+СВЦЭМ!$D$10+'СЕТ СН'!$I$6-'СЕТ СН'!$I$22</f>
        <v>1518.3558853200002</v>
      </c>
      <c r="L131" s="36">
        <f>SUMIFS(СВЦЭМ!$C$33:$C$776,СВЦЭМ!$A$33:$A$776,$A131,СВЦЭМ!$B$33:$B$776,L$119)+'СЕТ СН'!$I$12+СВЦЭМ!$D$10+'СЕТ СН'!$I$6-'СЕТ СН'!$I$22</f>
        <v>1518.9954182400002</v>
      </c>
      <c r="M131" s="36">
        <f>SUMIFS(СВЦЭМ!$C$33:$C$776,СВЦЭМ!$A$33:$A$776,$A131,СВЦЭМ!$B$33:$B$776,M$119)+'СЕТ СН'!$I$12+СВЦЭМ!$D$10+'СЕТ СН'!$I$6-'СЕТ СН'!$I$22</f>
        <v>1492.7668690800001</v>
      </c>
      <c r="N131" s="36">
        <f>SUMIFS(СВЦЭМ!$C$33:$C$776,СВЦЭМ!$A$33:$A$776,$A131,СВЦЭМ!$B$33:$B$776,N$119)+'СЕТ СН'!$I$12+СВЦЭМ!$D$10+'СЕТ СН'!$I$6-'СЕТ СН'!$I$22</f>
        <v>1493.9035066500001</v>
      </c>
      <c r="O131" s="36">
        <f>SUMIFS(СВЦЭМ!$C$33:$C$776,СВЦЭМ!$A$33:$A$776,$A131,СВЦЭМ!$B$33:$B$776,O$119)+'СЕТ СН'!$I$12+СВЦЭМ!$D$10+'СЕТ СН'!$I$6-'СЕТ СН'!$I$22</f>
        <v>1500.0947339300001</v>
      </c>
      <c r="P131" s="36">
        <f>SUMIFS(СВЦЭМ!$C$33:$C$776,СВЦЭМ!$A$33:$A$776,$A131,СВЦЭМ!$B$33:$B$776,P$119)+'СЕТ СН'!$I$12+СВЦЭМ!$D$10+'СЕТ СН'!$I$6-'СЕТ СН'!$I$22</f>
        <v>1513.7458096700002</v>
      </c>
      <c r="Q131" s="36">
        <f>SUMIFS(СВЦЭМ!$C$33:$C$776,СВЦЭМ!$A$33:$A$776,$A131,СВЦЭМ!$B$33:$B$776,Q$119)+'СЕТ СН'!$I$12+СВЦЭМ!$D$10+'СЕТ СН'!$I$6-'СЕТ СН'!$I$22</f>
        <v>1513.8012246600001</v>
      </c>
      <c r="R131" s="36">
        <f>SUMIFS(СВЦЭМ!$C$33:$C$776,СВЦЭМ!$A$33:$A$776,$A131,СВЦЭМ!$B$33:$B$776,R$119)+'СЕТ СН'!$I$12+СВЦЭМ!$D$10+'СЕТ СН'!$I$6-'СЕТ СН'!$I$22</f>
        <v>1513.5626043699999</v>
      </c>
      <c r="S131" s="36">
        <f>SUMIFS(СВЦЭМ!$C$33:$C$776,СВЦЭМ!$A$33:$A$776,$A131,СВЦЭМ!$B$33:$B$776,S$119)+'СЕТ СН'!$I$12+СВЦЭМ!$D$10+'СЕТ СН'!$I$6-'СЕТ СН'!$I$22</f>
        <v>1511.4250362299999</v>
      </c>
      <c r="T131" s="36">
        <f>SUMIFS(СВЦЭМ!$C$33:$C$776,СВЦЭМ!$A$33:$A$776,$A131,СВЦЭМ!$B$33:$B$776,T$119)+'СЕТ СН'!$I$12+СВЦЭМ!$D$10+'СЕТ СН'!$I$6-'СЕТ СН'!$I$22</f>
        <v>1513.5730420499999</v>
      </c>
      <c r="U131" s="36">
        <f>SUMIFS(СВЦЭМ!$C$33:$C$776,СВЦЭМ!$A$33:$A$776,$A131,СВЦЭМ!$B$33:$B$776,U$119)+'СЕТ СН'!$I$12+СВЦЭМ!$D$10+'СЕТ СН'!$I$6-'СЕТ СН'!$I$22</f>
        <v>1508.66269601</v>
      </c>
      <c r="V131" s="36">
        <f>SUMIFS(СВЦЭМ!$C$33:$C$776,СВЦЭМ!$A$33:$A$776,$A131,СВЦЭМ!$B$33:$B$776,V$119)+'СЕТ СН'!$I$12+СВЦЭМ!$D$10+'СЕТ СН'!$I$6-'СЕТ СН'!$I$22</f>
        <v>1479.5375904299999</v>
      </c>
      <c r="W131" s="36">
        <f>SUMIFS(СВЦЭМ!$C$33:$C$776,СВЦЭМ!$A$33:$A$776,$A131,СВЦЭМ!$B$33:$B$776,W$119)+'СЕТ СН'!$I$12+СВЦЭМ!$D$10+'СЕТ СН'!$I$6-'СЕТ СН'!$I$22</f>
        <v>1477.60868441</v>
      </c>
      <c r="X131" s="36">
        <f>SUMIFS(СВЦЭМ!$C$33:$C$776,СВЦЭМ!$A$33:$A$776,$A131,СВЦЭМ!$B$33:$B$776,X$119)+'СЕТ СН'!$I$12+СВЦЭМ!$D$10+'СЕТ СН'!$I$6-'СЕТ СН'!$I$22</f>
        <v>1502.58278683</v>
      </c>
      <c r="Y131" s="36">
        <f>SUMIFS(СВЦЭМ!$C$33:$C$776,СВЦЭМ!$A$33:$A$776,$A131,СВЦЭМ!$B$33:$B$776,Y$119)+'СЕТ СН'!$I$12+СВЦЭМ!$D$10+'СЕТ СН'!$I$6-'СЕТ СН'!$I$22</f>
        <v>1521.7983558599999</v>
      </c>
    </row>
    <row r="132" spans="1:25" ht="15.75" x14ac:dyDescent="0.2">
      <c r="A132" s="35">
        <f t="shared" si="3"/>
        <v>43964</v>
      </c>
      <c r="B132" s="36">
        <f>SUMIFS(СВЦЭМ!$C$33:$C$776,СВЦЭМ!$A$33:$A$776,$A132,СВЦЭМ!$B$33:$B$776,B$119)+'СЕТ СН'!$I$12+СВЦЭМ!$D$10+'СЕТ СН'!$I$6-'СЕТ СН'!$I$22</f>
        <v>1545.3035998400001</v>
      </c>
      <c r="C132" s="36">
        <f>SUMIFS(СВЦЭМ!$C$33:$C$776,СВЦЭМ!$A$33:$A$776,$A132,СВЦЭМ!$B$33:$B$776,C$119)+'СЕТ СН'!$I$12+СВЦЭМ!$D$10+'СЕТ СН'!$I$6-'СЕТ СН'!$I$22</f>
        <v>1589.7410507300001</v>
      </c>
      <c r="D132" s="36">
        <f>SUMIFS(СВЦЭМ!$C$33:$C$776,СВЦЭМ!$A$33:$A$776,$A132,СВЦЭМ!$B$33:$B$776,D$119)+'СЕТ СН'!$I$12+СВЦЭМ!$D$10+'СЕТ СН'!$I$6-'СЕТ СН'!$I$22</f>
        <v>1596.9876872099999</v>
      </c>
      <c r="E132" s="36">
        <f>SUMIFS(СВЦЭМ!$C$33:$C$776,СВЦЭМ!$A$33:$A$776,$A132,СВЦЭМ!$B$33:$B$776,E$119)+'СЕТ СН'!$I$12+СВЦЭМ!$D$10+'СЕТ СН'!$I$6-'СЕТ СН'!$I$22</f>
        <v>1601.0166593700001</v>
      </c>
      <c r="F132" s="36">
        <f>SUMIFS(СВЦЭМ!$C$33:$C$776,СВЦЭМ!$A$33:$A$776,$A132,СВЦЭМ!$B$33:$B$776,F$119)+'СЕТ СН'!$I$12+СВЦЭМ!$D$10+'СЕТ СН'!$I$6-'СЕТ СН'!$I$22</f>
        <v>1594.3335873000001</v>
      </c>
      <c r="G132" s="36">
        <f>SUMIFS(СВЦЭМ!$C$33:$C$776,СВЦЭМ!$A$33:$A$776,$A132,СВЦЭМ!$B$33:$B$776,G$119)+'СЕТ СН'!$I$12+СВЦЭМ!$D$10+'СЕТ СН'!$I$6-'СЕТ СН'!$I$22</f>
        <v>1602.2313060500001</v>
      </c>
      <c r="H132" s="36">
        <f>SUMIFS(СВЦЭМ!$C$33:$C$776,СВЦЭМ!$A$33:$A$776,$A132,СВЦЭМ!$B$33:$B$776,H$119)+'СЕТ СН'!$I$12+СВЦЭМ!$D$10+'СЕТ СН'!$I$6-'СЕТ СН'!$I$22</f>
        <v>1598.43940161</v>
      </c>
      <c r="I132" s="36">
        <f>SUMIFS(СВЦЭМ!$C$33:$C$776,СВЦЭМ!$A$33:$A$776,$A132,СВЦЭМ!$B$33:$B$776,I$119)+'СЕТ СН'!$I$12+СВЦЭМ!$D$10+'СЕТ СН'!$I$6-'СЕТ СН'!$I$22</f>
        <v>1550.74094799</v>
      </c>
      <c r="J132" s="36">
        <f>SUMIFS(СВЦЭМ!$C$33:$C$776,СВЦЭМ!$A$33:$A$776,$A132,СВЦЭМ!$B$33:$B$776,J$119)+'СЕТ СН'!$I$12+СВЦЭМ!$D$10+'СЕТ СН'!$I$6-'СЕТ СН'!$I$22</f>
        <v>1497.1512255</v>
      </c>
      <c r="K132" s="36">
        <f>SUMIFS(СВЦЭМ!$C$33:$C$776,СВЦЭМ!$A$33:$A$776,$A132,СВЦЭМ!$B$33:$B$776,K$119)+'СЕТ СН'!$I$12+СВЦЭМ!$D$10+'СЕТ СН'!$I$6-'СЕТ СН'!$I$22</f>
        <v>1489.8696283899999</v>
      </c>
      <c r="L132" s="36">
        <f>SUMIFS(СВЦЭМ!$C$33:$C$776,СВЦЭМ!$A$33:$A$776,$A132,СВЦЭМ!$B$33:$B$776,L$119)+'СЕТ СН'!$I$12+СВЦЭМ!$D$10+'СЕТ СН'!$I$6-'СЕТ СН'!$I$22</f>
        <v>1476.22557635</v>
      </c>
      <c r="M132" s="36">
        <f>SUMIFS(СВЦЭМ!$C$33:$C$776,СВЦЭМ!$A$33:$A$776,$A132,СВЦЭМ!$B$33:$B$776,M$119)+'СЕТ СН'!$I$12+СВЦЭМ!$D$10+'СЕТ СН'!$I$6-'СЕТ СН'!$I$22</f>
        <v>1469.8488090599999</v>
      </c>
      <c r="N132" s="36">
        <f>SUMIFS(СВЦЭМ!$C$33:$C$776,СВЦЭМ!$A$33:$A$776,$A132,СВЦЭМ!$B$33:$B$776,N$119)+'СЕТ СН'!$I$12+СВЦЭМ!$D$10+'СЕТ СН'!$I$6-'СЕТ СН'!$I$22</f>
        <v>1480.9153240999999</v>
      </c>
      <c r="O132" s="36">
        <f>SUMIFS(СВЦЭМ!$C$33:$C$776,СВЦЭМ!$A$33:$A$776,$A132,СВЦЭМ!$B$33:$B$776,O$119)+'СЕТ СН'!$I$12+СВЦЭМ!$D$10+'СЕТ СН'!$I$6-'СЕТ СН'!$I$22</f>
        <v>1486.9272816600001</v>
      </c>
      <c r="P132" s="36">
        <f>SUMIFS(СВЦЭМ!$C$33:$C$776,СВЦЭМ!$A$33:$A$776,$A132,СВЦЭМ!$B$33:$B$776,P$119)+'СЕТ СН'!$I$12+СВЦЭМ!$D$10+'СЕТ СН'!$I$6-'СЕТ СН'!$I$22</f>
        <v>1496.0863490900001</v>
      </c>
      <c r="Q132" s="36">
        <f>SUMIFS(СВЦЭМ!$C$33:$C$776,СВЦЭМ!$A$33:$A$776,$A132,СВЦЭМ!$B$33:$B$776,Q$119)+'СЕТ СН'!$I$12+СВЦЭМ!$D$10+'СЕТ СН'!$I$6-'СЕТ СН'!$I$22</f>
        <v>1489.5189598500001</v>
      </c>
      <c r="R132" s="36">
        <f>SUMIFS(СВЦЭМ!$C$33:$C$776,СВЦЭМ!$A$33:$A$776,$A132,СВЦЭМ!$B$33:$B$776,R$119)+'СЕТ СН'!$I$12+СВЦЭМ!$D$10+'СЕТ СН'!$I$6-'СЕТ СН'!$I$22</f>
        <v>1484.34754204</v>
      </c>
      <c r="S132" s="36">
        <f>SUMIFS(СВЦЭМ!$C$33:$C$776,СВЦЭМ!$A$33:$A$776,$A132,СВЦЭМ!$B$33:$B$776,S$119)+'СЕТ СН'!$I$12+СВЦЭМ!$D$10+'СЕТ СН'!$I$6-'СЕТ СН'!$I$22</f>
        <v>1498.1739026700002</v>
      </c>
      <c r="T132" s="36">
        <f>SUMIFS(СВЦЭМ!$C$33:$C$776,СВЦЭМ!$A$33:$A$776,$A132,СВЦЭМ!$B$33:$B$776,T$119)+'СЕТ СН'!$I$12+СВЦЭМ!$D$10+'СЕТ СН'!$I$6-'СЕТ СН'!$I$22</f>
        <v>1470.1899009399999</v>
      </c>
      <c r="U132" s="36">
        <f>SUMIFS(СВЦЭМ!$C$33:$C$776,СВЦЭМ!$A$33:$A$776,$A132,СВЦЭМ!$B$33:$B$776,U$119)+'СЕТ СН'!$I$12+СВЦЭМ!$D$10+'СЕТ СН'!$I$6-'СЕТ СН'!$I$22</f>
        <v>1438.2833646300001</v>
      </c>
      <c r="V132" s="36">
        <f>SUMIFS(СВЦЭМ!$C$33:$C$776,СВЦЭМ!$A$33:$A$776,$A132,СВЦЭМ!$B$33:$B$776,V$119)+'СЕТ СН'!$I$12+СВЦЭМ!$D$10+'СЕТ СН'!$I$6-'СЕТ СН'!$I$22</f>
        <v>1422.3828234699999</v>
      </c>
      <c r="W132" s="36">
        <f>SUMIFS(СВЦЭМ!$C$33:$C$776,СВЦЭМ!$A$33:$A$776,$A132,СВЦЭМ!$B$33:$B$776,W$119)+'СЕТ СН'!$I$12+СВЦЭМ!$D$10+'СЕТ СН'!$I$6-'СЕТ СН'!$I$22</f>
        <v>1417.42942386</v>
      </c>
      <c r="X132" s="36">
        <f>SUMIFS(СВЦЭМ!$C$33:$C$776,СВЦЭМ!$A$33:$A$776,$A132,СВЦЭМ!$B$33:$B$776,X$119)+'СЕТ СН'!$I$12+СВЦЭМ!$D$10+'СЕТ СН'!$I$6-'СЕТ СН'!$I$22</f>
        <v>1430.46485422</v>
      </c>
      <c r="Y132" s="36">
        <f>SUMIFS(СВЦЭМ!$C$33:$C$776,СВЦЭМ!$A$33:$A$776,$A132,СВЦЭМ!$B$33:$B$776,Y$119)+'СЕТ СН'!$I$12+СВЦЭМ!$D$10+'СЕТ СН'!$I$6-'СЕТ СН'!$I$22</f>
        <v>1452.2945346800002</v>
      </c>
    </row>
    <row r="133" spans="1:25" ht="15.75" x14ac:dyDescent="0.2">
      <c r="A133" s="35">
        <f t="shared" si="3"/>
        <v>43965</v>
      </c>
      <c r="B133" s="36">
        <f>SUMIFS(СВЦЭМ!$C$33:$C$776,СВЦЭМ!$A$33:$A$776,$A133,СВЦЭМ!$B$33:$B$776,B$119)+'СЕТ СН'!$I$12+СВЦЭМ!$D$10+'СЕТ СН'!$I$6-'СЕТ СН'!$I$22</f>
        <v>1519.0082877499999</v>
      </c>
      <c r="C133" s="36">
        <f>SUMIFS(СВЦЭМ!$C$33:$C$776,СВЦЭМ!$A$33:$A$776,$A133,СВЦЭМ!$B$33:$B$776,C$119)+'СЕТ СН'!$I$12+СВЦЭМ!$D$10+'СЕТ СН'!$I$6-'СЕТ СН'!$I$22</f>
        <v>1557.81140779</v>
      </c>
      <c r="D133" s="36">
        <f>SUMIFS(СВЦЭМ!$C$33:$C$776,СВЦЭМ!$A$33:$A$776,$A133,СВЦЭМ!$B$33:$B$776,D$119)+'СЕТ СН'!$I$12+СВЦЭМ!$D$10+'СЕТ СН'!$I$6-'СЕТ СН'!$I$22</f>
        <v>1565.53445106</v>
      </c>
      <c r="E133" s="36">
        <f>SUMIFS(СВЦЭМ!$C$33:$C$776,СВЦЭМ!$A$33:$A$776,$A133,СВЦЭМ!$B$33:$B$776,E$119)+'СЕТ СН'!$I$12+СВЦЭМ!$D$10+'СЕТ СН'!$I$6-'СЕТ СН'!$I$22</f>
        <v>1600.558577</v>
      </c>
      <c r="F133" s="36">
        <f>SUMIFS(СВЦЭМ!$C$33:$C$776,СВЦЭМ!$A$33:$A$776,$A133,СВЦЭМ!$B$33:$B$776,F$119)+'СЕТ СН'!$I$12+СВЦЭМ!$D$10+'СЕТ СН'!$I$6-'СЕТ СН'!$I$22</f>
        <v>1580.71142611</v>
      </c>
      <c r="G133" s="36">
        <f>SUMIFS(СВЦЭМ!$C$33:$C$776,СВЦЭМ!$A$33:$A$776,$A133,СВЦЭМ!$B$33:$B$776,G$119)+'СЕТ СН'!$I$12+СВЦЭМ!$D$10+'СЕТ СН'!$I$6-'СЕТ СН'!$I$22</f>
        <v>1573.15657259</v>
      </c>
      <c r="H133" s="36">
        <f>SUMIFS(СВЦЭМ!$C$33:$C$776,СВЦЭМ!$A$33:$A$776,$A133,СВЦЭМ!$B$33:$B$776,H$119)+'СЕТ СН'!$I$12+СВЦЭМ!$D$10+'СЕТ СН'!$I$6-'СЕТ СН'!$I$22</f>
        <v>1569.68950202</v>
      </c>
      <c r="I133" s="36">
        <f>SUMIFS(СВЦЭМ!$C$33:$C$776,СВЦЭМ!$A$33:$A$776,$A133,СВЦЭМ!$B$33:$B$776,I$119)+'СЕТ СН'!$I$12+СВЦЭМ!$D$10+'СЕТ СН'!$I$6-'СЕТ СН'!$I$22</f>
        <v>1532.1830810000001</v>
      </c>
      <c r="J133" s="36">
        <f>SUMIFS(СВЦЭМ!$C$33:$C$776,СВЦЭМ!$A$33:$A$776,$A133,СВЦЭМ!$B$33:$B$776,J$119)+'СЕТ СН'!$I$12+СВЦЭМ!$D$10+'СЕТ СН'!$I$6-'СЕТ СН'!$I$22</f>
        <v>1485.13355755</v>
      </c>
      <c r="K133" s="36">
        <f>SUMIFS(СВЦЭМ!$C$33:$C$776,СВЦЭМ!$A$33:$A$776,$A133,СВЦЭМ!$B$33:$B$776,K$119)+'СЕТ СН'!$I$12+СВЦЭМ!$D$10+'СЕТ СН'!$I$6-'СЕТ СН'!$I$22</f>
        <v>1468.77761715</v>
      </c>
      <c r="L133" s="36">
        <f>SUMIFS(СВЦЭМ!$C$33:$C$776,СВЦЭМ!$A$33:$A$776,$A133,СВЦЭМ!$B$33:$B$776,L$119)+'СЕТ СН'!$I$12+СВЦЭМ!$D$10+'СЕТ СН'!$I$6-'СЕТ СН'!$I$22</f>
        <v>1458.21627302</v>
      </c>
      <c r="M133" s="36">
        <f>SUMIFS(СВЦЭМ!$C$33:$C$776,СВЦЭМ!$A$33:$A$776,$A133,СВЦЭМ!$B$33:$B$776,M$119)+'СЕТ СН'!$I$12+СВЦЭМ!$D$10+'СЕТ СН'!$I$6-'СЕТ СН'!$I$22</f>
        <v>1456.6044190900002</v>
      </c>
      <c r="N133" s="36">
        <f>SUMIFS(СВЦЭМ!$C$33:$C$776,СВЦЭМ!$A$33:$A$776,$A133,СВЦЭМ!$B$33:$B$776,N$119)+'СЕТ СН'!$I$12+СВЦЭМ!$D$10+'СЕТ СН'!$I$6-'СЕТ СН'!$I$22</f>
        <v>1450.84919369</v>
      </c>
      <c r="O133" s="36">
        <f>SUMIFS(СВЦЭМ!$C$33:$C$776,СВЦЭМ!$A$33:$A$776,$A133,СВЦЭМ!$B$33:$B$776,O$119)+'СЕТ СН'!$I$12+СВЦЭМ!$D$10+'СЕТ СН'!$I$6-'СЕТ СН'!$I$22</f>
        <v>1464.3996243199999</v>
      </c>
      <c r="P133" s="36">
        <f>SUMIFS(СВЦЭМ!$C$33:$C$776,СВЦЭМ!$A$33:$A$776,$A133,СВЦЭМ!$B$33:$B$776,P$119)+'СЕТ СН'!$I$12+СВЦЭМ!$D$10+'СЕТ СН'!$I$6-'СЕТ СН'!$I$22</f>
        <v>1487.8259389499999</v>
      </c>
      <c r="Q133" s="36">
        <f>SUMIFS(СВЦЭМ!$C$33:$C$776,СВЦЭМ!$A$33:$A$776,$A133,СВЦЭМ!$B$33:$B$776,Q$119)+'СЕТ СН'!$I$12+СВЦЭМ!$D$10+'СЕТ СН'!$I$6-'СЕТ СН'!$I$22</f>
        <v>1477.1379245799999</v>
      </c>
      <c r="R133" s="36">
        <f>SUMIFS(СВЦЭМ!$C$33:$C$776,СВЦЭМ!$A$33:$A$776,$A133,СВЦЭМ!$B$33:$B$776,R$119)+'СЕТ СН'!$I$12+СВЦЭМ!$D$10+'СЕТ СН'!$I$6-'СЕТ СН'!$I$22</f>
        <v>1473.65719597</v>
      </c>
      <c r="S133" s="36">
        <f>SUMIFS(СВЦЭМ!$C$33:$C$776,СВЦЭМ!$A$33:$A$776,$A133,СВЦЭМ!$B$33:$B$776,S$119)+'СЕТ СН'!$I$12+СВЦЭМ!$D$10+'СЕТ СН'!$I$6-'СЕТ СН'!$I$22</f>
        <v>1496.76694926</v>
      </c>
      <c r="T133" s="36">
        <f>SUMIFS(СВЦЭМ!$C$33:$C$776,СВЦЭМ!$A$33:$A$776,$A133,СВЦЭМ!$B$33:$B$776,T$119)+'СЕТ СН'!$I$12+СВЦЭМ!$D$10+'СЕТ СН'!$I$6-'СЕТ СН'!$I$22</f>
        <v>1476.1681457099999</v>
      </c>
      <c r="U133" s="36">
        <f>SUMIFS(СВЦЭМ!$C$33:$C$776,СВЦЭМ!$A$33:$A$776,$A133,СВЦЭМ!$B$33:$B$776,U$119)+'СЕТ СН'!$I$12+СВЦЭМ!$D$10+'СЕТ СН'!$I$6-'СЕТ СН'!$I$22</f>
        <v>1444.3360339199999</v>
      </c>
      <c r="V133" s="36">
        <f>SUMIFS(СВЦЭМ!$C$33:$C$776,СВЦЭМ!$A$33:$A$776,$A133,СВЦЭМ!$B$33:$B$776,V$119)+'СЕТ СН'!$I$12+СВЦЭМ!$D$10+'СЕТ СН'!$I$6-'СЕТ СН'!$I$22</f>
        <v>1417.1913061099999</v>
      </c>
      <c r="W133" s="36">
        <f>SUMIFS(СВЦЭМ!$C$33:$C$776,СВЦЭМ!$A$33:$A$776,$A133,СВЦЭМ!$B$33:$B$776,W$119)+'СЕТ СН'!$I$12+СВЦЭМ!$D$10+'СЕТ СН'!$I$6-'СЕТ СН'!$I$22</f>
        <v>1407.3482602300001</v>
      </c>
      <c r="X133" s="36">
        <f>SUMIFS(СВЦЭМ!$C$33:$C$776,СВЦЭМ!$A$33:$A$776,$A133,СВЦЭМ!$B$33:$B$776,X$119)+'СЕТ СН'!$I$12+СВЦЭМ!$D$10+'СЕТ СН'!$I$6-'СЕТ СН'!$I$22</f>
        <v>1415.42447616</v>
      </c>
      <c r="Y133" s="36">
        <f>SUMIFS(СВЦЭМ!$C$33:$C$776,СВЦЭМ!$A$33:$A$776,$A133,СВЦЭМ!$B$33:$B$776,Y$119)+'СЕТ СН'!$I$12+СВЦЭМ!$D$10+'СЕТ СН'!$I$6-'СЕТ СН'!$I$22</f>
        <v>1447.1367993200001</v>
      </c>
    </row>
    <row r="134" spans="1:25" ht="15.75" x14ac:dyDescent="0.2">
      <c r="A134" s="35">
        <f t="shared" si="3"/>
        <v>43966</v>
      </c>
      <c r="B134" s="36">
        <f>SUMIFS(СВЦЭМ!$C$33:$C$776,СВЦЭМ!$A$33:$A$776,$A134,СВЦЭМ!$B$33:$B$776,B$119)+'СЕТ СН'!$I$12+СВЦЭМ!$D$10+'СЕТ СН'!$I$6-'СЕТ СН'!$I$22</f>
        <v>1507.65020559</v>
      </c>
      <c r="C134" s="36">
        <f>SUMIFS(СВЦЭМ!$C$33:$C$776,СВЦЭМ!$A$33:$A$776,$A134,СВЦЭМ!$B$33:$B$776,C$119)+'СЕТ СН'!$I$12+СВЦЭМ!$D$10+'СЕТ СН'!$I$6-'СЕТ СН'!$I$22</f>
        <v>1562.12054059</v>
      </c>
      <c r="D134" s="36">
        <f>SUMIFS(СВЦЭМ!$C$33:$C$776,СВЦЭМ!$A$33:$A$776,$A134,СВЦЭМ!$B$33:$B$776,D$119)+'СЕТ СН'!$I$12+СВЦЭМ!$D$10+'СЕТ СН'!$I$6-'СЕТ СН'!$I$22</f>
        <v>1585.43651073</v>
      </c>
      <c r="E134" s="36">
        <f>SUMIFS(СВЦЭМ!$C$33:$C$776,СВЦЭМ!$A$33:$A$776,$A134,СВЦЭМ!$B$33:$B$776,E$119)+'СЕТ СН'!$I$12+СВЦЭМ!$D$10+'СЕТ СН'!$I$6-'СЕТ СН'!$I$22</f>
        <v>1584.6773633</v>
      </c>
      <c r="F134" s="36">
        <f>SUMIFS(СВЦЭМ!$C$33:$C$776,СВЦЭМ!$A$33:$A$776,$A134,СВЦЭМ!$B$33:$B$776,F$119)+'СЕТ СН'!$I$12+СВЦЭМ!$D$10+'СЕТ СН'!$I$6-'СЕТ СН'!$I$22</f>
        <v>1577.0158216700002</v>
      </c>
      <c r="G134" s="36">
        <f>SUMIFS(СВЦЭМ!$C$33:$C$776,СВЦЭМ!$A$33:$A$776,$A134,СВЦЭМ!$B$33:$B$776,G$119)+'СЕТ СН'!$I$12+СВЦЭМ!$D$10+'СЕТ СН'!$I$6-'СЕТ СН'!$I$22</f>
        <v>1585.8914726400001</v>
      </c>
      <c r="H134" s="36">
        <f>SUMIFS(СВЦЭМ!$C$33:$C$776,СВЦЭМ!$A$33:$A$776,$A134,СВЦЭМ!$B$33:$B$776,H$119)+'СЕТ СН'!$I$12+СВЦЭМ!$D$10+'СЕТ СН'!$I$6-'СЕТ СН'!$I$22</f>
        <v>1593.0055466200001</v>
      </c>
      <c r="I134" s="36">
        <f>SUMIFS(СВЦЭМ!$C$33:$C$776,СВЦЭМ!$A$33:$A$776,$A134,СВЦЭМ!$B$33:$B$776,I$119)+'СЕТ СН'!$I$12+СВЦЭМ!$D$10+'СЕТ СН'!$I$6-'СЕТ СН'!$I$22</f>
        <v>1549.6914663800001</v>
      </c>
      <c r="J134" s="36">
        <f>SUMIFS(СВЦЭМ!$C$33:$C$776,СВЦЭМ!$A$33:$A$776,$A134,СВЦЭМ!$B$33:$B$776,J$119)+'СЕТ СН'!$I$12+СВЦЭМ!$D$10+'СЕТ СН'!$I$6-'СЕТ СН'!$I$22</f>
        <v>1489.0100738599999</v>
      </c>
      <c r="K134" s="36">
        <f>SUMIFS(СВЦЭМ!$C$33:$C$776,СВЦЭМ!$A$33:$A$776,$A134,СВЦЭМ!$B$33:$B$776,K$119)+'СЕТ СН'!$I$12+СВЦЭМ!$D$10+'СЕТ СН'!$I$6-'СЕТ СН'!$I$22</f>
        <v>1422.5910074600001</v>
      </c>
      <c r="L134" s="36">
        <f>SUMIFS(СВЦЭМ!$C$33:$C$776,СВЦЭМ!$A$33:$A$776,$A134,СВЦЭМ!$B$33:$B$776,L$119)+'СЕТ СН'!$I$12+СВЦЭМ!$D$10+'СЕТ СН'!$I$6-'СЕТ СН'!$I$22</f>
        <v>1414.7855126200002</v>
      </c>
      <c r="M134" s="36">
        <f>SUMIFS(СВЦЭМ!$C$33:$C$776,СВЦЭМ!$A$33:$A$776,$A134,СВЦЭМ!$B$33:$B$776,M$119)+'СЕТ СН'!$I$12+СВЦЭМ!$D$10+'СЕТ СН'!$I$6-'СЕТ СН'!$I$22</f>
        <v>1433.5504234300001</v>
      </c>
      <c r="N134" s="36">
        <f>SUMIFS(СВЦЭМ!$C$33:$C$776,СВЦЭМ!$A$33:$A$776,$A134,СВЦЭМ!$B$33:$B$776,N$119)+'СЕТ СН'!$I$12+СВЦЭМ!$D$10+'СЕТ СН'!$I$6-'СЕТ СН'!$I$22</f>
        <v>1437.7545969500002</v>
      </c>
      <c r="O134" s="36">
        <f>SUMIFS(СВЦЭМ!$C$33:$C$776,СВЦЭМ!$A$33:$A$776,$A134,СВЦЭМ!$B$33:$B$776,O$119)+'СЕТ СН'!$I$12+СВЦЭМ!$D$10+'СЕТ СН'!$I$6-'СЕТ СН'!$I$22</f>
        <v>1440.66675431</v>
      </c>
      <c r="P134" s="36">
        <f>SUMIFS(СВЦЭМ!$C$33:$C$776,СВЦЭМ!$A$33:$A$776,$A134,СВЦЭМ!$B$33:$B$776,P$119)+'СЕТ СН'!$I$12+СВЦЭМ!$D$10+'СЕТ СН'!$I$6-'СЕТ СН'!$I$22</f>
        <v>1446.03709617</v>
      </c>
      <c r="Q134" s="36">
        <f>SUMIFS(СВЦЭМ!$C$33:$C$776,СВЦЭМ!$A$33:$A$776,$A134,СВЦЭМ!$B$33:$B$776,Q$119)+'СЕТ СН'!$I$12+СВЦЭМ!$D$10+'СЕТ СН'!$I$6-'СЕТ СН'!$I$22</f>
        <v>1441.3432718600002</v>
      </c>
      <c r="R134" s="36">
        <f>SUMIFS(СВЦЭМ!$C$33:$C$776,СВЦЭМ!$A$33:$A$776,$A134,СВЦЭМ!$B$33:$B$776,R$119)+'СЕТ СН'!$I$12+СВЦЭМ!$D$10+'СЕТ СН'!$I$6-'СЕТ СН'!$I$22</f>
        <v>1437.2262471700001</v>
      </c>
      <c r="S134" s="36">
        <f>SUMIFS(СВЦЭМ!$C$33:$C$776,СВЦЭМ!$A$33:$A$776,$A134,СВЦЭМ!$B$33:$B$776,S$119)+'СЕТ СН'!$I$12+СВЦЭМ!$D$10+'СЕТ СН'!$I$6-'СЕТ СН'!$I$22</f>
        <v>1447.6203513599999</v>
      </c>
      <c r="T134" s="36">
        <f>SUMIFS(СВЦЭМ!$C$33:$C$776,СВЦЭМ!$A$33:$A$776,$A134,СВЦЭМ!$B$33:$B$776,T$119)+'СЕТ СН'!$I$12+СВЦЭМ!$D$10+'СЕТ СН'!$I$6-'СЕТ СН'!$I$22</f>
        <v>1441.2397334299999</v>
      </c>
      <c r="U134" s="36">
        <f>SUMIFS(СВЦЭМ!$C$33:$C$776,СВЦЭМ!$A$33:$A$776,$A134,СВЦЭМ!$B$33:$B$776,U$119)+'СЕТ СН'!$I$12+СВЦЭМ!$D$10+'СЕТ СН'!$I$6-'СЕТ СН'!$I$22</f>
        <v>1444.5371410400001</v>
      </c>
      <c r="V134" s="36">
        <f>SUMIFS(СВЦЭМ!$C$33:$C$776,СВЦЭМ!$A$33:$A$776,$A134,СВЦЭМ!$B$33:$B$776,V$119)+'СЕТ СН'!$I$12+СВЦЭМ!$D$10+'СЕТ СН'!$I$6-'СЕТ СН'!$I$22</f>
        <v>1437.4678349400001</v>
      </c>
      <c r="W134" s="36">
        <f>SUMIFS(СВЦЭМ!$C$33:$C$776,СВЦЭМ!$A$33:$A$776,$A134,СВЦЭМ!$B$33:$B$776,W$119)+'СЕТ СН'!$I$12+СВЦЭМ!$D$10+'СЕТ СН'!$I$6-'СЕТ СН'!$I$22</f>
        <v>1424.44782618</v>
      </c>
      <c r="X134" s="36">
        <f>SUMIFS(СВЦЭМ!$C$33:$C$776,СВЦЭМ!$A$33:$A$776,$A134,СВЦЭМ!$B$33:$B$776,X$119)+'СЕТ СН'!$I$12+СВЦЭМ!$D$10+'СЕТ СН'!$I$6-'СЕТ СН'!$I$22</f>
        <v>1427.38197472</v>
      </c>
      <c r="Y134" s="36">
        <f>SUMIFS(СВЦЭМ!$C$33:$C$776,СВЦЭМ!$A$33:$A$776,$A134,СВЦЭМ!$B$33:$B$776,Y$119)+'СЕТ СН'!$I$12+СВЦЭМ!$D$10+'СЕТ СН'!$I$6-'СЕТ СН'!$I$22</f>
        <v>1431.3600970500001</v>
      </c>
    </row>
    <row r="135" spans="1:25" ht="15.75" x14ac:dyDescent="0.2">
      <c r="A135" s="35">
        <f t="shared" si="3"/>
        <v>43967</v>
      </c>
      <c r="B135" s="36">
        <f>SUMIFS(СВЦЭМ!$C$33:$C$776,СВЦЭМ!$A$33:$A$776,$A135,СВЦЭМ!$B$33:$B$776,B$119)+'СЕТ СН'!$I$12+СВЦЭМ!$D$10+'СЕТ СН'!$I$6-'СЕТ СН'!$I$22</f>
        <v>1543.0274914199999</v>
      </c>
      <c r="C135" s="36">
        <f>SUMIFS(СВЦЭМ!$C$33:$C$776,СВЦЭМ!$A$33:$A$776,$A135,СВЦЭМ!$B$33:$B$776,C$119)+'СЕТ СН'!$I$12+СВЦЭМ!$D$10+'СЕТ СН'!$I$6-'СЕТ СН'!$I$22</f>
        <v>1587.80997488</v>
      </c>
      <c r="D135" s="36">
        <f>SUMIFS(СВЦЭМ!$C$33:$C$776,СВЦЭМ!$A$33:$A$776,$A135,СВЦЭМ!$B$33:$B$776,D$119)+'СЕТ СН'!$I$12+СВЦЭМ!$D$10+'СЕТ СН'!$I$6-'СЕТ СН'!$I$22</f>
        <v>1588.4793012600001</v>
      </c>
      <c r="E135" s="36">
        <f>SUMIFS(СВЦЭМ!$C$33:$C$776,СВЦЭМ!$A$33:$A$776,$A135,СВЦЭМ!$B$33:$B$776,E$119)+'СЕТ СН'!$I$12+СВЦЭМ!$D$10+'СЕТ СН'!$I$6-'СЕТ СН'!$I$22</f>
        <v>1602.5765311499999</v>
      </c>
      <c r="F135" s="36">
        <f>SUMIFS(СВЦЭМ!$C$33:$C$776,СВЦЭМ!$A$33:$A$776,$A135,СВЦЭМ!$B$33:$B$776,F$119)+'СЕТ СН'!$I$12+СВЦЭМ!$D$10+'СЕТ СН'!$I$6-'СЕТ СН'!$I$22</f>
        <v>1602.2943632500001</v>
      </c>
      <c r="G135" s="36">
        <f>SUMIFS(СВЦЭМ!$C$33:$C$776,СВЦЭМ!$A$33:$A$776,$A135,СВЦЭМ!$B$33:$B$776,G$119)+'СЕТ СН'!$I$12+СВЦЭМ!$D$10+'СЕТ СН'!$I$6-'СЕТ СН'!$I$22</f>
        <v>1595.00519452</v>
      </c>
      <c r="H135" s="36">
        <f>SUMIFS(СВЦЭМ!$C$33:$C$776,СВЦЭМ!$A$33:$A$776,$A135,СВЦЭМ!$B$33:$B$776,H$119)+'СЕТ СН'!$I$12+СВЦЭМ!$D$10+'СЕТ СН'!$I$6-'СЕТ СН'!$I$22</f>
        <v>1602.4161507700001</v>
      </c>
      <c r="I135" s="36">
        <f>SUMIFS(СВЦЭМ!$C$33:$C$776,СВЦЭМ!$A$33:$A$776,$A135,СВЦЭМ!$B$33:$B$776,I$119)+'СЕТ СН'!$I$12+СВЦЭМ!$D$10+'СЕТ СН'!$I$6-'СЕТ СН'!$I$22</f>
        <v>1534.91801803</v>
      </c>
      <c r="J135" s="36">
        <f>SUMIFS(СВЦЭМ!$C$33:$C$776,СВЦЭМ!$A$33:$A$776,$A135,СВЦЭМ!$B$33:$B$776,J$119)+'СЕТ СН'!$I$12+СВЦЭМ!$D$10+'СЕТ СН'!$I$6-'СЕТ СН'!$I$22</f>
        <v>1463.7793141699999</v>
      </c>
      <c r="K135" s="36">
        <f>SUMIFS(СВЦЭМ!$C$33:$C$776,СВЦЭМ!$A$33:$A$776,$A135,СВЦЭМ!$B$33:$B$776,K$119)+'СЕТ СН'!$I$12+СВЦЭМ!$D$10+'СЕТ СН'!$I$6-'СЕТ СН'!$I$22</f>
        <v>1462.7585398400001</v>
      </c>
      <c r="L135" s="36">
        <f>SUMIFS(СВЦЭМ!$C$33:$C$776,СВЦЭМ!$A$33:$A$776,$A135,СВЦЭМ!$B$33:$B$776,L$119)+'СЕТ СН'!$I$12+СВЦЭМ!$D$10+'СЕТ СН'!$I$6-'СЕТ СН'!$I$22</f>
        <v>1464.4941608200002</v>
      </c>
      <c r="M135" s="36">
        <f>SUMIFS(СВЦЭМ!$C$33:$C$776,СВЦЭМ!$A$33:$A$776,$A135,СВЦЭМ!$B$33:$B$776,M$119)+'СЕТ СН'!$I$12+СВЦЭМ!$D$10+'СЕТ СН'!$I$6-'СЕТ СН'!$I$22</f>
        <v>1461.80782492</v>
      </c>
      <c r="N135" s="36">
        <f>SUMIFS(СВЦЭМ!$C$33:$C$776,СВЦЭМ!$A$33:$A$776,$A135,СВЦЭМ!$B$33:$B$776,N$119)+'СЕТ СН'!$I$12+СВЦЭМ!$D$10+'СЕТ СН'!$I$6-'СЕТ СН'!$I$22</f>
        <v>1453.16801607</v>
      </c>
      <c r="O135" s="36">
        <f>SUMIFS(СВЦЭМ!$C$33:$C$776,СВЦЭМ!$A$33:$A$776,$A135,СВЦЭМ!$B$33:$B$776,O$119)+'СЕТ СН'!$I$12+СВЦЭМ!$D$10+'СЕТ СН'!$I$6-'СЕТ СН'!$I$22</f>
        <v>1447.7101055200001</v>
      </c>
      <c r="P135" s="36">
        <f>SUMIFS(СВЦЭМ!$C$33:$C$776,СВЦЭМ!$A$33:$A$776,$A135,СВЦЭМ!$B$33:$B$776,P$119)+'СЕТ СН'!$I$12+СВЦЭМ!$D$10+'СЕТ СН'!$I$6-'СЕТ СН'!$I$22</f>
        <v>1451.58439701</v>
      </c>
      <c r="Q135" s="36">
        <f>SUMIFS(СВЦЭМ!$C$33:$C$776,СВЦЭМ!$A$33:$A$776,$A135,СВЦЭМ!$B$33:$B$776,Q$119)+'СЕТ СН'!$I$12+СВЦЭМ!$D$10+'СЕТ СН'!$I$6-'СЕТ СН'!$I$22</f>
        <v>1450.9463432800001</v>
      </c>
      <c r="R135" s="36">
        <f>SUMIFS(СВЦЭМ!$C$33:$C$776,СВЦЭМ!$A$33:$A$776,$A135,СВЦЭМ!$B$33:$B$776,R$119)+'СЕТ СН'!$I$12+СВЦЭМ!$D$10+'СЕТ СН'!$I$6-'СЕТ СН'!$I$22</f>
        <v>1447.54841461</v>
      </c>
      <c r="S135" s="36">
        <f>SUMIFS(СВЦЭМ!$C$33:$C$776,СВЦЭМ!$A$33:$A$776,$A135,СВЦЭМ!$B$33:$B$776,S$119)+'СЕТ СН'!$I$12+СВЦЭМ!$D$10+'СЕТ СН'!$I$6-'СЕТ СН'!$I$22</f>
        <v>1443.5724812200001</v>
      </c>
      <c r="T135" s="36">
        <f>SUMIFS(СВЦЭМ!$C$33:$C$776,СВЦЭМ!$A$33:$A$776,$A135,СВЦЭМ!$B$33:$B$776,T$119)+'СЕТ СН'!$I$12+СВЦЭМ!$D$10+'СЕТ СН'!$I$6-'СЕТ СН'!$I$22</f>
        <v>1442.23417294</v>
      </c>
      <c r="U135" s="36">
        <f>SUMIFS(СВЦЭМ!$C$33:$C$776,СВЦЭМ!$A$33:$A$776,$A135,СВЦЭМ!$B$33:$B$776,U$119)+'СЕТ СН'!$I$12+СВЦЭМ!$D$10+'СЕТ СН'!$I$6-'СЕТ СН'!$I$22</f>
        <v>1435.23034826</v>
      </c>
      <c r="V135" s="36">
        <f>SUMIFS(СВЦЭМ!$C$33:$C$776,СВЦЭМ!$A$33:$A$776,$A135,СВЦЭМ!$B$33:$B$776,V$119)+'СЕТ СН'!$I$12+СВЦЭМ!$D$10+'СЕТ СН'!$I$6-'СЕТ СН'!$I$22</f>
        <v>1434.7247892099999</v>
      </c>
      <c r="W135" s="36">
        <f>SUMIFS(СВЦЭМ!$C$33:$C$776,СВЦЭМ!$A$33:$A$776,$A135,СВЦЭМ!$B$33:$B$776,W$119)+'СЕТ СН'!$I$12+СВЦЭМ!$D$10+'СЕТ СН'!$I$6-'СЕТ СН'!$I$22</f>
        <v>1435.67614899</v>
      </c>
      <c r="X135" s="36">
        <f>SUMIFS(СВЦЭМ!$C$33:$C$776,СВЦЭМ!$A$33:$A$776,$A135,СВЦЭМ!$B$33:$B$776,X$119)+'СЕТ СН'!$I$12+СВЦЭМ!$D$10+'СЕТ СН'!$I$6-'СЕТ СН'!$I$22</f>
        <v>1437.1077935399999</v>
      </c>
      <c r="Y135" s="36">
        <f>SUMIFS(СВЦЭМ!$C$33:$C$776,СВЦЭМ!$A$33:$A$776,$A135,СВЦЭМ!$B$33:$B$776,Y$119)+'СЕТ СН'!$I$12+СВЦЭМ!$D$10+'СЕТ СН'!$I$6-'СЕТ СН'!$I$22</f>
        <v>1456.38469138</v>
      </c>
    </row>
    <row r="136" spans="1:25" ht="15.75" x14ac:dyDescent="0.2">
      <c r="A136" s="35">
        <f t="shared" si="3"/>
        <v>43968</v>
      </c>
      <c r="B136" s="36">
        <f>SUMIFS(СВЦЭМ!$C$33:$C$776,СВЦЭМ!$A$33:$A$776,$A136,СВЦЭМ!$B$33:$B$776,B$119)+'СЕТ СН'!$I$12+СВЦЭМ!$D$10+'СЕТ СН'!$I$6-'СЕТ СН'!$I$22</f>
        <v>1545.7575178299999</v>
      </c>
      <c r="C136" s="36">
        <f>SUMIFS(СВЦЭМ!$C$33:$C$776,СВЦЭМ!$A$33:$A$776,$A136,СВЦЭМ!$B$33:$B$776,C$119)+'СЕТ СН'!$I$12+СВЦЭМ!$D$10+'СЕТ СН'!$I$6-'СЕТ СН'!$I$22</f>
        <v>1580.66804017</v>
      </c>
      <c r="D136" s="36">
        <f>SUMIFS(СВЦЭМ!$C$33:$C$776,СВЦЭМ!$A$33:$A$776,$A136,СВЦЭМ!$B$33:$B$776,D$119)+'СЕТ СН'!$I$12+СВЦЭМ!$D$10+'СЕТ СН'!$I$6-'СЕТ СН'!$I$22</f>
        <v>1587.39185058</v>
      </c>
      <c r="E136" s="36">
        <f>SUMIFS(СВЦЭМ!$C$33:$C$776,СВЦЭМ!$A$33:$A$776,$A136,СВЦЭМ!$B$33:$B$776,E$119)+'СЕТ СН'!$I$12+СВЦЭМ!$D$10+'СЕТ СН'!$I$6-'СЕТ СН'!$I$22</f>
        <v>1595.2846560100002</v>
      </c>
      <c r="F136" s="36">
        <f>SUMIFS(СВЦЭМ!$C$33:$C$776,СВЦЭМ!$A$33:$A$776,$A136,СВЦЭМ!$B$33:$B$776,F$119)+'СЕТ СН'!$I$12+СВЦЭМ!$D$10+'СЕТ СН'!$I$6-'СЕТ СН'!$I$22</f>
        <v>1588.63402978</v>
      </c>
      <c r="G136" s="36">
        <f>SUMIFS(СВЦЭМ!$C$33:$C$776,СВЦЭМ!$A$33:$A$776,$A136,СВЦЭМ!$B$33:$B$776,G$119)+'СЕТ СН'!$I$12+СВЦЭМ!$D$10+'СЕТ СН'!$I$6-'СЕТ СН'!$I$22</f>
        <v>1589.6103785400001</v>
      </c>
      <c r="H136" s="36">
        <f>SUMIFS(СВЦЭМ!$C$33:$C$776,СВЦЭМ!$A$33:$A$776,$A136,СВЦЭМ!$B$33:$B$776,H$119)+'СЕТ СН'!$I$12+СВЦЭМ!$D$10+'СЕТ СН'!$I$6-'СЕТ СН'!$I$22</f>
        <v>1595.07104486</v>
      </c>
      <c r="I136" s="36">
        <f>SUMIFS(СВЦЭМ!$C$33:$C$776,СВЦЭМ!$A$33:$A$776,$A136,СВЦЭМ!$B$33:$B$776,I$119)+'СЕТ СН'!$I$12+СВЦЭМ!$D$10+'СЕТ СН'!$I$6-'СЕТ СН'!$I$22</f>
        <v>1554.6240803200001</v>
      </c>
      <c r="J136" s="36">
        <f>SUMIFS(СВЦЭМ!$C$33:$C$776,СВЦЭМ!$A$33:$A$776,$A136,СВЦЭМ!$B$33:$B$776,J$119)+'СЕТ СН'!$I$12+СВЦЭМ!$D$10+'СЕТ СН'!$I$6-'СЕТ СН'!$I$22</f>
        <v>1486.5209312100001</v>
      </c>
      <c r="K136" s="36">
        <f>SUMIFS(СВЦЭМ!$C$33:$C$776,СВЦЭМ!$A$33:$A$776,$A136,СВЦЭМ!$B$33:$B$776,K$119)+'СЕТ СН'!$I$12+СВЦЭМ!$D$10+'СЕТ СН'!$I$6-'СЕТ СН'!$I$22</f>
        <v>1456.6342705500001</v>
      </c>
      <c r="L136" s="36">
        <f>SUMIFS(СВЦЭМ!$C$33:$C$776,СВЦЭМ!$A$33:$A$776,$A136,СВЦЭМ!$B$33:$B$776,L$119)+'СЕТ СН'!$I$12+СВЦЭМ!$D$10+'СЕТ СН'!$I$6-'СЕТ СН'!$I$22</f>
        <v>1453.23479671</v>
      </c>
      <c r="M136" s="36">
        <f>SUMIFS(СВЦЭМ!$C$33:$C$776,СВЦЭМ!$A$33:$A$776,$A136,СВЦЭМ!$B$33:$B$776,M$119)+'СЕТ СН'!$I$12+СВЦЭМ!$D$10+'СЕТ СН'!$I$6-'СЕТ СН'!$I$22</f>
        <v>1453.9811582500001</v>
      </c>
      <c r="N136" s="36">
        <f>SUMIFS(СВЦЭМ!$C$33:$C$776,СВЦЭМ!$A$33:$A$776,$A136,СВЦЭМ!$B$33:$B$776,N$119)+'СЕТ СН'!$I$12+СВЦЭМ!$D$10+'СЕТ СН'!$I$6-'СЕТ СН'!$I$22</f>
        <v>1451.5372221699999</v>
      </c>
      <c r="O136" s="36">
        <f>SUMIFS(СВЦЭМ!$C$33:$C$776,СВЦЭМ!$A$33:$A$776,$A136,СВЦЭМ!$B$33:$B$776,O$119)+'СЕТ СН'!$I$12+СВЦЭМ!$D$10+'СЕТ СН'!$I$6-'СЕТ СН'!$I$22</f>
        <v>1452.4659077700001</v>
      </c>
      <c r="P136" s="36">
        <f>SUMIFS(СВЦЭМ!$C$33:$C$776,СВЦЭМ!$A$33:$A$776,$A136,СВЦЭМ!$B$33:$B$776,P$119)+'СЕТ СН'!$I$12+СВЦЭМ!$D$10+'СЕТ СН'!$I$6-'СЕТ СН'!$I$22</f>
        <v>1454.8303753700002</v>
      </c>
      <c r="Q136" s="36">
        <f>SUMIFS(СВЦЭМ!$C$33:$C$776,СВЦЭМ!$A$33:$A$776,$A136,СВЦЭМ!$B$33:$B$776,Q$119)+'СЕТ СН'!$I$12+СВЦЭМ!$D$10+'СЕТ СН'!$I$6-'СЕТ СН'!$I$22</f>
        <v>1459.9495327700001</v>
      </c>
      <c r="R136" s="36">
        <f>SUMIFS(СВЦЭМ!$C$33:$C$776,СВЦЭМ!$A$33:$A$776,$A136,СВЦЭМ!$B$33:$B$776,R$119)+'СЕТ СН'!$I$12+СВЦЭМ!$D$10+'СЕТ СН'!$I$6-'СЕТ СН'!$I$22</f>
        <v>1456.5630737900001</v>
      </c>
      <c r="S136" s="36">
        <f>SUMIFS(СВЦЭМ!$C$33:$C$776,СВЦЭМ!$A$33:$A$776,$A136,СВЦЭМ!$B$33:$B$776,S$119)+'СЕТ СН'!$I$12+СВЦЭМ!$D$10+'СЕТ СН'!$I$6-'СЕТ СН'!$I$22</f>
        <v>1457.47851453</v>
      </c>
      <c r="T136" s="36">
        <f>SUMIFS(СВЦЭМ!$C$33:$C$776,СВЦЭМ!$A$33:$A$776,$A136,СВЦЭМ!$B$33:$B$776,T$119)+'СЕТ СН'!$I$12+СВЦЭМ!$D$10+'СЕТ СН'!$I$6-'СЕТ СН'!$I$22</f>
        <v>1447.1163013</v>
      </c>
      <c r="U136" s="36">
        <f>SUMIFS(СВЦЭМ!$C$33:$C$776,СВЦЭМ!$A$33:$A$776,$A136,СВЦЭМ!$B$33:$B$776,U$119)+'СЕТ СН'!$I$12+СВЦЭМ!$D$10+'СЕТ СН'!$I$6-'СЕТ СН'!$I$22</f>
        <v>1431.7200016500001</v>
      </c>
      <c r="V136" s="36">
        <f>SUMIFS(СВЦЭМ!$C$33:$C$776,СВЦЭМ!$A$33:$A$776,$A136,СВЦЭМ!$B$33:$B$776,V$119)+'СЕТ СН'!$I$12+СВЦЭМ!$D$10+'СЕТ СН'!$I$6-'СЕТ СН'!$I$22</f>
        <v>1394.98397593</v>
      </c>
      <c r="W136" s="36">
        <f>SUMIFS(СВЦЭМ!$C$33:$C$776,СВЦЭМ!$A$33:$A$776,$A136,СВЦЭМ!$B$33:$B$776,W$119)+'СЕТ СН'!$I$12+СВЦЭМ!$D$10+'СЕТ СН'!$I$6-'СЕТ СН'!$I$22</f>
        <v>1400.06997948</v>
      </c>
      <c r="X136" s="36">
        <f>SUMIFS(СВЦЭМ!$C$33:$C$776,СВЦЭМ!$A$33:$A$776,$A136,СВЦЭМ!$B$33:$B$776,X$119)+'СЕТ СН'!$I$12+СВЦЭМ!$D$10+'СЕТ СН'!$I$6-'СЕТ СН'!$I$22</f>
        <v>1400.0084918</v>
      </c>
      <c r="Y136" s="36">
        <f>SUMIFS(СВЦЭМ!$C$33:$C$776,СВЦЭМ!$A$33:$A$776,$A136,СВЦЭМ!$B$33:$B$776,Y$119)+'СЕТ СН'!$I$12+СВЦЭМ!$D$10+'СЕТ СН'!$I$6-'СЕТ СН'!$I$22</f>
        <v>1430.8554973700002</v>
      </c>
    </row>
    <row r="137" spans="1:25" ht="15.75" x14ac:dyDescent="0.2">
      <c r="A137" s="35">
        <f t="shared" si="3"/>
        <v>43969</v>
      </c>
      <c r="B137" s="36">
        <f>SUMIFS(СВЦЭМ!$C$33:$C$776,СВЦЭМ!$A$33:$A$776,$A137,СВЦЭМ!$B$33:$B$776,B$119)+'СЕТ СН'!$I$12+СВЦЭМ!$D$10+'СЕТ СН'!$I$6-'СЕТ СН'!$I$22</f>
        <v>1549.9736955200001</v>
      </c>
      <c r="C137" s="36">
        <f>SUMIFS(СВЦЭМ!$C$33:$C$776,СВЦЭМ!$A$33:$A$776,$A137,СВЦЭМ!$B$33:$B$776,C$119)+'СЕТ СН'!$I$12+СВЦЭМ!$D$10+'СЕТ СН'!$I$6-'СЕТ СН'!$I$22</f>
        <v>1568.68665493</v>
      </c>
      <c r="D137" s="36">
        <f>SUMIFS(СВЦЭМ!$C$33:$C$776,СВЦЭМ!$A$33:$A$776,$A137,СВЦЭМ!$B$33:$B$776,D$119)+'СЕТ СН'!$I$12+СВЦЭМ!$D$10+'СЕТ СН'!$I$6-'СЕТ СН'!$I$22</f>
        <v>1556.4100921500001</v>
      </c>
      <c r="E137" s="36">
        <f>SUMIFS(СВЦЭМ!$C$33:$C$776,СВЦЭМ!$A$33:$A$776,$A137,СВЦЭМ!$B$33:$B$776,E$119)+'СЕТ СН'!$I$12+СВЦЭМ!$D$10+'СЕТ СН'!$I$6-'СЕТ СН'!$I$22</f>
        <v>1567.4989725200001</v>
      </c>
      <c r="F137" s="36">
        <f>SUMIFS(СВЦЭМ!$C$33:$C$776,СВЦЭМ!$A$33:$A$776,$A137,СВЦЭМ!$B$33:$B$776,F$119)+'СЕТ СН'!$I$12+СВЦЭМ!$D$10+'СЕТ СН'!$I$6-'СЕТ СН'!$I$22</f>
        <v>1563.7002895999999</v>
      </c>
      <c r="G137" s="36">
        <f>SUMIFS(СВЦЭМ!$C$33:$C$776,СВЦЭМ!$A$33:$A$776,$A137,СВЦЭМ!$B$33:$B$776,G$119)+'СЕТ СН'!$I$12+СВЦЭМ!$D$10+'СЕТ СН'!$I$6-'СЕТ СН'!$I$22</f>
        <v>1566.63868467</v>
      </c>
      <c r="H137" s="36">
        <f>SUMIFS(СВЦЭМ!$C$33:$C$776,СВЦЭМ!$A$33:$A$776,$A137,СВЦЭМ!$B$33:$B$776,H$119)+'СЕТ СН'!$I$12+СВЦЭМ!$D$10+'СЕТ СН'!$I$6-'СЕТ СН'!$I$22</f>
        <v>1564.5871560999999</v>
      </c>
      <c r="I137" s="36">
        <f>SUMIFS(СВЦЭМ!$C$33:$C$776,СВЦЭМ!$A$33:$A$776,$A137,СВЦЭМ!$B$33:$B$776,I$119)+'СЕТ СН'!$I$12+СВЦЭМ!$D$10+'СЕТ СН'!$I$6-'СЕТ СН'!$I$22</f>
        <v>1534.8877651500002</v>
      </c>
      <c r="J137" s="36">
        <f>SUMIFS(СВЦЭМ!$C$33:$C$776,СВЦЭМ!$A$33:$A$776,$A137,СВЦЭМ!$B$33:$B$776,J$119)+'СЕТ СН'!$I$12+СВЦЭМ!$D$10+'СЕТ СН'!$I$6-'СЕТ СН'!$I$22</f>
        <v>1442.8065262999999</v>
      </c>
      <c r="K137" s="36">
        <f>SUMIFS(СВЦЭМ!$C$33:$C$776,СВЦЭМ!$A$33:$A$776,$A137,СВЦЭМ!$B$33:$B$776,K$119)+'СЕТ СН'!$I$12+СВЦЭМ!$D$10+'СЕТ СН'!$I$6-'СЕТ СН'!$I$22</f>
        <v>1425.60289786</v>
      </c>
      <c r="L137" s="36">
        <f>SUMIFS(СВЦЭМ!$C$33:$C$776,СВЦЭМ!$A$33:$A$776,$A137,СВЦЭМ!$B$33:$B$776,L$119)+'СЕТ СН'!$I$12+СВЦЭМ!$D$10+'СЕТ СН'!$I$6-'СЕТ СН'!$I$22</f>
        <v>1427.8959836600002</v>
      </c>
      <c r="M137" s="36">
        <f>SUMIFS(СВЦЭМ!$C$33:$C$776,СВЦЭМ!$A$33:$A$776,$A137,СВЦЭМ!$B$33:$B$776,M$119)+'СЕТ СН'!$I$12+СВЦЭМ!$D$10+'СЕТ СН'!$I$6-'СЕТ СН'!$I$22</f>
        <v>1428.0960728</v>
      </c>
      <c r="N137" s="36">
        <f>SUMIFS(СВЦЭМ!$C$33:$C$776,СВЦЭМ!$A$33:$A$776,$A137,СВЦЭМ!$B$33:$B$776,N$119)+'СЕТ СН'!$I$12+СВЦЭМ!$D$10+'СЕТ СН'!$I$6-'СЕТ СН'!$I$22</f>
        <v>1424.5423408500001</v>
      </c>
      <c r="O137" s="36">
        <f>SUMIFS(СВЦЭМ!$C$33:$C$776,СВЦЭМ!$A$33:$A$776,$A137,СВЦЭМ!$B$33:$B$776,O$119)+'СЕТ СН'!$I$12+СВЦЭМ!$D$10+'СЕТ СН'!$I$6-'СЕТ СН'!$I$22</f>
        <v>1425.9356214700001</v>
      </c>
      <c r="P137" s="36">
        <f>SUMIFS(СВЦЭМ!$C$33:$C$776,СВЦЭМ!$A$33:$A$776,$A137,СВЦЭМ!$B$33:$B$776,P$119)+'СЕТ СН'!$I$12+СВЦЭМ!$D$10+'СЕТ СН'!$I$6-'СЕТ СН'!$I$22</f>
        <v>1443.0178857400001</v>
      </c>
      <c r="Q137" s="36">
        <f>SUMIFS(СВЦЭМ!$C$33:$C$776,СВЦЭМ!$A$33:$A$776,$A137,СВЦЭМ!$B$33:$B$776,Q$119)+'СЕТ СН'!$I$12+СВЦЭМ!$D$10+'СЕТ СН'!$I$6-'СЕТ СН'!$I$22</f>
        <v>1431.72285779</v>
      </c>
      <c r="R137" s="36">
        <f>SUMIFS(СВЦЭМ!$C$33:$C$776,СВЦЭМ!$A$33:$A$776,$A137,СВЦЭМ!$B$33:$B$776,R$119)+'СЕТ СН'!$I$12+СВЦЭМ!$D$10+'СЕТ СН'!$I$6-'СЕТ СН'!$I$22</f>
        <v>1432.9283419799999</v>
      </c>
      <c r="S137" s="36">
        <f>SUMIFS(СВЦЭМ!$C$33:$C$776,СВЦЭМ!$A$33:$A$776,$A137,СВЦЭМ!$B$33:$B$776,S$119)+'СЕТ СН'!$I$12+СВЦЭМ!$D$10+'СЕТ СН'!$I$6-'СЕТ СН'!$I$22</f>
        <v>1447.4687595800001</v>
      </c>
      <c r="T137" s="36">
        <f>SUMIFS(СВЦЭМ!$C$33:$C$776,СВЦЭМ!$A$33:$A$776,$A137,СВЦЭМ!$B$33:$B$776,T$119)+'СЕТ СН'!$I$12+СВЦЭМ!$D$10+'СЕТ СН'!$I$6-'СЕТ СН'!$I$22</f>
        <v>1438.0609082000001</v>
      </c>
      <c r="U137" s="36">
        <f>SUMIFS(СВЦЭМ!$C$33:$C$776,СВЦЭМ!$A$33:$A$776,$A137,СВЦЭМ!$B$33:$B$776,U$119)+'СЕТ СН'!$I$12+СВЦЭМ!$D$10+'СЕТ СН'!$I$6-'СЕТ СН'!$I$22</f>
        <v>1429.2210977899999</v>
      </c>
      <c r="V137" s="36">
        <f>SUMIFS(СВЦЭМ!$C$33:$C$776,СВЦЭМ!$A$33:$A$776,$A137,СВЦЭМ!$B$33:$B$776,V$119)+'СЕТ СН'!$I$12+СВЦЭМ!$D$10+'СЕТ СН'!$I$6-'СЕТ СН'!$I$22</f>
        <v>1403.54743366</v>
      </c>
      <c r="W137" s="36">
        <f>SUMIFS(СВЦЭМ!$C$33:$C$776,СВЦЭМ!$A$33:$A$776,$A137,СВЦЭМ!$B$33:$B$776,W$119)+'СЕТ СН'!$I$12+СВЦЭМ!$D$10+'СЕТ СН'!$I$6-'СЕТ СН'!$I$22</f>
        <v>1407.01438874</v>
      </c>
      <c r="X137" s="36">
        <f>SUMIFS(СВЦЭМ!$C$33:$C$776,СВЦЭМ!$A$33:$A$776,$A137,СВЦЭМ!$B$33:$B$776,X$119)+'СЕТ СН'!$I$12+СВЦЭМ!$D$10+'СЕТ СН'!$I$6-'СЕТ СН'!$I$22</f>
        <v>1406.7689612700001</v>
      </c>
      <c r="Y137" s="36">
        <f>SUMIFS(СВЦЭМ!$C$33:$C$776,СВЦЭМ!$A$33:$A$776,$A137,СВЦЭМ!$B$33:$B$776,Y$119)+'СЕТ СН'!$I$12+СВЦЭМ!$D$10+'СЕТ СН'!$I$6-'СЕТ СН'!$I$22</f>
        <v>1431.5639995900001</v>
      </c>
    </row>
    <row r="138" spans="1:25" ht="15.75" x14ac:dyDescent="0.2">
      <c r="A138" s="35">
        <f t="shared" si="3"/>
        <v>43970</v>
      </c>
      <c r="B138" s="36">
        <f>SUMIFS(СВЦЭМ!$C$33:$C$776,СВЦЭМ!$A$33:$A$776,$A138,СВЦЭМ!$B$33:$B$776,B$119)+'СЕТ СН'!$I$12+СВЦЭМ!$D$10+'СЕТ СН'!$I$6-'СЕТ СН'!$I$22</f>
        <v>1560.6976400200001</v>
      </c>
      <c r="C138" s="36">
        <f>SUMIFS(СВЦЭМ!$C$33:$C$776,СВЦЭМ!$A$33:$A$776,$A138,СВЦЭМ!$B$33:$B$776,C$119)+'СЕТ СН'!$I$12+СВЦЭМ!$D$10+'СЕТ СН'!$I$6-'СЕТ СН'!$I$22</f>
        <v>1588.0997928300001</v>
      </c>
      <c r="D138" s="36">
        <f>SUMIFS(СВЦЭМ!$C$33:$C$776,СВЦЭМ!$A$33:$A$776,$A138,СВЦЭМ!$B$33:$B$776,D$119)+'СЕТ СН'!$I$12+СВЦЭМ!$D$10+'СЕТ СН'!$I$6-'СЕТ СН'!$I$22</f>
        <v>1579.47099426</v>
      </c>
      <c r="E138" s="36">
        <f>SUMIFS(СВЦЭМ!$C$33:$C$776,СВЦЭМ!$A$33:$A$776,$A138,СВЦЭМ!$B$33:$B$776,E$119)+'СЕТ СН'!$I$12+СВЦЭМ!$D$10+'СЕТ СН'!$I$6-'СЕТ СН'!$I$22</f>
        <v>1573.97500461</v>
      </c>
      <c r="F138" s="36">
        <f>SUMIFS(СВЦЭМ!$C$33:$C$776,СВЦЭМ!$A$33:$A$776,$A138,СВЦЭМ!$B$33:$B$776,F$119)+'СЕТ СН'!$I$12+СВЦЭМ!$D$10+'СЕТ СН'!$I$6-'СЕТ СН'!$I$22</f>
        <v>1568.46528973</v>
      </c>
      <c r="G138" s="36">
        <f>SUMIFS(СВЦЭМ!$C$33:$C$776,СВЦЭМ!$A$33:$A$776,$A138,СВЦЭМ!$B$33:$B$776,G$119)+'СЕТ СН'!$I$12+СВЦЭМ!$D$10+'СЕТ СН'!$I$6-'СЕТ СН'!$I$22</f>
        <v>1576.9151933799999</v>
      </c>
      <c r="H138" s="36">
        <f>SUMIFS(СВЦЭМ!$C$33:$C$776,СВЦЭМ!$A$33:$A$776,$A138,СВЦЭМ!$B$33:$B$776,H$119)+'СЕТ СН'!$I$12+СВЦЭМ!$D$10+'СЕТ СН'!$I$6-'СЕТ СН'!$I$22</f>
        <v>1576.8910583900001</v>
      </c>
      <c r="I138" s="36">
        <f>SUMIFS(СВЦЭМ!$C$33:$C$776,СВЦЭМ!$A$33:$A$776,$A138,СВЦЭМ!$B$33:$B$776,I$119)+'СЕТ СН'!$I$12+СВЦЭМ!$D$10+'СЕТ СН'!$I$6-'СЕТ СН'!$I$22</f>
        <v>1551.4925878600002</v>
      </c>
      <c r="J138" s="36">
        <f>SUMIFS(СВЦЭМ!$C$33:$C$776,СВЦЭМ!$A$33:$A$776,$A138,СВЦЭМ!$B$33:$B$776,J$119)+'СЕТ СН'!$I$12+СВЦЭМ!$D$10+'СЕТ СН'!$I$6-'СЕТ СН'!$I$22</f>
        <v>1455.8857889999999</v>
      </c>
      <c r="K138" s="36">
        <f>SUMIFS(СВЦЭМ!$C$33:$C$776,СВЦЭМ!$A$33:$A$776,$A138,СВЦЭМ!$B$33:$B$776,K$119)+'СЕТ СН'!$I$12+СВЦЭМ!$D$10+'СЕТ СН'!$I$6-'СЕТ СН'!$I$22</f>
        <v>1439.0373075500002</v>
      </c>
      <c r="L138" s="36">
        <f>SUMIFS(СВЦЭМ!$C$33:$C$776,СВЦЭМ!$A$33:$A$776,$A138,СВЦЭМ!$B$33:$B$776,L$119)+'СЕТ СН'!$I$12+СВЦЭМ!$D$10+'СЕТ СН'!$I$6-'СЕТ СН'!$I$22</f>
        <v>1432.9278311600001</v>
      </c>
      <c r="M138" s="36">
        <f>SUMIFS(СВЦЭМ!$C$33:$C$776,СВЦЭМ!$A$33:$A$776,$A138,СВЦЭМ!$B$33:$B$776,M$119)+'СЕТ СН'!$I$12+СВЦЭМ!$D$10+'СЕТ СН'!$I$6-'СЕТ СН'!$I$22</f>
        <v>1417.88078049</v>
      </c>
      <c r="N138" s="36">
        <f>SUMIFS(СВЦЭМ!$C$33:$C$776,СВЦЭМ!$A$33:$A$776,$A138,СВЦЭМ!$B$33:$B$776,N$119)+'СЕТ СН'!$I$12+СВЦЭМ!$D$10+'СЕТ СН'!$I$6-'СЕТ СН'!$I$22</f>
        <v>1418.8287756</v>
      </c>
      <c r="O138" s="36">
        <f>SUMIFS(СВЦЭМ!$C$33:$C$776,СВЦЭМ!$A$33:$A$776,$A138,СВЦЭМ!$B$33:$B$776,O$119)+'СЕТ СН'!$I$12+СВЦЭМ!$D$10+'СЕТ СН'!$I$6-'СЕТ СН'!$I$22</f>
        <v>1424.5936630599999</v>
      </c>
      <c r="P138" s="36">
        <f>SUMIFS(СВЦЭМ!$C$33:$C$776,СВЦЭМ!$A$33:$A$776,$A138,СВЦЭМ!$B$33:$B$776,P$119)+'СЕТ СН'!$I$12+СВЦЭМ!$D$10+'СЕТ СН'!$I$6-'СЕТ СН'!$I$22</f>
        <v>1434.4465955999999</v>
      </c>
      <c r="Q138" s="36">
        <f>SUMIFS(СВЦЭМ!$C$33:$C$776,СВЦЭМ!$A$33:$A$776,$A138,СВЦЭМ!$B$33:$B$776,Q$119)+'СЕТ СН'!$I$12+СВЦЭМ!$D$10+'СЕТ СН'!$I$6-'СЕТ СН'!$I$22</f>
        <v>1440.0404679200001</v>
      </c>
      <c r="R138" s="36">
        <f>SUMIFS(СВЦЭМ!$C$33:$C$776,СВЦЭМ!$A$33:$A$776,$A138,СВЦЭМ!$B$33:$B$776,R$119)+'СЕТ СН'!$I$12+СВЦЭМ!$D$10+'СЕТ СН'!$I$6-'СЕТ СН'!$I$22</f>
        <v>1443.8724188900001</v>
      </c>
      <c r="S138" s="36">
        <f>SUMIFS(СВЦЭМ!$C$33:$C$776,СВЦЭМ!$A$33:$A$776,$A138,СВЦЭМ!$B$33:$B$776,S$119)+'СЕТ СН'!$I$12+СВЦЭМ!$D$10+'СЕТ СН'!$I$6-'СЕТ СН'!$I$22</f>
        <v>1450.6011741100001</v>
      </c>
      <c r="T138" s="36">
        <f>SUMIFS(СВЦЭМ!$C$33:$C$776,СВЦЭМ!$A$33:$A$776,$A138,СВЦЭМ!$B$33:$B$776,T$119)+'СЕТ СН'!$I$12+СВЦЭМ!$D$10+'СЕТ СН'!$I$6-'СЕТ СН'!$I$22</f>
        <v>1446.6137033700002</v>
      </c>
      <c r="U138" s="36">
        <f>SUMIFS(СВЦЭМ!$C$33:$C$776,СВЦЭМ!$A$33:$A$776,$A138,СВЦЭМ!$B$33:$B$776,U$119)+'СЕТ СН'!$I$12+СВЦЭМ!$D$10+'СЕТ СН'!$I$6-'СЕТ СН'!$I$22</f>
        <v>1430.9413285200001</v>
      </c>
      <c r="V138" s="36">
        <f>SUMIFS(СВЦЭМ!$C$33:$C$776,СВЦЭМ!$A$33:$A$776,$A138,СВЦЭМ!$B$33:$B$776,V$119)+'СЕТ СН'!$I$12+СВЦЭМ!$D$10+'СЕТ СН'!$I$6-'СЕТ СН'!$I$22</f>
        <v>1426.93370028</v>
      </c>
      <c r="W138" s="36">
        <f>SUMIFS(СВЦЭМ!$C$33:$C$776,СВЦЭМ!$A$33:$A$776,$A138,СВЦЭМ!$B$33:$B$776,W$119)+'СЕТ СН'!$I$12+СВЦЭМ!$D$10+'СЕТ СН'!$I$6-'СЕТ СН'!$I$22</f>
        <v>1431.6416935100001</v>
      </c>
      <c r="X138" s="36">
        <f>SUMIFS(СВЦЭМ!$C$33:$C$776,СВЦЭМ!$A$33:$A$776,$A138,СВЦЭМ!$B$33:$B$776,X$119)+'СЕТ СН'!$I$12+СВЦЭМ!$D$10+'СЕТ СН'!$I$6-'СЕТ СН'!$I$22</f>
        <v>1425.2238256599999</v>
      </c>
      <c r="Y138" s="36">
        <f>SUMIFS(СВЦЭМ!$C$33:$C$776,СВЦЭМ!$A$33:$A$776,$A138,СВЦЭМ!$B$33:$B$776,Y$119)+'СЕТ СН'!$I$12+СВЦЭМ!$D$10+'СЕТ СН'!$I$6-'СЕТ СН'!$I$22</f>
        <v>1439.1975852200001</v>
      </c>
    </row>
    <row r="139" spans="1:25" ht="15.75" x14ac:dyDescent="0.2">
      <c r="A139" s="35">
        <f t="shared" si="3"/>
        <v>43971</v>
      </c>
      <c r="B139" s="36">
        <f>SUMIFS(СВЦЭМ!$C$33:$C$776,СВЦЭМ!$A$33:$A$776,$A139,СВЦЭМ!$B$33:$B$776,B$119)+'СЕТ СН'!$I$12+СВЦЭМ!$D$10+'СЕТ СН'!$I$6-'СЕТ СН'!$I$22</f>
        <v>1518.9497704300002</v>
      </c>
      <c r="C139" s="36">
        <f>SUMIFS(СВЦЭМ!$C$33:$C$776,СВЦЭМ!$A$33:$A$776,$A139,СВЦЭМ!$B$33:$B$776,C$119)+'СЕТ СН'!$I$12+СВЦЭМ!$D$10+'СЕТ СН'!$I$6-'СЕТ СН'!$I$22</f>
        <v>1529.2124137599999</v>
      </c>
      <c r="D139" s="36">
        <f>SUMIFS(СВЦЭМ!$C$33:$C$776,СВЦЭМ!$A$33:$A$776,$A139,СВЦЭМ!$B$33:$B$776,D$119)+'СЕТ СН'!$I$12+СВЦЭМ!$D$10+'СЕТ СН'!$I$6-'СЕТ СН'!$I$22</f>
        <v>1548.4485595900001</v>
      </c>
      <c r="E139" s="36">
        <f>SUMIFS(СВЦЭМ!$C$33:$C$776,СВЦЭМ!$A$33:$A$776,$A139,СВЦЭМ!$B$33:$B$776,E$119)+'СЕТ СН'!$I$12+СВЦЭМ!$D$10+'СЕТ СН'!$I$6-'СЕТ СН'!$I$22</f>
        <v>1541.5067761300002</v>
      </c>
      <c r="F139" s="36">
        <f>SUMIFS(СВЦЭМ!$C$33:$C$776,СВЦЭМ!$A$33:$A$776,$A139,СВЦЭМ!$B$33:$B$776,F$119)+'СЕТ СН'!$I$12+СВЦЭМ!$D$10+'СЕТ СН'!$I$6-'СЕТ СН'!$I$22</f>
        <v>1535.60041138</v>
      </c>
      <c r="G139" s="36">
        <f>SUMIFS(СВЦЭМ!$C$33:$C$776,СВЦЭМ!$A$33:$A$776,$A139,СВЦЭМ!$B$33:$B$776,G$119)+'СЕТ СН'!$I$12+СВЦЭМ!$D$10+'СЕТ СН'!$I$6-'СЕТ СН'!$I$22</f>
        <v>1545.85424332</v>
      </c>
      <c r="H139" s="36">
        <f>SUMIFS(СВЦЭМ!$C$33:$C$776,СВЦЭМ!$A$33:$A$776,$A139,СВЦЭМ!$B$33:$B$776,H$119)+'СЕТ СН'!$I$12+СВЦЭМ!$D$10+'СЕТ СН'!$I$6-'СЕТ СН'!$I$22</f>
        <v>1552.8294525400001</v>
      </c>
      <c r="I139" s="36">
        <f>SUMIFS(СВЦЭМ!$C$33:$C$776,СВЦЭМ!$A$33:$A$776,$A139,СВЦЭМ!$B$33:$B$776,I$119)+'СЕТ СН'!$I$12+СВЦЭМ!$D$10+'СЕТ СН'!$I$6-'СЕТ СН'!$I$22</f>
        <v>1538.09037397</v>
      </c>
      <c r="J139" s="36">
        <f>SUMIFS(СВЦЭМ!$C$33:$C$776,СВЦЭМ!$A$33:$A$776,$A139,СВЦЭМ!$B$33:$B$776,J$119)+'СЕТ СН'!$I$12+СВЦЭМ!$D$10+'СЕТ СН'!$I$6-'СЕТ СН'!$I$22</f>
        <v>1433.70577443</v>
      </c>
      <c r="K139" s="36">
        <f>SUMIFS(СВЦЭМ!$C$33:$C$776,СВЦЭМ!$A$33:$A$776,$A139,СВЦЭМ!$B$33:$B$776,K$119)+'СЕТ СН'!$I$12+СВЦЭМ!$D$10+'СЕТ СН'!$I$6-'СЕТ СН'!$I$22</f>
        <v>1435.70136531</v>
      </c>
      <c r="L139" s="36">
        <f>SUMIFS(СВЦЭМ!$C$33:$C$776,СВЦЭМ!$A$33:$A$776,$A139,СВЦЭМ!$B$33:$B$776,L$119)+'СЕТ СН'!$I$12+СВЦЭМ!$D$10+'СЕТ СН'!$I$6-'СЕТ СН'!$I$22</f>
        <v>1442.4047255800001</v>
      </c>
      <c r="M139" s="36">
        <f>SUMIFS(СВЦЭМ!$C$33:$C$776,СВЦЭМ!$A$33:$A$776,$A139,СВЦЭМ!$B$33:$B$776,M$119)+'СЕТ СН'!$I$12+СВЦЭМ!$D$10+'СЕТ СН'!$I$6-'СЕТ СН'!$I$22</f>
        <v>1445.7490098600001</v>
      </c>
      <c r="N139" s="36">
        <f>SUMIFS(СВЦЭМ!$C$33:$C$776,СВЦЭМ!$A$33:$A$776,$A139,СВЦЭМ!$B$33:$B$776,N$119)+'СЕТ СН'!$I$12+СВЦЭМ!$D$10+'СЕТ СН'!$I$6-'СЕТ СН'!$I$22</f>
        <v>1445.95352817</v>
      </c>
      <c r="O139" s="36">
        <f>SUMIFS(СВЦЭМ!$C$33:$C$776,СВЦЭМ!$A$33:$A$776,$A139,СВЦЭМ!$B$33:$B$776,O$119)+'СЕТ СН'!$I$12+СВЦЭМ!$D$10+'СЕТ СН'!$I$6-'СЕТ СН'!$I$22</f>
        <v>1453.7023241900001</v>
      </c>
      <c r="P139" s="36">
        <f>SUMIFS(СВЦЭМ!$C$33:$C$776,СВЦЭМ!$A$33:$A$776,$A139,СВЦЭМ!$B$33:$B$776,P$119)+'СЕТ СН'!$I$12+СВЦЭМ!$D$10+'СЕТ СН'!$I$6-'СЕТ СН'!$I$22</f>
        <v>1453.7510211399999</v>
      </c>
      <c r="Q139" s="36">
        <f>SUMIFS(СВЦЭМ!$C$33:$C$776,СВЦЭМ!$A$33:$A$776,$A139,СВЦЭМ!$B$33:$B$776,Q$119)+'СЕТ СН'!$I$12+СВЦЭМ!$D$10+'СЕТ СН'!$I$6-'СЕТ СН'!$I$22</f>
        <v>1454.42209002</v>
      </c>
      <c r="R139" s="36">
        <f>SUMIFS(СВЦЭМ!$C$33:$C$776,СВЦЭМ!$A$33:$A$776,$A139,СВЦЭМ!$B$33:$B$776,R$119)+'СЕТ СН'!$I$12+СВЦЭМ!$D$10+'СЕТ СН'!$I$6-'СЕТ СН'!$I$22</f>
        <v>1453.7224171100002</v>
      </c>
      <c r="S139" s="36">
        <f>SUMIFS(СВЦЭМ!$C$33:$C$776,СВЦЭМ!$A$33:$A$776,$A139,СВЦЭМ!$B$33:$B$776,S$119)+'СЕТ СН'!$I$12+СВЦЭМ!$D$10+'СЕТ СН'!$I$6-'СЕТ СН'!$I$22</f>
        <v>1453.74711198</v>
      </c>
      <c r="T139" s="36">
        <f>SUMIFS(СВЦЭМ!$C$33:$C$776,СВЦЭМ!$A$33:$A$776,$A139,СВЦЭМ!$B$33:$B$776,T$119)+'СЕТ СН'!$I$12+СВЦЭМ!$D$10+'СЕТ СН'!$I$6-'СЕТ СН'!$I$22</f>
        <v>1456.84487919</v>
      </c>
      <c r="U139" s="36">
        <f>SUMIFS(СВЦЭМ!$C$33:$C$776,СВЦЭМ!$A$33:$A$776,$A139,СВЦЭМ!$B$33:$B$776,U$119)+'СЕТ СН'!$I$12+СВЦЭМ!$D$10+'СЕТ СН'!$I$6-'СЕТ СН'!$I$22</f>
        <v>1443.20346326</v>
      </c>
      <c r="V139" s="36">
        <f>SUMIFS(СВЦЭМ!$C$33:$C$776,СВЦЭМ!$A$33:$A$776,$A139,СВЦЭМ!$B$33:$B$776,V$119)+'СЕТ СН'!$I$12+СВЦЭМ!$D$10+'СЕТ СН'!$I$6-'СЕТ СН'!$I$22</f>
        <v>1438.9940849100001</v>
      </c>
      <c r="W139" s="36">
        <f>SUMIFS(СВЦЭМ!$C$33:$C$776,СВЦЭМ!$A$33:$A$776,$A139,СВЦЭМ!$B$33:$B$776,W$119)+'СЕТ СН'!$I$12+СВЦЭМ!$D$10+'СЕТ СН'!$I$6-'СЕТ СН'!$I$22</f>
        <v>1443.8852893200001</v>
      </c>
      <c r="X139" s="36">
        <f>SUMIFS(СВЦЭМ!$C$33:$C$776,СВЦЭМ!$A$33:$A$776,$A139,СВЦЭМ!$B$33:$B$776,X$119)+'СЕТ СН'!$I$12+СВЦЭМ!$D$10+'СЕТ СН'!$I$6-'СЕТ СН'!$I$22</f>
        <v>1445.1066303699999</v>
      </c>
      <c r="Y139" s="36">
        <f>SUMIFS(СВЦЭМ!$C$33:$C$776,СВЦЭМ!$A$33:$A$776,$A139,СВЦЭМ!$B$33:$B$776,Y$119)+'СЕТ СН'!$I$12+СВЦЭМ!$D$10+'СЕТ СН'!$I$6-'СЕТ СН'!$I$22</f>
        <v>1450.1257125699999</v>
      </c>
    </row>
    <row r="140" spans="1:25" ht="15.75" x14ac:dyDescent="0.2">
      <c r="A140" s="35">
        <f t="shared" si="3"/>
        <v>43972</v>
      </c>
      <c r="B140" s="36">
        <f>SUMIFS(СВЦЭМ!$C$33:$C$776,СВЦЭМ!$A$33:$A$776,$A140,СВЦЭМ!$B$33:$B$776,B$119)+'СЕТ СН'!$I$12+СВЦЭМ!$D$10+'СЕТ СН'!$I$6-'СЕТ СН'!$I$22</f>
        <v>1519.8351760300002</v>
      </c>
      <c r="C140" s="36">
        <f>SUMIFS(СВЦЭМ!$C$33:$C$776,СВЦЭМ!$A$33:$A$776,$A140,СВЦЭМ!$B$33:$B$776,C$119)+'СЕТ СН'!$I$12+СВЦЭМ!$D$10+'СЕТ СН'!$I$6-'СЕТ СН'!$I$22</f>
        <v>1550.80694866</v>
      </c>
      <c r="D140" s="36">
        <f>SUMIFS(СВЦЭМ!$C$33:$C$776,СВЦЭМ!$A$33:$A$776,$A140,СВЦЭМ!$B$33:$B$776,D$119)+'СЕТ СН'!$I$12+СВЦЭМ!$D$10+'СЕТ СН'!$I$6-'СЕТ СН'!$I$22</f>
        <v>1575.8391047099999</v>
      </c>
      <c r="E140" s="36">
        <f>SUMIFS(СВЦЭМ!$C$33:$C$776,СВЦЭМ!$A$33:$A$776,$A140,СВЦЭМ!$B$33:$B$776,E$119)+'СЕТ СН'!$I$12+СВЦЭМ!$D$10+'СЕТ СН'!$I$6-'СЕТ СН'!$I$22</f>
        <v>1576.3629001899999</v>
      </c>
      <c r="F140" s="36">
        <f>SUMIFS(СВЦЭМ!$C$33:$C$776,СВЦЭМ!$A$33:$A$776,$A140,СВЦЭМ!$B$33:$B$776,F$119)+'СЕТ СН'!$I$12+СВЦЭМ!$D$10+'СЕТ СН'!$I$6-'СЕТ СН'!$I$22</f>
        <v>1568.69588965</v>
      </c>
      <c r="G140" s="36">
        <f>SUMIFS(СВЦЭМ!$C$33:$C$776,СВЦЭМ!$A$33:$A$776,$A140,СВЦЭМ!$B$33:$B$776,G$119)+'СЕТ СН'!$I$12+СВЦЭМ!$D$10+'СЕТ СН'!$I$6-'СЕТ СН'!$I$22</f>
        <v>1576.8039645700001</v>
      </c>
      <c r="H140" s="36">
        <f>SUMIFS(СВЦЭМ!$C$33:$C$776,СВЦЭМ!$A$33:$A$776,$A140,СВЦЭМ!$B$33:$B$776,H$119)+'СЕТ СН'!$I$12+СВЦЭМ!$D$10+'СЕТ СН'!$I$6-'СЕТ СН'!$I$22</f>
        <v>1565.86377064</v>
      </c>
      <c r="I140" s="36">
        <f>SUMIFS(СВЦЭМ!$C$33:$C$776,СВЦЭМ!$A$33:$A$776,$A140,СВЦЭМ!$B$33:$B$776,I$119)+'СЕТ СН'!$I$12+СВЦЭМ!$D$10+'СЕТ СН'!$I$6-'СЕТ СН'!$I$22</f>
        <v>1553.3477048099999</v>
      </c>
      <c r="J140" s="36">
        <f>SUMIFS(СВЦЭМ!$C$33:$C$776,СВЦЭМ!$A$33:$A$776,$A140,СВЦЭМ!$B$33:$B$776,J$119)+'СЕТ СН'!$I$12+СВЦЭМ!$D$10+'СЕТ СН'!$I$6-'СЕТ СН'!$I$22</f>
        <v>1516.9771334000002</v>
      </c>
      <c r="K140" s="36">
        <f>SUMIFS(СВЦЭМ!$C$33:$C$776,СВЦЭМ!$A$33:$A$776,$A140,СВЦЭМ!$B$33:$B$776,K$119)+'СЕТ СН'!$I$12+СВЦЭМ!$D$10+'СЕТ СН'!$I$6-'СЕТ СН'!$I$22</f>
        <v>1511.2910421000001</v>
      </c>
      <c r="L140" s="36">
        <f>SUMIFS(СВЦЭМ!$C$33:$C$776,СВЦЭМ!$A$33:$A$776,$A140,СВЦЭМ!$B$33:$B$776,L$119)+'СЕТ СН'!$I$12+СВЦЭМ!$D$10+'СЕТ СН'!$I$6-'СЕТ СН'!$I$22</f>
        <v>1509.2923133899999</v>
      </c>
      <c r="M140" s="36">
        <f>SUMIFS(СВЦЭМ!$C$33:$C$776,СВЦЭМ!$A$33:$A$776,$A140,СВЦЭМ!$B$33:$B$776,M$119)+'СЕТ СН'!$I$12+СВЦЭМ!$D$10+'СЕТ СН'!$I$6-'СЕТ СН'!$I$22</f>
        <v>1460.6982907199999</v>
      </c>
      <c r="N140" s="36">
        <f>SUMIFS(СВЦЭМ!$C$33:$C$776,СВЦЭМ!$A$33:$A$776,$A140,СВЦЭМ!$B$33:$B$776,N$119)+'СЕТ СН'!$I$12+СВЦЭМ!$D$10+'СЕТ СН'!$I$6-'СЕТ СН'!$I$22</f>
        <v>1403.9120216900001</v>
      </c>
      <c r="O140" s="36">
        <f>SUMIFS(СВЦЭМ!$C$33:$C$776,СВЦЭМ!$A$33:$A$776,$A140,СВЦЭМ!$B$33:$B$776,O$119)+'СЕТ СН'!$I$12+СВЦЭМ!$D$10+'СЕТ СН'!$I$6-'СЕТ СН'!$I$22</f>
        <v>1382.8275993900002</v>
      </c>
      <c r="P140" s="36">
        <f>SUMIFS(СВЦЭМ!$C$33:$C$776,СВЦЭМ!$A$33:$A$776,$A140,СВЦЭМ!$B$33:$B$776,P$119)+'СЕТ СН'!$I$12+СВЦЭМ!$D$10+'СЕТ СН'!$I$6-'СЕТ СН'!$I$22</f>
        <v>1382.3296546300001</v>
      </c>
      <c r="Q140" s="36">
        <f>SUMIFS(СВЦЭМ!$C$33:$C$776,СВЦЭМ!$A$33:$A$776,$A140,СВЦЭМ!$B$33:$B$776,Q$119)+'СЕТ СН'!$I$12+СВЦЭМ!$D$10+'СЕТ СН'!$I$6-'СЕТ СН'!$I$22</f>
        <v>1382.3585674400001</v>
      </c>
      <c r="R140" s="36">
        <f>SUMIFS(СВЦЭМ!$C$33:$C$776,СВЦЭМ!$A$33:$A$776,$A140,СВЦЭМ!$B$33:$B$776,R$119)+'СЕТ СН'!$I$12+СВЦЭМ!$D$10+'СЕТ СН'!$I$6-'СЕТ СН'!$I$22</f>
        <v>1378.4054145800001</v>
      </c>
      <c r="S140" s="36">
        <f>SUMIFS(СВЦЭМ!$C$33:$C$776,СВЦЭМ!$A$33:$A$776,$A140,СВЦЭМ!$B$33:$B$776,S$119)+'СЕТ СН'!$I$12+СВЦЭМ!$D$10+'СЕТ СН'!$I$6-'СЕТ СН'!$I$22</f>
        <v>1383.94995148</v>
      </c>
      <c r="T140" s="36">
        <f>SUMIFS(СВЦЭМ!$C$33:$C$776,СВЦЭМ!$A$33:$A$776,$A140,СВЦЭМ!$B$33:$B$776,T$119)+'СЕТ СН'!$I$12+СВЦЭМ!$D$10+'СЕТ СН'!$I$6-'СЕТ СН'!$I$22</f>
        <v>1384.11182061</v>
      </c>
      <c r="U140" s="36">
        <f>SUMIFS(СВЦЭМ!$C$33:$C$776,СВЦЭМ!$A$33:$A$776,$A140,СВЦЭМ!$B$33:$B$776,U$119)+'СЕТ СН'!$I$12+СВЦЭМ!$D$10+'СЕТ СН'!$I$6-'СЕТ СН'!$I$22</f>
        <v>1382.24285766</v>
      </c>
      <c r="V140" s="36">
        <f>SUMIFS(СВЦЭМ!$C$33:$C$776,СВЦЭМ!$A$33:$A$776,$A140,СВЦЭМ!$B$33:$B$776,V$119)+'СЕТ СН'!$I$12+СВЦЭМ!$D$10+'СЕТ СН'!$I$6-'СЕТ СН'!$I$22</f>
        <v>1376.15387042</v>
      </c>
      <c r="W140" s="36">
        <f>SUMIFS(СВЦЭМ!$C$33:$C$776,СВЦЭМ!$A$33:$A$776,$A140,СВЦЭМ!$B$33:$B$776,W$119)+'СЕТ СН'!$I$12+СВЦЭМ!$D$10+'СЕТ СН'!$I$6-'СЕТ СН'!$I$22</f>
        <v>1345.12610726</v>
      </c>
      <c r="X140" s="36">
        <f>SUMIFS(СВЦЭМ!$C$33:$C$776,СВЦЭМ!$A$33:$A$776,$A140,СВЦЭМ!$B$33:$B$776,X$119)+'СЕТ СН'!$I$12+СВЦЭМ!$D$10+'СЕТ СН'!$I$6-'СЕТ СН'!$I$22</f>
        <v>1386.75607818</v>
      </c>
      <c r="Y140" s="36">
        <f>SUMIFS(СВЦЭМ!$C$33:$C$776,СВЦЭМ!$A$33:$A$776,$A140,СВЦЭМ!$B$33:$B$776,Y$119)+'СЕТ СН'!$I$12+СВЦЭМ!$D$10+'СЕТ СН'!$I$6-'СЕТ СН'!$I$22</f>
        <v>1434.3637610200001</v>
      </c>
    </row>
    <row r="141" spans="1:25" ht="15.75" x14ac:dyDescent="0.2">
      <c r="A141" s="35">
        <f t="shared" si="3"/>
        <v>43973</v>
      </c>
      <c r="B141" s="36">
        <f>SUMIFS(СВЦЭМ!$C$33:$C$776,СВЦЭМ!$A$33:$A$776,$A141,СВЦЭМ!$B$33:$B$776,B$119)+'СЕТ СН'!$I$12+СВЦЭМ!$D$10+'СЕТ СН'!$I$6-'СЕТ СН'!$I$22</f>
        <v>1513.6663135600002</v>
      </c>
      <c r="C141" s="36">
        <f>SUMIFS(СВЦЭМ!$C$33:$C$776,СВЦЭМ!$A$33:$A$776,$A141,СВЦЭМ!$B$33:$B$776,C$119)+'СЕТ СН'!$I$12+СВЦЭМ!$D$10+'СЕТ СН'!$I$6-'СЕТ СН'!$I$22</f>
        <v>1556.7404064500001</v>
      </c>
      <c r="D141" s="36">
        <f>SUMIFS(СВЦЭМ!$C$33:$C$776,СВЦЭМ!$A$33:$A$776,$A141,СВЦЭМ!$B$33:$B$776,D$119)+'СЕТ СН'!$I$12+СВЦЭМ!$D$10+'СЕТ СН'!$I$6-'СЕТ СН'!$I$22</f>
        <v>1579.16269287</v>
      </c>
      <c r="E141" s="36">
        <f>SUMIFS(СВЦЭМ!$C$33:$C$776,СВЦЭМ!$A$33:$A$776,$A141,СВЦЭМ!$B$33:$B$776,E$119)+'СЕТ СН'!$I$12+СВЦЭМ!$D$10+'СЕТ СН'!$I$6-'СЕТ СН'!$I$22</f>
        <v>1568.7207353200001</v>
      </c>
      <c r="F141" s="36">
        <f>SUMIFS(СВЦЭМ!$C$33:$C$776,СВЦЭМ!$A$33:$A$776,$A141,СВЦЭМ!$B$33:$B$776,F$119)+'СЕТ СН'!$I$12+СВЦЭМ!$D$10+'СЕТ СН'!$I$6-'СЕТ СН'!$I$22</f>
        <v>1567.37525792</v>
      </c>
      <c r="G141" s="36">
        <f>SUMIFS(СВЦЭМ!$C$33:$C$776,СВЦЭМ!$A$33:$A$776,$A141,СВЦЭМ!$B$33:$B$776,G$119)+'СЕТ СН'!$I$12+СВЦЭМ!$D$10+'СЕТ СН'!$I$6-'СЕТ СН'!$I$22</f>
        <v>1576.9826141399999</v>
      </c>
      <c r="H141" s="36">
        <f>SUMIFS(СВЦЭМ!$C$33:$C$776,СВЦЭМ!$A$33:$A$776,$A141,СВЦЭМ!$B$33:$B$776,H$119)+'СЕТ СН'!$I$12+СВЦЭМ!$D$10+'СЕТ СН'!$I$6-'СЕТ СН'!$I$22</f>
        <v>1578.2987188100001</v>
      </c>
      <c r="I141" s="36">
        <f>SUMIFS(СВЦЭМ!$C$33:$C$776,СВЦЭМ!$A$33:$A$776,$A141,СВЦЭМ!$B$33:$B$776,I$119)+'СЕТ СН'!$I$12+СВЦЭМ!$D$10+'СЕТ СН'!$I$6-'СЕТ СН'!$I$22</f>
        <v>1541.05868558</v>
      </c>
      <c r="J141" s="36">
        <f>SUMIFS(СВЦЭМ!$C$33:$C$776,СВЦЭМ!$A$33:$A$776,$A141,СВЦЭМ!$B$33:$B$776,J$119)+'СЕТ СН'!$I$12+СВЦЭМ!$D$10+'СЕТ СН'!$I$6-'СЕТ СН'!$I$22</f>
        <v>1494.56078892</v>
      </c>
      <c r="K141" s="36">
        <f>SUMIFS(СВЦЭМ!$C$33:$C$776,СВЦЭМ!$A$33:$A$776,$A141,СВЦЭМ!$B$33:$B$776,K$119)+'СЕТ СН'!$I$12+СВЦЭМ!$D$10+'СЕТ СН'!$I$6-'СЕТ СН'!$I$22</f>
        <v>1472.2831286999999</v>
      </c>
      <c r="L141" s="36">
        <f>SUMIFS(СВЦЭМ!$C$33:$C$776,СВЦЭМ!$A$33:$A$776,$A141,СВЦЭМ!$B$33:$B$776,L$119)+'СЕТ СН'!$I$12+СВЦЭМ!$D$10+'СЕТ СН'!$I$6-'СЕТ СН'!$I$22</f>
        <v>1463.1686333500002</v>
      </c>
      <c r="M141" s="36">
        <f>SUMIFS(СВЦЭМ!$C$33:$C$776,СВЦЭМ!$A$33:$A$776,$A141,СВЦЭМ!$B$33:$B$776,M$119)+'СЕТ СН'!$I$12+СВЦЭМ!$D$10+'СЕТ СН'!$I$6-'СЕТ СН'!$I$22</f>
        <v>1415.524099</v>
      </c>
      <c r="N141" s="36">
        <f>SUMIFS(СВЦЭМ!$C$33:$C$776,СВЦЭМ!$A$33:$A$776,$A141,СВЦЭМ!$B$33:$B$776,N$119)+'СЕТ СН'!$I$12+СВЦЭМ!$D$10+'СЕТ СН'!$I$6-'СЕТ СН'!$I$22</f>
        <v>1363.33372697</v>
      </c>
      <c r="O141" s="36">
        <f>SUMIFS(СВЦЭМ!$C$33:$C$776,СВЦЭМ!$A$33:$A$776,$A141,СВЦЭМ!$B$33:$B$776,O$119)+'СЕТ СН'!$I$12+СВЦЭМ!$D$10+'СЕТ СН'!$I$6-'СЕТ СН'!$I$22</f>
        <v>1351.5571201600001</v>
      </c>
      <c r="P141" s="36">
        <f>SUMIFS(СВЦЭМ!$C$33:$C$776,СВЦЭМ!$A$33:$A$776,$A141,СВЦЭМ!$B$33:$B$776,P$119)+'СЕТ СН'!$I$12+СВЦЭМ!$D$10+'СЕТ СН'!$I$6-'СЕТ СН'!$I$22</f>
        <v>1368.1825606699999</v>
      </c>
      <c r="Q141" s="36">
        <f>SUMIFS(СВЦЭМ!$C$33:$C$776,СВЦЭМ!$A$33:$A$776,$A141,СВЦЭМ!$B$33:$B$776,Q$119)+'СЕТ СН'!$I$12+СВЦЭМ!$D$10+'СЕТ СН'!$I$6-'СЕТ СН'!$I$22</f>
        <v>1373.1226442900002</v>
      </c>
      <c r="R141" s="36">
        <f>SUMIFS(СВЦЭМ!$C$33:$C$776,СВЦЭМ!$A$33:$A$776,$A141,СВЦЭМ!$B$33:$B$776,R$119)+'СЕТ СН'!$I$12+СВЦЭМ!$D$10+'СЕТ СН'!$I$6-'СЕТ СН'!$I$22</f>
        <v>1372.4985276900002</v>
      </c>
      <c r="S141" s="36">
        <f>SUMIFS(СВЦЭМ!$C$33:$C$776,СВЦЭМ!$A$33:$A$776,$A141,СВЦЭМ!$B$33:$B$776,S$119)+'СЕТ СН'!$I$12+СВЦЭМ!$D$10+'СЕТ СН'!$I$6-'СЕТ СН'!$I$22</f>
        <v>1378.0347972300001</v>
      </c>
      <c r="T141" s="36">
        <f>SUMIFS(СВЦЭМ!$C$33:$C$776,СВЦЭМ!$A$33:$A$776,$A141,СВЦЭМ!$B$33:$B$776,T$119)+'СЕТ СН'!$I$12+СВЦЭМ!$D$10+'СЕТ СН'!$I$6-'СЕТ СН'!$I$22</f>
        <v>1361.11635142</v>
      </c>
      <c r="U141" s="36">
        <f>SUMIFS(СВЦЭМ!$C$33:$C$776,СВЦЭМ!$A$33:$A$776,$A141,СВЦЭМ!$B$33:$B$776,U$119)+'СЕТ СН'!$I$12+СВЦЭМ!$D$10+'СЕТ СН'!$I$6-'СЕТ СН'!$I$22</f>
        <v>1352.7246850400002</v>
      </c>
      <c r="V141" s="36">
        <f>SUMIFS(СВЦЭМ!$C$33:$C$776,СВЦЭМ!$A$33:$A$776,$A141,СВЦЭМ!$B$33:$B$776,V$119)+'СЕТ СН'!$I$12+СВЦЭМ!$D$10+'СЕТ СН'!$I$6-'СЕТ СН'!$I$22</f>
        <v>1334.2468786899999</v>
      </c>
      <c r="W141" s="36">
        <f>SUMIFS(СВЦЭМ!$C$33:$C$776,СВЦЭМ!$A$33:$A$776,$A141,СВЦЭМ!$B$33:$B$776,W$119)+'СЕТ СН'!$I$12+СВЦЭМ!$D$10+'СЕТ СН'!$I$6-'СЕТ СН'!$I$22</f>
        <v>1326.97022442</v>
      </c>
      <c r="X141" s="36">
        <f>SUMIFS(СВЦЭМ!$C$33:$C$776,СВЦЭМ!$A$33:$A$776,$A141,СВЦЭМ!$B$33:$B$776,X$119)+'СЕТ СН'!$I$12+СВЦЭМ!$D$10+'СЕТ СН'!$I$6-'СЕТ СН'!$I$22</f>
        <v>1347.9608001900001</v>
      </c>
      <c r="Y141" s="36">
        <f>SUMIFS(СВЦЭМ!$C$33:$C$776,СВЦЭМ!$A$33:$A$776,$A141,СВЦЭМ!$B$33:$B$776,Y$119)+'СЕТ СН'!$I$12+СВЦЭМ!$D$10+'СЕТ СН'!$I$6-'СЕТ СН'!$I$22</f>
        <v>1386.24674953</v>
      </c>
    </row>
    <row r="142" spans="1:25" ht="15.75" x14ac:dyDescent="0.2">
      <c r="A142" s="35">
        <f t="shared" si="3"/>
        <v>43974</v>
      </c>
      <c r="B142" s="36">
        <f>SUMIFS(СВЦЭМ!$C$33:$C$776,СВЦЭМ!$A$33:$A$776,$A142,СВЦЭМ!$B$33:$B$776,B$119)+'СЕТ СН'!$I$12+СВЦЭМ!$D$10+'СЕТ СН'!$I$6-'СЕТ СН'!$I$22</f>
        <v>1487.1361750000001</v>
      </c>
      <c r="C142" s="36">
        <f>SUMIFS(СВЦЭМ!$C$33:$C$776,СВЦЭМ!$A$33:$A$776,$A142,СВЦЭМ!$B$33:$B$776,C$119)+'СЕТ СН'!$I$12+СВЦЭМ!$D$10+'СЕТ СН'!$I$6-'СЕТ СН'!$I$22</f>
        <v>1524.1050195299999</v>
      </c>
      <c r="D142" s="36">
        <f>SUMIFS(СВЦЭМ!$C$33:$C$776,СВЦЭМ!$A$33:$A$776,$A142,СВЦЭМ!$B$33:$B$776,D$119)+'СЕТ СН'!$I$12+СВЦЭМ!$D$10+'СЕТ СН'!$I$6-'СЕТ СН'!$I$22</f>
        <v>1546.0722019</v>
      </c>
      <c r="E142" s="36">
        <f>SUMIFS(СВЦЭМ!$C$33:$C$776,СВЦЭМ!$A$33:$A$776,$A142,СВЦЭМ!$B$33:$B$776,E$119)+'СЕТ СН'!$I$12+СВЦЭМ!$D$10+'СЕТ СН'!$I$6-'СЕТ СН'!$I$22</f>
        <v>1559.2221029699999</v>
      </c>
      <c r="F142" s="36">
        <f>SUMIFS(СВЦЭМ!$C$33:$C$776,СВЦЭМ!$A$33:$A$776,$A142,СВЦЭМ!$B$33:$B$776,F$119)+'СЕТ СН'!$I$12+СВЦЭМ!$D$10+'СЕТ СН'!$I$6-'СЕТ СН'!$I$22</f>
        <v>1562.9312174300001</v>
      </c>
      <c r="G142" s="36">
        <f>SUMIFS(СВЦЭМ!$C$33:$C$776,СВЦЭМ!$A$33:$A$776,$A142,СВЦЭМ!$B$33:$B$776,G$119)+'СЕТ СН'!$I$12+СВЦЭМ!$D$10+'СЕТ СН'!$I$6-'СЕТ СН'!$I$22</f>
        <v>1555.9224690199999</v>
      </c>
      <c r="H142" s="36">
        <f>SUMIFS(СВЦЭМ!$C$33:$C$776,СВЦЭМ!$A$33:$A$776,$A142,СВЦЭМ!$B$33:$B$776,H$119)+'СЕТ СН'!$I$12+СВЦЭМ!$D$10+'СЕТ СН'!$I$6-'СЕТ СН'!$I$22</f>
        <v>1549.66548044</v>
      </c>
      <c r="I142" s="36">
        <f>SUMIFS(СВЦЭМ!$C$33:$C$776,СВЦЭМ!$A$33:$A$776,$A142,СВЦЭМ!$B$33:$B$776,I$119)+'СЕТ СН'!$I$12+СВЦЭМ!$D$10+'СЕТ СН'!$I$6-'СЕТ СН'!$I$22</f>
        <v>1526.9783048899999</v>
      </c>
      <c r="J142" s="36">
        <f>SUMIFS(СВЦЭМ!$C$33:$C$776,СВЦЭМ!$A$33:$A$776,$A142,СВЦЭМ!$B$33:$B$776,J$119)+'СЕТ СН'!$I$12+СВЦЭМ!$D$10+'СЕТ СН'!$I$6-'СЕТ СН'!$I$22</f>
        <v>1492.9072402400002</v>
      </c>
      <c r="K142" s="36">
        <f>SUMIFS(СВЦЭМ!$C$33:$C$776,СВЦЭМ!$A$33:$A$776,$A142,СВЦЭМ!$B$33:$B$776,K$119)+'СЕТ СН'!$I$12+СВЦЭМ!$D$10+'СЕТ СН'!$I$6-'СЕТ СН'!$I$22</f>
        <v>1455.5995910400002</v>
      </c>
      <c r="L142" s="36">
        <f>SUMIFS(СВЦЭМ!$C$33:$C$776,СВЦЭМ!$A$33:$A$776,$A142,СВЦЭМ!$B$33:$B$776,L$119)+'СЕТ СН'!$I$12+СВЦЭМ!$D$10+'СЕТ СН'!$I$6-'СЕТ СН'!$I$22</f>
        <v>1433.2157846499999</v>
      </c>
      <c r="M142" s="36">
        <f>SUMIFS(СВЦЭМ!$C$33:$C$776,СВЦЭМ!$A$33:$A$776,$A142,СВЦЭМ!$B$33:$B$776,M$119)+'СЕТ СН'!$I$12+СВЦЭМ!$D$10+'СЕТ СН'!$I$6-'СЕТ СН'!$I$22</f>
        <v>1376.02036426</v>
      </c>
      <c r="N142" s="36">
        <f>SUMIFS(СВЦЭМ!$C$33:$C$776,СВЦЭМ!$A$33:$A$776,$A142,СВЦЭМ!$B$33:$B$776,N$119)+'СЕТ СН'!$I$12+СВЦЭМ!$D$10+'СЕТ СН'!$I$6-'СЕТ СН'!$I$22</f>
        <v>1324.9278877300001</v>
      </c>
      <c r="O142" s="36">
        <f>SUMIFS(СВЦЭМ!$C$33:$C$776,СВЦЭМ!$A$33:$A$776,$A142,СВЦЭМ!$B$33:$B$776,O$119)+'СЕТ СН'!$I$12+СВЦЭМ!$D$10+'СЕТ СН'!$I$6-'СЕТ СН'!$I$22</f>
        <v>1323.6435034800002</v>
      </c>
      <c r="P142" s="36">
        <f>SUMIFS(СВЦЭМ!$C$33:$C$776,СВЦЭМ!$A$33:$A$776,$A142,СВЦЭМ!$B$33:$B$776,P$119)+'СЕТ СН'!$I$12+СВЦЭМ!$D$10+'СЕТ СН'!$I$6-'СЕТ СН'!$I$22</f>
        <v>1348.65679404</v>
      </c>
      <c r="Q142" s="36">
        <f>SUMIFS(СВЦЭМ!$C$33:$C$776,СВЦЭМ!$A$33:$A$776,$A142,СВЦЭМ!$B$33:$B$776,Q$119)+'СЕТ СН'!$I$12+СВЦЭМ!$D$10+'СЕТ СН'!$I$6-'СЕТ СН'!$I$22</f>
        <v>1349.2463129299999</v>
      </c>
      <c r="R142" s="36">
        <f>SUMIFS(СВЦЭМ!$C$33:$C$776,СВЦЭМ!$A$33:$A$776,$A142,СВЦЭМ!$B$33:$B$776,R$119)+'СЕТ СН'!$I$12+СВЦЭМ!$D$10+'СЕТ СН'!$I$6-'СЕТ СН'!$I$22</f>
        <v>1355.38672916</v>
      </c>
      <c r="S142" s="36">
        <f>SUMIFS(СВЦЭМ!$C$33:$C$776,СВЦЭМ!$A$33:$A$776,$A142,СВЦЭМ!$B$33:$B$776,S$119)+'СЕТ СН'!$I$12+СВЦЭМ!$D$10+'СЕТ СН'!$I$6-'СЕТ СН'!$I$22</f>
        <v>1368.8405645</v>
      </c>
      <c r="T142" s="36">
        <f>SUMIFS(СВЦЭМ!$C$33:$C$776,СВЦЭМ!$A$33:$A$776,$A142,СВЦЭМ!$B$33:$B$776,T$119)+'СЕТ СН'!$I$12+СВЦЭМ!$D$10+'СЕТ СН'!$I$6-'СЕТ СН'!$I$22</f>
        <v>1376.6745162699999</v>
      </c>
      <c r="U142" s="36">
        <f>SUMIFS(СВЦЭМ!$C$33:$C$776,СВЦЭМ!$A$33:$A$776,$A142,СВЦЭМ!$B$33:$B$776,U$119)+'СЕТ СН'!$I$12+СВЦЭМ!$D$10+'СЕТ СН'!$I$6-'СЕТ СН'!$I$22</f>
        <v>1374.3512402800002</v>
      </c>
      <c r="V142" s="36">
        <f>SUMIFS(СВЦЭМ!$C$33:$C$776,СВЦЭМ!$A$33:$A$776,$A142,СВЦЭМ!$B$33:$B$776,V$119)+'СЕТ СН'!$I$12+СВЦЭМ!$D$10+'СЕТ СН'!$I$6-'СЕТ СН'!$I$22</f>
        <v>1366.9071615100002</v>
      </c>
      <c r="W142" s="36">
        <f>SUMIFS(СВЦЭМ!$C$33:$C$776,СВЦЭМ!$A$33:$A$776,$A142,СВЦЭМ!$B$33:$B$776,W$119)+'СЕТ СН'!$I$12+СВЦЭМ!$D$10+'СЕТ СН'!$I$6-'СЕТ СН'!$I$22</f>
        <v>1360.5539615100001</v>
      </c>
      <c r="X142" s="36">
        <f>SUMIFS(СВЦЭМ!$C$33:$C$776,СВЦЭМ!$A$33:$A$776,$A142,СВЦЭМ!$B$33:$B$776,X$119)+'СЕТ СН'!$I$12+СВЦЭМ!$D$10+'СЕТ СН'!$I$6-'СЕТ СН'!$I$22</f>
        <v>1388.5772819700001</v>
      </c>
      <c r="Y142" s="36">
        <f>SUMIFS(СВЦЭМ!$C$33:$C$776,СВЦЭМ!$A$33:$A$776,$A142,СВЦЭМ!$B$33:$B$776,Y$119)+'СЕТ СН'!$I$12+СВЦЭМ!$D$10+'СЕТ СН'!$I$6-'СЕТ СН'!$I$22</f>
        <v>1464.0500497100002</v>
      </c>
    </row>
    <row r="143" spans="1:25" ht="15.75" x14ac:dyDescent="0.2">
      <c r="A143" s="35">
        <f t="shared" si="3"/>
        <v>43975</v>
      </c>
      <c r="B143" s="36">
        <f>SUMIFS(СВЦЭМ!$C$33:$C$776,СВЦЭМ!$A$33:$A$776,$A143,СВЦЭМ!$B$33:$B$776,B$119)+'СЕТ СН'!$I$12+СВЦЭМ!$D$10+'СЕТ СН'!$I$6-'СЕТ СН'!$I$22</f>
        <v>1531.6327335400001</v>
      </c>
      <c r="C143" s="36">
        <f>SUMIFS(СВЦЭМ!$C$33:$C$776,СВЦЭМ!$A$33:$A$776,$A143,СВЦЭМ!$B$33:$B$776,C$119)+'СЕТ СН'!$I$12+СВЦЭМ!$D$10+'СЕТ СН'!$I$6-'СЕТ СН'!$I$22</f>
        <v>1556.2126249200001</v>
      </c>
      <c r="D143" s="36">
        <f>SUMIFS(СВЦЭМ!$C$33:$C$776,СВЦЭМ!$A$33:$A$776,$A143,СВЦЭМ!$B$33:$B$776,D$119)+'СЕТ СН'!$I$12+СВЦЭМ!$D$10+'СЕТ СН'!$I$6-'СЕТ СН'!$I$22</f>
        <v>1559.5318066099999</v>
      </c>
      <c r="E143" s="36">
        <f>SUMIFS(СВЦЭМ!$C$33:$C$776,СВЦЭМ!$A$33:$A$776,$A143,СВЦЭМ!$B$33:$B$776,E$119)+'СЕТ СН'!$I$12+СВЦЭМ!$D$10+'СЕТ СН'!$I$6-'СЕТ СН'!$I$22</f>
        <v>1561.1925175800002</v>
      </c>
      <c r="F143" s="36">
        <f>SUMIFS(СВЦЭМ!$C$33:$C$776,СВЦЭМ!$A$33:$A$776,$A143,СВЦЭМ!$B$33:$B$776,F$119)+'СЕТ СН'!$I$12+СВЦЭМ!$D$10+'СЕТ СН'!$I$6-'СЕТ СН'!$I$22</f>
        <v>1558.7604156299999</v>
      </c>
      <c r="G143" s="36">
        <f>SUMIFS(СВЦЭМ!$C$33:$C$776,СВЦЭМ!$A$33:$A$776,$A143,СВЦЭМ!$B$33:$B$776,G$119)+'СЕТ СН'!$I$12+СВЦЭМ!$D$10+'СЕТ СН'!$I$6-'СЕТ СН'!$I$22</f>
        <v>1561.3494267000001</v>
      </c>
      <c r="H143" s="36">
        <f>SUMIFS(СВЦЭМ!$C$33:$C$776,СВЦЭМ!$A$33:$A$776,$A143,СВЦЭМ!$B$33:$B$776,H$119)+'СЕТ СН'!$I$12+СВЦЭМ!$D$10+'СЕТ СН'!$I$6-'СЕТ СН'!$I$22</f>
        <v>1552.07633018</v>
      </c>
      <c r="I143" s="36">
        <f>SUMIFS(СВЦЭМ!$C$33:$C$776,СВЦЭМ!$A$33:$A$776,$A143,СВЦЭМ!$B$33:$B$776,I$119)+'СЕТ СН'!$I$12+СВЦЭМ!$D$10+'СЕТ СН'!$I$6-'СЕТ СН'!$I$22</f>
        <v>1514.5703392999999</v>
      </c>
      <c r="J143" s="36">
        <f>SUMIFS(СВЦЭМ!$C$33:$C$776,СВЦЭМ!$A$33:$A$776,$A143,СВЦЭМ!$B$33:$B$776,J$119)+'СЕТ СН'!$I$12+СВЦЭМ!$D$10+'СЕТ СН'!$I$6-'СЕТ СН'!$I$22</f>
        <v>1496.77050646</v>
      </c>
      <c r="K143" s="36">
        <f>SUMIFS(СВЦЭМ!$C$33:$C$776,СВЦЭМ!$A$33:$A$776,$A143,СВЦЭМ!$B$33:$B$776,K$119)+'СЕТ СН'!$I$12+СВЦЭМ!$D$10+'СЕТ СН'!$I$6-'СЕТ СН'!$I$22</f>
        <v>1471.80980039</v>
      </c>
      <c r="L143" s="36">
        <f>SUMIFS(СВЦЭМ!$C$33:$C$776,СВЦЭМ!$A$33:$A$776,$A143,СВЦЭМ!$B$33:$B$776,L$119)+'СЕТ СН'!$I$12+СВЦЭМ!$D$10+'СЕТ СН'!$I$6-'СЕТ СН'!$I$22</f>
        <v>1483.21965856</v>
      </c>
      <c r="M143" s="36">
        <f>SUMIFS(СВЦЭМ!$C$33:$C$776,СВЦЭМ!$A$33:$A$776,$A143,СВЦЭМ!$B$33:$B$776,M$119)+'СЕТ СН'!$I$12+СВЦЭМ!$D$10+'СЕТ СН'!$I$6-'СЕТ СН'!$I$22</f>
        <v>1445.1035703900002</v>
      </c>
      <c r="N143" s="36">
        <f>SUMIFS(СВЦЭМ!$C$33:$C$776,СВЦЭМ!$A$33:$A$776,$A143,СВЦЭМ!$B$33:$B$776,N$119)+'СЕТ СН'!$I$12+СВЦЭМ!$D$10+'СЕТ СН'!$I$6-'СЕТ СН'!$I$22</f>
        <v>1400.2359997600001</v>
      </c>
      <c r="O143" s="36">
        <f>SUMIFS(СВЦЭМ!$C$33:$C$776,СВЦЭМ!$A$33:$A$776,$A143,СВЦЭМ!$B$33:$B$776,O$119)+'СЕТ СН'!$I$12+СВЦЭМ!$D$10+'СЕТ СН'!$I$6-'СЕТ СН'!$I$22</f>
        <v>1371.59524478</v>
      </c>
      <c r="P143" s="36">
        <f>SUMIFS(СВЦЭМ!$C$33:$C$776,СВЦЭМ!$A$33:$A$776,$A143,СВЦЭМ!$B$33:$B$776,P$119)+'СЕТ СН'!$I$12+СВЦЭМ!$D$10+'СЕТ СН'!$I$6-'СЕТ СН'!$I$22</f>
        <v>1381.06524274</v>
      </c>
      <c r="Q143" s="36">
        <f>SUMIFS(СВЦЭМ!$C$33:$C$776,СВЦЭМ!$A$33:$A$776,$A143,СВЦЭМ!$B$33:$B$776,Q$119)+'СЕТ СН'!$I$12+СВЦЭМ!$D$10+'СЕТ СН'!$I$6-'СЕТ СН'!$I$22</f>
        <v>1385.83711234</v>
      </c>
      <c r="R143" s="36">
        <f>SUMIFS(СВЦЭМ!$C$33:$C$776,СВЦЭМ!$A$33:$A$776,$A143,СВЦЭМ!$B$33:$B$776,R$119)+'СЕТ СН'!$I$12+СВЦЭМ!$D$10+'СЕТ СН'!$I$6-'СЕТ СН'!$I$22</f>
        <v>1373.70467783</v>
      </c>
      <c r="S143" s="36">
        <f>SUMIFS(СВЦЭМ!$C$33:$C$776,СВЦЭМ!$A$33:$A$776,$A143,СВЦЭМ!$B$33:$B$776,S$119)+'СЕТ СН'!$I$12+СВЦЭМ!$D$10+'СЕТ СН'!$I$6-'СЕТ СН'!$I$22</f>
        <v>1380.5214784099999</v>
      </c>
      <c r="T143" s="36">
        <f>SUMIFS(СВЦЭМ!$C$33:$C$776,СВЦЭМ!$A$33:$A$776,$A143,СВЦЭМ!$B$33:$B$776,T$119)+'СЕТ СН'!$I$12+СВЦЭМ!$D$10+'СЕТ СН'!$I$6-'СЕТ СН'!$I$22</f>
        <v>1377.03850487</v>
      </c>
      <c r="U143" s="36">
        <f>SUMIFS(СВЦЭМ!$C$33:$C$776,СВЦЭМ!$A$33:$A$776,$A143,СВЦЭМ!$B$33:$B$776,U$119)+'СЕТ СН'!$I$12+СВЦЭМ!$D$10+'СЕТ СН'!$I$6-'СЕТ СН'!$I$22</f>
        <v>1361.65452927</v>
      </c>
      <c r="V143" s="36">
        <f>SUMIFS(СВЦЭМ!$C$33:$C$776,СВЦЭМ!$A$33:$A$776,$A143,СВЦЭМ!$B$33:$B$776,V$119)+'СЕТ СН'!$I$12+СВЦЭМ!$D$10+'СЕТ СН'!$I$6-'СЕТ СН'!$I$22</f>
        <v>1326.5811844</v>
      </c>
      <c r="W143" s="36">
        <f>SUMIFS(СВЦЭМ!$C$33:$C$776,СВЦЭМ!$A$33:$A$776,$A143,СВЦЭМ!$B$33:$B$776,W$119)+'СЕТ СН'!$I$12+СВЦЭМ!$D$10+'СЕТ СН'!$I$6-'СЕТ СН'!$I$22</f>
        <v>1332.4732778299999</v>
      </c>
      <c r="X143" s="36">
        <f>SUMIFS(СВЦЭМ!$C$33:$C$776,СВЦЭМ!$A$33:$A$776,$A143,СВЦЭМ!$B$33:$B$776,X$119)+'СЕТ СН'!$I$12+СВЦЭМ!$D$10+'СЕТ СН'!$I$6-'СЕТ СН'!$I$22</f>
        <v>1358.3463490700001</v>
      </c>
      <c r="Y143" s="36">
        <f>SUMIFS(СВЦЭМ!$C$33:$C$776,СВЦЭМ!$A$33:$A$776,$A143,СВЦЭМ!$B$33:$B$776,Y$119)+'СЕТ СН'!$I$12+СВЦЭМ!$D$10+'СЕТ СН'!$I$6-'СЕТ СН'!$I$22</f>
        <v>1438.7125191300001</v>
      </c>
    </row>
    <row r="144" spans="1:25" ht="15.75" x14ac:dyDescent="0.2">
      <c r="A144" s="35">
        <f t="shared" si="3"/>
        <v>43976</v>
      </c>
      <c r="B144" s="36">
        <f>SUMIFS(СВЦЭМ!$C$33:$C$776,СВЦЭМ!$A$33:$A$776,$A144,СВЦЭМ!$B$33:$B$776,B$119)+'СЕТ СН'!$I$12+СВЦЭМ!$D$10+'СЕТ СН'!$I$6-'СЕТ СН'!$I$22</f>
        <v>1583.4051304300001</v>
      </c>
      <c r="C144" s="36">
        <f>SUMIFS(СВЦЭМ!$C$33:$C$776,СВЦЭМ!$A$33:$A$776,$A144,СВЦЭМ!$B$33:$B$776,C$119)+'СЕТ СН'!$I$12+СВЦЭМ!$D$10+'СЕТ СН'!$I$6-'СЕТ СН'!$I$22</f>
        <v>1576.89632792</v>
      </c>
      <c r="D144" s="36">
        <f>SUMIFS(СВЦЭМ!$C$33:$C$776,СВЦЭМ!$A$33:$A$776,$A144,СВЦЭМ!$B$33:$B$776,D$119)+'СЕТ СН'!$I$12+СВЦЭМ!$D$10+'СЕТ СН'!$I$6-'СЕТ СН'!$I$22</f>
        <v>1561.39249767</v>
      </c>
      <c r="E144" s="36">
        <f>SUMIFS(СВЦЭМ!$C$33:$C$776,СВЦЭМ!$A$33:$A$776,$A144,СВЦЭМ!$B$33:$B$776,E$119)+'СЕТ СН'!$I$12+СВЦЭМ!$D$10+'СЕТ СН'!$I$6-'СЕТ СН'!$I$22</f>
        <v>1557.7991341699999</v>
      </c>
      <c r="F144" s="36">
        <f>SUMIFS(СВЦЭМ!$C$33:$C$776,СВЦЭМ!$A$33:$A$776,$A144,СВЦЭМ!$B$33:$B$776,F$119)+'СЕТ СН'!$I$12+СВЦЭМ!$D$10+'СЕТ СН'!$I$6-'СЕТ СН'!$I$22</f>
        <v>1555.7888301600001</v>
      </c>
      <c r="G144" s="36">
        <f>SUMIFS(СВЦЭМ!$C$33:$C$776,СВЦЭМ!$A$33:$A$776,$A144,СВЦЭМ!$B$33:$B$776,G$119)+'СЕТ СН'!$I$12+СВЦЭМ!$D$10+'СЕТ СН'!$I$6-'СЕТ СН'!$I$22</f>
        <v>1561.12137676</v>
      </c>
      <c r="H144" s="36">
        <f>SUMIFS(СВЦЭМ!$C$33:$C$776,СВЦЭМ!$A$33:$A$776,$A144,СВЦЭМ!$B$33:$B$776,H$119)+'СЕТ СН'!$I$12+СВЦЭМ!$D$10+'СЕТ СН'!$I$6-'СЕТ СН'!$I$22</f>
        <v>1569.4498594500001</v>
      </c>
      <c r="I144" s="36">
        <f>SUMIFS(СВЦЭМ!$C$33:$C$776,СВЦЭМ!$A$33:$A$776,$A144,СВЦЭМ!$B$33:$B$776,I$119)+'СЕТ СН'!$I$12+СВЦЭМ!$D$10+'СЕТ СН'!$I$6-'СЕТ СН'!$I$22</f>
        <v>1544.3273374400001</v>
      </c>
      <c r="J144" s="36">
        <f>SUMIFS(СВЦЭМ!$C$33:$C$776,СВЦЭМ!$A$33:$A$776,$A144,СВЦЭМ!$B$33:$B$776,J$119)+'СЕТ СН'!$I$12+СВЦЭМ!$D$10+'СЕТ СН'!$I$6-'СЕТ СН'!$I$22</f>
        <v>1504.6233490899999</v>
      </c>
      <c r="K144" s="36">
        <f>SUMIFS(СВЦЭМ!$C$33:$C$776,СВЦЭМ!$A$33:$A$776,$A144,СВЦЭМ!$B$33:$B$776,K$119)+'СЕТ СН'!$I$12+СВЦЭМ!$D$10+'СЕТ СН'!$I$6-'СЕТ СН'!$I$22</f>
        <v>1498.6070273400001</v>
      </c>
      <c r="L144" s="36">
        <f>SUMIFS(СВЦЭМ!$C$33:$C$776,СВЦЭМ!$A$33:$A$776,$A144,СВЦЭМ!$B$33:$B$776,L$119)+'СЕТ СН'!$I$12+СВЦЭМ!$D$10+'СЕТ СН'!$I$6-'СЕТ СН'!$I$22</f>
        <v>1491.86126642</v>
      </c>
      <c r="M144" s="36">
        <f>SUMIFS(СВЦЭМ!$C$33:$C$776,СВЦЭМ!$A$33:$A$776,$A144,СВЦЭМ!$B$33:$B$776,M$119)+'СЕТ СН'!$I$12+СВЦЭМ!$D$10+'СЕТ СН'!$I$6-'СЕТ СН'!$I$22</f>
        <v>1424.6267856300001</v>
      </c>
      <c r="N144" s="36">
        <f>SUMIFS(СВЦЭМ!$C$33:$C$776,СВЦЭМ!$A$33:$A$776,$A144,СВЦЭМ!$B$33:$B$776,N$119)+'СЕТ СН'!$I$12+СВЦЭМ!$D$10+'СЕТ СН'!$I$6-'СЕТ СН'!$I$22</f>
        <v>1373.34068901</v>
      </c>
      <c r="O144" s="36">
        <f>SUMIFS(СВЦЭМ!$C$33:$C$776,СВЦЭМ!$A$33:$A$776,$A144,СВЦЭМ!$B$33:$B$776,O$119)+'СЕТ СН'!$I$12+СВЦЭМ!$D$10+'СЕТ СН'!$I$6-'СЕТ СН'!$I$22</f>
        <v>1354.60784829</v>
      </c>
      <c r="P144" s="36">
        <f>SUMIFS(СВЦЭМ!$C$33:$C$776,СВЦЭМ!$A$33:$A$776,$A144,СВЦЭМ!$B$33:$B$776,P$119)+'СЕТ СН'!$I$12+СВЦЭМ!$D$10+'СЕТ СН'!$I$6-'СЕТ СН'!$I$22</f>
        <v>1363.84735198</v>
      </c>
      <c r="Q144" s="36">
        <f>SUMIFS(СВЦЭМ!$C$33:$C$776,СВЦЭМ!$A$33:$A$776,$A144,СВЦЭМ!$B$33:$B$776,Q$119)+'СЕТ СН'!$I$12+СВЦЭМ!$D$10+'СЕТ СН'!$I$6-'СЕТ СН'!$I$22</f>
        <v>1366.5994997600001</v>
      </c>
      <c r="R144" s="36">
        <f>SUMIFS(СВЦЭМ!$C$33:$C$776,СВЦЭМ!$A$33:$A$776,$A144,СВЦЭМ!$B$33:$B$776,R$119)+'СЕТ СН'!$I$12+СВЦЭМ!$D$10+'СЕТ СН'!$I$6-'СЕТ СН'!$I$22</f>
        <v>1374.3963935000002</v>
      </c>
      <c r="S144" s="36">
        <f>SUMIFS(СВЦЭМ!$C$33:$C$776,СВЦЭМ!$A$33:$A$776,$A144,СВЦЭМ!$B$33:$B$776,S$119)+'СЕТ СН'!$I$12+СВЦЭМ!$D$10+'СЕТ СН'!$I$6-'СЕТ СН'!$I$22</f>
        <v>1369.97323308</v>
      </c>
      <c r="T144" s="36">
        <f>SUMIFS(СВЦЭМ!$C$33:$C$776,СВЦЭМ!$A$33:$A$776,$A144,СВЦЭМ!$B$33:$B$776,T$119)+'СЕТ СН'!$I$12+СВЦЭМ!$D$10+'СЕТ СН'!$I$6-'СЕТ СН'!$I$22</f>
        <v>1368.3990496400002</v>
      </c>
      <c r="U144" s="36">
        <f>SUMIFS(СВЦЭМ!$C$33:$C$776,СВЦЭМ!$A$33:$A$776,$A144,СВЦЭМ!$B$33:$B$776,U$119)+'СЕТ СН'!$I$12+СВЦЭМ!$D$10+'СЕТ СН'!$I$6-'СЕТ СН'!$I$22</f>
        <v>1363.4825922300001</v>
      </c>
      <c r="V144" s="36">
        <f>SUMIFS(СВЦЭМ!$C$33:$C$776,СВЦЭМ!$A$33:$A$776,$A144,СВЦЭМ!$B$33:$B$776,V$119)+'СЕТ СН'!$I$12+СВЦЭМ!$D$10+'СЕТ СН'!$I$6-'СЕТ СН'!$I$22</f>
        <v>1350.5379756100001</v>
      </c>
      <c r="W144" s="36">
        <f>SUMIFS(СВЦЭМ!$C$33:$C$776,СВЦЭМ!$A$33:$A$776,$A144,СВЦЭМ!$B$33:$B$776,W$119)+'СЕТ СН'!$I$12+СВЦЭМ!$D$10+'СЕТ СН'!$I$6-'СЕТ СН'!$I$22</f>
        <v>1355.99814365</v>
      </c>
      <c r="X144" s="36">
        <f>SUMIFS(СВЦЭМ!$C$33:$C$776,СВЦЭМ!$A$33:$A$776,$A144,СВЦЭМ!$B$33:$B$776,X$119)+'СЕТ СН'!$I$12+СВЦЭМ!$D$10+'СЕТ СН'!$I$6-'СЕТ СН'!$I$22</f>
        <v>1372.5362494000001</v>
      </c>
      <c r="Y144" s="36">
        <f>SUMIFS(СВЦЭМ!$C$33:$C$776,СВЦЭМ!$A$33:$A$776,$A144,СВЦЭМ!$B$33:$B$776,Y$119)+'СЕТ СН'!$I$12+СВЦЭМ!$D$10+'СЕТ СН'!$I$6-'СЕТ СН'!$I$22</f>
        <v>1456.24593744</v>
      </c>
    </row>
    <row r="145" spans="1:26" ht="15.75" x14ac:dyDescent="0.2">
      <c r="A145" s="35">
        <f t="shared" si="3"/>
        <v>43977</v>
      </c>
      <c r="B145" s="36">
        <f>SUMIFS(СВЦЭМ!$C$33:$C$776,СВЦЭМ!$A$33:$A$776,$A145,СВЦЭМ!$B$33:$B$776,B$119)+'СЕТ СН'!$I$12+СВЦЭМ!$D$10+'СЕТ СН'!$I$6-'СЕТ СН'!$I$22</f>
        <v>1542.03368559</v>
      </c>
      <c r="C145" s="36">
        <f>SUMIFS(СВЦЭМ!$C$33:$C$776,СВЦЭМ!$A$33:$A$776,$A145,СВЦЭМ!$B$33:$B$776,C$119)+'СЕТ СН'!$I$12+СВЦЭМ!$D$10+'СЕТ СН'!$I$6-'СЕТ СН'!$I$22</f>
        <v>1572.07139596</v>
      </c>
      <c r="D145" s="36">
        <f>SUMIFS(СВЦЭМ!$C$33:$C$776,СВЦЭМ!$A$33:$A$776,$A145,СВЦЭМ!$B$33:$B$776,D$119)+'СЕТ СН'!$I$12+СВЦЭМ!$D$10+'СЕТ СН'!$I$6-'СЕТ СН'!$I$22</f>
        <v>1560.7692038600001</v>
      </c>
      <c r="E145" s="36">
        <f>SUMIFS(СВЦЭМ!$C$33:$C$776,СВЦЭМ!$A$33:$A$776,$A145,СВЦЭМ!$B$33:$B$776,E$119)+'СЕТ СН'!$I$12+СВЦЭМ!$D$10+'СЕТ СН'!$I$6-'СЕТ СН'!$I$22</f>
        <v>1553.9211058199999</v>
      </c>
      <c r="F145" s="36">
        <f>SUMIFS(СВЦЭМ!$C$33:$C$776,СВЦЭМ!$A$33:$A$776,$A145,СВЦЭМ!$B$33:$B$776,F$119)+'СЕТ СН'!$I$12+СВЦЭМ!$D$10+'СЕТ СН'!$I$6-'СЕТ СН'!$I$22</f>
        <v>1549.60031729</v>
      </c>
      <c r="G145" s="36">
        <f>SUMIFS(СВЦЭМ!$C$33:$C$776,СВЦЭМ!$A$33:$A$776,$A145,СВЦЭМ!$B$33:$B$776,G$119)+'СЕТ СН'!$I$12+СВЦЭМ!$D$10+'СЕТ СН'!$I$6-'СЕТ СН'!$I$22</f>
        <v>1551.0833050000001</v>
      </c>
      <c r="H145" s="36">
        <f>SUMIFS(СВЦЭМ!$C$33:$C$776,СВЦЭМ!$A$33:$A$776,$A145,СВЦЭМ!$B$33:$B$776,H$119)+'СЕТ СН'!$I$12+СВЦЭМ!$D$10+'СЕТ СН'!$I$6-'СЕТ СН'!$I$22</f>
        <v>1565.47916302</v>
      </c>
      <c r="I145" s="36">
        <f>SUMIFS(СВЦЭМ!$C$33:$C$776,СВЦЭМ!$A$33:$A$776,$A145,СВЦЭМ!$B$33:$B$776,I$119)+'СЕТ СН'!$I$12+СВЦЭМ!$D$10+'СЕТ СН'!$I$6-'СЕТ СН'!$I$22</f>
        <v>1538.5138659500001</v>
      </c>
      <c r="J145" s="36">
        <f>SUMIFS(СВЦЭМ!$C$33:$C$776,СВЦЭМ!$A$33:$A$776,$A145,СВЦЭМ!$B$33:$B$776,J$119)+'СЕТ СН'!$I$12+СВЦЭМ!$D$10+'СЕТ СН'!$I$6-'СЕТ СН'!$I$22</f>
        <v>1502.8982215800002</v>
      </c>
      <c r="K145" s="36">
        <f>SUMIFS(СВЦЭМ!$C$33:$C$776,СВЦЭМ!$A$33:$A$776,$A145,СВЦЭМ!$B$33:$B$776,K$119)+'СЕТ СН'!$I$12+СВЦЭМ!$D$10+'СЕТ СН'!$I$6-'СЕТ СН'!$I$22</f>
        <v>1491.74351959</v>
      </c>
      <c r="L145" s="36">
        <f>SUMIFS(СВЦЭМ!$C$33:$C$776,СВЦЭМ!$A$33:$A$776,$A145,СВЦЭМ!$B$33:$B$776,L$119)+'СЕТ СН'!$I$12+СВЦЭМ!$D$10+'СЕТ СН'!$I$6-'СЕТ СН'!$I$22</f>
        <v>1495.7111403399999</v>
      </c>
      <c r="M145" s="36">
        <f>SUMIFS(СВЦЭМ!$C$33:$C$776,СВЦЭМ!$A$33:$A$776,$A145,СВЦЭМ!$B$33:$B$776,M$119)+'СЕТ СН'!$I$12+СВЦЭМ!$D$10+'СЕТ СН'!$I$6-'СЕТ СН'!$I$22</f>
        <v>1432.9348249</v>
      </c>
      <c r="N145" s="36">
        <f>SUMIFS(СВЦЭМ!$C$33:$C$776,СВЦЭМ!$A$33:$A$776,$A145,СВЦЭМ!$B$33:$B$776,N$119)+'СЕТ СН'!$I$12+СВЦЭМ!$D$10+'СЕТ СН'!$I$6-'СЕТ СН'!$I$22</f>
        <v>1383.9241517</v>
      </c>
      <c r="O145" s="36">
        <f>SUMIFS(СВЦЭМ!$C$33:$C$776,СВЦЭМ!$A$33:$A$776,$A145,СВЦЭМ!$B$33:$B$776,O$119)+'СЕТ СН'!$I$12+СВЦЭМ!$D$10+'СЕТ СН'!$I$6-'СЕТ СН'!$I$22</f>
        <v>1364.90068299</v>
      </c>
      <c r="P145" s="36">
        <f>SUMIFS(СВЦЭМ!$C$33:$C$776,СВЦЭМ!$A$33:$A$776,$A145,СВЦЭМ!$B$33:$B$776,P$119)+'СЕТ СН'!$I$12+СВЦЭМ!$D$10+'СЕТ СН'!$I$6-'СЕТ СН'!$I$22</f>
        <v>1374.1715686699999</v>
      </c>
      <c r="Q145" s="36">
        <f>SUMIFS(СВЦЭМ!$C$33:$C$776,СВЦЭМ!$A$33:$A$776,$A145,СВЦЭМ!$B$33:$B$776,Q$119)+'СЕТ СН'!$I$12+СВЦЭМ!$D$10+'СЕТ СН'!$I$6-'СЕТ СН'!$I$22</f>
        <v>1381.3762539700001</v>
      </c>
      <c r="R145" s="36">
        <f>SUMIFS(СВЦЭМ!$C$33:$C$776,СВЦЭМ!$A$33:$A$776,$A145,СВЦЭМ!$B$33:$B$776,R$119)+'СЕТ СН'!$I$12+СВЦЭМ!$D$10+'СЕТ СН'!$I$6-'СЕТ СН'!$I$22</f>
        <v>1370.8044552800002</v>
      </c>
      <c r="S145" s="36">
        <f>SUMIFS(СВЦЭМ!$C$33:$C$776,СВЦЭМ!$A$33:$A$776,$A145,СВЦЭМ!$B$33:$B$776,S$119)+'СЕТ СН'!$I$12+СВЦЭМ!$D$10+'СЕТ СН'!$I$6-'СЕТ СН'!$I$22</f>
        <v>1369.34635271</v>
      </c>
      <c r="T145" s="36">
        <f>SUMIFS(СВЦЭМ!$C$33:$C$776,СВЦЭМ!$A$33:$A$776,$A145,СВЦЭМ!$B$33:$B$776,T$119)+'СЕТ СН'!$I$12+СВЦЭМ!$D$10+'СЕТ СН'!$I$6-'СЕТ СН'!$I$22</f>
        <v>1365.6783026400001</v>
      </c>
      <c r="U145" s="36">
        <f>SUMIFS(СВЦЭМ!$C$33:$C$776,СВЦЭМ!$A$33:$A$776,$A145,СВЦЭМ!$B$33:$B$776,U$119)+'СЕТ СН'!$I$12+СВЦЭМ!$D$10+'СЕТ СН'!$I$6-'СЕТ СН'!$I$22</f>
        <v>1353.89755541</v>
      </c>
      <c r="V145" s="36">
        <f>SUMIFS(СВЦЭМ!$C$33:$C$776,СВЦЭМ!$A$33:$A$776,$A145,СВЦЭМ!$B$33:$B$776,V$119)+'СЕТ СН'!$I$12+СВЦЭМ!$D$10+'СЕТ СН'!$I$6-'СЕТ СН'!$I$22</f>
        <v>1348.0283857499999</v>
      </c>
      <c r="W145" s="36">
        <f>SUMIFS(СВЦЭМ!$C$33:$C$776,СВЦЭМ!$A$33:$A$776,$A145,СВЦЭМ!$B$33:$B$776,W$119)+'СЕТ СН'!$I$12+СВЦЭМ!$D$10+'СЕТ СН'!$I$6-'СЕТ СН'!$I$22</f>
        <v>1342.3550244400001</v>
      </c>
      <c r="X145" s="36">
        <f>SUMIFS(СВЦЭМ!$C$33:$C$776,СВЦЭМ!$A$33:$A$776,$A145,СВЦЭМ!$B$33:$B$776,X$119)+'СЕТ СН'!$I$12+СВЦЭМ!$D$10+'СЕТ СН'!$I$6-'СЕТ СН'!$I$22</f>
        <v>1367.2205961300001</v>
      </c>
      <c r="Y145" s="36">
        <f>SUMIFS(СВЦЭМ!$C$33:$C$776,СВЦЭМ!$A$33:$A$776,$A145,СВЦЭМ!$B$33:$B$776,Y$119)+'СЕТ СН'!$I$12+СВЦЭМ!$D$10+'СЕТ СН'!$I$6-'СЕТ СН'!$I$22</f>
        <v>1435.0752943800001</v>
      </c>
    </row>
    <row r="146" spans="1:26" ht="15.75" x14ac:dyDescent="0.2">
      <c r="A146" s="35">
        <f t="shared" si="3"/>
        <v>43978</v>
      </c>
      <c r="B146" s="36">
        <f>SUMIFS(СВЦЭМ!$C$33:$C$776,СВЦЭМ!$A$33:$A$776,$A146,СВЦЭМ!$B$33:$B$776,B$119)+'СЕТ СН'!$I$12+СВЦЭМ!$D$10+'СЕТ СН'!$I$6-'СЕТ СН'!$I$22</f>
        <v>1521.63742022</v>
      </c>
      <c r="C146" s="36">
        <f>SUMIFS(СВЦЭМ!$C$33:$C$776,СВЦЭМ!$A$33:$A$776,$A146,СВЦЭМ!$B$33:$B$776,C$119)+'СЕТ СН'!$I$12+СВЦЭМ!$D$10+'СЕТ СН'!$I$6-'СЕТ СН'!$I$22</f>
        <v>1553.0875911000001</v>
      </c>
      <c r="D146" s="36">
        <f>SUMIFS(СВЦЭМ!$C$33:$C$776,СВЦЭМ!$A$33:$A$776,$A146,СВЦЭМ!$B$33:$B$776,D$119)+'СЕТ СН'!$I$12+СВЦЭМ!$D$10+'СЕТ СН'!$I$6-'СЕТ СН'!$I$22</f>
        <v>1576.3971805199999</v>
      </c>
      <c r="E146" s="36">
        <f>SUMIFS(СВЦЭМ!$C$33:$C$776,СВЦЭМ!$A$33:$A$776,$A146,СВЦЭМ!$B$33:$B$776,E$119)+'СЕТ СН'!$I$12+СВЦЭМ!$D$10+'СЕТ СН'!$I$6-'СЕТ СН'!$I$22</f>
        <v>1581.0764093600001</v>
      </c>
      <c r="F146" s="36">
        <f>SUMIFS(СВЦЭМ!$C$33:$C$776,СВЦЭМ!$A$33:$A$776,$A146,СВЦЭМ!$B$33:$B$776,F$119)+'СЕТ СН'!$I$12+СВЦЭМ!$D$10+'СЕТ СН'!$I$6-'СЕТ СН'!$I$22</f>
        <v>1574.255273</v>
      </c>
      <c r="G146" s="36">
        <f>SUMIFS(СВЦЭМ!$C$33:$C$776,СВЦЭМ!$A$33:$A$776,$A146,СВЦЭМ!$B$33:$B$776,G$119)+'СЕТ СН'!$I$12+СВЦЭМ!$D$10+'СЕТ СН'!$I$6-'СЕТ СН'!$I$22</f>
        <v>1581.46158799</v>
      </c>
      <c r="H146" s="36">
        <f>SUMIFS(СВЦЭМ!$C$33:$C$776,СВЦЭМ!$A$33:$A$776,$A146,СВЦЭМ!$B$33:$B$776,H$119)+'СЕТ СН'!$I$12+СВЦЭМ!$D$10+'СЕТ СН'!$I$6-'СЕТ СН'!$I$22</f>
        <v>1563.6227609500002</v>
      </c>
      <c r="I146" s="36">
        <f>SUMIFS(СВЦЭМ!$C$33:$C$776,СВЦЭМ!$A$33:$A$776,$A146,СВЦЭМ!$B$33:$B$776,I$119)+'СЕТ СН'!$I$12+СВЦЭМ!$D$10+'СЕТ СН'!$I$6-'СЕТ СН'!$I$22</f>
        <v>1549.5828281500001</v>
      </c>
      <c r="J146" s="36">
        <f>SUMIFS(СВЦЭМ!$C$33:$C$776,СВЦЭМ!$A$33:$A$776,$A146,СВЦЭМ!$B$33:$B$776,J$119)+'СЕТ СН'!$I$12+СВЦЭМ!$D$10+'СЕТ СН'!$I$6-'СЕТ СН'!$I$22</f>
        <v>1513.7322251200001</v>
      </c>
      <c r="K146" s="36">
        <f>SUMIFS(СВЦЭМ!$C$33:$C$776,СВЦЭМ!$A$33:$A$776,$A146,СВЦЭМ!$B$33:$B$776,K$119)+'СЕТ СН'!$I$12+СВЦЭМ!$D$10+'СЕТ СН'!$I$6-'СЕТ СН'!$I$22</f>
        <v>1496.3618167899999</v>
      </c>
      <c r="L146" s="36">
        <f>SUMIFS(СВЦЭМ!$C$33:$C$776,СВЦЭМ!$A$33:$A$776,$A146,СВЦЭМ!$B$33:$B$776,L$119)+'СЕТ СН'!$I$12+СВЦЭМ!$D$10+'СЕТ СН'!$I$6-'СЕТ СН'!$I$22</f>
        <v>1474.88520242</v>
      </c>
      <c r="M146" s="36">
        <f>SUMIFS(СВЦЭМ!$C$33:$C$776,СВЦЭМ!$A$33:$A$776,$A146,СВЦЭМ!$B$33:$B$776,M$119)+'СЕТ СН'!$I$12+СВЦЭМ!$D$10+'СЕТ СН'!$I$6-'СЕТ СН'!$I$22</f>
        <v>1422.1982739</v>
      </c>
      <c r="N146" s="36">
        <f>SUMIFS(СВЦЭМ!$C$33:$C$776,СВЦЭМ!$A$33:$A$776,$A146,СВЦЭМ!$B$33:$B$776,N$119)+'СЕТ СН'!$I$12+СВЦЭМ!$D$10+'СЕТ СН'!$I$6-'СЕТ СН'!$I$22</f>
        <v>1363.6905297000001</v>
      </c>
      <c r="O146" s="36">
        <f>SUMIFS(СВЦЭМ!$C$33:$C$776,СВЦЭМ!$A$33:$A$776,$A146,СВЦЭМ!$B$33:$B$776,O$119)+'СЕТ СН'!$I$12+СВЦЭМ!$D$10+'СЕТ СН'!$I$6-'СЕТ СН'!$I$22</f>
        <v>1344.681736</v>
      </c>
      <c r="P146" s="36">
        <f>SUMIFS(СВЦЭМ!$C$33:$C$776,СВЦЭМ!$A$33:$A$776,$A146,СВЦЭМ!$B$33:$B$776,P$119)+'СЕТ СН'!$I$12+СВЦЭМ!$D$10+'СЕТ СН'!$I$6-'СЕТ СН'!$I$22</f>
        <v>1338.60388702</v>
      </c>
      <c r="Q146" s="36">
        <f>SUMIFS(СВЦЭМ!$C$33:$C$776,СВЦЭМ!$A$33:$A$776,$A146,СВЦЭМ!$B$33:$B$776,Q$119)+'СЕТ СН'!$I$12+СВЦЭМ!$D$10+'СЕТ СН'!$I$6-'СЕТ СН'!$I$22</f>
        <v>1343.8550305799999</v>
      </c>
      <c r="R146" s="36">
        <f>SUMIFS(СВЦЭМ!$C$33:$C$776,СВЦЭМ!$A$33:$A$776,$A146,СВЦЭМ!$B$33:$B$776,R$119)+'СЕТ СН'!$I$12+СВЦЭМ!$D$10+'СЕТ СН'!$I$6-'СЕТ СН'!$I$22</f>
        <v>1347.2849273500001</v>
      </c>
      <c r="S146" s="36">
        <f>SUMIFS(СВЦЭМ!$C$33:$C$776,СВЦЭМ!$A$33:$A$776,$A146,СВЦЭМ!$B$33:$B$776,S$119)+'СЕТ СН'!$I$12+СВЦЭМ!$D$10+'СЕТ СН'!$I$6-'СЕТ СН'!$I$22</f>
        <v>1356.04826215</v>
      </c>
      <c r="T146" s="36">
        <f>SUMIFS(СВЦЭМ!$C$33:$C$776,СВЦЭМ!$A$33:$A$776,$A146,СВЦЭМ!$B$33:$B$776,T$119)+'СЕТ СН'!$I$12+СВЦЭМ!$D$10+'СЕТ СН'!$I$6-'СЕТ СН'!$I$22</f>
        <v>1357.96862029</v>
      </c>
      <c r="U146" s="36">
        <f>SUMIFS(СВЦЭМ!$C$33:$C$776,СВЦЭМ!$A$33:$A$776,$A146,СВЦЭМ!$B$33:$B$776,U$119)+'СЕТ СН'!$I$12+СВЦЭМ!$D$10+'СЕТ СН'!$I$6-'СЕТ СН'!$I$22</f>
        <v>1337.5388418800001</v>
      </c>
      <c r="V146" s="36">
        <f>SUMIFS(СВЦЭМ!$C$33:$C$776,СВЦЭМ!$A$33:$A$776,$A146,СВЦЭМ!$B$33:$B$776,V$119)+'СЕТ СН'!$I$12+СВЦЭМ!$D$10+'СЕТ СН'!$I$6-'СЕТ СН'!$I$22</f>
        <v>1326.0433463899999</v>
      </c>
      <c r="W146" s="36">
        <f>SUMIFS(СВЦЭМ!$C$33:$C$776,СВЦЭМ!$A$33:$A$776,$A146,СВЦЭМ!$B$33:$B$776,W$119)+'СЕТ СН'!$I$12+СВЦЭМ!$D$10+'СЕТ СН'!$I$6-'СЕТ СН'!$I$22</f>
        <v>1322.2989840600001</v>
      </c>
      <c r="X146" s="36">
        <f>SUMIFS(СВЦЭМ!$C$33:$C$776,СВЦЭМ!$A$33:$A$776,$A146,СВЦЭМ!$B$33:$B$776,X$119)+'СЕТ СН'!$I$12+СВЦЭМ!$D$10+'СЕТ СН'!$I$6-'СЕТ СН'!$I$22</f>
        <v>1359.6761737900001</v>
      </c>
      <c r="Y146" s="36">
        <f>SUMIFS(СВЦЭМ!$C$33:$C$776,СВЦЭМ!$A$33:$A$776,$A146,СВЦЭМ!$B$33:$B$776,Y$119)+'СЕТ СН'!$I$12+СВЦЭМ!$D$10+'СЕТ СН'!$I$6-'СЕТ СН'!$I$22</f>
        <v>1418.72585847</v>
      </c>
    </row>
    <row r="147" spans="1:26" ht="15.75" x14ac:dyDescent="0.2">
      <c r="A147" s="35">
        <f t="shared" si="3"/>
        <v>43979</v>
      </c>
      <c r="B147" s="36">
        <f>SUMIFS(СВЦЭМ!$C$33:$C$776,СВЦЭМ!$A$33:$A$776,$A147,СВЦЭМ!$B$33:$B$776,B$119)+'СЕТ СН'!$I$12+СВЦЭМ!$D$10+'СЕТ СН'!$I$6-'СЕТ СН'!$I$22</f>
        <v>1456.3006083600001</v>
      </c>
      <c r="C147" s="36">
        <f>SUMIFS(СВЦЭМ!$C$33:$C$776,СВЦЭМ!$A$33:$A$776,$A147,СВЦЭМ!$B$33:$B$776,C$119)+'СЕТ СН'!$I$12+СВЦЭМ!$D$10+'СЕТ СН'!$I$6-'СЕТ СН'!$I$22</f>
        <v>1471.6213310000001</v>
      </c>
      <c r="D147" s="36">
        <f>SUMIFS(СВЦЭМ!$C$33:$C$776,СВЦЭМ!$A$33:$A$776,$A147,СВЦЭМ!$B$33:$B$776,D$119)+'СЕТ СН'!$I$12+СВЦЭМ!$D$10+'СЕТ СН'!$I$6-'СЕТ СН'!$I$22</f>
        <v>1498.6302848300002</v>
      </c>
      <c r="E147" s="36">
        <f>SUMIFS(СВЦЭМ!$C$33:$C$776,СВЦЭМ!$A$33:$A$776,$A147,СВЦЭМ!$B$33:$B$776,E$119)+'СЕТ СН'!$I$12+СВЦЭМ!$D$10+'СЕТ СН'!$I$6-'СЕТ СН'!$I$22</f>
        <v>1514.8641607499999</v>
      </c>
      <c r="F147" s="36">
        <f>SUMIFS(СВЦЭМ!$C$33:$C$776,СВЦЭМ!$A$33:$A$776,$A147,СВЦЭМ!$B$33:$B$776,F$119)+'СЕТ СН'!$I$12+СВЦЭМ!$D$10+'СЕТ СН'!$I$6-'СЕТ СН'!$I$22</f>
        <v>1512.6113540700001</v>
      </c>
      <c r="G147" s="36">
        <f>SUMIFS(СВЦЭМ!$C$33:$C$776,СВЦЭМ!$A$33:$A$776,$A147,СВЦЭМ!$B$33:$B$776,G$119)+'СЕТ СН'!$I$12+СВЦЭМ!$D$10+'СЕТ СН'!$I$6-'СЕТ СН'!$I$22</f>
        <v>1523.3257894200001</v>
      </c>
      <c r="H147" s="36">
        <f>SUMIFS(СВЦЭМ!$C$33:$C$776,СВЦЭМ!$A$33:$A$776,$A147,СВЦЭМ!$B$33:$B$776,H$119)+'СЕТ СН'!$I$12+СВЦЭМ!$D$10+'СЕТ СН'!$I$6-'СЕТ СН'!$I$22</f>
        <v>1499.4928436300002</v>
      </c>
      <c r="I147" s="36">
        <f>SUMIFS(СВЦЭМ!$C$33:$C$776,СВЦЭМ!$A$33:$A$776,$A147,СВЦЭМ!$B$33:$B$776,I$119)+'СЕТ СН'!$I$12+СВЦЭМ!$D$10+'СЕТ СН'!$I$6-'СЕТ СН'!$I$22</f>
        <v>1502.0876021200002</v>
      </c>
      <c r="J147" s="36">
        <f>SUMIFS(СВЦЭМ!$C$33:$C$776,СВЦЭМ!$A$33:$A$776,$A147,СВЦЭМ!$B$33:$B$776,J$119)+'СЕТ СН'!$I$12+СВЦЭМ!$D$10+'СЕТ СН'!$I$6-'СЕТ СН'!$I$22</f>
        <v>1456.5432392500002</v>
      </c>
      <c r="K147" s="36">
        <f>SUMIFS(СВЦЭМ!$C$33:$C$776,СВЦЭМ!$A$33:$A$776,$A147,СВЦЭМ!$B$33:$B$776,K$119)+'СЕТ СН'!$I$12+СВЦЭМ!$D$10+'СЕТ СН'!$I$6-'СЕТ СН'!$I$22</f>
        <v>1444.8868258100001</v>
      </c>
      <c r="L147" s="36">
        <f>SUMIFS(СВЦЭМ!$C$33:$C$776,СВЦЭМ!$A$33:$A$776,$A147,СВЦЭМ!$B$33:$B$776,L$119)+'СЕТ СН'!$I$12+СВЦЭМ!$D$10+'СЕТ СН'!$I$6-'СЕТ СН'!$I$22</f>
        <v>1454.3011279</v>
      </c>
      <c r="M147" s="36">
        <f>SUMIFS(СВЦЭМ!$C$33:$C$776,СВЦЭМ!$A$33:$A$776,$A147,СВЦЭМ!$B$33:$B$776,M$119)+'СЕТ СН'!$I$12+СВЦЭМ!$D$10+'СЕТ СН'!$I$6-'СЕТ СН'!$I$22</f>
        <v>1434.12829231</v>
      </c>
      <c r="N147" s="36">
        <f>SUMIFS(СВЦЭМ!$C$33:$C$776,СВЦЭМ!$A$33:$A$776,$A147,СВЦЭМ!$B$33:$B$776,N$119)+'СЕТ СН'!$I$12+СВЦЭМ!$D$10+'СЕТ СН'!$I$6-'СЕТ СН'!$I$22</f>
        <v>1385.3342458500001</v>
      </c>
      <c r="O147" s="36">
        <f>SUMIFS(СВЦЭМ!$C$33:$C$776,СВЦЭМ!$A$33:$A$776,$A147,СВЦЭМ!$B$33:$B$776,O$119)+'СЕТ СН'!$I$12+СВЦЭМ!$D$10+'СЕТ СН'!$I$6-'СЕТ СН'!$I$22</f>
        <v>1364.63535056</v>
      </c>
      <c r="P147" s="36">
        <f>SUMIFS(СВЦЭМ!$C$33:$C$776,СВЦЭМ!$A$33:$A$776,$A147,СВЦЭМ!$B$33:$B$776,P$119)+'СЕТ СН'!$I$12+СВЦЭМ!$D$10+'СЕТ СН'!$I$6-'СЕТ СН'!$I$22</f>
        <v>1376.91195539</v>
      </c>
      <c r="Q147" s="36">
        <f>SUMIFS(СВЦЭМ!$C$33:$C$776,СВЦЭМ!$A$33:$A$776,$A147,СВЦЭМ!$B$33:$B$776,Q$119)+'СЕТ СН'!$I$12+СВЦЭМ!$D$10+'СЕТ СН'!$I$6-'СЕТ СН'!$I$22</f>
        <v>1368.49153744</v>
      </c>
      <c r="R147" s="36">
        <f>SUMIFS(СВЦЭМ!$C$33:$C$776,СВЦЭМ!$A$33:$A$776,$A147,СВЦЭМ!$B$33:$B$776,R$119)+'СЕТ СН'!$I$12+СВЦЭМ!$D$10+'СЕТ СН'!$I$6-'СЕТ СН'!$I$22</f>
        <v>1366.72048976</v>
      </c>
      <c r="S147" s="36">
        <f>SUMIFS(СВЦЭМ!$C$33:$C$776,СВЦЭМ!$A$33:$A$776,$A147,СВЦЭМ!$B$33:$B$776,S$119)+'СЕТ СН'!$I$12+СВЦЭМ!$D$10+'СЕТ СН'!$I$6-'СЕТ СН'!$I$22</f>
        <v>1373.07119175</v>
      </c>
      <c r="T147" s="36">
        <f>SUMIFS(СВЦЭМ!$C$33:$C$776,СВЦЭМ!$A$33:$A$776,$A147,СВЦЭМ!$B$33:$B$776,T$119)+'СЕТ СН'!$I$12+СВЦЭМ!$D$10+'СЕТ СН'!$I$6-'СЕТ СН'!$I$22</f>
        <v>1374.57847799</v>
      </c>
      <c r="U147" s="36">
        <f>SUMIFS(СВЦЭМ!$C$33:$C$776,СВЦЭМ!$A$33:$A$776,$A147,СВЦЭМ!$B$33:$B$776,U$119)+'СЕТ СН'!$I$12+СВЦЭМ!$D$10+'СЕТ СН'!$I$6-'СЕТ СН'!$I$22</f>
        <v>1369.7275084299999</v>
      </c>
      <c r="V147" s="36">
        <f>SUMIFS(СВЦЭМ!$C$33:$C$776,СВЦЭМ!$A$33:$A$776,$A147,СВЦЭМ!$B$33:$B$776,V$119)+'СЕТ СН'!$I$12+СВЦЭМ!$D$10+'СЕТ СН'!$I$6-'СЕТ СН'!$I$22</f>
        <v>1356.1120145300001</v>
      </c>
      <c r="W147" s="36">
        <f>SUMIFS(СВЦЭМ!$C$33:$C$776,СВЦЭМ!$A$33:$A$776,$A147,СВЦЭМ!$B$33:$B$776,W$119)+'СЕТ СН'!$I$12+СВЦЭМ!$D$10+'СЕТ СН'!$I$6-'СЕТ СН'!$I$22</f>
        <v>1351.2776750500002</v>
      </c>
      <c r="X147" s="36">
        <f>SUMIFS(СВЦЭМ!$C$33:$C$776,СВЦЭМ!$A$33:$A$776,$A147,СВЦЭМ!$B$33:$B$776,X$119)+'СЕТ СН'!$I$12+СВЦЭМ!$D$10+'СЕТ СН'!$I$6-'СЕТ СН'!$I$22</f>
        <v>1394.28188955</v>
      </c>
      <c r="Y147" s="36">
        <f>SUMIFS(СВЦЭМ!$C$33:$C$776,СВЦЭМ!$A$33:$A$776,$A147,СВЦЭМ!$B$33:$B$776,Y$119)+'СЕТ СН'!$I$12+СВЦЭМ!$D$10+'СЕТ СН'!$I$6-'СЕТ СН'!$I$22</f>
        <v>1461.2797536200001</v>
      </c>
    </row>
    <row r="148" spans="1:26" ht="15.75" x14ac:dyDescent="0.2">
      <c r="A148" s="35">
        <f t="shared" si="3"/>
        <v>43980</v>
      </c>
      <c r="B148" s="36">
        <f>SUMIFS(СВЦЭМ!$C$33:$C$776,СВЦЭМ!$A$33:$A$776,$A148,СВЦЭМ!$B$33:$B$776,B$119)+'СЕТ СН'!$I$12+СВЦЭМ!$D$10+'СЕТ СН'!$I$6-'СЕТ СН'!$I$22</f>
        <v>1476.2529315000002</v>
      </c>
      <c r="C148" s="36">
        <f>SUMIFS(СВЦЭМ!$C$33:$C$776,СВЦЭМ!$A$33:$A$776,$A148,СВЦЭМ!$B$33:$B$776,C$119)+'СЕТ СН'!$I$12+СВЦЭМ!$D$10+'СЕТ СН'!$I$6-'СЕТ СН'!$I$22</f>
        <v>1496.8901685800001</v>
      </c>
      <c r="D148" s="36">
        <f>SUMIFS(СВЦЭМ!$C$33:$C$776,СВЦЭМ!$A$33:$A$776,$A148,СВЦЭМ!$B$33:$B$776,D$119)+'СЕТ СН'!$I$12+СВЦЭМ!$D$10+'СЕТ СН'!$I$6-'СЕТ СН'!$I$22</f>
        <v>1493.64264174</v>
      </c>
      <c r="E148" s="36">
        <f>SUMIFS(СВЦЭМ!$C$33:$C$776,СВЦЭМ!$A$33:$A$776,$A148,СВЦЭМ!$B$33:$B$776,E$119)+'СЕТ СН'!$I$12+СВЦЭМ!$D$10+'СЕТ СН'!$I$6-'СЕТ СН'!$I$22</f>
        <v>1494.00656301</v>
      </c>
      <c r="F148" s="36">
        <f>SUMIFS(СВЦЭМ!$C$33:$C$776,СВЦЭМ!$A$33:$A$776,$A148,СВЦЭМ!$B$33:$B$776,F$119)+'СЕТ СН'!$I$12+СВЦЭМ!$D$10+'СЕТ СН'!$I$6-'СЕТ СН'!$I$22</f>
        <v>1495.2954641900001</v>
      </c>
      <c r="G148" s="36">
        <f>SUMIFS(СВЦЭМ!$C$33:$C$776,СВЦЭМ!$A$33:$A$776,$A148,СВЦЭМ!$B$33:$B$776,G$119)+'СЕТ СН'!$I$12+СВЦЭМ!$D$10+'СЕТ СН'!$I$6-'СЕТ СН'!$I$22</f>
        <v>1500.4545728000001</v>
      </c>
      <c r="H148" s="36">
        <f>SUMIFS(СВЦЭМ!$C$33:$C$776,СВЦЭМ!$A$33:$A$776,$A148,СВЦЭМ!$B$33:$B$776,H$119)+'СЕТ СН'!$I$12+СВЦЭМ!$D$10+'СЕТ СН'!$I$6-'СЕТ СН'!$I$22</f>
        <v>1504.36944952</v>
      </c>
      <c r="I148" s="36">
        <f>SUMIFS(СВЦЭМ!$C$33:$C$776,СВЦЭМ!$A$33:$A$776,$A148,СВЦЭМ!$B$33:$B$776,I$119)+'СЕТ СН'!$I$12+СВЦЭМ!$D$10+'СЕТ СН'!$I$6-'СЕТ СН'!$I$22</f>
        <v>1485.87319568</v>
      </c>
      <c r="J148" s="36">
        <f>SUMIFS(СВЦЭМ!$C$33:$C$776,СВЦЭМ!$A$33:$A$776,$A148,СВЦЭМ!$B$33:$B$776,J$119)+'СЕТ СН'!$I$12+СВЦЭМ!$D$10+'СЕТ СН'!$I$6-'СЕТ СН'!$I$22</f>
        <v>1437.34352829</v>
      </c>
      <c r="K148" s="36">
        <f>SUMIFS(СВЦЭМ!$C$33:$C$776,СВЦЭМ!$A$33:$A$776,$A148,СВЦЭМ!$B$33:$B$776,K$119)+'СЕТ СН'!$I$12+СВЦЭМ!$D$10+'СЕТ СН'!$I$6-'СЕТ СН'!$I$22</f>
        <v>1421.4168293100001</v>
      </c>
      <c r="L148" s="36">
        <f>SUMIFS(СВЦЭМ!$C$33:$C$776,СВЦЭМ!$A$33:$A$776,$A148,СВЦЭМ!$B$33:$B$776,L$119)+'СЕТ СН'!$I$12+СВЦЭМ!$D$10+'СЕТ СН'!$I$6-'СЕТ СН'!$I$22</f>
        <v>1451.5229067499999</v>
      </c>
      <c r="M148" s="36">
        <f>SUMIFS(СВЦЭМ!$C$33:$C$776,СВЦЭМ!$A$33:$A$776,$A148,СВЦЭМ!$B$33:$B$776,M$119)+'СЕТ СН'!$I$12+СВЦЭМ!$D$10+'СЕТ СН'!$I$6-'СЕТ СН'!$I$22</f>
        <v>1377.77640382</v>
      </c>
      <c r="N148" s="36">
        <f>SUMIFS(СВЦЭМ!$C$33:$C$776,СВЦЭМ!$A$33:$A$776,$A148,СВЦЭМ!$B$33:$B$776,N$119)+'СЕТ СН'!$I$12+СВЦЭМ!$D$10+'СЕТ СН'!$I$6-'СЕТ СН'!$I$22</f>
        <v>1316.8810676200001</v>
      </c>
      <c r="O148" s="36">
        <f>SUMIFS(СВЦЭМ!$C$33:$C$776,СВЦЭМ!$A$33:$A$776,$A148,СВЦЭМ!$B$33:$B$776,O$119)+'СЕТ СН'!$I$12+СВЦЭМ!$D$10+'СЕТ СН'!$I$6-'СЕТ СН'!$I$22</f>
        <v>1306.65995591</v>
      </c>
      <c r="P148" s="36">
        <f>SUMIFS(СВЦЭМ!$C$33:$C$776,СВЦЭМ!$A$33:$A$776,$A148,СВЦЭМ!$B$33:$B$776,P$119)+'СЕТ СН'!$I$12+СВЦЭМ!$D$10+'СЕТ СН'!$I$6-'СЕТ СН'!$I$22</f>
        <v>1314.10442061</v>
      </c>
      <c r="Q148" s="36">
        <f>SUMIFS(СВЦЭМ!$C$33:$C$776,СВЦЭМ!$A$33:$A$776,$A148,СВЦЭМ!$B$33:$B$776,Q$119)+'СЕТ СН'!$I$12+СВЦЭМ!$D$10+'СЕТ СН'!$I$6-'СЕТ СН'!$I$22</f>
        <v>1304.40354082</v>
      </c>
      <c r="R148" s="36">
        <f>SUMIFS(СВЦЭМ!$C$33:$C$776,СВЦЭМ!$A$33:$A$776,$A148,СВЦЭМ!$B$33:$B$776,R$119)+'СЕТ СН'!$I$12+СВЦЭМ!$D$10+'СЕТ СН'!$I$6-'СЕТ СН'!$I$22</f>
        <v>1307.49893365</v>
      </c>
      <c r="S148" s="36">
        <f>SUMIFS(СВЦЭМ!$C$33:$C$776,СВЦЭМ!$A$33:$A$776,$A148,СВЦЭМ!$B$33:$B$776,S$119)+'СЕТ СН'!$I$12+СВЦЭМ!$D$10+'СЕТ СН'!$I$6-'СЕТ СН'!$I$22</f>
        <v>1316.0551813900001</v>
      </c>
      <c r="T148" s="36">
        <f>SUMIFS(СВЦЭМ!$C$33:$C$776,СВЦЭМ!$A$33:$A$776,$A148,СВЦЭМ!$B$33:$B$776,T$119)+'СЕТ СН'!$I$12+СВЦЭМ!$D$10+'СЕТ СН'!$I$6-'СЕТ СН'!$I$22</f>
        <v>1327.99797328</v>
      </c>
      <c r="U148" s="36">
        <f>SUMIFS(СВЦЭМ!$C$33:$C$776,СВЦЭМ!$A$33:$A$776,$A148,СВЦЭМ!$B$33:$B$776,U$119)+'СЕТ СН'!$I$12+СВЦЭМ!$D$10+'СЕТ СН'!$I$6-'СЕТ СН'!$I$22</f>
        <v>1334.39419694</v>
      </c>
      <c r="V148" s="36">
        <f>SUMIFS(СВЦЭМ!$C$33:$C$776,СВЦЭМ!$A$33:$A$776,$A148,СВЦЭМ!$B$33:$B$776,V$119)+'СЕТ СН'!$I$12+СВЦЭМ!$D$10+'СЕТ СН'!$I$6-'СЕТ СН'!$I$22</f>
        <v>1369.42209245</v>
      </c>
      <c r="W148" s="36">
        <f>SUMIFS(СВЦЭМ!$C$33:$C$776,СВЦЭМ!$A$33:$A$776,$A148,СВЦЭМ!$B$33:$B$776,W$119)+'СЕТ СН'!$I$12+СВЦЭМ!$D$10+'СЕТ СН'!$I$6-'СЕТ СН'!$I$22</f>
        <v>1401.8700244500001</v>
      </c>
      <c r="X148" s="36">
        <f>SUMIFS(СВЦЭМ!$C$33:$C$776,СВЦЭМ!$A$33:$A$776,$A148,СВЦЭМ!$B$33:$B$776,X$119)+'СЕТ СН'!$I$12+СВЦЭМ!$D$10+'СЕТ СН'!$I$6-'СЕТ СН'!$I$22</f>
        <v>1385.67750785</v>
      </c>
      <c r="Y148" s="36">
        <f>SUMIFS(СВЦЭМ!$C$33:$C$776,СВЦЭМ!$A$33:$A$776,$A148,СВЦЭМ!$B$33:$B$776,Y$119)+'СЕТ СН'!$I$12+СВЦЭМ!$D$10+'СЕТ СН'!$I$6-'СЕТ СН'!$I$22</f>
        <v>1427.9001268500001</v>
      </c>
    </row>
    <row r="149" spans="1:26" ht="15.75" x14ac:dyDescent="0.2">
      <c r="A149" s="35">
        <f t="shared" si="3"/>
        <v>43981</v>
      </c>
      <c r="B149" s="36">
        <f>SUMIFS(СВЦЭМ!$C$33:$C$776,СВЦЭМ!$A$33:$A$776,$A149,СВЦЭМ!$B$33:$B$776,B$119)+'СЕТ СН'!$I$12+СВЦЭМ!$D$10+'СЕТ СН'!$I$6-'СЕТ СН'!$I$22</f>
        <v>1509.29607534</v>
      </c>
      <c r="C149" s="36">
        <f>SUMIFS(СВЦЭМ!$C$33:$C$776,СВЦЭМ!$A$33:$A$776,$A149,СВЦЭМ!$B$33:$B$776,C$119)+'СЕТ СН'!$I$12+СВЦЭМ!$D$10+'СЕТ СН'!$I$6-'СЕТ СН'!$I$22</f>
        <v>1516.26138341</v>
      </c>
      <c r="D149" s="36">
        <f>SUMIFS(СВЦЭМ!$C$33:$C$776,СВЦЭМ!$A$33:$A$776,$A149,СВЦЭМ!$B$33:$B$776,D$119)+'СЕТ СН'!$I$12+СВЦЭМ!$D$10+'СЕТ СН'!$I$6-'СЕТ СН'!$I$22</f>
        <v>1516.8188774</v>
      </c>
      <c r="E149" s="36">
        <f>SUMIFS(СВЦЭМ!$C$33:$C$776,СВЦЭМ!$A$33:$A$776,$A149,СВЦЭМ!$B$33:$B$776,E$119)+'СЕТ СН'!$I$12+СВЦЭМ!$D$10+'СЕТ СН'!$I$6-'СЕТ СН'!$I$22</f>
        <v>1514.6381391099999</v>
      </c>
      <c r="F149" s="36">
        <f>SUMIFS(СВЦЭМ!$C$33:$C$776,СВЦЭМ!$A$33:$A$776,$A149,СВЦЭМ!$B$33:$B$776,F$119)+'СЕТ СН'!$I$12+СВЦЭМ!$D$10+'СЕТ СН'!$I$6-'СЕТ СН'!$I$22</f>
        <v>1514.00117591</v>
      </c>
      <c r="G149" s="36">
        <f>SUMIFS(СВЦЭМ!$C$33:$C$776,СВЦЭМ!$A$33:$A$776,$A149,СВЦЭМ!$B$33:$B$776,G$119)+'СЕТ СН'!$I$12+СВЦЭМ!$D$10+'СЕТ СН'!$I$6-'СЕТ СН'!$I$22</f>
        <v>1514.6528295799999</v>
      </c>
      <c r="H149" s="36">
        <f>SUMIFS(СВЦЭМ!$C$33:$C$776,СВЦЭМ!$A$33:$A$776,$A149,СВЦЭМ!$B$33:$B$776,H$119)+'СЕТ СН'!$I$12+СВЦЭМ!$D$10+'СЕТ СН'!$I$6-'СЕТ СН'!$I$22</f>
        <v>1501.4895956700002</v>
      </c>
      <c r="I149" s="36">
        <f>SUMIFS(СВЦЭМ!$C$33:$C$776,СВЦЭМ!$A$33:$A$776,$A149,СВЦЭМ!$B$33:$B$776,I$119)+'СЕТ СН'!$I$12+СВЦЭМ!$D$10+'СЕТ СН'!$I$6-'СЕТ СН'!$I$22</f>
        <v>1483.7582737100001</v>
      </c>
      <c r="J149" s="36">
        <f>SUMIFS(СВЦЭМ!$C$33:$C$776,СВЦЭМ!$A$33:$A$776,$A149,СВЦЭМ!$B$33:$B$776,J$119)+'СЕТ СН'!$I$12+СВЦЭМ!$D$10+'СЕТ СН'!$I$6-'СЕТ СН'!$I$22</f>
        <v>1451.3516265000001</v>
      </c>
      <c r="K149" s="36">
        <f>SUMIFS(СВЦЭМ!$C$33:$C$776,СВЦЭМ!$A$33:$A$776,$A149,СВЦЭМ!$B$33:$B$776,K$119)+'СЕТ СН'!$I$12+СВЦЭМ!$D$10+'СЕТ СН'!$I$6-'СЕТ СН'!$I$22</f>
        <v>1440.12934602</v>
      </c>
      <c r="L149" s="36">
        <f>SUMIFS(СВЦЭМ!$C$33:$C$776,СВЦЭМ!$A$33:$A$776,$A149,СВЦЭМ!$B$33:$B$776,L$119)+'СЕТ СН'!$I$12+СВЦЭМ!$D$10+'СЕТ СН'!$I$6-'СЕТ СН'!$I$22</f>
        <v>1431.85969209</v>
      </c>
      <c r="M149" s="36">
        <f>SUMIFS(СВЦЭМ!$C$33:$C$776,СВЦЭМ!$A$33:$A$776,$A149,СВЦЭМ!$B$33:$B$776,M$119)+'СЕТ СН'!$I$12+СВЦЭМ!$D$10+'СЕТ СН'!$I$6-'СЕТ СН'!$I$22</f>
        <v>1379.9845007600002</v>
      </c>
      <c r="N149" s="36">
        <f>SUMIFS(СВЦЭМ!$C$33:$C$776,СВЦЭМ!$A$33:$A$776,$A149,СВЦЭМ!$B$33:$B$776,N$119)+'СЕТ СН'!$I$12+СВЦЭМ!$D$10+'СЕТ СН'!$I$6-'СЕТ СН'!$I$22</f>
        <v>1332.25091193</v>
      </c>
      <c r="O149" s="36">
        <f>SUMIFS(СВЦЭМ!$C$33:$C$776,СВЦЭМ!$A$33:$A$776,$A149,СВЦЭМ!$B$33:$B$776,O$119)+'СЕТ СН'!$I$12+СВЦЭМ!$D$10+'СЕТ СН'!$I$6-'СЕТ СН'!$I$22</f>
        <v>1318.9000036100001</v>
      </c>
      <c r="P149" s="36">
        <f>SUMIFS(СВЦЭМ!$C$33:$C$776,СВЦЭМ!$A$33:$A$776,$A149,СВЦЭМ!$B$33:$B$776,P$119)+'СЕТ СН'!$I$12+СВЦЭМ!$D$10+'СЕТ СН'!$I$6-'СЕТ СН'!$I$22</f>
        <v>1321.02658625</v>
      </c>
      <c r="Q149" s="36">
        <f>SUMIFS(СВЦЭМ!$C$33:$C$776,СВЦЭМ!$A$33:$A$776,$A149,СВЦЭМ!$B$33:$B$776,Q$119)+'СЕТ СН'!$I$12+СВЦЭМ!$D$10+'СЕТ СН'!$I$6-'СЕТ СН'!$I$22</f>
        <v>1320.9148922499999</v>
      </c>
      <c r="R149" s="36">
        <f>SUMIFS(СВЦЭМ!$C$33:$C$776,СВЦЭМ!$A$33:$A$776,$A149,СВЦЭМ!$B$33:$B$776,R$119)+'СЕТ СН'!$I$12+СВЦЭМ!$D$10+'СЕТ СН'!$I$6-'СЕТ СН'!$I$22</f>
        <v>1320.1338019099999</v>
      </c>
      <c r="S149" s="36">
        <f>SUMIFS(СВЦЭМ!$C$33:$C$776,СВЦЭМ!$A$33:$A$776,$A149,СВЦЭМ!$B$33:$B$776,S$119)+'СЕТ СН'!$I$12+СВЦЭМ!$D$10+'СЕТ СН'!$I$6-'СЕТ СН'!$I$22</f>
        <v>1322.1419529300001</v>
      </c>
      <c r="T149" s="36">
        <f>SUMIFS(СВЦЭМ!$C$33:$C$776,СВЦЭМ!$A$33:$A$776,$A149,СВЦЭМ!$B$33:$B$776,T$119)+'СЕТ СН'!$I$12+СВЦЭМ!$D$10+'СЕТ СН'!$I$6-'СЕТ СН'!$I$22</f>
        <v>1317.0038150300002</v>
      </c>
      <c r="U149" s="36">
        <f>SUMIFS(СВЦЭМ!$C$33:$C$776,СВЦЭМ!$A$33:$A$776,$A149,СВЦЭМ!$B$33:$B$776,U$119)+'СЕТ СН'!$I$12+СВЦЭМ!$D$10+'СЕТ СН'!$I$6-'СЕТ СН'!$I$22</f>
        <v>1307.4788578900002</v>
      </c>
      <c r="V149" s="36">
        <f>SUMIFS(СВЦЭМ!$C$33:$C$776,СВЦЭМ!$A$33:$A$776,$A149,СВЦЭМ!$B$33:$B$776,V$119)+'СЕТ СН'!$I$12+СВЦЭМ!$D$10+'СЕТ СН'!$I$6-'СЕТ СН'!$I$22</f>
        <v>1315.7791414600001</v>
      </c>
      <c r="W149" s="36">
        <f>SUMIFS(СВЦЭМ!$C$33:$C$776,СВЦЭМ!$A$33:$A$776,$A149,СВЦЭМ!$B$33:$B$776,W$119)+'СЕТ СН'!$I$12+СВЦЭМ!$D$10+'СЕТ СН'!$I$6-'СЕТ СН'!$I$22</f>
        <v>1323.54338011</v>
      </c>
      <c r="X149" s="36">
        <f>SUMIFS(СВЦЭМ!$C$33:$C$776,СВЦЭМ!$A$33:$A$776,$A149,СВЦЭМ!$B$33:$B$776,X$119)+'СЕТ СН'!$I$12+СВЦЭМ!$D$10+'СЕТ СН'!$I$6-'СЕТ СН'!$I$22</f>
        <v>1328.3422894999999</v>
      </c>
      <c r="Y149" s="36">
        <f>SUMIFS(СВЦЭМ!$C$33:$C$776,СВЦЭМ!$A$33:$A$776,$A149,СВЦЭМ!$B$33:$B$776,Y$119)+'СЕТ СН'!$I$12+СВЦЭМ!$D$10+'СЕТ СН'!$I$6-'СЕТ СН'!$I$22</f>
        <v>1396.81629269</v>
      </c>
    </row>
    <row r="150" spans="1:26" ht="15.75" x14ac:dyDescent="0.2">
      <c r="A150" s="35">
        <f t="shared" si="3"/>
        <v>43982</v>
      </c>
      <c r="B150" s="36">
        <f>SUMIFS(СВЦЭМ!$C$33:$C$776,СВЦЭМ!$A$33:$A$776,$A150,СВЦЭМ!$B$33:$B$776,B$119)+'СЕТ СН'!$I$12+СВЦЭМ!$D$10+'СЕТ СН'!$I$6-'СЕТ СН'!$I$22</f>
        <v>1481.23730335</v>
      </c>
      <c r="C150" s="36">
        <f>SUMIFS(СВЦЭМ!$C$33:$C$776,СВЦЭМ!$A$33:$A$776,$A150,СВЦЭМ!$B$33:$B$776,C$119)+'СЕТ СН'!$I$12+СВЦЭМ!$D$10+'СЕТ СН'!$I$6-'СЕТ СН'!$I$22</f>
        <v>1490.57287324</v>
      </c>
      <c r="D150" s="36">
        <f>SUMIFS(СВЦЭМ!$C$33:$C$776,СВЦЭМ!$A$33:$A$776,$A150,СВЦЭМ!$B$33:$B$776,D$119)+'СЕТ СН'!$I$12+СВЦЭМ!$D$10+'СЕТ СН'!$I$6-'СЕТ СН'!$I$22</f>
        <v>1498.2227016000002</v>
      </c>
      <c r="E150" s="36">
        <f>SUMIFS(СВЦЭМ!$C$33:$C$776,СВЦЭМ!$A$33:$A$776,$A150,СВЦЭМ!$B$33:$B$776,E$119)+'СЕТ СН'!$I$12+СВЦЭМ!$D$10+'СЕТ СН'!$I$6-'СЕТ СН'!$I$22</f>
        <v>1488.7999582500001</v>
      </c>
      <c r="F150" s="36">
        <f>SUMIFS(СВЦЭМ!$C$33:$C$776,СВЦЭМ!$A$33:$A$776,$A150,СВЦЭМ!$B$33:$B$776,F$119)+'СЕТ СН'!$I$12+СВЦЭМ!$D$10+'СЕТ СН'!$I$6-'СЕТ СН'!$I$22</f>
        <v>1476.2309900999999</v>
      </c>
      <c r="G150" s="36">
        <f>SUMIFS(СВЦЭМ!$C$33:$C$776,СВЦЭМ!$A$33:$A$776,$A150,СВЦЭМ!$B$33:$B$776,G$119)+'СЕТ СН'!$I$12+СВЦЭМ!$D$10+'СЕТ СН'!$I$6-'СЕТ СН'!$I$22</f>
        <v>1478.3986331000001</v>
      </c>
      <c r="H150" s="36">
        <f>SUMIFS(СВЦЭМ!$C$33:$C$776,СВЦЭМ!$A$33:$A$776,$A150,СВЦЭМ!$B$33:$B$776,H$119)+'СЕТ СН'!$I$12+СВЦЭМ!$D$10+'СЕТ СН'!$I$6-'СЕТ СН'!$I$22</f>
        <v>1484.9394161700002</v>
      </c>
      <c r="I150" s="36">
        <f>SUMIFS(СВЦЭМ!$C$33:$C$776,СВЦЭМ!$A$33:$A$776,$A150,СВЦЭМ!$B$33:$B$776,I$119)+'СЕТ СН'!$I$12+СВЦЭМ!$D$10+'СЕТ СН'!$I$6-'СЕТ СН'!$I$22</f>
        <v>1463.6398003200002</v>
      </c>
      <c r="J150" s="36">
        <f>SUMIFS(СВЦЭМ!$C$33:$C$776,СВЦЭМ!$A$33:$A$776,$A150,СВЦЭМ!$B$33:$B$776,J$119)+'СЕТ СН'!$I$12+СВЦЭМ!$D$10+'СЕТ СН'!$I$6-'СЕТ СН'!$I$22</f>
        <v>1445.45682141</v>
      </c>
      <c r="K150" s="36">
        <f>SUMIFS(СВЦЭМ!$C$33:$C$776,СВЦЭМ!$A$33:$A$776,$A150,СВЦЭМ!$B$33:$B$776,K$119)+'СЕТ СН'!$I$12+СВЦЭМ!$D$10+'СЕТ СН'!$I$6-'СЕТ СН'!$I$22</f>
        <v>1454.3534071899999</v>
      </c>
      <c r="L150" s="36">
        <f>SUMIFS(СВЦЭМ!$C$33:$C$776,СВЦЭМ!$A$33:$A$776,$A150,СВЦЭМ!$B$33:$B$776,L$119)+'СЕТ СН'!$I$12+СВЦЭМ!$D$10+'СЕТ СН'!$I$6-'СЕТ СН'!$I$22</f>
        <v>1452.9973295700001</v>
      </c>
      <c r="M150" s="36">
        <f>SUMIFS(СВЦЭМ!$C$33:$C$776,СВЦЭМ!$A$33:$A$776,$A150,СВЦЭМ!$B$33:$B$776,M$119)+'СЕТ СН'!$I$12+СВЦЭМ!$D$10+'СЕТ СН'!$I$6-'СЕТ СН'!$I$22</f>
        <v>1404.44114313</v>
      </c>
      <c r="N150" s="36">
        <f>SUMIFS(СВЦЭМ!$C$33:$C$776,СВЦЭМ!$A$33:$A$776,$A150,СВЦЭМ!$B$33:$B$776,N$119)+'СЕТ СН'!$I$12+СВЦЭМ!$D$10+'СЕТ СН'!$I$6-'СЕТ СН'!$I$22</f>
        <v>1330.7932975900001</v>
      </c>
      <c r="O150" s="36">
        <f>SUMIFS(СВЦЭМ!$C$33:$C$776,СВЦЭМ!$A$33:$A$776,$A150,СВЦЭМ!$B$33:$B$776,O$119)+'СЕТ СН'!$I$12+СВЦЭМ!$D$10+'СЕТ СН'!$I$6-'СЕТ СН'!$I$22</f>
        <v>1307.5731755900001</v>
      </c>
      <c r="P150" s="36">
        <f>SUMIFS(СВЦЭМ!$C$33:$C$776,СВЦЭМ!$A$33:$A$776,$A150,СВЦЭМ!$B$33:$B$776,P$119)+'СЕТ СН'!$I$12+СВЦЭМ!$D$10+'СЕТ СН'!$I$6-'СЕТ СН'!$I$22</f>
        <v>1316.0895135599999</v>
      </c>
      <c r="Q150" s="36">
        <f>SUMIFS(СВЦЭМ!$C$33:$C$776,СВЦЭМ!$A$33:$A$776,$A150,СВЦЭМ!$B$33:$B$776,Q$119)+'СЕТ СН'!$I$12+СВЦЭМ!$D$10+'СЕТ СН'!$I$6-'СЕТ СН'!$I$22</f>
        <v>1316.1201664700002</v>
      </c>
      <c r="R150" s="36">
        <f>SUMIFS(СВЦЭМ!$C$33:$C$776,СВЦЭМ!$A$33:$A$776,$A150,СВЦЭМ!$B$33:$B$776,R$119)+'СЕТ СН'!$I$12+СВЦЭМ!$D$10+'СЕТ СН'!$I$6-'СЕТ СН'!$I$22</f>
        <v>1323.3044735200001</v>
      </c>
      <c r="S150" s="36">
        <f>SUMIFS(СВЦЭМ!$C$33:$C$776,СВЦЭМ!$A$33:$A$776,$A150,СВЦЭМ!$B$33:$B$776,S$119)+'СЕТ СН'!$I$12+СВЦЭМ!$D$10+'СЕТ СН'!$I$6-'СЕТ СН'!$I$22</f>
        <v>1336.3893808500002</v>
      </c>
      <c r="T150" s="36">
        <f>SUMIFS(СВЦЭМ!$C$33:$C$776,СВЦЭМ!$A$33:$A$776,$A150,СВЦЭМ!$B$33:$B$776,T$119)+'СЕТ СН'!$I$12+СВЦЭМ!$D$10+'СЕТ СН'!$I$6-'СЕТ СН'!$I$22</f>
        <v>1318.1159058000001</v>
      </c>
      <c r="U150" s="36">
        <f>SUMIFS(СВЦЭМ!$C$33:$C$776,СВЦЭМ!$A$33:$A$776,$A150,СВЦЭМ!$B$33:$B$776,U$119)+'СЕТ СН'!$I$12+СВЦЭМ!$D$10+'СЕТ СН'!$I$6-'СЕТ СН'!$I$22</f>
        <v>1295.65490819</v>
      </c>
      <c r="V150" s="36">
        <f>SUMIFS(СВЦЭМ!$C$33:$C$776,СВЦЭМ!$A$33:$A$776,$A150,СВЦЭМ!$B$33:$B$776,V$119)+'СЕТ СН'!$I$12+СВЦЭМ!$D$10+'СЕТ СН'!$I$6-'СЕТ СН'!$I$22</f>
        <v>1257.2787797800001</v>
      </c>
      <c r="W150" s="36">
        <f>SUMIFS(СВЦЭМ!$C$33:$C$776,СВЦЭМ!$A$33:$A$776,$A150,СВЦЭМ!$B$33:$B$776,W$119)+'СЕТ СН'!$I$12+СВЦЭМ!$D$10+'СЕТ СН'!$I$6-'СЕТ СН'!$I$22</f>
        <v>1253.27298369</v>
      </c>
      <c r="X150" s="36">
        <f>SUMIFS(СВЦЭМ!$C$33:$C$776,СВЦЭМ!$A$33:$A$776,$A150,СВЦЭМ!$B$33:$B$776,X$119)+'СЕТ СН'!$I$12+СВЦЭМ!$D$10+'СЕТ СН'!$I$6-'СЕТ СН'!$I$22</f>
        <v>1286.7648262600001</v>
      </c>
      <c r="Y150" s="36">
        <f>SUMIFS(СВЦЭМ!$C$33:$C$776,СВЦЭМ!$A$33:$A$776,$A150,СВЦЭМ!$B$33:$B$776,Y$119)+'СЕТ СН'!$I$12+СВЦЭМ!$D$10+'СЕТ СН'!$I$6-'СЕТ СН'!$I$22</f>
        <v>1355.4375401900002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5">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2"/>
      <c r="W154" s="32"/>
      <c r="X154" s="32"/>
      <c r="Y154" s="32"/>
    </row>
    <row r="155" spans="1:26" ht="15.75" x14ac:dyDescent="0.2">
      <c r="A155" s="138"/>
      <c r="B155" s="138"/>
      <c r="C155" s="138"/>
      <c r="D155" s="138"/>
      <c r="E155" s="138"/>
      <c r="F155" s="138"/>
      <c r="G155" s="138"/>
      <c r="H155" s="138"/>
      <c r="I155" s="138"/>
      <c r="J155" s="138"/>
      <c r="K155" s="138"/>
      <c r="L155" s="138"/>
      <c r="M155" s="138"/>
      <c r="N155" s="141">
        <f>СВЦЭМ!$D$12+'СЕТ СН'!$F$13-'СЕТ СН'!$F$23</f>
        <v>527218.35015527951</v>
      </c>
      <c r="O155" s="142"/>
      <c r="P155" s="141">
        <f>СВЦЭМ!$D$12+'СЕТ СН'!$F$13-'СЕТ СН'!$G$23</f>
        <v>527218.35015527951</v>
      </c>
      <c r="Q155" s="142"/>
      <c r="R155" s="141">
        <f>СВЦЭМ!$D$12+'СЕТ СН'!$F$13-'СЕТ СН'!$H$23</f>
        <v>527218.35015527951</v>
      </c>
      <c r="S155" s="142"/>
      <c r="T155" s="141">
        <f>СВЦЭМ!$D$12+'СЕТ СН'!$F$13-'СЕТ СН'!$I$23</f>
        <v>527218.35015527951</v>
      </c>
      <c r="U155" s="142"/>
      <c r="V155" s="40"/>
      <c r="W155" s="40"/>
      <c r="X155" s="40"/>
      <c r="Y155" s="40"/>
    </row>
    <row r="156" spans="1:26" x14ac:dyDescent="0.25">
      <c r="A156" s="144"/>
      <c r="B156" s="144"/>
      <c r="C156" s="144"/>
      <c r="D156" s="144"/>
      <c r="E156" s="144"/>
      <c r="F156" s="145"/>
      <c r="G156" s="145"/>
      <c r="H156" s="145"/>
      <c r="I156" s="145"/>
      <c r="J156" s="145"/>
      <c r="K156" s="145"/>
      <c r="L156" s="145"/>
      <c r="M156" s="145"/>
    </row>
    <row r="157" spans="1:26" ht="15.75" x14ac:dyDescent="0.25">
      <c r="A157" s="147" t="s">
        <v>75</v>
      </c>
      <c r="B157" s="148"/>
      <c r="C157" s="148"/>
      <c r="D157" s="148"/>
      <c r="E157" s="148"/>
      <c r="F157" s="148"/>
      <c r="G157" s="148"/>
      <c r="H157" s="148"/>
      <c r="I157" s="148"/>
      <c r="J157" s="148"/>
      <c r="K157" s="148"/>
      <c r="L157" s="148"/>
      <c r="M157" s="149"/>
      <c r="N157" s="139" t="s">
        <v>29</v>
      </c>
      <c r="O157" s="139"/>
      <c r="P157" s="139"/>
      <c r="Q157" s="139"/>
      <c r="R157" s="139"/>
      <c r="S157" s="139"/>
      <c r="T157" s="139"/>
      <c r="U157" s="139"/>
    </row>
    <row r="158" spans="1:26" ht="15.75" x14ac:dyDescent="0.25">
      <c r="A158" s="150"/>
      <c r="B158" s="151"/>
      <c r="C158" s="151"/>
      <c r="D158" s="151"/>
      <c r="E158" s="151"/>
      <c r="F158" s="151"/>
      <c r="G158" s="151"/>
      <c r="H158" s="151"/>
      <c r="I158" s="151"/>
      <c r="J158" s="151"/>
      <c r="K158" s="151"/>
      <c r="L158" s="151"/>
      <c r="M158" s="152"/>
      <c r="N158" s="140" t="s">
        <v>0</v>
      </c>
      <c r="O158" s="140"/>
      <c r="P158" s="140" t="s">
        <v>1</v>
      </c>
      <c r="Q158" s="140"/>
      <c r="R158" s="140" t="s">
        <v>2</v>
      </c>
      <c r="S158" s="140"/>
      <c r="T158" s="140" t="s">
        <v>3</v>
      </c>
      <c r="U158" s="140"/>
    </row>
    <row r="159" spans="1:26" ht="15.75" x14ac:dyDescent="0.25">
      <c r="A159" s="153"/>
      <c r="B159" s="154"/>
      <c r="C159" s="154"/>
      <c r="D159" s="154"/>
      <c r="E159" s="154"/>
      <c r="F159" s="154"/>
      <c r="G159" s="154"/>
      <c r="H159" s="154"/>
      <c r="I159" s="154"/>
      <c r="J159" s="154"/>
      <c r="K159" s="154"/>
      <c r="L159" s="154"/>
      <c r="M159" s="155"/>
      <c r="N159" s="146">
        <f>'СЕТ СН'!$F$7</f>
        <v>1433491.35</v>
      </c>
      <c r="O159" s="146"/>
      <c r="P159" s="146">
        <f>'СЕТ СН'!$G$7</f>
        <v>980880.36</v>
      </c>
      <c r="Q159" s="146"/>
      <c r="R159" s="146">
        <f>'СЕТ СН'!$H$7</f>
        <v>1301035.3799999999</v>
      </c>
      <c r="S159" s="146"/>
      <c r="T159" s="146">
        <f>'СЕТ СН'!$I$7</f>
        <v>1236276.94</v>
      </c>
      <c r="U159" s="146"/>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6" t="s">
        <v>40</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2.25" customHeight="1" x14ac:dyDescent="0.2">
      <c r="A4" s="126" t="s">
        <v>10</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01.05.2020</v>
      </c>
      <c r="B12" s="36">
        <f>SUMIFS(СВЦЭМ!$D$33:$D$776,СВЦЭМ!$A$33:$A$776,$A12,СВЦЭМ!$B$33:$B$776,B$11)+'СЕТ СН'!$F$14+СВЦЭМ!$D$10+'СЕТ СН'!$F$5-'СЕТ СН'!$F$24</f>
        <v>3463.95488041</v>
      </c>
      <c r="C12" s="36">
        <f>SUMIFS(СВЦЭМ!$D$33:$D$776,СВЦЭМ!$A$33:$A$776,$A12,СВЦЭМ!$B$33:$B$776,C$11)+'СЕТ СН'!$F$14+СВЦЭМ!$D$10+'СЕТ СН'!$F$5-'СЕТ СН'!$F$24</f>
        <v>3505.0237786099997</v>
      </c>
      <c r="D12" s="36">
        <f>SUMIFS(СВЦЭМ!$D$33:$D$776,СВЦЭМ!$A$33:$A$776,$A12,СВЦЭМ!$B$33:$B$776,D$11)+'СЕТ СН'!$F$14+СВЦЭМ!$D$10+'СЕТ СН'!$F$5-'СЕТ СН'!$F$24</f>
        <v>3502.5739140799997</v>
      </c>
      <c r="E12" s="36">
        <f>SUMIFS(СВЦЭМ!$D$33:$D$776,СВЦЭМ!$A$33:$A$776,$A12,СВЦЭМ!$B$33:$B$776,E$11)+'СЕТ СН'!$F$14+СВЦЭМ!$D$10+'СЕТ СН'!$F$5-'СЕТ СН'!$F$24</f>
        <v>3498.2829781</v>
      </c>
      <c r="F12" s="36">
        <f>SUMIFS(СВЦЭМ!$D$33:$D$776,СВЦЭМ!$A$33:$A$776,$A12,СВЦЭМ!$B$33:$B$776,F$11)+'СЕТ СН'!$F$14+СВЦЭМ!$D$10+'СЕТ СН'!$F$5-'СЕТ СН'!$F$24</f>
        <v>3515.9341943199997</v>
      </c>
      <c r="G12" s="36">
        <f>SUMIFS(СВЦЭМ!$D$33:$D$776,СВЦЭМ!$A$33:$A$776,$A12,СВЦЭМ!$B$33:$B$776,G$11)+'СЕТ СН'!$F$14+СВЦЭМ!$D$10+'СЕТ СН'!$F$5-'СЕТ СН'!$F$24</f>
        <v>3508.7478192099998</v>
      </c>
      <c r="H12" s="36">
        <f>SUMIFS(СВЦЭМ!$D$33:$D$776,СВЦЭМ!$A$33:$A$776,$A12,СВЦЭМ!$B$33:$B$776,H$11)+'СЕТ СН'!$F$14+СВЦЭМ!$D$10+'СЕТ СН'!$F$5-'СЕТ СН'!$F$24</f>
        <v>3503.3079779899999</v>
      </c>
      <c r="I12" s="36">
        <f>SUMIFS(СВЦЭМ!$D$33:$D$776,СВЦЭМ!$A$33:$A$776,$A12,СВЦЭМ!$B$33:$B$776,I$11)+'СЕТ СН'!$F$14+СВЦЭМ!$D$10+'СЕТ СН'!$F$5-'СЕТ СН'!$F$24</f>
        <v>3478.29939436</v>
      </c>
      <c r="J12" s="36">
        <f>SUMIFS(СВЦЭМ!$D$33:$D$776,СВЦЭМ!$A$33:$A$776,$A12,СВЦЭМ!$B$33:$B$776,J$11)+'СЕТ СН'!$F$14+СВЦЭМ!$D$10+'СЕТ СН'!$F$5-'СЕТ СН'!$F$24</f>
        <v>3462.2195477499999</v>
      </c>
      <c r="K12" s="36">
        <f>SUMIFS(СВЦЭМ!$D$33:$D$776,СВЦЭМ!$A$33:$A$776,$A12,СВЦЭМ!$B$33:$B$776,K$11)+'СЕТ СН'!$F$14+СВЦЭМ!$D$10+'СЕТ СН'!$F$5-'СЕТ СН'!$F$24</f>
        <v>3461.4193727900001</v>
      </c>
      <c r="L12" s="36">
        <f>SUMIFS(СВЦЭМ!$D$33:$D$776,СВЦЭМ!$A$33:$A$776,$A12,СВЦЭМ!$B$33:$B$776,L$11)+'СЕТ СН'!$F$14+СВЦЭМ!$D$10+'СЕТ СН'!$F$5-'СЕТ СН'!$F$24</f>
        <v>3441.19332261</v>
      </c>
      <c r="M12" s="36">
        <f>SUMIFS(СВЦЭМ!$D$33:$D$776,СВЦЭМ!$A$33:$A$776,$A12,СВЦЭМ!$B$33:$B$776,M$11)+'СЕТ СН'!$F$14+СВЦЭМ!$D$10+'СЕТ СН'!$F$5-'СЕТ СН'!$F$24</f>
        <v>3378.2520734700001</v>
      </c>
      <c r="N12" s="36">
        <f>SUMIFS(СВЦЭМ!$D$33:$D$776,СВЦЭМ!$A$33:$A$776,$A12,СВЦЭМ!$B$33:$B$776,N$11)+'СЕТ СН'!$F$14+СВЦЭМ!$D$10+'СЕТ СН'!$F$5-'СЕТ СН'!$F$24</f>
        <v>3315.4897818300001</v>
      </c>
      <c r="O12" s="36">
        <f>SUMIFS(СВЦЭМ!$D$33:$D$776,СВЦЭМ!$A$33:$A$776,$A12,СВЦЭМ!$B$33:$B$776,O$11)+'СЕТ СН'!$F$14+СВЦЭМ!$D$10+'СЕТ СН'!$F$5-'СЕТ СН'!$F$24</f>
        <v>3295.67097453</v>
      </c>
      <c r="P12" s="36">
        <f>SUMIFS(СВЦЭМ!$D$33:$D$776,СВЦЭМ!$A$33:$A$776,$A12,СВЦЭМ!$B$33:$B$776,P$11)+'СЕТ СН'!$F$14+СВЦЭМ!$D$10+'СЕТ СН'!$F$5-'СЕТ СН'!$F$24</f>
        <v>3304.3497673500001</v>
      </c>
      <c r="Q12" s="36">
        <f>SUMIFS(СВЦЭМ!$D$33:$D$776,СВЦЭМ!$A$33:$A$776,$A12,СВЦЭМ!$B$33:$B$776,Q$11)+'СЕТ СН'!$F$14+СВЦЭМ!$D$10+'СЕТ СН'!$F$5-'СЕТ СН'!$F$24</f>
        <v>3307.0431233999998</v>
      </c>
      <c r="R12" s="36">
        <f>SUMIFS(СВЦЭМ!$D$33:$D$776,СВЦЭМ!$A$33:$A$776,$A12,СВЦЭМ!$B$33:$B$776,R$11)+'СЕТ СН'!$F$14+СВЦЭМ!$D$10+'СЕТ СН'!$F$5-'СЕТ СН'!$F$24</f>
        <v>3304.77104646</v>
      </c>
      <c r="S12" s="36">
        <f>SUMIFS(СВЦЭМ!$D$33:$D$776,СВЦЭМ!$A$33:$A$776,$A12,СВЦЭМ!$B$33:$B$776,S$11)+'СЕТ СН'!$F$14+СВЦЭМ!$D$10+'СЕТ СН'!$F$5-'СЕТ СН'!$F$24</f>
        <v>3302.33790916</v>
      </c>
      <c r="T12" s="36">
        <f>SUMIFS(СВЦЭМ!$D$33:$D$776,СВЦЭМ!$A$33:$A$776,$A12,СВЦЭМ!$B$33:$B$776,T$11)+'СЕТ СН'!$F$14+СВЦЭМ!$D$10+'СЕТ СН'!$F$5-'СЕТ СН'!$F$24</f>
        <v>3291.99171828</v>
      </c>
      <c r="U12" s="36">
        <f>SUMIFS(СВЦЭМ!$D$33:$D$776,СВЦЭМ!$A$33:$A$776,$A12,СВЦЭМ!$B$33:$B$776,U$11)+'СЕТ СН'!$F$14+СВЦЭМ!$D$10+'СЕТ СН'!$F$5-'СЕТ СН'!$F$24</f>
        <v>3273.5890325099999</v>
      </c>
      <c r="V12" s="36">
        <f>SUMIFS(СВЦЭМ!$D$33:$D$776,СВЦЭМ!$A$33:$A$776,$A12,СВЦЭМ!$B$33:$B$776,V$11)+'СЕТ СН'!$F$14+СВЦЭМ!$D$10+'СЕТ СН'!$F$5-'СЕТ СН'!$F$24</f>
        <v>3263.51910967</v>
      </c>
      <c r="W12" s="36">
        <f>SUMIFS(СВЦЭМ!$D$33:$D$776,СВЦЭМ!$A$33:$A$776,$A12,СВЦЭМ!$B$33:$B$776,W$11)+'СЕТ СН'!$F$14+СВЦЭМ!$D$10+'СЕТ СН'!$F$5-'СЕТ СН'!$F$24</f>
        <v>3270.2179843700001</v>
      </c>
      <c r="X12" s="36">
        <f>SUMIFS(СВЦЭМ!$D$33:$D$776,СВЦЭМ!$A$33:$A$776,$A12,СВЦЭМ!$B$33:$B$776,X$11)+'СЕТ СН'!$F$14+СВЦЭМ!$D$10+'СЕТ СН'!$F$5-'СЕТ СН'!$F$24</f>
        <v>3301.84881494</v>
      </c>
      <c r="Y12" s="36">
        <f>SUMIFS(СВЦЭМ!$D$33:$D$776,СВЦЭМ!$A$33:$A$776,$A12,СВЦЭМ!$B$33:$B$776,Y$11)+'СЕТ СН'!$F$14+СВЦЭМ!$D$10+'СЕТ СН'!$F$5-'СЕТ СН'!$F$24</f>
        <v>3404.5080729900001</v>
      </c>
      <c r="AA12" s="45"/>
    </row>
    <row r="13" spans="1:27" ht="15.75" x14ac:dyDescent="0.2">
      <c r="A13" s="35">
        <f>A12+1</f>
        <v>43953</v>
      </c>
      <c r="B13" s="36">
        <f>SUMIFS(СВЦЭМ!$D$33:$D$776,СВЦЭМ!$A$33:$A$776,$A13,СВЦЭМ!$B$33:$B$776,B$11)+'СЕТ СН'!$F$14+СВЦЭМ!$D$10+'СЕТ СН'!$F$5-'СЕТ СН'!$F$24</f>
        <v>3496.7002701000001</v>
      </c>
      <c r="C13" s="36">
        <f>SUMIFS(СВЦЭМ!$D$33:$D$776,СВЦЭМ!$A$33:$A$776,$A13,СВЦЭМ!$B$33:$B$776,C$11)+'СЕТ СН'!$F$14+СВЦЭМ!$D$10+'СЕТ СН'!$F$5-'СЕТ СН'!$F$24</f>
        <v>3519.57458989</v>
      </c>
      <c r="D13" s="36">
        <f>SUMIFS(СВЦЭМ!$D$33:$D$776,СВЦЭМ!$A$33:$A$776,$A13,СВЦЭМ!$B$33:$B$776,D$11)+'СЕТ СН'!$F$14+СВЦЭМ!$D$10+'СЕТ СН'!$F$5-'СЕТ СН'!$F$24</f>
        <v>3532.0047076999999</v>
      </c>
      <c r="E13" s="36">
        <f>SUMIFS(СВЦЭМ!$D$33:$D$776,СВЦЭМ!$A$33:$A$776,$A13,СВЦЭМ!$B$33:$B$776,E$11)+'СЕТ СН'!$F$14+СВЦЭМ!$D$10+'СЕТ СН'!$F$5-'СЕТ СН'!$F$24</f>
        <v>3527.9278912</v>
      </c>
      <c r="F13" s="36">
        <f>SUMIFS(СВЦЭМ!$D$33:$D$776,СВЦЭМ!$A$33:$A$776,$A13,СВЦЭМ!$B$33:$B$776,F$11)+'СЕТ СН'!$F$14+СВЦЭМ!$D$10+'СЕТ СН'!$F$5-'СЕТ СН'!$F$24</f>
        <v>3523.9970042599998</v>
      </c>
      <c r="G13" s="36">
        <f>SUMIFS(СВЦЭМ!$D$33:$D$776,СВЦЭМ!$A$33:$A$776,$A13,СВЦЭМ!$B$33:$B$776,G$11)+'СЕТ СН'!$F$14+СВЦЭМ!$D$10+'СЕТ СН'!$F$5-'СЕТ СН'!$F$24</f>
        <v>3525.9950822800001</v>
      </c>
      <c r="H13" s="36">
        <f>SUMIFS(СВЦЭМ!$D$33:$D$776,СВЦЭМ!$A$33:$A$776,$A13,СВЦЭМ!$B$33:$B$776,H$11)+'СЕТ СН'!$F$14+СВЦЭМ!$D$10+'СЕТ СН'!$F$5-'СЕТ СН'!$F$24</f>
        <v>3524.2285521599997</v>
      </c>
      <c r="I13" s="36">
        <f>SUMIFS(СВЦЭМ!$D$33:$D$776,СВЦЭМ!$A$33:$A$776,$A13,СВЦЭМ!$B$33:$B$776,I$11)+'СЕТ СН'!$F$14+СВЦЭМ!$D$10+'СЕТ СН'!$F$5-'СЕТ СН'!$F$24</f>
        <v>3512.3151771899998</v>
      </c>
      <c r="J13" s="36">
        <f>SUMIFS(СВЦЭМ!$D$33:$D$776,СВЦЭМ!$A$33:$A$776,$A13,СВЦЭМ!$B$33:$B$776,J$11)+'СЕТ СН'!$F$14+СВЦЭМ!$D$10+'СЕТ СН'!$F$5-'СЕТ СН'!$F$24</f>
        <v>3469.2953223200002</v>
      </c>
      <c r="K13" s="36">
        <f>SUMIFS(СВЦЭМ!$D$33:$D$776,СВЦЭМ!$A$33:$A$776,$A13,СВЦЭМ!$B$33:$B$776,K$11)+'СЕТ СН'!$F$14+СВЦЭМ!$D$10+'СЕТ СН'!$F$5-'СЕТ СН'!$F$24</f>
        <v>3443.7725936300003</v>
      </c>
      <c r="L13" s="36">
        <f>SUMIFS(СВЦЭМ!$D$33:$D$776,СВЦЭМ!$A$33:$A$776,$A13,СВЦЭМ!$B$33:$B$776,L$11)+'СЕТ СН'!$F$14+СВЦЭМ!$D$10+'СЕТ СН'!$F$5-'СЕТ СН'!$F$24</f>
        <v>3427.67691956</v>
      </c>
      <c r="M13" s="36">
        <f>SUMIFS(СВЦЭМ!$D$33:$D$776,СВЦЭМ!$A$33:$A$776,$A13,СВЦЭМ!$B$33:$B$776,M$11)+'СЕТ СН'!$F$14+СВЦЭМ!$D$10+'СЕТ СН'!$F$5-'СЕТ СН'!$F$24</f>
        <v>3367.8455926199999</v>
      </c>
      <c r="N13" s="36">
        <f>SUMIFS(СВЦЭМ!$D$33:$D$776,СВЦЭМ!$A$33:$A$776,$A13,СВЦЭМ!$B$33:$B$776,N$11)+'СЕТ СН'!$F$14+СВЦЭМ!$D$10+'СЕТ СН'!$F$5-'СЕТ СН'!$F$24</f>
        <v>3313.7137979899999</v>
      </c>
      <c r="O13" s="36">
        <f>SUMIFS(СВЦЭМ!$D$33:$D$776,СВЦЭМ!$A$33:$A$776,$A13,СВЦЭМ!$B$33:$B$776,O$11)+'СЕТ СН'!$F$14+СВЦЭМ!$D$10+'СЕТ СН'!$F$5-'СЕТ СН'!$F$24</f>
        <v>3292.57319224</v>
      </c>
      <c r="P13" s="36">
        <f>SUMIFS(СВЦЭМ!$D$33:$D$776,СВЦЭМ!$A$33:$A$776,$A13,СВЦЭМ!$B$33:$B$776,P$11)+'СЕТ СН'!$F$14+СВЦЭМ!$D$10+'СЕТ СН'!$F$5-'СЕТ СН'!$F$24</f>
        <v>3298.7452278300002</v>
      </c>
      <c r="Q13" s="36">
        <f>SUMIFS(СВЦЭМ!$D$33:$D$776,СВЦЭМ!$A$33:$A$776,$A13,СВЦЭМ!$B$33:$B$776,Q$11)+'СЕТ СН'!$F$14+СВЦЭМ!$D$10+'СЕТ СН'!$F$5-'СЕТ СН'!$F$24</f>
        <v>3301.26008447</v>
      </c>
      <c r="R13" s="36">
        <f>SUMIFS(СВЦЭМ!$D$33:$D$776,СВЦЭМ!$A$33:$A$776,$A13,СВЦЭМ!$B$33:$B$776,R$11)+'СЕТ СН'!$F$14+СВЦЭМ!$D$10+'СЕТ СН'!$F$5-'СЕТ СН'!$F$24</f>
        <v>3307.5101694300001</v>
      </c>
      <c r="S13" s="36">
        <f>SUMIFS(СВЦЭМ!$D$33:$D$776,СВЦЭМ!$A$33:$A$776,$A13,СВЦЭМ!$B$33:$B$776,S$11)+'СЕТ СН'!$F$14+СВЦЭМ!$D$10+'СЕТ СН'!$F$5-'СЕТ СН'!$F$24</f>
        <v>3307.5918247</v>
      </c>
      <c r="T13" s="36">
        <f>SUMIFS(СВЦЭМ!$D$33:$D$776,СВЦЭМ!$A$33:$A$776,$A13,СВЦЭМ!$B$33:$B$776,T$11)+'СЕТ СН'!$F$14+СВЦЭМ!$D$10+'СЕТ СН'!$F$5-'СЕТ СН'!$F$24</f>
        <v>3301.2476780400002</v>
      </c>
      <c r="U13" s="36">
        <f>SUMIFS(СВЦЭМ!$D$33:$D$776,СВЦЭМ!$A$33:$A$776,$A13,СВЦЭМ!$B$33:$B$776,U$11)+'СЕТ СН'!$F$14+СВЦЭМ!$D$10+'СЕТ СН'!$F$5-'СЕТ СН'!$F$24</f>
        <v>3294.0397652700003</v>
      </c>
      <c r="V13" s="36">
        <f>SUMIFS(СВЦЭМ!$D$33:$D$776,СВЦЭМ!$A$33:$A$776,$A13,СВЦЭМ!$B$33:$B$776,V$11)+'СЕТ СН'!$F$14+СВЦЭМ!$D$10+'СЕТ СН'!$F$5-'СЕТ СН'!$F$24</f>
        <v>3275.37971105</v>
      </c>
      <c r="W13" s="36">
        <f>SUMIFS(СВЦЭМ!$D$33:$D$776,СВЦЭМ!$A$33:$A$776,$A13,СВЦЭМ!$B$33:$B$776,W$11)+'СЕТ СН'!$F$14+СВЦЭМ!$D$10+'СЕТ СН'!$F$5-'СЕТ СН'!$F$24</f>
        <v>3260.44794112</v>
      </c>
      <c r="X13" s="36">
        <f>SUMIFS(СВЦЭМ!$D$33:$D$776,СВЦЭМ!$A$33:$A$776,$A13,СВЦЭМ!$B$33:$B$776,X$11)+'СЕТ СН'!$F$14+СВЦЭМ!$D$10+'СЕТ СН'!$F$5-'СЕТ СН'!$F$24</f>
        <v>3296.3749055200001</v>
      </c>
      <c r="Y13" s="36">
        <f>SUMIFS(СВЦЭМ!$D$33:$D$776,СВЦЭМ!$A$33:$A$776,$A13,СВЦЭМ!$B$33:$B$776,Y$11)+'СЕТ СН'!$F$14+СВЦЭМ!$D$10+'СЕТ СН'!$F$5-'СЕТ СН'!$F$24</f>
        <v>3378.3039122300002</v>
      </c>
    </row>
    <row r="14" spans="1:27" ht="15.75" x14ac:dyDescent="0.2">
      <c r="A14" s="35">
        <f t="shared" ref="A14:A42" si="0">A13+1</f>
        <v>43954</v>
      </c>
      <c r="B14" s="36">
        <f>SUMIFS(СВЦЭМ!$D$33:$D$776,СВЦЭМ!$A$33:$A$776,$A14,СВЦЭМ!$B$33:$B$776,B$11)+'СЕТ СН'!$F$14+СВЦЭМ!$D$10+'СЕТ СН'!$F$5-'СЕТ СН'!$F$24</f>
        <v>3408.2694770400003</v>
      </c>
      <c r="C14" s="36">
        <f>SUMIFS(СВЦЭМ!$D$33:$D$776,СВЦЭМ!$A$33:$A$776,$A14,СВЦЭМ!$B$33:$B$776,C$11)+'СЕТ СН'!$F$14+СВЦЭМ!$D$10+'СЕТ СН'!$F$5-'СЕТ СН'!$F$24</f>
        <v>3420.3908015400002</v>
      </c>
      <c r="D14" s="36">
        <f>SUMIFS(СВЦЭМ!$D$33:$D$776,СВЦЭМ!$A$33:$A$776,$A14,СВЦЭМ!$B$33:$B$776,D$11)+'СЕТ СН'!$F$14+СВЦЭМ!$D$10+'СЕТ СН'!$F$5-'СЕТ СН'!$F$24</f>
        <v>3418.8458180799998</v>
      </c>
      <c r="E14" s="36">
        <f>SUMIFS(СВЦЭМ!$D$33:$D$776,СВЦЭМ!$A$33:$A$776,$A14,СВЦЭМ!$B$33:$B$776,E$11)+'СЕТ СН'!$F$14+СВЦЭМ!$D$10+'СЕТ СН'!$F$5-'СЕТ СН'!$F$24</f>
        <v>3416.0675936799998</v>
      </c>
      <c r="F14" s="36">
        <f>SUMIFS(СВЦЭМ!$D$33:$D$776,СВЦЭМ!$A$33:$A$776,$A14,СВЦЭМ!$B$33:$B$776,F$11)+'СЕТ СН'!$F$14+СВЦЭМ!$D$10+'СЕТ СН'!$F$5-'СЕТ СН'!$F$24</f>
        <v>3413.70520601</v>
      </c>
      <c r="G14" s="36">
        <f>SUMIFS(СВЦЭМ!$D$33:$D$776,СВЦЭМ!$A$33:$A$776,$A14,СВЦЭМ!$B$33:$B$776,G$11)+'СЕТ СН'!$F$14+СВЦЭМ!$D$10+'СЕТ СН'!$F$5-'СЕТ СН'!$F$24</f>
        <v>3416.9229911299999</v>
      </c>
      <c r="H14" s="36">
        <f>SUMIFS(СВЦЭМ!$D$33:$D$776,СВЦЭМ!$A$33:$A$776,$A14,СВЦЭМ!$B$33:$B$776,H$11)+'СЕТ СН'!$F$14+СВЦЭМ!$D$10+'СЕТ СН'!$F$5-'СЕТ СН'!$F$24</f>
        <v>3423.2626392800003</v>
      </c>
      <c r="I14" s="36">
        <f>SUMIFS(СВЦЭМ!$D$33:$D$776,СВЦЭМ!$A$33:$A$776,$A14,СВЦЭМ!$B$33:$B$776,I$11)+'СЕТ СН'!$F$14+СВЦЭМ!$D$10+'СЕТ СН'!$F$5-'СЕТ СН'!$F$24</f>
        <v>3419.49652126</v>
      </c>
      <c r="J14" s="36">
        <f>SUMIFS(СВЦЭМ!$D$33:$D$776,СВЦЭМ!$A$33:$A$776,$A14,СВЦЭМ!$B$33:$B$776,J$11)+'СЕТ СН'!$F$14+СВЦЭМ!$D$10+'СЕТ СН'!$F$5-'СЕТ СН'!$F$24</f>
        <v>3412.4179714500001</v>
      </c>
      <c r="K14" s="36">
        <f>SUMIFS(СВЦЭМ!$D$33:$D$776,СВЦЭМ!$A$33:$A$776,$A14,СВЦЭМ!$B$33:$B$776,K$11)+'СЕТ СН'!$F$14+СВЦЭМ!$D$10+'СЕТ СН'!$F$5-'СЕТ СН'!$F$24</f>
        <v>3385.0380448800001</v>
      </c>
      <c r="L14" s="36">
        <f>SUMIFS(СВЦЭМ!$D$33:$D$776,СВЦЭМ!$A$33:$A$776,$A14,СВЦЭМ!$B$33:$B$776,L$11)+'СЕТ СН'!$F$14+СВЦЭМ!$D$10+'СЕТ СН'!$F$5-'СЕТ СН'!$F$24</f>
        <v>3351.92062012</v>
      </c>
      <c r="M14" s="36">
        <f>SUMIFS(СВЦЭМ!$D$33:$D$776,СВЦЭМ!$A$33:$A$776,$A14,СВЦЭМ!$B$33:$B$776,M$11)+'СЕТ СН'!$F$14+СВЦЭМ!$D$10+'СЕТ СН'!$F$5-'СЕТ СН'!$F$24</f>
        <v>3296.89539367</v>
      </c>
      <c r="N14" s="36">
        <f>SUMIFS(СВЦЭМ!$D$33:$D$776,СВЦЭМ!$A$33:$A$776,$A14,СВЦЭМ!$B$33:$B$776,N$11)+'СЕТ СН'!$F$14+СВЦЭМ!$D$10+'СЕТ СН'!$F$5-'СЕТ СН'!$F$24</f>
        <v>3255.1545498400001</v>
      </c>
      <c r="O14" s="36">
        <f>SUMIFS(СВЦЭМ!$D$33:$D$776,СВЦЭМ!$A$33:$A$776,$A14,СВЦЭМ!$B$33:$B$776,O$11)+'СЕТ СН'!$F$14+СВЦЭМ!$D$10+'СЕТ СН'!$F$5-'СЕТ СН'!$F$24</f>
        <v>3265.7779199400002</v>
      </c>
      <c r="P14" s="36">
        <f>SUMIFS(СВЦЭМ!$D$33:$D$776,СВЦЭМ!$A$33:$A$776,$A14,СВЦЭМ!$B$33:$B$776,P$11)+'СЕТ СН'!$F$14+СВЦЭМ!$D$10+'СЕТ СН'!$F$5-'СЕТ СН'!$F$24</f>
        <v>3291.9744285100001</v>
      </c>
      <c r="Q14" s="36">
        <f>SUMIFS(СВЦЭМ!$D$33:$D$776,СВЦЭМ!$A$33:$A$776,$A14,СВЦЭМ!$B$33:$B$776,Q$11)+'СЕТ СН'!$F$14+СВЦЭМ!$D$10+'СЕТ СН'!$F$5-'СЕТ СН'!$F$24</f>
        <v>3314.7574736699999</v>
      </c>
      <c r="R14" s="36">
        <f>SUMIFS(СВЦЭМ!$D$33:$D$776,СВЦЭМ!$A$33:$A$776,$A14,СВЦЭМ!$B$33:$B$776,R$11)+'СЕТ СН'!$F$14+СВЦЭМ!$D$10+'СЕТ СН'!$F$5-'СЕТ СН'!$F$24</f>
        <v>3327.1589109900001</v>
      </c>
      <c r="S14" s="36">
        <f>SUMIFS(СВЦЭМ!$D$33:$D$776,СВЦЭМ!$A$33:$A$776,$A14,СВЦЭМ!$B$33:$B$776,S$11)+'СЕТ СН'!$F$14+СВЦЭМ!$D$10+'СЕТ СН'!$F$5-'СЕТ СН'!$F$24</f>
        <v>3327.1295949599998</v>
      </c>
      <c r="T14" s="36">
        <f>SUMIFS(СВЦЭМ!$D$33:$D$776,СВЦЭМ!$A$33:$A$776,$A14,СВЦЭМ!$B$33:$B$776,T$11)+'СЕТ СН'!$F$14+СВЦЭМ!$D$10+'СЕТ СН'!$F$5-'СЕТ СН'!$F$24</f>
        <v>3314.6992849500002</v>
      </c>
      <c r="U14" s="36">
        <f>SUMIFS(СВЦЭМ!$D$33:$D$776,СВЦЭМ!$A$33:$A$776,$A14,СВЦЭМ!$B$33:$B$776,U$11)+'СЕТ СН'!$F$14+СВЦЭМ!$D$10+'СЕТ СН'!$F$5-'СЕТ СН'!$F$24</f>
        <v>3298.7482156000001</v>
      </c>
      <c r="V14" s="36">
        <f>SUMIFS(СВЦЭМ!$D$33:$D$776,СВЦЭМ!$A$33:$A$776,$A14,СВЦЭМ!$B$33:$B$776,V$11)+'СЕТ СН'!$F$14+СВЦЭМ!$D$10+'СЕТ СН'!$F$5-'СЕТ СН'!$F$24</f>
        <v>3249.8890494000002</v>
      </c>
      <c r="W14" s="36">
        <f>SUMIFS(СВЦЭМ!$D$33:$D$776,СВЦЭМ!$A$33:$A$776,$A14,СВЦЭМ!$B$33:$B$776,W$11)+'СЕТ СН'!$F$14+СВЦЭМ!$D$10+'СЕТ СН'!$F$5-'СЕТ СН'!$F$24</f>
        <v>3244.24211732</v>
      </c>
      <c r="X14" s="36">
        <f>SUMIFS(СВЦЭМ!$D$33:$D$776,СВЦЭМ!$A$33:$A$776,$A14,СВЦЭМ!$B$33:$B$776,X$11)+'СЕТ СН'!$F$14+СВЦЭМ!$D$10+'СЕТ СН'!$F$5-'СЕТ СН'!$F$24</f>
        <v>3286.6090950100001</v>
      </c>
      <c r="Y14" s="36">
        <f>SUMIFS(СВЦЭМ!$D$33:$D$776,СВЦЭМ!$A$33:$A$776,$A14,СВЦЭМ!$B$33:$B$776,Y$11)+'СЕТ СН'!$F$14+СВЦЭМ!$D$10+'СЕТ СН'!$F$5-'СЕТ СН'!$F$24</f>
        <v>3381.3987079500002</v>
      </c>
    </row>
    <row r="15" spans="1:27" ht="15.75" x14ac:dyDescent="0.2">
      <c r="A15" s="35">
        <f t="shared" si="0"/>
        <v>43955</v>
      </c>
      <c r="B15" s="36">
        <f>SUMIFS(СВЦЭМ!$D$33:$D$776,СВЦЭМ!$A$33:$A$776,$A15,СВЦЭМ!$B$33:$B$776,B$11)+'СЕТ СН'!$F$14+СВЦЭМ!$D$10+'СЕТ СН'!$F$5-'СЕТ СН'!$F$24</f>
        <v>3446.5452910700001</v>
      </c>
      <c r="C15" s="36">
        <f>SUMIFS(СВЦЭМ!$D$33:$D$776,СВЦЭМ!$A$33:$A$776,$A15,СВЦЭМ!$B$33:$B$776,C$11)+'СЕТ СН'!$F$14+СВЦЭМ!$D$10+'СЕТ СН'!$F$5-'СЕТ СН'!$F$24</f>
        <v>3447.2600812300002</v>
      </c>
      <c r="D15" s="36">
        <f>SUMIFS(СВЦЭМ!$D$33:$D$776,СВЦЭМ!$A$33:$A$776,$A15,СВЦЭМ!$B$33:$B$776,D$11)+'СЕТ СН'!$F$14+СВЦЭМ!$D$10+'СЕТ СН'!$F$5-'СЕТ СН'!$F$24</f>
        <v>3432.0757455600001</v>
      </c>
      <c r="E15" s="36">
        <f>SUMIFS(СВЦЭМ!$D$33:$D$776,СВЦЭМ!$A$33:$A$776,$A15,СВЦЭМ!$B$33:$B$776,E$11)+'СЕТ СН'!$F$14+СВЦЭМ!$D$10+'СЕТ СН'!$F$5-'СЕТ СН'!$F$24</f>
        <v>3428.5945221699999</v>
      </c>
      <c r="F15" s="36">
        <f>SUMIFS(СВЦЭМ!$D$33:$D$776,СВЦЭМ!$A$33:$A$776,$A15,СВЦЭМ!$B$33:$B$776,F$11)+'СЕТ СН'!$F$14+СВЦЭМ!$D$10+'СЕТ СН'!$F$5-'СЕТ СН'!$F$24</f>
        <v>3423.4844741000002</v>
      </c>
      <c r="G15" s="36">
        <f>SUMIFS(СВЦЭМ!$D$33:$D$776,СВЦЭМ!$A$33:$A$776,$A15,СВЦЭМ!$B$33:$B$776,G$11)+'СЕТ СН'!$F$14+СВЦЭМ!$D$10+'СЕТ СН'!$F$5-'СЕТ СН'!$F$24</f>
        <v>3429.9282119</v>
      </c>
      <c r="H15" s="36">
        <f>SUMIFS(СВЦЭМ!$D$33:$D$776,СВЦЭМ!$A$33:$A$776,$A15,СВЦЭМ!$B$33:$B$776,H$11)+'СЕТ СН'!$F$14+СВЦЭМ!$D$10+'СЕТ СН'!$F$5-'СЕТ СН'!$F$24</f>
        <v>3432.3938658100001</v>
      </c>
      <c r="I15" s="36">
        <f>SUMIFS(СВЦЭМ!$D$33:$D$776,СВЦЭМ!$A$33:$A$776,$A15,СВЦЭМ!$B$33:$B$776,I$11)+'СЕТ СН'!$F$14+СВЦЭМ!$D$10+'СЕТ СН'!$F$5-'СЕТ СН'!$F$24</f>
        <v>3443.4601028500001</v>
      </c>
      <c r="J15" s="36">
        <f>SUMIFS(СВЦЭМ!$D$33:$D$776,СВЦЭМ!$A$33:$A$776,$A15,СВЦЭМ!$B$33:$B$776,J$11)+'СЕТ СН'!$F$14+СВЦЭМ!$D$10+'СЕТ СН'!$F$5-'СЕТ СН'!$F$24</f>
        <v>3435.1499322600002</v>
      </c>
      <c r="K15" s="36">
        <f>SUMIFS(СВЦЭМ!$D$33:$D$776,СВЦЭМ!$A$33:$A$776,$A15,СВЦЭМ!$B$33:$B$776,K$11)+'СЕТ СН'!$F$14+СВЦЭМ!$D$10+'СЕТ СН'!$F$5-'СЕТ СН'!$F$24</f>
        <v>3395.3797760500001</v>
      </c>
      <c r="L15" s="36">
        <f>SUMIFS(СВЦЭМ!$D$33:$D$776,СВЦЭМ!$A$33:$A$776,$A15,СВЦЭМ!$B$33:$B$776,L$11)+'СЕТ СН'!$F$14+СВЦЭМ!$D$10+'СЕТ СН'!$F$5-'СЕТ СН'!$F$24</f>
        <v>3383.96968874</v>
      </c>
      <c r="M15" s="36">
        <f>SUMIFS(СВЦЭМ!$D$33:$D$776,СВЦЭМ!$A$33:$A$776,$A15,СВЦЭМ!$B$33:$B$776,M$11)+'СЕТ СН'!$F$14+СВЦЭМ!$D$10+'СЕТ СН'!$F$5-'СЕТ СН'!$F$24</f>
        <v>3316.8172696900001</v>
      </c>
      <c r="N15" s="36">
        <f>SUMIFS(СВЦЭМ!$D$33:$D$776,СВЦЭМ!$A$33:$A$776,$A15,СВЦЭМ!$B$33:$B$776,N$11)+'СЕТ СН'!$F$14+СВЦЭМ!$D$10+'СЕТ СН'!$F$5-'СЕТ СН'!$F$24</f>
        <v>3263.6618481800001</v>
      </c>
      <c r="O15" s="36">
        <f>SUMIFS(СВЦЭМ!$D$33:$D$776,СВЦЭМ!$A$33:$A$776,$A15,СВЦЭМ!$B$33:$B$776,O$11)+'СЕТ СН'!$F$14+СВЦЭМ!$D$10+'СЕТ СН'!$F$5-'СЕТ СН'!$F$24</f>
        <v>3246.4412682000002</v>
      </c>
      <c r="P15" s="36">
        <f>SUMIFS(СВЦЭМ!$D$33:$D$776,СВЦЭМ!$A$33:$A$776,$A15,СВЦЭМ!$B$33:$B$776,P$11)+'СЕТ СН'!$F$14+СВЦЭМ!$D$10+'СЕТ СН'!$F$5-'СЕТ СН'!$F$24</f>
        <v>3258.3806927400001</v>
      </c>
      <c r="Q15" s="36">
        <f>SUMIFS(СВЦЭМ!$D$33:$D$776,СВЦЭМ!$A$33:$A$776,$A15,СВЦЭМ!$B$33:$B$776,Q$11)+'СЕТ СН'!$F$14+СВЦЭМ!$D$10+'СЕТ СН'!$F$5-'СЕТ СН'!$F$24</f>
        <v>3265.66875024</v>
      </c>
      <c r="R15" s="36">
        <f>SUMIFS(СВЦЭМ!$D$33:$D$776,СВЦЭМ!$A$33:$A$776,$A15,СВЦЭМ!$B$33:$B$776,R$11)+'СЕТ СН'!$F$14+СВЦЭМ!$D$10+'СЕТ СН'!$F$5-'СЕТ СН'!$F$24</f>
        <v>3245.61039471</v>
      </c>
      <c r="S15" s="36">
        <f>SUMIFS(СВЦЭМ!$D$33:$D$776,СВЦЭМ!$A$33:$A$776,$A15,СВЦЭМ!$B$33:$B$776,S$11)+'СЕТ СН'!$F$14+СВЦЭМ!$D$10+'СЕТ СН'!$F$5-'СЕТ СН'!$F$24</f>
        <v>3244.40502006</v>
      </c>
      <c r="T15" s="36">
        <f>SUMIFS(СВЦЭМ!$D$33:$D$776,СВЦЭМ!$A$33:$A$776,$A15,СВЦЭМ!$B$33:$B$776,T$11)+'СЕТ СН'!$F$14+СВЦЭМ!$D$10+'СЕТ СН'!$F$5-'СЕТ СН'!$F$24</f>
        <v>3232.07262588</v>
      </c>
      <c r="U15" s="36">
        <f>SUMIFS(СВЦЭМ!$D$33:$D$776,СВЦЭМ!$A$33:$A$776,$A15,СВЦЭМ!$B$33:$B$776,U$11)+'СЕТ СН'!$F$14+СВЦЭМ!$D$10+'СЕТ СН'!$F$5-'СЕТ СН'!$F$24</f>
        <v>3218.17211395</v>
      </c>
      <c r="V15" s="36">
        <f>SUMIFS(СВЦЭМ!$D$33:$D$776,СВЦЭМ!$A$33:$A$776,$A15,СВЦЭМ!$B$33:$B$776,V$11)+'СЕТ СН'!$F$14+СВЦЭМ!$D$10+'СЕТ СН'!$F$5-'СЕТ СН'!$F$24</f>
        <v>3207.71868275</v>
      </c>
      <c r="W15" s="36">
        <f>SUMIFS(СВЦЭМ!$D$33:$D$776,СВЦЭМ!$A$33:$A$776,$A15,СВЦЭМ!$B$33:$B$776,W$11)+'СЕТ СН'!$F$14+СВЦЭМ!$D$10+'СЕТ СН'!$F$5-'СЕТ СН'!$F$24</f>
        <v>3209.62998457</v>
      </c>
      <c r="X15" s="36">
        <f>SUMIFS(СВЦЭМ!$D$33:$D$776,СВЦЭМ!$A$33:$A$776,$A15,СВЦЭМ!$B$33:$B$776,X$11)+'СЕТ СН'!$F$14+СВЦЭМ!$D$10+'СЕТ СН'!$F$5-'СЕТ СН'!$F$24</f>
        <v>3244.64063738</v>
      </c>
      <c r="Y15" s="36">
        <f>SUMIFS(СВЦЭМ!$D$33:$D$776,СВЦЭМ!$A$33:$A$776,$A15,СВЦЭМ!$B$33:$B$776,Y$11)+'СЕТ СН'!$F$14+СВЦЭМ!$D$10+'СЕТ СН'!$F$5-'СЕТ СН'!$F$24</f>
        <v>3331.9530721000001</v>
      </c>
    </row>
    <row r="16" spans="1:27" ht="15.75" x14ac:dyDescent="0.2">
      <c r="A16" s="35">
        <f t="shared" si="0"/>
        <v>43956</v>
      </c>
      <c r="B16" s="36">
        <f>SUMIFS(СВЦЭМ!$D$33:$D$776,СВЦЭМ!$A$33:$A$776,$A16,СВЦЭМ!$B$33:$B$776,B$11)+'СЕТ СН'!$F$14+СВЦЭМ!$D$10+'СЕТ СН'!$F$5-'СЕТ СН'!$F$24</f>
        <v>3410.4516541900002</v>
      </c>
      <c r="C16" s="36">
        <f>SUMIFS(СВЦЭМ!$D$33:$D$776,СВЦЭМ!$A$33:$A$776,$A16,СВЦЭМ!$B$33:$B$776,C$11)+'СЕТ СН'!$F$14+СВЦЭМ!$D$10+'СЕТ СН'!$F$5-'СЕТ СН'!$F$24</f>
        <v>3439.3887992800001</v>
      </c>
      <c r="D16" s="36">
        <f>SUMIFS(СВЦЭМ!$D$33:$D$776,СВЦЭМ!$A$33:$A$776,$A16,СВЦЭМ!$B$33:$B$776,D$11)+'СЕТ СН'!$F$14+СВЦЭМ!$D$10+'СЕТ СН'!$F$5-'СЕТ СН'!$F$24</f>
        <v>3436.0049882900003</v>
      </c>
      <c r="E16" s="36">
        <f>SUMIFS(СВЦЭМ!$D$33:$D$776,СВЦЭМ!$A$33:$A$776,$A16,СВЦЭМ!$B$33:$B$776,E$11)+'СЕТ СН'!$F$14+СВЦЭМ!$D$10+'СЕТ СН'!$F$5-'СЕТ СН'!$F$24</f>
        <v>3430.19469428</v>
      </c>
      <c r="F16" s="36">
        <f>SUMIFS(СВЦЭМ!$D$33:$D$776,СВЦЭМ!$A$33:$A$776,$A16,СВЦЭМ!$B$33:$B$776,F$11)+'СЕТ СН'!$F$14+СВЦЭМ!$D$10+'СЕТ СН'!$F$5-'СЕТ СН'!$F$24</f>
        <v>3422.40443981</v>
      </c>
      <c r="G16" s="36">
        <f>SUMIFS(СВЦЭМ!$D$33:$D$776,СВЦЭМ!$A$33:$A$776,$A16,СВЦЭМ!$B$33:$B$776,G$11)+'СЕТ СН'!$F$14+СВЦЭМ!$D$10+'СЕТ СН'!$F$5-'СЕТ СН'!$F$24</f>
        <v>3426.9109954200003</v>
      </c>
      <c r="H16" s="36">
        <f>SUMIFS(СВЦЭМ!$D$33:$D$776,СВЦЭМ!$A$33:$A$776,$A16,СВЦЭМ!$B$33:$B$776,H$11)+'СЕТ СН'!$F$14+СВЦЭМ!$D$10+'СЕТ СН'!$F$5-'СЕТ СН'!$F$24</f>
        <v>3426.1625159</v>
      </c>
      <c r="I16" s="36">
        <f>SUMIFS(СВЦЭМ!$D$33:$D$776,СВЦЭМ!$A$33:$A$776,$A16,СВЦЭМ!$B$33:$B$776,I$11)+'СЕТ СН'!$F$14+СВЦЭМ!$D$10+'СЕТ СН'!$F$5-'СЕТ СН'!$F$24</f>
        <v>3422.7262835800002</v>
      </c>
      <c r="J16" s="36">
        <f>SUMIFS(СВЦЭМ!$D$33:$D$776,СВЦЭМ!$A$33:$A$776,$A16,СВЦЭМ!$B$33:$B$776,J$11)+'СЕТ СН'!$F$14+СВЦЭМ!$D$10+'СЕТ СН'!$F$5-'СЕТ СН'!$F$24</f>
        <v>3392.3327579900001</v>
      </c>
      <c r="K16" s="36">
        <f>SUMIFS(СВЦЭМ!$D$33:$D$776,СВЦЭМ!$A$33:$A$776,$A16,СВЦЭМ!$B$33:$B$776,K$11)+'СЕТ СН'!$F$14+СВЦЭМ!$D$10+'СЕТ СН'!$F$5-'СЕТ СН'!$F$24</f>
        <v>3356.6503844099998</v>
      </c>
      <c r="L16" s="36">
        <f>SUMIFS(СВЦЭМ!$D$33:$D$776,СВЦЭМ!$A$33:$A$776,$A16,СВЦЭМ!$B$33:$B$776,L$11)+'СЕТ СН'!$F$14+СВЦЭМ!$D$10+'СЕТ СН'!$F$5-'СЕТ СН'!$F$24</f>
        <v>3347.1907417800003</v>
      </c>
      <c r="M16" s="36">
        <f>SUMIFS(СВЦЭМ!$D$33:$D$776,СВЦЭМ!$A$33:$A$776,$A16,СВЦЭМ!$B$33:$B$776,M$11)+'СЕТ СН'!$F$14+СВЦЭМ!$D$10+'СЕТ СН'!$F$5-'СЕТ СН'!$F$24</f>
        <v>3300.0883111200001</v>
      </c>
      <c r="N16" s="36">
        <f>SUMIFS(СВЦЭМ!$D$33:$D$776,СВЦЭМ!$A$33:$A$776,$A16,СВЦЭМ!$B$33:$B$776,N$11)+'СЕТ СН'!$F$14+СВЦЭМ!$D$10+'СЕТ СН'!$F$5-'СЕТ СН'!$F$24</f>
        <v>3243.1487273500002</v>
      </c>
      <c r="O16" s="36">
        <f>SUMIFS(СВЦЭМ!$D$33:$D$776,СВЦЭМ!$A$33:$A$776,$A16,СВЦЭМ!$B$33:$B$776,O$11)+'СЕТ СН'!$F$14+СВЦЭМ!$D$10+'СЕТ СН'!$F$5-'СЕТ СН'!$F$24</f>
        <v>3239.1676557199999</v>
      </c>
      <c r="P16" s="36">
        <f>SUMIFS(СВЦЭМ!$D$33:$D$776,СВЦЭМ!$A$33:$A$776,$A16,СВЦЭМ!$B$33:$B$776,P$11)+'СЕТ СН'!$F$14+СВЦЭМ!$D$10+'СЕТ СН'!$F$5-'СЕТ СН'!$F$24</f>
        <v>3245.76771138</v>
      </c>
      <c r="Q16" s="36">
        <f>SUMIFS(СВЦЭМ!$D$33:$D$776,СВЦЭМ!$A$33:$A$776,$A16,СВЦЭМ!$B$33:$B$776,Q$11)+'СЕТ СН'!$F$14+СВЦЭМ!$D$10+'СЕТ СН'!$F$5-'СЕТ СН'!$F$24</f>
        <v>3248.3535476799998</v>
      </c>
      <c r="R16" s="36">
        <f>SUMIFS(СВЦЭМ!$D$33:$D$776,СВЦЭМ!$A$33:$A$776,$A16,СВЦЭМ!$B$33:$B$776,R$11)+'СЕТ СН'!$F$14+СВЦЭМ!$D$10+'СЕТ СН'!$F$5-'СЕТ СН'!$F$24</f>
        <v>3249.9032414399999</v>
      </c>
      <c r="S16" s="36">
        <f>SUMIFS(СВЦЭМ!$D$33:$D$776,СВЦЭМ!$A$33:$A$776,$A16,СВЦЭМ!$B$33:$B$776,S$11)+'СЕТ СН'!$F$14+СВЦЭМ!$D$10+'СЕТ СН'!$F$5-'СЕТ СН'!$F$24</f>
        <v>3251.0720556599999</v>
      </c>
      <c r="T16" s="36">
        <f>SUMIFS(СВЦЭМ!$D$33:$D$776,СВЦЭМ!$A$33:$A$776,$A16,СВЦЭМ!$B$33:$B$776,T$11)+'СЕТ СН'!$F$14+СВЦЭМ!$D$10+'СЕТ СН'!$F$5-'СЕТ СН'!$F$24</f>
        <v>3238.64140997</v>
      </c>
      <c r="U16" s="36">
        <f>SUMIFS(СВЦЭМ!$D$33:$D$776,СВЦЭМ!$A$33:$A$776,$A16,СВЦЭМ!$B$33:$B$776,U$11)+'СЕТ СН'!$F$14+СВЦЭМ!$D$10+'СЕТ СН'!$F$5-'СЕТ СН'!$F$24</f>
        <v>3219.30266837</v>
      </c>
      <c r="V16" s="36">
        <f>SUMIFS(СВЦЭМ!$D$33:$D$776,СВЦЭМ!$A$33:$A$776,$A16,СВЦЭМ!$B$33:$B$776,V$11)+'СЕТ СН'!$F$14+СВЦЭМ!$D$10+'СЕТ СН'!$F$5-'СЕТ СН'!$F$24</f>
        <v>3182.9391440499999</v>
      </c>
      <c r="W16" s="36">
        <f>SUMIFS(СВЦЭМ!$D$33:$D$776,СВЦЭМ!$A$33:$A$776,$A16,СВЦЭМ!$B$33:$B$776,W$11)+'СЕТ СН'!$F$14+СВЦЭМ!$D$10+'СЕТ СН'!$F$5-'СЕТ СН'!$F$24</f>
        <v>3194.1252135100003</v>
      </c>
      <c r="X16" s="36">
        <f>SUMIFS(СВЦЭМ!$D$33:$D$776,СВЦЭМ!$A$33:$A$776,$A16,СВЦЭМ!$B$33:$B$776,X$11)+'СЕТ СН'!$F$14+СВЦЭМ!$D$10+'СЕТ СН'!$F$5-'СЕТ СН'!$F$24</f>
        <v>3232.48008764</v>
      </c>
      <c r="Y16" s="36">
        <f>SUMIFS(СВЦЭМ!$D$33:$D$776,СВЦЭМ!$A$33:$A$776,$A16,СВЦЭМ!$B$33:$B$776,Y$11)+'СЕТ СН'!$F$14+СВЦЭМ!$D$10+'СЕТ СН'!$F$5-'СЕТ СН'!$F$24</f>
        <v>3320.5731365199999</v>
      </c>
    </row>
    <row r="17" spans="1:25" ht="15.75" x14ac:dyDescent="0.2">
      <c r="A17" s="35">
        <f t="shared" si="0"/>
        <v>43957</v>
      </c>
      <c r="B17" s="36">
        <f>SUMIFS(СВЦЭМ!$D$33:$D$776,СВЦЭМ!$A$33:$A$776,$A17,СВЦЭМ!$B$33:$B$776,B$11)+'СЕТ СН'!$F$14+СВЦЭМ!$D$10+'СЕТ СН'!$F$5-'СЕТ СН'!$F$24</f>
        <v>3392.8022436000001</v>
      </c>
      <c r="C17" s="36">
        <f>SUMIFS(СВЦЭМ!$D$33:$D$776,СВЦЭМ!$A$33:$A$776,$A17,СВЦЭМ!$B$33:$B$776,C$11)+'СЕТ СН'!$F$14+СВЦЭМ!$D$10+'СЕТ СН'!$F$5-'СЕТ СН'!$F$24</f>
        <v>3422.3972771200001</v>
      </c>
      <c r="D17" s="36">
        <f>SUMIFS(СВЦЭМ!$D$33:$D$776,СВЦЭМ!$A$33:$A$776,$A17,СВЦЭМ!$B$33:$B$776,D$11)+'СЕТ СН'!$F$14+СВЦЭМ!$D$10+'СЕТ СН'!$F$5-'СЕТ СН'!$F$24</f>
        <v>3443.29331572</v>
      </c>
      <c r="E17" s="36">
        <f>SUMIFS(СВЦЭМ!$D$33:$D$776,СВЦЭМ!$A$33:$A$776,$A17,СВЦЭМ!$B$33:$B$776,E$11)+'СЕТ СН'!$F$14+СВЦЭМ!$D$10+'СЕТ СН'!$F$5-'СЕТ СН'!$F$24</f>
        <v>3442.83832768</v>
      </c>
      <c r="F17" s="36">
        <f>SUMIFS(СВЦЭМ!$D$33:$D$776,СВЦЭМ!$A$33:$A$776,$A17,СВЦЭМ!$B$33:$B$776,F$11)+'СЕТ СН'!$F$14+СВЦЭМ!$D$10+'СЕТ СН'!$F$5-'СЕТ СН'!$F$24</f>
        <v>3437.4676069699999</v>
      </c>
      <c r="G17" s="36">
        <f>SUMIFS(СВЦЭМ!$D$33:$D$776,СВЦЭМ!$A$33:$A$776,$A17,СВЦЭМ!$B$33:$B$776,G$11)+'СЕТ СН'!$F$14+СВЦЭМ!$D$10+'СЕТ СН'!$F$5-'СЕТ СН'!$F$24</f>
        <v>3366.81668326</v>
      </c>
      <c r="H17" s="36">
        <f>SUMIFS(СВЦЭМ!$D$33:$D$776,СВЦЭМ!$A$33:$A$776,$A17,СВЦЭМ!$B$33:$B$776,H$11)+'СЕТ СН'!$F$14+СВЦЭМ!$D$10+'СЕТ СН'!$F$5-'СЕТ СН'!$F$24</f>
        <v>3389.5423634899998</v>
      </c>
      <c r="I17" s="36">
        <f>SUMIFS(СВЦЭМ!$D$33:$D$776,СВЦЭМ!$A$33:$A$776,$A17,СВЦЭМ!$B$33:$B$776,I$11)+'СЕТ СН'!$F$14+СВЦЭМ!$D$10+'СЕТ СН'!$F$5-'СЕТ СН'!$F$24</f>
        <v>3399.9317279000002</v>
      </c>
      <c r="J17" s="36">
        <f>SUMIFS(СВЦЭМ!$D$33:$D$776,СВЦЭМ!$A$33:$A$776,$A17,СВЦЭМ!$B$33:$B$776,J$11)+'СЕТ СН'!$F$14+СВЦЭМ!$D$10+'СЕТ СН'!$F$5-'СЕТ СН'!$F$24</f>
        <v>3351.9896313500003</v>
      </c>
      <c r="K17" s="36">
        <f>SUMIFS(СВЦЭМ!$D$33:$D$776,СВЦЭМ!$A$33:$A$776,$A17,СВЦЭМ!$B$33:$B$776,K$11)+'СЕТ СН'!$F$14+СВЦЭМ!$D$10+'СЕТ СН'!$F$5-'СЕТ СН'!$F$24</f>
        <v>3331.96938297</v>
      </c>
      <c r="L17" s="36">
        <f>SUMIFS(СВЦЭМ!$D$33:$D$776,СВЦЭМ!$A$33:$A$776,$A17,СВЦЭМ!$B$33:$B$776,L$11)+'СЕТ СН'!$F$14+СВЦЭМ!$D$10+'СЕТ СН'!$F$5-'СЕТ СН'!$F$24</f>
        <v>3322.8551058100002</v>
      </c>
      <c r="M17" s="36">
        <f>SUMIFS(СВЦЭМ!$D$33:$D$776,СВЦЭМ!$A$33:$A$776,$A17,СВЦЭМ!$B$33:$B$776,M$11)+'СЕТ СН'!$F$14+СВЦЭМ!$D$10+'СЕТ СН'!$F$5-'СЕТ СН'!$F$24</f>
        <v>3280.1095329999998</v>
      </c>
      <c r="N17" s="36">
        <f>SUMIFS(СВЦЭМ!$D$33:$D$776,СВЦЭМ!$A$33:$A$776,$A17,СВЦЭМ!$B$33:$B$776,N$11)+'СЕТ СН'!$F$14+СВЦЭМ!$D$10+'СЕТ СН'!$F$5-'СЕТ СН'!$F$24</f>
        <v>3225.6696242500002</v>
      </c>
      <c r="O17" s="36">
        <f>SUMIFS(СВЦЭМ!$D$33:$D$776,СВЦЭМ!$A$33:$A$776,$A17,СВЦЭМ!$B$33:$B$776,O$11)+'СЕТ СН'!$F$14+СВЦЭМ!$D$10+'СЕТ СН'!$F$5-'СЕТ СН'!$F$24</f>
        <v>3265.0584081300003</v>
      </c>
      <c r="P17" s="36">
        <f>SUMIFS(СВЦЭМ!$D$33:$D$776,СВЦЭМ!$A$33:$A$776,$A17,СВЦЭМ!$B$33:$B$776,P$11)+'СЕТ СН'!$F$14+СВЦЭМ!$D$10+'СЕТ СН'!$F$5-'СЕТ СН'!$F$24</f>
        <v>3272.5007784700001</v>
      </c>
      <c r="Q17" s="36">
        <f>SUMIFS(СВЦЭМ!$D$33:$D$776,СВЦЭМ!$A$33:$A$776,$A17,СВЦЭМ!$B$33:$B$776,Q$11)+'СЕТ СН'!$F$14+СВЦЭМ!$D$10+'СЕТ СН'!$F$5-'СЕТ СН'!$F$24</f>
        <v>3273.8277548000001</v>
      </c>
      <c r="R17" s="36">
        <f>SUMIFS(СВЦЭМ!$D$33:$D$776,СВЦЭМ!$A$33:$A$776,$A17,СВЦЭМ!$B$33:$B$776,R$11)+'СЕТ СН'!$F$14+СВЦЭМ!$D$10+'СЕТ СН'!$F$5-'СЕТ СН'!$F$24</f>
        <v>3281.93940677</v>
      </c>
      <c r="S17" s="36">
        <f>SUMIFS(СВЦЭМ!$D$33:$D$776,СВЦЭМ!$A$33:$A$776,$A17,СВЦЭМ!$B$33:$B$776,S$11)+'СЕТ СН'!$F$14+СВЦЭМ!$D$10+'СЕТ СН'!$F$5-'СЕТ СН'!$F$24</f>
        <v>3288.9700258900002</v>
      </c>
      <c r="T17" s="36">
        <f>SUMIFS(СВЦЭМ!$D$33:$D$776,СВЦЭМ!$A$33:$A$776,$A17,СВЦЭМ!$B$33:$B$776,T$11)+'СЕТ СН'!$F$14+СВЦЭМ!$D$10+'СЕТ СН'!$F$5-'СЕТ СН'!$F$24</f>
        <v>3297.1489024800003</v>
      </c>
      <c r="U17" s="36">
        <f>SUMIFS(СВЦЭМ!$D$33:$D$776,СВЦЭМ!$A$33:$A$776,$A17,СВЦЭМ!$B$33:$B$776,U$11)+'СЕТ СН'!$F$14+СВЦЭМ!$D$10+'СЕТ СН'!$F$5-'СЕТ СН'!$F$24</f>
        <v>3298.9138441800001</v>
      </c>
      <c r="V17" s="36">
        <f>SUMIFS(СВЦЭМ!$D$33:$D$776,СВЦЭМ!$A$33:$A$776,$A17,СВЦЭМ!$B$33:$B$776,V$11)+'СЕТ СН'!$F$14+СВЦЭМ!$D$10+'СЕТ СН'!$F$5-'СЕТ СН'!$F$24</f>
        <v>3290.3918057299998</v>
      </c>
      <c r="W17" s="36">
        <f>SUMIFS(СВЦЭМ!$D$33:$D$776,СВЦЭМ!$A$33:$A$776,$A17,СВЦЭМ!$B$33:$B$776,W$11)+'СЕТ СН'!$F$14+СВЦЭМ!$D$10+'СЕТ СН'!$F$5-'СЕТ СН'!$F$24</f>
        <v>3291.6061822299998</v>
      </c>
      <c r="X17" s="36">
        <f>SUMIFS(СВЦЭМ!$D$33:$D$776,СВЦЭМ!$A$33:$A$776,$A17,СВЦЭМ!$B$33:$B$776,X$11)+'СЕТ СН'!$F$14+СВЦЭМ!$D$10+'СЕТ СН'!$F$5-'СЕТ СН'!$F$24</f>
        <v>3280.81786969</v>
      </c>
      <c r="Y17" s="36">
        <f>SUMIFS(СВЦЭМ!$D$33:$D$776,СВЦЭМ!$A$33:$A$776,$A17,СВЦЭМ!$B$33:$B$776,Y$11)+'СЕТ СН'!$F$14+СВЦЭМ!$D$10+'СЕТ СН'!$F$5-'СЕТ СН'!$F$24</f>
        <v>3332.1806852</v>
      </c>
    </row>
    <row r="18" spans="1:25" ht="15.75" x14ac:dyDescent="0.2">
      <c r="A18" s="35">
        <f t="shared" si="0"/>
        <v>43958</v>
      </c>
      <c r="B18" s="36">
        <f>SUMIFS(СВЦЭМ!$D$33:$D$776,СВЦЭМ!$A$33:$A$776,$A18,СВЦЭМ!$B$33:$B$776,B$11)+'СЕТ СН'!$F$14+СВЦЭМ!$D$10+'СЕТ СН'!$F$5-'СЕТ СН'!$F$24</f>
        <v>3426.1796843100001</v>
      </c>
      <c r="C18" s="36">
        <f>SUMIFS(СВЦЭМ!$D$33:$D$776,СВЦЭМ!$A$33:$A$776,$A18,СВЦЭМ!$B$33:$B$776,C$11)+'СЕТ СН'!$F$14+СВЦЭМ!$D$10+'СЕТ СН'!$F$5-'СЕТ СН'!$F$24</f>
        <v>3436.0149348</v>
      </c>
      <c r="D18" s="36">
        <f>SUMIFS(СВЦЭМ!$D$33:$D$776,СВЦЭМ!$A$33:$A$776,$A18,СВЦЭМ!$B$33:$B$776,D$11)+'СЕТ СН'!$F$14+СВЦЭМ!$D$10+'СЕТ СН'!$F$5-'СЕТ СН'!$F$24</f>
        <v>3431.92827747</v>
      </c>
      <c r="E18" s="36">
        <f>SUMIFS(СВЦЭМ!$D$33:$D$776,СВЦЭМ!$A$33:$A$776,$A18,СВЦЭМ!$B$33:$B$776,E$11)+'СЕТ СН'!$F$14+СВЦЭМ!$D$10+'СЕТ СН'!$F$5-'СЕТ СН'!$F$24</f>
        <v>3426.9665450100001</v>
      </c>
      <c r="F18" s="36">
        <f>SUMIFS(СВЦЭМ!$D$33:$D$776,СВЦЭМ!$A$33:$A$776,$A18,СВЦЭМ!$B$33:$B$776,F$11)+'СЕТ СН'!$F$14+СВЦЭМ!$D$10+'СЕТ СН'!$F$5-'СЕТ СН'!$F$24</f>
        <v>3424.2665436500001</v>
      </c>
      <c r="G18" s="36">
        <f>SUMIFS(СВЦЭМ!$D$33:$D$776,СВЦЭМ!$A$33:$A$776,$A18,СВЦЭМ!$B$33:$B$776,G$11)+'СЕТ СН'!$F$14+СВЦЭМ!$D$10+'СЕТ СН'!$F$5-'СЕТ СН'!$F$24</f>
        <v>3439.1408281200002</v>
      </c>
      <c r="H18" s="36">
        <f>SUMIFS(СВЦЭМ!$D$33:$D$776,СВЦЭМ!$A$33:$A$776,$A18,СВЦЭМ!$B$33:$B$776,H$11)+'СЕТ СН'!$F$14+СВЦЭМ!$D$10+'СЕТ СН'!$F$5-'СЕТ СН'!$F$24</f>
        <v>3439.2035176600002</v>
      </c>
      <c r="I18" s="36">
        <f>SUMIFS(СВЦЭМ!$D$33:$D$776,СВЦЭМ!$A$33:$A$776,$A18,СВЦЭМ!$B$33:$B$776,I$11)+'СЕТ СН'!$F$14+СВЦЭМ!$D$10+'СЕТ СН'!$F$5-'СЕТ СН'!$F$24</f>
        <v>3427.1706513700001</v>
      </c>
      <c r="J18" s="36">
        <f>SUMIFS(СВЦЭМ!$D$33:$D$776,СВЦЭМ!$A$33:$A$776,$A18,СВЦЭМ!$B$33:$B$776,J$11)+'СЕТ СН'!$F$14+СВЦЭМ!$D$10+'СЕТ СН'!$F$5-'СЕТ СН'!$F$24</f>
        <v>3385.5819003800002</v>
      </c>
      <c r="K18" s="36">
        <f>SUMIFS(СВЦЭМ!$D$33:$D$776,СВЦЭМ!$A$33:$A$776,$A18,СВЦЭМ!$B$33:$B$776,K$11)+'СЕТ СН'!$F$14+СВЦЭМ!$D$10+'СЕТ СН'!$F$5-'СЕТ СН'!$F$24</f>
        <v>3377.3079681300001</v>
      </c>
      <c r="L18" s="36">
        <f>SUMIFS(СВЦЭМ!$D$33:$D$776,СВЦЭМ!$A$33:$A$776,$A18,СВЦЭМ!$B$33:$B$776,L$11)+'СЕТ СН'!$F$14+СВЦЭМ!$D$10+'СЕТ СН'!$F$5-'СЕТ СН'!$F$24</f>
        <v>3370.0764330900001</v>
      </c>
      <c r="M18" s="36">
        <f>SUMIFS(СВЦЭМ!$D$33:$D$776,СВЦЭМ!$A$33:$A$776,$A18,СВЦЭМ!$B$33:$B$776,M$11)+'СЕТ СН'!$F$14+СВЦЭМ!$D$10+'СЕТ СН'!$F$5-'СЕТ СН'!$F$24</f>
        <v>3314.92193219</v>
      </c>
      <c r="N18" s="36">
        <f>SUMIFS(СВЦЭМ!$D$33:$D$776,СВЦЭМ!$A$33:$A$776,$A18,СВЦЭМ!$B$33:$B$776,N$11)+'СЕТ СН'!$F$14+СВЦЭМ!$D$10+'СЕТ СН'!$F$5-'СЕТ СН'!$F$24</f>
        <v>3262.4294392400002</v>
      </c>
      <c r="O18" s="36">
        <f>SUMIFS(СВЦЭМ!$D$33:$D$776,СВЦЭМ!$A$33:$A$776,$A18,СВЦЭМ!$B$33:$B$776,O$11)+'СЕТ СН'!$F$14+СВЦЭМ!$D$10+'СЕТ СН'!$F$5-'СЕТ СН'!$F$24</f>
        <v>3251.2762607499999</v>
      </c>
      <c r="P18" s="36">
        <f>SUMIFS(СВЦЭМ!$D$33:$D$776,СВЦЭМ!$A$33:$A$776,$A18,СВЦЭМ!$B$33:$B$776,P$11)+'СЕТ СН'!$F$14+СВЦЭМ!$D$10+'СЕТ СН'!$F$5-'СЕТ СН'!$F$24</f>
        <v>3260.4953165300003</v>
      </c>
      <c r="Q18" s="36">
        <f>SUMIFS(СВЦЭМ!$D$33:$D$776,СВЦЭМ!$A$33:$A$776,$A18,СВЦЭМ!$B$33:$B$776,Q$11)+'СЕТ СН'!$F$14+СВЦЭМ!$D$10+'СЕТ СН'!$F$5-'СЕТ СН'!$F$24</f>
        <v>3265.8454866100001</v>
      </c>
      <c r="R18" s="36">
        <f>SUMIFS(СВЦЭМ!$D$33:$D$776,СВЦЭМ!$A$33:$A$776,$A18,СВЦЭМ!$B$33:$B$776,R$11)+'СЕТ СН'!$F$14+СВЦЭМ!$D$10+'СЕТ СН'!$F$5-'СЕТ СН'!$F$24</f>
        <v>3259.9397106199999</v>
      </c>
      <c r="S18" s="36">
        <f>SUMIFS(СВЦЭМ!$D$33:$D$776,СВЦЭМ!$A$33:$A$776,$A18,СВЦЭМ!$B$33:$B$776,S$11)+'СЕТ СН'!$F$14+СВЦЭМ!$D$10+'СЕТ СН'!$F$5-'СЕТ СН'!$F$24</f>
        <v>3252.8058459499998</v>
      </c>
      <c r="T18" s="36">
        <f>SUMIFS(СВЦЭМ!$D$33:$D$776,СВЦЭМ!$A$33:$A$776,$A18,СВЦЭМ!$B$33:$B$776,T$11)+'СЕТ СН'!$F$14+СВЦЭМ!$D$10+'СЕТ СН'!$F$5-'СЕТ СН'!$F$24</f>
        <v>3223.99915934</v>
      </c>
      <c r="U18" s="36">
        <f>SUMIFS(СВЦЭМ!$D$33:$D$776,СВЦЭМ!$A$33:$A$776,$A18,СВЦЭМ!$B$33:$B$776,U$11)+'СЕТ СН'!$F$14+СВЦЭМ!$D$10+'СЕТ СН'!$F$5-'СЕТ СН'!$F$24</f>
        <v>3200.02942648</v>
      </c>
      <c r="V18" s="36">
        <f>SUMIFS(СВЦЭМ!$D$33:$D$776,СВЦЭМ!$A$33:$A$776,$A18,СВЦЭМ!$B$33:$B$776,V$11)+'СЕТ СН'!$F$14+СВЦЭМ!$D$10+'СЕТ СН'!$F$5-'СЕТ СН'!$F$24</f>
        <v>3181.1025884800001</v>
      </c>
      <c r="W18" s="36">
        <f>SUMIFS(СВЦЭМ!$D$33:$D$776,СВЦЭМ!$A$33:$A$776,$A18,СВЦЭМ!$B$33:$B$776,W$11)+'СЕТ СН'!$F$14+СВЦЭМ!$D$10+'СЕТ СН'!$F$5-'СЕТ СН'!$F$24</f>
        <v>3186.8706854399998</v>
      </c>
      <c r="X18" s="36">
        <f>SUMIFS(СВЦЭМ!$D$33:$D$776,СВЦЭМ!$A$33:$A$776,$A18,СВЦЭМ!$B$33:$B$776,X$11)+'СЕТ СН'!$F$14+СВЦЭМ!$D$10+'СЕТ СН'!$F$5-'СЕТ СН'!$F$24</f>
        <v>3231.6653623399998</v>
      </c>
      <c r="Y18" s="36">
        <f>SUMIFS(СВЦЭМ!$D$33:$D$776,СВЦЭМ!$A$33:$A$776,$A18,СВЦЭМ!$B$33:$B$776,Y$11)+'СЕТ СН'!$F$14+СВЦЭМ!$D$10+'СЕТ СН'!$F$5-'СЕТ СН'!$F$24</f>
        <v>3301.9649290400002</v>
      </c>
    </row>
    <row r="19" spans="1:25" ht="15.75" x14ac:dyDescent="0.2">
      <c r="A19" s="35">
        <f t="shared" si="0"/>
        <v>43959</v>
      </c>
      <c r="B19" s="36">
        <f>SUMIFS(СВЦЭМ!$D$33:$D$776,СВЦЭМ!$A$33:$A$776,$A19,СВЦЭМ!$B$33:$B$776,B$11)+'СЕТ СН'!$F$14+СВЦЭМ!$D$10+'СЕТ СН'!$F$5-'СЕТ СН'!$F$24</f>
        <v>3418.8264463999999</v>
      </c>
      <c r="C19" s="36">
        <f>SUMIFS(СВЦЭМ!$D$33:$D$776,СВЦЭМ!$A$33:$A$776,$A19,СВЦЭМ!$B$33:$B$776,C$11)+'СЕТ СН'!$F$14+СВЦЭМ!$D$10+'СЕТ СН'!$F$5-'СЕТ СН'!$F$24</f>
        <v>3423.6037206800002</v>
      </c>
      <c r="D19" s="36">
        <f>SUMIFS(СВЦЭМ!$D$33:$D$776,СВЦЭМ!$A$33:$A$776,$A19,СВЦЭМ!$B$33:$B$776,D$11)+'СЕТ СН'!$F$14+СВЦЭМ!$D$10+'СЕТ СН'!$F$5-'СЕТ СН'!$F$24</f>
        <v>3415.77516053</v>
      </c>
      <c r="E19" s="36">
        <f>SUMIFS(СВЦЭМ!$D$33:$D$776,СВЦЭМ!$A$33:$A$776,$A19,СВЦЭМ!$B$33:$B$776,E$11)+'СЕТ СН'!$F$14+СВЦЭМ!$D$10+'СЕТ СН'!$F$5-'СЕТ СН'!$F$24</f>
        <v>3417.0205652599998</v>
      </c>
      <c r="F19" s="36">
        <f>SUMIFS(СВЦЭМ!$D$33:$D$776,СВЦЭМ!$A$33:$A$776,$A19,СВЦЭМ!$B$33:$B$776,F$11)+'СЕТ СН'!$F$14+СВЦЭМ!$D$10+'СЕТ СН'!$F$5-'СЕТ СН'!$F$24</f>
        <v>3410.1003834000003</v>
      </c>
      <c r="G19" s="36">
        <f>SUMIFS(СВЦЭМ!$D$33:$D$776,СВЦЭМ!$A$33:$A$776,$A19,СВЦЭМ!$B$33:$B$776,G$11)+'СЕТ СН'!$F$14+СВЦЭМ!$D$10+'СЕТ СН'!$F$5-'СЕТ СН'!$F$24</f>
        <v>3419.7264052800001</v>
      </c>
      <c r="H19" s="36">
        <f>SUMIFS(СВЦЭМ!$D$33:$D$776,СВЦЭМ!$A$33:$A$776,$A19,СВЦЭМ!$B$33:$B$776,H$11)+'СЕТ СН'!$F$14+СВЦЭМ!$D$10+'СЕТ СН'!$F$5-'СЕТ СН'!$F$24</f>
        <v>3407.3305679300001</v>
      </c>
      <c r="I19" s="36">
        <f>SUMIFS(СВЦЭМ!$D$33:$D$776,СВЦЭМ!$A$33:$A$776,$A19,СВЦЭМ!$B$33:$B$776,I$11)+'СЕТ СН'!$F$14+СВЦЭМ!$D$10+'СЕТ СН'!$F$5-'СЕТ СН'!$F$24</f>
        <v>3382.1249162899999</v>
      </c>
      <c r="J19" s="36">
        <f>SUMIFS(СВЦЭМ!$D$33:$D$776,СВЦЭМ!$A$33:$A$776,$A19,СВЦЭМ!$B$33:$B$776,J$11)+'СЕТ СН'!$F$14+СВЦЭМ!$D$10+'СЕТ СН'!$F$5-'СЕТ СН'!$F$24</f>
        <v>3354.2771334200002</v>
      </c>
      <c r="K19" s="36">
        <f>SUMIFS(СВЦЭМ!$D$33:$D$776,СВЦЭМ!$A$33:$A$776,$A19,СВЦЭМ!$B$33:$B$776,K$11)+'СЕТ СН'!$F$14+СВЦЭМ!$D$10+'СЕТ СН'!$F$5-'СЕТ СН'!$F$24</f>
        <v>3355.74704475</v>
      </c>
      <c r="L19" s="36">
        <f>SUMIFS(СВЦЭМ!$D$33:$D$776,СВЦЭМ!$A$33:$A$776,$A19,СВЦЭМ!$B$33:$B$776,L$11)+'СЕТ СН'!$F$14+СВЦЭМ!$D$10+'СЕТ СН'!$F$5-'СЕТ СН'!$F$24</f>
        <v>3353.8307055800001</v>
      </c>
      <c r="M19" s="36">
        <f>SUMIFS(СВЦЭМ!$D$33:$D$776,СВЦЭМ!$A$33:$A$776,$A19,СВЦЭМ!$B$33:$B$776,M$11)+'СЕТ СН'!$F$14+СВЦЭМ!$D$10+'СЕТ СН'!$F$5-'СЕТ СН'!$F$24</f>
        <v>3304.68256698</v>
      </c>
      <c r="N19" s="36">
        <f>SUMIFS(СВЦЭМ!$D$33:$D$776,СВЦЭМ!$A$33:$A$776,$A19,СВЦЭМ!$B$33:$B$776,N$11)+'СЕТ СН'!$F$14+СВЦЭМ!$D$10+'СЕТ СН'!$F$5-'СЕТ СН'!$F$24</f>
        <v>3244.5819145</v>
      </c>
      <c r="O19" s="36">
        <f>SUMIFS(СВЦЭМ!$D$33:$D$776,СВЦЭМ!$A$33:$A$776,$A19,СВЦЭМ!$B$33:$B$776,O$11)+'СЕТ СН'!$F$14+СВЦЭМ!$D$10+'СЕТ СН'!$F$5-'СЕТ СН'!$F$24</f>
        <v>3233.4121800900002</v>
      </c>
      <c r="P19" s="36">
        <f>SUMIFS(СВЦЭМ!$D$33:$D$776,СВЦЭМ!$A$33:$A$776,$A19,СВЦЭМ!$B$33:$B$776,P$11)+'СЕТ СН'!$F$14+СВЦЭМ!$D$10+'СЕТ СН'!$F$5-'СЕТ СН'!$F$24</f>
        <v>3239.1417953800001</v>
      </c>
      <c r="Q19" s="36">
        <f>SUMIFS(СВЦЭМ!$D$33:$D$776,СВЦЭМ!$A$33:$A$776,$A19,СВЦЭМ!$B$33:$B$776,Q$11)+'СЕТ СН'!$F$14+СВЦЭМ!$D$10+'СЕТ СН'!$F$5-'СЕТ СН'!$F$24</f>
        <v>3241.8871645899999</v>
      </c>
      <c r="R19" s="36">
        <f>SUMIFS(СВЦЭМ!$D$33:$D$776,СВЦЭМ!$A$33:$A$776,$A19,СВЦЭМ!$B$33:$B$776,R$11)+'СЕТ СН'!$F$14+СВЦЭМ!$D$10+'СЕТ СН'!$F$5-'СЕТ СН'!$F$24</f>
        <v>3239.27784772</v>
      </c>
      <c r="S19" s="36">
        <f>SUMIFS(СВЦЭМ!$D$33:$D$776,СВЦЭМ!$A$33:$A$776,$A19,СВЦЭМ!$B$33:$B$776,S$11)+'СЕТ СН'!$F$14+СВЦЭМ!$D$10+'СЕТ СН'!$F$5-'СЕТ СН'!$F$24</f>
        <v>3244.2724819300001</v>
      </c>
      <c r="T19" s="36">
        <f>SUMIFS(СВЦЭМ!$D$33:$D$776,СВЦЭМ!$A$33:$A$776,$A19,СВЦЭМ!$B$33:$B$776,T$11)+'СЕТ СН'!$F$14+СВЦЭМ!$D$10+'СЕТ СН'!$F$5-'СЕТ СН'!$F$24</f>
        <v>3235.99640494</v>
      </c>
      <c r="U19" s="36">
        <f>SUMIFS(СВЦЭМ!$D$33:$D$776,СВЦЭМ!$A$33:$A$776,$A19,СВЦЭМ!$B$33:$B$776,U$11)+'СЕТ СН'!$F$14+СВЦЭМ!$D$10+'СЕТ СН'!$F$5-'СЕТ СН'!$F$24</f>
        <v>3216.9136305800002</v>
      </c>
      <c r="V19" s="36">
        <f>SUMIFS(СВЦЭМ!$D$33:$D$776,СВЦЭМ!$A$33:$A$776,$A19,СВЦЭМ!$B$33:$B$776,V$11)+'СЕТ СН'!$F$14+СВЦЭМ!$D$10+'СЕТ СН'!$F$5-'СЕТ СН'!$F$24</f>
        <v>3188.3020844000002</v>
      </c>
      <c r="W19" s="36">
        <f>SUMIFS(СВЦЭМ!$D$33:$D$776,СВЦЭМ!$A$33:$A$776,$A19,СВЦЭМ!$B$33:$B$776,W$11)+'СЕТ СН'!$F$14+СВЦЭМ!$D$10+'СЕТ СН'!$F$5-'СЕТ СН'!$F$24</f>
        <v>3185.25027765</v>
      </c>
      <c r="X19" s="36">
        <f>SUMIFS(СВЦЭМ!$D$33:$D$776,СВЦЭМ!$A$33:$A$776,$A19,СВЦЭМ!$B$33:$B$776,X$11)+'СЕТ СН'!$F$14+СВЦЭМ!$D$10+'СЕТ СН'!$F$5-'СЕТ СН'!$F$24</f>
        <v>3231.65871427</v>
      </c>
      <c r="Y19" s="36">
        <f>SUMIFS(СВЦЭМ!$D$33:$D$776,СВЦЭМ!$A$33:$A$776,$A19,СВЦЭМ!$B$33:$B$776,Y$11)+'СЕТ СН'!$F$14+СВЦЭМ!$D$10+'СЕТ СН'!$F$5-'СЕТ СН'!$F$24</f>
        <v>3306.6493321200001</v>
      </c>
    </row>
    <row r="20" spans="1:25" ht="15.75" x14ac:dyDescent="0.2">
      <c r="A20" s="35">
        <f t="shared" si="0"/>
        <v>43960</v>
      </c>
      <c r="B20" s="36">
        <f>SUMIFS(СВЦЭМ!$D$33:$D$776,СВЦЭМ!$A$33:$A$776,$A20,СВЦЭМ!$B$33:$B$776,B$11)+'СЕТ СН'!$F$14+СВЦЭМ!$D$10+'СЕТ СН'!$F$5-'СЕТ СН'!$F$24</f>
        <v>3410.2546315700001</v>
      </c>
      <c r="C20" s="36">
        <f>SUMIFS(СВЦЭМ!$D$33:$D$776,СВЦЭМ!$A$33:$A$776,$A20,СВЦЭМ!$B$33:$B$776,C$11)+'СЕТ СН'!$F$14+СВЦЭМ!$D$10+'СЕТ СН'!$F$5-'СЕТ СН'!$F$24</f>
        <v>3397.6037302200002</v>
      </c>
      <c r="D20" s="36">
        <f>SUMIFS(СВЦЭМ!$D$33:$D$776,СВЦЭМ!$A$33:$A$776,$A20,СВЦЭМ!$B$33:$B$776,D$11)+'СЕТ СН'!$F$14+СВЦЭМ!$D$10+'СЕТ СН'!$F$5-'СЕТ СН'!$F$24</f>
        <v>3379.49229823</v>
      </c>
      <c r="E20" s="36">
        <f>SUMIFS(СВЦЭМ!$D$33:$D$776,СВЦЭМ!$A$33:$A$776,$A20,СВЦЭМ!$B$33:$B$776,E$11)+'СЕТ СН'!$F$14+СВЦЭМ!$D$10+'СЕТ СН'!$F$5-'СЕТ СН'!$F$24</f>
        <v>3375.8506065900001</v>
      </c>
      <c r="F20" s="36">
        <f>SUMIFS(СВЦЭМ!$D$33:$D$776,СВЦЭМ!$A$33:$A$776,$A20,СВЦЭМ!$B$33:$B$776,F$11)+'СЕТ СН'!$F$14+СВЦЭМ!$D$10+'СЕТ СН'!$F$5-'СЕТ СН'!$F$24</f>
        <v>3366.7010161100002</v>
      </c>
      <c r="G20" s="36">
        <f>SUMIFS(СВЦЭМ!$D$33:$D$776,СВЦЭМ!$A$33:$A$776,$A20,СВЦЭМ!$B$33:$B$776,G$11)+'СЕТ СН'!$F$14+СВЦЭМ!$D$10+'СЕТ СН'!$F$5-'СЕТ СН'!$F$24</f>
        <v>3368.3079235200003</v>
      </c>
      <c r="H20" s="36">
        <f>SUMIFS(СВЦЭМ!$D$33:$D$776,СВЦЭМ!$A$33:$A$776,$A20,СВЦЭМ!$B$33:$B$776,H$11)+'СЕТ СН'!$F$14+СВЦЭМ!$D$10+'СЕТ СН'!$F$5-'СЕТ СН'!$F$24</f>
        <v>3374.1773563100001</v>
      </c>
      <c r="I20" s="36">
        <f>SUMIFS(СВЦЭМ!$D$33:$D$776,СВЦЭМ!$A$33:$A$776,$A20,СВЦЭМ!$B$33:$B$776,I$11)+'СЕТ СН'!$F$14+СВЦЭМ!$D$10+'СЕТ СН'!$F$5-'СЕТ СН'!$F$24</f>
        <v>3380.2391687300001</v>
      </c>
      <c r="J20" s="36">
        <f>SUMIFS(СВЦЭМ!$D$33:$D$776,СВЦЭМ!$A$33:$A$776,$A20,СВЦЭМ!$B$33:$B$776,J$11)+'СЕТ СН'!$F$14+СВЦЭМ!$D$10+'СЕТ СН'!$F$5-'СЕТ СН'!$F$24</f>
        <v>3380.69885221</v>
      </c>
      <c r="K20" s="36">
        <f>SUMIFS(СВЦЭМ!$D$33:$D$776,СВЦЭМ!$A$33:$A$776,$A20,СВЦЭМ!$B$33:$B$776,K$11)+'СЕТ СН'!$F$14+СВЦЭМ!$D$10+'СЕТ СН'!$F$5-'СЕТ СН'!$F$24</f>
        <v>3354.1486786700002</v>
      </c>
      <c r="L20" s="36">
        <f>SUMIFS(СВЦЭМ!$D$33:$D$776,СВЦЭМ!$A$33:$A$776,$A20,СВЦЭМ!$B$33:$B$776,L$11)+'СЕТ СН'!$F$14+СВЦЭМ!$D$10+'СЕТ СН'!$F$5-'СЕТ СН'!$F$24</f>
        <v>3363.2263885900002</v>
      </c>
      <c r="M20" s="36">
        <f>SUMIFS(СВЦЭМ!$D$33:$D$776,СВЦЭМ!$A$33:$A$776,$A20,СВЦЭМ!$B$33:$B$776,M$11)+'СЕТ СН'!$F$14+СВЦЭМ!$D$10+'СЕТ СН'!$F$5-'СЕТ СН'!$F$24</f>
        <v>3310.8315120000002</v>
      </c>
      <c r="N20" s="36">
        <f>SUMIFS(СВЦЭМ!$D$33:$D$776,СВЦЭМ!$A$33:$A$776,$A20,СВЦЭМ!$B$33:$B$776,N$11)+'СЕТ СН'!$F$14+СВЦЭМ!$D$10+'СЕТ СН'!$F$5-'СЕТ СН'!$F$24</f>
        <v>3256.11316936</v>
      </c>
      <c r="O20" s="36">
        <f>SUMIFS(СВЦЭМ!$D$33:$D$776,СВЦЭМ!$A$33:$A$776,$A20,СВЦЭМ!$B$33:$B$776,O$11)+'СЕТ СН'!$F$14+СВЦЭМ!$D$10+'СЕТ СН'!$F$5-'СЕТ СН'!$F$24</f>
        <v>3236.2698849799999</v>
      </c>
      <c r="P20" s="36">
        <f>SUMIFS(СВЦЭМ!$D$33:$D$776,СВЦЭМ!$A$33:$A$776,$A20,СВЦЭМ!$B$33:$B$776,P$11)+'СЕТ СН'!$F$14+СВЦЭМ!$D$10+'СЕТ СН'!$F$5-'СЕТ СН'!$F$24</f>
        <v>3241.5801075500003</v>
      </c>
      <c r="Q20" s="36">
        <f>SUMIFS(СВЦЭМ!$D$33:$D$776,СВЦЭМ!$A$33:$A$776,$A20,СВЦЭМ!$B$33:$B$776,Q$11)+'СЕТ СН'!$F$14+СВЦЭМ!$D$10+'СЕТ СН'!$F$5-'СЕТ СН'!$F$24</f>
        <v>3233.6057484100002</v>
      </c>
      <c r="R20" s="36">
        <f>SUMIFS(СВЦЭМ!$D$33:$D$776,СВЦЭМ!$A$33:$A$776,$A20,СВЦЭМ!$B$33:$B$776,R$11)+'СЕТ СН'!$F$14+СВЦЭМ!$D$10+'СЕТ СН'!$F$5-'СЕТ СН'!$F$24</f>
        <v>3236.1192115600002</v>
      </c>
      <c r="S20" s="36">
        <f>SUMIFS(СВЦЭМ!$D$33:$D$776,СВЦЭМ!$A$33:$A$776,$A20,СВЦЭМ!$B$33:$B$776,S$11)+'СЕТ СН'!$F$14+СВЦЭМ!$D$10+'СЕТ СН'!$F$5-'СЕТ СН'!$F$24</f>
        <v>3247.4459150900002</v>
      </c>
      <c r="T20" s="36">
        <f>SUMIFS(СВЦЭМ!$D$33:$D$776,СВЦЭМ!$A$33:$A$776,$A20,СВЦЭМ!$B$33:$B$776,T$11)+'СЕТ СН'!$F$14+СВЦЭМ!$D$10+'СЕТ СН'!$F$5-'СЕТ СН'!$F$24</f>
        <v>3237.8145897700001</v>
      </c>
      <c r="U20" s="36">
        <f>SUMIFS(СВЦЭМ!$D$33:$D$776,СВЦЭМ!$A$33:$A$776,$A20,СВЦЭМ!$B$33:$B$776,U$11)+'СЕТ СН'!$F$14+СВЦЭМ!$D$10+'СЕТ СН'!$F$5-'СЕТ СН'!$F$24</f>
        <v>3229.5243924000001</v>
      </c>
      <c r="V20" s="36">
        <f>SUMIFS(СВЦЭМ!$D$33:$D$776,СВЦЭМ!$A$33:$A$776,$A20,СВЦЭМ!$B$33:$B$776,V$11)+'СЕТ СН'!$F$14+СВЦЭМ!$D$10+'СЕТ СН'!$F$5-'СЕТ СН'!$F$24</f>
        <v>3217.4159343900001</v>
      </c>
      <c r="W20" s="36">
        <f>SUMIFS(СВЦЭМ!$D$33:$D$776,СВЦЭМ!$A$33:$A$776,$A20,СВЦЭМ!$B$33:$B$776,W$11)+'СЕТ СН'!$F$14+СВЦЭМ!$D$10+'СЕТ СН'!$F$5-'СЕТ СН'!$F$24</f>
        <v>3209.3363328300002</v>
      </c>
      <c r="X20" s="36">
        <f>SUMIFS(СВЦЭМ!$D$33:$D$776,СВЦЭМ!$A$33:$A$776,$A20,СВЦЭМ!$B$33:$B$776,X$11)+'СЕТ СН'!$F$14+СВЦЭМ!$D$10+'СЕТ СН'!$F$5-'СЕТ СН'!$F$24</f>
        <v>3252.7792852100001</v>
      </c>
      <c r="Y20" s="36">
        <f>SUMIFS(СВЦЭМ!$D$33:$D$776,СВЦЭМ!$A$33:$A$776,$A20,СВЦЭМ!$B$33:$B$776,Y$11)+'СЕТ СН'!$F$14+СВЦЭМ!$D$10+'СЕТ СН'!$F$5-'СЕТ СН'!$F$24</f>
        <v>3343.0223086800002</v>
      </c>
    </row>
    <row r="21" spans="1:25" ht="15.75" x14ac:dyDescent="0.2">
      <c r="A21" s="35">
        <f t="shared" si="0"/>
        <v>43961</v>
      </c>
      <c r="B21" s="36">
        <f>SUMIFS(СВЦЭМ!$D$33:$D$776,СВЦЭМ!$A$33:$A$776,$A21,СВЦЭМ!$B$33:$B$776,B$11)+'СЕТ СН'!$F$14+СВЦЭМ!$D$10+'СЕТ СН'!$F$5-'СЕТ СН'!$F$24</f>
        <v>3386.6050344499999</v>
      </c>
      <c r="C21" s="36">
        <f>SUMIFS(СВЦЭМ!$D$33:$D$776,СВЦЭМ!$A$33:$A$776,$A21,СВЦЭМ!$B$33:$B$776,C$11)+'СЕТ СН'!$F$14+СВЦЭМ!$D$10+'СЕТ СН'!$F$5-'СЕТ СН'!$F$24</f>
        <v>3416.4951819500002</v>
      </c>
      <c r="D21" s="36">
        <f>SUMIFS(СВЦЭМ!$D$33:$D$776,СВЦЭМ!$A$33:$A$776,$A21,СВЦЭМ!$B$33:$B$776,D$11)+'СЕТ СН'!$F$14+СВЦЭМ!$D$10+'СЕТ СН'!$F$5-'СЕТ СН'!$F$24</f>
        <v>3423.1295275699999</v>
      </c>
      <c r="E21" s="36">
        <f>SUMIFS(СВЦЭМ!$D$33:$D$776,СВЦЭМ!$A$33:$A$776,$A21,СВЦЭМ!$B$33:$B$776,E$11)+'СЕТ СН'!$F$14+СВЦЭМ!$D$10+'СЕТ СН'!$F$5-'СЕТ СН'!$F$24</f>
        <v>3444.3240055300002</v>
      </c>
      <c r="F21" s="36">
        <f>SUMIFS(СВЦЭМ!$D$33:$D$776,СВЦЭМ!$A$33:$A$776,$A21,СВЦЭМ!$B$33:$B$776,F$11)+'СЕТ СН'!$F$14+СВЦЭМ!$D$10+'СЕТ СН'!$F$5-'СЕТ СН'!$F$24</f>
        <v>3436.7832180599999</v>
      </c>
      <c r="G21" s="36">
        <f>SUMIFS(СВЦЭМ!$D$33:$D$776,СВЦЭМ!$A$33:$A$776,$A21,СВЦЭМ!$B$33:$B$776,G$11)+'СЕТ СН'!$F$14+СВЦЭМ!$D$10+'СЕТ СН'!$F$5-'СЕТ СН'!$F$24</f>
        <v>3434.7658363099999</v>
      </c>
      <c r="H21" s="36">
        <f>SUMIFS(СВЦЭМ!$D$33:$D$776,СВЦЭМ!$A$33:$A$776,$A21,СВЦЭМ!$B$33:$B$776,H$11)+'СЕТ СН'!$F$14+СВЦЭМ!$D$10+'СЕТ СН'!$F$5-'СЕТ СН'!$F$24</f>
        <v>3427.7860255400001</v>
      </c>
      <c r="I21" s="36">
        <f>SUMIFS(СВЦЭМ!$D$33:$D$776,СВЦЭМ!$A$33:$A$776,$A21,СВЦЭМ!$B$33:$B$776,I$11)+'СЕТ СН'!$F$14+СВЦЭМ!$D$10+'СЕТ СН'!$F$5-'СЕТ СН'!$F$24</f>
        <v>3399.1257095299998</v>
      </c>
      <c r="J21" s="36">
        <f>SUMIFS(СВЦЭМ!$D$33:$D$776,СВЦЭМ!$A$33:$A$776,$A21,СВЦЭМ!$B$33:$B$776,J$11)+'СЕТ СН'!$F$14+СВЦЭМ!$D$10+'СЕТ СН'!$F$5-'СЕТ СН'!$F$24</f>
        <v>3393.0521631500001</v>
      </c>
      <c r="K21" s="36">
        <f>SUMIFS(СВЦЭМ!$D$33:$D$776,СВЦЭМ!$A$33:$A$776,$A21,СВЦЭМ!$B$33:$B$776,K$11)+'СЕТ СН'!$F$14+СВЦЭМ!$D$10+'СЕТ СН'!$F$5-'СЕТ СН'!$F$24</f>
        <v>3362.3227034199999</v>
      </c>
      <c r="L21" s="36">
        <f>SUMIFS(СВЦЭМ!$D$33:$D$776,СВЦЭМ!$A$33:$A$776,$A21,СВЦЭМ!$B$33:$B$776,L$11)+'СЕТ СН'!$F$14+СВЦЭМ!$D$10+'СЕТ СН'!$F$5-'СЕТ СН'!$F$24</f>
        <v>3354.6837616100001</v>
      </c>
      <c r="M21" s="36">
        <f>SUMIFS(СВЦЭМ!$D$33:$D$776,СВЦЭМ!$A$33:$A$776,$A21,СВЦЭМ!$B$33:$B$776,M$11)+'СЕТ СН'!$F$14+СВЦЭМ!$D$10+'СЕТ СН'!$F$5-'СЕТ СН'!$F$24</f>
        <v>3309.61736088</v>
      </c>
      <c r="N21" s="36">
        <f>SUMIFS(СВЦЭМ!$D$33:$D$776,СВЦЭМ!$A$33:$A$776,$A21,СВЦЭМ!$B$33:$B$776,N$11)+'СЕТ СН'!$F$14+СВЦЭМ!$D$10+'СЕТ СН'!$F$5-'СЕТ СН'!$F$24</f>
        <v>3255.2447506399999</v>
      </c>
      <c r="O21" s="36">
        <f>SUMIFS(СВЦЭМ!$D$33:$D$776,СВЦЭМ!$A$33:$A$776,$A21,СВЦЭМ!$B$33:$B$776,O$11)+'СЕТ СН'!$F$14+СВЦЭМ!$D$10+'СЕТ СН'!$F$5-'СЕТ СН'!$F$24</f>
        <v>3238.8896421700001</v>
      </c>
      <c r="P21" s="36">
        <f>SUMIFS(СВЦЭМ!$D$33:$D$776,СВЦЭМ!$A$33:$A$776,$A21,СВЦЭМ!$B$33:$B$776,P$11)+'СЕТ СН'!$F$14+СВЦЭМ!$D$10+'СЕТ СН'!$F$5-'СЕТ СН'!$F$24</f>
        <v>3241.0739435</v>
      </c>
      <c r="Q21" s="36">
        <f>SUMIFS(СВЦЭМ!$D$33:$D$776,СВЦЭМ!$A$33:$A$776,$A21,СВЦЭМ!$B$33:$B$776,Q$11)+'СЕТ СН'!$F$14+СВЦЭМ!$D$10+'СЕТ СН'!$F$5-'СЕТ СН'!$F$24</f>
        <v>3248.7024132400002</v>
      </c>
      <c r="R21" s="36">
        <f>SUMIFS(СВЦЭМ!$D$33:$D$776,СВЦЭМ!$A$33:$A$776,$A21,СВЦЭМ!$B$33:$B$776,R$11)+'СЕТ СН'!$F$14+СВЦЭМ!$D$10+'СЕТ СН'!$F$5-'СЕТ СН'!$F$24</f>
        <v>3246.1301065799998</v>
      </c>
      <c r="S21" s="36">
        <f>SUMIFS(СВЦЭМ!$D$33:$D$776,СВЦЭМ!$A$33:$A$776,$A21,СВЦЭМ!$B$33:$B$776,S$11)+'СЕТ СН'!$F$14+СВЦЭМ!$D$10+'СЕТ СН'!$F$5-'СЕТ СН'!$F$24</f>
        <v>3248.7126377700001</v>
      </c>
      <c r="T21" s="36">
        <f>SUMIFS(СВЦЭМ!$D$33:$D$776,СВЦЭМ!$A$33:$A$776,$A21,СВЦЭМ!$B$33:$B$776,T$11)+'СЕТ СН'!$F$14+СВЦЭМ!$D$10+'СЕТ СН'!$F$5-'СЕТ СН'!$F$24</f>
        <v>3238.5964141499999</v>
      </c>
      <c r="U21" s="36">
        <f>SUMIFS(СВЦЭМ!$D$33:$D$776,СВЦЭМ!$A$33:$A$776,$A21,СВЦЭМ!$B$33:$B$776,U$11)+'СЕТ СН'!$F$14+СВЦЭМ!$D$10+'СЕТ СН'!$F$5-'СЕТ СН'!$F$24</f>
        <v>3225.8359205300003</v>
      </c>
      <c r="V21" s="36">
        <f>SUMIFS(СВЦЭМ!$D$33:$D$776,СВЦЭМ!$A$33:$A$776,$A21,СВЦЭМ!$B$33:$B$776,V$11)+'СЕТ СН'!$F$14+СВЦЭМ!$D$10+'СЕТ СН'!$F$5-'СЕТ СН'!$F$24</f>
        <v>3206.757877</v>
      </c>
      <c r="W21" s="36">
        <f>SUMIFS(СВЦЭМ!$D$33:$D$776,СВЦЭМ!$A$33:$A$776,$A21,СВЦЭМ!$B$33:$B$776,W$11)+'СЕТ СН'!$F$14+СВЦЭМ!$D$10+'СЕТ СН'!$F$5-'СЕТ СН'!$F$24</f>
        <v>3203.1938111999998</v>
      </c>
      <c r="X21" s="36">
        <f>SUMIFS(СВЦЭМ!$D$33:$D$776,СВЦЭМ!$A$33:$A$776,$A21,СВЦЭМ!$B$33:$B$776,X$11)+'СЕТ СН'!$F$14+СВЦЭМ!$D$10+'СЕТ СН'!$F$5-'СЕТ СН'!$F$24</f>
        <v>3240.97821862</v>
      </c>
      <c r="Y21" s="36">
        <f>SUMIFS(СВЦЭМ!$D$33:$D$776,СВЦЭМ!$A$33:$A$776,$A21,СВЦЭМ!$B$33:$B$776,Y$11)+'СЕТ СН'!$F$14+СВЦЭМ!$D$10+'СЕТ СН'!$F$5-'СЕТ СН'!$F$24</f>
        <v>3331.7644476099999</v>
      </c>
    </row>
    <row r="22" spans="1:25" ht="15.75" x14ac:dyDescent="0.2">
      <c r="A22" s="35">
        <f t="shared" si="0"/>
        <v>43962</v>
      </c>
      <c r="B22" s="36">
        <f>SUMIFS(СВЦЭМ!$D$33:$D$776,СВЦЭМ!$A$33:$A$776,$A22,СВЦЭМ!$B$33:$B$776,B$11)+'СЕТ СН'!$F$14+СВЦЭМ!$D$10+'СЕТ СН'!$F$5-'СЕТ СН'!$F$24</f>
        <v>3310.31880542</v>
      </c>
      <c r="C22" s="36">
        <f>SUMIFS(СВЦЭМ!$D$33:$D$776,СВЦЭМ!$A$33:$A$776,$A22,СВЦЭМ!$B$33:$B$776,C$11)+'СЕТ СН'!$F$14+СВЦЭМ!$D$10+'СЕТ СН'!$F$5-'СЕТ СН'!$F$24</f>
        <v>3390.6535312699998</v>
      </c>
      <c r="D22" s="36">
        <f>SUMIFS(СВЦЭМ!$D$33:$D$776,СВЦЭМ!$A$33:$A$776,$A22,СВЦЭМ!$B$33:$B$776,D$11)+'СЕТ СН'!$F$14+СВЦЭМ!$D$10+'СЕТ СН'!$F$5-'СЕТ СН'!$F$24</f>
        <v>3425.56205662</v>
      </c>
      <c r="E22" s="36">
        <f>SUMIFS(СВЦЭМ!$D$33:$D$776,СВЦЭМ!$A$33:$A$776,$A22,СВЦЭМ!$B$33:$B$776,E$11)+'СЕТ СН'!$F$14+СВЦЭМ!$D$10+'СЕТ СН'!$F$5-'СЕТ СН'!$F$24</f>
        <v>3416.83623098</v>
      </c>
      <c r="F22" s="36">
        <f>SUMIFS(СВЦЭМ!$D$33:$D$776,СВЦЭМ!$A$33:$A$776,$A22,СВЦЭМ!$B$33:$B$776,F$11)+'СЕТ СН'!$F$14+СВЦЭМ!$D$10+'СЕТ СН'!$F$5-'СЕТ СН'!$F$24</f>
        <v>3410.0248738499999</v>
      </c>
      <c r="G22" s="36">
        <f>SUMIFS(СВЦЭМ!$D$33:$D$776,СВЦЭМ!$A$33:$A$776,$A22,СВЦЭМ!$B$33:$B$776,G$11)+'СЕТ СН'!$F$14+СВЦЭМ!$D$10+'СЕТ СН'!$F$5-'СЕТ СН'!$F$24</f>
        <v>3412.4262672200002</v>
      </c>
      <c r="H22" s="36">
        <f>SUMIFS(СВЦЭМ!$D$33:$D$776,СВЦЭМ!$A$33:$A$776,$A22,СВЦЭМ!$B$33:$B$776,H$11)+'СЕТ СН'!$F$14+СВЦЭМ!$D$10+'СЕТ СН'!$F$5-'СЕТ СН'!$F$24</f>
        <v>3419.2529399</v>
      </c>
      <c r="I22" s="36">
        <f>SUMIFS(СВЦЭМ!$D$33:$D$776,СВЦЭМ!$A$33:$A$776,$A22,СВЦЭМ!$B$33:$B$776,I$11)+'СЕТ СН'!$F$14+СВЦЭМ!$D$10+'СЕТ СН'!$F$5-'СЕТ СН'!$F$24</f>
        <v>3432.7520565499999</v>
      </c>
      <c r="J22" s="36">
        <f>SUMIFS(СВЦЭМ!$D$33:$D$776,СВЦЭМ!$A$33:$A$776,$A22,СВЦЭМ!$B$33:$B$776,J$11)+'СЕТ СН'!$F$14+СВЦЭМ!$D$10+'СЕТ СН'!$F$5-'СЕТ СН'!$F$24</f>
        <v>3382.2937812</v>
      </c>
      <c r="K22" s="36">
        <f>SUMIFS(СВЦЭМ!$D$33:$D$776,СВЦЭМ!$A$33:$A$776,$A22,СВЦЭМ!$B$33:$B$776,K$11)+'СЕТ СН'!$F$14+СВЦЭМ!$D$10+'СЕТ СН'!$F$5-'СЕТ СН'!$F$24</f>
        <v>3321.7876974000001</v>
      </c>
      <c r="L22" s="36">
        <f>SUMIFS(СВЦЭМ!$D$33:$D$776,СВЦЭМ!$A$33:$A$776,$A22,СВЦЭМ!$B$33:$B$776,L$11)+'СЕТ СН'!$F$14+СВЦЭМ!$D$10+'СЕТ СН'!$F$5-'СЕТ СН'!$F$24</f>
        <v>3313.2934610000002</v>
      </c>
      <c r="M22" s="36">
        <f>SUMIFS(СВЦЭМ!$D$33:$D$776,СВЦЭМ!$A$33:$A$776,$A22,СВЦЭМ!$B$33:$B$776,M$11)+'СЕТ СН'!$F$14+СВЦЭМ!$D$10+'СЕТ СН'!$F$5-'СЕТ СН'!$F$24</f>
        <v>3313.6464779600001</v>
      </c>
      <c r="N22" s="36">
        <f>SUMIFS(СВЦЭМ!$D$33:$D$776,СВЦЭМ!$A$33:$A$776,$A22,СВЦЭМ!$B$33:$B$776,N$11)+'СЕТ СН'!$F$14+СВЦЭМ!$D$10+'СЕТ СН'!$F$5-'СЕТ СН'!$F$24</f>
        <v>3325.68396304</v>
      </c>
      <c r="O22" s="36">
        <f>SUMIFS(СВЦЭМ!$D$33:$D$776,СВЦЭМ!$A$33:$A$776,$A22,СВЦЭМ!$B$33:$B$776,O$11)+'СЕТ СН'!$F$14+СВЦЭМ!$D$10+'СЕТ СН'!$F$5-'СЕТ СН'!$F$24</f>
        <v>3324.0055634099999</v>
      </c>
      <c r="P22" s="36">
        <f>SUMIFS(СВЦЭМ!$D$33:$D$776,СВЦЭМ!$A$33:$A$776,$A22,СВЦЭМ!$B$33:$B$776,P$11)+'СЕТ СН'!$F$14+СВЦЭМ!$D$10+'СЕТ СН'!$F$5-'СЕТ СН'!$F$24</f>
        <v>3341.79555953</v>
      </c>
      <c r="Q22" s="36">
        <f>SUMIFS(СВЦЭМ!$D$33:$D$776,СВЦЭМ!$A$33:$A$776,$A22,СВЦЭМ!$B$33:$B$776,Q$11)+'СЕТ СН'!$F$14+СВЦЭМ!$D$10+'СЕТ СН'!$F$5-'СЕТ СН'!$F$24</f>
        <v>3349.8161086499999</v>
      </c>
      <c r="R22" s="36">
        <f>SUMIFS(СВЦЭМ!$D$33:$D$776,СВЦЭМ!$A$33:$A$776,$A22,СВЦЭМ!$B$33:$B$776,R$11)+'СЕТ СН'!$F$14+СВЦЭМ!$D$10+'СЕТ СН'!$F$5-'СЕТ СН'!$F$24</f>
        <v>3344.2095780899999</v>
      </c>
      <c r="S22" s="36">
        <f>SUMIFS(СВЦЭМ!$D$33:$D$776,СВЦЭМ!$A$33:$A$776,$A22,СВЦЭМ!$B$33:$B$776,S$11)+'СЕТ СН'!$F$14+СВЦЭМ!$D$10+'СЕТ СН'!$F$5-'СЕТ СН'!$F$24</f>
        <v>3347.8658489899999</v>
      </c>
      <c r="T22" s="36">
        <f>SUMIFS(СВЦЭМ!$D$33:$D$776,СВЦЭМ!$A$33:$A$776,$A22,СВЦЭМ!$B$33:$B$776,T$11)+'СЕТ СН'!$F$14+СВЦЭМ!$D$10+'СЕТ СН'!$F$5-'СЕТ СН'!$F$24</f>
        <v>3334.0942222200001</v>
      </c>
      <c r="U22" s="36">
        <f>SUMIFS(СВЦЭМ!$D$33:$D$776,СВЦЭМ!$A$33:$A$776,$A22,СВЦЭМ!$B$33:$B$776,U$11)+'СЕТ СН'!$F$14+СВЦЭМ!$D$10+'СЕТ СН'!$F$5-'СЕТ СН'!$F$24</f>
        <v>3296.4779144899999</v>
      </c>
      <c r="V22" s="36">
        <f>SUMIFS(СВЦЭМ!$D$33:$D$776,СВЦЭМ!$A$33:$A$776,$A22,СВЦЭМ!$B$33:$B$776,V$11)+'СЕТ СН'!$F$14+СВЦЭМ!$D$10+'СЕТ СН'!$F$5-'СЕТ СН'!$F$24</f>
        <v>3264.1151468799999</v>
      </c>
      <c r="W22" s="36">
        <f>SUMIFS(СВЦЭМ!$D$33:$D$776,СВЦЭМ!$A$33:$A$776,$A22,СВЦЭМ!$B$33:$B$776,W$11)+'СЕТ СН'!$F$14+СВЦЭМ!$D$10+'СЕТ СН'!$F$5-'СЕТ СН'!$F$24</f>
        <v>3246.6952916400001</v>
      </c>
      <c r="X22" s="36">
        <f>SUMIFS(СВЦЭМ!$D$33:$D$776,СВЦЭМ!$A$33:$A$776,$A22,СВЦЭМ!$B$33:$B$776,X$11)+'СЕТ СН'!$F$14+СВЦЭМ!$D$10+'СЕТ СН'!$F$5-'СЕТ СН'!$F$24</f>
        <v>3243.22588662</v>
      </c>
      <c r="Y22" s="36">
        <f>SUMIFS(СВЦЭМ!$D$33:$D$776,СВЦЭМ!$A$33:$A$776,$A22,СВЦЭМ!$B$33:$B$776,Y$11)+'СЕТ СН'!$F$14+СВЦЭМ!$D$10+'СЕТ СН'!$F$5-'СЕТ СН'!$F$24</f>
        <v>3295.7638716000001</v>
      </c>
    </row>
    <row r="23" spans="1:25" ht="15.75" x14ac:dyDescent="0.2">
      <c r="A23" s="35">
        <f t="shared" si="0"/>
        <v>43963</v>
      </c>
      <c r="B23" s="36">
        <f>SUMIFS(СВЦЭМ!$D$33:$D$776,СВЦЭМ!$A$33:$A$776,$A23,СВЦЭМ!$B$33:$B$776,B$11)+'СЕТ СН'!$F$14+СВЦЭМ!$D$10+'СЕТ СН'!$F$5-'СЕТ СН'!$F$24</f>
        <v>3426.2230697499999</v>
      </c>
      <c r="C23" s="36">
        <f>SUMIFS(СВЦЭМ!$D$33:$D$776,СВЦЭМ!$A$33:$A$776,$A23,СВЦЭМ!$B$33:$B$776,C$11)+'СЕТ СН'!$F$14+СВЦЭМ!$D$10+'СЕТ СН'!$F$5-'СЕТ СН'!$F$24</f>
        <v>3465.4177884000001</v>
      </c>
      <c r="D23" s="36">
        <f>SUMIFS(СВЦЭМ!$D$33:$D$776,СВЦЭМ!$A$33:$A$776,$A23,СВЦЭМ!$B$33:$B$776,D$11)+'СЕТ СН'!$F$14+СВЦЭМ!$D$10+'СЕТ СН'!$F$5-'СЕТ СН'!$F$24</f>
        <v>3453.3955807399998</v>
      </c>
      <c r="E23" s="36">
        <f>SUMIFS(СВЦЭМ!$D$33:$D$776,СВЦЭМ!$A$33:$A$776,$A23,СВЦЭМ!$B$33:$B$776,E$11)+'СЕТ СН'!$F$14+СВЦЭМ!$D$10+'СЕТ СН'!$F$5-'СЕТ СН'!$F$24</f>
        <v>3452.5702780500001</v>
      </c>
      <c r="F23" s="36">
        <f>SUMIFS(СВЦЭМ!$D$33:$D$776,СВЦЭМ!$A$33:$A$776,$A23,СВЦЭМ!$B$33:$B$776,F$11)+'СЕТ СН'!$F$14+СВЦЭМ!$D$10+'СЕТ СН'!$F$5-'СЕТ СН'!$F$24</f>
        <v>3460.34784648</v>
      </c>
      <c r="G23" s="36">
        <f>SUMIFS(СВЦЭМ!$D$33:$D$776,СВЦЭМ!$A$33:$A$776,$A23,СВЦЭМ!$B$33:$B$776,G$11)+'СЕТ СН'!$F$14+СВЦЭМ!$D$10+'СЕТ СН'!$F$5-'СЕТ СН'!$F$24</f>
        <v>3449.5631706899999</v>
      </c>
      <c r="H23" s="36">
        <f>SUMIFS(СВЦЭМ!$D$33:$D$776,СВЦЭМ!$A$33:$A$776,$A23,СВЦЭМ!$B$33:$B$776,H$11)+'СЕТ СН'!$F$14+СВЦЭМ!$D$10+'СЕТ СН'!$F$5-'СЕТ СН'!$F$24</f>
        <v>3458.7807817799999</v>
      </c>
      <c r="I23" s="36">
        <f>SUMIFS(СВЦЭМ!$D$33:$D$776,СВЦЭМ!$A$33:$A$776,$A23,СВЦЭМ!$B$33:$B$776,I$11)+'СЕТ СН'!$F$14+СВЦЭМ!$D$10+'СЕТ СН'!$F$5-'СЕТ СН'!$F$24</f>
        <v>3420.2011690899999</v>
      </c>
      <c r="J23" s="36">
        <f>SUMIFS(СВЦЭМ!$D$33:$D$776,СВЦЭМ!$A$33:$A$776,$A23,СВЦЭМ!$B$33:$B$776,J$11)+'СЕТ СН'!$F$14+СВЦЭМ!$D$10+'СЕТ СН'!$F$5-'СЕТ СН'!$F$24</f>
        <v>3372.7536525699998</v>
      </c>
      <c r="K23" s="36">
        <f>SUMIFS(СВЦЭМ!$D$33:$D$776,СВЦЭМ!$A$33:$A$776,$A23,СВЦЭМ!$B$33:$B$776,K$11)+'СЕТ СН'!$F$14+СВЦЭМ!$D$10+'СЕТ СН'!$F$5-'СЕТ СН'!$F$24</f>
        <v>3353.1538621099999</v>
      </c>
      <c r="L23" s="36">
        <f>SUMIFS(СВЦЭМ!$D$33:$D$776,СВЦЭМ!$A$33:$A$776,$A23,СВЦЭМ!$B$33:$B$776,L$11)+'СЕТ СН'!$F$14+СВЦЭМ!$D$10+'СЕТ СН'!$F$5-'СЕТ СН'!$F$24</f>
        <v>3350.3904684899999</v>
      </c>
      <c r="M23" s="36">
        <f>SUMIFS(СВЦЭМ!$D$33:$D$776,СВЦЭМ!$A$33:$A$776,$A23,СВЦЭМ!$B$33:$B$776,M$11)+'СЕТ СН'!$F$14+СВЦЭМ!$D$10+'СЕТ СН'!$F$5-'СЕТ СН'!$F$24</f>
        <v>3322.68756747</v>
      </c>
      <c r="N23" s="36">
        <f>SUMIFS(СВЦЭМ!$D$33:$D$776,СВЦЭМ!$A$33:$A$776,$A23,СВЦЭМ!$B$33:$B$776,N$11)+'СЕТ СН'!$F$14+СВЦЭМ!$D$10+'СЕТ СН'!$F$5-'СЕТ СН'!$F$24</f>
        <v>3321.05155298</v>
      </c>
      <c r="O23" s="36">
        <f>SUMIFS(СВЦЭМ!$D$33:$D$776,СВЦЭМ!$A$33:$A$776,$A23,СВЦЭМ!$B$33:$B$776,O$11)+'СЕТ СН'!$F$14+СВЦЭМ!$D$10+'СЕТ СН'!$F$5-'СЕТ СН'!$F$24</f>
        <v>3328.4206409799999</v>
      </c>
      <c r="P23" s="36">
        <f>SUMIFS(СВЦЭМ!$D$33:$D$776,СВЦЭМ!$A$33:$A$776,$A23,СВЦЭМ!$B$33:$B$776,P$11)+'СЕТ СН'!$F$14+СВЦЭМ!$D$10+'СЕТ СН'!$F$5-'СЕТ СН'!$F$24</f>
        <v>3339.2592559300001</v>
      </c>
      <c r="Q23" s="36">
        <f>SUMIFS(СВЦЭМ!$D$33:$D$776,СВЦЭМ!$A$33:$A$776,$A23,СВЦЭМ!$B$33:$B$776,Q$11)+'СЕТ СН'!$F$14+СВЦЭМ!$D$10+'СЕТ СН'!$F$5-'СЕТ СН'!$F$24</f>
        <v>3338.2558204300003</v>
      </c>
      <c r="R23" s="36">
        <f>SUMIFS(СВЦЭМ!$D$33:$D$776,СВЦЭМ!$A$33:$A$776,$A23,СВЦЭМ!$B$33:$B$776,R$11)+'СЕТ СН'!$F$14+СВЦЭМ!$D$10+'СЕТ СН'!$F$5-'СЕТ СН'!$F$24</f>
        <v>3339.1434281000002</v>
      </c>
      <c r="S23" s="36">
        <f>SUMIFS(СВЦЭМ!$D$33:$D$776,СВЦЭМ!$A$33:$A$776,$A23,СВЦЭМ!$B$33:$B$776,S$11)+'СЕТ СН'!$F$14+СВЦЭМ!$D$10+'СЕТ СН'!$F$5-'СЕТ СН'!$F$24</f>
        <v>3340.0763065000001</v>
      </c>
      <c r="T23" s="36">
        <f>SUMIFS(СВЦЭМ!$D$33:$D$776,СВЦЭМ!$A$33:$A$776,$A23,СВЦЭМ!$B$33:$B$776,T$11)+'СЕТ СН'!$F$14+СВЦЭМ!$D$10+'СЕТ СН'!$F$5-'СЕТ СН'!$F$24</f>
        <v>3345.1793533300001</v>
      </c>
      <c r="U23" s="36">
        <f>SUMIFS(СВЦЭМ!$D$33:$D$776,СВЦЭМ!$A$33:$A$776,$A23,СВЦЭМ!$B$33:$B$776,U$11)+'СЕТ СН'!$F$14+СВЦЭМ!$D$10+'СЕТ СН'!$F$5-'СЕТ СН'!$F$24</f>
        <v>3343.4402502600001</v>
      </c>
      <c r="V23" s="36">
        <f>SUMIFS(СВЦЭМ!$D$33:$D$776,СВЦЭМ!$A$33:$A$776,$A23,СВЦЭМ!$B$33:$B$776,V$11)+'СЕТ СН'!$F$14+СВЦЭМ!$D$10+'СЕТ СН'!$F$5-'СЕТ СН'!$F$24</f>
        <v>3311.3411391300001</v>
      </c>
      <c r="W23" s="36">
        <f>SUMIFS(СВЦЭМ!$D$33:$D$776,СВЦЭМ!$A$33:$A$776,$A23,СВЦЭМ!$B$33:$B$776,W$11)+'СЕТ СН'!$F$14+СВЦЭМ!$D$10+'СЕТ СН'!$F$5-'СЕТ СН'!$F$24</f>
        <v>3309.9102062100001</v>
      </c>
      <c r="X23" s="36">
        <f>SUMIFS(СВЦЭМ!$D$33:$D$776,СВЦЭМ!$A$33:$A$776,$A23,СВЦЭМ!$B$33:$B$776,X$11)+'СЕТ СН'!$F$14+СВЦЭМ!$D$10+'СЕТ СН'!$F$5-'СЕТ СН'!$F$24</f>
        <v>3332.11761346</v>
      </c>
      <c r="Y23" s="36">
        <f>SUMIFS(СВЦЭМ!$D$33:$D$776,СВЦЭМ!$A$33:$A$776,$A23,СВЦЭМ!$B$33:$B$776,Y$11)+'СЕТ СН'!$F$14+СВЦЭМ!$D$10+'СЕТ СН'!$F$5-'СЕТ СН'!$F$24</f>
        <v>3351.8613195100002</v>
      </c>
    </row>
    <row r="24" spans="1:25" ht="15.75" x14ac:dyDescent="0.2">
      <c r="A24" s="35">
        <f t="shared" si="0"/>
        <v>43964</v>
      </c>
      <c r="B24" s="36">
        <f>SUMIFS(СВЦЭМ!$D$33:$D$776,СВЦЭМ!$A$33:$A$776,$A24,СВЦЭМ!$B$33:$B$776,B$11)+'СЕТ СН'!$F$14+СВЦЭМ!$D$10+'СЕТ СН'!$F$5-'СЕТ СН'!$F$24</f>
        <v>3373.8320853800001</v>
      </c>
      <c r="C24" s="36">
        <f>SUMIFS(СВЦЭМ!$D$33:$D$776,СВЦЭМ!$A$33:$A$776,$A24,СВЦЭМ!$B$33:$B$776,C$11)+'СЕТ СН'!$F$14+СВЦЭМ!$D$10+'СЕТ СН'!$F$5-'СЕТ СН'!$F$24</f>
        <v>3417.6976439</v>
      </c>
      <c r="D24" s="36">
        <f>SUMIFS(СВЦЭМ!$D$33:$D$776,СВЦЭМ!$A$33:$A$776,$A24,СВЦЭМ!$B$33:$B$776,D$11)+'СЕТ СН'!$F$14+СВЦЭМ!$D$10+'СЕТ СН'!$F$5-'СЕТ СН'!$F$24</f>
        <v>3425.14356451</v>
      </c>
      <c r="E24" s="36">
        <f>SUMIFS(СВЦЭМ!$D$33:$D$776,СВЦЭМ!$A$33:$A$776,$A24,СВЦЭМ!$B$33:$B$776,E$11)+'СЕТ СН'!$F$14+СВЦЭМ!$D$10+'СЕТ СН'!$F$5-'СЕТ СН'!$F$24</f>
        <v>3425.0283789</v>
      </c>
      <c r="F24" s="36">
        <f>SUMIFS(СВЦЭМ!$D$33:$D$776,СВЦЭМ!$A$33:$A$776,$A24,СВЦЭМ!$B$33:$B$776,F$11)+'СЕТ СН'!$F$14+СВЦЭМ!$D$10+'СЕТ СН'!$F$5-'СЕТ СН'!$F$24</f>
        <v>3418.2371643900001</v>
      </c>
      <c r="G24" s="36">
        <f>SUMIFS(СВЦЭМ!$D$33:$D$776,СВЦЭМ!$A$33:$A$776,$A24,СВЦЭМ!$B$33:$B$776,G$11)+'СЕТ СН'!$F$14+СВЦЭМ!$D$10+'СЕТ СН'!$F$5-'СЕТ СН'!$F$24</f>
        <v>3425.76218926</v>
      </c>
      <c r="H24" s="36">
        <f>SUMIFS(СВЦЭМ!$D$33:$D$776,СВЦЭМ!$A$33:$A$776,$A24,СВЦЭМ!$B$33:$B$776,H$11)+'СЕТ СН'!$F$14+СВЦЭМ!$D$10+'СЕТ СН'!$F$5-'СЕТ СН'!$F$24</f>
        <v>3422.2083560900001</v>
      </c>
      <c r="I24" s="36">
        <f>SUMIFS(СВЦЭМ!$D$33:$D$776,СВЦЭМ!$A$33:$A$776,$A24,СВЦЭМ!$B$33:$B$776,I$11)+'СЕТ СН'!$F$14+СВЦЭМ!$D$10+'СЕТ СН'!$F$5-'СЕТ СН'!$F$24</f>
        <v>3375.5046629200001</v>
      </c>
      <c r="J24" s="36">
        <f>SUMIFS(СВЦЭМ!$D$33:$D$776,СВЦЭМ!$A$33:$A$776,$A24,СВЦЭМ!$B$33:$B$776,J$11)+'СЕТ СН'!$F$14+СВЦЭМ!$D$10+'СЕТ СН'!$F$5-'СЕТ СН'!$F$24</f>
        <v>3321.53077278</v>
      </c>
      <c r="K24" s="36">
        <f>SUMIFS(СВЦЭМ!$D$33:$D$776,СВЦЭМ!$A$33:$A$776,$A24,СВЦЭМ!$B$33:$B$776,K$11)+'СЕТ СН'!$F$14+СВЦЭМ!$D$10+'СЕТ СН'!$F$5-'СЕТ СН'!$F$24</f>
        <v>3313.2855673899999</v>
      </c>
      <c r="L24" s="36">
        <f>SUMIFS(СВЦЭМ!$D$33:$D$776,СВЦЭМ!$A$33:$A$776,$A24,СВЦЭМ!$B$33:$B$776,L$11)+'СЕТ СН'!$F$14+СВЦЭМ!$D$10+'СЕТ СН'!$F$5-'СЕТ СН'!$F$24</f>
        <v>3304.2445857500002</v>
      </c>
      <c r="M24" s="36">
        <f>SUMIFS(СВЦЭМ!$D$33:$D$776,СВЦЭМ!$A$33:$A$776,$A24,СВЦЭМ!$B$33:$B$776,M$11)+'СЕТ СН'!$F$14+СВЦЭМ!$D$10+'СЕТ СН'!$F$5-'СЕТ СН'!$F$24</f>
        <v>3298.29633294</v>
      </c>
      <c r="N24" s="36">
        <f>SUMIFS(СВЦЭМ!$D$33:$D$776,СВЦЭМ!$A$33:$A$776,$A24,СВЦЭМ!$B$33:$B$776,N$11)+'СЕТ СН'!$F$14+СВЦЭМ!$D$10+'СЕТ СН'!$F$5-'СЕТ СН'!$F$24</f>
        <v>3307.2764335500001</v>
      </c>
      <c r="O24" s="36">
        <f>SUMIFS(СВЦЭМ!$D$33:$D$776,СВЦЭМ!$A$33:$A$776,$A24,СВЦЭМ!$B$33:$B$776,O$11)+'СЕТ СН'!$F$14+СВЦЭМ!$D$10+'СЕТ СН'!$F$5-'СЕТ СН'!$F$24</f>
        <v>3315.3896329099998</v>
      </c>
      <c r="P24" s="36">
        <f>SUMIFS(СВЦЭМ!$D$33:$D$776,СВЦЭМ!$A$33:$A$776,$A24,СВЦЭМ!$B$33:$B$776,P$11)+'СЕТ СН'!$F$14+СВЦЭМ!$D$10+'СЕТ СН'!$F$5-'СЕТ СН'!$F$24</f>
        <v>3326.3470180200002</v>
      </c>
      <c r="Q24" s="36">
        <f>SUMIFS(СВЦЭМ!$D$33:$D$776,СВЦЭМ!$A$33:$A$776,$A24,СВЦЭМ!$B$33:$B$776,Q$11)+'СЕТ СН'!$F$14+СВЦЭМ!$D$10+'СЕТ СН'!$F$5-'СЕТ СН'!$F$24</f>
        <v>3317.9568364799998</v>
      </c>
      <c r="R24" s="36">
        <f>SUMIFS(СВЦЭМ!$D$33:$D$776,СВЦЭМ!$A$33:$A$776,$A24,СВЦЭМ!$B$33:$B$776,R$11)+'СЕТ СН'!$F$14+СВЦЭМ!$D$10+'СЕТ СН'!$F$5-'СЕТ СН'!$F$24</f>
        <v>3312.8513957</v>
      </c>
      <c r="S24" s="36">
        <f>SUMIFS(СВЦЭМ!$D$33:$D$776,СВЦЭМ!$A$33:$A$776,$A24,СВЦЭМ!$B$33:$B$776,S$11)+'СЕТ СН'!$F$14+СВЦЭМ!$D$10+'СЕТ СН'!$F$5-'СЕТ СН'!$F$24</f>
        <v>3326.54561853</v>
      </c>
      <c r="T24" s="36">
        <f>SUMIFS(СВЦЭМ!$D$33:$D$776,СВЦЭМ!$A$33:$A$776,$A24,СВЦЭМ!$B$33:$B$776,T$11)+'СЕТ СН'!$F$14+СВЦЭМ!$D$10+'СЕТ СН'!$F$5-'СЕТ СН'!$F$24</f>
        <v>3298.8796307800003</v>
      </c>
      <c r="U24" s="36">
        <f>SUMIFS(СВЦЭМ!$D$33:$D$776,СВЦЭМ!$A$33:$A$776,$A24,СВЦЭМ!$B$33:$B$776,U$11)+'СЕТ СН'!$F$14+СВЦЭМ!$D$10+'СЕТ СН'!$F$5-'СЕТ СН'!$F$24</f>
        <v>3266.9942668600002</v>
      </c>
      <c r="V24" s="36">
        <f>SUMIFS(СВЦЭМ!$D$33:$D$776,СВЦЭМ!$A$33:$A$776,$A24,СВЦЭМ!$B$33:$B$776,V$11)+'СЕТ СН'!$F$14+СВЦЭМ!$D$10+'СЕТ СН'!$F$5-'СЕТ СН'!$F$24</f>
        <v>3251.3370753999998</v>
      </c>
      <c r="W24" s="36">
        <f>SUMIFS(СВЦЭМ!$D$33:$D$776,СВЦЭМ!$A$33:$A$776,$A24,СВЦЭМ!$B$33:$B$776,W$11)+'СЕТ СН'!$F$14+СВЦЭМ!$D$10+'СЕТ СН'!$F$5-'СЕТ СН'!$F$24</f>
        <v>3246.9692553300001</v>
      </c>
      <c r="X24" s="36">
        <f>SUMIFS(СВЦЭМ!$D$33:$D$776,СВЦЭМ!$A$33:$A$776,$A24,СВЦЭМ!$B$33:$B$776,X$11)+'СЕТ СН'!$F$14+СВЦЭМ!$D$10+'СЕТ СН'!$F$5-'СЕТ СН'!$F$24</f>
        <v>3259.7802525000002</v>
      </c>
      <c r="Y24" s="36">
        <f>SUMIFS(СВЦЭМ!$D$33:$D$776,СВЦЭМ!$A$33:$A$776,$A24,СВЦЭМ!$B$33:$B$776,Y$11)+'СЕТ СН'!$F$14+СВЦЭМ!$D$10+'СЕТ СН'!$F$5-'СЕТ СН'!$F$24</f>
        <v>3280.9396252400002</v>
      </c>
    </row>
    <row r="25" spans="1:25" ht="15.75" x14ac:dyDescent="0.2">
      <c r="A25" s="35">
        <f t="shared" si="0"/>
        <v>43965</v>
      </c>
      <c r="B25" s="36">
        <f>SUMIFS(СВЦЭМ!$D$33:$D$776,СВЦЭМ!$A$33:$A$776,$A25,СВЦЭМ!$B$33:$B$776,B$11)+'СЕТ СН'!$F$14+СВЦЭМ!$D$10+'СЕТ СН'!$F$5-'СЕТ СН'!$F$24</f>
        <v>3347.2638973900002</v>
      </c>
      <c r="C25" s="36">
        <f>SUMIFS(СВЦЭМ!$D$33:$D$776,СВЦЭМ!$A$33:$A$776,$A25,СВЦЭМ!$B$33:$B$776,C$11)+'СЕТ СН'!$F$14+СВЦЭМ!$D$10+'СЕТ СН'!$F$5-'СЕТ СН'!$F$24</f>
        <v>3385.6475465399999</v>
      </c>
      <c r="D25" s="36">
        <f>SUMIFS(СВЦЭМ!$D$33:$D$776,СВЦЭМ!$A$33:$A$776,$A25,СВЦЭМ!$B$33:$B$776,D$11)+'СЕТ СН'!$F$14+СВЦЭМ!$D$10+'СЕТ СН'!$F$5-'СЕТ СН'!$F$24</f>
        <v>3393.8710406300002</v>
      </c>
      <c r="E25" s="36">
        <f>SUMIFS(СВЦЭМ!$D$33:$D$776,СВЦЭМ!$A$33:$A$776,$A25,СВЦЭМ!$B$33:$B$776,E$11)+'СЕТ СН'!$F$14+СВЦЭМ!$D$10+'СЕТ СН'!$F$5-'СЕТ СН'!$F$24</f>
        <v>3428.3345231499998</v>
      </c>
      <c r="F25" s="36">
        <f>SUMIFS(СВЦЭМ!$D$33:$D$776,СВЦЭМ!$A$33:$A$776,$A25,СВЦЭМ!$B$33:$B$776,F$11)+'СЕТ СН'!$F$14+СВЦЭМ!$D$10+'СЕТ СН'!$F$5-'СЕТ СН'!$F$24</f>
        <v>3408.3193231599998</v>
      </c>
      <c r="G25" s="36">
        <f>SUMIFS(СВЦЭМ!$D$33:$D$776,СВЦЭМ!$A$33:$A$776,$A25,СВЦЭМ!$B$33:$B$776,G$11)+'СЕТ СН'!$F$14+СВЦЭМ!$D$10+'СЕТ СН'!$F$5-'СЕТ СН'!$F$24</f>
        <v>3401.36137641</v>
      </c>
      <c r="H25" s="36">
        <f>SUMIFS(СВЦЭМ!$D$33:$D$776,СВЦЭМ!$A$33:$A$776,$A25,СВЦЭМ!$B$33:$B$776,H$11)+'СЕТ СН'!$F$14+СВЦЭМ!$D$10+'СЕТ СН'!$F$5-'СЕТ СН'!$F$24</f>
        <v>3397.9310038100002</v>
      </c>
      <c r="I25" s="36">
        <f>SUMIFS(СВЦЭМ!$D$33:$D$776,СВЦЭМ!$A$33:$A$776,$A25,СВЦЭМ!$B$33:$B$776,I$11)+'СЕТ СН'!$F$14+СВЦЭМ!$D$10+'СЕТ СН'!$F$5-'СЕТ СН'!$F$24</f>
        <v>3360.5821005299999</v>
      </c>
      <c r="J25" s="36">
        <f>SUMIFS(СВЦЭМ!$D$33:$D$776,СВЦЭМ!$A$33:$A$776,$A25,СВЦЭМ!$B$33:$B$776,J$11)+'СЕТ СН'!$F$14+СВЦЭМ!$D$10+'СЕТ СН'!$F$5-'СЕТ СН'!$F$24</f>
        <v>3312.69626518</v>
      </c>
      <c r="K25" s="36">
        <f>SUMIFS(СВЦЭМ!$D$33:$D$776,СВЦЭМ!$A$33:$A$776,$A25,СВЦЭМ!$B$33:$B$776,K$11)+'СЕТ СН'!$F$14+СВЦЭМ!$D$10+'СЕТ СН'!$F$5-'СЕТ СН'!$F$24</f>
        <v>3292.3118009600003</v>
      </c>
      <c r="L25" s="36">
        <f>SUMIFS(СВЦЭМ!$D$33:$D$776,СВЦЭМ!$A$33:$A$776,$A25,СВЦЭМ!$B$33:$B$776,L$11)+'СЕТ СН'!$F$14+СВЦЭМ!$D$10+'СЕТ СН'!$F$5-'СЕТ СН'!$F$24</f>
        <v>3281.98757338</v>
      </c>
      <c r="M25" s="36">
        <f>SUMIFS(СВЦЭМ!$D$33:$D$776,СВЦЭМ!$A$33:$A$776,$A25,СВЦЭМ!$B$33:$B$776,M$11)+'СЕТ СН'!$F$14+СВЦЭМ!$D$10+'СЕТ СН'!$F$5-'СЕТ СН'!$F$24</f>
        <v>3282.9902154400002</v>
      </c>
      <c r="N25" s="36">
        <f>SUMIFS(СВЦЭМ!$D$33:$D$776,СВЦЭМ!$A$33:$A$776,$A25,СВЦЭМ!$B$33:$B$776,N$11)+'СЕТ СН'!$F$14+СВЦЭМ!$D$10+'СЕТ СН'!$F$5-'СЕТ СН'!$F$24</f>
        <v>3277.8958217899999</v>
      </c>
      <c r="O25" s="36">
        <f>SUMIFS(СВЦЭМ!$D$33:$D$776,СВЦЭМ!$A$33:$A$776,$A25,СВЦЭМ!$B$33:$B$776,O$11)+'СЕТ СН'!$F$14+СВЦЭМ!$D$10+'СЕТ СН'!$F$5-'СЕТ СН'!$F$24</f>
        <v>3291.7110989800003</v>
      </c>
      <c r="P25" s="36">
        <f>SUMIFS(СВЦЭМ!$D$33:$D$776,СВЦЭМ!$A$33:$A$776,$A25,СВЦЭМ!$B$33:$B$776,P$11)+'СЕТ СН'!$F$14+СВЦЭМ!$D$10+'СЕТ СН'!$F$5-'СЕТ СН'!$F$24</f>
        <v>3316.1612694300002</v>
      </c>
      <c r="Q25" s="36">
        <f>SUMIFS(СВЦЭМ!$D$33:$D$776,СВЦЭМ!$A$33:$A$776,$A25,СВЦЭМ!$B$33:$B$776,Q$11)+'СЕТ СН'!$F$14+СВЦЭМ!$D$10+'СЕТ СН'!$F$5-'СЕТ СН'!$F$24</f>
        <v>3305.4056797399999</v>
      </c>
      <c r="R25" s="36">
        <f>SUMIFS(СВЦЭМ!$D$33:$D$776,СВЦЭМ!$A$33:$A$776,$A25,СВЦЭМ!$B$33:$B$776,R$11)+'СЕТ СН'!$F$14+СВЦЭМ!$D$10+'СЕТ СН'!$F$5-'СЕТ СН'!$F$24</f>
        <v>3301.6107652599999</v>
      </c>
      <c r="S25" s="36">
        <f>SUMIFS(СВЦЭМ!$D$33:$D$776,СВЦЭМ!$A$33:$A$776,$A25,СВЦЭМ!$B$33:$B$776,S$11)+'СЕТ СН'!$F$14+СВЦЭМ!$D$10+'СЕТ СН'!$F$5-'СЕТ СН'!$F$24</f>
        <v>3320.5181081300002</v>
      </c>
      <c r="T25" s="36">
        <f>SUMIFS(СВЦЭМ!$D$33:$D$776,СВЦЭМ!$A$33:$A$776,$A25,СВЦЭМ!$B$33:$B$776,T$11)+'СЕТ СН'!$F$14+СВЦЭМ!$D$10+'СЕТ СН'!$F$5-'СЕТ СН'!$F$24</f>
        <v>3299.7350496500003</v>
      </c>
      <c r="U25" s="36">
        <f>SUMIFS(СВЦЭМ!$D$33:$D$776,СВЦЭМ!$A$33:$A$776,$A25,СВЦЭМ!$B$33:$B$776,U$11)+'СЕТ СН'!$F$14+СВЦЭМ!$D$10+'СЕТ СН'!$F$5-'СЕТ СН'!$F$24</f>
        <v>3269.9152609800003</v>
      </c>
      <c r="V25" s="36">
        <f>SUMIFS(СВЦЭМ!$D$33:$D$776,СВЦЭМ!$A$33:$A$776,$A25,СВЦЭМ!$B$33:$B$776,V$11)+'СЕТ СН'!$F$14+СВЦЭМ!$D$10+'СЕТ СН'!$F$5-'СЕТ СН'!$F$24</f>
        <v>3246.0084895499999</v>
      </c>
      <c r="W25" s="36">
        <f>SUMIFS(СВЦЭМ!$D$33:$D$776,СВЦЭМ!$A$33:$A$776,$A25,СВЦЭМ!$B$33:$B$776,W$11)+'СЕТ СН'!$F$14+СВЦЭМ!$D$10+'СЕТ СН'!$F$5-'СЕТ СН'!$F$24</f>
        <v>3236.9081046599999</v>
      </c>
      <c r="X25" s="36">
        <f>SUMIFS(СВЦЭМ!$D$33:$D$776,СВЦЭМ!$A$33:$A$776,$A25,СВЦЭМ!$B$33:$B$776,X$11)+'СЕТ СН'!$F$14+СВЦЭМ!$D$10+'СЕТ СН'!$F$5-'СЕТ СН'!$F$24</f>
        <v>3244.3715055600001</v>
      </c>
      <c r="Y25" s="36">
        <f>SUMIFS(СВЦЭМ!$D$33:$D$776,СВЦЭМ!$A$33:$A$776,$A25,СВЦЭМ!$B$33:$B$776,Y$11)+'СЕТ СН'!$F$14+СВЦЭМ!$D$10+'СЕТ СН'!$F$5-'СЕТ СН'!$F$24</f>
        <v>3275.6494892599999</v>
      </c>
    </row>
    <row r="26" spans="1:25" ht="15.75" x14ac:dyDescent="0.2">
      <c r="A26" s="35">
        <f t="shared" si="0"/>
        <v>43966</v>
      </c>
      <c r="B26" s="36">
        <f>SUMIFS(СВЦЭМ!$D$33:$D$776,СВЦЭМ!$A$33:$A$776,$A26,СВЦЭМ!$B$33:$B$776,B$11)+'СЕТ СН'!$F$14+СВЦЭМ!$D$10+'СЕТ СН'!$F$5-'СЕТ СН'!$F$24</f>
        <v>3335.9718356600001</v>
      </c>
      <c r="C26" s="36">
        <f>SUMIFS(СВЦЭМ!$D$33:$D$776,СВЦЭМ!$A$33:$A$776,$A26,СВЦЭМ!$B$33:$B$776,C$11)+'СЕТ СН'!$F$14+СВЦЭМ!$D$10+'СЕТ СН'!$F$5-'СЕТ СН'!$F$24</f>
        <v>3389.9841301800002</v>
      </c>
      <c r="D26" s="36">
        <f>SUMIFS(СВЦЭМ!$D$33:$D$776,СВЦЭМ!$A$33:$A$776,$A26,СВЦЭМ!$B$33:$B$776,D$11)+'СЕТ СН'!$F$14+СВЦЭМ!$D$10+'СЕТ СН'!$F$5-'СЕТ СН'!$F$24</f>
        <v>3413.6322449300001</v>
      </c>
      <c r="E26" s="36">
        <f>SUMIFS(СВЦЭМ!$D$33:$D$776,СВЦЭМ!$A$33:$A$776,$A26,СВЦЭМ!$B$33:$B$776,E$11)+'СЕТ СН'!$F$14+СВЦЭМ!$D$10+'СЕТ СН'!$F$5-'СЕТ СН'!$F$24</f>
        <v>3412.3550118799999</v>
      </c>
      <c r="F26" s="36">
        <f>SUMIFS(СВЦЭМ!$D$33:$D$776,СВЦЭМ!$A$33:$A$776,$A26,СВЦЭМ!$B$33:$B$776,F$11)+'СЕТ СН'!$F$14+СВЦЭМ!$D$10+'СЕТ СН'!$F$5-'СЕТ СН'!$F$24</f>
        <v>3404.6553337999999</v>
      </c>
      <c r="G26" s="36">
        <f>SUMIFS(СВЦЭМ!$D$33:$D$776,СВЦЭМ!$A$33:$A$776,$A26,СВЦЭМ!$B$33:$B$776,G$11)+'СЕТ СН'!$F$14+СВЦЭМ!$D$10+'СЕТ СН'!$F$5-'СЕТ СН'!$F$24</f>
        <v>3413.8041221900003</v>
      </c>
      <c r="H26" s="36">
        <f>SUMIFS(СВЦЭМ!$D$33:$D$776,СВЦЭМ!$A$33:$A$776,$A26,СВЦЭМ!$B$33:$B$776,H$11)+'СЕТ СН'!$F$14+СВЦЭМ!$D$10+'СЕТ СН'!$F$5-'СЕТ СН'!$F$24</f>
        <v>3421.0148696800002</v>
      </c>
      <c r="I26" s="36">
        <f>SUMIFS(СВЦЭМ!$D$33:$D$776,СВЦЭМ!$A$33:$A$776,$A26,СВЦЭМ!$B$33:$B$776,I$11)+'СЕТ СН'!$F$14+СВЦЭМ!$D$10+'СЕТ СН'!$F$5-'СЕТ СН'!$F$24</f>
        <v>3377.9334186999999</v>
      </c>
      <c r="J26" s="36">
        <f>SUMIFS(СВЦЭМ!$D$33:$D$776,СВЦЭМ!$A$33:$A$776,$A26,СВЦЭМ!$B$33:$B$776,J$11)+'СЕТ СН'!$F$14+СВЦЭМ!$D$10+'СЕТ СН'!$F$5-'СЕТ СН'!$F$24</f>
        <v>3318.0074365999999</v>
      </c>
      <c r="K26" s="36">
        <f>SUMIFS(СВЦЭМ!$D$33:$D$776,СВЦЭМ!$A$33:$A$776,$A26,СВЦЭМ!$B$33:$B$776,K$11)+'СЕТ СН'!$F$14+СВЦЭМ!$D$10+'СЕТ СН'!$F$5-'СЕТ СН'!$F$24</f>
        <v>3252.0001444499999</v>
      </c>
      <c r="L26" s="36">
        <f>SUMIFS(СВЦЭМ!$D$33:$D$776,СВЦЭМ!$A$33:$A$776,$A26,СВЦЭМ!$B$33:$B$776,L$11)+'СЕТ СН'!$F$14+СВЦЭМ!$D$10+'СЕТ СН'!$F$5-'СЕТ СН'!$F$24</f>
        <v>3241.1163513000001</v>
      </c>
      <c r="M26" s="36">
        <f>SUMIFS(СВЦЭМ!$D$33:$D$776,СВЦЭМ!$A$33:$A$776,$A26,СВЦЭМ!$B$33:$B$776,M$11)+'СЕТ СН'!$F$14+СВЦЭМ!$D$10+'СЕТ СН'!$F$5-'СЕТ СН'!$F$24</f>
        <v>3261.12522184</v>
      </c>
      <c r="N26" s="36">
        <f>SUMIFS(СВЦЭМ!$D$33:$D$776,СВЦЭМ!$A$33:$A$776,$A26,СВЦЭМ!$B$33:$B$776,N$11)+'СЕТ СН'!$F$14+СВЦЭМ!$D$10+'СЕТ СН'!$F$5-'СЕТ СН'!$F$24</f>
        <v>3266.7345991800003</v>
      </c>
      <c r="O26" s="36">
        <f>SUMIFS(СВЦЭМ!$D$33:$D$776,СВЦЭМ!$A$33:$A$776,$A26,СВЦЭМ!$B$33:$B$776,O$11)+'СЕТ СН'!$F$14+СВЦЭМ!$D$10+'СЕТ СН'!$F$5-'СЕТ СН'!$F$24</f>
        <v>3269.1076175400003</v>
      </c>
      <c r="P26" s="36">
        <f>SUMIFS(СВЦЭМ!$D$33:$D$776,СВЦЭМ!$A$33:$A$776,$A26,СВЦЭМ!$B$33:$B$776,P$11)+'СЕТ СН'!$F$14+СВЦЭМ!$D$10+'СЕТ СН'!$F$5-'СЕТ СН'!$F$24</f>
        <v>3275.2814482600002</v>
      </c>
      <c r="Q26" s="36">
        <f>SUMIFS(СВЦЭМ!$D$33:$D$776,СВЦЭМ!$A$33:$A$776,$A26,СВЦЭМ!$B$33:$B$776,Q$11)+'СЕТ СН'!$F$14+СВЦЭМ!$D$10+'СЕТ СН'!$F$5-'СЕТ СН'!$F$24</f>
        <v>3270.6704013799999</v>
      </c>
      <c r="R26" s="36">
        <f>SUMIFS(СВЦЭМ!$D$33:$D$776,СВЦЭМ!$A$33:$A$776,$A26,СВЦЭМ!$B$33:$B$776,R$11)+'СЕТ СН'!$F$14+СВЦЭМ!$D$10+'СЕТ СН'!$F$5-'СЕТ СН'!$F$24</f>
        <v>3266.31820702</v>
      </c>
      <c r="S26" s="36">
        <f>SUMIFS(СВЦЭМ!$D$33:$D$776,СВЦЭМ!$A$33:$A$776,$A26,СВЦЭМ!$B$33:$B$776,S$11)+'СЕТ СН'!$F$14+СВЦЭМ!$D$10+'СЕТ СН'!$F$5-'СЕТ СН'!$F$24</f>
        <v>3275.93246679</v>
      </c>
      <c r="T26" s="36">
        <f>SUMIFS(СВЦЭМ!$D$33:$D$776,СВЦЭМ!$A$33:$A$776,$A26,СВЦЭМ!$B$33:$B$776,T$11)+'СЕТ СН'!$F$14+СВЦЭМ!$D$10+'СЕТ СН'!$F$5-'СЕТ СН'!$F$24</f>
        <v>3270.4662276700001</v>
      </c>
      <c r="U26" s="36">
        <f>SUMIFS(СВЦЭМ!$D$33:$D$776,СВЦЭМ!$A$33:$A$776,$A26,СВЦЭМ!$B$33:$B$776,U$11)+'СЕТ СН'!$F$14+СВЦЭМ!$D$10+'СЕТ СН'!$F$5-'СЕТ СН'!$F$24</f>
        <v>3273.41724402</v>
      </c>
      <c r="V26" s="36">
        <f>SUMIFS(СВЦЭМ!$D$33:$D$776,СВЦЭМ!$A$33:$A$776,$A26,СВЦЭМ!$B$33:$B$776,V$11)+'СЕТ СН'!$F$14+СВЦЭМ!$D$10+'СЕТ СН'!$F$5-'СЕТ СН'!$F$24</f>
        <v>3266.1793168700001</v>
      </c>
      <c r="W26" s="36">
        <f>SUMIFS(СВЦЭМ!$D$33:$D$776,СВЦЭМ!$A$33:$A$776,$A26,СВЦЭМ!$B$33:$B$776,W$11)+'СЕТ СН'!$F$14+СВЦЭМ!$D$10+'СЕТ СН'!$F$5-'СЕТ СН'!$F$24</f>
        <v>3253.7098853699999</v>
      </c>
      <c r="X26" s="36">
        <f>SUMIFS(СВЦЭМ!$D$33:$D$776,СВЦЭМ!$A$33:$A$776,$A26,СВЦЭМ!$B$33:$B$776,X$11)+'СЕТ СН'!$F$14+СВЦЭМ!$D$10+'СЕТ СН'!$F$5-'СЕТ СН'!$F$24</f>
        <v>3255.9255918600002</v>
      </c>
      <c r="Y26" s="36">
        <f>SUMIFS(СВЦЭМ!$D$33:$D$776,СВЦЭМ!$A$33:$A$776,$A26,СВЦЭМ!$B$33:$B$776,Y$11)+'СЕТ СН'!$F$14+СВЦЭМ!$D$10+'СЕТ СН'!$F$5-'СЕТ СН'!$F$24</f>
        <v>3259.68208663</v>
      </c>
    </row>
    <row r="27" spans="1:25" ht="15.75" x14ac:dyDescent="0.2">
      <c r="A27" s="35">
        <f t="shared" si="0"/>
        <v>43967</v>
      </c>
      <c r="B27" s="36">
        <f>SUMIFS(СВЦЭМ!$D$33:$D$776,СВЦЭМ!$A$33:$A$776,$A27,СВЦЭМ!$B$33:$B$776,B$11)+'СЕТ СН'!$F$14+СВЦЭМ!$D$10+'СЕТ СН'!$F$5-'СЕТ СН'!$F$24</f>
        <v>3369.4441550800002</v>
      </c>
      <c r="C27" s="36">
        <f>SUMIFS(СВЦЭМ!$D$33:$D$776,СВЦЭМ!$A$33:$A$776,$A27,СВЦЭМ!$B$33:$B$776,C$11)+'СЕТ СН'!$F$14+СВЦЭМ!$D$10+'СЕТ СН'!$F$5-'СЕТ СН'!$F$24</f>
        <v>3408.6668375899999</v>
      </c>
      <c r="D27" s="36">
        <f>SUMIFS(СВЦЭМ!$D$33:$D$776,СВЦЭМ!$A$33:$A$776,$A27,СВЦЭМ!$B$33:$B$776,D$11)+'СЕТ СН'!$F$14+СВЦЭМ!$D$10+'СЕТ СН'!$F$5-'СЕТ СН'!$F$24</f>
        <v>3410.1455805099999</v>
      </c>
      <c r="E27" s="36">
        <f>SUMIFS(СВЦЭМ!$D$33:$D$776,СВЦЭМ!$A$33:$A$776,$A27,СВЦЭМ!$B$33:$B$776,E$11)+'СЕТ СН'!$F$14+СВЦЭМ!$D$10+'СЕТ СН'!$F$5-'СЕТ СН'!$F$24</f>
        <v>3422.78395159</v>
      </c>
      <c r="F27" s="36">
        <f>SUMIFS(СВЦЭМ!$D$33:$D$776,СВЦЭМ!$A$33:$A$776,$A27,СВЦЭМ!$B$33:$B$776,F$11)+'СЕТ СН'!$F$14+СВЦЭМ!$D$10+'СЕТ СН'!$F$5-'СЕТ СН'!$F$24</f>
        <v>3422.79922498</v>
      </c>
      <c r="G27" s="36">
        <f>SUMIFS(СВЦЭМ!$D$33:$D$776,СВЦЭМ!$A$33:$A$776,$A27,СВЦЭМ!$B$33:$B$776,G$11)+'СЕТ СН'!$F$14+СВЦЭМ!$D$10+'СЕТ СН'!$F$5-'СЕТ СН'!$F$24</f>
        <v>3422.6573914400001</v>
      </c>
      <c r="H27" s="36">
        <f>SUMIFS(СВЦЭМ!$D$33:$D$776,СВЦЭМ!$A$33:$A$776,$A27,СВЦЭМ!$B$33:$B$776,H$11)+'СЕТ СН'!$F$14+СВЦЭМ!$D$10+'СЕТ СН'!$F$5-'СЕТ СН'!$F$24</f>
        <v>3429.9645410500002</v>
      </c>
      <c r="I27" s="36">
        <f>SUMIFS(СВЦЭМ!$D$33:$D$776,СВЦЭМ!$A$33:$A$776,$A27,СВЦЭМ!$B$33:$B$776,I$11)+'СЕТ СН'!$F$14+СВЦЭМ!$D$10+'СЕТ СН'!$F$5-'СЕТ СН'!$F$24</f>
        <v>3362.9203018400003</v>
      </c>
      <c r="J27" s="36">
        <f>SUMIFS(СВЦЭМ!$D$33:$D$776,СВЦЭМ!$A$33:$A$776,$A27,СВЦЭМ!$B$33:$B$776,J$11)+'СЕТ СН'!$F$14+СВЦЭМ!$D$10+'СЕТ СН'!$F$5-'СЕТ СН'!$F$24</f>
        <v>3292.42849983</v>
      </c>
      <c r="K27" s="36">
        <f>SUMIFS(СВЦЭМ!$D$33:$D$776,СВЦЭМ!$A$33:$A$776,$A27,СВЦЭМ!$B$33:$B$776,K$11)+'СЕТ СН'!$F$14+СВЦЭМ!$D$10+'СЕТ СН'!$F$5-'СЕТ СН'!$F$24</f>
        <v>3291.3675773599998</v>
      </c>
      <c r="L27" s="36">
        <f>SUMIFS(СВЦЭМ!$D$33:$D$776,СВЦЭМ!$A$33:$A$776,$A27,СВЦЭМ!$B$33:$B$776,L$11)+'СЕТ СН'!$F$14+СВЦЭМ!$D$10+'СЕТ СН'!$F$5-'СЕТ СН'!$F$24</f>
        <v>3296.2343657900001</v>
      </c>
      <c r="M27" s="36">
        <f>SUMIFS(СВЦЭМ!$D$33:$D$776,СВЦЭМ!$A$33:$A$776,$A27,СВЦЭМ!$B$33:$B$776,M$11)+'СЕТ СН'!$F$14+СВЦЭМ!$D$10+'СЕТ СН'!$F$5-'СЕТ СН'!$F$24</f>
        <v>3292.10797998</v>
      </c>
      <c r="N27" s="36">
        <f>SUMIFS(СВЦЭМ!$D$33:$D$776,СВЦЭМ!$A$33:$A$776,$A27,СВЦЭМ!$B$33:$B$776,N$11)+'СЕТ СН'!$F$14+СВЦЭМ!$D$10+'СЕТ СН'!$F$5-'СЕТ СН'!$F$24</f>
        <v>3282.18782822</v>
      </c>
      <c r="O27" s="36">
        <f>SUMIFS(СВЦЭМ!$D$33:$D$776,СВЦЭМ!$A$33:$A$776,$A27,СВЦЭМ!$B$33:$B$776,O$11)+'СЕТ СН'!$F$14+СВЦЭМ!$D$10+'СЕТ СН'!$F$5-'СЕТ СН'!$F$24</f>
        <v>3277.0053480800002</v>
      </c>
      <c r="P27" s="36">
        <f>SUMIFS(СВЦЭМ!$D$33:$D$776,СВЦЭМ!$A$33:$A$776,$A27,СВЦЭМ!$B$33:$B$776,P$11)+'СЕТ СН'!$F$14+СВЦЭМ!$D$10+'СЕТ СН'!$F$5-'СЕТ СН'!$F$24</f>
        <v>3282.47497376</v>
      </c>
      <c r="Q27" s="36">
        <f>SUMIFS(СВЦЭМ!$D$33:$D$776,СВЦЭМ!$A$33:$A$776,$A27,СВЦЭМ!$B$33:$B$776,Q$11)+'СЕТ СН'!$F$14+СВЦЭМ!$D$10+'СЕТ СН'!$F$5-'СЕТ СН'!$F$24</f>
        <v>3279.79505883</v>
      </c>
      <c r="R27" s="36">
        <f>SUMIFS(СВЦЭМ!$D$33:$D$776,СВЦЭМ!$A$33:$A$776,$A27,СВЦЭМ!$B$33:$B$776,R$11)+'СЕТ СН'!$F$14+СВЦЭМ!$D$10+'СЕТ СН'!$F$5-'СЕТ СН'!$F$24</f>
        <v>3275.9436472100001</v>
      </c>
      <c r="S27" s="36">
        <f>SUMIFS(СВЦЭМ!$D$33:$D$776,СВЦЭМ!$A$33:$A$776,$A27,СВЦЭМ!$B$33:$B$776,S$11)+'СЕТ СН'!$F$14+СВЦЭМ!$D$10+'СЕТ СН'!$F$5-'СЕТ СН'!$F$24</f>
        <v>3272.33029506</v>
      </c>
      <c r="T27" s="36">
        <f>SUMIFS(СВЦЭМ!$D$33:$D$776,СВЦЭМ!$A$33:$A$776,$A27,СВЦЭМ!$B$33:$B$776,T$11)+'СЕТ СН'!$F$14+СВЦЭМ!$D$10+'СЕТ СН'!$F$5-'СЕТ СН'!$F$24</f>
        <v>3271.3090738199999</v>
      </c>
      <c r="U27" s="36">
        <f>SUMIFS(СВЦЭМ!$D$33:$D$776,СВЦЭМ!$A$33:$A$776,$A27,СВЦЭМ!$B$33:$B$776,U$11)+'СЕТ СН'!$F$14+СВЦЭМ!$D$10+'СЕТ СН'!$F$5-'СЕТ СН'!$F$24</f>
        <v>3264.0104348200002</v>
      </c>
      <c r="V27" s="36">
        <f>SUMIFS(СВЦЭМ!$D$33:$D$776,СВЦЭМ!$A$33:$A$776,$A27,СВЦЭМ!$B$33:$B$776,V$11)+'СЕТ СН'!$F$14+СВЦЭМ!$D$10+'СЕТ СН'!$F$5-'СЕТ СН'!$F$24</f>
        <v>3263.1432094900001</v>
      </c>
      <c r="W27" s="36">
        <f>SUMIFS(СВЦЭМ!$D$33:$D$776,СВЦЭМ!$A$33:$A$776,$A27,СВЦЭМ!$B$33:$B$776,W$11)+'СЕТ СН'!$F$14+СВЦЭМ!$D$10+'СЕТ СН'!$F$5-'СЕТ СН'!$F$24</f>
        <v>3264.6384358800001</v>
      </c>
      <c r="X27" s="36">
        <f>SUMIFS(СВЦЭМ!$D$33:$D$776,СВЦЭМ!$A$33:$A$776,$A27,СВЦЭМ!$B$33:$B$776,X$11)+'СЕТ СН'!$F$14+СВЦЭМ!$D$10+'СЕТ СН'!$F$5-'СЕТ СН'!$F$24</f>
        <v>3265.5508436499999</v>
      </c>
      <c r="Y27" s="36">
        <f>SUMIFS(СВЦЭМ!$D$33:$D$776,СВЦЭМ!$A$33:$A$776,$A27,СВЦЭМ!$B$33:$B$776,Y$11)+'СЕТ СН'!$F$14+СВЦЭМ!$D$10+'СЕТ СН'!$F$5-'СЕТ СН'!$F$24</f>
        <v>3284.2774257299998</v>
      </c>
    </row>
    <row r="28" spans="1:25" ht="15.75" x14ac:dyDescent="0.2">
      <c r="A28" s="35">
        <f t="shared" si="0"/>
        <v>43968</v>
      </c>
      <c r="B28" s="36">
        <f>SUMIFS(СВЦЭМ!$D$33:$D$776,СВЦЭМ!$A$33:$A$776,$A28,СВЦЭМ!$B$33:$B$776,B$11)+'СЕТ СН'!$F$14+СВЦЭМ!$D$10+'СЕТ СН'!$F$5-'СЕТ СН'!$F$24</f>
        <v>3373.46698457</v>
      </c>
      <c r="C28" s="36">
        <f>SUMIFS(СВЦЭМ!$D$33:$D$776,СВЦЭМ!$A$33:$A$776,$A28,СВЦЭМ!$B$33:$B$776,C$11)+'СЕТ СН'!$F$14+СВЦЭМ!$D$10+'СЕТ СН'!$F$5-'СЕТ СН'!$F$24</f>
        <v>3407.8541967700003</v>
      </c>
      <c r="D28" s="36">
        <f>SUMIFS(СВЦЭМ!$D$33:$D$776,СВЦЭМ!$A$33:$A$776,$A28,СВЦЭМ!$B$33:$B$776,D$11)+'СЕТ СН'!$F$14+СВЦЭМ!$D$10+'СЕТ СН'!$F$5-'СЕТ СН'!$F$24</f>
        <v>3415.1535136900002</v>
      </c>
      <c r="E28" s="36">
        <f>SUMIFS(СВЦЭМ!$D$33:$D$776,СВЦЭМ!$A$33:$A$776,$A28,СВЦЭМ!$B$33:$B$776,E$11)+'СЕТ СН'!$F$14+СВЦЭМ!$D$10+'СЕТ СН'!$F$5-'СЕТ СН'!$F$24</f>
        <v>3422.5905595700001</v>
      </c>
      <c r="F28" s="36">
        <f>SUMIFS(СВЦЭМ!$D$33:$D$776,СВЦЭМ!$A$33:$A$776,$A28,СВЦЭМ!$B$33:$B$776,F$11)+'СЕТ СН'!$F$14+СВЦЭМ!$D$10+'СЕТ СН'!$F$5-'СЕТ СН'!$F$24</f>
        <v>3415.7482698700001</v>
      </c>
      <c r="G28" s="36">
        <f>SUMIFS(СВЦЭМ!$D$33:$D$776,СВЦЭМ!$A$33:$A$776,$A28,СВЦЭМ!$B$33:$B$776,G$11)+'СЕТ СН'!$F$14+СВЦЭМ!$D$10+'СЕТ СН'!$F$5-'СЕТ СН'!$F$24</f>
        <v>3417.1313669199999</v>
      </c>
      <c r="H28" s="36">
        <f>SUMIFS(СВЦЭМ!$D$33:$D$776,СВЦЭМ!$A$33:$A$776,$A28,СВЦЭМ!$B$33:$B$776,H$11)+'СЕТ СН'!$F$14+СВЦЭМ!$D$10+'СЕТ СН'!$F$5-'СЕТ СН'!$F$24</f>
        <v>3422.5203160199999</v>
      </c>
      <c r="I28" s="36">
        <f>SUMIFS(СВЦЭМ!$D$33:$D$776,СВЦЭМ!$A$33:$A$776,$A28,СВЦЭМ!$B$33:$B$776,I$11)+'СЕТ СН'!$F$14+СВЦЭМ!$D$10+'СЕТ СН'!$F$5-'СЕТ СН'!$F$24</f>
        <v>3381.93495889</v>
      </c>
      <c r="J28" s="36">
        <f>SUMIFS(СВЦЭМ!$D$33:$D$776,СВЦЭМ!$A$33:$A$776,$A28,СВЦЭМ!$B$33:$B$776,J$11)+'СЕТ СН'!$F$14+СВЦЭМ!$D$10+'СЕТ СН'!$F$5-'СЕТ СН'!$F$24</f>
        <v>3314.4531936000003</v>
      </c>
      <c r="K28" s="36">
        <f>SUMIFS(СВЦЭМ!$D$33:$D$776,СВЦЭМ!$A$33:$A$776,$A28,СВЦЭМ!$B$33:$B$776,K$11)+'СЕТ СН'!$F$14+СВЦЭМ!$D$10+'СЕТ СН'!$F$5-'СЕТ СН'!$F$24</f>
        <v>3285.3509222000002</v>
      </c>
      <c r="L28" s="36">
        <f>SUMIFS(СВЦЭМ!$D$33:$D$776,СВЦЭМ!$A$33:$A$776,$A28,СВЦЭМ!$B$33:$B$776,L$11)+'СЕТ СН'!$F$14+СВЦЭМ!$D$10+'СЕТ СН'!$F$5-'СЕТ СН'!$F$24</f>
        <v>3285.3525914900001</v>
      </c>
      <c r="M28" s="36">
        <f>SUMIFS(СВЦЭМ!$D$33:$D$776,СВЦЭМ!$A$33:$A$776,$A28,СВЦЭМ!$B$33:$B$776,M$11)+'СЕТ СН'!$F$14+СВЦЭМ!$D$10+'СЕТ СН'!$F$5-'СЕТ СН'!$F$24</f>
        <v>3283.89445858</v>
      </c>
      <c r="N28" s="36">
        <f>SUMIFS(СВЦЭМ!$D$33:$D$776,СВЦЭМ!$A$33:$A$776,$A28,СВЦЭМ!$B$33:$B$776,N$11)+'СЕТ СН'!$F$14+СВЦЭМ!$D$10+'СЕТ СН'!$F$5-'СЕТ СН'!$F$24</f>
        <v>3279.8627019599999</v>
      </c>
      <c r="O28" s="36">
        <f>SUMIFS(СВЦЭМ!$D$33:$D$776,СВЦЭМ!$A$33:$A$776,$A28,СВЦЭМ!$B$33:$B$776,O$11)+'СЕТ СН'!$F$14+СВЦЭМ!$D$10+'СЕТ СН'!$F$5-'СЕТ СН'!$F$24</f>
        <v>3279.6838027200001</v>
      </c>
      <c r="P28" s="36">
        <f>SUMIFS(СВЦЭМ!$D$33:$D$776,СВЦЭМ!$A$33:$A$776,$A28,СВЦЭМ!$B$33:$B$776,P$11)+'СЕТ СН'!$F$14+СВЦЭМ!$D$10+'СЕТ СН'!$F$5-'СЕТ СН'!$F$24</f>
        <v>3285.2863758600001</v>
      </c>
      <c r="Q28" s="36">
        <f>SUMIFS(СВЦЭМ!$D$33:$D$776,СВЦЭМ!$A$33:$A$776,$A28,СВЦЭМ!$B$33:$B$776,Q$11)+'СЕТ СН'!$F$14+СВЦЭМ!$D$10+'СЕТ СН'!$F$5-'СЕТ СН'!$F$24</f>
        <v>3287.8201725899999</v>
      </c>
      <c r="R28" s="36">
        <f>SUMIFS(СВЦЭМ!$D$33:$D$776,СВЦЭМ!$A$33:$A$776,$A28,СВЦЭМ!$B$33:$B$776,R$11)+'СЕТ СН'!$F$14+СВЦЭМ!$D$10+'СЕТ СН'!$F$5-'СЕТ СН'!$F$24</f>
        <v>3284.7248905800002</v>
      </c>
      <c r="S28" s="36">
        <f>SUMIFS(СВЦЭМ!$D$33:$D$776,СВЦЭМ!$A$33:$A$776,$A28,СВЦЭМ!$B$33:$B$776,S$11)+'СЕТ СН'!$F$14+СВЦЭМ!$D$10+'СЕТ СН'!$F$5-'СЕТ СН'!$F$24</f>
        <v>3286.2926791099999</v>
      </c>
      <c r="T28" s="36">
        <f>SUMIFS(СВЦЭМ!$D$33:$D$776,СВЦЭМ!$A$33:$A$776,$A28,СВЦЭМ!$B$33:$B$776,T$11)+'СЕТ СН'!$F$14+СВЦЭМ!$D$10+'СЕТ СН'!$F$5-'СЕТ СН'!$F$24</f>
        <v>3275.8790511100001</v>
      </c>
      <c r="U28" s="36">
        <f>SUMIFS(СВЦЭМ!$D$33:$D$776,СВЦЭМ!$A$33:$A$776,$A28,СВЦЭМ!$B$33:$B$776,U$11)+'СЕТ СН'!$F$14+СВЦЭМ!$D$10+'СЕТ СН'!$F$5-'СЕТ СН'!$F$24</f>
        <v>3260.2825865499999</v>
      </c>
      <c r="V28" s="36">
        <f>SUMIFS(СВЦЭМ!$D$33:$D$776,СВЦЭМ!$A$33:$A$776,$A28,СВЦЭМ!$B$33:$B$776,V$11)+'СЕТ СН'!$F$14+СВЦЭМ!$D$10+'СЕТ СН'!$F$5-'СЕТ СН'!$F$24</f>
        <v>3223.1591384499998</v>
      </c>
      <c r="W28" s="36">
        <f>SUMIFS(СВЦЭМ!$D$33:$D$776,СВЦЭМ!$A$33:$A$776,$A28,СВЦЭМ!$B$33:$B$776,W$11)+'СЕТ СН'!$F$14+СВЦЭМ!$D$10+'СЕТ СН'!$F$5-'СЕТ СН'!$F$24</f>
        <v>3228.5692301500003</v>
      </c>
      <c r="X28" s="36">
        <f>SUMIFS(СВЦЭМ!$D$33:$D$776,СВЦЭМ!$A$33:$A$776,$A28,СВЦЭМ!$B$33:$B$776,X$11)+'СЕТ СН'!$F$14+СВЦЭМ!$D$10+'СЕТ СН'!$F$5-'СЕТ СН'!$F$24</f>
        <v>3228.5406093900001</v>
      </c>
      <c r="Y28" s="36">
        <f>SUMIFS(СВЦЭМ!$D$33:$D$776,СВЦЭМ!$A$33:$A$776,$A28,СВЦЭМ!$B$33:$B$776,Y$11)+'СЕТ СН'!$F$14+СВЦЭМ!$D$10+'СЕТ СН'!$F$5-'СЕТ СН'!$F$24</f>
        <v>3259.10679643</v>
      </c>
    </row>
    <row r="29" spans="1:25" ht="15.75" x14ac:dyDescent="0.2">
      <c r="A29" s="35">
        <f t="shared" si="0"/>
        <v>43969</v>
      </c>
      <c r="B29" s="36">
        <f>SUMIFS(СВЦЭМ!$D$33:$D$776,СВЦЭМ!$A$33:$A$776,$A29,СВЦЭМ!$B$33:$B$776,B$11)+'СЕТ СН'!$F$14+СВЦЭМ!$D$10+'СЕТ СН'!$F$5-'СЕТ СН'!$F$24</f>
        <v>3377.2932759599998</v>
      </c>
      <c r="C29" s="36">
        <f>SUMIFS(СВЦЭМ!$D$33:$D$776,СВЦЭМ!$A$33:$A$776,$A29,СВЦЭМ!$B$33:$B$776,C$11)+'СЕТ СН'!$F$14+СВЦЭМ!$D$10+'СЕТ СН'!$F$5-'СЕТ СН'!$F$24</f>
        <v>3395.5970531000003</v>
      </c>
      <c r="D29" s="36">
        <f>SUMIFS(СВЦЭМ!$D$33:$D$776,СВЦЭМ!$A$33:$A$776,$A29,СВЦЭМ!$B$33:$B$776,D$11)+'СЕТ СН'!$F$14+СВЦЭМ!$D$10+'СЕТ СН'!$F$5-'СЕТ СН'!$F$24</f>
        <v>3383.9353528700003</v>
      </c>
      <c r="E29" s="36">
        <f>SUMIFS(СВЦЭМ!$D$33:$D$776,СВЦЭМ!$A$33:$A$776,$A29,СВЦЭМ!$B$33:$B$776,E$11)+'СЕТ СН'!$F$14+СВЦЭМ!$D$10+'СЕТ СН'!$F$5-'СЕТ СН'!$F$24</f>
        <v>3394.5173323700001</v>
      </c>
      <c r="F29" s="36">
        <f>SUMIFS(СВЦЭМ!$D$33:$D$776,СВЦЭМ!$A$33:$A$776,$A29,СВЦЭМ!$B$33:$B$776,F$11)+'СЕТ СН'!$F$14+СВЦЭМ!$D$10+'СЕТ СН'!$F$5-'СЕТ СН'!$F$24</f>
        <v>3390.5566071399999</v>
      </c>
      <c r="G29" s="36">
        <f>SUMIFS(СВЦЭМ!$D$33:$D$776,СВЦЭМ!$A$33:$A$776,$A29,СВЦЭМ!$B$33:$B$776,G$11)+'СЕТ СН'!$F$14+СВЦЭМ!$D$10+'СЕТ СН'!$F$5-'СЕТ СН'!$F$24</f>
        <v>3393.9289228600001</v>
      </c>
      <c r="H29" s="36">
        <f>SUMIFS(СВЦЭМ!$D$33:$D$776,СВЦЭМ!$A$33:$A$776,$A29,СВЦЭМ!$B$33:$B$776,H$11)+'СЕТ СН'!$F$14+СВЦЭМ!$D$10+'СЕТ СН'!$F$5-'СЕТ СН'!$F$24</f>
        <v>3391.7085460100002</v>
      </c>
      <c r="I29" s="36">
        <f>SUMIFS(СВЦЭМ!$D$33:$D$776,СВЦЭМ!$A$33:$A$776,$A29,СВЦЭМ!$B$33:$B$776,I$11)+'СЕТ СН'!$F$14+СВЦЭМ!$D$10+'СЕТ СН'!$F$5-'СЕТ СН'!$F$24</f>
        <v>3362.1260963700001</v>
      </c>
      <c r="J29" s="36">
        <f>SUMIFS(СВЦЭМ!$D$33:$D$776,СВЦЭМ!$A$33:$A$776,$A29,СВЦЭМ!$B$33:$B$776,J$11)+'СЕТ СН'!$F$14+СВЦЭМ!$D$10+'СЕТ СН'!$F$5-'СЕТ СН'!$F$24</f>
        <v>3271.1391290700003</v>
      </c>
      <c r="K29" s="36">
        <f>SUMIFS(СВЦЭМ!$D$33:$D$776,СВЦЭМ!$A$33:$A$776,$A29,СВЦЭМ!$B$33:$B$776,K$11)+'СЕТ СН'!$F$14+СВЦЭМ!$D$10+'СЕТ СН'!$F$5-'СЕТ СН'!$F$24</f>
        <v>3254.3798876599999</v>
      </c>
      <c r="L29" s="36">
        <f>SUMIFS(СВЦЭМ!$D$33:$D$776,СВЦЭМ!$A$33:$A$776,$A29,СВЦЭМ!$B$33:$B$776,L$11)+'СЕТ СН'!$F$14+СВЦЭМ!$D$10+'СЕТ СН'!$F$5-'СЕТ СН'!$F$24</f>
        <v>3262.1019831600001</v>
      </c>
      <c r="M29" s="36">
        <f>SUMIFS(СВЦЭМ!$D$33:$D$776,СВЦЭМ!$A$33:$A$776,$A29,СВЦЭМ!$B$33:$B$776,M$11)+'СЕТ СН'!$F$14+СВЦЭМ!$D$10+'СЕТ СН'!$F$5-'СЕТ СН'!$F$24</f>
        <v>3263.1615815599998</v>
      </c>
      <c r="N29" s="36">
        <f>SUMIFS(СВЦЭМ!$D$33:$D$776,СВЦЭМ!$A$33:$A$776,$A29,СВЦЭМ!$B$33:$B$776,N$11)+'СЕТ СН'!$F$14+СВЦЭМ!$D$10+'СЕТ СН'!$F$5-'СЕТ СН'!$F$24</f>
        <v>3253.8417923000002</v>
      </c>
      <c r="O29" s="36">
        <f>SUMIFS(СВЦЭМ!$D$33:$D$776,СВЦЭМ!$A$33:$A$776,$A29,СВЦЭМ!$B$33:$B$776,O$11)+'СЕТ СН'!$F$14+СВЦЭМ!$D$10+'СЕТ СН'!$F$5-'СЕТ СН'!$F$24</f>
        <v>3254.90744197</v>
      </c>
      <c r="P29" s="36">
        <f>SUMIFS(СВЦЭМ!$D$33:$D$776,СВЦЭМ!$A$33:$A$776,$A29,СВЦЭМ!$B$33:$B$776,P$11)+'СЕТ СН'!$F$14+СВЦЭМ!$D$10+'СЕТ СН'!$F$5-'СЕТ СН'!$F$24</f>
        <v>3273.5597302900001</v>
      </c>
      <c r="Q29" s="36">
        <f>SUMIFS(СВЦЭМ!$D$33:$D$776,СВЦЭМ!$A$33:$A$776,$A29,СВЦЭМ!$B$33:$B$776,Q$11)+'СЕТ СН'!$F$14+СВЦЭМ!$D$10+'СЕТ СН'!$F$5-'СЕТ СН'!$F$24</f>
        <v>3261.10524713</v>
      </c>
      <c r="R29" s="36">
        <f>SUMIFS(СВЦЭМ!$D$33:$D$776,СВЦЭМ!$A$33:$A$776,$A29,СВЦЭМ!$B$33:$B$776,R$11)+'СЕТ СН'!$F$14+СВЦЭМ!$D$10+'СЕТ СН'!$F$5-'СЕТ СН'!$F$24</f>
        <v>3261.1187479800001</v>
      </c>
      <c r="S29" s="36">
        <f>SUMIFS(СВЦЭМ!$D$33:$D$776,СВЦЭМ!$A$33:$A$776,$A29,СВЦЭМ!$B$33:$B$776,S$11)+'СЕТ СН'!$F$14+СВЦЭМ!$D$10+'СЕТ СН'!$F$5-'СЕТ СН'!$F$24</f>
        <v>3276.29543831</v>
      </c>
      <c r="T29" s="36">
        <f>SUMIFS(СВЦЭМ!$D$33:$D$776,СВЦЭМ!$A$33:$A$776,$A29,СВЦЭМ!$B$33:$B$776,T$11)+'СЕТ СН'!$F$14+СВЦЭМ!$D$10+'СЕТ СН'!$F$5-'СЕТ СН'!$F$24</f>
        <v>3266.91498942</v>
      </c>
      <c r="U29" s="36">
        <f>SUMIFS(СВЦЭМ!$D$33:$D$776,СВЦЭМ!$A$33:$A$776,$A29,СВЦЭМ!$B$33:$B$776,U$11)+'СЕТ СН'!$F$14+СВЦЭМ!$D$10+'СЕТ СН'!$F$5-'СЕТ СН'!$F$24</f>
        <v>3257.1785620000001</v>
      </c>
      <c r="V29" s="36">
        <f>SUMIFS(СВЦЭМ!$D$33:$D$776,СВЦЭМ!$A$33:$A$776,$A29,СВЦЭМ!$B$33:$B$776,V$11)+'СЕТ СН'!$F$14+СВЦЭМ!$D$10+'СЕТ СН'!$F$5-'СЕТ СН'!$F$24</f>
        <v>3231.9327588800002</v>
      </c>
      <c r="W29" s="36">
        <f>SUMIFS(СВЦЭМ!$D$33:$D$776,СВЦЭМ!$A$33:$A$776,$A29,СВЦЭМ!$B$33:$B$776,W$11)+'СЕТ СН'!$F$14+СВЦЭМ!$D$10+'СЕТ СН'!$F$5-'СЕТ СН'!$F$24</f>
        <v>3235.9430224900002</v>
      </c>
      <c r="X29" s="36">
        <f>SUMIFS(СВЦЭМ!$D$33:$D$776,СВЦЭМ!$A$33:$A$776,$A29,СВЦЭМ!$B$33:$B$776,X$11)+'СЕТ СН'!$F$14+СВЦЭМ!$D$10+'СЕТ СН'!$F$5-'СЕТ СН'!$F$24</f>
        <v>3235.4447020799998</v>
      </c>
      <c r="Y29" s="36">
        <f>SUMIFS(СВЦЭМ!$D$33:$D$776,СВЦЭМ!$A$33:$A$776,$A29,СВЦЭМ!$B$33:$B$776,Y$11)+'СЕТ СН'!$F$14+СВЦЭМ!$D$10+'СЕТ СН'!$F$5-'СЕТ СН'!$F$24</f>
        <v>3260.3156509199998</v>
      </c>
    </row>
    <row r="30" spans="1:25" ht="15.75" x14ac:dyDescent="0.2">
      <c r="A30" s="35">
        <f t="shared" si="0"/>
        <v>43970</v>
      </c>
      <c r="B30" s="36">
        <f>SUMIFS(СВЦЭМ!$D$33:$D$776,СВЦЭМ!$A$33:$A$776,$A30,СВЦЭМ!$B$33:$B$776,B$11)+'СЕТ СН'!$F$14+СВЦЭМ!$D$10+'СЕТ СН'!$F$5-'СЕТ СН'!$F$24</f>
        <v>3388.7256569900001</v>
      </c>
      <c r="C30" s="36">
        <f>SUMIFS(СВЦЭМ!$D$33:$D$776,СВЦЭМ!$A$33:$A$776,$A30,СВЦЭМ!$B$33:$B$776,C$11)+'СЕТ СН'!$F$14+СВЦЭМ!$D$10+'СЕТ СН'!$F$5-'СЕТ СН'!$F$24</f>
        <v>3415.7766157699998</v>
      </c>
      <c r="D30" s="36">
        <f>SUMIFS(СВЦЭМ!$D$33:$D$776,СВЦЭМ!$A$33:$A$776,$A30,СВЦЭМ!$B$33:$B$776,D$11)+'СЕТ СН'!$F$14+СВЦЭМ!$D$10+'СЕТ СН'!$F$5-'СЕТ СН'!$F$24</f>
        <v>3406.9293292000002</v>
      </c>
      <c r="E30" s="36">
        <f>SUMIFS(СВЦЭМ!$D$33:$D$776,СВЦЭМ!$A$33:$A$776,$A30,СВЦЭМ!$B$33:$B$776,E$11)+'СЕТ СН'!$F$14+СВЦЭМ!$D$10+'СЕТ СН'!$F$5-'СЕТ СН'!$F$24</f>
        <v>3402.1808505899999</v>
      </c>
      <c r="F30" s="36">
        <f>SUMIFS(СВЦЭМ!$D$33:$D$776,СВЦЭМ!$A$33:$A$776,$A30,СВЦЭМ!$B$33:$B$776,F$11)+'СЕТ СН'!$F$14+СВЦЭМ!$D$10+'СЕТ СН'!$F$5-'СЕТ СН'!$F$24</f>
        <v>3396.41670204</v>
      </c>
      <c r="G30" s="36">
        <f>SUMIFS(СВЦЭМ!$D$33:$D$776,СВЦЭМ!$A$33:$A$776,$A30,СВЦЭМ!$B$33:$B$776,G$11)+'СЕТ СН'!$F$14+СВЦЭМ!$D$10+'СЕТ СН'!$F$5-'СЕТ СН'!$F$24</f>
        <v>3405.1809421100002</v>
      </c>
      <c r="H30" s="36">
        <f>SUMIFS(СВЦЭМ!$D$33:$D$776,СВЦЭМ!$A$33:$A$776,$A30,СВЦЭМ!$B$33:$B$776,H$11)+'СЕТ СН'!$F$14+СВЦЭМ!$D$10+'СЕТ СН'!$F$5-'СЕТ СН'!$F$24</f>
        <v>3405.83630584</v>
      </c>
      <c r="I30" s="36">
        <f>SUMIFS(СВЦЭМ!$D$33:$D$776,СВЦЭМ!$A$33:$A$776,$A30,СВЦЭМ!$B$33:$B$776,I$11)+'СЕТ СН'!$F$14+СВЦЭМ!$D$10+'СЕТ СН'!$F$5-'СЕТ СН'!$F$24</f>
        <v>3379.8682378900003</v>
      </c>
      <c r="J30" s="36">
        <f>SUMIFS(СВЦЭМ!$D$33:$D$776,СВЦЭМ!$A$33:$A$776,$A30,СВЦЭМ!$B$33:$B$776,J$11)+'СЕТ СН'!$F$14+СВЦЭМ!$D$10+'СЕТ СН'!$F$5-'СЕТ СН'!$F$24</f>
        <v>3284.5869725399998</v>
      </c>
      <c r="K30" s="36">
        <f>SUMIFS(СВЦЭМ!$D$33:$D$776,СВЦЭМ!$A$33:$A$776,$A30,СВЦЭМ!$B$33:$B$776,K$11)+'СЕТ СН'!$F$14+СВЦЭМ!$D$10+'СЕТ СН'!$F$5-'СЕТ СН'!$F$24</f>
        <v>3267.9167466700001</v>
      </c>
      <c r="L30" s="36">
        <f>SUMIFS(СВЦЭМ!$D$33:$D$776,СВЦЭМ!$A$33:$A$776,$A30,СВЦЭМ!$B$33:$B$776,L$11)+'СЕТ СН'!$F$14+СВЦЭМ!$D$10+'СЕТ СН'!$F$5-'СЕТ СН'!$F$24</f>
        <v>3265.0660074100001</v>
      </c>
      <c r="M30" s="36">
        <f>SUMIFS(СВЦЭМ!$D$33:$D$776,СВЦЭМ!$A$33:$A$776,$A30,СВЦЭМ!$B$33:$B$776,M$11)+'СЕТ СН'!$F$14+СВЦЭМ!$D$10+'СЕТ СН'!$F$5-'СЕТ СН'!$F$24</f>
        <v>3248.8396746899998</v>
      </c>
      <c r="N30" s="36">
        <f>SUMIFS(СВЦЭМ!$D$33:$D$776,СВЦЭМ!$A$33:$A$776,$A30,СВЦЭМ!$B$33:$B$776,N$11)+'СЕТ СН'!$F$14+СВЦЭМ!$D$10+'СЕТ СН'!$F$5-'СЕТ СН'!$F$24</f>
        <v>3248.2872362100002</v>
      </c>
      <c r="O30" s="36">
        <f>SUMIFS(СВЦЭМ!$D$33:$D$776,СВЦЭМ!$A$33:$A$776,$A30,СВЦЭМ!$B$33:$B$776,O$11)+'СЕТ СН'!$F$14+СВЦЭМ!$D$10+'СЕТ СН'!$F$5-'СЕТ СН'!$F$24</f>
        <v>3256.3692025999999</v>
      </c>
      <c r="P30" s="36">
        <f>SUMIFS(СВЦЭМ!$D$33:$D$776,СВЦЭМ!$A$33:$A$776,$A30,СВЦЭМ!$B$33:$B$776,P$11)+'СЕТ СН'!$F$14+СВЦЭМ!$D$10+'СЕТ СН'!$F$5-'СЕТ СН'!$F$24</f>
        <v>3262.7939851000001</v>
      </c>
      <c r="Q30" s="36">
        <f>SUMIFS(СВЦЭМ!$D$33:$D$776,СВЦЭМ!$A$33:$A$776,$A30,СВЦЭМ!$B$33:$B$776,Q$11)+'СЕТ СН'!$F$14+СВЦЭМ!$D$10+'СЕТ СН'!$F$5-'СЕТ СН'!$F$24</f>
        <v>3267.5627038000002</v>
      </c>
      <c r="R30" s="36">
        <f>SUMIFS(СВЦЭМ!$D$33:$D$776,СВЦЭМ!$A$33:$A$776,$A30,СВЦЭМ!$B$33:$B$776,R$11)+'СЕТ СН'!$F$14+СВЦЭМ!$D$10+'СЕТ СН'!$F$5-'СЕТ СН'!$F$24</f>
        <v>3270.2197963600001</v>
      </c>
      <c r="S30" s="36">
        <f>SUMIFS(СВЦЭМ!$D$33:$D$776,СВЦЭМ!$A$33:$A$776,$A30,СВЦЭМ!$B$33:$B$776,S$11)+'СЕТ СН'!$F$14+СВЦЭМ!$D$10+'СЕТ СН'!$F$5-'СЕТ СН'!$F$24</f>
        <v>3279.5149162400003</v>
      </c>
      <c r="T30" s="36">
        <f>SUMIFS(СВЦЭМ!$D$33:$D$776,СВЦЭМ!$A$33:$A$776,$A30,СВЦЭМ!$B$33:$B$776,T$11)+'СЕТ СН'!$F$14+СВЦЭМ!$D$10+'СЕТ СН'!$F$5-'СЕТ СН'!$F$24</f>
        <v>3275.5736003500001</v>
      </c>
      <c r="U30" s="36">
        <f>SUMIFS(СВЦЭМ!$D$33:$D$776,СВЦЭМ!$A$33:$A$776,$A30,СВЦЭМ!$B$33:$B$776,U$11)+'СЕТ СН'!$F$14+СВЦЭМ!$D$10+'СЕТ СН'!$F$5-'СЕТ СН'!$F$24</f>
        <v>3259.8415827099998</v>
      </c>
      <c r="V30" s="36">
        <f>SUMIFS(СВЦЭМ!$D$33:$D$776,СВЦЭМ!$A$33:$A$776,$A30,СВЦЭМ!$B$33:$B$776,V$11)+'СЕТ СН'!$F$14+СВЦЭМ!$D$10+'СЕТ СН'!$F$5-'СЕТ СН'!$F$24</f>
        <v>3255.07754828</v>
      </c>
      <c r="W30" s="36">
        <f>SUMIFS(СВЦЭМ!$D$33:$D$776,СВЦЭМ!$A$33:$A$776,$A30,СВЦЭМ!$B$33:$B$776,W$11)+'СЕТ СН'!$F$14+СВЦЭМ!$D$10+'СЕТ СН'!$F$5-'СЕТ СН'!$F$24</f>
        <v>3260.7837442099999</v>
      </c>
      <c r="X30" s="36">
        <f>SUMIFS(СВЦЭМ!$D$33:$D$776,СВЦЭМ!$A$33:$A$776,$A30,СВЦЭМ!$B$33:$B$776,X$11)+'СЕТ СН'!$F$14+СВЦЭМ!$D$10+'СЕТ СН'!$F$5-'СЕТ СН'!$F$24</f>
        <v>3254.29738903</v>
      </c>
      <c r="Y30" s="36">
        <f>SUMIFS(СВЦЭМ!$D$33:$D$776,СВЦЭМ!$A$33:$A$776,$A30,СВЦЭМ!$B$33:$B$776,Y$11)+'СЕТ СН'!$F$14+СВЦЭМ!$D$10+'СЕТ СН'!$F$5-'СЕТ СН'!$F$24</f>
        <v>3268.2016205800001</v>
      </c>
    </row>
    <row r="31" spans="1:25" ht="15.75" x14ac:dyDescent="0.2">
      <c r="A31" s="35">
        <f t="shared" si="0"/>
        <v>43971</v>
      </c>
      <c r="B31" s="36">
        <f>SUMIFS(СВЦЭМ!$D$33:$D$776,СВЦЭМ!$A$33:$A$776,$A31,СВЦЭМ!$B$33:$B$776,B$11)+'СЕТ СН'!$F$14+СВЦЭМ!$D$10+'СЕТ СН'!$F$5-'СЕТ СН'!$F$24</f>
        <v>3348.52519639</v>
      </c>
      <c r="C31" s="36">
        <f>SUMIFS(СВЦЭМ!$D$33:$D$776,СВЦЭМ!$A$33:$A$776,$A31,СВЦЭМ!$B$33:$B$776,C$11)+'СЕТ СН'!$F$14+СВЦЭМ!$D$10+'СЕТ СН'!$F$5-'СЕТ СН'!$F$24</f>
        <v>3358.5963859399999</v>
      </c>
      <c r="D31" s="36">
        <f>SUMIFS(СВЦЭМ!$D$33:$D$776,СВЦЭМ!$A$33:$A$776,$A31,СВЦЭМ!$B$33:$B$776,D$11)+'СЕТ СН'!$F$14+СВЦЭМ!$D$10+'СЕТ СН'!$F$5-'СЕТ СН'!$F$24</f>
        <v>3376.5024370299998</v>
      </c>
      <c r="E31" s="36">
        <f>SUMIFS(СВЦЭМ!$D$33:$D$776,СВЦЭМ!$A$33:$A$776,$A31,СВЦЭМ!$B$33:$B$776,E$11)+'СЕТ СН'!$F$14+СВЦЭМ!$D$10+'СЕТ СН'!$F$5-'СЕТ СН'!$F$24</f>
        <v>3371.9331898400001</v>
      </c>
      <c r="F31" s="36">
        <f>SUMIFS(СВЦЭМ!$D$33:$D$776,СВЦЭМ!$A$33:$A$776,$A31,СВЦЭМ!$B$33:$B$776,F$11)+'СЕТ СН'!$F$14+СВЦЭМ!$D$10+'СЕТ СН'!$F$5-'СЕТ СН'!$F$24</f>
        <v>3365.0861648099999</v>
      </c>
      <c r="G31" s="36">
        <f>SUMIFS(СВЦЭМ!$D$33:$D$776,СВЦЭМ!$A$33:$A$776,$A31,СВЦЭМ!$B$33:$B$776,G$11)+'СЕТ СН'!$F$14+СВЦЭМ!$D$10+'СЕТ СН'!$F$5-'СЕТ СН'!$F$24</f>
        <v>3375.1302879700002</v>
      </c>
      <c r="H31" s="36">
        <f>SUMIFS(СВЦЭМ!$D$33:$D$776,СВЦЭМ!$A$33:$A$776,$A31,СВЦЭМ!$B$33:$B$776,H$11)+'СЕТ СН'!$F$14+СВЦЭМ!$D$10+'СЕТ СН'!$F$5-'СЕТ СН'!$F$24</f>
        <v>3382.0569722499999</v>
      </c>
      <c r="I31" s="36">
        <f>SUMIFS(СВЦЭМ!$D$33:$D$776,СВЦЭМ!$A$33:$A$776,$A31,СВЦЭМ!$B$33:$B$776,I$11)+'СЕТ СН'!$F$14+СВЦЭМ!$D$10+'СЕТ СН'!$F$5-'СЕТ СН'!$F$24</f>
        <v>3367.5648393900001</v>
      </c>
      <c r="J31" s="36">
        <f>SUMIFS(СВЦЭМ!$D$33:$D$776,СВЦЭМ!$A$33:$A$776,$A31,СВЦЭМ!$B$33:$B$776,J$11)+'СЕТ СН'!$F$14+СВЦЭМ!$D$10+'СЕТ СН'!$F$5-'СЕТ СН'!$F$24</f>
        <v>3265.1587685</v>
      </c>
      <c r="K31" s="36">
        <f>SUMIFS(СВЦЭМ!$D$33:$D$776,СВЦЭМ!$A$33:$A$776,$A31,СВЦЭМ!$B$33:$B$776,K$11)+'СЕТ СН'!$F$14+СВЦЭМ!$D$10+'СЕТ СН'!$F$5-'СЕТ СН'!$F$24</f>
        <v>3270.7052161800002</v>
      </c>
      <c r="L31" s="36">
        <f>SUMIFS(СВЦЭМ!$D$33:$D$776,СВЦЭМ!$A$33:$A$776,$A31,СВЦЭМ!$B$33:$B$776,L$11)+'СЕТ СН'!$F$14+СВЦЭМ!$D$10+'СЕТ СН'!$F$5-'СЕТ СН'!$F$24</f>
        <v>3274.4139289899999</v>
      </c>
      <c r="M31" s="36">
        <f>SUMIFS(СВЦЭМ!$D$33:$D$776,СВЦЭМ!$A$33:$A$776,$A31,СВЦЭМ!$B$33:$B$776,M$11)+'СЕТ СН'!$F$14+СВЦЭМ!$D$10+'СЕТ СН'!$F$5-'СЕТ СН'!$F$24</f>
        <v>3277.1545197</v>
      </c>
      <c r="N31" s="36">
        <f>SUMIFS(СВЦЭМ!$D$33:$D$776,СВЦЭМ!$A$33:$A$776,$A31,СВЦЭМ!$B$33:$B$776,N$11)+'СЕТ СН'!$F$14+СВЦЭМ!$D$10+'СЕТ СН'!$F$5-'СЕТ СН'!$F$24</f>
        <v>3276.8743296900002</v>
      </c>
      <c r="O31" s="36">
        <f>SUMIFS(СВЦЭМ!$D$33:$D$776,СВЦЭМ!$A$33:$A$776,$A31,СВЦЭМ!$B$33:$B$776,O$11)+'СЕТ СН'!$F$14+СВЦЭМ!$D$10+'СЕТ СН'!$F$5-'СЕТ СН'!$F$24</f>
        <v>3281.8535783299999</v>
      </c>
      <c r="P31" s="36">
        <f>SUMIFS(СВЦЭМ!$D$33:$D$776,СВЦЭМ!$A$33:$A$776,$A31,СВЦЭМ!$B$33:$B$776,P$11)+'СЕТ СН'!$F$14+СВЦЭМ!$D$10+'СЕТ СН'!$F$5-'СЕТ СН'!$F$24</f>
        <v>3283.9598292999999</v>
      </c>
      <c r="Q31" s="36">
        <f>SUMIFS(СВЦЭМ!$D$33:$D$776,СВЦЭМ!$A$33:$A$776,$A31,СВЦЭМ!$B$33:$B$776,Q$11)+'СЕТ СН'!$F$14+СВЦЭМ!$D$10+'СЕТ СН'!$F$5-'СЕТ СН'!$F$24</f>
        <v>3284.7048906499999</v>
      </c>
      <c r="R31" s="36">
        <f>SUMIFS(СВЦЭМ!$D$33:$D$776,СВЦЭМ!$A$33:$A$776,$A31,СВЦЭМ!$B$33:$B$776,R$11)+'СЕТ СН'!$F$14+СВЦЭМ!$D$10+'СЕТ СН'!$F$5-'СЕТ СН'!$F$24</f>
        <v>3285.7489465600001</v>
      </c>
      <c r="S31" s="36">
        <f>SUMIFS(СВЦЭМ!$D$33:$D$776,СВЦЭМ!$A$33:$A$776,$A31,СВЦЭМ!$B$33:$B$776,S$11)+'СЕТ СН'!$F$14+СВЦЭМ!$D$10+'СЕТ СН'!$F$5-'СЕТ СН'!$F$24</f>
        <v>3287.7119401199998</v>
      </c>
      <c r="T31" s="36">
        <f>SUMIFS(СВЦЭМ!$D$33:$D$776,СВЦЭМ!$A$33:$A$776,$A31,СВЦЭМ!$B$33:$B$776,T$11)+'СЕТ СН'!$F$14+СВЦЭМ!$D$10+'СЕТ СН'!$F$5-'СЕТ СН'!$F$24</f>
        <v>3286.81373695</v>
      </c>
      <c r="U31" s="36">
        <f>SUMIFS(СВЦЭМ!$D$33:$D$776,СВЦЭМ!$A$33:$A$776,$A31,СВЦЭМ!$B$33:$B$776,U$11)+'СЕТ СН'!$F$14+СВЦЭМ!$D$10+'СЕТ СН'!$F$5-'СЕТ СН'!$F$24</f>
        <v>3273.7800773399999</v>
      </c>
      <c r="V31" s="36">
        <f>SUMIFS(СВЦЭМ!$D$33:$D$776,СВЦЭМ!$A$33:$A$776,$A31,СВЦЭМ!$B$33:$B$776,V$11)+'СЕТ СН'!$F$14+СВЦЭМ!$D$10+'СЕТ СН'!$F$5-'СЕТ СН'!$F$24</f>
        <v>3269.4763131099999</v>
      </c>
      <c r="W31" s="36">
        <f>SUMIFS(СВЦЭМ!$D$33:$D$776,СВЦЭМ!$A$33:$A$776,$A31,СВЦЭМ!$B$33:$B$776,W$11)+'СЕТ СН'!$F$14+СВЦЭМ!$D$10+'СЕТ СН'!$F$5-'СЕТ СН'!$F$24</f>
        <v>3274.0549970699999</v>
      </c>
      <c r="X31" s="36">
        <f>SUMIFS(СВЦЭМ!$D$33:$D$776,СВЦЭМ!$A$33:$A$776,$A31,СВЦЭМ!$B$33:$B$776,X$11)+'СЕТ СН'!$F$14+СВЦЭМ!$D$10+'СЕТ СН'!$F$5-'СЕТ СН'!$F$24</f>
        <v>3274.1744976099999</v>
      </c>
      <c r="Y31" s="36">
        <f>SUMIFS(СВЦЭМ!$D$33:$D$776,СВЦЭМ!$A$33:$A$776,$A31,СВЦЭМ!$B$33:$B$776,Y$11)+'СЕТ СН'!$F$14+СВЦЭМ!$D$10+'СЕТ СН'!$F$5-'СЕТ СН'!$F$24</f>
        <v>3279.1523671300001</v>
      </c>
    </row>
    <row r="32" spans="1:25" ht="15.75" x14ac:dyDescent="0.2">
      <c r="A32" s="35">
        <f t="shared" si="0"/>
        <v>43972</v>
      </c>
      <c r="B32" s="36">
        <f>SUMIFS(СВЦЭМ!$D$33:$D$776,СВЦЭМ!$A$33:$A$776,$A32,СВЦЭМ!$B$33:$B$776,B$11)+'СЕТ СН'!$F$14+СВЦЭМ!$D$10+'СЕТ СН'!$F$5-'СЕТ СН'!$F$24</f>
        <v>3346.9100696800001</v>
      </c>
      <c r="C32" s="36">
        <f>SUMIFS(СВЦЭМ!$D$33:$D$776,СВЦЭМ!$A$33:$A$776,$A32,СВЦЭМ!$B$33:$B$776,C$11)+'СЕТ СН'!$F$14+СВЦЭМ!$D$10+'СЕТ СН'!$F$5-'СЕТ СН'!$F$24</f>
        <v>3380.2894692999998</v>
      </c>
      <c r="D32" s="36">
        <f>SUMIFS(СВЦЭМ!$D$33:$D$776,СВЦЭМ!$A$33:$A$776,$A32,СВЦЭМ!$B$33:$B$776,D$11)+'СЕТ СН'!$F$14+СВЦЭМ!$D$10+'СЕТ СН'!$F$5-'СЕТ СН'!$F$24</f>
        <v>3401.3980519799998</v>
      </c>
      <c r="E32" s="36">
        <f>SUMIFS(СВЦЭМ!$D$33:$D$776,СВЦЭМ!$A$33:$A$776,$A32,СВЦЭМ!$B$33:$B$776,E$11)+'СЕТ СН'!$F$14+СВЦЭМ!$D$10+'СЕТ СН'!$F$5-'СЕТ СН'!$F$24</f>
        <v>3400.6136213099999</v>
      </c>
      <c r="F32" s="36">
        <f>SUMIFS(СВЦЭМ!$D$33:$D$776,СВЦЭМ!$A$33:$A$776,$A32,СВЦЭМ!$B$33:$B$776,F$11)+'СЕТ СН'!$F$14+СВЦЭМ!$D$10+'СЕТ СН'!$F$5-'СЕТ СН'!$F$24</f>
        <v>3395.19681881</v>
      </c>
      <c r="G32" s="36">
        <f>SUMIFS(СВЦЭМ!$D$33:$D$776,СВЦЭМ!$A$33:$A$776,$A32,СВЦЭМ!$B$33:$B$776,G$11)+'СЕТ СН'!$F$14+СВЦЭМ!$D$10+'СЕТ СН'!$F$5-'СЕТ СН'!$F$24</f>
        <v>3405.87806808</v>
      </c>
      <c r="H32" s="36">
        <f>SUMIFS(СВЦЭМ!$D$33:$D$776,СВЦЭМ!$A$33:$A$776,$A32,СВЦЭМ!$B$33:$B$776,H$11)+'СЕТ СН'!$F$14+СВЦЭМ!$D$10+'СЕТ СН'!$F$5-'СЕТ СН'!$F$24</f>
        <v>3395.5983980000001</v>
      </c>
      <c r="I32" s="36">
        <f>SUMIFS(СВЦЭМ!$D$33:$D$776,СВЦЭМ!$A$33:$A$776,$A32,СВЦЭМ!$B$33:$B$776,I$11)+'СЕТ СН'!$F$14+СВЦЭМ!$D$10+'СЕТ СН'!$F$5-'СЕТ СН'!$F$24</f>
        <v>3380.40024094</v>
      </c>
      <c r="J32" s="36">
        <f>SUMIFS(СВЦЭМ!$D$33:$D$776,СВЦЭМ!$A$33:$A$776,$A32,СВЦЭМ!$B$33:$B$776,J$11)+'СЕТ СН'!$F$14+СВЦЭМ!$D$10+'СЕТ СН'!$F$5-'СЕТ СН'!$F$24</f>
        <v>3340.55248269</v>
      </c>
      <c r="K32" s="36">
        <f>SUMIFS(СВЦЭМ!$D$33:$D$776,СВЦЭМ!$A$33:$A$776,$A32,СВЦЭМ!$B$33:$B$776,K$11)+'СЕТ СН'!$F$14+СВЦЭМ!$D$10+'СЕТ СН'!$F$5-'СЕТ СН'!$F$24</f>
        <v>3334.8943229400002</v>
      </c>
      <c r="L32" s="36">
        <f>SUMIFS(СВЦЭМ!$D$33:$D$776,СВЦЭМ!$A$33:$A$776,$A32,СВЦЭМ!$B$33:$B$776,L$11)+'СЕТ СН'!$F$14+СВЦЭМ!$D$10+'СЕТ СН'!$F$5-'СЕТ СН'!$F$24</f>
        <v>3337.5412439000002</v>
      </c>
      <c r="M32" s="36">
        <f>SUMIFS(СВЦЭМ!$D$33:$D$776,СВЦЭМ!$A$33:$A$776,$A32,СВЦЭМ!$B$33:$B$776,M$11)+'СЕТ СН'!$F$14+СВЦЭМ!$D$10+'СЕТ СН'!$F$5-'СЕТ СН'!$F$24</f>
        <v>3290.8390016000003</v>
      </c>
      <c r="N32" s="36">
        <f>SUMIFS(СВЦЭМ!$D$33:$D$776,СВЦЭМ!$A$33:$A$776,$A32,СВЦЭМ!$B$33:$B$776,N$11)+'СЕТ СН'!$F$14+СВЦЭМ!$D$10+'СЕТ СН'!$F$5-'СЕТ СН'!$F$24</f>
        <v>3234.5996693699999</v>
      </c>
      <c r="O32" s="36">
        <f>SUMIFS(СВЦЭМ!$D$33:$D$776,СВЦЭМ!$A$33:$A$776,$A32,СВЦЭМ!$B$33:$B$776,O$11)+'СЕТ СН'!$F$14+СВЦЭМ!$D$10+'СЕТ СН'!$F$5-'СЕТ СН'!$F$24</f>
        <v>3209.6616171400001</v>
      </c>
      <c r="P32" s="36">
        <f>SUMIFS(СВЦЭМ!$D$33:$D$776,СВЦЭМ!$A$33:$A$776,$A32,СВЦЭМ!$B$33:$B$776,P$11)+'СЕТ СН'!$F$14+СВЦЭМ!$D$10+'СЕТ СН'!$F$5-'СЕТ СН'!$F$24</f>
        <v>3207.6596859299998</v>
      </c>
      <c r="Q32" s="36">
        <f>SUMIFS(СВЦЭМ!$D$33:$D$776,СВЦЭМ!$A$33:$A$776,$A32,СВЦЭМ!$B$33:$B$776,Q$11)+'СЕТ СН'!$F$14+СВЦЭМ!$D$10+'СЕТ СН'!$F$5-'СЕТ СН'!$F$24</f>
        <v>3211.59392114</v>
      </c>
      <c r="R32" s="36">
        <f>SUMIFS(СВЦЭМ!$D$33:$D$776,СВЦЭМ!$A$33:$A$776,$A32,СВЦЭМ!$B$33:$B$776,R$11)+'СЕТ СН'!$F$14+СВЦЭМ!$D$10+'СЕТ СН'!$F$5-'СЕТ СН'!$F$24</f>
        <v>3206.3488376099999</v>
      </c>
      <c r="S32" s="36">
        <f>SUMIFS(СВЦЭМ!$D$33:$D$776,СВЦЭМ!$A$33:$A$776,$A32,СВЦЭМ!$B$33:$B$776,S$11)+'СЕТ СН'!$F$14+СВЦЭМ!$D$10+'СЕТ СН'!$F$5-'СЕТ СН'!$F$24</f>
        <v>3213.2879213199999</v>
      </c>
      <c r="T32" s="36">
        <f>SUMIFS(СВЦЭМ!$D$33:$D$776,СВЦЭМ!$A$33:$A$776,$A32,СВЦЭМ!$B$33:$B$776,T$11)+'СЕТ СН'!$F$14+СВЦЭМ!$D$10+'СЕТ СН'!$F$5-'СЕТ СН'!$F$24</f>
        <v>3211.4565464299999</v>
      </c>
      <c r="U32" s="36">
        <f>SUMIFS(СВЦЭМ!$D$33:$D$776,СВЦЭМ!$A$33:$A$776,$A32,СВЦЭМ!$B$33:$B$776,U$11)+'СЕТ СН'!$F$14+СВЦЭМ!$D$10+'СЕТ СН'!$F$5-'СЕТ СН'!$F$24</f>
        <v>3208.7407671700003</v>
      </c>
      <c r="V32" s="36">
        <f>SUMIFS(СВЦЭМ!$D$33:$D$776,СВЦЭМ!$A$33:$A$776,$A32,СВЦЭМ!$B$33:$B$776,V$11)+'СЕТ СН'!$F$14+СВЦЭМ!$D$10+'СЕТ СН'!$F$5-'СЕТ СН'!$F$24</f>
        <v>3205.9307428699999</v>
      </c>
      <c r="W32" s="36">
        <f>SUMIFS(СВЦЭМ!$D$33:$D$776,СВЦЭМ!$A$33:$A$776,$A32,СВЦЭМ!$B$33:$B$776,W$11)+'СЕТ СН'!$F$14+СВЦЭМ!$D$10+'СЕТ СН'!$F$5-'СЕТ СН'!$F$24</f>
        <v>3175.18713269</v>
      </c>
      <c r="X32" s="36">
        <f>SUMIFS(СВЦЭМ!$D$33:$D$776,СВЦЭМ!$A$33:$A$776,$A32,СВЦЭМ!$B$33:$B$776,X$11)+'СЕТ СН'!$F$14+СВЦЭМ!$D$10+'СЕТ СН'!$F$5-'СЕТ СН'!$F$24</f>
        <v>3215.7911718800001</v>
      </c>
      <c r="Y32" s="36">
        <f>SUMIFS(СВЦЭМ!$D$33:$D$776,СВЦЭМ!$A$33:$A$776,$A32,СВЦЭМ!$B$33:$B$776,Y$11)+'СЕТ СН'!$F$14+СВЦЭМ!$D$10+'СЕТ СН'!$F$5-'СЕТ СН'!$F$24</f>
        <v>3263.2401846100001</v>
      </c>
    </row>
    <row r="33" spans="1:27" ht="15.75" x14ac:dyDescent="0.2">
      <c r="A33" s="35">
        <f t="shared" si="0"/>
        <v>43973</v>
      </c>
      <c r="B33" s="36">
        <f>SUMIFS(СВЦЭМ!$D$33:$D$776,СВЦЭМ!$A$33:$A$776,$A33,СВЦЭМ!$B$33:$B$776,B$11)+'СЕТ СН'!$F$14+СВЦЭМ!$D$10+'СЕТ СН'!$F$5-'СЕТ СН'!$F$24</f>
        <v>3345.25476544</v>
      </c>
      <c r="C33" s="36">
        <f>SUMIFS(СВЦЭМ!$D$33:$D$776,СВЦЭМ!$A$33:$A$776,$A33,СВЦЭМ!$B$33:$B$776,C$11)+'СЕТ СН'!$F$14+СВЦЭМ!$D$10+'СЕТ СН'!$F$5-'СЕТ СН'!$F$24</f>
        <v>3386.1384262900001</v>
      </c>
      <c r="D33" s="36">
        <f>SUMIFS(СВЦЭМ!$D$33:$D$776,СВЦЭМ!$A$33:$A$776,$A33,СВЦЭМ!$B$33:$B$776,D$11)+'СЕТ СН'!$F$14+СВЦЭМ!$D$10+'СЕТ СН'!$F$5-'СЕТ СН'!$F$24</f>
        <v>3406.21832877</v>
      </c>
      <c r="E33" s="36">
        <f>SUMIFS(СВЦЭМ!$D$33:$D$776,СВЦЭМ!$A$33:$A$776,$A33,СВЦЭМ!$B$33:$B$776,E$11)+'СЕТ СН'!$F$14+СВЦЭМ!$D$10+'СЕТ СН'!$F$5-'СЕТ СН'!$F$24</f>
        <v>3403.0516388599999</v>
      </c>
      <c r="F33" s="36">
        <f>SUMIFS(СВЦЭМ!$D$33:$D$776,СВЦЭМ!$A$33:$A$776,$A33,СВЦЭМ!$B$33:$B$776,F$11)+'СЕТ СН'!$F$14+СВЦЭМ!$D$10+'СЕТ СН'!$F$5-'СЕТ СН'!$F$24</f>
        <v>3396.6839088199999</v>
      </c>
      <c r="G33" s="36">
        <f>SUMIFS(СВЦЭМ!$D$33:$D$776,СВЦЭМ!$A$33:$A$776,$A33,СВЦЭМ!$B$33:$B$776,G$11)+'СЕТ СН'!$F$14+СВЦЭМ!$D$10+'СЕТ СН'!$F$5-'СЕТ СН'!$F$24</f>
        <v>3405.9743680700003</v>
      </c>
      <c r="H33" s="36">
        <f>SUMIFS(СВЦЭМ!$D$33:$D$776,СВЦЭМ!$A$33:$A$776,$A33,СВЦЭМ!$B$33:$B$776,H$11)+'СЕТ СН'!$F$14+СВЦЭМ!$D$10+'СЕТ СН'!$F$5-'СЕТ СН'!$F$24</f>
        <v>3407.6763594399999</v>
      </c>
      <c r="I33" s="36">
        <f>SUMIFS(СВЦЭМ!$D$33:$D$776,СВЦЭМ!$A$33:$A$776,$A33,СВЦЭМ!$B$33:$B$776,I$11)+'СЕТ СН'!$F$14+СВЦЭМ!$D$10+'СЕТ СН'!$F$5-'СЕТ СН'!$F$24</f>
        <v>3370.4880762399998</v>
      </c>
      <c r="J33" s="36">
        <f>SUMIFS(СВЦЭМ!$D$33:$D$776,СВЦЭМ!$A$33:$A$776,$A33,СВЦЭМ!$B$33:$B$776,J$11)+'СЕТ СН'!$F$14+СВЦЭМ!$D$10+'СЕТ СН'!$F$5-'СЕТ СН'!$F$24</f>
        <v>3323.4433920800002</v>
      </c>
      <c r="K33" s="36">
        <f>SUMIFS(СВЦЭМ!$D$33:$D$776,СВЦЭМ!$A$33:$A$776,$A33,СВЦЭМ!$B$33:$B$776,K$11)+'СЕТ СН'!$F$14+СВЦЭМ!$D$10+'СЕТ СН'!$F$5-'СЕТ СН'!$F$24</f>
        <v>3306.5435842300003</v>
      </c>
      <c r="L33" s="36">
        <f>SUMIFS(СВЦЭМ!$D$33:$D$776,СВЦЭМ!$A$33:$A$776,$A33,СВЦЭМ!$B$33:$B$776,L$11)+'СЕТ СН'!$F$14+СВЦЭМ!$D$10+'СЕТ СН'!$F$5-'СЕТ СН'!$F$24</f>
        <v>3294.9514261300001</v>
      </c>
      <c r="M33" s="36">
        <f>SUMIFS(СВЦЭМ!$D$33:$D$776,СВЦЭМ!$A$33:$A$776,$A33,СВЦЭМ!$B$33:$B$776,M$11)+'СЕТ СН'!$F$14+СВЦЭМ!$D$10+'СЕТ СН'!$F$5-'СЕТ СН'!$F$24</f>
        <v>3246.77240029</v>
      </c>
      <c r="N33" s="36">
        <f>SUMIFS(СВЦЭМ!$D$33:$D$776,СВЦЭМ!$A$33:$A$776,$A33,СВЦЭМ!$B$33:$B$776,N$11)+'СЕТ СН'!$F$14+СВЦЭМ!$D$10+'СЕТ СН'!$F$5-'СЕТ СН'!$F$24</f>
        <v>3194.9539903200002</v>
      </c>
      <c r="O33" s="36">
        <f>SUMIFS(СВЦЭМ!$D$33:$D$776,СВЦЭМ!$A$33:$A$776,$A33,СВЦЭМ!$B$33:$B$776,O$11)+'СЕТ СН'!$F$14+СВЦЭМ!$D$10+'СЕТ СН'!$F$5-'СЕТ СН'!$F$24</f>
        <v>3180.6939814500001</v>
      </c>
      <c r="P33" s="36">
        <f>SUMIFS(СВЦЭМ!$D$33:$D$776,СВЦЭМ!$A$33:$A$776,$A33,СВЦЭМ!$B$33:$B$776,P$11)+'СЕТ СН'!$F$14+СВЦЭМ!$D$10+'СЕТ СН'!$F$5-'СЕТ СН'!$F$24</f>
        <v>3198.7180681099999</v>
      </c>
      <c r="Q33" s="36">
        <f>SUMIFS(СВЦЭМ!$D$33:$D$776,СВЦЭМ!$A$33:$A$776,$A33,СВЦЭМ!$B$33:$B$776,Q$11)+'СЕТ СН'!$F$14+СВЦЭМ!$D$10+'СЕТ СН'!$F$5-'СЕТ СН'!$F$24</f>
        <v>3203.7748384800002</v>
      </c>
      <c r="R33" s="36">
        <f>SUMIFS(СВЦЭМ!$D$33:$D$776,СВЦЭМ!$A$33:$A$776,$A33,СВЦЭМ!$B$33:$B$776,R$11)+'СЕТ СН'!$F$14+СВЦЭМ!$D$10+'СЕТ СН'!$F$5-'СЕТ СН'!$F$24</f>
        <v>3204.2128507900002</v>
      </c>
      <c r="S33" s="36">
        <f>SUMIFS(СВЦЭМ!$D$33:$D$776,СВЦЭМ!$A$33:$A$776,$A33,СВЦЭМ!$B$33:$B$776,S$11)+'СЕТ СН'!$F$14+СВЦЭМ!$D$10+'СЕТ СН'!$F$5-'СЕТ СН'!$F$24</f>
        <v>3208.29769536</v>
      </c>
      <c r="T33" s="36">
        <f>SUMIFS(СВЦЭМ!$D$33:$D$776,СВЦЭМ!$A$33:$A$776,$A33,СВЦЭМ!$B$33:$B$776,T$11)+'СЕТ СН'!$F$14+СВЦЭМ!$D$10+'СЕТ СН'!$F$5-'СЕТ СН'!$F$24</f>
        <v>3195.44722336</v>
      </c>
      <c r="U33" s="36">
        <f>SUMIFS(СВЦЭМ!$D$33:$D$776,СВЦЭМ!$A$33:$A$776,$A33,СВЦЭМ!$B$33:$B$776,U$11)+'СЕТ СН'!$F$14+СВЦЭМ!$D$10+'СЕТ СН'!$F$5-'СЕТ СН'!$F$24</f>
        <v>3183.6205775799999</v>
      </c>
      <c r="V33" s="36">
        <f>SUMIFS(СВЦЭМ!$D$33:$D$776,СВЦЭМ!$A$33:$A$776,$A33,СВЦЭМ!$B$33:$B$776,V$11)+'СЕТ СН'!$F$14+СВЦЭМ!$D$10+'СЕТ СН'!$F$5-'СЕТ СН'!$F$24</f>
        <v>3167.0198703300002</v>
      </c>
      <c r="W33" s="36">
        <f>SUMIFS(СВЦЭМ!$D$33:$D$776,СВЦЭМ!$A$33:$A$776,$A33,СВЦЭМ!$B$33:$B$776,W$11)+'СЕТ СН'!$F$14+СВЦЭМ!$D$10+'СЕТ СН'!$F$5-'СЕТ СН'!$F$24</f>
        <v>3159.1423893900001</v>
      </c>
      <c r="X33" s="36">
        <f>SUMIFS(СВЦЭМ!$D$33:$D$776,СВЦЭМ!$A$33:$A$776,$A33,СВЦЭМ!$B$33:$B$776,X$11)+'СЕТ СН'!$F$14+СВЦЭМ!$D$10+'СЕТ СН'!$F$5-'СЕТ СН'!$F$24</f>
        <v>3177.7249980300003</v>
      </c>
      <c r="Y33" s="36">
        <f>SUMIFS(СВЦЭМ!$D$33:$D$776,СВЦЭМ!$A$33:$A$776,$A33,СВЦЭМ!$B$33:$B$776,Y$11)+'СЕТ СН'!$F$14+СВЦЭМ!$D$10+'СЕТ СН'!$F$5-'СЕТ СН'!$F$24</f>
        <v>3215.5950945200002</v>
      </c>
    </row>
    <row r="34" spans="1:27" ht="15.75" x14ac:dyDescent="0.2">
      <c r="A34" s="35">
        <f t="shared" si="0"/>
        <v>43974</v>
      </c>
      <c r="B34" s="36">
        <f>SUMIFS(СВЦЭМ!$D$33:$D$776,СВЦЭМ!$A$33:$A$776,$A34,СВЦЭМ!$B$33:$B$776,B$11)+'СЕТ СН'!$F$14+СВЦЭМ!$D$10+'СЕТ СН'!$F$5-'СЕТ СН'!$F$24</f>
        <v>3317.4000895600002</v>
      </c>
      <c r="C34" s="36">
        <f>SUMIFS(СВЦЭМ!$D$33:$D$776,СВЦЭМ!$A$33:$A$776,$A34,СВЦЭМ!$B$33:$B$776,C$11)+'СЕТ СН'!$F$14+СВЦЭМ!$D$10+'СЕТ СН'!$F$5-'СЕТ СН'!$F$24</f>
        <v>3353.6986254600001</v>
      </c>
      <c r="D34" s="36">
        <f>SUMIFS(СВЦЭМ!$D$33:$D$776,СВЦЭМ!$A$33:$A$776,$A34,СВЦЭМ!$B$33:$B$776,D$11)+'СЕТ СН'!$F$14+СВЦЭМ!$D$10+'СЕТ СН'!$F$5-'СЕТ СН'!$F$24</f>
        <v>3374.23500044</v>
      </c>
      <c r="E34" s="36">
        <f>SUMIFS(СВЦЭМ!$D$33:$D$776,СВЦЭМ!$A$33:$A$776,$A34,СВЦЭМ!$B$33:$B$776,E$11)+'СЕТ СН'!$F$14+СВЦЭМ!$D$10+'СЕТ СН'!$F$5-'СЕТ СН'!$F$24</f>
        <v>3388.3654941700001</v>
      </c>
      <c r="F34" s="36">
        <f>SUMIFS(СВЦЭМ!$D$33:$D$776,СВЦЭМ!$A$33:$A$776,$A34,СВЦЭМ!$B$33:$B$776,F$11)+'СЕТ СН'!$F$14+СВЦЭМ!$D$10+'СЕТ СН'!$F$5-'СЕТ СН'!$F$24</f>
        <v>3392.2570646100003</v>
      </c>
      <c r="G34" s="36">
        <f>SUMIFS(СВЦЭМ!$D$33:$D$776,СВЦЭМ!$A$33:$A$776,$A34,СВЦЭМ!$B$33:$B$776,G$11)+'СЕТ СН'!$F$14+СВЦЭМ!$D$10+'СЕТ СН'!$F$5-'СЕТ СН'!$F$24</f>
        <v>3390.2665916699998</v>
      </c>
      <c r="H34" s="36">
        <f>SUMIFS(СВЦЭМ!$D$33:$D$776,СВЦЭМ!$A$33:$A$776,$A34,СВЦЭМ!$B$33:$B$776,H$11)+'СЕТ СН'!$F$14+СВЦЭМ!$D$10+'СЕТ СН'!$F$5-'СЕТ СН'!$F$24</f>
        <v>3382.2790190599999</v>
      </c>
      <c r="I34" s="36">
        <f>SUMIFS(СВЦЭМ!$D$33:$D$776,СВЦЭМ!$A$33:$A$776,$A34,СВЦЭМ!$B$33:$B$776,I$11)+'СЕТ СН'!$F$14+СВЦЭМ!$D$10+'СЕТ СН'!$F$5-'СЕТ СН'!$F$24</f>
        <v>3357.9648495900001</v>
      </c>
      <c r="J34" s="36">
        <f>SUMIFS(СВЦЭМ!$D$33:$D$776,СВЦЭМ!$A$33:$A$776,$A34,СВЦЭМ!$B$33:$B$776,J$11)+'СЕТ СН'!$F$14+СВЦЭМ!$D$10+'СЕТ СН'!$F$5-'СЕТ СН'!$F$24</f>
        <v>3321.83443769</v>
      </c>
      <c r="K34" s="36">
        <f>SUMIFS(СВЦЭМ!$D$33:$D$776,СВЦЭМ!$A$33:$A$776,$A34,СВЦЭМ!$B$33:$B$776,K$11)+'СЕТ СН'!$F$14+СВЦЭМ!$D$10+'СЕТ СН'!$F$5-'СЕТ СН'!$F$24</f>
        <v>3284.2453071</v>
      </c>
      <c r="L34" s="36">
        <f>SUMIFS(СВЦЭМ!$D$33:$D$776,СВЦЭМ!$A$33:$A$776,$A34,СВЦЭМ!$B$33:$B$776,L$11)+'СЕТ СН'!$F$14+СВЦЭМ!$D$10+'СЕТ СН'!$F$5-'СЕТ СН'!$F$24</f>
        <v>3264.5407398100001</v>
      </c>
      <c r="M34" s="36">
        <f>SUMIFS(СВЦЭМ!$D$33:$D$776,СВЦЭМ!$A$33:$A$776,$A34,СВЦЭМ!$B$33:$B$776,M$11)+'СЕТ СН'!$F$14+СВЦЭМ!$D$10+'СЕТ СН'!$F$5-'СЕТ СН'!$F$24</f>
        <v>3210.4618806799999</v>
      </c>
      <c r="N34" s="36">
        <f>SUMIFS(СВЦЭМ!$D$33:$D$776,СВЦЭМ!$A$33:$A$776,$A34,СВЦЭМ!$B$33:$B$776,N$11)+'СЕТ СН'!$F$14+СВЦЭМ!$D$10+'СЕТ СН'!$F$5-'СЕТ СН'!$F$24</f>
        <v>3158.8076459200001</v>
      </c>
      <c r="O34" s="36">
        <f>SUMIFS(СВЦЭМ!$D$33:$D$776,СВЦЭМ!$A$33:$A$776,$A34,СВЦЭМ!$B$33:$B$776,O$11)+'СЕТ СН'!$F$14+СВЦЭМ!$D$10+'СЕТ СН'!$F$5-'СЕТ СН'!$F$24</f>
        <v>3149.5928069000001</v>
      </c>
      <c r="P34" s="36">
        <f>SUMIFS(СВЦЭМ!$D$33:$D$776,СВЦЭМ!$A$33:$A$776,$A34,СВЦЭМ!$B$33:$B$776,P$11)+'СЕТ СН'!$F$14+СВЦЭМ!$D$10+'СЕТ СН'!$F$5-'СЕТ СН'!$F$24</f>
        <v>3174.7982423900003</v>
      </c>
      <c r="Q34" s="36">
        <f>SUMIFS(СВЦЭМ!$D$33:$D$776,СВЦЭМ!$A$33:$A$776,$A34,СВЦЭМ!$B$33:$B$776,Q$11)+'СЕТ СН'!$F$14+СВЦЭМ!$D$10+'СЕТ СН'!$F$5-'СЕТ СН'!$F$24</f>
        <v>3177.3132658</v>
      </c>
      <c r="R34" s="36">
        <f>SUMIFS(СВЦЭМ!$D$33:$D$776,СВЦЭМ!$A$33:$A$776,$A34,СВЦЭМ!$B$33:$B$776,R$11)+'СЕТ СН'!$F$14+СВЦЭМ!$D$10+'СЕТ СН'!$F$5-'СЕТ СН'!$F$24</f>
        <v>3182.9398260899998</v>
      </c>
      <c r="S34" s="36">
        <f>SUMIFS(СВЦЭМ!$D$33:$D$776,СВЦЭМ!$A$33:$A$776,$A34,СВЦЭМ!$B$33:$B$776,S$11)+'СЕТ СН'!$F$14+СВЦЭМ!$D$10+'СЕТ СН'!$F$5-'СЕТ СН'!$F$24</f>
        <v>3193.1223705900002</v>
      </c>
      <c r="T34" s="36">
        <f>SUMIFS(СВЦЭМ!$D$33:$D$776,СВЦЭМ!$A$33:$A$776,$A34,СВЦЭМ!$B$33:$B$776,T$11)+'СЕТ СН'!$F$14+СВЦЭМ!$D$10+'СЕТ СН'!$F$5-'СЕТ СН'!$F$24</f>
        <v>3202.6908698000002</v>
      </c>
      <c r="U34" s="36">
        <f>SUMIFS(СВЦЭМ!$D$33:$D$776,СВЦЭМ!$A$33:$A$776,$A34,СВЦЭМ!$B$33:$B$776,U$11)+'СЕТ СН'!$F$14+СВЦЭМ!$D$10+'СЕТ СН'!$F$5-'СЕТ СН'!$F$24</f>
        <v>3203.3917708200001</v>
      </c>
      <c r="V34" s="36">
        <f>SUMIFS(СВЦЭМ!$D$33:$D$776,СВЦЭМ!$A$33:$A$776,$A34,СВЦЭМ!$B$33:$B$776,V$11)+'СЕТ СН'!$F$14+СВЦЭМ!$D$10+'СЕТ СН'!$F$5-'СЕТ СН'!$F$24</f>
        <v>3196.7705436800002</v>
      </c>
      <c r="W34" s="36">
        <f>SUMIFS(СВЦЭМ!$D$33:$D$776,СВЦЭМ!$A$33:$A$776,$A34,СВЦЭМ!$B$33:$B$776,W$11)+'СЕТ СН'!$F$14+СВЦЭМ!$D$10+'СЕТ СН'!$F$5-'СЕТ СН'!$F$24</f>
        <v>3191.3503938100002</v>
      </c>
      <c r="X34" s="36">
        <f>SUMIFS(СВЦЭМ!$D$33:$D$776,СВЦЭМ!$A$33:$A$776,$A34,СВЦЭМ!$B$33:$B$776,X$11)+'СЕТ СН'!$F$14+СВЦЭМ!$D$10+'СЕТ СН'!$F$5-'СЕТ СН'!$F$24</f>
        <v>3217.7635699000002</v>
      </c>
      <c r="Y34" s="36">
        <f>SUMIFS(СВЦЭМ!$D$33:$D$776,СВЦЭМ!$A$33:$A$776,$A34,СВЦЭМ!$B$33:$B$776,Y$11)+'СЕТ СН'!$F$14+СВЦЭМ!$D$10+'СЕТ СН'!$F$5-'СЕТ СН'!$F$24</f>
        <v>3292.6454925200001</v>
      </c>
    </row>
    <row r="35" spans="1:27" ht="15.75" x14ac:dyDescent="0.2">
      <c r="A35" s="35">
        <f t="shared" si="0"/>
        <v>43975</v>
      </c>
      <c r="B35" s="36">
        <f>SUMIFS(СВЦЭМ!$D$33:$D$776,СВЦЭМ!$A$33:$A$776,$A35,СВЦЭМ!$B$33:$B$776,B$11)+'СЕТ СН'!$F$14+СВЦЭМ!$D$10+'СЕТ СН'!$F$5-'СЕТ СН'!$F$24</f>
        <v>3360.25775213</v>
      </c>
      <c r="C35" s="36">
        <f>SUMIFS(СВЦЭМ!$D$33:$D$776,СВЦЭМ!$A$33:$A$776,$A35,СВЦЭМ!$B$33:$B$776,C$11)+'СЕТ СН'!$F$14+СВЦЭМ!$D$10+'СЕТ СН'!$F$5-'СЕТ СН'!$F$24</f>
        <v>3384.4901538600002</v>
      </c>
      <c r="D35" s="36">
        <f>SUMIFS(СВЦЭМ!$D$33:$D$776,СВЦЭМ!$A$33:$A$776,$A35,СВЦЭМ!$B$33:$B$776,D$11)+'СЕТ СН'!$F$14+СВЦЭМ!$D$10+'СЕТ СН'!$F$5-'СЕТ СН'!$F$24</f>
        <v>3393.4674584599998</v>
      </c>
      <c r="E35" s="36">
        <f>SUMIFS(СВЦЭМ!$D$33:$D$776,СВЦЭМ!$A$33:$A$776,$A35,СВЦЭМ!$B$33:$B$776,E$11)+'СЕТ СН'!$F$14+СВЦЭМ!$D$10+'СЕТ СН'!$F$5-'СЕТ СН'!$F$24</f>
        <v>3389.6216337000001</v>
      </c>
      <c r="F35" s="36">
        <f>SUMIFS(СВЦЭМ!$D$33:$D$776,СВЦЭМ!$A$33:$A$776,$A35,СВЦЭМ!$B$33:$B$776,F$11)+'СЕТ СН'!$F$14+СВЦЭМ!$D$10+'СЕТ СН'!$F$5-'СЕТ СН'!$F$24</f>
        <v>3385.3277861699999</v>
      </c>
      <c r="G35" s="36">
        <f>SUMIFS(СВЦЭМ!$D$33:$D$776,СВЦЭМ!$A$33:$A$776,$A35,СВЦЭМ!$B$33:$B$776,G$11)+'СЕТ СН'!$F$14+СВЦЭМ!$D$10+'СЕТ СН'!$F$5-'СЕТ СН'!$F$24</f>
        <v>3383.86558023</v>
      </c>
      <c r="H35" s="36">
        <f>SUMIFS(СВЦЭМ!$D$33:$D$776,СВЦЭМ!$A$33:$A$776,$A35,СВЦЭМ!$B$33:$B$776,H$11)+'СЕТ СН'!$F$14+СВЦЭМ!$D$10+'СЕТ СН'!$F$5-'СЕТ СН'!$F$24</f>
        <v>3374.61934333</v>
      </c>
      <c r="I35" s="36">
        <f>SUMIFS(СВЦЭМ!$D$33:$D$776,СВЦЭМ!$A$33:$A$776,$A35,СВЦЭМ!$B$33:$B$776,I$11)+'СЕТ СН'!$F$14+СВЦЭМ!$D$10+'СЕТ СН'!$F$5-'СЕТ СН'!$F$24</f>
        <v>3342.5575527999999</v>
      </c>
      <c r="J35" s="36">
        <f>SUMIFS(СВЦЭМ!$D$33:$D$776,СВЦЭМ!$A$33:$A$776,$A35,СВЦЭМ!$B$33:$B$776,J$11)+'СЕТ СН'!$F$14+СВЦЭМ!$D$10+'СЕТ СН'!$F$5-'СЕТ СН'!$F$24</f>
        <v>3330.5564701399999</v>
      </c>
      <c r="K35" s="36">
        <f>SUMIFS(СВЦЭМ!$D$33:$D$776,СВЦЭМ!$A$33:$A$776,$A35,СВЦЭМ!$B$33:$B$776,K$11)+'СЕТ СН'!$F$14+СВЦЭМ!$D$10+'СЕТ СН'!$F$5-'СЕТ СН'!$F$24</f>
        <v>3300.94042945</v>
      </c>
      <c r="L35" s="36">
        <f>SUMIFS(СВЦЭМ!$D$33:$D$776,СВЦЭМ!$A$33:$A$776,$A35,СВЦЭМ!$B$33:$B$776,L$11)+'СЕТ СН'!$F$14+СВЦЭМ!$D$10+'СЕТ СН'!$F$5-'СЕТ СН'!$F$24</f>
        <v>3311.8100085199999</v>
      </c>
      <c r="M35" s="36">
        <f>SUMIFS(СВЦЭМ!$D$33:$D$776,СВЦЭМ!$A$33:$A$776,$A35,СВЦЭМ!$B$33:$B$776,M$11)+'СЕТ СН'!$F$14+СВЦЭМ!$D$10+'СЕТ СН'!$F$5-'СЕТ СН'!$F$24</f>
        <v>3275.66844249</v>
      </c>
      <c r="N35" s="36">
        <f>SUMIFS(СВЦЭМ!$D$33:$D$776,СВЦЭМ!$A$33:$A$776,$A35,СВЦЭМ!$B$33:$B$776,N$11)+'СЕТ СН'!$F$14+СВЦЭМ!$D$10+'СЕТ СН'!$F$5-'СЕТ СН'!$F$24</f>
        <v>3229.5214027000002</v>
      </c>
      <c r="O35" s="36">
        <f>SUMIFS(СВЦЭМ!$D$33:$D$776,СВЦЭМ!$A$33:$A$776,$A35,СВЦЭМ!$B$33:$B$776,O$11)+'СЕТ СН'!$F$14+СВЦЭМ!$D$10+'СЕТ СН'!$F$5-'СЕТ СН'!$F$24</f>
        <v>3200.0486160300002</v>
      </c>
      <c r="P35" s="36">
        <f>SUMIFS(СВЦЭМ!$D$33:$D$776,СВЦЭМ!$A$33:$A$776,$A35,СВЦЭМ!$B$33:$B$776,P$11)+'СЕТ СН'!$F$14+СВЦЭМ!$D$10+'СЕТ СН'!$F$5-'СЕТ СН'!$F$24</f>
        <v>3205.1736435500002</v>
      </c>
      <c r="Q35" s="36">
        <f>SUMIFS(СВЦЭМ!$D$33:$D$776,СВЦЭМ!$A$33:$A$776,$A35,СВЦЭМ!$B$33:$B$776,Q$11)+'СЕТ СН'!$F$14+СВЦЭМ!$D$10+'СЕТ СН'!$F$5-'СЕТ СН'!$F$24</f>
        <v>3210.5798232900001</v>
      </c>
      <c r="R35" s="36">
        <f>SUMIFS(СВЦЭМ!$D$33:$D$776,СВЦЭМ!$A$33:$A$776,$A35,СВЦЭМ!$B$33:$B$776,R$11)+'СЕТ СН'!$F$14+СВЦЭМ!$D$10+'СЕТ СН'!$F$5-'СЕТ СН'!$F$24</f>
        <v>3197.44136385</v>
      </c>
      <c r="S35" s="36">
        <f>SUMIFS(СВЦЭМ!$D$33:$D$776,СВЦЭМ!$A$33:$A$776,$A35,СВЦЭМ!$B$33:$B$776,S$11)+'СЕТ СН'!$F$14+СВЦЭМ!$D$10+'СЕТ СН'!$F$5-'СЕТ СН'!$F$24</f>
        <v>3203.6358989600003</v>
      </c>
      <c r="T35" s="36">
        <f>SUMIFS(СВЦЭМ!$D$33:$D$776,СВЦЭМ!$A$33:$A$776,$A35,СВЦЭМ!$B$33:$B$776,T$11)+'СЕТ СН'!$F$14+СВЦЭМ!$D$10+'СЕТ СН'!$F$5-'СЕТ СН'!$F$24</f>
        <v>3199.87713988</v>
      </c>
      <c r="U35" s="36">
        <f>SUMIFS(СВЦЭМ!$D$33:$D$776,СВЦЭМ!$A$33:$A$776,$A35,СВЦЭМ!$B$33:$B$776,U$11)+'СЕТ СН'!$F$14+СВЦЭМ!$D$10+'СЕТ СН'!$F$5-'СЕТ СН'!$F$24</f>
        <v>3185.83308988</v>
      </c>
      <c r="V35" s="36">
        <f>SUMIFS(СВЦЭМ!$D$33:$D$776,СВЦЭМ!$A$33:$A$776,$A35,СВЦЭМ!$B$33:$B$776,V$11)+'СЕТ СН'!$F$14+СВЦЭМ!$D$10+'СЕТ СН'!$F$5-'СЕТ СН'!$F$24</f>
        <v>3152.5052699500002</v>
      </c>
      <c r="W35" s="36">
        <f>SUMIFS(СВЦЭМ!$D$33:$D$776,СВЦЭМ!$A$33:$A$776,$A35,СВЦЭМ!$B$33:$B$776,W$11)+'СЕТ СН'!$F$14+СВЦЭМ!$D$10+'СЕТ СН'!$F$5-'СЕТ СН'!$F$24</f>
        <v>3157.0708981600001</v>
      </c>
      <c r="X35" s="36">
        <f>SUMIFS(СВЦЭМ!$D$33:$D$776,СВЦЭМ!$A$33:$A$776,$A35,СВЦЭМ!$B$33:$B$776,X$11)+'СЕТ СН'!$F$14+СВЦЭМ!$D$10+'СЕТ СН'!$F$5-'СЕТ СН'!$F$24</f>
        <v>3182.6332569900001</v>
      </c>
      <c r="Y35" s="36">
        <f>SUMIFS(СВЦЭМ!$D$33:$D$776,СВЦЭМ!$A$33:$A$776,$A35,СВЦЭМ!$B$33:$B$776,Y$11)+'СЕТ СН'!$F$14+СВЦЭМ!$D$10+'СЕТ СН'!$F$5-'СЕТ СН'!$F$24</f>
        <v>3261.4926090399999</v>
      </c>
    </row>
    <row r="36" spans="1:27" ht="15.75" x14ac:dyDescent="0.2">
      <c r="A36" s="35">
        <f t="shared" si="0"/>
        <v>43976</v>
      </c>
      <c r="B36" s="36">
        <f>SUMIFS(СВЦЭМ!$D$33:$D$776,СВЦЭМ!$A$33:$A$776,$A36,СВЦЭМ!$B$33:$B$776,B$11)+'СЕТ СН'!$F$14+СВЦЭМ!$D$10+'СЕТ СН'!$F$5-'СЕТ СН'!$F$24</f>
        <v>3409.4359189300003</v>
      </c>
      <c r="C36" s="36">
        <f>SUMIFS(СВЦЭМ!$D$33:$D$776,СВЦЭМ!$A$33:$A$776,$A36,СВЦЭМ!$B$33:$B$776,C$11)+'СЕТ СН'!$F$14+СВЦЭМ!$D$10+'СЕТ СН'!$F$5-'СЕТ СН'!$F$24</f>
        <v>3404.6508904800003</v>
      </c>
      <c r="D36" s="36">
        <f>SUMIFS(СВЦЭМ!$D$33:$D$776,СВЦЭМ!$A$33:$A$776,$A36,СВЦЭМ!$B$33:$B$776,D$11)+'СЕТ СН'!$F$14+СВЦЭМ!$D$10+'СЕТ СН'!$F$5-'СЕТ СН'!$F$24</f>
        <v>3392.5598110999999</v>
      </c>
      <c r="E36" s="36">
        <f>SUMIFS(СВЦЭМ!$D$33:$D$776,СВЦЭМ!$A$33:$A$776,$A36,СВЦЭМ!$B$33:$B$776,E$11)+'СЕТ СН'!$F$14+СВЦЭМ!$D$10+'СЕТ СН'!$F$5-'СЕТ СН'!$F$24</f>
        <v>3385.6869826500001</v>
      </c>
      <c r="F36" s="36">
        <f>SUMIFS(СВЦЭМ!$D$33:$D$776,СВЦЭМ!$A$33:$A$776,$A36,СВЦЭМ!$B$33:$B$776,F$11)+'СЕТ СН'!$F$14+СВЦЭМ!$D$10+'СЕТ СН'!$F$5-'СЕТ СН'!$F$24</f>
        <v>3383.5091367</v>
      </c>
      <c r="G36" s="36">
        <f>SUMIFS(СВЦЭМ!$D$33:$D$776,СВЦЭМ!$A$33:$A$776,$A36,СВЦЭМ!$B$33:$B$776,G$11)+'СЕТ СН'!$F$14+СВЦЭМ!$D$10+'СЕТ СН'!$F$5-'СЕТ СН'!$F$24</f>
        <v>3386.9670845000001</v>
      </c>
      <c r="H36" s="36">
        <f>SUMIFS(СВЦЭМ!$D$33:$D$776,СВЦЭМ!$A$33:$A$776,$A36,СВЦЭМ!$B$33:$B$776,H$11)+'СЕТ СН'!$F$14+СВЦЭМ!$D$10+'СЕТ СН'!$F$5-'СЕТ СН'!$F$24</f>
        <v>3390.1059448400001</v>
      </c>
      <c r="I36" s="36">
        <f>SUMIFS(СВЦЭМ!$D$33:$D$776,СВЦЭМ!$A$33:$A$776,$A36,СВЦЭМ!$B$33:$B$776,I$11)+'СЕТ СН'!$F$14+СВЦЭМ!$D$10+'СЕТ СН'!$F$5-'СЕТ СН'!$F$24</f>
        <v>3365.2472674700002</v>
      </c>
      <c r="J36" s="36">
        <f>SUMIFS(СВЦЭМ!$D$33:$D$776,СВЦЭМ!$A$33:$A$776,$A36,СВЦЭМ!$B$33:$B$776,J$11)+'СЕТ СН'!$F$14+СВЦЭМ!$D$10+'СЕТ СН'!$F$5-'СЕТ СН'!$F$24</f>
        <v>3327.6582903899998</v>
      </c>
      <c r="K36" s="36">
        <f>SUMIFS(СВЦЭМ!$D$33:$D$776,СВЦЭМ!$A$33:$A$776,$A36,СВЦЭМ!$B$33:$B$776,K$11)+'СЕТ СН'!$F$14+СВЦЭМ!$D$10+'СЕТ СН'!$F$5-'СЕТ СН'!$F$24</f>
        <v>3320.7316022599998</v>
      </c>
      <c r="L36" s="36">
        <f>SUMIFS(СВЦЭМ!$D$33:$D$776,СВЦЭМ!$A$33:$A$776,$A36,СВЦЭМ!$B$33:$B$776,L$11)+'СЕТ СН'!$F$14+СВЦЭМ!$D$10+'СЕТ СН'!$F$5-'СЕТ СН'!$F$24</f>
        <v>3313.7392436499999</v>
      </c>
      <c r="M36" s="36">
        <f>SUMIFS(СВЦЭМ!$D$33:$D$776,СВЦЭМ!$A$33:$A$776,$A36,СВЦЭМ!$B$33:$B$776,M$11)+'СЕТ СН'!$F$14+СВЦЭМ!$D$10+'СЕТ СН'!$F$5-'СЕТ СН'!$F$24</f>
        <v>3251.8921182399999</v>
      </c>
      <c r="N36" s="36">
        <f>SUMIFS(СВЦЭМ!$D$33:$D$776,СВЦЭМ!$A$33:$A$776,$A36,СВЦЭМ!$B$33:$B$776,N$11)+'СЕТ СН'!$F$14+СВЦЭМ!$D$10+'СЕТ СН'!$F$5-'СЕТ СН'!$F$24</f>
        <v>3201.8681128500002</v>
      </c>
      <c r="O36" s="36">
        <f>SUMIFS(СВЦЭМ!$D$33:$D$776,СВЦЭМ!$A$33:$A$776,$A36,СВЦЭМ!$B$33:$B$776,O$11)+'СЕТ СН'!$F$14+СВЦЭМ!$D$10+'СЕТ СН'!$F$5-'СЕТ СН'!$F$24</f>
        <v>3182.0500456300001</v>
      </c>
      <c r="P36" s="36">
        <f>SUMIFS(СВЦЭМ!$D$33:$D$776,СВЦЭМ!$A$33:$A$776,$A36,СВЦЭМ!$B$33:$B$776,P$11)+'СЕТ СН'!$F$14+СВЦЭМ!$D$10+'СЕТ СН'!$F$5-'СЕТ СН'!$F$24</f>
        <v>3187.7018798099998</v>
      </c>
      <c r="Q36" s="36">
        <f>SUMIFS(СВЦЭМ!$D$33:$D$776,СВЦЭМ!$A$33:$A$776,$A36,СВЦЭМ!$B$33:$B$776,Q$11)+'СЕТ СН'!$F$14+СВЦЭМ!$D$10+'СЕТ СН'!$F$5-'СЕТ СН'!$F$24</f>
        <v>3189.2231941800001</v>
      </c>
      <c r="R36" s="36">
        <f>SUMIFS(СВЦЭМ!$D$33:$D$776,СВЦЭМ!$A$33:$A$776,$A36,СВЦЭМ!$B$33:$B$776,R$11)+'СЕТ СН'!$F$14+СВЦЭМ!$D$10+'СЕТ СН'!$F$5-'СЕТ СН'!$F$24</f>
        <v>3197.4033998300001</v>
      </c>
      <c r="S36" s="36">
        <f>SUMIFS(СВЦЭМ!$D$33:$D$776,СВЦЭМ!$A$33:$A$776,$A36,СВЦЭМ!$B$33:$B$776,S$11)+'СЕТ СН'!$F$14+СВЦЭМ!$D$10+'СЕТ СН'!$F$5-'СЕТ СН'!$F$24</f>
        <v>3193.5781444600002</v>
      </c>
      <c r="T36" s="36">
        <f>SUMIFS(СВЦЭМ!$D$33:$D$776,СВЦЭМ!$A$33:$A$776,$A36,СВЦЭМ!$B$33:$B$776,T$11)+'СЕТ СН'!$F$14+СВЦЭМ!$D$10+'СЕТ СН'!$F$5-'СЕТ СН'!$F$24</f>
        <v>3191.57835991</v>
      </c>
      <c r="U36" s="36">
        <f>SUMIFS(СВЦЭМ!$D$33:$D$776,СВЦЭМ!$A$33:$A$776,$A36,СВЦЭМ!$B$33:$B$776,U$11)+'СЕТ СН'!$F$14+СВЦЭМ!$D$10+'СЕТ СН'!$F$5-'СЕТ СН'!$F$24</f>
        <v>3187.4722767799999</v>
      </c>
      <c r="V36" s="36">
        <f>SUMIFS(СВЦЭМ!$D$33:$D$776,СВЦЭМ!$A$33:$A$776,$A36,СВЦЭМ!$B$33:$B$776,V$11)+'СЕТ СН'!$F$14+СВЦЭМ!$D$10+'СЕТ СН'!$F$5-'СЕТ СН'!$F$24</f>
        <v>3175.3356668199999</v>
      </c>
      <c r="W36" s="36">
        <f>SUMIFS(СВЦЭМ!$D$33:$D$776,СВЦЭМ!$A$33:$A$776,$A36,СВЦЭМ!$B$33:$B$776,W$11)+'СЕТ СН'!$F$14+СВЦЭМ!$D$10+'СЕТ СН'!$F$5-'СЕТ СН'!$F$24</f>
        <v>3179.13455815</v>
      </c>
      <c r="X36" s="36">
        <f>SUMIFS(СВЦЭМ!$D$33:$D$776,СВЦЭМ!$A$33:$A$776,$A36,СВЦЭМ!$B$33:$B$776,X$11)+'СЕТ СН'!$F$14+СВЦЭМ!$D$10+'СЕТ СН'!$F$5-'СЕТ СН'!$F$24</f>
        <v>3195.70583687</v>
      </c>
      <c r="Y36" s="36">
        <f>SUMIFS(СВЦЭМ!$D$33:$D$776,СВЦЭМ!$A$33:$A$776,$A36,СВЦЭМ!$B$33:$B$776,Y$11)+'СЕТ СН'!$F$14+СВЦЭМ!$D$10+'СЕТ СН'!$F$5-'СЕТ СН'!$F$24</f>
        <v>3277.61908176</v>
      </c>
    </row>
    <row r="37" spans="1:27" ht="15.75" x14ac:dyDescent="0.2">
      <c r="A37" s="35">
        <f t="shared" si="0"/>
        <v>43977</v>
      </c>
      <c r="B37" s="36">
        <f>SUMIFS(СВЦЭМ!$D$33:$D$776,СВЦЭМ!$A$33:$A$776,$A37,СВЦЭМ!$B$33:$B$776,B$11)+'СЕТ СН'!$F$14+СВЦЭМ!$D$10+'СЕТ СН'!$F$5-'СЕТ СН'!$F$24</f>
        <v>3361.7084215700002</v>
      </c>
      <c r="C37" s="36">
        <f>SUMIFS(СВЦЭМ!$D$33:$D$776,СВЦЭМ!$A$33:$A$776,$A37,СВЦЭМ!$B$33:$B$776,C$11)+'СЕТ СН'!$F$14+СВЦЭМ!$D$10+'СЕТ СН'!$F$5-'СЕТ СН'!$F$24</f>
        <v>3391.7746832600001</v>
      </c>
      <c r="D37" s="36">
        <f>SUMIFS(СВЦЭМ!$D$33:$D$776,СВЦЭМ!$A$33:$A$776,$A37,СВЦЭМ!$B$33:$B$776,D$11)+'СЕТ СН'!$F$14+СВЦЭМ!$D$10+'СЕТ СН'!$F$5-'СЕТ СН'!$F$24</f>
        <v>3382.57989718</v>
      </c>
      <c r="E37" s="36">
        <f>SUMIFS(СВЦЭМ!$D$33:$D$776,СВЦЭМ!$A$33:$A$776,$A37,СВЦЭМ!$B$33:$B$776,E$11)+'СЕТ СН'!$F$14+СВЦЭМ!$D$10+'СЕТ СН'!$F$5-'СЕТ СН'!$F$24</f>
        <v>3373.8358978199999</v>
      </c>
      <c r="F37" s="36">
        <f>SUMIFS(СВЦЭМ!$D$33:$D$776,СВЦЭМ!$A$33:$A$776,$A37,СВЦЭМ!$B$33:$B$776,F$11)+'СЕТ СН'!$F$14+СВЦЭМ!$D$10+'СЕТ СН'!$F$5-'СЕТ СН'!$F$24</f>
        <v>3371.66739977</v>
      </c>
      <c r="G37" s="36">
        <f>SUMIFS(СВЦЭМ!$D$33:$D$776,СВЦЭМ!$A$33:$A$776,$A37,СВЦЭМ!$B$33:$B$776,G$11)+'СЕТ СН'!$F$14+СВЦЭМ!$D$10+'СЕТ СН'!$F$5-'СЕТ СН'!$F$24</f>
        <v>3378.5133648700003</v>
      </c>
      <c r="H37" s="36">
        <f>SUMIFS(СВЦЭМ!$D$33:$D$776,СВЦЭМ!$A$33:$A$776,$A37,СВЦЭМ!$B$33:$B$776,H$11)+'СЕТ СН'!$F$14+СВЦЭМ!$D$10+'СЕТ СН'!$F$5-'СЕТ СН'!$F$24</f>
        <v>3388.5081127900003</v>
      </c>
      <c r="I37" s="36">
        <f>SUMIFS(СВЦЭМ!$D$33:$D$776,СВЦЭМ!$A$33:$A$776,$A37,СВЦЭМ!$B$33:$B$776,I$11)+'СЕТ СН'!$F$14+СВЦЭМ!$D$10+'СЕТ СН'!$F$5-'СЕТ СН'!$F$24</f>
        <v>3359.3919480700001</v>
      </c>
      <c r="J37" s="36">
        <f>SUMIFS(СВЦЭМ!$D$33:$D$776,СВЦЭМ!$A$33:$A$776,$A37,СВЦЭМ!$B$33:$B$776,J$11)+'СЕТ СН'!$F$14+СВЦЭМ!$D$10+'СЕТ СН'!$F$5-'СЕТ СН'!$F$24</f>
        <v>3326.0183601200001</v>
      </c>
      <c r="K37" s="36">
        <f>SUMIFS(СВЦЭМ!$D$33:$D$776,СВЦЭМ!$A$33:$A$776,$A37,СВЦЭМ!$B$33:$B$776,K$11)+'СЕТ СН'!$F$14+СВЦЭМ!$D$10+'СЕТ СН'!$F$5-'СЕТ СН'!$F$24</f>
        <v>3312.7346156100002</v>
      </c>
      <c r="L37" s="36">
        <f>SUMIFS(СВЦЭМ!$D$33:$D$776,СВЦЭМ!$A$33:$A$776,$A37,СВЦЭМ!$B$33:$B$776,L$11)+'СЕТ СН'!$F$14+СВЦЭМ!$D$10+'СЕТ СН'!$F$5-'СЕТ СН'!$F$24</f>
        <v>3314.7929646100001</v>
      </c>
      <c r="M37" s="36">
        <f>SUMIFS(СВЦЭМ!$D$33:$D$776,СВЦЭМ!$A$33:$A$776,$A37,СВЦЭМ!$B$33:$B$776,M$11)+'СЕТ СН'!$F$14+СВЦЭМ!$D$10+'СЕТ СН'!$F$5-'СЕТ СН'!$F$24</f>
        <v>3257.8044428200001</v>
      </c>
      <c r="N37" s="36">
        <f>SUMIFS(СВЦЭМ!$D$33:$D$776,СВЦЭМ!$A$33:$A$776,$A37,СВЦЭМ!$B$33:$B$776,N$11)+'СЕТ СН'!$F$14+СВЦЭМ!$D$10+'СЕТ СН'!$F$5-'СЕТ СН'!$F$24</f>
        <v>3210.3633278299999</v>
      </c>
      <c r="O37" s="36">
        <f>SUMIFS(СВЦЭМ!$D$33:$D$776,СВЦЭМ!$A$33:$A$776,$A37,СВЦЭМ!$B$33:$B$776,O$11)+'СЕТ СН'!$F$14+СВЦЭМ!$D$10+'СЕТ СН'!$F$5-'СЕТ СН'!$F$24</f>
        <v>3190.3831992400001</v>
      </c>
      <c r="P37" s="36">
        <f>SUMIFS(СВЦЭМ!$D$33:$D$776,СВЦЭМ!$A$33:$A$776,$A37,СВЦЭМ!$B$33:$B$776,P$11)+'СЕТ СН'!$F$14+СВЦЭМ!$D$10+'СЕТ СН'!$F$5-'СЕТ СН'!$F$24</f>
        <v>3195.04222166</v>
      </c>
      <c r="Q37" s="36">
        <f>SUMIFS(СВЦЭМ!$D$33:$D$776,СВЦЭМ!$A$33:$A$776,$A37,СВЦЭМ!$B$33:$B$776,Q$11)+'СЕТ СН'!$F$14+СВЦЭМ!$D$10+'СЕТ СН'!$F$5-'СЕТ СН'!$F$24</f>
        <v>3200.2044676800001</v>
      </c>
      <c r="R37" s="36">
        <f>SUMIFS(СВЦЭМ!$D$33:$D$776,СВЦЭМ!$A$33:$A$776,$A37,СВЦЭМ!$B$33:$B$776,R$11)+'СЕТ СН'!$F$14+СВЦЭМ!$D$10+'СЕТ СН'!$F$5-'СЕТ СН'!$F$24</f>
        <v>3198.5011211000001</v>
      </c>
      <c r="S37" s="36">
        <f>SUMIFS(СВЦЭМ!$D$33:$D$776,СВЦЭМ!$A$33:$A$776,$A37,СВЦЭМ!$B$33:$B$776,S$11)+'СЕТ СН'!$F$14+СВЦЭМ!$D$10+'СЕТ СН'!$F$5-'СЕТ СН'!$F$24</f>
        <v>3197.9920447599998</v>
      </c>
      <c r="T37" s="36">
        <f>SUMIFS(СВЦЭМ!$D$33:$D$776,СВЦЭМ!$A$33:$A$776,$A37,СВЦЭМ!$B$33:$B$776,T$11)+'СЕТ СН'!$F$14+СВЦЭМ!$D$10+'СЕТ СН'!$F$5-'СЕТ СН'!$F$24</f>
        <v>3194.2667455800001</v>
      </c>
      <c r="U37" s="36">
        <f>SUMIFS(СВЦЭМ!$D$33:$D$776,СВЦЭМ!$A$33:$A$776,$A37,СВЦЭМ!$B$33:$B$776,U$11)+'СЕТ СН'!$F$14+СВЦЭМ!$D$10+'СЕТ СН'!$F$5-'СЕТ СН'!$F$24</f>
        <v>3181.6546581000002</v>
      </c>
      <c r="V37" s="36">
        <f>SUMIFS(СВЦЭМ!$D$33:$D$776,СВЦЭМ!$A$33:$A$776,$A37,СВЦЭМ!$B$33:$B$776,V$11)+'СЕТ СН'!$F$14+СВЦЭМ!$D$10+'СЕТ СН'!$F$5-'СЕТ СН'!$F$24</f>
        <v>3175.3957653100001</v>
      </c>
      <c r="W37" s="36">
        <f>SUMIFS(СВЦЭМ!$D$33:$D$776,СВЦЭМ!$A$33:$A$776,$A37,СВЦЭМ!$B$33:$B$776,W$11)+'СЕТ СН'!$F$14+СВЦЭМ!$D$10+'СЕТ СН'!$F$5-'СЕТ СН'!$F$24</f>
        <v>3170.9978454800003</v>
      </c>
      <c r="X37" s="36">
        <f>SUMIFS(СВЦЭМ!$D$33:$D$776,СВЦЭМ!$A$33:$A$776,$A37,СВЦЭМ!$B$33:$B$776,X$11)+'СЕТ СН'!$F$14+СВЦЭМ!$D$10+'СЕТ СН'!$F$5-'СЕТ СН'!$F$24</f>
        <v>3192.7086874800002</v>
      </c>
      <c r="Y37" s="36">
        <f>SUMIFS(СВЦЭМ!$D$33:$D$776,СВЦЭМ!$A$33:$A$776,$A37,СВЦЭМ!$B$33:$B$776,Y$11)+'СЕТ СН'!$F$14+СВЦЭМ!$D$10+'СЕТ СН'!$F$5-'СЕТ СН'!$F$24</f>
        <v>3259.91484803</v>
      </c>
    </row>
    <row r="38" spans="1:27" ht="15.75" x14ac:dyDescent="0.2">
      <c r="A38" s="35">
        <f t="shared" si="0"/>
        <v>43978</v>
      </c>
      <c r="B38" s="36">
        <f>SUMIFS(СВЦЭМ!$D$33:$D$776,СВЦЭМ!$A$33:$A$776,$A38,СВЦЭМ!$B$33:$B$776,B$11)+'СЕТ СН'!$F$14+СВЦЭМ!$D$10+'СЕТ СН'!$F$5-'СЕТ СН'!$F$24</f>
        <v>3345.5610566599998</v>
      </c>
      <c r="C38" s="36">
        <f>SUMIFS(СВЦЭМ!$D$33:$D$776,СВЦЭМ!$A$33:$A$776,$A38,СВЦЭМ!$B$33:$B$776,C$11)+'СЕТ СН'!$F$14+СВЦЭМ!$D$10+'СЕТ СН'!$F$5-'СЕТ СН'!$F$24</f>
        <v>3380.3648687800001</v>
      </c>
      <c r="D38" s="36">
        <f>SUMIFS(СВЦЭМ!$D$33:$D$776,СВЦЭМ!$A$33:$A$776,$A38,СВЦЭМ!$B$33:$B$776,D$11)+'СЕТ СН'!$F$14+СВЦЭМ!$D$10+'СЕТ СН'!$F$5-'СЕТ СН'!$F$24</f>
        <v>3398.9010798700001</v>
      </c>
      <c r="E38" s="36">
        <f>SUMIFS(СВЦЭМ!$D$33:$D$776,СВЦЭМ!$A$33:$A$776,$A38,СВЦЭМ!$B$33:$B$776,E$11)+'СЕТ СН'!$F$14+СВЦЭМ!$D$10+'СЕТ СН'!$F$5-'СЕТ СН'!$F$24</f>
        <v>3407.3048047800003</v>
      </c>
      <c r="F38" s="36">
        <f>SUMIFS(СВЦЭМ!$D$33:$D$776,СВЦЭМ!$A$33:$A$776,$A38,СВЦЭМ!$B$33:$B$776,F$11)+'СЕТ СН'!$F$14+СВЦЭМ!$D$10+'СЕТ СН'!$F$5-'СЕТ СН'!$F$24</f>
        <v>3401.1103033899999</v>
      </c>
      <c r="G38" s="36">
        <f>SUMIFS(СВЦЭМ!$D$33:$D$776,СВЦЭМ!$A$33:$A$776,$A38,СВЦЭМ!$B$33:$B$776,G$11)+'СЕТ СН'!$F$14+СВЦЭМ!$D$10+'СЕТ СН'!$F$5-'СЕТ СН'!$F$24</f>
        <v>3407.9436341800001</v>
      </c>
      <c r="H38" s="36">
        <f>SUMIFS(СВЦЭМ!$D$33:$D$776,СВЦЭМ!$A$33:$A$776,$A38,СВЦЭМ!$B$33:$B$776,H$11)+'СЕТ СН'!$F$14+СВЦЭМ!$D$10+'СЕТ СН'!$F$5-'СЕТ СН'!$F$24</f>
        <v>3390.4724292000001</v>
      </c>
      <c r="I38" s="36">
        <f>SUMIFS(СВЦЭМ!$D$33:$D$776,СВЦЭМ!$A$33:$A$776,$A38,СВЦЭМ!$B$33:$B$776,I$11)+'СЕТ СН'!$F$14+СВЦЭМ!$D$10+'СЕТ СН'!$F$5-'СЕТ СН'!$F$24</f>
        <v>3376.6610386299999</v>
      </c>
      <c r="J38" s="36">
        <f>SUMIFS(СВЦЭМ!$D$33:$D$776,СВЦЭМ!$A$33:$A$776,$A38,СВЦЭМ!$B$33:$B$776,J$11)+'СЕТ СН'!$F$14+СВЦЭМ!$D$10+'СЕТ СН'!$F$5-'СЕТ СН'!$F$24</f>
        <v>3341.8994816300001</v>
      </c>
      <c r="K38" s="36">
        <f>SUMIFS(СВЦЭМ!$D$33:$D$776,СВЦЭМ!$A$33:$A$776,$A38,СВЦЭМ!$B$33:$B$776,K$11)+'СЕТ СН'!$F$14+СВЦЭМ!$D$10+'СЕТ СН'!$F$5-'СЕТ СН'!$F$24</f>
        <v>3321.8761012499999</v>
      </c>
      <c r="L38" s="36">
        <f>SUMIFS(СВЦЭМ!$D$33:$D$776,СВЦЭМ!$A$33:$A$776,$A38,СВЦЭМ!$B$33:$B$776,L$11)+'СЕТ СН'!$F$14+СВЦЭМ!$D$10+'СЕТ СН'!$F$5-'СЕТ СН'!$F$24</f>
        <v>3301.8852779700001</v>
      </c>
      <c r="M38" s="36">
        <f>SUMIFS(СВЦЭМ!$D$33:$D$776,СВЦЭМ!$A$33:$A$776,$A38,СВЦЭМ!$B$33:$B$776,M$11)+'СЕТ СН'!$F$14+СВЦЭМ!$D$10+'СЕТ СН'!$F$5-'СЕТ СН'!$F$24</f>
        <v>3248.6527774699998</v>
      </c>
      <c r="N38" s="36">
        <f>SUMIFS(СВЦЭМ!$D$33:$D$776,СВЦЭМ!$A$33:$A$776,$A38,СВЦЭМ!$B$33:$B$776,N$11)+'СЕТ СН'!$F$14+СВЦЭМ!$D$10+'СЕТ СН'!$F$5-'СЕТ СН'!$F$24</f>
        <v>3190.7482980700001</v>
      </c>
      <c r="O38" s="36">
        <f>SUMIFS(СВЦЭМ!$D$33:$D$776,СВЦЭМ!$A$33:$A$776,$A38,СВЦЭМ!$B$33:$B$776,O$11)+'СЕТ СН'!$F$14+СВЦЭМ!$D$10+'СЕТ СН'!$F$5-'СЕТ СН'!$F$24</f>
        <v>3173.19906743</v>
      </c>
      <c r="P38" s="36">
        <f>SUMIFS(СВЦЭМ!$D$33:$D$776,СВЦЭМ!$A$33:$A$776,$A38,СВЦЭМ!$B$33:$B$776,P$11)+'СЕТ СН'!$F$14+СВЦЭМ!$D$10+'СЕТ СН'!$F$5-'СЕТ СН'!$F$24</f>
        <v>3167.9630051499998</v>
      </c>
      <c r="Q38" s="36">
        <f>SUMIFS(СВЦЭМ!$D$33:$D$776,СВЦЭМ!$A$33:$A$776,$A38,СВЦЭМ!$B$33:$B$776,Q$11)+'СЕТ СН'!$F$14+СВЦЭМ!$D$10+'СЕТ СН'!$F$5-'СЕТ СН'!$F$24</f>
        <v>3172.4946168199999</v>
      </c>
      <c r="R38" s="36">
        <f>SUMIFS(СВЦЭМ!$D$33:$D$776,СВЦЭМ!$A$33:$A$776,$A38,СВЦЭМ!$B$33:$B$776,R$11)+'СЕТ СН'!$F$14+СВЦЭМ!$D$10+'СЕТ СН'!$F$5-'СЕТ СН'!$F$24</f>
        <v>3176.05452702</v>
      </c>
      <c r="S38" s="36">
        <f>SUMIFS(СВЦЭМ!$D$33:$D$776,СВЦЭМ!$A$33:$A$776,$A38,СВЦЭМ!$B$33:$B$776,S$11)+'СЕТ СН'!$F$14+СВЦЭМ!$D$10+'СЕТ СН'!$F$5-'СЕТ СН'!$F$24</f>
        <v>3180.9012719000002</v>
      </c>
      <c r="T38" s="36">
        <f>SUMIFS(СВЦЭМ!$D$33:$D$776,СВЦЭМ!$A$33:$A$776,$A38,СВЦЭМ!$B$33:$B$776,T$11)+'СЕТ СН'!$F$14+СВЦЭМ!$D$10+'СЕТ СН'!$F$5-'СЕТ СН'!$F$24</f>
        <v>3176.5498846600003</v>
      </c>
      <c r="U38" s="36">
        <f>SUMIFS(СВЦЭМ!$D$33:$D$776,СВЦЭМ!$A$33:$A$776,$A38,СВЦЭМ!$B$33:$B$776,U$11)+'СЕТ СН'!$F$14+СВЦЭМ!$D$10+'СЕТ СН'!$F$5-'СЕТ СН'!$F$24</f>
        <v>3165.2118483200002</v>
      </c>
      <c r="V38" s="36">
        <f>SUMIFS(СВЦЭМ!$D$33:$D$776,СВЦЭМ!$A$33:$A$776,$A38,СВЦЭМ!$B$33:$B$776,V$11)+'СЕТ СН'!$F$14+СВЦЭМ!$D$10+'СЕТ СН'!$F$5-'СЕТ СН'!$F$24</f>
        <v>3154.9288996800001</v>
      </c>
      <c r="W38" s="36">
        <f>SUMIFS(СВЦЭМ!$D$33:$D$776,СВЦЭМ!$A$33:$A$776,$A38,СВЦЭМ!$B$33:$B$776,W$11)+'СЕТ СН'!$F$14+СВЦЭМ!$D$10+'СЕТ СН'!$F$5-'СЕТ СН'!$F$24</f>
        <v>3151.2295096600001</v>
      </c>
      <c r="X38" s="36">
        <f>SUMIFS(СВЦЭМ!$D$33:$D$776,СВЦЭМ!$A$33:$A$776,$A38,СВЦЭМ!$B$33:$B$776,X$11)+'СЕТ СН'!$F$14+СВЦЭМ!$D$10+'СЕТ СН'!$F$5-'СЕТ СН'!$F$24</f>
        <v>3188.4725952700001</v>
      </c>
      <c r="Y38" s="36">
        <f>SUMIFS(СВЦЭМ!$D$33:$D$776,СВЦЭМ!$A$33:$A$776,$A38,СВЦЭМ!$B$33:$B$776,Y$11)+'СЕТ СН'!$F$14+СВЦЭМ!$D$10+'СЕТ СН'!$F$5-'СЕТ СН'!$F$24</f>
        <v>3246.8949726299998</v>
      </c>
    </row>
    <row r="39" spans="1:27" ht="15.75" x14ac:dyDescent="0.2">
      <c r="A39" s="35">
        <f t="shared" si="0"/>
        <v>43979</v>
      </c>
      <c r="B39" s="36">
        <f>SUMIFS(СВЦЭМ!$D$33:$D$776,СВЦЭМ!$A$33:$A$776,$A39,СВЦЭМ!$B$33:$B$776,B$11)+'СЕТ СН'!$F$14+СВЦЭМ!$D$10+'СЕТ СН'!$F$5-'СЕТ СН'!$F$24</f>
        <v>3284.07057773</v>
      </c>
      <c r="C39" s="36">
        <f>SUMIFS(СВЦЭМ!$D$33:$D$776,СВЦЭМ!$A$33:$A$776,$A39,СВЦЭМ!$B$33:$B$776,C$11)+'СЕТ СН'!$F$14+СВЦЭМ!$D$10+'СЕТ СН'!$F$5-'СЕТ СН'!$F$24</f>
        <v>3299.3186508899998</v>
      </c>
      <c r="D39" s="36">
        <f>SUMIFS(СВЦЭМ!$D$33:$D$776,СВЦЭМ!$A$33:$A$776,$A39,СВЦЭМ!$B$33:$B$776,D$11)+'СЕТ СН'!$F$14+СВЦЭМ!$D$10+'СЕТ СН'!$F$5-'СЕТ СН'!$F$24</f>
        <v>3326.58604646</v>
      </c>
      <c r="E39" s="36">
        <f>SUMIFS(СВЦЭМ!$D$33:$D$776,СВЦЭМ!$A$33:$A$776,$A39,СВЦЭМ!$B$33:$B$776,E$11)+'СЕТ СН'!$F$14+СВЦЭМ!$D$10+'СЕТ СН'!$F$5-'СЕТ СН'!$F$24</f>
        <v>3342.4979220099999</v>
      </c>
      <c r="F39" s="36">
        <f>SUMIFS(СВЦЭМ!$D$33:$D$776,СВЦЭМ!$A$33:$A$776,$A39,СВЦЭМ!$B$33:$B$776,F$11)+'СЕТ СН'!$F$14+СВЦЭМ!$D$10+'СЕТ СН'!$F$5-'СЕТ СН'!$F$24</f>
        <v>3338.1294065500001</v>
      </c>
      <c r="G39" s="36">
        <f>SUMIFS(СВЦЭМ!$D$33:$D$776,СВЦЭМ!$A$33:$A$776,$A39,СВЦЭМ!$B$33:$B$776,G$11)+'СЕТ СН'!$F$14+СВЦЭМ!$D$10+'СЕТ СН'!$F$5-'СЕТ СН'!$F$24</f>
        <v>3342.7538610800002</v>
      </c>
      <c r="H39" s="36">
        <f>SUMIFS(СВЦЭМ!$D$33:$D$776,СВЦЭМ!$A$33:$A$776,$A39,СВЦЭМ!$B$33:$B$776,H$11)+'СЕТ СН'!$F$14+СВЦЭМ!$D$10+'СЕТ СН'!$F$5-'СЕТ СН'!$F$24</f>
        <v>3326.5438454</v>
      </c>
      <c r="I39" s="36">
        <f>SUMIFS(СВЦЭМ!$D$33:$D$776,СВЦЭМ!$A$33:$A$776,$A39,СВЦЭМ!$B$33:$B$776,I$11)+'СЕТ СН'!$F$14+СВЦЭМ!$D$10+'СЕТ СН'!$F$5-'СЕТ СН'!$F$24</f>
        <v>3329.3984702299999</v>
      </c>
      <c r="J39" s="36">
        <f>SUMIFS(СВЦЭМ!$D$33:$D$776,СВЦЭМ!$A$33:$A$776,$A39,СВЦЭМ!$B$33:$B$776,J$11)+'СЕТ СН'!$F$14+СВЦЭМ!$D$10+'СЕТ СН'!$F$5-'СЕТ СН'!$F$24</f>
        <v>3284.7881054899999</v>
      </c>
      <c r="K39" s="36">
        <f>SUMIFS(СВЦЭМ!$D$33:$D$776,СВЦЭМ!$A$33:$A$776,$A39,СВЦЭМ!$B$33:$B$776,K$11)+'СЕТ СН'!$F$14+СВЦЭМ!$D$10+'СЕТ СН'!$F$5-'СЕТ СН'!$F$24</f>
        <v>3272.8791097200001</v>
      </c>
      <c r="L39" s="36">
        <f>SUMIFS(СВЦЭМ!$D$33:$D$776,СВЦЭМ!$A$33:$A$776,$A39,СВЦЭМ!$B$33:$B$776,L$11)+'СЕТ СН'!$F$14+СВЦЭМ!$D$10+'СЕТ СН'!$F$5-'СЕТ СН'!$F$24</f>
        <v>3281.7143644400003</v>
      </c>
      <c r="M39" s="36">
        <f>SUMIFS(СВЦЭМ!$D$33:$D$776,СВЦЭМ!$A$33:$A$776,$A39,СВЦЭМ!$B$33:$B$776,M$11)+'СЕТ СН'!$F$14+СВЦЭМ!$D$10+'СЕТ СН'!$F$5-'СЕТ СН'!$F$24</f>
        <v>3258.6691504400001</v>
      </c>
      <c r="N39" s="36">
        <f>SUMIFS(СВЦЭМ!$D$33:$D$776,СВЦЭМ!$A$33:$A$776,$A39,СВЦЭМ!$B$33:$B$776,N$11)+'СЕТ СН'!$F$14+СВЦЭМ!$D$10+'СЕТ СН'!$F$5-'СЕТ СН'!$F$24</f>
        <v>3211.1597178500001</v>
      </c>
      <c r="O39" s="36">
        <f>SUMIFS(СВЦЭМ!$D$33:$D$776,СВЦЭМ!$A$33:$A$776,$A39,СВЦЭМ!$B$33:$B$776,O$11)+'СЕТ СН'!$F$14+СВЦЭМ!$D$10+'СЕТ СН'!$F$5-'СЕТ СН'!$F$24</f>
        <v>3188.8007978200003</v>
      </c>
      <c r="P39" s="36">
        <f>SUMIFS(СВЦЭМ!$D$33:$D$776,СВЦЭМ!$A$33:$A$776,$A39,СВЦЭМ!$B$33:$B$776,P$11)+'СЕТ СН'!$F$14+СВЦЭМ!$D$10+'СЕТ СН'!$F$5-'СЕТ СН'!$F$24</f>
        <v>3195.47282004</v>
      </c>
      <c r="Q39" s="36">
        <f>SUMIFS(СВЦЭМ!$D$33:$D$776,СВЦЭМ!$A$33:$A$776,$A39,СВЦЭМ!$B$33:$B$776,Q$11)+'СЕТ СН'!$F$14+СВЦЭМ!$D$10+'СЕТ СН'!$F$5-'СЕТ СН'!$F$24</f>
        <v>3196.7615682599999</v>
      </c>
      <c r="R39" s="36">
        <f>SUMIFS(СВЦЭМ!$D$33:$D$776,СВЦЭМ!$A$33:$A$776,$A39,СВЦЭМ!$B$33:$B$776,R$11)+'СЕТ СН'!$F$14+СВЦЭМ!$D$10+'СЕТ СН'!$F$5-'СЕТ СН'!$F$24</f>
        <v>3195.2991795400003</v>
      </c>
      <c r="S39" s="36">
        <f>SUMIFS(СВЦЭМ!$D$33:$D$776,СВЦЭМ!$A$33:$A$776,$A39,СВЦЭМ!$B$33:$B$776,S$11)+'СЕТ СН'!$F$14+СВЦЭМ!$D$10+'СЕТ СН'!$F$5-'СЕТ СН'!$F$24</f>
        <v>3201.6808035100003</v>
      </c>
      <c r="T39" s="36">
        <f>SUMIFS(СВЦЭМ!$D$33:$D$776,СВЦЭМ!$A$33:$A$776,$A39,СВЦЭМ!$B$33:$B$776,T$11)+'СЕТ СН'!$F$14+СВЦЭМ!$D$10+'СЕТ СН'!$F$5-'СЕТ СН'!$F$24</f>
        <v>3203.1354125400003</v>
      </c>
      <c r="U39" s="36">
        <f>SUMIFS(СВЦЭМ!$D$33:$D$776,СВЦЭМ!$A$33:$A$776,$A39,СВЦЭМ!$B$33:$B$776,U$11)+'СЕТ СН'!$F$14+СВЦЭМ!$D$10+'СЕТ СН'!$F$5-'СЕТ СН'!$F$24</f>
        <v>3196.2382286299999</v>
      </c>
      <c r="V39" s="36">
        <f>SUMIFS(СВЦЭМ!$D$33:$D$776,СВЦЭМ!$A$33:$A$776,$A39,СВЦЭМ!$B$33:$B$776,V$11)+'СЕТ СН'!$F$14+СВЦЭМ!$D$10+'СЕТ СН'!$F$5-'СЕТ СН'!$F$24</f>
        <v>3183.1969449100002</v>
      </c>
      <c r="W39" s="36">
        <f>SUMIFS(СВЦЭМ!$D$33:$D$776,СВЦЭМ!$A$33:$A$776,$A39,СВЦЭМ!$B$33:$B$776,W$11)+'СЕТ СН'!$F$14+СВЦЭМ!$D$10+'СЕТ СН'!$F$5-'СЕТ СН'!$F$24</f>
        <v>3180.0236660599999</v>
      </c>
      <c r="X39" s="36">
        <f>SUMIFS(СВЦЭМ!$D$33:$D$776,СВЦЭМ!$A$33:$A$776,$A39,СВЦЭМ!$B$33:$B$776,X$11)+'СЕТ СН'!$F$14+СВЦЭМ!$D$10+'СЕТ СН'!$F$5-'СЕТ СН'!$F$24</f>
        <v>3222.6766932300002</v>
      </c>
      <c r="Y39" s="36">
        <f>SUMIFS(СВЦЭМ!$D$33:$D$776,СВЦЭМ!$A$33:$A$776,$A39,СВЦЭМ!$B$33:$B$776,Y$11)+'СЕТ СН'!$F$14+СВЦЭМ!$D$10+'СЕТ СН'!$F$5-'СЕТ СН'!$F$24</f>
        <v>3288.4928864000003</v>
      </c>
    </row>
    <row r="40" spans="1:27" ht="15.75" x14ac:dyDescent="0.2">
      <c r="A40" s="35">
        <f t="shared" si="0"/>
        <v>43980</v>
      </c>
      <c r="B40" s="36">
        <f>SUMIFS(СВЦЭМ!$D$33:$D$776,СВЦЭМ!$A$33:$A$776,$A40,СВЦЭМ!$B$33:$B$776,B$11)+'СЕТ СН'!$F$14+СВЦЭМ!$D$10+'СЕТ СН'!$F$5-'СЕТ СН'!$F$24</f>
        <v>3299.4128350599999</v>
      </c>
      <c r="C40" s="36">
        <f>SUMIFS(СВЦЭМ!$D$33:$D$776,СВЦЭМ!$A$33:$A$776,$A40,СВЦЭМ!$B$33:$B$776,C$11)+'СЕТ СН'!$F$14+СВЦЭМ!$D$10+'СЕТ СН'!$F$5-'СЕТ СН'!$F$24</f>
        <v>3324.34408949</v>
      </c>
      <c r="D40" s="36">
        <f>SUMIFS(СВЦЭМ!$D$33:$D$776,СВЦЭМ!$A$33:$A$776,$A40,СВЦЭМ!$B$33:$B$776,D$11)+'СЕТ СН'!$F$14+СВЦЭМ!$D$10+'СЕТ СН'!$F$5-'СЕТ СН'!$F$24</f>
        <v>3321.8161650900001</v>
      </c>
      <c r="E40" s="36">
        <f>SUMIFS(СВЦЭМ!$D$33:$D$776,СВЦЭМ!$A$33:$A$776,$A40,СВЦЭМ!$B$33:$B$776,E$11)+'СЕТ СН'!$F$14+СВЦЭМ!$D$10+'СЕТ СН'!$F$5-'СЕТ СН'!$F$24</f>
        <v>3321.3991661600003</v>
      </c>
      <c r="F40" s="36">
        <f>SUMIFS(СВЦЭМ!$D$33:$D$776,СВЦЭМ!$A$33:$A$776,$A40,СВЦЭМ!$B$33:$B$776,F$11)+'СЕТ СН'!$F$14+СВЦЭМ!$D$10+'СЕТ СН'!$F$5-'СЕТ СН'!$F$24</f>
        <v>3322.8337329800001</v>
      </c>
      <c r="G40" s="36">
        <f>SUMIFS(СВЦЭМ!$D$33:$D$776,СВЦЭМ!$A$33:$A$776,$A40,СВЦЭМ!$B$33:$B$776,G$11)+'СЕТ СН'!$F$14+СВЦЭМ!$D$10+'СЕТ СН'!$F$5-'СЕТ СН'!$F$24</f>
        <v>3327.5679039300003</v>
      </c>
      <c r="H40" s="36">
        <f>SUMIFS(СВЦЭМ!$D$33:$D$776,СВЦЭМ!$A$33:$A$776,$A40,СВЦЭМ!$B$33:$B$776,H$11)+'СЕТ СН'!$F$14+СВЦЭМ!$D$10+'СЕТ СН'!$F$5-'СЕТ СН'!$F$24</f>
        <v>3331.7872582800001</v>
      </c>
      <c r="I40" s="36">
        <f>SUMIFS(СВЦЭМ!$D$33:$D$776,СВЦЭМ!$A$33:$A$776,$A40,СВЦЭМ!$B$33:$B$776,I$11)+'СЕТ СН'!$F$14+СВЦЭМ!$D$10+'СЕТ СН'!$F$5-'СЕТ СН'!$F$24</f>
        <v>3313.4073206900002</v>
      </c>
      <c r="J40" s="36">
        <f>SUMIFS(СВЦЭМ!$D$33:$D$776,СВЦЭМ!$A$33:$A$776,$A40,СВЦЭМ!$B$33:$B$776,J$11)+'СЕТ СН'!$F$14+СВЦЭМ!$D$10+'СЕТ СН'!$F$5-'СЕТ СН'!$F$24</f>
        <v>3266.2191597599999</v>
      </c>
      <c r="K40" s="36">
        <f>SUMIFS(СВЦЭМ!$D$33:$D$776,СВЦЭМ!$A$33:$A$776,$A40,СВЦЭМ!$B$33:$B$776,K$11)+'СЕТ СН'!$F$14+СВЦЭМ!$D$10+'СЕТ СН'!$F$5-'СЕТ СН'!$F$24</f>
        <v>3250.3388445999999</v>
      </c>
      <c r="L40" s="36">
        <f>SUMIFS(СВЦЭМ!$D$33:$D$776,СВЦЭМ!$A$33:$A$776,$A40,СВЦЭМ!$B$33:$B$776,L$11)+'СЕТ СН'!$F$14+СВЦЭМ!$D$10+'СЕТ СН'!$F$5-'СЕТ СН'!$F$24</f>
        <v>3279.85256832</v>
      </c>
      <c r="M40" s="36">
        <f>SUMIFS(СВЦЭМ!$D$33:$D$776,СВЦЭМ!$A$33:$A$776,$A40,СВЦЭМ!$B$33:$B$776,M$11)+'СЕТ СН'!$F$14+СВЦЭМ!$D$10+'СЕТ СН'!$F$5-'СЕТ СН'!$F$24</f>
        <v>3205.6496051499998</v>
      </c>
      <c r="N40" s="36">
        <f>SUMIFS(СВЦЭМ!$D$33:$D$776,СВЦЭМ!$A$33:$A$776,$A40,СВЦЭМ!$B$33:$B$776,N$11)+'СЕТ СН'!$F$14+СВЦЭМ!$D$10+'СЕТ СН'!$F$5-'СЕТ СН'!$F$24</f>
        <v>3145.5081123499999</v>
      </c>
      <c r="O40" s="36">
        <f>SUMIFS(СВЦЭМ!$D$33:$D$776,СВЦЭМ!$A$33:$A$776,$A40,СВЦЭМ!$B$33:$B$776,O$11)+'СЕТ СН'!$F$14+СВЦЭМ!$D$10+'СЕТ СН'!$F$5-'СЕТ СН'!$F$24</f>
        <v>3134.1923336700002</v>
      </c>
      <c r="P40" s="36">
        <f>SUMIFS(СВЦЭМ!$D$33:$D$776,СВЦЭМ!$A$33:$A$776,$A40,СВЦЭМ!$B$33:$B$776,P$11)+'СЕТ СН'!$F$14+СВЦЭМ!$D$10+'СЕТ СН'!$F$5-'СЕТ СН'!$F$24</f>
        <v>3140.7567523299999</v>
      </c>
      <c r="Q40" s="36">
        <f>SUMIFS(СВЦЭМ!$D$33:$D$776,СВЦЭМ!$A$33:$A$776,$A40,СВЦЭМ!$B$33:$B$776,Q$11)+'СЕТ СН'!$F$14+СВЦЭМ!$D$10+'СЕТ СН'!$F$5-'СЕТ СН'!$F$24</f>
        <v>3133.9526463399998</v>
      </c>
      <c r="R40" s="36">
        <f>SUMIFS(СВЦЭМ!$D$33:$D$776,СВЦЭМ!$A$33:$A$776,$A40,СВЦЭМ!$B$33:$B$776,R$11)+'СЕТ СН'!$F$14+СВЦЭМ!$D$10+'СЕТ СН'!$F$5-'СЕТ СН'!$F$24</f>
        <v>3137.19843386</v>
      </c>
      <c r="S40" s="36">
        <f>SUMIFS(СВЦЭМ!$D$33:$D$776,СВЦЭМ!$A$33:$A$776,$A40,СВЦЭМ!$B$33:$B$776,S$11)+'СЕТ СН'!$F$14+СВЦЭМ!$D$10+'СЕТ СН'!$F$5-'СЕТ СН'!$F$24</f>
        <v>3145.6741531100001</v>
      </c>
      <c r="T40" s="36">
        <f>SUMIFS(СВЦЭМ!$D$33:$D$776,СВЦЭМ!$A$33:$A$776,$A40,СВЦЭМ!$B$33:$B$776,T$11)+'СЕТ СН'!$F$14+СВЦЭМ!$D$10+'СЕТ СН'!$F$5-'СЕТ СН'!$F$24</f>
        <v>3157.39648399</v>
      </c>
      <c r="U40" s="36">
        <f>SUMIFS(СВЦЭМ!$D$33:$D$776,СВЦЭМ!$A$33:$A$776,$A40,СВЦЭМ!$B$33:$B$776,U$11)+'СЕТ СН'!$F$14+СВЦЭМ!$D$10+'СЕТ СН'!$F$5-'СЕТ СН'!$F$24</f>
        <v>3163.4636848099999</v>
      </c>
      <c r="V40" s="36">
        <f>SUMIFS(СВЦЭМ!$D$33:$D$776,СВЦЭМ!$A$33:$A$776,$A40,СВЦЭМ!$B$33:$B$776,V$11)+'СЕТ СН'!$F$14+СВЦЭМ!$D$10+'СЕТ СН'!$F$5-'СЕТ СН'!$F$24</f>
        <v>3198.7067283800002</v>
      </c>
      <c r="W40" s="36">
        <f>SUMIFS(СВЦЭМ!$D$33:$D$776,СВЦЭМ!$A$33:$A$776,$A40,СВЦЭМ!$B$33:$B$776,W$11)+'СЕТ СН'!$F$14+СВЦЭМ!$D$10+'СЕТ СН'!$F$5-'СЕТ СН'!$F$24</f>
        <v>3230.5347373899999</v>
      </c>
      <c r="X40" s="36">
        <f>SUMIFS(СВЦЭМ!$D$33:$D$776,СВЦЭМ!$A$33:$A$776,$A40,СВЦЭМ!$B$33:$B$776,X$11)+'СЕТ СН'!$F$14+СВЦЭМ!$D$10+'СЕТ СН'!$F$5-'СЕТ СН'!$F$24</f>
        <v>3214.50059801</v>
      </c>
      <c r="Y40" s="36">
        <f>SUMIFS(СВЦЭМ!$D$33:$D$776,СВЦЭМ!$A$33:$A$776,$A40,СВЦЭМ!$B$33:$B$776,Y$11)+'СЕТ СН'!$F$14+СВЦЭМ!$D$10+'СЕТ СН'!$F$5-'СЕТ СН'!$F$24</f>
        <v>3256.2497516600001</v>
      </c>
    </row>
    <row r="41" spans="1:27" ht="15.75" x14ac:dyDescent="0.2">
      <c r="A41" s="35">
        <f t="shared" si="0"/>
        <v>43981</v>
      </c>
      <c r="B41" s="36">
        <f>SUMIFS(СВЦЭМ!$D$33:$D$776,СВЦЭМ!$A$33:$A$776,$A41,СВЦЭМ!$B$33:$B$776,B$11)+'СЕТ СН'!$F$14+СВЦЭМ!$D$10+'СЕТ СН'!$F$5-'СЕТ СН'!$F$24</f>
        <v>3336.9635593799999</v>
      </c>
      <c r="C41" s="36">
        <f>SUMIFS(СВЦЭМ!$D$33:$D$776,СВЦЭМ!$A$33:$A$776,$A41,СВЦЭМ!$B$33:$B$776,C$11)+'СЕТ СН'!$F$14+СВЦЭМ!$D$10+'СЕТ СН'!$F$5-'СЕТ СН'!$F$24</f>
        <v>3343.6633243400001</v>
      </c>
      <c r="D41" s="36">
        <f>SUMIFS(СВЦЭМ!$D$33:$D$776,СВЦЭМ!$A$33:$A$776,$A41,СВЦЭМ!$B$33:$B$776,D$11)+'СЕТ СН'!$F$14+СВЦЭМ!$D$10+'СЕТ СН'!$F$5-'СЕТ СН'!$F$24</f>
        <v>3345.1792324600001</v>
      </c>
      <c r="E41" s="36">
        <f>SUMIFS(СВЦЭМ!$D$33:$D$776,СВЦЭМ!$A$33:$A$776,$A41,СВЦЭМ!$B$33:$B$776,E$11)+'СЕТ СН'!$F$14+СВЦЭМ!$D$10+'СЕТ СН'!$F$5-'СЕТ СН'!$F$24</f>
        <v>3342.6905543500002</v>
      </c>
      <c r="F41" s="36">
        <f>SUMIFS(СВЦЭМ!$D$33:$D$776,СВЦЭМ!$A$33:$A$776,$A41,СВЦЭМ!$B$33:$B$776,F$11)+'СЕТ СН'!$F$14+СВЦЭМ!$D$10+'СЕТ СН'!$F$5-'СЕТ СН'!$F$24</f>
        <v>3341.8966555799998</v>
      </c>
      <c r="G41" s="36">
        <f>SUMIFS(СВЦЭМ!$D$33:$D$776,СВЦЭМ!$A$33:$A$776,$A41,СВЦЭМ!$B$33:$B$776,G$11)+'СЕТ СН'!$F$14+СВЦЭМ!$D$10+'СЕТ СН'!$F$5-'СЕТ СН'!$F$24</f>
        <v>3342.3928893299999</v>
      </c>
      <c r="H41" s="36">
        <f>SUMIFS(СВЦЭМ!$D$33:$D$776,СВЦЭМ!$A$33:$A$776,$A41,СВЦЭМ!$B$33:$B$776,H$11)+'СЕТ СН'!$F$14+СВЦЭМ!$D$10+'СЕТ СН'!$F$5-'СЕТ СН'!$F$24</f>
        <v>3329.4459129300003</v>
      </c>
      <c r="I41" s="36">
        <f>SUMIFS(СВЦЭМ!$D$33:$D$776,СВЦЭМ!$A$33:$A$776,$A41,СВЦЭМ!$B$33:$B$776,I$11)+'СЕТ СН'!$F$14+СВЦЭМ!$D$10+'СЕТ СН'!$F$5-'СЕТ СН'!$F$24</f>
        <v>3311.5825365000001</v>
      </c>
      <c r="J41" s="36">
        <f>SUMIFS(СВЦЭМ!$D$33:$D$776,СВЦЭМ!$A$33:$A$776,$A41,СВЦЭМ!$B$33:$B$776,J$11)+'СЕТ СН'!$F$14+СВЦЭМ!$D$10+'СЕТ СН'!$F$5-'СЕТ СН'!$F$24</f>
        <v>3280.54597685</v>
      </c>
      <c r="K41" s="36">
        <f>SUMIFS(СВЦЭМ!$D$33:$D$776,СВЦЭМ!$A$33:$A$776,$A41,СВЦЭМ!$B$33:$B$776,K$11)+'СЕТ СН'!$F$14+СВЦЭМ!$D$10+'СЕТ СН'!$F$5-'СЕТ СН'!$F$24</f>
        <v>3269.0599281599998</v>
      </c>
      <c r="L41" s="36">
        <f>SUMIFS(СВЦЭМ!$D$33:$D$776,СВЦЭМ!$A$33:$A$776,$A41,СВЦЭМ!$B$33:$B$776,L$11)+'СЕТ СН'!$F$14+СВЦЭМ!$D$10+'СЕТ СН'!$F$5-'СЕТ СН'!$F$24</f>
        <v>3260.1310755599998</v>
      </c>
      <c r="M41" s="36">
        <f>SUMIFS(СВЦЭМ!$D$33:$D$776,СВЦЭМ!$A$33:$A$776,$A41,СВЦЭМ!$B$33:$B$776,M$11)+'СЕТ СН'!$F$14+СВЦЭМ!$D$10+'СЕТ СН'!$F$5-'СЕТ СН'!$F$24</f>
        <v>3208.4691501799998</v>
      </c>
      <c r="N41" s="36">
        <f>SUMIFS(СВЦЭМ!$D$33:$D$776,СВЦЭМ!$A$33:$A$776,$A41,СВЦЭМ!$B$33:$B$776,N$11)+'СЕТ СН'!$F$14+СВЦЭМ!$D$10+'СЕТ СН'!$F$5-'СЕТ СН'!$F$24</f>
        <v>3160.7161904200002</v>
      </c>
      <c r="O41" s="36">
        <f>SUMIFS(СВЦЭМ!$D$33:$D$776,СВЦЭМ!$A$33:$A$776,$A41,СВЦЭМ!$B$33:$B$776,O$11)+'СЕТ СН'!$F$14+СВЦЭМ!$D$10+'СЕТ СН'!$F$5-'СЕТ СН'!$F$24</f>
        <v>3148.5098400699999</v>
      </c>
      <c r="P41" s="36">
        <f>SUMIFS(СВЦЭМ!$D$33:$D$776,СВЦЭМ!$A$33:$A$776,$A41,СВЦЭМ!$B$33:$B$776,P$11)+'СЕТ СН'!$F$14+СВЦЭМ!$D$10+'СЕТ СН'!$F$5-'СЕТ СН'!$F$24</f>
        <v>3151.2725053700001</v>
      </c>
      <c r="Q41" s="36">
        <f>SUMIFS(СВЦЭМ!$D$33:$D$776,СВЦЭМ!$A$33:$A$776,$A41,СВЦЭМ!$B$33:$B$776,Q$11)+'СЕТ СН'!$F$14+СВЦЭМ!$D$10+'СЕТ СН'!$F$5-'СЕТ СН'!$F$24</f>
        <v>3150.6209319899999</v>
      </c>
      <c r="R41" s="36">
        <f>SUMIFS(СВЦЭМ!$D$33:$D$776,СВЦЭМ!$A$33:$A$776,$A41,СВЦЭМ!$B$33:$B$776,R$11)+'СЕТ СН'!$F$14+СВЦЭМ!$D$10+'СЕТ СН'!$F$5-'СЕТ СН'!$F$24</f>
        <v>3149.6756155500002</v>
      </c>
      <c r="S41" s="36">
        <f>SUMIFS(СВЦЭМ!$D$33:$D$776,СВЦЭМ!$A$33:$A$776,$A41,СВЦЭМ!$B$33:$B$776,S$11)+'СЕТ СН'!$F$14+СВЦЭМ!$D$10+'СЕТ СН'!$F$5-'СЕТ СН'!$F$24</f>
        <v>3152.05008137</v>
      </c>
      <c r="T41" s="36">
        <f>SUMIFS(СВЦЭМ!$D$33:$D$776,СВЦЭМ!$A$33:$A$776,$A41,СВЦЭМ!$B$33:$B$776,T$11)+'СЕТ СН'!$F$14+СВЦЭМ!$D$10+'СЕТ СН'!$F$5-'СЕТ СН'!$F$24</f>
        <v>3146.88964523</v>
      </c>
      <c r="U41" s="36">
        <f>SUMIFS(СВЦЭМ!$D$33:$D$776,СВЦЭМ!$A$33:$A$776,$A41,СВЦЭМ!$B$33:$B$776,U$11)+'СЕТ СН'!$F$14+СВЦЭМ!$D$10+'СЕТ СН'!$F$5-'СЕТ СН'!$F$24</f>
        <v>3137.2520881800001</v>
      </c>
      <c r="V41" s="36">
        <f>SUMIFS(СВЦЭМ!$D$33:$D$776,СВЦЭМ!$A$33:$A$776,$A41,СВЦЭМ!$B$33:$B$776,V$11)+'СЕТ СН'!$F$14+СВЦЭМ!$D$10+'СЕТ СН'!$F$5-'СЕТ СН'!$F$24</f>
        <v>3144.4073453599999</v>
      </c>
      <c r="W41" s="36">
        <f>SUMIFS(СВЦЭМ!$D$33:$D$776,СВЦЭМ!$A$33:$A$776,$A41,СВЦЭМ!$B$33:$B$776,W$11)+'СЕТ СН'!$F$14+СВЦЭМ!$D$10+'СЕТ СН'!$F$5-'СЕТ СН'!$F$24</f>
        <v>3150.55000032</v>
      </c>
      <c r="X41" s="36">
        <f>SUMIFS(СВЦЭМ!$D$33:$D$776,СВЦЭМ!$A$33:$A$776,$A41,СВЦЭМ!$B$33:$B$776,X$11)+'СЕТ СН'!$F$14+СВЦЭМ!$D$10+'СЕТ СН'!$F$5-'СЕТ СН'!$F$24</f>
        <v>3153.4628854500002</v>
      </c>
      <c r="Y41" s="36">
        <f>SUMIFS(СВЦЭМ!$D$33:$D$776,СВЦЭМ!$A$33:$A$776,$A41,СВЦЭМ!$B$33:$B$776,Y$11)+'СЕТ СН'!$F$14+СВЦЭМ!$D$10+'СЕТ СН'!$F$5-'СЕТ СН'!$F$24</f>
        <v>3220.2318727400002</v>
      </c>
    </row>
    <row r="42" spans="1:27" ht="15.75" x14ac:dyDescent="0.2">
      <c r="A42" s="35">
        <f t="shared" si="0"/>
        <v>43982</v>
      </c>
      <c r="B42" s="36">
        <f>SUMIFS(СВЦЭМ!$D$33:$D$776,СВЦЭМ!$A$33:$A$776,$A42,СВЦЭМ!$B$33:$B$776,B$11)+'СЕТ СН'!$F$14+СВЦЭМ!$D$10+'СЕТ СН'!$F$5-'СЕТ СН'!$F$24</f>
        <v>3305.6259513700002</v>
      </c>
      <c r="C42" s="36">
        <f>SUMIFS(СВЦЭМ!$D$33:$D$776,СВЦЭМ!$A$33:$A$776,$A42,СВЦЭМ!$B$33:$B$776,C$11)+'СЕТ СН'!$F$14+СВЦЭМ!$D$10+'СЕТ СН'!$F$5-'СЕТ СН'!$F$24</f>
        <v>3314.4723468800003</v>
      </c>
      <c r="D42" s="36">
        <f>SUMIFS(СВЦЭМ!$D$33:$D$776,СВЦЭМ!$A$33:$A$776,$A42,СВЦЭМ!$B$33:$B$776,D$11)+'СЕТ СН'!$F$14+СВЦЭМ!$D$10+'СЕТ СН'!$F$5-'СЕТ СН'!$F$24</f>
        <v>3322.6133587899999</v>
      </c>
      <c r="E42" s="36">
        <f>SUMIFS(СВЦЭМ!$D$33:$D$776,СВЦЭМ!$A$33:$A$776,$A42,СВЦЭМ!$B$33:$B$776,E$11)+'СЕТ СН'!$F$14+СВЦЭМ!$D$10+'СЕТ СН'!$F$5-'СЕТ СН'!$F$24</f>
        <v>3317.5378103000003</v>
      </c>
      <c r="F42" s="36">
        <f>SUMIFS(СВЦЭМ!$D$33:$D$776,СВЦЭМ!$A$33:$A$776,$A42,СВЦЭМ!$B$33:$B$776,F$11)+'СЕТ СН'!$F$14+СВЦЭМ!$D$10+'СЕТ СН'!$F$5-'СЕТ СН'!$F$24</f>
        <v>3307.2637083700001</v>
      </c>
      <c r="G42" s="36">
        <f>SUMIFS(СВЦЭМ!$D$33:$D$776,СВЦЭМ!$A$33:$A$776,$A42,СВЦЭМ!$B$33:$B$776,G$11)+'СЕТ СН'!$F$14+СВЦЭМ!$D$10+'СЕТ СН'!$F$5-'СЕТ СН'!$F$24</f>
        <v>3310.9882794200003</v>
      </c>
      <c r="H42" s="36">
        <f>SUMIFS(СВЦЭМ!$D$33:$D$776,СВЦЭМ!$A$33:$A$776,$A42,СВЦЭМ!$B$33:$B$776,H$11)+'СЕТ СН'!$F$14+СВЦЭМ!$D$10+'СЕТ СН'!$F$5-'СЕТ СН'!$F$24</f>
        <v>3315.2581170399999</v>
      </c>
      <c r="I42" s="36">
        <f>SUMIFS(СВЦЭМ!$D$33:$D$776,СВЦЭМ!$A$33:$A$776,$A42,СВЦЭМ!$B$33:$B$776,I$11)+'СЕТ СН'!$F$14+СВЦЭМ!$D$10+'СЕТ СН'!$F$5-'СЕТ СН'!$F$24</f>
        <v>3292.40712089</v>
      </c>
      <c r="J42" s="36">
        <f>SUMIFS(СВЦЭМ!$D$33:$D$776,СВЦЭМ!$A$33:$A$776,$A42,СВЦЭМ!$B$33:$B$776,J$11)+'СЕТ СН'!$F$14+СВЦЭМ!$D$10+'СЕТ СН'!$F$5-'СЕТ СН'!$F$24</f>
        <v>3271.9545076899999</v>
      </c>
      <c r="K42" s="36">
        <f>SUMIFS(СВЦЭМ!$D$33:$D$776,СВЦЭМ!$A$33:$A$776,$A42,СВЦЭМ!$B$33:$B$776,K$11)+'СЕТ СН'!$F$14+СВЦЭМ!$D$10+'СЕТ СН'!$F$5-'СЕТ СН'!$F$24</f>
        <v>3280.6463710500002</v>
      </c>
      <c r="L42" s="36">
        <f>SUMIFS(СВЦЭМ!$D$33:$D$776,СВЦЭМ!$A$33:$A$776,$A42,СВЦЭМ!$B$33:$B$776,L$11)+'СЕТ СН'!$F$14+СВЦЭМ!$D$10+'СЕТ СН'!$F$5-'СЕТ СН'!$F$24</f>
        <v>3279.5398264099999</v>
      </c>
      <c r="M42" s="36">
        <f>SUMIFS(СВЦЭМ!$D$33:$D$776,СВЦЭМ!$A$33:$A$776,$A42,СВЦЭМ!$B$33:$B$776,M$11)+'СЕТ СН'!$F$14+СВЦЭМ!$D$10+'СЕТ СН'!$F$5-'СЕТ СН'!$F$24</f>
        <v>3231.40703136</v>
      </c>
      <c r="N42" s="36">
        <f>SUMIFS(СВЦЭМ!$D$33:$D$776,СВЦЭМ!$A$33:$A$776,$A42,СВЦЭМ!$B$33:$B$776,N$11)+'СЕТ СН'!$F$14+СВЦЭМ!$D$10+'СЕТ СН'!$F$5-'СЕТ СН'!$F$24</f>
        <v>3162.7342853800001</v>
      </c>
      <c r="O42" s="36">
        <f>SUMIFS(СВЦЭМ!$D$33:$D$776,СВЦЭМ!$A$33:$A$776,$A42,СВЦЭМ!$B$33:$B$776,O$11)+'СЕТ СН'!$F$14+СВЦЭМ!$D$10+'СЕТ СН'!$F$5-'СЕТ СН'!$F$24</f>
        <v>3139.7767895000002</v>
      </c>
      <c r="P42" s="36">
        <f>SUMIFS(СВЦЭМ!$D$33:$D$776,СВЦЭМ!$A$33:$A$776,$A42,СВЦЭМ!$B$33:$B$776,P$11)+'СЕТ СН'!$F$14+СВЦЭМ!$D$10+'СЕТ СН'!$F$5-'СЕТ СН'!$F$24</f>
        <v>3148.2192542500002</v>
      </c>
      <c r="Q42" s="36">
        <f>SUMIFS(СВЦЭМ!$D$33:$D$776,СВЦЭМ!$A$33:$A$776,$A42,СВЦЭМ!$B$33:$B$776,Q$11)+'СЕТ СН'!$F$14+СВЦЭМ!$D$10+'СЕТ СН'!$F$5-'СЕТ СН'!$F$24</f>
        <v>3148.42705196</v>
      </c>
      <c r="R42" s="36">
        <f>SUMIFS(СВЦЭМ!$D$33:$D$776,СВЦЭМ!$A$33:$A$776,$A42,СВЦЭМ!$B$33:$B$776,R$11)+'СЕТ СН'!$F$14+СВЦЭМ!$D$10+'СЕТ СН'!$F$5-'СЕТ СН'!$F$24</f>
        <v>3150.9423253499999</v>
      </c>
      <c r="S42" s="36">
        <f>SUMIFS(СВЦЭМ!$D$33:$D$776,СВЦЭМ!$A$33:$A$776,$A42,СВЦЭМ!$B$33:$B$776,S$11)+'СЕТ СН'!$F$14+СВЦЭМ!$D$10+'СЕТ СН'!$F$5-'СЕТ СН'!$F$24</f>
        <v>3163.5266560700002</v>
      </c>
      <c r="T42" s="36">
        <f>SUMIFS(СВЦЭМ!$D$33:$D$776,СВЦЭМ!$A$33:$A$776,$A42,СВЦЭМ!$B$33:$B$776,T$11)+'СЕТ СН'!$F$14+СВЦЭМ!$D$10+'СЕТ СН'!$F$5-'СЕТ СН'!$F$24</f>
        <v>3145.5583736799999</v>
      </c>
      <c r="U42" s="36">
        <f>SUMIFS(СВЦЭМ!$D$33:$D$776,СВЦЭМ!$A$33:$A$776,$A42,СВЦЭМ!$B$33:$B$776,U$11)+'СЕТ СН'!$F$14+СВЦЭМ!$D$10+'СЕТ СН'!$F$5-'СЕТ СН'!$F$24</f>
        <v>3125.0925210800001</v>
      </c>
      <c r="V42" s="36">
        <f>SUMIFS(СВЦЭМ!$D$33:$D$776,СВЦЭМ!$A$33:$A$776,$A42,СВЦЭМ!$B$33:$B$776,V$11)+'СЕТ СН'!$F$14+СВЦЭМ!$D$10+'СЕТ СН'!$F$5-'СЕТ СН'!$F$24</f>
        <v>3087.5262593500001</v>
      </c>
      <c r="W42" s="36">
        <f>SUMIFS(СВЦЭМ!$D$33:$D$776,СВЦЭМ!$A$33:$A$776,$A42,СВЦЭМ!$B$33:$B$776,W$11)+'СЕТ СН'!$F$14+СВЦЭМ!$D$10+'СЕТ СН'!$F$5-'СЕТ СН'!$F$24</f>
        <v>3082.7742746200001</v>
      </c>
      <c r="X42" s="36">
        <f>SUMIFS(СВЦЭМ!$D$33:$D$776,СВЦЭМ!$A$33:$A$776,$A42,СВЦЭМ!$B$33:$B$776,X$11)+'СЕТ СН'!$F$14+СВЦЭМ!$D$10+'СЕТ СН'!$F$5-'СЕТ СН'!$F$24</f>
        <v>3114.7434176900001</v>
      </c>
      <c r="Y42" s="36">
        <f>SUMIFS(СВЦЭМ!$D$33:$D$776,СВЦЭМ!$A$33:$A$776,$A42,СВЦЭМ!$B$33:$B$776,Y$11)+'СЕТ СН'!$F$14+СВЦЭМ!$D$10+'СЕТ СН'!$F$5-'СЕТ СН'!$F$24</f>
        <v>3182.65766717</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01.05.2020</v>
      </c>
      <c r="B48" s="36">
        <f>SUMIFS(СВЦЭМ!$D$33:$D$776,СВЦЭМ!$A$33:$A$776,$A48,СВЦЭМ!$B$33:$B$776,B$47)+'СЕТ СН'!$G$14+СВЦЭМ!$D$10+'СЕТ СН'!$G$5-'СЕТ СН'!$G$24</f>
        <v>3533.95488041</v>
      </c>
      <c r="C48" s="36">
        <f>SUMIFS(СВЦЭМ!$D$33:$D$776,СВЦЭМ!$A$33:$A$776,$A48,СВЦЭМ!$B$33:$B$776,C$47)+'СЕТ СН'!$G$14+СВЦЭМ!$D$10+'СЕТ СН'!$G$5-'СЕТ СН'!$G$24</f>
        <v>3575.0237786099997</v>
      </c>
      <c r="D48" s="36">
        <f>SUMIFS(СВЦЭМ!$D$33:$D$776,СВЦЭМ!$A$33:$A$776,$A48,СВЦЭМ!$B$33:$B$776,D$47)+'СЕТ СН'!$G$14+СВЦЭМ!$D$10+'СЕТ СН'!$G$5-'СЕТ СН'!$G$24</f>
        <v>3572.5739140799997</v>
      </c>
      <c r="E48" s="36">
        <f>SUMIFS(СВЦЭМ!$D$33:$D$776,СВЦЭМ!$A$33:$A$776,$A48,СВЦЭМ!$B$33:$B$776,E$47)+'СЕТ СН'!$G$14+СВЦЭМ!$D$10+'СЕТ СН'!$G$5-'СЕТ СН'!$G$24</f>
        <v>3568.2829781</v>
      </c>
      <c r="F48" s="36">
        <f>SUMIFS(СВЦЭМ!$D$33:$D$776,СВЦЭМ!$A$33:$A$776,$A48,СВЦЭМ!$B$33:$B$776,F$47)+'СЕТ СН'!$G$14+СВЦЭМ!$D$10+'СЕТ СН'!$G$5-'СЕТ СН'!$G$24</f>
        <v>3585.9341943199997</v>
      </c>
      <c r="G48" s="36">
        <f>SUMIFS(СВЦЭМ!$D$33:$D$776,СВЦЭМ!$A$33:$A$776,$A48,СВЦЭМ!$B$33:$B$776,G$47)+'СЕТ СН'!$G$14+СВЦЭМ!$D$10+'СЕТ СН'!$G$5-'СЕТ СН'!$G$24</f>
        <v>3578.7478192099998</v>
      </c>
      <c r="H48" s="36">
        <f>SUMIFS(СВЦЭМ!$D$33:$D$776,СВЦЭМ!$A$33:$A$776,$A48,СВЦЭМ!$B$33:$B$776,H$47)+'СЕТ СН'!$G$14+СВЦЭМ!$D$10+'СЕТ СН'!$G$5-'СЕТ СН'!$G$24</f>
        <v>3573.3079779899999</v>
      </c>
      <c r="I48" s="36">
        <f>SUMIFS(СВЦЭМ!$D$33:$D$776,СВЦЭМ!$A$33:$A$776,$A48,СВЦЭМ!$B$33:$B$776,I$47)+'СЕТ СН'!$G$14+СВЦЭМ!$D$10+'СЕТ СН'!$G$5-'СЕТ СН'!$G$24</f>
        <v>3548.29939436</v>
      </c>
      <c r="J48" s="36">
        <f>SUMIFS(СВЦЭМ!$D$33:$D$776,СВЦЭМ!$A$33:$A$776,$A48,СВЦЭМ!$B$33:$B$776,J$47)+'СЕТ СН'!$G$14+СВЦЭМ!$D$10+'СЕТ СН'!$G$5-'СЕТ СН'!$G$24</f>
        <v>3532.2195477499999</v>
      </c>
      <c r="K48" s="36">
        <f>SUMIFS(СВЦЭМ!$D$33:$D$776,СВЦЭМ!$A$33:$A$776,$A48,СВЦЭМ!$B$33:$B$776,K$47)+'СЕТ СН'!$G$14+СВЦЭМ!$D$10+'СЕТ СН'!$G$5-'СЕТ СН'!$G$24</f>
        <v>3531.4193727900001</v>
      </c>
      <c r="L48" s="36">
        <f>SUMIFS(СВЦЭМ!$D$33:$D$776,СВЦЭМ!$A$33:$A$776,$A48,СВЦЭМ!$B$33:$B$776,L$47)+'СЕТ СН'!$G$14+СВЦЭМ!$D$10+'СЕТ СН'!$G$5-'СЕТ СН'!$G$24</f>
        <v>3511.19332261</v>
      </c>
      <c r="M48" s="36">
        <f>SUMIFS(СВЦЭМ!$D$33:$D$776,СВЦЭМ!$A$33:$A$776,$A48,СВЦЭМ!$B$33:$B$776,M$47)+'СЕТ СН'!$G$14+СВЦЭМ!$D$10+'СЕТ СН'!$G$5-'СЕТ СН'!$G$24</f>
        <v>3448.2520734700001</v>
      </c>
      <c r="N48" s="36">
        <f>SUMIFS(СВЦЭМ!$D$33:$D$776,СВЦЭМ!$A$33:$A$776,$A48,СВЦЭМ!$B$33:$B$776,N$47)+'СЕТ СН'!$G$14+СВЦЭМ!$D$10+'СЕТ СН'!$G$5-'СЕТ СН'!$G$24</f>
        <v>3385.4897818300001</v>
      </c>
      <c r="O48" s="36">
        <f>SUMIFS(СВЦЭМ!$D$33:$D$776,СВЦЭМ!$A$33:$A$776,$A48,СВЦЭМ!$B$33:$B$776,O$47)+'СЕТ СН'!$G$14+СВЦЭМ!$D$10+'СЕТ СН'!$G$5-'СЕТ СН'!$G$24</f>
        <v>3365.67097453</v>
      </c>
      <c r="P48" s="36">
        <f>SUMIFS(СВЦЭМ!$D$33:$D$776,СВЦЭМ!$A$33:$A$776,$A48,СВЦЭМ!$B$33:$B$776,P$47)+'СЕТ СН'!$G$14+СВЦЭМ!$D$10+'СЕТ СН'!$G$5-'СЕТ СН'!$G$24</f>
        <v>3374.3497673500001</v>
      </c>
      <c r="Q48" s="36">
        <f>SUMIFS(СВЦЭМ!$D$33:$D$776,СВЦЭМ!$A$33:$A$776,$A48,СВЦЭМ!$B$33:$B$776,Q$47)+'СЕТ СН'!$G$14+СВЦЭМ!$D$10+'СЕТ СН'!$G$5-'СЕТ СН'!$G$24</f>
        <v>3377.0431233999998</v>
      </c>
      <c r="R48" s="36">
        <f>SUMIFS(СВЦЭМ!$D$33:$D$776,СВЦЭМ!$A$33:$A$776,$A48,СВЦЭМ!$B$33:$B$776,R$47)+'СЕТ СН'!$G$14+СВЦЭМ!$D$10+'СЕТ СН'!$G$5-'СЕТ СН'!$G$24</f>
        <v>3374.77104646</v>
      </c>
      <c r="S48" s="36">
        <f>SUMIFS(СВЦЭМ!$D$33:$D$776,СВЦЭМ!$A$33:$A$776,$A48,СВЦЭМ!$B$33:$B$776,S$47)+'СЕТ СН'!$G$14+СВЦЭМ!$D$10+'СЕТ СН'!$G$5-'СЕТ СН'!$G$24</f>
        <v>3372.33790916</v>
      </c>
      <c r="T48" s="36">
        <f>SUMIFS(СВЦЭМ!$D$33:$D$776,СВЦЭМ!$A$33:$A$776,$A48,СВЦЭМ!$B$33:$B$776,T$47)+'СЕТ СН'!$G$14+СВЦЭМ!$D$10+'СЕТ СН'!$G$5-'СЕТ СН'!$G$24</f>
        <v>3361.99171828</v>
      </c>
      <c r="U48" s="36">
        <f>SUMIFS(СВЦЭМ!$D$33:$D$776,СВЦЭМ!$A$33:$A$776,$A48,СВЦЭМ!$B$33:$B$776,U$47)+'СЕТ СН'!$G$14+СВЦЭМ!$D$10+'СЕТ СН'!$G$5-'СЕТ СН'!$G$24</f>
        <v>3343.5890325099999</v>
      </c>
      <c r="V48" s="36">
        <f>SUMIFS(СВЦЭМ!$D$33:$D$776,СВЦЭМ!$A$33:$A$776,$A48,СВЦЭМ!$B$33:$B$776,V$47)+'СЕТ СН'!$G$14+СВЦЭМ!$D$10+'СЕТ СН'!$G$5-'СЕТ СН'!$G$24</f>
        <v>3333.51910967</v>
      </c>
      <c r="W48" s="36">
        <f>SUMIFS(СВЦЭМ!$D$33:$D$776,СВЦЭМ!$A$33:$A$776,$A48,СВЦЭМ!$B$33:$B$776,W$47)+'СЕТ СН'!$G$14+СВЦЭМ!$D$10+'СЕТ СН'!$G$5-'СЕТ СН'!$G$24</f>
        <v>3340.2179843700001</v>
      </c>
      <c r="X48" s="36">
        <f>SUMIFS(СВЦЭМ!$D$33:$D$776,СВЦЭМ!$A$33:$A$776,$A48,СВЦЭМ!$B$33:$B$776,X$47)+'СЕТ СН'!$G$14+СВЦЭМ!$D$10+'СЕТ СН'!$G$5-'СЕТ СН'!$G$24</f>
        <v>3371.84881494</v>
      </c>
      <c r="Y48" s="36">
        <f>SUMIFS(СВЦЭМ!$D$33:$D$776,СВЦЭМ!$A$33:$A$776,$A48,СВЦЭМ!$B$33:$B$776,Y$47)+'СЕТ СН'!$G$14+СВЦЭМ!$D$10+'СЕТ СН'!$G$5-'СЕТ СН'!$G$24</f>
        <v>3474.5080729900001</v>
      </c>
      <c r="AA48" s="45"/>
    </row>
    <row r="49" spans="1:25" ht="15.75" x14ac:dyDescent="0.2">
      <c r="A49" s="35">
        <f>A48+1</f>
        <v>43953</v>
      </c>
      <c r="B49" s="36">
        <f>SUMIFS(СВЦЭМ!$D$33:$D$776,СВЦЭМ!$A$33:$A$776,$A49,СВЦЭМ!$B$33:$B$776,B$47)+'СЕТ СН'!$G$14+СВЦЭМ!$D$10+'СЕТ СН'!$G$5-'СЕТ СН'!$G$24</f>
        <v>3566.7002701000001</v>
      </c>
      <c r="C49" s="36">
        <f>SUMIFS(СВЦЭМ!$D$33:$D$776,СВЦЭМ!$A$33:$A$776,$A49,СВЦЭМ!$B$33:$B$776,C$47)+'СЕТ СН'!$G$14+СВЦЭМ!$D$10+'СЕТ СН'!$G$5-'СЕТ СН'!$G$24</f>
        <v>3589.57458989</v>
      </c>
      <c r="D49" s="36">
        <f>SUMIFS(СВЦЭМ!$D$33:$D$776,СВЦЭМ!$A$33:$A$776,$A49,СВЦЭМ!$B$33:$B$776,D$47)+'СЕТ СН'!$G$14+СВЦЭМ!$D$10+'СЕТ СН'!$G$5-'СЕТ СН'!$G$24</f>
        <v>3602.0047076999999</v>
      </c>
      <c r="E49" s="36">
        <f>SUMIFS(СВЦЭМ!$D$33:$D$776,СВЦЭМ!$A$33:$A$776,$A49,СВЦЭМ!$B$33:$B$776,E$47)+'СЕТ СН'!$G$14+СВЦЭМ!$D$10+'СЕТ СН'!$G$5-'СЕТ СН'!$G$24</f>
        <v>3597.9278912</v>
      </c>
      <c r="F49" s="36">
        <f>SUMIFS(СВЦЭМ!$D$33:$D$776,СВЦЭМ!$A$33:$A$776,$A49,СВЦЭМ!$B$33:$B$776,F$47)+'СЕТ СН'!$G$14+СВЦЭМ!$D$10+'СЕТ СН'!$G$5-'СЕТ СН'!$G$24</f>
        <v>3593.9970042599998</v>
      </c>
      <c r="G49" s="36">
        <f>SUMIFS(СВЦЭМ!$D$33:$D$776,СВЦЭМ!$A$33:$A$776,$A49,СВЦЭМ!$B$33:$B$776,G$47)+'СЕТ СН'!$G$14+СВЦЭМ!$D$10+'СЕТ СН'!$G$5-'СЕТ СН'!$G$24</f>
        <v>3595.9950822800001</v>
      </c>
      <c r="H49" s="36">
        <f>SUMIFS(СВЦЭМ!$D$33:$D$776,СВЦЭМ!$A$33:$A$776,$A49,СВЦЭМ!$B$33:$B$776,H$47)+'СЕТ СН'!$G$14+СВЦЭМ!$D$10+'СЕТ СН'!$G$5-'СЕТ СН'!$G$24</f>
        <v>3594.2285521599997</v>
      </c>
      <c r="I49" s="36">
        <f>SUMIFS(СВЦЭМ!$D$33:$D$776,СВЦЭМ!$A$33:$A$776,$A49,СВЦЭМ!$B$33:$B$776,I$47)+'СЕТ СН'!$G$14+СВЦЭМ!$D$10+'СЕТ СН'!$G$5-'СЕТ СН'!$G$24</f>
        <v>3582.3151771899998</v>
      </c>
      <c r="J49" s="36">
        <f>SUMIFS(СВЦЭМ!$D$33:$D$776,СВЦЭМ!$A$33:$A$776,$A49,СВЦЭМ!$B$33:$B$776,J$47)+'СЕТ СН'!$G$14+СВЦЭМ!$D$10+'СЕТ СН'!$G$5-'СЕТ СН'!$G$24</f>
        <v>3539.2953223200002</v>
      </c>
      <c r="K49" s="36">
        <f>SUMIFS(СВЦЭМ!$D$33:$D$776,СВЦЭМ!$A$33:$A$776,$A49,СВЦЭМ!$B$33:$B$776,K$47)+'СЕТ СН'!$G$14+СВЦЭМ!$D$10+'СЕТ СН'!$G$5-'СЕТ СН'!$G$24</f>
        <v>3513.7725936300003</v>
      </c>
      <c r="L49" s="36">
        <f>SUMIFS(СВЦЭМ!$D$33:$D$776,СВЦЭМ!$A$33:$A$776,$A49,СВЦЭМ!$B$33:$B$776,L$47)+'СЕТ СН'!$G$14+СВЦЭМ!$D$10+'СЕТ СН'!$G$5-'СЕТ СН'!$G$24</f>
        <v>3497.67691956</v>
      </c>
      <c r="M49" s="36">
        <f>SUMIFS(СВЦЭМ!$D$33:$D$776,СВЦЭМ!$A$33:$A$776,$A49,СВЦЭМ!$B$33:$B$776,M$47)+'СЕТ СН'!$G$14+СВЦЭМ!$D$10+'СЕТ СН'!$G$5-'СЕТ СН'!$G$24</f>
        <v>3437.8455926199999</v>
      </c>
      <c r="N49" s="36">
        <f>SUMIFS(СВЦЭМ!$D$33:$D$776,СВЦЭМ!$A$33:$A$776,$A49,СВЦЭМ!$B$33:$B$776,N$47)+'СЕТ СН'!$G$14+СВЦЭМ!$D$10+'СЕТ СН'!$G$5-'СЕТ СН'!$G$24</f>
        <v>3383.7137979899999</v>
      </c>
      <c r="O49" s="36">
        <f>SUMIFS(СВЦЭМ!$D$33:$D$776,СВЦЭМ!$A$33:$A$776,$A49,СВЦЭМ!$B$33:$B$776,O$47)+'СЕТ СН'!$G$14+СВЦЭМ!$D$10+'СЕТ СН'!$G$5-'СЕТ СН'!$G$24</f>
        <v>3362.57319224</v>
      </c>
      <c r="P49" s="36">
        <f>SUMIFS(СВЦЭМ!$D$33:$D$776,СВЦЭМ!$A$33:$A$776,$A49,СВЦЭМ!$B$33:$B$776,P$47)+'СЕТ СН'!$G$14+СВЦЭМ!$D$10+'СЕТ СН'!$G$5-'СЕТ СН'!$G$24</f>
        <v>3368.7452278300002</v>
      </c>
      <c r="Q49" s="36">
        <f>SUMIFS(СВЦЭМ!$D$33:$D$776,СВЦЭМ!$A$33:$A$776,$A49,СВЦЭМ!$B$33:$B$776,Q$47)+'СЕТ СН'!$G$14+СВЦЭМ!$D$10+'СЕТ СН'!$G$5-'СЕТ СН'!$G$24</f>
        <v>3371.26008447</v>
      </c>
      <c r="R49" s="36">
        <f>SUMIFS(СВЦЭМ!$D$33:$D$776,СВЦЭМ!$A$33:$A$776,$A49,СВЦЭМ!$B$33:$B$776,R$47)+'СЕТ СН'!$G$14+СВЦЭМ!$D$10+'СЕТ СН'!$G$5-'СЕТ СН'!$G$24</f>
        <v>3377.5101694300001</v>
      </c>
      <c r="S49" s="36">
        <f>SUMIFS(СВЦЭМ!$D$33:$D$776,СВЦЭМ!$A$33:$A$776,$A49,СВЦЭМ!$B$33:$B$776,S$47)+'СЕТ СН'!$G$14+СВЦЭМ!$D$10+'СЕТ СН'!$G$5-'СЕТ СН'!$G$24</f>
        <v>3377.5918247</v>
      </c>
      <c r="T49" s="36">
        <f>SUMIFS(СВЦЭМ!$D$33:$D$776,СВЦЭМ!$A$33:$A$776,$A49,СВЦЭМ!$B$33:$B$776,T$47)+'СЕТ СН'!$G$14+СВЦЭМ!$D$10+'СЕТ СН'!$G$5-'СЕТ СН'!$G$24</f>
        <v>3371.2476780400002</v>
      </c>
      <c r="U49" s="36">
        <f>SUMIFS(СВЦЭМ!$D$33:$D$776,СВЦЭМ!$A$33:$A$776,$A49,СВЦЭМ!$B$33:$B$776,U$47)+'СЕТ СН'!$G$14+СВЦЭМ!$D$10+'СЕТ СН'!$G$5-'СЕТ СН'!$G$24</f>
        <v>3364.0397652700003</v>
      </c>
      <c r="V49" s="36">
        <f>SUMIFS(СВЦЭМ!$D$33:$D$776,СВЦЭМ!$A$33:$A$776,$A49,СВЦЭМ!$B$33:$B$776,V$47)+'СЕТ СН'!$G$14+СВЦЭМ!$D$10+'СЕТ СН'!$G$5-'СЕТ СН'!$G$24</f>
        <v>3345.37971105</v>
      </c>
      <c r="W49" s="36">
        <f>SUMIFS(СВЦЭМ!$D$33:$D$776,СВЦЭМ!$A$33:$A$776,$A49,СВЦЭМ!$B$33:$B$776,W$47)+'СЕТ СН'!$G$14+СВЦЭМ!$D$10+'СЕТ СН'!$G$5-'СЕТ СН'!$G$24</f>
        <v>3330.44794112</v>
      </c>
      <c r="X49" s="36">
        <f>SUMIFS(СВЦЭМ!$D$33:$D$776,СВЦЭМ!$A$33:$A$776,$A49,СВЦЭМ!$B$33:$B$776,X$47)+'СЕТ СН'!$G$14+СВЦЭМ!$D$10+'СЕТ СН'!$G$5-'СЕТ СН'!$G$24</f>
        <v>3366.3749055200001</v>
      </c>
      <c r="Y49" s="36">
        <f>SUMIFS(СВЦЭМ!$D$33:$D$776,СВЦЭМ!$A$33:$A$776,$A49,СВЦЭМ!$B$33:$B$776,Y$47)+'СЕТ СН'!$G$14+СВЦЭМ!$D$10+'СЕТ СН'!$G$5-'СЕТ СН'!$G$24</f>
        <v>3448.3039122300002</v>
      </c>
    </row>
    <row r="50" spans="1:25" ht="15.75" x14ac:dyDescent="0.2">
      <c r="A50" s="35">
        <f t="shared" ref="A50:A78" si="1">A49+1</f>
        <v>43954</v>
      </c>
      <c r="B50" s="36">
        <f>SUMIFS(СВЦЭМ!$D$33:$D$776,СВЦЭМ!$A$33:$A$776,$A50,СВЦЭМ!$B$33:$B$776,B$47)+'СЕТ СН'!$G$14+СВЦЭМ!$D$10+'СЕТ СН'!$G$5-'СЕТ СН'!$G$24</f>
        <v>3478.2694770400003</v>
      </c>
      <c r="C50" s="36">
        <f>SUMIFS(СВЦЭМ!$D$33:$D$776,СВЦЭМ!$A$33:$A$776,$A50,СВЦЭМ!$B$33:$B$776,C$47)+'СЕТ СН'!$G$14+СВЦЭМ!$D$10+'СЕТ СН'!$G$5-'СЕТ СН'!$G$24</f>
        <v>3490.3908015400002</v>
      </c>
      <c r="D50" s="36">
        <f>SUMIFS(СВЦЭМ!$D$33:$D$776,СВЦЭМ!$A$33:$A$776,$A50,СВЦЭМ!$B$33:$B$776,D$47)+'СЕТ СН'!$G$14+СВЦЭМ!$D$10+'СЕТ СН'!$G$5-'СЕТ СН'!$G$24</f>
        <v>3488.8458180799998</v>
      </c>
      <c r="E50" s="36">
        <f>SUMIFS(СВЦЭМ!$D$33:$D$776,СВЦЭМ!$A$33:$A$776,$A50,СВЦЭМ!$B$33:$B$776,E$47)+'СЕТ СН'!$G$14+СВЦЭМ!$D$10+'СЕТ СН'!$G$5-'СЕТ СН'!$G$24</f>
        <v>3486.0675936799998</v>
      </c>
      <c r="F50" s="36">
        <f>SUMIFS(СВЦЭМ!$D$33:$D$776,СВЦЭМ!$A$33:$A$776,$A50,СВЦЭМ!$B$33:$B$776,F$47)+'СЕТ СН'!$G$14+СВЦЭМ!$D$10+'СЕТ СН'!$G$5-'СЕТ СН'!$G$24</f>
        <v>3483.70520601</v>
      </c>
      <c r="G50" s="36">
        <f>SUMIFS(СВЦЭМ!$D$33:$D$776,СВЦЭМ!$A$33:$A$776,$A50,СВЦЭМ!$B$33:$B$776,G$47)+'СЕТ СН'!$G$14+СВЦЭМ!$D$10+'СЕТ СН'!$G$5-'СЕТ СН'!$G$24</f>
        <v>3486.9229911299999</v>
      </c>
      <c r="H50" s="36">
        <f>SUMIFS(СВЦЭМ!$D$33:$D$776,СВЦЭМ!$A$33:$A$776,$A50,СВЦЭМ!$B$33:$B$776,H$47)+'СЕТ СН'!$G$14+СВЦЭМ!$D$10+'СЕТ СН'!$G$5-'СЕТ СН'!$G$24</f>
        <v>3493.2626392800003</v>
      </c>
      <c r="I50" s="36">
        <f>SUMIFS(СВЦЭМ!$D$33:$D$776,СВЦЭМ!$A$33:$A$776,$A50,СВЦЭМ!$B$33:$B$776,I$47)+'СЕТ СН'!$G$14+СВЦЭМ!$D$10+'СЕТ СН'!$G$5-'СЕТ СН'!$G$24</f>
        <v>3489.49652126</v>
      </c>
      <c r="J50" s="36">
        <f>SUMIFS(СВЦЭМ!$D$33:$D$776,СВЦЭМ!$A$33:$A$776,$A50,СВЦЭМ!$B$33:$B$776,J$47)+'СЕТ СН'!$G$14+СВЦЭМ!$D$10+'СЕТ СН'!$G$5-'СЕТ СН'!$G$24</f>
        <v>3482.4179714500001</v>
      </c>
      <c r="K50" s="36">
        <f>SUMIFS(СВЦЭМ!$D$33:$D$776,СВЦЭМ!$A$33:$A$776,$A50,СВЦЭМ!$B$33:$B$776,K$47)+'СЕТ СН'!$G$14+СВЦЭМ!$D$10+'СЕТ СН'!$G$5-'СЕТ СН'!$G$24</f>
        <v>3455.0380448800001</v>
      </c>
      <c r="L50" s="36">
        <f>SUMIFS(СВЦЭМ!$D$33:$D$776,СВЦЭМ!$A$33:$A$776,$A50,СВЦЭМ!$B$33:$B$776,L$47)+'СЕТ СН'!$G$14+СВЦЭМ!$D$10+'СЕТ СН'!$G$5-'СЕТ СН'!$G$24</f>
        <v>3421.92062012</v>
      </c>
      <c r="M50" s="36">
        <f>SUMIFS(СВЦЭМ!$D$33:$D$776,СВЦЭМ!$A$33:$A$776,$A50,СВЦЭМ!$B$33:$B$776,M$47)+'СЕТ СН'!$G$14+СВЦЭМ!$D$10+'СЕТ СН'!$G$5-'СЕТ СН'!$G$24</f>
        <v>3366.89539367</v>
      </c>
      <c r="N50" s="36">
        <f>SUMIFS(СВЦЭМ!$D$33:$D$776,СВЦЭМ!$A$33:$A$776,$A50,СВЦЭМ!$B$33:$B$776,N$47)+'СЕТ СН'!$G$14+СВЦЭМ!$D$10+'СЕТ СН'!$G$5-'СЕТ СН'!$G$24</f>
        <v>3325.1545498400001</v>
      </c>
      <c r="O50" s="36">
        <f>SUMIFS(СВЦЭМ!$D$33:$D$776,СВЦЭМ!$A$33:$A$776,$A50,СВЦЭМ!$B$33:$B$776,O$47)+'СЕТ СН'!$G$14+СВЦЭМ!$D$10+'СЕТ СН'!$G$5-'СЕТ СН'!$G$24</f>
        <v>3335.7779199400002</v>
      </c>
      <c r="P50" s="36">
        <f>SUMIFS(СВЦЭМ!$D$33:$D$776,СВЦЭМ!$A$33:$A$776,$A50,СВЦЭМ!$B$33:$B$776,P$47)+'СЕТ СН'!$G$14+СВЦЭМ!$D$10+'СЕТ СН'!$G$5-'СЕТ СН'!$G$24</f>
        <v>3361.9744285100001</v>
      </c>
      <c r="Q50" s="36">
        <f>SUMIFS(СВЦЭМ!$D$33:$D$776,СВЦЭМ!$A$33:$A$776,$A50,СВЦЭМ!$B$33:$B$776,Q$47)+'СЕТ СН'!$G$14+СВЦЭМ!$D$10+'СЕТ СН'!$G$5-'СЕТ СН'!$G$24</f>
        <v>3384.7574736699999</v>
      </c>
      <c r="R50" s="36">
        <f>SUMIFS(СВЦЭМ!$D$33:$D$776,СВЦЭМ!$A$33:$A$776,$A50,СВЦЭМ!$B$33:$B$776,R$47)+'СЕТ СН'!$G$14+СВЦЭМ!$D$10+'СЕТ СН'!$G$5-'СЕТ СН'!$G$24</f>
        <v>3397.1589109900001</v>
      </c>
      <c r="S50" s="36">
        <f>SUMIFS(СВЦЭМ!$D$33:$D$776,СВЦЭМ!$A$33:$A$776,$A50,СВЦЭМ!$B$33:$B$776,S$47)+'СЕТ СН'!$G$14+СВЦЭМ!$D$10+'СЕТ СН'!$G$5-'СЕТ СН'!$G$24</f>
        <v>3397.1295949599998</v>
      </c>
      <c r="T50" s="36">
        <f>SUMIFS(СВЦЭМ!$D$33:$D$776,СВЦЭМ!$A$33:$A$776,$A50,СВЦЭМ!$B$33:$B$776,T$47)+'СЕТ СН'!$G$14+СВЦЭМ!$D$10+'СЕТ СН'!$G$5-'СЕТ СН'!$G$24</f>
        <v>3384.6992849500002</v>
      </c>
      <c r="U50" s="36">
        <f>SUMIFS(СВЦЭМ!$D$33:$D$776,СВЦЭМ!$A$33:$A$776,$A50,СВЦЭМ!$B$33:$B$776,U$47)+'СЕТ СН'!$G$14+СВЦЭМ!$D$10+'СЕТ СН'!$G$5-'СЕТ СН'!$G$24</f>
        <v>3368.7482156000001</v>
      </c>
      <c r="V50" s="36">
        <f>SUMIFS(СВЦЭМ!$D$33:$D$776,СВЦЭМ!$A$33:$A$776,$A50,СВЦЭМ!$B$33:$B$776,V$47)+'СЕТ СН'!$G$14+СВЦЭМ!$D$10+'СЕТ СН'!$G$5-'СЕТ СН'!$G$24</f>
        <v>3319.8890494000002</v>
      </c>
      <c r="W50" s="36">
        <f>SUMIFS(СВЦЭМ!$D$33:$D$776,СВЦЭМ!$A$33:$A$776,$A50,СВЦЭМ!$B$33:$B$776,W$47)+'СЕТ СН'!$G$14+СВЦЭМ!$D$10+'СЕТ СН'!$G$5-'СЕТ СН'!$G$24</f>
        <v>3314.24211732</v>
      </c>
      <c r="X50" s="36">
        <f>SUMIFS(СВЦЭМ!$D$33:$D$776,СВЦЭМ!$A$33:$A$776,$A50,СВЦЭМ!$B$33:$B$776,X$47)+'СЕТ СН'!$G$14+СВЦЭМ!$D$10+'СЕТ СН'!$G$5-'СЕТ СН'!$G$24</f>
        <v>3356.6090950100001</v>
      </c>
      <c r="Y50" s="36">
        <f>SUMIFS(СВЦЭМ!$D$33:$D$776,СВЦЭМ!$A$33:$A$776,$A50,СВЦЭМ!$B$33:$B$776,Y$47)+'СЕТ СН'!$G$14+СВЦЭМ!$D$10+'СЕТ СН'!$G$5-'СЕТ СН'!$G$24</f>
        <v>3451.3987079500002</v>
      </c>
    </row>
    <row r="51" spans="1:25" ht="15.75" x14ac:dyDescent="0.2">
      <c r="A51" s="35">
        <f t="shared" si="1"/>
        <v>43955</v>
      </c>
      <c r="B51" s="36">
        <f>SUMIFS(СВЦЭМ!$D$33:$D$776,СВЦЭМ!$A$33:$A$776,$A51,СВЦЭМ!$B$33:$B$776,B$47)+'СЕТ СН'!$G$14+СВЦЭМ!$D$10+'СЕТ СН'!$G$5-'СЕТ СН'!$G$24</f>
        <v>3516.5452910700001</v>
      </c>
      <c r="C51" s="36">
        <f>SUMIFS(СВЦЭМ!$D$33:$D$776,СВЦЭМ!$A$33:$A$776,$A51,СВЦЭМ!$B$33:$B$776,C$47)+'СЕТ СН'!$G$14+СВЦЭМ!$D$10+'СЕТ СН'!$G$5-'СЕТ СН'!$G$24</f>
        <v>3517.2600812300002</v>
      </c>
      <c r="D51" s="36">
        <f>SUMIFS(СВЦЭМ!$D$33:$D$776,СВЦЭМ!$A$33:$A$776,$A51,СВЦЭМ!$B$33:$B$776,D$47)+'СЕТ СН'!$G$14+СВЦЭМ!$D$10+'СЕТ СН'!$G$5-'СЕТ СН'!$G$24</f>
        <v>3502.0757455600001</v>
      </c>
      <c r="E51" s="36">
        <f>SUMIFS(СВЦЭМ!$D$33:$D$776,СВЦЭМ!$A$33:$A$776,$A51,СВЦЭМ!$B$33:$B$776,E$47)+'СЕТ СН'!$G$14+СВЦЭМ!$D$10+'СЕТ СН'!$G$5-'СЕТ СН'!$G$24</f>
        <v>3498.5945221699999</v>
      </c>
      <c r="F51" s="36">
        <f>SUMIFS(СВЦЭМ!$D$33:$D$776,СВЦЭМ!$A$33:$A$776,$A51,СВЦЭМ!$B$33:$B$776,F$47)+'СЕТ СН'!$G$14+СВЦЭМ!$D$10+'СЕТ СН'!$G$5-'СЕТ СН'!$G$24</f>
        <v>3493.4844741000002</v>
      </c>
      <c r="G51" s="36">
        <f>SUMIFS(СВЦЭМ!$D$33:$D$776,СВЦЭМ!$A$33:$A$776,$A51,СВЦЭМ!$B$33:$B$776,G$47)+'СЕТ СН'!$G$14+СВЦЭМ!$D$10+'СЕТ СН'!$G$5-'СЕТ СН'!$G$24</f>
        <v>3499.9282119</v>
      </c>
      <c r="H51" s="36">
        <f>SUMIFS(СВЦЭМ!$D$33:$D$776,СВЦЭМ!$A$33:$A$776,$A51,СВЦЭМ!$B$33:$B$776,H$47)+'СЕТ СН'!$G$14+СВЦЭМ!$D$10+'СЕТ СН'!$G$5-'СЕТ СН'!$G$24</f>
        <v>3502.3938658100001</v>
      </c>
      <c r="I51" s="36">
        <f>SUMIFS(СВЦЭМ!$D$33:$D$776,СВЦЭМ!$A$33:$A$776,$A51,СВЦЭМ!$B$33:$B$776,I$47)+'СЕТ СН'!$G$14+СВЦЭМ!$D$10+'СЕТ СН'!$G$5-'СЕТ СН'!$G$24</f>
        <v>3513.4601028500001</v>
      </c>
      <c r="J51" s="36">
        <f>SUMIFS(СВЦЭМ!$D$33:$D$776,СВЦЭМ!$A$33:$A$776,$A51,СВЦЭМ!$B$33:$B$776,J$47)+'СЕТ СН'!$G$14+СВЦЭМ!$D$10+'СЕТ СН'!$G$5-'СЕТ СН'!$G$24</f>
        <v>3505.1499322600002</v>
      </c>
      <c r="K51" s="36">
        <f>SUMIFS(СВЦЭМ!$D$33:$D$776,СВЦЭМ!$A$33:$A$776,$A51,СВЦЭМ!$B$33:$B$776,K$47)+'СЕТ СН'!$G$14+СВЦЭМ!$D$10+'СЕТ СН'!$G$5-'СЕТ СН'!$G$24</f>
        <v>3465.3797760500001</v>
      </c>
      <c r="L51" s="36">
        <f>SUMIFS(СВЦЭМ!$D$33:$D$776,СВЦЭМ!$A$33:$A$776,$A51,СВЦЭМ!$B$33:$B$776,L$47)+'СЕТ СН'!$G$14+СВЦЭМ!$D$10+'СЕТ СН'!$G$5-'СЕТ СН'!$G$24</f>
        <v>3453.96968874</v>
      </c>
      <c r="M51" s="36">
        <f>SUMIFS(СВЦЭМ!$D$33:$D$776,СВЦЭМ!$A$33:$A$776,$A51,СВЦЭМ!$B$33:$B$776,M$47)+'СЕТ СН'!$G$14+СВЦЭМ!$D$10+'СЕТ СН'!$G$5-'СЕТ СН'!$G$24</f>
        <v>3386.8172696900001</v>
      </c>
      <c r="N51" s="36">
        <f>SUMIFS(СВЦЭМ!$D$33:$D$776,СВЦЭМ!$A$33:$A$776,$A51,СВЦЭМ!$B$33:$B$776,N$47)+'СЕТ СН'!$G$14+СВЦЭМ!$D$10+'СЕТ СН'!$G$5-'СЕТ СН'!$G$24</f>
        <v>3333.6618481800001</v>
      </c>
      <c r="O51" s="36">
        <f>SUMIFS(СВЦЭМ!$D$33:$D$776,СВЦЭМ!$A$33:$A$776,$A51,СВЦЭМ!$B$33:$B$776,O$47)+'СЕТ СН'!$G$14+СВЦЭМ!$D$10+'СЕТ СН'!$G$5-'СЕТ СН'!$G$24</f>
        <v>3316.4412682000002</v>
      </c>
      <c r="P51" s="36">
        <f>SUMIFS(СВЦЭМ!$D$33:$D$776,СВЦЭМ!$A$33:$A$776,$A51,СВЦЭМ!$B$33:$B$776,P$47)+'СЕТ СН'!$G$14+СВЦЭМ!$D$10+'СЕТ СН'!$G$5-'СЕТ СН'!$G$24</f>
        <v>3328.3806927400001</v>
      </c>
      <c r="Q51" s="36">
        <f>SUMIFS(СВЦЭМ!$D$33:$D$776,СВЦЭМ!$A$33:$A$776,$A51,СВЦЭМ!$B$33:$B$776,Q$47)+'СЕТ СН'!$G$14+СВЦЭМ!$D$10+'СЕТ СН'!$G$5-'СЕТ СН'!$G$24</f>
        <v>3335.66875024</v>
      </c>
      <c r="R51" s="36">
        <f>SUMIFS(СВЦЭМ!$D$33:$D$776,СВЦЭМ!$A$33:$A$776,$A51,СВЦЭМ!$B$33:$B$776,R$47)+'СЕТ СН'!$G$14+СВЦЭМ!$D$10+'СЕТ СН'!$G$5-'СЕТ СН'!$G$24</f>
        <v>3315.61039471</v>
      </c>
      <c r="S51" s="36">
        <f>SUMIFS(СВЦЭМ!$D$33:$D$776,СВЦЭМ!$A$33:$A$776,$A51,СВЦЭМ!$B$33:$B$776,S$47)+'СЕТ СН'!$G$14+СВЦЭМ!$D$10+'СЕТ СН'!$G$5-'СЕТ СН'!$G$24</f>
        <v>3314.40502006</v>
      </c>
      <c r="T51" s="36">
        <f>SUMIFS(СВЦЭМ!$D$33:$D$776,СВЦЭМ!$A$33:$A$776,$A51,СВЦЭМ!$B$33:$B$776,T$47)+'СЕТ СН'!$G$14+СВЦЭМ!$D$10+'СЕТ СН'!$G$5-'СЕТ СН'!$G$24</f>
        <v>3302.07262588</v>
      </c>
      <c r="U51" s="36">
        <f>SUMIFS(СВЦЭМ!$D$33:$D$776,СВЦЭМ!$A$33:$A$776,$A51,СВЦЭМ!$B$33:$B$776,U$47)+'СЕТ СН'!$G$14+СВЦЭМ!$D$10+'СЕТ СН'!$G$5-'СЕТ СН'!$G$24</f>
        <v>3288.17211395</v>
      </c>
      <c r="V51" s="36">
        <f>SUMIFS(СВЦЭМ!$D$33:$D$776,СВЦЭМ!$A$33:$A$776,$A51,СВЦЭМ!$B$33:$B$776,V$47)+'СЕТ СН'!$G$14+СВЦЭМ!$D$10+'СЕТ СН'!$G$5-'СЕТ СН'!$G$24</f>
        <v>3277.71868275</v>
      </c>
      <c r="W51" s="36">
        <f>SUMIFS(СВЦЭМ!$D$33:$D$776,СВЦЭМ!$A$33:$A$776,$A51,СВЦЭМ!$B$33:$B$776,W$47)+'СЕТ СН'!$G$14+СВЦЭМ!$D$10+'СЕТ СН'!$G$5-'СЕТ СН'!$G$24</f>
        <v>3279.62998457</v>
      </c>
      <c r="X51" s="36">
        <f>SUMIFS(СВЦЭМ!$D$33:$D$776,СВЦЭМ!$A$33:$A$776,$A51,СВЦЭМ!$B$33:$B$776,X$47)+'СЕТ СН'!$G$14+СВЦЭМ!$D$10+'СЕТ СН'!$G$5-'СЕТ СН'!$G$24</f>
        <v>3314.64063738</v>
      </c>
      <c r="Y51" s="36">
        <f>SUMIFS(СВЦЭМ!$D$33:$D$776,СВЦЭМ!$A$33:$A$776,$A51,СВЦЭМ!$B$33:$B$776,Y$47)+'СЕТ СН'!$G$14+СВЦЭМ!$D$10+'СЕТ СН'!$G$5-'СЕТ СН'!$G$24</f>
        <v>3401.9530721000001</v>
      </c>
    </row>
    <row r="52" spans="1:25" ht="15.75" x14ac:dyDescent="0.2">
      <c r="A52" s="35">
        <f t="shared" si="1"/>
        <v>43956</v>
      </c>
      <c r="B52" s="36">
        <f>SUMIFS(СВЦЭМ!$D$33:$D$776,СВЦЭМ!$A$33:$A$776,$A52,СВЦЭМ!$B$33:$B$776,B$47)+'СЕТ СН'!$G$14+СВЦЭМ!$D$10+'СЕТ СН'!$G$5-'СЕТ СН'!$G$24</f>
        <v>3480.4516541900002</v>
      </c>
      <c r="C52" s="36">
        <f>SUMIFS(СВЦЭМ!$D$33:$D$776,СВЦЭМ!$A$33:$A$776,$A52,СВЦЭМ!$B$33:$B$776,C$47)+'СЕТ СН'!$G$14+СВЦЭМ!$D$10+'СЕТ СН'!$G$5-'СЕТ СН'!$G$24</f>
        <v>3509.3887992800001</v>
      </c>
      <c r="D52" s="36">
        <f>SUMIFS(СВЦЭМ!$D$33:$D$776,СВЦЭМ!$A$33:$A$776,$A52,СВЦЭМ!$B$33:$B$776,D$47)+'СЕТ СН'!$G$14+СВЦЭМ!$D$10+'СЕТ СН'!$G$5-'СЕТ СН'!$G$24</f>
        <v>3506.0049882900003</v>
      </c>
      <c r="E52" s="36">
        <f>SUMIFS(СВЦЭМ!$D$33:$D$776,СВЦЭМ!$A$33:$A$776,$A52,СВЦЭМ!$B$33:$B$776,E$47)+'СЕТ СН'!$G$14+СВЦЭМ!$D$10+'СЕТ СН'!$G$5-'СЕТ СН'!$G$24</f>
        <v>3500.19469428</v>
      </c>
      <c r="F52" s="36">
        <f>SUMIFS(СВЦЭМ!$D$33:$D$776,СВЦЭМ!$A$33:$A$776,$A52,СВЦЭМ!$B$33:$B$776,F$47)+'СЕТ СН'!$G$14+СВЦЭМ!$D$10+'СЕТ СН'!$G$5-'СЕТ СН'!$G$24</f>
        <v>3492.40443981</v>
      </c>
      <c r="G52" s="36">
        <f>SUMIFS(СВЦЭМ!$D$33:$D$776,СВЦЭМ!$A$33:$A$776,$A52,СВЦЭМ!$B$33:$B$776,G$47)+'СЕТ СН'!$G$14+СВЦЭМ!$D$10+'СЕТ СН'!$G$5-'СЕТ СН'!$G$24</f>
        <v>3496.9109954200003</v>
      </c>
      <c r="H52" s="36">
        <f>SUMIFS(СВЦЭМ!$D$33:$D$776,СВЦЭМ!$A$33:$A$776,$A52,СВЦЭМ!$B$33:$B$776,H$47)+'СЕТ СН'!$G$14+СВЦЭМ!$D$10+'СЕТ СН'!$G$5-'СЕТ СН'!$G$24</f>
        <v>3496.1625159</v>
      </c>
      <c r="I52" s="36">
        <f>SUMIFS(СВЦЭМ!$D$33:$D$776,СВЦЭМ!$A$33:$A$776,$A52,СВЦЭМ!$B$33:$B$776,I$47)+'СЕТ СН'!$G$14+СВЦЭМ!$D$10+'СЕТ СН'!$G$5-'СЕТ СН'!$G$24</f>
        <v>3492.7262835800002</v>
      </c>
      <c r="J52" s="36">
        <f>SUMIFS(СВЦЭМ!$D$33:$D$776,СВЦЭМ!$A$33:$A$776,$A52,СВЦЭМ!$B$33:$B$776,J$47)+'СЕТ СН'!$G$14+СВЦЭМ!$D$10+'СЕТ СН'!$G$5-'СЕТ СН'!$G$24</f>
        <v>3462.3327579900001</v>
      </c>
      <c r="K52" s="36">
        <f>SUMIFS(СВЦЭМ!$D$33:$D$776,СВЦЭМ!$A$33:$A$776,$A52,СВЦЭМ!$B$33:$B$776,K$47)+'СЕТ СН'!$G$14+СВЦЭМ!$D$10+'СЕТ СН'!$G$5-'СЕТ СН'!$G$24</f>
        <v>3426.6503844099998</v>
      </c>
      <c r="L52" s="36">
        <f>SUMIFS(СВЦЭМ!$D$33:$D$776,СВЦЭМ!$A$33:$A$776,$A52,СВЦЭМ!$B$33:$B$776,L$47)+'СЕТ СН'!$G$14+СВЦЭМ!$D$10+'СЕТ СН'!$G$5-'СЕТ СН'!$G$24</f>
        <v>3417.1907417800003</v>
      </c>
      <c r="M52" s="36">
        <f>SUMIFS(СВЦЭМ!$D$33:$D$776,СВЦЭМ!$A$33:$A$776,$A52,СВЦЭМ!$B$33:$B$776,M$47)+'СЕТ СН'!$G$14+СВЦЭМ!$D$10+'СЕТ СН'!$G$5-'СЕТ СН'!$G$24</f>
        <v>3370.0883111200001</v>
      </c>
      <c r="N52" s="36">
        <f>SUMIFS(СВЦЭМ!$D$33:$D$776,СВЦЭМ!$A$33:$A$776,$A52,СВЦЭМ!$B$33:$B$776,N$47)+'СЕТ СН'!$G$14+СВЦЭМ!$D$10+'СЕТ СН'!$G$5-'СЕТ СН'!$G$24</f>
        <v>3313.1487273500002</v>
      </c>
      <c r="O52" s="36">
        <f>SUMIFS(СВЦЭМ!$D$33:$D$776,СВЦЭМ!$A$33:$A$776,$A52,СВЦЭМ!$B$33:$B$776,O$47)+'СЕТ СН'!$G$14+СВЦЭМ!$D$10+'СЕТ СН'!$G$5-'СЕТ СН'!$G$24</f>
        <v>3309.1676557199999</v>
      </c>
      <c r="P52" s="36">
        <f>SUMIFS(СВЦЭМ!$D$33:$D$776,СВЦЭМ!$A$33:$A$776,$A52,СВЦЭМ!$B$33:$B$776,P$47)+'СЕТ СН'!$G$14+СВЦЭМ!$D$10+'СЕТ СН'!$G$5-'СЕТ СН'!$G$24</f>
        <v>3315.76771138</v>
      </c>
      <c r="Q52" s="36">
        <f>SUMIFS(СВЦЭМ!$D$33:$D$776,СВЦЭМ!$A$33:$A$776,$A52,СВЦЭМ!$B$33:$B$776,Q$47)+'СЕТ СН'!$G$14+СВЦЭМ!$D$10+'СЕТ СН'!$G$5-'СЕТ СН'!$G$24</f>
        <v>3318.3535476799998</v>
      </c>
      <c r="R52" s="36">
        <f>SUMIFS(СВЦЭМ!$D$33:$D$776,СВЦЭМ!$A$33:$A$776,$A52,СВЦЭМ!$B$33:$B$776,R$47)+'СЕТ СН'!$G$14+СВЦЭМ!$D$10+'СЕТ СН'!$G$5-'СЕТ СН'!$G$24</f>
        <v>3319.9032414399999</v>
      </c>
      <c r="S52" s="36">
        <f>SUMIFS(СВЦЭМ!$D$33:$D$776,СВЦЭМ!$A$33:$A$776,$A52,СВЦЭМ!$B$33:$B$776,S$47)+'СЕТ СН'!$G$14+СВЦЭМ!$D$10+'СЕТ СН'!$G$5-'СЕТ СН'!$G$24</f>
        <v>3321.0720556599999</v>
      </c>
      <c r="T52" s="36">
        <f>SUMIFS(СВЦЭМ!$D$33:$D$776,СВЦЭМ!$A$33:$A$776,$A52,СВЦЭМ!$B$33:$B$776,T$47)+'СЕТ СН'!$G$14+СВЦЭМ!$D$10+'СЕТ СН'!$G$5-'СЕТ СН'!$G$24</f>
        <v>3308.64140997</v>
      </c>
      <c r="U52" s="36">
        <f>SUMIFS(СВЦЭМ!$D$33:$D$776,СВЦЭМ!$A$33:$A$776,$A52,СВЦЭМ!$B$33:$B$776,U$47)+'СЕТ СН'!$G$14+СВЦЭМ!$D$10+'СЕТ СН'!$G$5-'СЕТ СН'!$G$24</f>
        <v>3289.30266837</v>
      </c>
      <c r="V52" s="36">
        <f>SUMIFS(СВЦЭМ!$D$33:$D$776,СВЦЭМ!$A$33:$A$776,$A52,СВЦЭМ!$B$33:$B$776,V$47)+'СЕТ СН'!$G$14+СВЦЭМ!$D$10+'СЕТ СН'!$G$5-'СЕТ СН'!$G$24</f>
        <v>3252.9391440499999</v>
      </c>
      <c r="W52" s="36">
        <f>SUMIFS(СВЦЭМ!$D$33:$D$776,СВЦЭМ!$A$33:$A$776,$A52,СВЦЭМ!$B$33:$B$776,W$47)+'СЕТ СН'!$G$14+СВЦЭМ!$D$10+'СЕТ СН'!$G$5-'СЕТ СН'!$G$24</f>
        <v>3264.1252135100003</v>
      </c>
      <c r="X52" s="36">
        <f>SUMIFS(СВЦЭМ!$D$33:$D$776,СВЦЭМ!$A$33:$A$776,$A52,СВЦЭМ!$B$33:$B$776,X$47)+'СЕТ СН'!$G$14+СВЦЭМ!$D$10+'СЕТ СН'!$G$5-'СЕТ СН'!$G$24</f>
        <v>3302.48008764</v>
      </c>
      <c r="Y52" s="36">
        <f>SUMIFS(СВЦЭМ!$D$33:$D$776,СВЦЭМ!$A$33:$A$776,$A52,СВЦЭМ!$B$33:$B$776,Y$47)+'СЕТ СН'!$G$14+СВЦЭМ!$D$10+'СЕТ СН'!$G$5-'СЕТ СН'!$G$24</f>
        <v>3390.5731365199999</v>
      </c>
    </row>
    <row r="53" spans="1:25" ht="15.75" x14ac:dyDescent="0.2">
      <c r="A53" s="35">
        <f t="shared" si="1"/>
        <v>43957</v>
      </c>
      <c r="B53" s="36">
        <f>SUMIFS(СВЦЭМ!$D$33:$D$776,СВЦЭМ!$A$33:$A$776,$A53,СВЦЭМ!$B$33:$B$776,B$47)+'СЕТ СН'!$G$14+СВЦЭМ!$D$10+'СЕТ СН'!$G$5-'СЕТ СН'!$G$24</f>
        <v>3462.8022436000001</v>
      </c>
      <c r="C53" s="36">
        <f>SUMIFS(СВЦЭМ!$D$33:$D$776,СВЦЭМ!$A$33:$A$776,$A53,СВЦЭМ!$B$33:$B$776,C$47)+'СЕТ СН'!$G$14+СВЦЭМ!$D$10+'СЕТ СН'!$G$5-'СЕТ СН'!$G$24</f>
        <v>3492.3972771200001</v>
      </c>
      <c r="D53" s="36">
        <f>SUMIFS(СВЦЭМ!$D$33:$D$776,СВЦЭМ!$A$33:$A$776,$A53,СВЦЭМ!$B$33:$B$776,D$47)+'СЕТ СН'!$G$14+СВЦЭМ!$D$10+'СЕТ СН'!$G$5-'СЕТ СН'!$G$24</f>
        <v>3513.29331572</v>
      </c>
      <c r="E53" s="36">
        <f>SUMIFS(СВЦЭМ!$D$33:$D$776,СВЦЭМ!$A$33:$A$776,$A53,СВЦЭМ!$B$33:$B$776,E$47)+'СЕТ СН'!$G$14+СВЦЭМ!$D$10+'СЕТ СН'!$G$5-'СЕТ СН'!$G$24</f>
        <v>3512.83832768</v>
      </c>
      <c r="F53" s="36">
        <f>SUMIFS(СВЦЭМ!$D$33:$D$776,СВЦЭМ!$A$33:$A$776,$A53,СВЦЭМ!$B$33:$B$776,F$47)+'СЕТ СН'!$G$14+СВЦЭМ!$D$10+'СЕТ СН'!$G$5-'СЕТ СН'!$G$24</f>
        <v>3507.4676069699999</v>
      </c>
      <c r="G53" s="36">
        <f>SUMIFS(СВЦЭМ!$D$33:$D$776,СВЦЭМ!$A$33:$A$776,$A53,СВЦЭМ!$B$33:$B$776,G$47)+'СЕТ СН'!$G$14+СВЦЭМ!$D$10+'СЕТ СН'!$G$5-'СЕТ СН'!$G$24</f>
        <v>3436.81668326</v>
      </c>
      <c r="H53" s="36">
        <f>SUMIFS(СВЦЭМ!$D$33:$D$776,СВЦЭМ!$A$33:$A$776,$A53,СВЦЭМ!$B$33:$B$776,H$47)+'СЕТ СН'!$G$14+СВЦЭМ!$D$10+'СЕТ СН'!$G$5-'СЕТ СН'!$G$24</f>
        <v>3459.5423634899998</v>
      </c>
      <c r="I53" s="36">
        <f>SUMIFS(СВЦЭМ!$D$33:$D$776,СВЦЭМ!$A$33:$A$776,$A53,СВЦЭМ!$B$33:$B$776,I$47)+'СЕТ СН'!$G$14+СВЦЭМ!$D$10+'СЕТ СН'!$G$5-'СЕТ СН'!$G$24</f>
        <v>3469.9317279000002</v>
      </c>
      <c r="J53" s="36">
        <f>SUMIFS(СВЦЭМ!$D$33:$D$776,СВЦЭМ!$A$33:$A$776,$A53,СВЦЭМ!$B$33:$B$776,J$47)+'СЕТ СН'!$G$14+СВЦЭМ!$D$10+'СЕТ СН'!$G$5-'СЕТ СН'!$G$24</f>
        <v>3421.9896313500003</v>
      </c>
      <c r="K53" s="36">
        <f>SUMIFS(СВЦЭМ!$D$33:$D$776,СВЦЭМ!$A$33:$A$776,$A53,СВЦЭМ!$B$33:$B$776,K$47)+'СЕТ СН'!$G$14+СВЦЭМ!$D$10+'СЕТ СН'!$G$5-'СЕТ СН'!$G$24</f>
        <v>3401.96938297</v>
      </c>
      <c r="L53" s="36">
        <f>SUMIFS(СВЦЭМ!$D$33:$D$776,СВЦЭМ!$A$33:$A$776,$A53,СВЦЭМ!$B$33:$B$776,L$47)+'СЕТ СН'!$G$14+СВЦЭМ!$D$10+'СЕТ СН'!$G$5-'СЕТ СН'!$G$24</f>
        <v>3392.8551058100002</v>
      </c>
      <c r="M53" s="36">
        <f>SUMIFS(СВЦЭМ!$D$33:$D$776,СВЦЭМ!$A$33:$A$776,$A53,СВЦЭМ!$B$33:$B$776,M$47)+'СЕТ СН'!$G$14+СВЦЭМ!$D$10+'СЕТ СН'!$G$5-'СЕТ СН'!$G$24</f>
        <v>3350.1095329999998</v>
      </c>
      <c r="N53" s="36">
        <f>SUMIFS(СВЦЭМ!$D$33:$D$776,СВЦЭМ!$A$33:$A$776,$A53,СВЦЭМ!$B$33:$B$776,N$47)+'СЕТ СН'!$G$14+СВЦЭМ!$D$10+'СЕТ СН'!$G$5-'СЕТ СН'!$G$24</f>
        <v>3295.6696242500002</v>
      </c>
      <c r="O53" s="36">
        <f>SUMIFS(СВЦЭМ!$D$33:$D$776,СВЦЭМ!$A$33:$A$776,$A53,СВЦЭМ!$B$33:$B$776,O$47)+'СЕТ СН'!$G$14+СВЦЭМ!$D$10+'СЕТ СН'!$G$5-'СЕТ СН'!$G$24</f>
        <v>3335.0584081300003</v>
      </c>
      <c r="P53" s="36">
        <f>SUMIFS(СВЦЭМ!$D$33:$D$776,СВЦЭМ!$A$33:$A$776,$A53,СВЦЭМ!$B$33:$B$776,P$47)+'СЕТ СН'!$G$14+СВЦЭМ!$D$10+'СЕТ СН'!$G$5-'СЕТ СН'!$G$24</f>
        <v>3342.5007784700001</v>
      </c>
      <c r="Q53" s="36">
        <f>SUMIFS(СВЦЭМ!$D$33:$D$776,СВЦЭМ!$A$33:$A$776,$A53,СВЦЭМ!$B$33:$B$776,Q$47)+'СЕТ СН'!$G$14+СВЦЭМ!$D$10+'СЕТ СН'!$G$5-'СЕТ СН'!$G$24</f>
        <v>3343.8277548000001</v>
      </c>
      <c r="R53" s="36">
        <f>SUMIFS(СВЦЭМ!$D$33:$D$776,СВЦЭМ!$A$33:$A$776,$A53,СВЦЭМ!$B$33:$B$776,R$47)+'СЕТ СН'!$G$14+СВЦЭМ!$D$10+'СЕТ СН'!$G$5-'СЕТ СН'!$G$24</f>
        <v>3351.93940677</v>
      </c>
      <c r="S53" s="36">
        <f>SUMIFS(СВЦЭМ!$D$33:$D$776,СВЦЭМ!$A$33:$A$776,$A53,СВЦЭМ!$B$33:$B$776,S$47)+'СЕТ СН'!$G$14+СВЦЭМ!$D$10+'СЕТ СН'!$G$5-'СЕТ СН'!$G$24</f>
        <v>3358.9700258900002</v>
      </c>
      <c r="T53" s="36">
        <f>SUMIFS(СВЦЭМ!$D$33:$D$776,СВЦЭМ!$A$33:$A$776,$A53,СВЦЭМ!$B$33:$B$776,T$47)+'СЕТ СН'!$G$14+СВЦЭМ!$D$10+'СЕТ СН'!$G$5-'СЕТ СН'!$G$24</f>
        <v>3367.1489024800003</v>
      </c>
      <c r="U53" s="36">
        <f>SUMIFS(СВЦЭМ!$D$33:$D$776,СВЦЭМ!$A$33:$A$776,$A53,СВЦЭМ!$B$33:$B$776,U$47)+'СЕТ СН'!$G$14+СВЦЭМ!$D$10+'СЕТ СН'!$G$5-'СЕТ СН'!$G$24</f>
        <v>3368.9138441800001</v>
      </c>
      <c r="V53" s="36">
        <f>SUMIFS(СВЦЭМ!$D$33:$D$776,СВЦЭМ!$A$33:$A$776,$A53,СВЦЭМ!$B$33:$B$776,V$47)+'СЕТ СН'!$G$14+СВЦЭМ!$D$10+'СЕТ СН'!$G$5-'СЕТ СН'!$G$24</f>
        <v>3360.3918057299998</v>
      </c>
      <c r="W53" s="36">
        <f>SUMIFS(СВЦЭМ!$D$33:$D$776,СВЦЭМ!$A$33:$A$776,$A53,СВЦЭМ!$B$33:$B$776,W$47)+'СЕТ СН'!$G$14+СВЦЭМ!$D$10+'СЕТ СН'!$G$5-'СЕТ СН'!$G$24</f>
        <v>3361.6061822299998</v>
      </c>
      <c r="X53" s="36">
        <f>SUMIFS(СВЦЭМ!$D$33:$D$776,СВЦЭМ!$A$33:$A$776,$A53,СВЦЭМ!$B$33:$B$776,X$47)+'СЕТ СН'!$G$14+СВЦЭМ!$D$10+'СЕТ СН'!$G$5-'СЕТ СН'!$G$24</f>
        <v>3350.81786969</v>
      </c>
      <c r="Y53" s="36">
        <f>SUMIFS(СВЦЭМ!$D$33:$D$776,СВЦЭМ!$A$33:$A$776,$A53,СВЦЭМ!$B$33:$B$776,Y$47)+'СЕТ СН'!$G$14+СВЦЭМ!$D$10+'СЕТ СН'!$G$5-'СЕТ СН'!$G$24</f>
        <v>3402.1806852</v>
      </c>
    </row>
    <row r="54" spans="1:25" ht="15.75" x14ac:dyDescent="0.2">
      <c r="A54" s="35">
        <f t="shared" si="1"/>
        <v>43958</v>
      </c>
      <c r="B54" s="36">
        <f>SUMIFS(СВЦЭМ!$D$33:$D$776,СВЦЭМ!$A$33:$A$776,$A54,СВЦЭМ!$B$33:$B$776,B$47)+'СЕТ СН'!$G$14+СВЦЭМ!$D$10+'СЕТ СН'!$G$5-'СЕТ СН'!$G$24</f>
        <v>3496.1796843100001</v>
      </c>
      <c r="C54" s="36">
        <f>SUMIFS(СВЦЭМ!$D$33:$D$776,СВЦЭМ!$A$33:$A$776,$A54,СВЦЭМ!$B$33:$B$776,C$47)+'СЕТ СН'!$G$14+СВЦЭМ!$D$10+'СЕТ СН'!$G$5-'СЕТ СН'!$G$24</f>
        <v>3506.0149348</v>
      </c>
      <c r="D54" s="36">
        <f>SUMIFS(СВЦЭМ!$D$33:$D$776,СВЦЭМ!$A$33:$A$776,$A54,СВЦЭМ!$B$33:$B$776,D$47)+'СЕТ СН'!$G$14+СВЦЭМ!$D$10+'СЕТ СН'!$G$5-'СЕТ СН'!$G$24</f>
        <v>3501.92827747</v>
      </c>
      <c r="E54" s="36">
        <f>SUMIFS(СВЦЭМ!$D$33:$D$776,СВЦЭМ!$A$33:$A$776,$A54,СВЦЭМ!$B$33:$B$776,E$47)+'СЕТ СН'!$G$14+СВЦЭМ!$D$10+'СЕТ СН'!$G$5-'СЕТ СН'!$G$24</f>
        <v>3496.9665450100001</v>
      </c>
      <c r="F54" s="36">
        <f>SUMIFS(СВЦЭМ!$D$33:$D$776,СВЦЭМ!$A$33:$A$776,$A54,СВЦЭМ!$B$33:$B$776,F$47)+'СЕТ СН'!$G$14+СВЦЭМ!$D$10+'СЕТ СН'!$G$5-'СЕТ СН'!$G$24</f>
        <v>3494.2665436500001</v>
      </c>
      <c r="G54" s="36">
        <f>SUMIFS(СВЦЭМ!$D$33:$D$776,СВЦЭМ!$A$33:$A$776,$A54,СВЦЭМ!$B$33:$B$776,G$47)+'СЕТ СН'!$G$14+СВЦЭМ!$D$10+'СЕТ СН'!$G$5-'СЕТ СН'!$G$24</f>
        <v>3509.1408281200002</v>
      </c>
      <c r="H54" s="36">
        <f>SUMIFS(СВЦЭМ!$D$33:$D$776,СВЦЭМ!$A$33:$A$776,$A54,СВЦЭМ!$B$33:$B$776,H$47)+'СЕТ СН'!$G$14+СВЦЭМ!$D$10+'СЕТ СН'!$G$5-'СЕТ СН'!$G$24</f>
        <v>3509.2035176600002</v>
      </c>
      <c r="I54" s="36">
        <f>SUMIFS(СВЦЭМ!$D$33:$D$776,СВЦЭМ!$A$33:$A$776,$A54,СВЦЭМ!$B$33:$B$776,I$47)+'СЕТ СН'!$G$14+СВЦЭМ!$D$10+'СЕТ СН'!$G$5-'СЕТ СН'!$G$24</f>
        <v>3497.1706513700001</v>
      </c>
      <c r="J54" s="36">
        <f>SUMIFS(СВЦЭМ!$D$33:$D$776,СВЦЭМ!$A$33:$A$776,$A54,СВЦЭМ!$B$33:$B$776,J$47)+'СЕТ СН'!$G$14+СВЦЭМ!$D$10+'СЕТ СН'!$G$5-'СЕТ СН'!$G$24</f>
        <v>3455.5819003800002</v>
      </c>
      <c r="K54" s="36">
        <f>SUMIFS(СВЦЭМ!$D$33:$D$776,СВЦЭМ!$A$33:$A$776,$A54,СВЦЭМ!$B$33:$B$776,K$47)+'СЕТ СН'!$G$14+СВЦЭМ!$D$10+'СЕТ СН'!$G$5-'СЕТ СН'!$G$24</f>
        <v>3447.3079681300001</v>
      </c>
      <c r="L54" s="36">
        <f>SUMIFS(СВЦЭМ!$D$33:$D$776,СВЦЭМ!$A$33:$A$776,$A54,СВЦЭМ!$B$33:$B$776,L$47)+'СЕТ СН'!$G$14+СВЦЭМ!$D$10+'СЕТ СН'!$G$5-'СЕТ СН'!$G$24</f>
        <v>3440.0764330900001</v>
      </c>
      <c r="M54" s="36">
        <f>SUMIFS(СВЦЭМ!$D$33:$D$776,СВЦЭМ!$A$33:$A$776,$A54,СВЦЭМ!$B$33:$B$776,M$47)+'СЕТ СН'!$G$14+СВЦЭМ!$D$10+'СЕТ СН'!$G$5-'СЕТ СН'!$G$24</f>
        <v>3384.92193219</v>
      </c>
      <c r="N54" s="36">
        <f>SUMIFS(СВЦЭМ!$D$33:$D$776,СВЦЭМ!$A$33:$A$776,$A54,СВЦЭМ!$B$33:$B$776,N$47)+'СЕТ СН'!$G$14+СВЦЭМ!$D$10+'СЕТ СН'!$G$5-'СЕТ СН'!$G$24</f>
        <v>3332.4294392400002</v>
      </c>
      <c r="O54" s="36">
        <f>SUMIFS(СВЦЭМ!$D$33:$D$776,СВЦЭМ!$A$33:$A$776,$A54,СВЦЭМ!$B$33:$B$776,O$47)+'СЕТ СН'!$G$14+СВЦЭМ!$D$10+'СЕТ СН'!$G$5-'СЕТ СН'!$G$24</f>
        <v>3321.2762607499999</v>
      </c>
      <c r="P54" s="36">
        <f>SUMIFS(СВЦЭМ!$D$33:$D$776,СВЦЭМ!$A$33:$A$776,$A54,СВЦЭМ!$B$33:$B$776,P$47)+'СЕТ СН'!$G$14+СВЦЭМ!$D$10+'СЕТ СН'!$G$5-'СЕТ СН'!$G$24</f>
        <v>3330.4953165300003</v>
      </c>
      <c r="Q54" s="36">
        <f>SUMIFS(СВЦЭМ!$D$33:$D$776,СВЦЭМ!$A$33:$A$776,$A54,СВЦЭМ!$B$33:$B$776,Q$47)+'СЕТ СН'!$G$14+СВЦЭМ!$D$10+'СЕТ СН'!$G$5-'СЕТ СН'!$G$24</f>
        <v>3335.8454866100001</v>
      </c>
      <c r="R54" s="36">
        <f>SUMIFS(СВЦЭМ!$D$33:$D$776,СВЦЭМ!$A$33:$A$776,$A54,СВЦЭМ!$B$33:$B$776,R$47)+'СЕТ СН'!$G$14+СВЦЭМ!$D$10+'СЕТ СН'!$G$5-'СЕТ СН'!$G$24</f>
        <v>3329.9397106199999</v>
      </c>
      <c r="S54" s="36">
        <f>SUMIFS(СВЦЭМ!$D$33:$D$776,СВЦЭМ!$A$33:$A$776,$A54,СВЦЭМ!$B$33:$B$776,S$47)+'СЕТ СН'!$G$14+СВЦЭМ!$D$10+'СЕТ СН'!$G$5-'СЕТ СН'!$G$24</f>
        <v>3322.8058459499998</v>
      </c>
      <c r="T54" s="36">
        <f>SUMIFS(СВЦЭМ!$D$33:$D$776,СВЦЭМ!$A$33:$A$776,$A54,СВЦЭМ!$B$33:$B$776,T$47)+'СЕТ СН'!$G$14+СВЦЭМ!$D$10+'СЕТ СН'!$G$5-'СЕТ СН'!$G$24</f>
        <v>3293.99915934</v>
      </c>
      <c r="U54" s="36">
        <f>SUMIFS(СВЦЭМ!$D$33:$D$776,СВЦЭМ!$A$33:$A$776,$A54,СВЦЭМ!$B$33:$B$776,U$47)+'СЕТ СН'!$G$14+СВЦЭМ!$D$10+'СЕТ СН'!$G$5-'СЕТ СН'!$G$24</f>
        <v>3270.02942648</v>
      </c>
      <c r="V54" s="36">
        <f>SUMIFS(СВЦЭМ!$D$33:$D$776,СВЦЭМ!$A$33:$A$776,$A54,СВЦЭМ!$B$33:$B$776,V$47)+'СЕТ СН'!$G$14+СВЦЭМ!$D$10+'СЕТ СН'!$G$5-'СЕТ СН'!$G$24</f>
        <v>3251.1025884800001</v>
      </c>
      <c r="W54" s="36">
        <f>SUMIFS(СВЦЭМ!$D$33:$D$776,СВЦЭМ!$A$33:$A$776,$A54,СВЦЭМ!$B$33:$B$776,W$47)+'СЕТ СН'!$G$14+СВЦЭМ!$D$10+'СЕТ СН'!$G$5-'СЕТ СН'!$G$24</f>
        <v>3256.8706854399998</v>
      </c>
      <c r="X54" s="36">
        <f>SUMIFS(СВЦЭМ!$D$33:$D$776,СВЦЭМ!$A$33:$A$776,$A54,СВЦЭМ!$B$33:$B$776,X$47)+'СЕТ СН'!$G$14+СВЦЭМ!$D$10+'СЕТ СН'!$G$5-'СЕТ СН'!$G$24</f>
        <v>3301.6653623399998</v>
      </c>
      <c r="Y54" s="36">
        <f>SUMIFS(СВЦЭМ!$D$33:$D$776,СВЦЭМ!$A$33:$A$776,$A54,СВЦЭМ!$B$33:$B$776,Y$47)+'СЕТ СН'!$G$14+СВЦЭМ!$D$10+'СЕТ СН'!$G$5-'СЕТ СН'!$G$24</f>
        <v>3371.9649290400002</v>
      </c>
    </row>
    <row r="55" spans="1:25" ht="15.75" x14ac:dyDescent="0.2">
      <c r="A55" s="35">
        <f t="shared" si="1"/>
        <v>43959</v>
      </c>
      <c r="B55" s="36">
        <f>SUMIFS(СВЦЭМ!$D$33:$D$776,СВЦЭМ!$A$33:$A$776,$A55,СВЦЭМ!$B$33:$B$776,B$47)+'СЕТ СН'!$G$14+СВЦЭМ!$D$10+'СЕТ СН'!$G$5-'СЕТ СН'!$G$24</f>
        <v>3488.8264463999999</v>
      </c>
      <c r="C55" s="36">
        <f>SUMIFS(СВЦЭМ!$D$33:$D$776,СВЦЭМ!$A$33:$A$776,$A55,СВЦЭМ!$B$33:$B$776,C$47)+'СЕТ СН'!$G$14+СВЦЭМ!$D$10+'СЕТ СН'!$G$5-'СЕТ СН'!$G$24</f>
        <v>3493.6037206800002</v>
      </c>
      <c r="D55" s="36">
        <f>SUMIFS(СВЦЭМ!$D$33:$D$776,СВЦЭМ!$A$33:$A$776,$A55,СВЦЭМ!$B$33:$B$776,D$47)+'СЕТ СН'!$G$14+СВЦЭМ!$D$10+'СЕТ СН'!$G$5-'СЕТ СН'!$G$24</f>
        <v>3485.77516053</v>
      </c>
      <c r="E55" s="36">
        <f>SUMIFS(СВЦЭМ!$D$33:$D$776,СВЦЭМ!$A$33:$A$776,$A55,СВЦЭМ!$B$33:$B$776,E$47)+'СЕТ СН'!$G$14+СВЦЭМ!$D$10+'СЕТ СН'!$G$5-'СЕТ СН'!$G$24</f>
        <v>3487.0205652599998</v>
      </c>
      <c r="F55" s="36">
        <f>SUMIFS(СВЦЭМ!$D$33:$D$776,СВЦЭМ!$A$33:$A$776,$A55,СВЦЭМ!$B$33:$B$776,F$47)+'СЕТ СН'!$G$14+СВЦЭМ!$D$10+'СЕТ СН'!$G$5-'СЕТ СН'!$G$24</f>
        <v>3480.1003834000003</v>
      </c>
      <c r="G55" s="36">
        <f>SUMIFS(СВЦЭМ!$D$33:$D$776,СВЦЭМ!$A$33:$A$776,$A55,СВЦЭМ!$B$33:$B$776,G$47)+'СЕТ СН'!$G$14+СВЦЭМ!$D$10+'СЕТ СН'!$G$5-'СЕТ СН'!$G$24</f>
        <v>3489.7264052800001</v>
      </c>
      <c r="H55" s="36">
        <f>SUMIFS(СВЦЭМ!$D$33:$D$776,СВЦЭМ!$A$33:$A$776,$A55,СВЦЭМ!$B$33:$B$776,H$47)+'СЕТ СН'!$G$14+СВЦЭМ!$D$10+'СЕТ СН'!$G$5-'СЕТ СН'!$G$24</f>
        <v>3477.3305679300001</v>
      </c>
      <c r="I55" s="36">
        <f>SUMIFS(СВЦЭМ!$D$33:$D$776,СВЦЭМ!$A$33:$A$776,$A55,СВЦЭМ!$B$33:$B$776,I$47)+'СЕТ СН'!$G$14+СВЦЭМ!$D$10+'СЕТ СН'!$G$5-'СЕТ СН'!$G$24</f>
        <v>3452.1249162899999</v>
      </c>
      <c r="J55" s="36">
        <f>SUMIFS(СВЦЭМ!$D$33:$D$776,СВЦЭМ!$A$33:$A$776,$A55,СВЦЭМ!$B$33:$B$776,J$47)+'СЕТ СН'!$G$14+СВЦЭМ!$D$10+'СЕТ СН'!$G$5-'СЕТ СН'!$G$24</f>
        <v>3424.2771334200002</v>
      </c>
      <c r="K55" s="36">
        <f>SUMIFS(СВЦЭМ!$D$33:$D$776,СВЦЭМ!$A$33:$A$776,$A55,СВЦЭМ!$B$33:$B$776,K$47)+'СЕТ СН'!$G$14+СВЦЭМ!$D$10+'СЕТ СН'!$G$5-'СЕТ СН'!$G$24</f>
        <v>3425.74704475</v>
      </c>
      <c r="L55" s="36">
        <f>SUMIFS(СВЦЭМ!$D$33:$D$776,СВЦЭМ!$A$33:$A$776,$A55,СВЦЭМ!$B$33:$B$776,L$47)+'СЕТ СН'!$G$14+СВЦЭМ!$D$10+'СЕТ СН'!$G$5-'СЕТ СН'!$G$24</f>
        <v>3423.8307055800001</v>
      </c>
      <c r="M55" s="36">
        <f>SUMIFS(СВЦЭМ!$D$33:$D$776,СВЦЭМ!$A$33:$A$776,$A55,СВЦЭМ!$B$33:$B$776,M$47)+'СЕТ СН'!$G$14+СВЦЭМ!$D$10+'СЕТ СН'!$G$5-'СЕТ СН'!$G$24</f>
        <v>3374.68256698</v>
      </c>
      <c r="N55" s="36">
        <f>SUMIFS(СВЦЭМ!$D$33:$D$776,СВЦЭМ!$A$33:$A$776,$A55,СВЦЭМ!$B$33:$B$776,N$47)+'СЕТ СН'!$G$14+СВЦЭМ!$D$10+'СЕТ СН'!$G$5-'СЕТ СН'!$G$24</f>
        <v>3314.5819145</v>
      </c>
      <c r="O55" s="36">
        <f>SUMIFS(СВЦЭМ!$D$33:$D$776,СВЦЭМ!$A$33:$A$776,$A55,СВЦЭМ!$B$33:$B$776,O$47)+'СЕТ СН'!$G$14+СВЦЭМ!$D$10+'СЕТ СН'!$G$5-'СЕТ СН'!$G$24</f>
        <v>3303.4121800900002</v>
      </c>
      <c r="P55" s="36">
        <f>SUMIFS(СВЦЭМ!$D$33:$D$776,СВЦЭМ!$A$33:$A$776,$A55,СВЦЭМ!$B$33:$B$776,P$47)+'СЕТ СН'!$G$14+СВЦЭМ!$D$10+'СЕТ СН'!$G$5-'СЕТ СН'!$G$24</f>
        <v>3309.1417953800001</v>
      </c>
      <c r="Q55" s="36">
        <f>SUMIFS(СВЦЭМ!$D$33:$D$776,СВЦЭМ!$A$33:$A$776,$A55,СВЦЭМ!$B$33:$B$776,Q$47)+'СЕТ СН'!$G$14+СВЦЭМ!$D$10+'СЕТ СН'!$G$5-'СЕТ СН'!$G$24</f>
        <v>3311.8871645899999</v>
      </c>
      <c r="R55" s="36">
        <f>SUMIFS(СВЦЭМ!$D$33:$D$776,СВЦЭМ!$A$33:$A$776,$A55,СВЦЭМ!$B$33:$B$776,R$47)+'СЕТ СН'!$G$14+СВЦЭМ!$D$10+'СЕТ СН'!$G$5-'СЕТ СН'!$G$24</f>
        <v>3309.27784772</v>
      </c>
      <c r="S55" s="36">
        <f>SUMIFS(СВЦЭМ!$D$33:$D$776,СВЦЭМ!$A$33:$A$776,$A55,СВЦЭМ!$B$33:$B$776,S$47)+'СЕТ СН'!$G$14+СВЦЭМ!$D$10+'СЕТ СН'!$G$5-'СЕТ СН'!$G$24</f>
        <v>3314.2724819300001</v>
      </c>
      <c r="T55" s="36">
        <f>SUMIFS(СВЦЭМ!$D$33:$D$776,СВЦЭМ!$A$33:$A$776,$A55,СВЦЭМ!$B$33:$B$776,T$47)+'СЕТ СН'!$G$14+СВЦЭМ!$D$10+'СЕТ СН'!$G$5-'СЕТ СН'!$G$24</f>
        <v>3305.99640494</v>
      </c>
      <c r="U55" s="36">
        <f>SUMIFS(СВЦЭМ!$D$33:$D$776,СВЦЭМ!$A$33:$A$776,$A55,СВЦЭМ!$B$33:$B$776,U$47)+'СЕТ СН'!$G$14+СВЦЭМ!$D$10+'СЕТ СН'!$G$5-'СЕТ СН'!$G$24</f>
        <v>3286.9136305800002</v>
      </c>
      <c r="V55" s="36">
        <f>SUMIFS(СВЦЭМ!$D$33:$D$776,СВЦЭМ!$A$33:$A$776,$A55,СВЦЭМ!$B$33:$B$776,V$47)+'СЕТ СН'!$G$14+СВЦЭМ!$D$10+'СЕТ СН'!$G$5-'СЕТ СН'!$G$24</f>
        <v>3258.3020844000002</v>
      </c>
      <c r="W55" s="36">
        <f>SUMIFS(СВЦЭМ!$D$33:$D$776,СВЦЭМ!$A$33:$A$776,$A55,СВЦЭМ!$B$33:$B$776,W$47)+'СЕТ СН'!$G$14+СВЦЭМ!$D$10+'СЕТ СН'!$G$5-'СЕТ СН'!$G$24</f>
        <v>3255.25027765</v>
      </c>
      <c r="X55" s="36">
        <f>SUMIFS(СВЦЭМ!$D$33:$D$776,СВЦЭМ!$A$33:$A$776,$A55,СВЦЭМ!$B$33:$B$776,X$47)+'СЕТ СН'!$G$14+СВЦЭМ!$D$10+'СЕТ СН'!$G$5-'СЕТ СН'!$G$24</f>
        <v>3301.65871427</v>
      </c>
      <c r="Y55" s="36">
        <f>SUMIFS(СВЦЭМ!$D$33:$D$776,СВЦЭМ!$A$33:$A$776,$A55,СВЦЭМ!$B$33:$B$776,Y$47)+'СЕТ СН'!$G$14+СВЦЭМ!$D$10+'СЕТ СН'!$G$5-'СЕТ СН'!$G$24</f>
        <v>3376.6493321200001</v>
      </c>
    </row>
    <row r="56" spans="1:25" ht="15.75" x14ac:dyDescent="0.2">
      <c r="A56" s="35">
        <f t="shared" si="1"/>
        <v>43960</v>
      </c>
      <c r="B56" s="36">
        <f>SUMIFS(СВЦЭМ!$D$33:$D$776,СВЦЭМ!$A$33:$A$776,$A56,СВЦЭМ!$B$33:$B$776,B$47)+'СЕТ СН'!$G$14+СВЦЭМ!$D$10+'СЕТ СН'!$G$5-'СЕТ СН'!$G$24</f>
        <v>3480.2546315700001</v>
      </c>
      <c r="C56" s="36">
        <f>SUMIFS(СВЦЭМ!$D$33:$D$776,СВЦЭМ!$A$33:$A$776,$A56,СВЦЭМ!$B$33:$B$776,C$47)+'СЕТ СН'!$G$14+СВЦЭМ!$D$10+'СЕТ СН'!$G$5-'СЕТ СН'!$G$24</f>
        <v>3467.6037302200002</v>
      </c>
      <c r="D56" s="36">
        <f>SUMIFS(СВЦЭМ!$D$33:$D$776,СВЦЭМ!$A$33:$A$776,$A56,СВЦЭМ!$B$33:$B$776,D$47)+'СЕТ СН'!$G$14+СВЦЭМ!$D$10+'СЕТ СН'!$G$5-'СЕТ СН'!$G$24</f>
        <v>3449.49229823</v>
      </c>
      <c r="E56" s="36">
        <f>SUMIFS(СВЦЭМ!$D$33:$D$776,СВЦЭМ!$A$33:$A$776,$A56,СВЦЭМ!$B$33:$B$776,E$47)+'СЕТ СН'!$G$14+СВЦЭМ!$D$10+'СЕТ СН'!$G$5-'СЕТ СН'!$G$24</f>
        <v>3445.8506065900001</v>
      </c>
      <c r="F56" s="36">
        <f>SUMIFS(СВЦЭМ!$D$33:$D$776,СВЦЭМ!$A$33:$A$776,$A56,СВЦЭМ!$B$33:$B$776,F$47)+'СЕТ СН'!$G$14+СВЦЭМ!$D$10+'СЕТ СН'!$G$5-'СЕТ СН'!$G$24</f>
        <v>3436.7010161100002</v>
      </c>
      <c r="G56" s="36">
        <f>SUMIFS(СВЦЭМ!$D$33:$D$776,СВЦЭМ!$A$33:$A$776,$A56,СВЦЭМ!$B$33:$B$776,G$47)+'СЕТ СН'!$G$14+СВЦЭМ!$D$10+'СЕТ СН'!$G$5-'СЕТ СН'!$G$24</f>
        <v>3438.3079235200003</v>
      </c>
      <c r="H56" s="36">
        <f>SUMIFS(СВЦЭМ!$D$33:$D$776,СВЦЭМ!$A$33:$A$776,$A56,СВЦЭМ!$B$33:$B$776,H$47)+'СЕТ СН'!$G$14+СВЦЭМ!$D$10+'СЕТ СН'!$G$5-'СЕТ СН'!$G$24</f>
        <v>3444.1773563100001</v>
      </c>
      <c r="I56" s="36">
        <f>SUMIFS(СВЦЭМ!$D$33:$D$776,СВЦЭМ!$A$33:$A$776,$A56,СВЦЭМ!$B$33:$B$776,I$47)+'СЕТ СН'!$G$14+СВЦЭМ!$D$10+'СЕТ СН'!$G$5-'СЕТ СН'!$G$24</f>
        <v>3450.2391687300001</v>
      </c>
      <c r="J56" s="36">
        <f>SUMIFS(СВЦЭМ!$D$33:$D$776,СВЦЭМ!$A$33:$A$776,$A56,СВЦЭМ!$B$33:$B$776,J$47)+'СЕТ СН'!$G$14+СВЦЭМ!$D$10+'СЕТ СН'!$G$5-'СЕТ СН'!$G$24</f>
        <v>3450.69885221</v>
      </c>
      <c r="K56" s="36">
        <f>SUMIFS(СВЦЭМ!$D$33:$D$776,СВЦЭМ!$A$33:$A$776,$A56,СВЦЭМ!$B$33:$B$776,K$47)+'СЕТ СН'!$G$14+СВЦЭМ!$D$10+'СЕТ СН'!$G$5-'СЕТ СН'!$G$24</f>
        <v>3424.1486786700002</v>
      </c>
      <c r="L56" s="36">
        <f>SUMIFS(СВЦЭМ!$D$33:$D$776,СВЦЭМ!$A$33:$A$776,$A56,СВЦЭМ!$B$33:$B$776,L$47)+'СЕТ СН'!$G$14+СВЦЭМ!$D$10+'СЕТ СН'!$G$5-'СЕТ СН'!$G$24</f>
        <v>3433.2263885900002</v>
      </c>
      <c r="M56" s="36">
        <f>SUMIFS(СВЦЭМ!$D$33:$D$776,СВЦЭМ!$A$33:$A$776,$A56,СВЦЭМ!$B$33:$B$776,M$47)+'СЕТ СН'!$G$14+СВЦЭМ!$D$10+'СЕТ СН'!$G$5-'СЕТ СН'!$G$24</f>
        <v>3380.8315120000002</v>
      </c>
      <c r="N56" s="36">
        <f>SUMIFS(СВЦЭМ!$D$33:$D$776,СВЦЭМ!$A$33:$A$776,$A56,СВЦЭМ!$B$33:$B$776,N$47)+'СЕТ СН'!$G$14+СВЦЭМ!$D$10+'СЕТ СН'!$G$5-'СЕТ СН'!$G$24</f>
        <v>3326.11316936</v>
      </c>
      <c r="O56" s="36">
        <f>SUMIFS(СВЦЭМ!$D$33:$D$776,СВЦЭМ!$A$33:$A$776,$A56,СВЦЭМ!$B$33:$B$776,O$47)+'СЕТ СН'!$G$14+СВЦЭМ!$D$10+'СЕТ СН'!$G$5-'СЕТ СН'!$G$24</f>
        <v>3306.2698849799999</v>
      </c>
      <c r="P56" s="36">
        <f>SUMIFS(СВЦЭМ!$D$33:$D$776,СВЦЭМ!$A$33:$A$776,$A56,СВЦЭМ!$B$33:$B$776,P$47)+'СЕТ СН'!$G$14+СВЦЭМ!$D$10+'СЕТ СН'!$G$5-'СЕТ СН'!$G$24</f>
        <v>3311.5801075500003</v>
      </c>
      <c r="Q56" s="36">
        <f>SUMIFS(СВЦЭМ!$D$33:$D$776,СВЦЭМ!$A$33:$A$776,$A56,СВЦЭМ!$B$33:$B$776,Q$47)+'СЕТ СН'!$G$14+СВЦЭМ!$D$10+'СЕТ СН'!$G$5-'СЕТ СН'!$G$24</f>
        <v>3303.6057484100002</v>
      </c>
      <c r="R56" s="36">
        <f>SUMIFS(СВЦЭМ!$D$33:$D$776,СВЦЭМ!$A$33:$A$776,$A56,СВЦЭМ!$B$33:$B$776,R$47)+'СЕТ СН'!$G$14+СВЦЭМ!$D$10+'СЕТ СН'!$G$5-'СЕТ СН'!$G$24</f>
        <v>3306.1192115600002</v>
      </c>
      <c r="S56" s="36">
        <f>SUMIFS(СВЦЭМ!$D$33:$D$776,СВЦЭМ!$A$33:$A$776,$A56,СВЦЭМ!$B$33:$B$776,S$47)+'СЕТ СН'!$G$14+СВЦЭМ!$D$10+'СЕТ СН'!$G$5-'СЕТ СН'!$G$24</f>
        <v>3317.4459150900002</v>
      </c>
      <c r="T56" s="36">
        <f>SUMIFS(СВЦЭМ!$D$33:$D$776,СВЦЭМ!$A$33:$A$776,$A56,СВЦЭМ!$B$33:$B$776,T$47)+'СЕТ СН'!$G$14+СВЦЭМ!$D$10+'СЕТ СН'!$G$5-'СЕТ СН'!$G$24</f>
        <v>3307.8145897700001</v>
      </c>
      <c r="U56" s="36">
        <f>SUMIFS(СВЦЭМ!$D$33:$D$776,СВЦЭМ!$A$33:$A$776,$A56,СВЦЭМ!$B$33:$B$776,U$47)+'СЕТ СН'!$G$14+СВЦЭМ!$D$10+'СЕТ СН'!$G$5-'СЕТ СН'!$G$24</f>
        <v>3299.5243924000001</v>
      </c>
      <c r="V56" s="36">
        <f>SUMIFS(СВЦЭМ!$D$33:$D$776,СВЦЭМ!$A$33:$A$776,$A56,СВЦЭМ!$B$33:$B$776,V$47)+'СЕТ СН'!$G$14+СВЦЭМ!$D$10+'СЕТ СН'!$G$5-'СЕТ СН'!$G$24</f>
        <v>3287.4159343900001</v>
      </c>
      <c r="W56" s="36">
        <f>SUMIFS(СВЦЭМ!$D$33:$D$776,СВЦЭМ!$A$33:$A$776,$A56,СВЦЭМ!$B$33:$B$776,W$47)+'СЕТ СН'!$G$14+СВЦЭМ!$D$10+'СЕТ СН'!$G$5-'СЕТ СН'!$G$24</f>
        <v>3279.3363328300002</v>
      </c>
      <c r="X56" s="36">
        <f>SUMIFS(СВЦЭМ!$D$33:$D$776,СВЦЭМ!$A$33:$A$776,$A56,СВЦЭМ!$B$33:$B$776,X$47)+'СЕТ СН'!$G$14+СВЦЭМ!$D$10+'СЕТ СН'!$G$5-'СЕТ СН'!$G$24</f>
        <v>3322.7792852100001</v>
      </c>
      <c r="Y56" s="36">
        <f>SUMIFS(СВЦЭМ!$D$33:$D$776,СВЦЭМ!$A$33:$A$776,$A56,СВЦЭМ!$B$33:$B$776,Y$47)+'СЕТ СН'!$G$14+СВЦЭМ!$D$10+'СЕТ СН'!$G$5-'СЕТ СН'!$G$24</f>
        <v>3413.0223086800002</v>
      </c>
    </row>
    <row r="57" spans="1:25" ht="15.75" x14ac:dyDescent="0.2">
      <c r="A57" s="35">
        <f t="shared" si="1"/>
        <v>43961</v>
      </c>
      <c r="B57" s="36">
        <f>SUMIFS(СВЦЭМ!$D$33:$D$776,СВЦЭМ!$A$33:$A$776,$A57,СВЦЭМ!$B$33:$B$776,B$47)+'СЕТ СН'!$G$14+СВЦЭМ!$D$10+'СЕТ СН'!$G$5-'СЕТ СН'!$G$24</f>
        <v>3456.6050344499999</v>
      </c>
      <c r="C57" s="36">
        <f>SUMIFS(СВЦЭМ!$D$33:$D$776,СВЦЭМ!$A$33:$A$776,$A57,СВЦЭМ!$B$33:$B$776,C$47)+'СЕТ СН'!$G$14+СВЦЭМ!$D$10+'СЕТ СН'!$G$5-'СЕТ СН'!$G$24</f>
        <v>3486.4951819500002</v>
      </c>
      <c r="D57" s="36">
        <f>SUMIFS(СВЦЭМ!$D$33:$D$776,СВЦЭМ!$A$33:$A$776,$A57,СВЦЭМ!$B$33:$B$776,D$47)+'СЕТ СН'!$G$14+СВЦЭМ!$D$10+'СЕТ СН'!$G$5-'СЕТ СН'!$G$24</f>
        <v>3493.1295275699999</v>
      </c>
      <c r="E57" s="36">
        <f>SUMIFS(СВЦЭМ!$D$33:$D$776,СВЦЭМ!$A$33:$A$776,$A57,СВЦЭМ!$B$33:$B$776,E$47)+'СЕТ СН'!$G$14+СВЦЭМ!$D$10+'СЕТ СН'!$G$5-'СЕТ СН'!$G$24</f>
        <v>3514.3240055300002</v>
      </c>
      <c r="F57" s="36">
        <f>SUMIFS(СВЦЭМ!$D$33:$D$776,СВЦЭМ!$A$33:$A$776,$A57,СВЦЭМ!$B$33:$B$776,F$47)+'СЕТ СН'!$G$14+СВЦЭМ!$D$10+'СЕТ СН'!$G$5-'СЕТ СН'!$G$24</f>
        <v>3506.7832180599999</v>
      </c>
      <c r="G57" s="36">
        <f>SUMIFS(СВЦЭМ!$D$33:$D$776,СВЦЭМ!$A$33:$A$776,$A57,СВЦЭМ!$B$33:$B$776,G$47)+'СЕТ СН'!$G$14+СВЦЭМ!$D$10+'СЕТ СН'!$G$5-'СЕТ СН'!$G$24</f>
        <v>3504.7658363099999</v>
      </c>
      <c r="H57" s="36">
        <f>SUMIFS(СВЦЭМ!$D$33:$D$776,СВЦЭМ!$A$33:$A$776,$A57,СВЦЭМ!$B$33:$B$776,H$47)+'СЕТ СН'!$G$14+СВЦЭМ!$D$10+'СЕТ СН'!$G$5-'СЕТ СН'!$G$24</f>
        <v>3497.7860255400001</v>
      </c>
      <c r="I57" s="36">
        <f>SUMIFS(СВЦЭМ!$D$33:$D$776,СВЦЭМ!$A$33:$A$776,$A57,СВЦЭМ!$B$33:$B$776,I$47)+'СЕТ СН'!$G$14+СВЦЭМ!$D$10+'СЕТ СН'!$G$5-'СЕТ СН'!$G$24</f>
        <v>3469.1257095299998</v>
      </c>
      <c r="J57" s="36">
        <f>SUMIFS(СВЦЭМ!$D$33:$D$776,СВЦЭМ!$A$33:$A$776,$A57,СВЦЭМ!$B$33:$B$776,J$47)+'СЕТ СН'!$G$14+СВЦЭМ!$D$10+'СЕТ СН'!$G$5-'СЕТ СН'!$G$24</f>
        <v>3463.0521631500001</v>
      </c>
      <c r="K57" s="36">
        <f>SUMIFS(СВЦЭМ!$D$33:$D$776,СВЦЭМ!$A$33:$A$776,$A57,СВЦЭМ!$B$33:$B$776,K$47)+'СЕТ СН'!$G$14+СВЦЭМ!$D$10+'СЕТ СН'!$G$5-'СЕТ СН'!$G$24</f>
        <v>3432.3227034199999</v>
      </c>
      <c r="L57" s="36">
        <f>SUMIFS(СВЦЭМ!$D$33:$D$776,СВЦЭМ!$A$33:$A$776,$A57,СВЦЭМ!$B$33:$B$776,L$47)+'СЕТ СН'!$G$14+СВЦЭМ!$D$10+'СЕТ СН'!$G$5-'СЕТ СН'!$G$24</f>
        <v>3424.6837616100001</v>
      </c>
      <c r="M57" s="36">
        <f>SUMIFS(СВЦЭМ!$D$33:$D$776,СВЦЭМ!$A$33:$A$776,$A57,СВЦЭМ!$B$33:$B$776,M$47)+'СЕТ СН'!$G$14+СВЦЭМ!$D$10+'СЕТ СН'!$G$5-'СЕТ СН'!$G$24</f>
        <v>3379.61736088</v>
      </c>
      <c r="N57" s="36">
        <f>SUMIFS(СВЦЭМ!$D$33:$D$776,СВЦЭМ!$A$33:$A$776,$A57,СВЦЭМ!$B$33:$B$776,N$47)+'СЕТ СН'!$G$14+СВЦЭМ!$D$10+'СЕТ СН'!$G$5-'СЕТ СН'!$G$24</f>
        <v>3325.2447506399999</v>
      </c>
      <c r="O57" s="36">
        <f>SUMIFS(СВЦЭМ!$D$33:$D$776,СВЦЭМ!$A$33:$A$776,$A57,СВЦЭМ!$B$33:$B$776,O$47)+'СЕТ СН'!$G$14+СВЦЭМ!$D$10+'СЕТ СН'!$G$5-'СЕТ СН'!$G$24</f>
        <v>3308.8896421700001</v>
      </c>
      <c r="P57" s="36">
        <f>SUMIFS(СВЦЭМ!$D$33:$D$776,СВЦЭМ!$A$33:$A$776,$A57,СВЦЭМ!$B$33:$B$776,P$47)+'СЕТ СН'!$G$14+СВЦЭМ!$D$10+'СЕТ СН'!$G$5-'СЕТ СН'!$G$24</f>
        <v>3311.0739435</v>
      </c>
      <c r="Q57" s="36">
        <f>SUMIFS(СВЦЭМ!$D$33:$D$776,СВЦЭМ!$A$33:$A$776,$A57,СВЦЭМ!$B$33:$B$776,Q$47)+'СЕТ СН'!$G$14+СВЦЭМ!$D$10+'СЕТ СН'!$G$5-'СЕТ СН'!$G$24</f>
        <v>3318.7024132400002</v>
      </c>
      <c r="R57" s="36">
        <f>SUMIFS(СВЦЭМ!$D$33:$D$776,СВЦЭМ!$A$33:$A$776,$A57,СВЦЭМ!$B$33:$B$776,R$47)+'СЕТ СН'!$G$14+СВЦЭМ!$D$10+'СЕТ СН'!$G$5-'СЕТ СН'!$G$24</f>
        <v>3316.1301065799998</v>
      </c>
      <c r="S57" s="36">
        <f>SUMIFS(СВЦЭМ!$D$33:$D$776,СВЦЭМ!$A$33:$A$776,$A57,СВЦЭМ!$B$33:$B$776,S$47)+'СЕТ СН'!$G$14+СВЦЭМ!$D$10+'СЕТ СН'!$G$5-'СЕТ СН'!$G$24</f>
        <v>3318.7126377700001</v>
      </c>
      <c r="T57" s="36">
        <f>SUMIFS(СВЦЭМ!$D$33:$D$776,СВЦЭМ!$A$33:$A$776,$A57,СВЦЭМ!$B$33:$B$776,T$47)+'СЕТ СН'!$G$14+СВЦЭМ!$D$10+'СЕТ СН'!$G$5-'СЕТ СН'!$G$24</f>
        <v>3308.5964141499999</v>
      </c>
      <c r="U57" s="36">
        <f>SUMIFS(СВЦЭМ!$D$33:$D$776,СВЦЭМ!$A$33:$A$776,$A57,СВЦЭМ!$B$33:$B$776,U$47)+'СЕТ СН'!$G$14+СВЦЭМ!$D$10+'СЕТ СН'!$G$5-'СЕТ СН'!$G$24</f>
        <v>3295.8359205300003</v>
      </c>
      <c r="V57" s="36">
        <f>SUMIFS(СВЦЭМ!$D$33:$D$776,СВЦЭМ!$A$33:$A$776,$A57,СВЦЭМ!$B$33:$B$776,V$47)+'СЕТ СН'!$G$14+СВЦЭМ!$D$10+'СЕТ СН'!$G$5-'СЕТ СН'!$G$24</f>
        <v>3276.757877</v>
      </c>
      <c r="W57" s="36">
        <f>SUMIFS(СВЦЭМ!$D$33:$D$776,СВЦЭМ!$A$33:$A$776,$A57,СВЦЭМ!$B$33:$B$776,W$47)+'СЕТ СН'!$G$14+СВЦЭМ!$D$10+'СЕТ СН'!$G$5-'СЕТ СН'!$G$24</f>
        <v>3273.1938111999998</v>
      </c>
      <c r="X57" s="36">
        <f>SUMIFS(СВЦЭМ!$D$33:$D$776,СВЦЭМ!$A$33:$A$776,$A57,СВЦЭМ!$B$33:$B$776,X$47)+'СЕТ СН'!$G$14+СВЦЭМ!$D$10+'СЕТ СН'!$G$5-'СЕТ СН'!$G$24</f>
        <v>3310.97821862</v>
      </c>
      <c r="Y57" s="36">
        <f>SUMIFS(СВЦЭМ!$D$33:$D$776,СВЦЭМ!$A$33:$A$776,$A57,СВЦЭМ!$B$33:$B$776,Y$47)+'СЕТ СН'!$G$14+СВЦЭМ!$D$10+'СЕТ СН'!$G$5-'СЕТ СН'!$G$24</f>
        <v>3401.7644476099999</v>
      </c>
    </row>
    <row r="58" spans="1:25" ht="15.75" x14ac:dyDescent="0.2">
      <c r="A58" s="35">
        <f t="shared" si="1"/>
        <v>43962</v>
      </c>
      <c r="B58" s="36">
        <f>SUMIFS(СВЦЭМ!$D$33:$D$776,СВЦЭМ!$A$33:$A$776,$A58,СВЦЭМ!$B$33:$B$776,B$47)+'СЕТ СН'!$G$14+СВЦЭМ!$D$10+'СЕТ СН'!$G$5-'СЕТ СН'!$G$24</f>
        <v>3380.31880542</v>
      </c>
      <c r="C58" s="36">
        <f>SUMIFS(СВЦЭМ!$D$33:$D$776,СВЦЭМ!$A$33:$A$776,$A58,СВЦЭМ!$B$33:$B$776,C$47)+'СЕТ СН'!$G$14+СВЦЭМ!$D$10+'СЕТ СН'!$G$5-'СЕТ СН'!$G$24</f>
        <v>3460.6535312699998</v>
      </c>
      <c r="D58" s="36">
        <f>SUMIFS(СВЦЭМ!$D$33:$D$776,СВЦЭМ!$A$33:$A$776,$A58,СВЦЭМ!$B$33:$B$776,D$47)+'СЕТ СН'!$G$14+СВЦЭМ!$D$10+'СЕТ СН'!$G$5-'СЕТ СН'!$G$24</f>
        <v>3495.56205662</v>
      </c>
      <c r="E58" s="36">
        <f>SUMIFS(СВЦЭМ!$D$33:$D$776,СВЦЭМ!$A$33:$A$776,$A58,СВЦЭМ!$B$33:$B$776,E$47)+'СЕТ СН'!$G$14+СВЦЭМ!$D$10+'СЕТ СН'!$G$5-'СЕТ СН'!$G$24</f>
        <v>3486.83623098</v>
      </c>
      <c r="F58" s="36">
        <f>SUMIFS(СВЦЭМ!$D$33:$D$776,СВЦЭМ!$A$33:$A$776,$A58,СВЦЭМ!$B$33:$B$776,F$47)+'СЕТ СН'!$G$14+СВЦЭМ!$D$10+'СЕТ СН'!$G$5-'СЕТ СН'!$G$24</f>
        <v>3480.0248738499999</v>
      </c>
      <c r="G58" s="36">
        <f>SUMIFS(СВЦЭМ!$D$33:$D$776,СВЦЭМ!$A$33:$A$776,$A58,СВЦЭМ!$B$33:$B$776,G$47)+'СЕТ СН'!$G$14+СВЦЭМ!$D$10+'СЕТ СН'!$G$5-'СЕТ СН'!$G$24</f>
        <v>3482.4262672200002</v>
      </c>
      <c r="H58" s="36">
        <f>SUMIFS(СВЦЭМ!$D$33:$D$776,СВЦЭМ!$A$33:$A$776,$A58,СВЦЭМ!$B$33:$B$776,H$47)+'СЕТ СН'!$G$14+СВЦЭМ!$D$10+'СЕТ СН'!$G$5-'СЕТ СН'!$G$24</f>
        <v>3489.2529399</v>
      </c>
      <c r="I58" s="36">
        <f>SUMIFS(СВЦЭМ!$D$33:$D$776,СВЦЭМ!$A$33:$A$776,$A58,СВЦЭМ!$B$33:$B$776,I$47)+'СЕТ СН'!$G$14+СВЦЭМ!$D$10+'СЕТ СН'!$G$5-'СЕТ СН'!$G$24</f>
        <v>3502.7520565499999</v>
      </c>
      <c r="J58" s="36">
        <f>SUMIFS(СВЦЭМ!$D$33:$D$776,СВЦЭМ!$A$33:$A$776,$A58,СВЦЭМ!$B$33:$B$776,J$47)+'СЕТ СН'!$G$14+СВЦЭМ!$D$10+'СЕТ СН'!$G$5-'СЕТ СН'!$G$24</f>
        <v>3452.2937812</v>
      </c>
      <c r="K58" s="36">
        <f>SUMIFS(СВЦЭМ!$D$33:$D$776,СВЦЭМ!$A$33:$A$776,$A58,СВЦЭМ!$B$33:$B$776,K$47)+'СЕТ СН'!$G$14+СВЦЭМ!$D$10+'СЕТ СН'!$G$5-'СЕТ СН'!$G$24</f>
        <v>3391.7876974000001</v>
      </c>
      <c r="L58" s="36">
        <f>SUMIFS(СВЦЭМ!$D$33:$D$776,СВЦЭМ!$A$33:$A$776,$A58,СВЦЭМ!$B$33:$B$776,L$47)+'СЕТ СН'!$G$14+СВЦЭМ!$D$10+'СЕТ СН'!$G$5-'СЕТ СН'!$G$24</f>
        <v>3383.2934610000002</v>
      </c>
      <c r="M58" s="36">
        <f>SUMIFS(СВЦЭМ!$D$33:$D$776,СВЦЭМ!$A$33:$A$776,$A58,СВЦЭМ!$B$33:$B$776,M$47)+'СЕТ СН'!$G$14+СВЦЭМ!$D$10+'СЕТ СН'!$G$5-'СЕТ СН'!$G$24</f>
        <v>3383.6464779600001</v>
      </c>
      <c r="N58" s="36">
        <f>SUMIFS(СВЦЭМ!$D$33:$D$776,СВЦЭМ!$A$33:$A$776,$A58,СВЦЭМ!$B$33:$B$776,N$47)+'СЕТ СН'!$G$14+СВЦЭМ!$D$10+'СЕТ СН'!$G$5-'СЕТ СН'!$G$24</f>
        <v>3395.68396304</v>
      </c>
      <c r="O58" s="36">
        <f>SUMIFS(СВЦЭМ!$D$33:$D$776,СВЦЭМ!$A$33:$A$776,$A58,СВЦЭМ!$B$33:$B$776,O$47)+'СЕТ СН'!$G$14+СВЦЭМ!$D$10+'СЕТ СН'!$G$5-'СЕТ СН'!$G$24</f>
        <v>3394.0055634099999</v>
      </c>
      <c r="P58" s="36">
        <f>SUMIFS(СВЦЭМ!$D$33:$D$776,СВЦЭМ!$A$33:$A$776,$A58,СВЦЭМ!$B$33:$B$776,P$47)+'СЕТ СН'!$G$14+СВЦЭМ!$D$10+'СЕТ СН'!$G$5-'СЕТ СН'!$G$24</f>
        <v>3411.79555953</v>
      </c>
      <c r="Q58" s="36">
        <f>SUMIFS(СВЦЭМ!$D$33:$D$776,СВЦЭМ!$A$33:$A$776,$A58,СВЦЭМ!$B$33:$B$776,Q$47)+'СЕТ СН'!$G$14+СВЦЭМ!$D$10+'СЕТ СН'!$G$5-'СЕТ СН'!$G$24</f>
        <v>3419.8161086499999</v>
      </c>
      <c r="R58" s="36">
        <f>SUMIFS(СВЦЭМ!$D$33:$D$776,СВЦЭМ!$A$33:$A$776,$A58,СВЦЭМ!$B$33:$B$776,R$47)+'СЕТ СН'!$G$14+СВЦЭМ!$D$10+'СЕТ СН'!$G$5-'СЕТ СН'!$G$24</f>
        <v>3414.2095780899999</v>
      </c>
      <c r="S58" s="36">
        <f>SUMIFS(СВЦЭМ!$D$33:$D$776,СВЦЭМ!$A$33:$A$776,$A58,СВЦЭМ!$B$33:$B$776,S$47)+'СЕТ СН'!$G$14+СВЦЭМ!$D$10+'СЕТ СН'!$G$5-'СЕТ СН'!$G$24</f>
        <v>3417.8658489899999</v>
      </c>
      <c r="T58" s="36">
        <f>SUMIFS(СВЦЭМ!$D$33:$D$776,СВЦЭМ!$A$33:$A$776,$A58,СВЦЭМ!$B$33:$B$776,T$47)+'СЕТ СН'!$G$14+СВЦЭМ!$D$10+'СЕТ СН'!$G$5-'СЕТ СН'!$G$24</f>
        <v>3404.0942222200001</v>
      </c>
      <c r="U58" s="36">
        <f>SUMIFS(СВЦЭМ!$D$33:$D$776,СВЦЭМ!$A$33:$A$776,$A58,СВЦЭМ!$B$33:$B$776,U$47)+'СЕТ СН'!$G$14+СВЦЭМ!$D$10+'СЕТ СН'!$G$5-'СЕТ СН'!$G$24</f>
        <v>3366.4779144899999</v>
      </c>
      <c r="V58" s="36">
        <f>SUMIFS(СВЦЭМ!$D$33:$D$776,СВЦЭМ!$A$33:$A$776,$A58,СВЦЭМ!$B$33:$B$776,V$47)+'СЕТ СН'!$G$14+СВЦЭМ!$D$10+'СЕТ СН'!$G$5-'СЕТ СН'!$G$24</f>
        <v>3334.1151468799999</v>
      </c>
      <c r="W58" s="36">
        <f>SUMIFS(СВЦЭМ!$D$33:$D$776,СВЦЭМ!$A$33:$A$776,$A58,СВЦЭМ!$B$33:$B$776,W$47)+'СЕТ СН'!$G$14+СВЦЭМ!$D$10+'СЕТ СН'!$G$5-'СЕТ СН'!$G$24</f>
        <v>3316.6952916400001</v>
      </c>
      <c r="X58" s="36">
        <f>SUMIFS(СВЦЭМ!$D$33:$D$776,СВЦЭМ!$A$33:$A$776,$A58,СВЦЭМ!$B$33:$B$776,X$47)+'СЕТ СН'!$G$14+СВЦЭМ!$D$10+'СЕТ СН'!$G$5-'СЕТ СН'!$G$24</f>
        <v>3313.22588662</v>
      </c>
      <c r="Y58" s="36">
        <f>SUMIFS(СВЦЭМ!$D$33:$D$776,СВЦЭМ!$A$33:$A$776,$A58,СВЦЭМ!$B$33:$B$776,Y$47)+'СЕТ СН'!$G$14+СВЦЭМ!$D$10+'СЕТ СН'!$G$5-'СЕТ СН'!$G$24</f>
        <v>3365.7638716000001</v>
      </c>
    </row>
    <row r="59" spans="1:25" ht="15.75" x14ac:dyDescent="0.2">
      <c r="A59" s="35">
        <f t="shared" si="1"/>
        <v>43963</v>
      </c>
      <c r="B59" s="36">
        <f>SUMIFS(СВЦЭМ!$D$33:$D$776,СВЦЭМ!$A$33:$A$776,$A59,СВЦЭМ!$B$33:$B$776,B$47)+'СЕТ СН'!$G$14+СВЦЭМ!$D$10+'СЕТ СН'!$G$5-'СЕТ СН'!$G$24</f>
        <v>3496.2230697499999</v>
      </c>
      <c r="C59" s="36">
        <f>SUMIFS(СВЦЭМ!$D$33:$D$776,СВЦЭМ!$A$33:$A$776,$A59,СВЦЭМ!$B$33:$B$776,C$47)+'СЕТ СН'!$G$14+СВЦЭМ!$D$10+'СЕТ СН'!$G$5-'СЕТ СН'!$G$24</f>
        <v>3535.4177884000001</v>
      </c>
      <c r="D59" s="36">
        <f>SUMIFS(СВЦЭМ!$D$33:$D$776,СВЦЭМ!$A$33:$A$776,$A59,СВЦЭМ!$B$33:$B$776,D$47)+'СЕТ СН'!$G$14+СВЦЭМ!$D$10+'СЕТ СН'!$G$5-'СЕТ СН'!$G$24</f>
        <v>3523.3955807399998</v>
      </c>
      <c r="E59" s="36">
        <f>SUMIFS(СВЦЭМ!$D$33:$D$776,СВЦЭМ!$A$33:$A$776,$A59,СВЦЭМ!$B$33:$B$776,E$47)+'СЕТ СН'!$G$14+СВЦЭМ!$D$10+'СЕТ СН'!$G$5-'СЕТ СН'!$G$24</f>
        <v>3522.5702780500001</v>
      </c>
      <c r="F59" s="36">
        <f>SUMIFS(СВЦЭМ!$D$33:$D$776,СВЦЭМ!$A$33:$A$776,$A59,СВЦЭМ!$B$33:$B$776,F$47)+'СЕТ СН'!$G$14+СВЦЭМ!$D$10+'СЕТ СН'!$G$5-'СЕТ СН'!$G$24</f>
        <v>3530.34784648</v>
      </c>
      <c r="G59" s="36">
        <f>SUMIFS(СВЦЭМ!$D$33:$D$776,СВЦЭМ!$A$33:$A$776,$A59,СВЦЭМ!$B$33:$B$776,G$47)+'СЕТ СН'!$G$14+СВЦЭМ!$D$10+'СЕТ СН'!$G$5-'СЕТ СН'!$G$24</f>
        <v>3519.5631706899999</v>
      </c>
      <c r="H59" s="36">
        <f>SUMIFS(СВЦЭМ!$D$33:$D$776,СВЦЭМ!$A$33:$A$776,$A59,СВЦЭМ!$B$33:$B$776,H$47)+'СЕТ СН'!$G$14+СВЦЭМ!$D$10+'СЕТ СН'!$G$5-'СЕТ СН'!$G$24</f>
        <v>3528.7807817799999</v>
      </c>
      <c r="I59" s="36">
        <f>SUMIFS(СВЦЭМ!$D$33:$D$776,СВЦЭМ!$A$33:$A$776,$A59,СВЦЭМ!$B$33:$B$776,I$47)+'СЕТ СН'!$G$14+СВЦЭМ!$D$10+'СЕТ СН'!$G$5-'СЕТ СН'!$G$24</f>
        <v>3490.2011690899999</v>
      </c>
      <c r="J59" s="36">
        <f>SUMIFS(СВЦЭМ!$D$33:$D$776,СВЦЭМ!$A$33:$A$776,$A59,СВЦЭМ!$B$33:$B$776,J$47)+'СЕТ СН'!$G$14+СВЦЭМ!$D$10+'СЕТ СН'!$G$5-'СЕТ СН'!$G$24</f>
        <v>3442.7536525699998</v>
      </c>
      <c r="K59" s="36">
        <f>SUMIFS(СВЦЭМ!$D$33:$D$776,СВЦЭМ!$A$33:$A$776,$A59,СВЦЭМ!$B$33:$B$776,K$47)+'СЕТ СН'!$G$14+СВЦЭМ!$D$10+'СЕТ СН'!$G$5-'СЕТ СН'!$G$24</f>
        <v>3423.1538621099999</v>
      </c>
      <c r="L59" s="36">
        <f>SUMIFS(СВЦЭМ!$D$33:$D$776,СВЦЭМ!$A$33:$A$776,$A59,СВЦЭМ!$B$33:$B$776,L$47)+'СЕТ СН'!$G$14+СВЦЭМ!$D$10+'СЕТ СН'!$G$5-'СЕТ СН'!$G$24</f>
        <v>3420.3904684899999</v>
      </c>
      <c r="M59" s="36">
        <f>SUMIFS(СВЦЭМ!$D$33:$D$776,СВЦЭМ!$A$33:$A$776,$A59,СВЦЭМ!$B$33:$B$776,M$47)+'СЕТ СН'!$G$14+СВЦЭМ!$D$10+'СЕТ СН'!$G$5-'СЕТ СН'!$G$24</f>
        <v>3392.68756747</v>
      </c>
      <c r="N59" s="36">
        <f>SUMIFS(СВЦЭМ!$D$33:$D$776,СВЦЭМ!$A$33:$A$776,$A59,СВЦЭМ!$B$33:$B$776,N$47)+'СЕТ СН'!$G$14+СВЦЭМ!$D$10+'СЕТ СН'!$G$5-'СЕТ СН'!$G$24</f>
        <v>3391.05155298</v>
      </c>
      <c r="O59" s="36">
        <f>SUMIFS(СВЦЭМ!$D$33:$D$776,СВЦЭМ!$A$33:$A$776,$A59,СВЦЭМ!$B$33:$B$776,O$47)+'СЕТ СН'!$G$14+СВЦЭМ!$D$10+'СЕТ СН'!$G$5-'СЕТ СН'!$G$24</f>
        <v>3398.4206409799999</v>
      </c>
      <c r="P59" s="36">
        <f>SUMIFS(СВЦЭМ!$D$33:$D$776,СВЦЭМ!$A$33:$A$776,$A59,СВЦЭМ!$B$33:$B$776,P$47)+'СЕТ СН'!$G$14+СВЦЭМ!$D$10+'СЕТ СН'!$G$5-'СЕТ СН'!$G$24</f>
        <v>3409.2592559300001</v>
      </c>
      <c r="Q59" s="36">
        <f>SUMIFS(СВЦЭМ!$D$33:$D$776,СВЦЭМ!$A$33:$A$776,$A59,СВЦЭМ!$B$33:$B$776,Q$47)+'СЕТ СН'!$G$14+СВЦЭМ!$D$10+'СЕТ СН'!$G$5-'СЕТ СН'!$G$24</f>
        <v>3408.2558204300003</v>
      </c>
      <c r="R59" s="36">
        <f>SUMIFS(СВЦЭМ!$D$33:$D$776,СВЦЭМ!$A$33:$A$776,$A59,СВЦЭМ!$B$33:$B$776,R$47)+'СЕТ СН'!$G$14+СВЦЭМ!$D$10+'СЕТ СН'!$G$5-'СЕТ СН'!$G$24</f>
        <v>3409.1434281000002</v>
      </c>
      <c r="S59" s="36">
        <f>SUMIFS(СВЦЭМ!$D$33:$D$776,СВЦЭМ!$A$33:$A$776,$A59,СВЦЭМ!$B$33:$B$776,S$47)+'СЕТ СН'!$G$14+СВЦЭМ!$D$10+'СЕТ СН'!$G$5-'СЕТ СН'!$G$24</f>
        <v>3410.0763065000001</v>
      </c>
      <c r="T59" s="36">
        <f>SUMIFS(СВЦЭМ!$D$33:$D$776,СВЦЭМ!$A$33:$A$776,$A59,СВЦЭМ!$B$33:$B$776,T$47)+'СЕТ СН'!$G$14+СВЦЭМ!$D$10+'СЕТ СН'!$G$5-'СЕТ СН'!$G$24</f>
        <v>3415.1793533300001</v>
      </c>
      <c r="U59" s="36">
        <f>SUMIFS(СВЦЭМ!$D$33:$D$776,СВЦЭМ!$A$33:$A$776,$A59,СВЦЭМ!$B$33:$B$776,U$47)+'СЕТ СН'!$G$14+СВЦЭМ!$D$10+'СЕТ СН'!$G$5-'СЕТ СН'!$G$24</f>
        <v>3413.4402502600001</v>
      </c>
      <c r="V59" s="36">
        <f>SUMIFS(СВЦЭМ!$D$33:$D$776,СВЦЭМ!$A$33:$A$776,$A59,СВЦЭМ!$B$33:$B$776,V$47)+'СЕТ СН'!$G$14+СВЦЭМ!$D$10+'СЕТ СН'!$G$5-'СЕТ СН'!$G$24</f>
        <v>3381.3411391300001</v>
      </c>
      <c r="W59" s="36">
        <f>SUMIFS(СВЦЭМ!$D$33:$D$776,СВЦЭМ!$A$33:$A$776,$A59,СВЦЭМ!$B$33:$B$776,W$47)+'СЕТ СН'!$G$14+СВЦЭМ!$D$10+'СЕТ СН'!$G$5-'СЕТ СН'!$G$24</f>
        <v>3379.9102062100001</v>
      </c>
      <c r="X59" s="36">
        <f>SUMIFS(СВЦЭМ!$D$33:$D$776,СВЦЭМ!$A$33:$A$776,$A59,СВЦЭМ!$B$33:$B$776,X$47)+'СЕТ СН'!$G$14+СВЦЭМ!$D$10+'СЕТ СН'!$G$5-'СЕТ СН'!$G$24</f>
        <v>3402.11761346</v>
      </c>
      <c r="Y59" s="36">
        <f>SUMIFS(СВЦЭМ!$D$33:$D$776,СВЦЭМ!$A$33:$A$776,$A59,СВЦЭМ!$B$33:$B$776,Y$47)+'СЕТ СН'!$G$14+СВЦЭМ!$D$10+'СЕТ СН'!$G$5-'СЕТ СН'!$G$24</f>
        <v>3421.8613195100002</v>
      </c>
    </row>
    <row r="60" spans="1:25" ht="15.75" x14ac:dyDescent="0.2">
      <c r="A60" s="35">
        <f t="shared" si="1"/>
        <v>43964</v>
      </c>
      <c r="B60" s="36">
        <f>SUMIFS(СВЦЭМ!$D$33:$D$776,СВЦЭМ!$A$33:$A$776,$A60,СВЦЭМ!$B$33:$B$776,B$47)+'СЕТ СН'!$G$14+СВЦЭМ!$D$10+'СЕТ СН'!$G$5-'СЕТ СН'!$G$24</f>
        <v>3443.8320853800001</v>
      </c>
      <c r="C60" s="36">
        <f>SUMIFS(СВЦЭМ!$D$33:$D$776,СВЦЭМ!$A$33:$A$776,$A60,СВЦЭМ!$B$33:$B$776,C$47)+'СЕТ СН'!$G$14+СВЦЭМ!$D$10+'СЕТ СН'!$G$5-'СЕТ СН'!$G$24</f>
        <v>3487.6976439</v>
      </c>
      <c r="D60" s="36">
        <f>SUMIFS(СВЦЭМ!$D$33:$D$776,СВЦЭМ!$A$33:$A$776,$A60,СВЦЭМ!$B$33:$B$776,D$47)+'СЕТ СН'!$G$14+СВЦЭМ!$D$10+'СЕТ СН'!$G$5-'СЕТ СН'!$G$24</f>
        <v>3495.14356451</v>
      </c>
      <c r="E60" s="36">
        <f>SUMIFS(СВЦЭМ!$D$33:$D$776,СВЦЭМ!$A$33:$A$776,$A60,СВЦЭМ!$B$33:$B$776,E$47)+'СЕТ СН'!$G$14+СВЦЭМ!$D$10+'СЕТ СН'!$G$5-'СЕТ СН'!$G$24</f>
        <v>3495.0283789</v>
      </c>
      <c r="F60" s="36">
        <f>SUMIFS(СВЦЭМ!$D$33:$D$776,СВЦЭМ!$A$33:$A$776,$A60,СВЦЭМ!$B$33:$B$776,F$47)+'СЕТ СН'!$G$14+СВЦЭМ!$D$10+'СЕТ СН'!$G$5-'СЕТ СН'!$G$24</f>
        <v>3488.2371643900001</v>
      </c>
      <c r="G60" s="36">
        <f>SUMIFS(СВЦЭМ!$D$33:$D$776,СВЦЭМ!$A$33:$A$776,$A60,СВЦЭМ!$B$33:$B$776,G$47)+'СЕТ СН'!$G$14+СВЦЭМ!$D$10+'СЕТ СН'!$G$5-'СЕТ СН'!$G$24</f>
        <v>3495.76218926</v>
      </c>
      <c r="H60" s="36">
        <f>SUMIFS(СВЦЭМ!$D$33:$D$776,СВЦЭМ!$A$33:$A$776,$A60,СВЦЭМ!$B$33:$B$776,H$47)+'СЕТ СН'!$G$14+СВЦЭМ!$D$10+'СЕТ СН'!$G$5-'СЕТ СН'!$G$24</f>
        <v>3492.2083560900001</v>
      </c>
      <c r="I60" s="36">
        <f>SUMIFS(СВЦЭМ!$D$33:$D$776,СВЦЭМ!$A$33:$A$776,$A60,СВЦЭМ!$B$33:$B$776,I$47)+'СЕТ СН'!$G$14+СВЦЭМ!$D$10+'СЕТ СН'!$G$5-'СЕТ СН'!$G$24</f>
        <v>3445.5046629200001</v>
      </c>
      <c r="J60" s="36">
        <f>SUMIFS(СВЦЭМ!$D$33:$D$776,СВЦЭМ!$A$33:$A$776,$A60,СВЦЭМ!$B$33:$B$776,J$47)+'СЕТ СН'!$G$14+СВЦЭМ!$D$10+'СЕТ СН'!$G$5-'СЕТ СН'!$G$24</f>
        <v>3391.53077278</v>
      </c>
      <c r="K60" s="36">
        <f>SUMIFS(СВЦЭМ!$D$33:$D$776,СВЦЭМ!$A$33:$A$776,$A60,СВЦЭМ!$B$33:$B$776,K$47)+'СЕТ СН'!$G$14+СВЦЭМ!$D$10+'СЕТ СН'!$G$5-'СЕТ СН'!$G$24</f>
        <v>3383.2855673899999</v>
      </c>
      <c r="L60" s="36">
        <f>SUMIFS(СВЦЭМ!$D$33:$D$776,СВЦЭМ!$A$33:$A$776,$A60,СВЦЭМ!$B$33:$B$776,L$47)+'СЕТ СН'!$G$14+СВЦЭМ!$D$10+'СЕТ СН'!$G$5-'СЕТ СН'!$G$24</f>
        <v>3374.2445857500002</v>
      </c>
      <c r="M60" s="36">
        <f>SUMIFS(СВЦЭМ!$D$33:$D$776,СВЦЭМ!$A$33:$A$776,$A60,СВЦЭМ!$B$33:$B$776,M$47)+'СЕТ СН'!$G$14+СВЦЭМ!$D$10+'СЕТ СН'!$G$5-'СЕТ СН'!$G$24</f>
        <v>3368.29633294</v>
      </c>
      <c r="N60" s="36">
        <f>SUMIFS(СВЦЭМ!$D$33:$D$776,СВЦЭМ!$A$33:$A$776,$A60,СВЦЭМ!$B$33:$B$776,N$47)+'СЕТ СН'!$G$14+СВЦЭМ!$D$10+'СЕТ СН'!$G$5-'СЕТ СН'!$G$24</f>
        <v>3377.2764335500001</v>
      </c>
      <c r="O60" s="36">
        <f>SUMIFS(СВЦЭМ!$D$33:$D$776,СВЦЭМ!$A$33:$A$776,$A60,СВЦЭМ!$B$33:$B$776,O$47)+'СЕТ СН'!$G$14+СВЦЭМ!$D$10+'СЕТ СН'!$G$5-'СЕТ СН'!$G$24</f>
        <v>3385.3896329099998</v>
      </c>
      <c r="P60" s="36">
        <f>SUMIFS(СВЦЭМ!$D$33:$D$776,СВЦЭМ!$A$33:$A$776,$A60,СВЦЭМ!$B$33:$B$776,P$47)+'СЕТ СН'!$G$14+СВЦЭМ!$D$10+'СЕТ СН'!$G$5-'СЕТ СН'!$G$24</f>
        <v>3396.3470180200002</v>
      </c>
      <c r="Q60" s="36">
        <f>SUMIFS(СВЦЭМ!$D$33:$D$776,СВЦЭМ!$A$33:$A$776,$A60,СВЦЭМ!$B$33:$B$776,Q$47)+'СЕТ СН'!$G$14+СВЦЭМ!$D$10+'СЕТ СН'!$G$5-'СЕТ СН'!$G$24</f>
        <v>3387.9568364799998</v>
      </c>
      <c r="R60" s="36">
        <f>SUMIFS(СВЦЭМ!$D$33:$D$776,СВЦЭМ!$A$33:$A$776,$A60,СВЦЭМ!$B$33:$B$776,R$47)+'СЕТ СН'!$G$14+СВЦЭМ!$D$10+'СЕТ СН'!$G$5-'СЕТ СН'!$G$24</f>
        <v>3382.8513957</v>
      </c>
      <c r="S60" s="36">
        <f>SUMIFS(СВЦЭМ!$D$33:$D$776,СВЦЭМ!$A$33:$A$776,$A60,СВЦЭМ!$B$33:$B$776,S$47)+'СЕТ СН'!$G$14+СВЦЭМ!$D$10+'СЕТ СН'!$G$5-'СЕТ СН'!$G$24</f>
        <v>3396.54561853</v>
      </c>
      <c r="T60" s="36">
        <f>SUMIFS(СВЦЭМ!$D$33:$D$776,СВЦЭМ!$A$33:$A$776,$A60,СВЦЭМ!$B$33:$B$776,T$47)+'СЕТ СН'!$G$14+СВЦЭМ!$D$10+'СЕТ СН'!$G$5-'СЕТ СН'!$G$24</f>
        <v>3368.8796307800003</v>
      </c>
      <c r="U60" s="36">
        <f>SUMIFS(СВЦЭМ!$D$33:$D$776,СВЦЭМ!$A$33:$A$776,$A60,СВЦЭМ!$B$33:$B$776,U$47)+'СЕТ СН'!$G$14+СВЦЭМ!$D$10+'СЕТ СН'!$G$5-'СЕТ СН'!$G$24</f>
        <v>3336.9942668600002</v>
      </c>
      <c r="V60" s="36">
        <f>SUMIFS(СВЦЭМ!$D$33:$D$776,СВЦЭМ!$A$33:$A$776,$A60,СВЦЭМ!$B$33:$B$776,V$47)+'СЕТ СН'!$G$14+СВЦЭМ!$D$10+'СЕТ СН'!$G$5-'СЕТ СН'!$G$24</f>
        <v>3321.3370753999998</v>
      </c>
      <c r="W60" s="36">
        <f>SUMIFS(СВЦЭМ!$D$33:$D$776,СВЦЭМ!$A$33:$A$776,$A60,СВЦЭМ!$B$33:$B$776,W$47)+'СЕТ СН'!$G$14+СВЦЭМ!$D$10+'СЕТ СН'!$G$5-'СЕТ СН'!$G$24</f>
        <v>3316.9692553300001</v>
      </c>
      <c r="X60" s="36">
        <f>SUMIFS(СВЦЭМ!$D$33:$D$776,СВЦЭМ!$A$33:$A$776,$A60,СВЦЭМ!$B$33:$B$776,X$47)+'СЕТ СН'!$G$14+СВЦЭМ!$D$10+'СЕТ СН'!$G$5-'СЕТ СН'!$G$24</f>
        <v>3329.7802525000002</v>
      </c>
      <c r="Y60" s="36">
        <f>SUMIFS(СВЦЭМ!$D$33:$D$776,СВЦЭМ!$A$33:$A$776,$A60,СВЦЭМ!$B$33:$B$776,Y$47)+'СЕТ СН'!$G$14+СВЦЭМ!$D$10+'СЕТ СН'!$G$5-'СЕТ СН'!$G$24</f>
        <v>3350.9396252400002</v>
      </c>
    </row>
    <row r="61" spans="1:25" ht="15.75" x14ac:dyDescent="0.2">
      <c r="A61" s="35">
        <f t="shared" si="1"/>
        <v>43965</v>
      </c>
      <c r="B61" s="36">
        <f>SUMIFS(СВЦЭМ!$D$33:$D$776,СВЦЭМ!$A$33:$A$776,$A61,СВЦЭМ!$B$33:$B$776,B$47)+'СЕТ СН'!$G$14+СВЦЭМ!$D$10+'СЕТ СН'!$G$5-'СЕТ СН'!$G$24</f>
        <v>3417.2638973900002</v>
      </c>
      <c r="C61" s="36">
        <f>SUMIFS(СВЦЭМ!$D$33:$D$776,СВЦЭМ!$A$33:$A$776,$A61,СВЦЭМ!$B$33:$B$776,C$47)+'СЕТ СН'!$G$14+СВЦЭМ!$D$10+'СЕТ СН'!$G$5-'СЕТ СН'!$G$24</f>
        <v>3455.6475465399999</v>
      </c>
      <c r="D61" s="36">
        <f>SUMIFS(СВЦЭМ!$D$33:$D$776,СВЦЭМ!$A$33:$A$776,$A61,СВЦЭМ!$B$33:$B$776,D$47)+'СЕТ СН'!$G$14+СВЦЭМ!$D$10+'СЕТ СН'!$G$5-'СЕТ СН'!$G$24</f>
        <v>3463.8710406300002</v>
      </c>
      <c r="E61" s="36">
        <f>SUMIFS(СВЦЭМ!$D$33:$D$776,СВЦЭМ!$A$33:$A$776,$A61,СВЦЭМ!$B$33:$B$776,E$47)+'СЕТ СН'!$G$14+СВЦЭМ!$D$10+'СЕТ СН'!$G$5-'СЕТ СН'!$G$24</f>
        <v>3498.3345231499998</v>
      </c>
      <c r="F61" s="36">
        <f>SUMIFS(СВЦЭМ!$D$33:$D$776,СВЦЭМ!$A$33:$A$776,$A61,СВЦЭМ!$B$33:$B$776,F$47)+'СЕТ СН'!$G$14+СВЦЭМ!$D$10+'СЕТ СН'!$G$5-'СЕТ СН'!$G$24</f>
        <v>3478.3193231599998</v>
      </c>
      <c r="G61" s="36">
        <f>SUMIFS(СВЦЭМ!$D$33:$D$776,СВЦЭМ!$A$33:$A$776,$A61,СВЦЭМ!$B$33:$B$776,G$47)+'СЕТ СН'!$G$14+СВЦЭМ!$D$10+'СЕТ СН'!$G$5-'СЕТ СН'!$G$24</f>
        <v>3471.36137641</v>
      </c>
      <c r="H61" s="36">
        <f>SUMIFS(СВЦЭМ!$D$33:$D$776,СВЦЭМ!$A$33:$A$776,$A61,СВЦЭМ!$B$33:$B$776,H$47)+'СЕТ СН'!$G$14+СВЦЭМ!$D$10+'СЕТ СН'!$G$5-'СЕТ СН'!$G$24</f>
        <v>3467.9310038100002</v>
      </c>
      <c r="I61" s="36">
        <f>SUMIFS(СВЦЭМ!$D$33:$D$776,СВЦЭМ!$A$33:$A$776,$A61,СВЦЭМ!$B$33:$B$776,I$47)+'СЕТ СН'!$G$14+СВЦЭМ!$D$10+'СЕТ СН'!$G$5-'СЕТ СН'!$G$24</f>
        <v>3430.5821005299999</v>
      </c>
      <c r="J61" s="36">
        <f>SUMIFS(СВЦЭМ!$D$33:$D$776,СВЦЭМ!$A$33:$A$776,$A61,СВЦЭМ!$B$33:$B$776,J$47)+'СЕТ СН'!$G$14+СВЦЭМ!$D$10+'СЕТ СН'!$G$5-'СЕТ СН'!$G$24</f>
        <v>3382.69626518</v>
      </c>
      <c r="K61" s="36">
        <f>SUMIFS(СВЦЭМ!$D$33:$D$776,СВЦЭМ!$A$33:$A$776,$A61,СВЦЭМ!$B$33:$B$776,K$47)+'СЕТ СН'!$G$14+СВЦЭМ!$D$10+'СЕТ СН'!$G$5-'СЕТ СН'!$G$24</f>
        <v>3362.3118009600003</v>
      </c>
      <c r="L61" s="36">
        <f>SUMIFS(СВЦЭМ!$D$33:$D$776,СВЦЭМ!$A$33:$A$776,$A61,СВЦЭМ!$B$33:$B$776,L$47)+'СЕТ СН'!$G$14+СВЦЭМ!$D$10+'СЕТ СН'!$G$5-'СЕТ СН'!$G$24</f>
        <v>3351.98757338</v>
      </c>
      <c r="M61" s="36">
        <f>SUMIFS(СВЦЭМ!$D$33:$D$776,СВЦЭМ!$A$33:$A$776,$A61,СВЦЭМ!$B$33:$B$776,M$47)+'СЕТ СН'!$G$14+СВЦЭМ!$D$10+'СЕТ СН'!$G$5-'СЕТ СН'!$G$24</f>
        <v>3352.9902154400002</v>
      </c>
      <c r="N61" s="36">
        <f>SUMIFS(СВЦЭМ!$D$33:$D$776,СВЦЭМ!$A$33:$A$776,$A61,СВЦЭМ!$B$33:$B$776,N$47)+'СЕТ СН'!$G$14+СВЦЭМ!$D$10+'СЕТ СН'!$G$5-'СЕТ СН'!$G$24</f>
        <v>3347.8958217899999</v>
      </c>
      <c r="O61" s="36">
        <f>SUMIFS(СВЦЭМ!$D$33:$D$776,СВЦЭМ!$A$33:$A$776,$A61,СВЦЭМ!$B$33:$B$776,O$47)+'СЕТ СН'!$G$14+СВЦЭМ!$D$10+'СЕТ СН'!$G$5-'СЕТ СН'!$G$24</f>
        <v>3361.7110989800003</v>
      </c>
      <c r="P61" s="36">
        <f>SUMIFS(СВЦЭМ!$D$33:$D$776,СВЦЭМ!$A$33:$A$776,$A61,СВЦЭМ!$B$33:$B$776,P$47)+'СЕТ СН'!$G$14+СВЦЭМ!$D$10+'СЕТ СН'!$G$5-'СЕТ СН'!$G$24</f>
        <v>3386.1612694300002</v>
      </c>
      <c r="Q61" s="36">
        <f>SUMIFS(СВЦЭМ!$D$33:$D$776,СВЦЭМ!$A$33:$A$776,$A61,СВЦЭМ!$B$33:$B$776,Q$47)+'СЕТ СН'!$G$14+СВЦЭМ!$D$10+'СЕТ СН'!$G$5-'СЕТ СН'!$G$24</f>
        <v>3375.4056797399999</v>
      </c>
      <c r="R61" s="36">
        <f>SUMIFS(СВЦЭМ!$D$33:$D$776,СВЦЭМ!$A$33:$A$776,$A61,СВЦЭМ!$B$33:$B$776,R$47)+'СЕТ СН'!$G$14+СВЦЭМ!$D$10+'СЕТ СН'!$G$5-'СЕТ СН'!$G$24</f>
        <v>3371.6107652599999</v>
      </c>
      <c r="S61" s="36">
        <f>SUMIFS(СВЦЭМ!$D$33:$D$776,СВЦЭМ!$A$33:$A$776,$A61,СВЦЭМ!$B$33:$B$776,S$47)+'СЕТ СН'!$G$14+СВЦЭМ!$D$10+'СЕТ СН'!$G$5-'СЕТ СН'!$G$24</f>
        <v>3390.5181081300002</v>
      </c>
      <c r="T61" s="36">
        <f>SUMIFS(СВЦЭМ!$D$33:$D$776,СВЦЭМ!$A$33:$A$776,$A61,СВЦЭМ!$B$33:$B$776,T$47)+'СЕТ СН'!$G$14+СВЦЭМ!$D$10+'СЕТ СН'!$G$5-'СЕТ СН'!$G$24</f>
        <v>3369.7350496500003</v>
      </c>
      <c r="U61" s="36">
        <f>SUMIFS(СВЦЭМ!$D$33:$D$776,СВЦЭМ!$A$33:$A$776,$A61,СВЦЭМ!$B$33:$B$776,U$47)+'СЕТ СН'!$G$14+СВЦЭМ!$D$10+'СЕТ СН'!$G$5-'СЕТ СН'!$G$24</f>
        <v>3339.9152609800003</v>
      </c>
      <c r="V61" s="36">
        <f>SUMIFS(СВЦЭМ!$D$33:$D$776,СВЦЭМ!$A$33:$A$776,$A61,СВЦЭМ!$B$33:$B$776,V$47)+'СЕТ СН'!$G$14+СВЦЭМ!$D$10+'СЕТ СН'!$G$5-'СЕТ СН'!$G$24</f>
        <v>3316.0084895499999</v>
      </c>
      <c r="W61" s="36">
        <f>SUMIFS(СВЦЭМ!$D$33:$D$776,СВЦЭМ!$A$33:$A$776,$A61,СВЦЭМ!$B$33:$B$776,W$47)+'СЕТ СН'!$G$14+СВЦЭМ!$D$10+'СЕТ СН'!$G$5-'СЕТ СН'!$G$24</f>
        <v>3306.9081046599999</v>
      </c>
      <c r="X61" s="36">
        <f>SUMIFS(СВЦЭМ!$D$33:$D$776,СВЦЭМ!$A$33:$A$776,$A61,СВЦЭМ!$B$33:$B$776,X$47)+'СЕТ СН'!$G$14+СВЦЭМ!$D$10+'СЕТ СН'!$G$5-'СЕТ СН'!$G$24</f>
        <v>3314.3715055600001</v>
      </c>
      <c r="Y61" s="36">
        <f>SUMIFS(СВЦЭМ!$D$33:$D$776,СВЦЭМ!$A$33:$A$776,$A61,СВЦЭМ!$B$33:$B$776,Y$47)+'СЕТ СН'!$G$14+СВЦЭМ!$D$10+'СЕТ СН'!$G$5-'СЕТ СН'!$G$24</f>
        <v>3345.6494892599999</v>
      </c>
    </row>
    <row r="62" spans="1:25" ht="15.75" x14ac:dyDescent="0.2">
      <c r="A62" s="35">
        <f t="shared" si="1"/>
        <v>43966</v>
      </c>
      <c r="B62" s="36">
        <f>SUMIFS(СВЦЭМ!$D$33:$D$776,СВЦЭМ!$A$33:$A$776,$A62,СВЦЭМ!$B$33:$B$776,B$47)+'СЕТ СН'!$G$14+СВЦЭМ!$D$10+'СЕТ СН'!$G$5-'СЕТ СН'!$G$24</f>
        <v>3405.9718356600001</v>
      </c>
      <c r="C62" s="36">
        <f>SUMIFS(СВЦЭМ!$D$33:$D$776,СВЦЭМ!$A$33:$A$776,$A62,СВЦЭМ!$B$33:$B$776,C$47)+'СЕТ СН'!$G$14+СВЦЭМ!$D$10+'СЕТ СН'!$G$5-'СЕТ СН'!$G$24</f>
        <v>3459.9841301800002</v>
      </c>
      <c r="D62" s="36">
        <f>SUMIFS(СВЦЭМ!$D$33:$D$776,СВЦЭМ!$A$33:$A$776,$A62,СВЦЭМ!$B$33:$B$776,D$47)+'СЕТ СН'!$G$14+СВЦЭМ!$D$10+'СЕТ СН'!$G$5-'СЕТ СН'!$G$24</f>
        <v>3483.6322449300001</v>
      </c>
      <c r="E62" s="36">
        <f>SUMIFS(СВЦЭМ!$D$33:$D$776,СВЦЭМ!$A$33:$A$776,$A62,СВЦЭМ!$B$33:$B$776,E$47)+'СЕТ СН'!$G$14+СВЦЭМ!$D$10+'СЕТ СН'!$G$5-'СЕТ СН'!$G$24</f>
        <v>3482.3550118799999</v>
      </c>
      <c r="F62" s="36">
        <f>SUMIFS(СВЦЭМ!$D$33:$D$776,СВЦЭМ!$A$33:$A$776,$A62,СВЦЭМ!$B$33:$B$776,F$47)+'СЕТ СН'!$G$14+СВЦЭМ!$D$10+'СЕТ СН'!$G$5-'СЕТ СН'!$G$24</f>
        <v>3474.6553337999999</v>
      </c>
      <c r="G62" s="36">
        <f>SUMIFS(СВЦЭМ!$D$33:$D$776,СВЦЭМ!$A$33:$A$776,$A62,СВЦЭМ!$B$33:$B$776,G$47)+'СЕТ СН'!$G$14+СВЦЭМ!$D$10+'СЕТ СН'!$G$5-'СЕТ СН'!$G$24</f>
        <v>3483.8041221900003</v>
      </c>
      <c r="H62" s="36">
        <f>SUMIFS(СВЦЭМ!$D$33:$D$776,СВЦЭМ!$A$33:$A$776,$A62,СВЦЭМ!$B$33:$B$776,H$47)+'СЕТ СН'!$G$14+СВЦЭМ!$D$10+'СЕТ СН'!$G$5-'СЕТ СН'!$G$24</f>
        <v>3491.0148696800002</v>
      </c>
      <c r="I62" s="36">
        <f>SUMIFS(СВЦЭМ!$D$33:$D$776,СВЦЭМ!$A$33:$A$776,$A62,СВЦЭМ!$B$33:$B$776,I$47)+'СЕТ СН'!$G$14+СВЦЭМ!$D$10+'СЕТ СН'!$G$5-'СЕТ СН'!$G$24</f>
        <v>3447.9334186999999</v>
      </c>
      <c r="J62" s="36">
        <f>SUMIFS(СВЦЭМ!$D$33:$D$776,СВЦЭМ!$A$33:$A$776,$A62,СВЦЭМ!$B$33:$B$776,J$47)+'СЕТ СН'!$G$14+СВЦЭМ!$D$10+'СЕТ СН'!$G$5-'СЕТ СН'!$G$24</f>
        <v>3388.0074365999999</v>
      </c>
      <c r="K62" s="36">
        <f>SUMIFS(СВЦЭМ!$D$33:$D$776,СВЦЭМ!$A$33:$A$776,$A62,СВЦЭМ!$B$33:$B$776,K$47)+'СЕТ СН'!$G$14+СВЦЭМ!$D$10+'СЕТ СН'!$G$5-'СЕТ СН'!$G$24</f>
        <v>3322.0001444499999</v>
      </c>
      <c r="L62" s="36">
        <f>SUMIFS(СВЦЭМ!$D$33:$D$776,СВЦЭМ!$A$33:$A$776,$A62,СВЦЭМ!$B$33:$B$776,L$47)+'СЕТ СН'!$G$14+СВЦЭМ!$D$10+'СЕТ СН'!$G$5-'СЕТ СН'!$G$24</f>
        <v>3311.1163513000001</v>
      </c>
      <c r="M62" s="36">
        <f>SUMIFS(СВЦЭМ!$D$33:$D$776,СВЦЭМ!$A$33:$A$776,$A62,СВЦЭМ!$B$33:$B$776,M$47)+'СЕТ СН'!$G$14+СВЦЭМ!$D$10+'СЕТ СН'!$G$5-'СЕТ СН'!$G$24</f>
        <v>3331.12522184</v>
      </c>
      <c r="N62" s="36">
        <f>SUMIFS(СВЦЭМ!$D$33:$D$776,СВЦЭМ!$A$33:$A$776,$A62,СВЦЭМ!$B$33:$B$776,N$47)+'СЕТ СН'!$G$14+СВЦЭМ!$D$10+'СЕТ СН'!$G$5-'СЕТ СН'!$G$24</f>
        <v>3336.7345991800003</v>
      </c>
      <c r="O62" s="36">
        <f>SUMIFS(СВЦЭМ!$D$33:$D$776,СВЦЭМ!$A$33:$A$776,$A62,СВЦЭМ!$B$33:$B$776,O$47)+'СЕТ СН'!$G$14+СВЦЭМ!$D$10+'СЕТ СН'!$G$5-'СЕТ СН'!$G$24</f>
        <v>3339.1076175400003</v>
      </c>
      <c r="P62" s="36">
        <f>SUMIFS(СВЦЭМ!$D$33:$D$776,СВЦЭМ!$A$33:$A$776,$A62,СВЦЭМ!$B$33:$B$776,P$47)+'СЕТ СН'!$G$14+СВЦЭМ!$D$10+'СЕТ СН'!$G$5-'СЕТ СН'!$G$24</f>
        <v>3345.2814482600002</v>
      </c>
      <c r="Q62" s="36">
        <f>SUMIFS(СВЦЭМ!$D$33:$D$776,СВЦЭМ!$A$33:$A$776,$A62,СВЦЭМ!$B$33:$B$776,Q$47)+'СЕТ СН'!$G$14+СВЦЭМ!$D$10+'СЕТ СН'!$G$5-'СЕТ СН'!$G$24</f>
        <v>3340.6704013799999</v>
      </c>
      <c r="R62" s="36">
        <f>SUMIFS(СВЦЭМ!$D$33:$D$776,СВЦЭМ!$A$33:$A$776,$A62,СВЦЭМ!$B$33:$B$776,R$47)+'СЕТ СН'!$G$14+СВЦЭМ!$D$10+'СЕТ СН'!$G$5-'СЕТ СН'!$G$24</f>
        <v>3336.31820702</v>
      </c>
      <c r="S62" s="36">
        <f>SUMIFS(СВЦЭМ!$D$33:$D$776,СВЦЭМ!$A$33:$A$776,$A62,СВЦЭМ!$B$33:$B$776,S$47)+'СЕТ СН'!$G$14+СВЦЭМ!$D$10+'СЕТ СН'!$G$5-'СЕТ СН'!$G$24</f>
        <v>3345.93246679</v>
      </c>
      <c r="T62" s="36">
        <f>SUMIFS(СВЦЭМ!$D$33:$D$776,СВЦЭМ!$A$33:$A$776,$A62,СВЦЭМ!$B$33:$B$776,T$47)+'СЕТ СН'!$G$14+СВЦЭМ!$D$10+'СЕТ СН'!$G$5-'СЕТ СН'!$G$24</f>
        <v>3340.4662276700001</v>
      </c>
      <c r="U62" s="36">
        <f>SUMIFS(СВЦЭМ!$D$33:$D$776,СВЦЭМ!$A$33:$A$776,$A62,СВЦЭМ!$B$33:$B$776,U$47)+'СЕТ СН'!$G$14+СВЦЭМ!$D$10+'СЕТ СН'!$G$5-'СЕТ СН'!$G$24</f>
        <v>3343.41724402</v>
      </c>
      <c r="V62" s="36">
        <f>SUMIFS(СВЦЭМ!$D$33:$D$776,СВЦЭМ!$A$33:$A$776,$A62,СВЦЭМ!$B$33:$B$776,V$47)+'СЕТ СН'!$G$14+СВЦЭМ!$D$10+'СЕТ СН'!$G$5-'СЕТ СН'!$G$24</f>
        <v>3336.1793168700001</v>
      </c>
      <c r="W62" s="36">
        <f>SUMIFS(СВЦЭМ!$D$33:$D$776,СВЦЭМ!$A$33:$A$776,$A62,СВЦЭМ!$B$33:$B$776,W$47)+'СЕТ СН'!$G$14+СВЦЭМ!$D$10+'СЕТ СН'!$G$5-'СЕТ СН'!$G$24</f>
        <v>3323.7098853699999</v>
      </c>
      <c r="X62" s="36">
        <f>SUMIFS(СВЦЭМ!$D$33:$D$776,СВЦЭМ!$A$33:$A$776,$A62,СВЦЭМ!$B$33:$B$776,X$47)+'СЕТ СН'!$G$14+СВЦЭМ!$D$10+'СЕТ СН'!$G$5-'СЕТ СН'!$G$24</f>
        <v>3325.9255918600002</v>
      </c>
      <c r="Y62" s="36">
        <f>SUMIFS(СВЦЭМ!$D$33:$D$776,СВЦЭМ!$A$33:$A$776,$A62,СВЦЭМ!$B$33:$B$776,Y$47)+'СЕТ СН'!$G$14+СВЦЭМ!$D$10+'СЕТ СН'!$G$5-'СЕТ СН'!$G$24</f>
        <v>3329.68208663</v>
      </c>
    </row>
    <row r="63" spans="1:25" ht="15.75" x14ac:dyDescent="0.2">
      <c r="A63" s="35">
        <f t="shared" si="1"/>
        <v>43967</v>
      </c>
      <c r="B63" s="36">
        <f>SUMIFS(СВЦЭМ!$D$33:$D$776,СВЦЭМ!$A$33:$A$776,$A63,СВЦЭМ!$B$33:$B$776,B$47)+'СЕТ СН'!$G$14+СВЦЭМ!$D$10+'СЕТ СН'!$G$5-'СЕТ СН'!$G$24</f>
        <v>3439.4441550800002</v>
      </c>
      <c r="C63" s="36">
        <f>SUMIFS(СВЦЭМ!$D$33:$D$776,СВЦЭМ!$A$33:$A$776,$A63,СВЦЭМ!$B$33:$B$776,C$47)+'СЕТ СН'!$G$14+СВЦЭМ!$D$10+'СЕТ СН'!$G$5-'СЕТ СН'!$G$24</f>
        <v>3478.6668375899999</v>
      </c>
      <c r="D63" s="36">
        <f>SUMIFS(СВЦЭМ!$D$33:$D$776,СВЦЭМ!$A$33:$A$776,$A63,СВЦЭМ!$B$33:$B$776,D$47)+'СЕТ СН'!$G$14+СВЦЭМ!$D$10+'СЕТ СН'!$G$5-'СЕТ СН'!$G$24</f>
        <v>3480.1455805099999</v>
      </c>
      <c r="E63" s="36">
        <f>SUMIFS(СВЦЭМ!$D$33:$D$776,СВЦЭМ!$A$33:$A$776,$A63,СВЦЭМ!$B$33:$B$776,E$47)+'СЕТ СН'!$G$14+СВЦЭМ!$D$10+'СЕТ СН'!$G$5-'СЕТ СН'!$G$24</f>
        <v>3492.78395159</v>
      </c>
      <c r="F63" s="36">
        <f>SUMIFS(СВЦЭМ!$D$33:$D$776,СВЦЭМ!$A$33:$A$776,$A63,СВЦЭМ!$B$33:$B$776,F$47)+'СЕТ СН'!$G$14+СВЦЭМ!$D$10+'СЕТ СН'!$G$5-'СЕТ СН'!$G$24</f>
        <v>3492.79922498</v>
      </c>
      <c r="G63" s="36">
        <f>SUMIFS(СВЦЭМ!$D$33:$D$776,СВЦЭМ!$A$33:$A$776,$A63,СВЦЭМ!$B$33:$B$776,G$47)+'СЕТ СН'!$G$14+СВЦЭМ!$D$10+'СЕТ СН'!$G$5-'СЕТ СН'!$G$24</f>
        <v>3492.6573914400001</v>
      </c>
      <c r="H63" s="36">
        <f>SUMIFS(СВЦЭМ!$D$33:$D$776,СВЦЭМ!$A$33:$A$776,$A63,СВЦЭМ!$B$33:$B$776,H$47)+'СЕТ СН'!$G$14+СВЦЭМ!$D$10+'СЕТ СН'!$G$5-'СЕТ СН'!$G$24</f>
        <v>3499.9645410500002</v>
      </c>
      <c r="I63" s="36">
        <f>SUMIFS(СВЦЭМ!$D$33:$D$776,СВЦЭМ!$A$33:$A$776,$A63,СВЦЭМ!$B$33:$B$776,I$47)+'СЕТ СН'!$G$14+СВЦЭМ!$D$10+'СЕТ СН'!$G$5-'СЕТ СН'!$G$24</f>
        <v>3432.9203018400003</v>
      </c>
      <c r="J63" s="36">
        <f>SUMIFS(СВЦЭМ!$D$33:$D$776,СВЦЭМ!$A$33:$A$776,$A63,СВЦЭМ!$B$33:$B$776,J$47)+'СЕТ СН'!$G$14+СВЦЭМ!$D$10+'СЕТ СН'!$G$5-'СЕТ СН'!$G$24</f>
        <v>3362.42849983</v>
      </c>
      <c r="K63" s="36">
        <f>SUMIFS(СВЦЭМ!$D$33:$D$776,СВЦЭМ!$A$33:$A$776,$A63,СВЦЭМ!$B$33:$B$776,K$47)+'СЕТ СН'!$G$14+СВЦЭМ!$D$10+'СЕТ СН'!$G$5-'СЕТ СН'!$G$24</f>
        <v>3361.3675773599998</v>
      </c>
      <c r="L63" s="36">
        <f>SUMIFS(СВЦЭМ!$D$33:$D$776,СВЦЭМ!$A$33:$A$776,$A63,СВЦЭМ!$B$33:$B$776,L$47)+'СЕТ СН'!$G$14+СВЦЭМ!$D$10+'СЕТ СН'!$G$5-'СЕТ СН'!$G$24</f>
        <v>3366.2343657900001</v>
      </c>
      <c r="M63" s="36">
        <f>SUMIFS(СВЦЭМ!$D$33:$D$776,СВЦЭМ!$A$33:$A$776,$A63,СВЦЭМ!$B$33:$B$776,M$47)+'СЕТ СН'!$G$14+СВЦЭМ!$D$10+'СЕТ СН'!$G$5-'СЕТ СН'!$G$24</f>
        <v>3362.10797998</v>
      </c>
      <c r="N63" s="36">
        <f>SUMIFS(СВЦЭМ!$D$33:$D$776,СВЦЭМ!$A$33:$A$776,$A63,СВЦЭМ!$B$33:$B$776,N$47)+'СЕТ СН'!$G$14+СВЦЭМ!$D$10+'СЕТ СН'!$G$5-'СЕТ СН'!$G$24</f>
        <v>3352.18782822</v>
      </c>
      <c r="O63" s="36">
        <f>SUMIFS(СВЦЭМ!$D$33:$D$776,СВЦЭМ!$A$33:$A$776,$A63,СВЦЭМ!$B$33:$B$776,O$47)+'СЕТ СН'!$G$14+СВЦЭМ!$D$10+'СЕТ СН'!$G$5-'СЕТ СН'!$G$24</f>
        <v>3347.0053480800002</v>
      </c>
      <c r="P63" s="36">
        <f>SUMIFS(СВЦЭМ!$D$33:$D$776,СВЦЭМ!$A$33:$A$776,$A63,СВЦЭМ!$B$33:$B$776,P$47)+'СЕТ СН'!$G$14+СВЦЭМ!$D$10+'СЕТ СН'!$G$5-'СЕТ СН'!$G$24</f>
        <v>3352.47497376</v>
      </c>
      <c r="Q63" s="36">
        <f>SUMIFS(СВЦЭМ!$D$33:$D$776,СВЦЭМ!$A$33:$A$776,$A63,СВЦЭМ!$B$33:$B$776,Q$47)+'СЕТ СН'!$G$14+СВЦЭМ!$D$10+'СЕТ СН'!$G$5-'СЕТ СН'!$G$24</f>
        <v>3349.79505883</v>
      </c>
      <c r="R63" s="36">
        <f>SUMIFS(СВЦЭМ!$D$33:$D$776,СВЦЭМ!$A$33:$A$776,$A63,СВЦЭМ!$B$33:$B$776,R$47)+'СЕТ СН'!$G$14+СВЦЭМ!$D$10+'СЕТ СН'!$G$5-'СЕТ СН'!$G$24</f>
        <v>3345.9436472100001</v>
      </c>
      <c r="S63" s="36">
        <f>SUMIFS(СВЦЭМ!$D$33:$D$776,СВЦЭМ!$A$33:$A$776,$A63,СВЦЭМ!$B$33:$B$776,S$47)+'СЕТ СН'!$G$14+СВЦЭМ!$D$10+'СЕТ СН'!$G$5-'СЕТ СН'!$G$24</f>
        <v>3342.33029506</v>
      </c>
      <c r="T63" s="36">
        <f>SUMIFS(СВЦЭМ!$D$33:$D$776,СВЦЭМ!$A$33:$A$776,$A63,СВЦЭМ!$B$33:$B$776,T$47)+'СЕТ СН'!$G$14+СВЦЭМ!$D$10+'СЕТ СН'!$G$5-'СЕТ СН'!$G$24</f>
        <v>3341.3090738199999</v>
      </c>
      <c r="U63" s="36">
        <f>SUMIFS(СВЦЭМ!$D$33:$D$776,СВЦЭМ!$A$33:$A$776,$A63,СВЦЭМ!$B$33:$B$776,U$47)+'СЕТ СН'!$G$14+СВЦЭМ!$D$10+'СЕТ СН'!$G$5-'СЕТ СН'!$G$24</f>
        <v>3334.0104348200002</v>
      </c>
      <c r="V63" s="36">
        <f>SUMIFS(СВЦЭМ!$D$33:$D$776,СВЦЭМ!$A$33:$A$776,$A63,СВЦЭМ!$B$33:$B$776,V$47)+'СЕТ СН'!$G$14+СВЦЭМ!$D$10+'СЕТ СН'!$G$5-'СЕТ СН'!$G$24</f>
        <v>3333.1432094900001</v>
      </c>
      <c r="W63" s="36">
        <f>SUMIFS(СВЦЭМ!$D$33:$D$776,СВЦЭМ!$A$33:$A$776,$A63,СВЦЭМ!$B$33:$B$776,W$47)+'СЕТ СН'!$G$14+СВЦЭМ!$D$10+'СЕТ СН'!$G$5-'СЕТ СН'!$G$24</f>
        <v>3334.6384358800001</v>
      </c>
      <c r="X63" s="36">
        <f>SUMIFS(СВЦЭМ!$D$33:$D$776,СВЦЭМ!$A$33:$A$776,$A63,СВЦЭМ!$B$33:$B$776,X$47)+'СЕТ СН'!$G$14+СВЦЭМ!$D$10+'СЕТ СН'!$G$5-'СЕТ СН'!$G$24</f>
        <v>3335.5508436499999</v>
      </c>
      <c r="Y63" s="36">
        <f>SUMIFS(СВЦЭМ!$D$33:$D$776,СВЦЭМ!$A$33:$A$776,$A63,СВЦЭМ!$B$33:$B$776,Y$47)+'СЕТ СН'!$G$14+СВЦЭМ!$D$10+'СЕТ СН'!$G$5-'СЕТ СН'!$G$24</f>
        <v>3354.2774257299998</v>
      </c>
    </row>
    <row r="64" spans="1:25" ht="15.75" x14ac:dyDescent="0.2">
      <c r="A64" s="35">
        <f t="shared" si="1"/>
        <v>43968</v>
      </c>
      <c r="B64" s="36">
        <f>SUMIFS(СВЦЭМ!$D$33:$D$776,СВЦЭМ!$A$33:$A$776,$A64,СВЦЭМ!$B$33:$B$776,B$47)+'СЕТ СН'!$G$14+СВЦЭМ!$D$10+'СЕТ СН'!$G$5-'СЕТ СН'!$G$24</f>
        <v>3443.46698457</v>
      </c>
      <c r="C64" s="36">
        <f>SUMIFS(СВЦЭМ!$D$33:$D$776,СВЦЭМ!$A$33:$A$776,$A64,СВЦЭМ!$B$33:$B$776,C$47)+'СЕТ СН'!$G$14+СВЦЭМ!$D$10+'СЕТ СН'!$G$5-'СЕТ СН'!$G$24</f>
        <v>3477.8541967700003</v>
      </c>
      <c r="D64" s="36">
        <f>SUMIFS(СВЦЭМ!$D$33:$D$776,СВЦЭМ!$A$33:$A$776,$A64,СВЦЭМ!$B$33:$B$776,D$47)+'СЕТ СН'!$G$14+СВЦЭМ!$D$10+'СЕТ СН'!$G$5-'СЕТ СН'!$G$24</f>
        <v>3485.1535136900002</v>
      </c>
      <c r="E64" s="36">
        <f>SUMIFS(СВЦЭМ!$D$33:$D$776,СВЦЭМ!$A$33:$A$776,$A64,СВЦЭМ!$B$33:$B$776,E$47)+'СЕТ СН'!$G$14+СВЦЭМ!$D$10+'СЕТ СН'!$G$5-'СЕТ СН'!$G$24</f>
        <v>3492.5905595700001</v>
      </c>
      <c r="F64" s="36">
        <f>SUMIFS(СВЦЭМ!$D$33:$D$776,СВЦЭМ!$A$33:$A$776,$A64,СВЦЭМ!$B$33:$B$776,F$47)+'СЕТ СН'!$G$14+СВЦЭМ!$D$10+'СЕТ СН'!$G$5-'СЕТ СН'!$G$24</f>
        <v>3485.7482698700001</v>
      </c>
      <c r="G64" s="36">
        <f>SUMIFS(СВЦЭМ!$D$33:$D$776,СВЦЭМ!$A$33:$A$776,$A64,СВЦЭМ!$B$33:$B$776,G$47)+'СЕТ СН'!$G$14+СВЦЭМ!$D$10+'СЕТ СН'!$G$5-'СЕТ СН'!$G$24</f>
        <v>3487.1313669199999</v>
      </c>
      <c r="H64" s="36">
        <f>SUMIFS(СВЦЭМ!$D$33:$D$776,СВЦЭМ!$A$33:$A$776,$A64,СВЦЭМ!$B$33:$B$776,H$47)+'СЕТ СН'!$G$14+СВЦЭМ!$D$10+'СЕТ СН'!$G$5-'СЕТ СН'!$G$24</f>
        <v>3492.5203160199999</v>
      </c>
      <c r="I64" s="36">
        <f>SUMIFS(СВЦЭМ!$D$33:$D$776,СВЦЭМ!$A$33:$A$776,$A64,СВЦЭМ!$B$33:$B$776,I$47)+'СЕТ СН'!$G$14+СВЦЭМ!$D$10+'СЕТ СН'!$G$5-'СЕТ СН'!$G$24</f>
        <v>3451.93495889</v>
      </c>
      <c r="J64" s="36">
        <f>SUMIFS(СВЦЭМ!$D$33:$D$776,СВЦЭМ!$A$33:$A$776,$A64,СВЦЭМ!$B$33:$B$776,J$47)+'СЕТ СН'!$G$14+СВЦЭМ!$D$10+'СЕТ СН'!$G$5-'СЕТ СН'!$G$24</f>
        <v>3384.4531936000003</v>
      </c>
      <c r="K64" s="36">
        <f>SUMIFS(СВЦЭМ!$D$33:$D$776,СВЦЭМ!$A$33:$A$776,$A64,СВЦЭМ!$B$33:$B$776,K$47)+'СЕТ СН'!$G$14+СВЦЭМ!$D$10+'СЕТ СН'!$G$5-'СЕТ СН'!$G$24</f>
        <v>3355.3509222000002</v>
      </c>
      <c r="L64" s="36">
        <f>SUMIFS(СВЦЭМ!$D$33:$D$776,СВЦЭМ!$A$33:$A$776,$A64,СВЦЭМ!$B$33:$B$776,L$47)+'СЕТ СН'!$G$14+СВЦЭМ!$D$10+'СЕТ СН'!$G$5-'СЕТ СН'!$G$24</f>
        <v>3355.3525914900001</v>
      </c>
      <c r="M64" s="36">
        <f>SUMIFS(СВЦЭМ!$D$33:$D$776,СВЦЭМ!$A$33:$A$776,$A64,СВЦЭМ!$B$33:$B$776,M$47)+'СЕТ СН'!$G$14+СВЦЭМ!$D$10+'СЕТ СН'!$G$5-'СЕТ СН'!$G$24</f>
        <v>3353.89445858</v>
      </c>
      <c r="N64" s="36">
        <f>SUMIFS(СВЦЭМ!$D$33:$D$776,СВЦЭМ!$A$33:$A$776,$A64,СВЦЭМ!$B$33:$B$776,N$47)+'СЕТ СН'!$G$14+СВЦЭМ!$D$10+'СЕТ СН'!$G$5-'СЕТ СН'!$G$24</f>
        <v>3349.8627019599999</v>
      </c>
      <c r="O64" s="36">
        <f>SUMIFS(СВЦЭМ!$D$33:$D$776,СВЦЭМ!$A$33:$A$776,$A64,СВЦЭМ!$B$33:$B$776,O$47)+'СЕТ СН'!$G$14+СВЦЭМ!$D$10+'СЕТ СН'!$G$5-'СЕТ СН'!$G$24</f>
        <v>3349.6838027200001</v>
      </c>
      <c r="P64" s="36">
        <f>SUMIFS(СВЦЭМ!$D$33:$D$776,СВЦЭМ!$A$33:$A$776,$A64,СВЦЭМ!$B$33:$B$776,P$47)+'СЕТ СН'!$G$14+СВЦЭМ!$D$10+'СЕТ СН'!$G$5-'СЕТ СН'!$G$24</f>
        <v>3355.2863758600001</v>
      </c>
      <c r="Q64" s="36">
        <f>SUMIFS(СВЦЭМ!$D$33:$D$776,СВЦЭМ!$A$33:$A$776,$A64,СВЦЭМ!$B$33:$B$776,Q$47)+'СЕТ СН'!$G$14+СВЦЭМ!$D$10+'СЕТ СН'!$G$5-'СЕТ СН'!$G$24</f>
        <v>3357.8201725899999</v>
      </c>
      <c r="R64" s="36">
        <f>SUMIFS(СВЦЭМ!$D$33:$D$776,СВЦЭМ!$A$33:$A$776,$A64,СВЦЭМ!$B$33:$B$776,R$47)+'СЕТ СН'!$G$14+СВЦЭМ!$D$10+'СЕТ СН'!$G$5-'СЕТ СН'!$G$24</f>
        <v>3354.7248905800002</v>
      </c>
      <c r="S64" s="36">
        <f>SUMIFS(СВЦЭМ!$D$33:$D$776,СВЦЭМ!$A$33:$A$776,$A64,СВЦЭМ!$B$33:$B$776,S$47)+'СЕТ СН'!$G$14+СВЦЭМ!$D$10+'СЕТ СН'!$G$5-'СЕТ СН'!$G$24</f>
        <v>3356.2926791099999</v>
      </c>
      <c r="T64" s="36">
        <f>SUMIFS(СВЦЭМ!$D$33:$D$776,СВЦЭМ!$A$33:$A$776,$A64,СВЦЭМ!$B$33:$B$776,T$47)+'СЕТ СН'!$G$14+СВЦЭМ!$D$10+'СЕТ СН'!$G$5-'СЕТ СН'!$G$24</f>
        <v>3345.8790511100001</v>
      </c>
      <c r="U64" s="36">
        <f>SUMIFS(СВЦЭМ!$D$33:$D$776,СВЦЭМ!$A$33:$A$776,$A64,СВЦЭМ!$B$33:$B$776,U$47)+'СЕТ СН'!$G$14+СВЦЭМ!$D$10+'СЕТ СН'!$G$5-'СЕТ СН'!$G$24</f>
        <v>3330.2825865499999</v>
      </c>
      <c r="V64" s="36">
        <f>SUMIFS(СВЦЭМ!$D$33:$D$776,СВЦЭМ!$A$33:$A$776,$A64,СВЦЭМ!$B$33:$B$776,V$47)+'СЕТ СН'!$G$14+СВЦЭМ!$D$10+'СЕТ СН'!$G$5-'СЕТ СН'!$G$24</f>
        <v>3293.1591384499998</v>
      </c>
      <c r="W64" s="36">
        <f>SUMIFS(СВЦЭМ!$D$33:$D$776,СВЦЭМ!$A$33:$A$776,$A64,СВЦЭМ!$B$33:$B$776,W$47)+'СЕТ СН'!$G$14+СВЦЭМ!$D$10+'СЕТ СН'!$G$5-'СЕТ СН'!$G$24</f>
        <v>3298.5692301500003</v>
      </c>
      <c r="X64" s="36">
        <f>SUMIFS(СВЦЭМ!$D$33:$D$776,СВЦЭМ!$A$33:$A$776,$A64,СВЦЭМ!$B$33:$B$776,X$47)+'СЕТ СН'!$G$14+СВЦЭМ!$D$10+'СЕТ СН'!$G$5-'СЕТ СН'!$G$24</f>
        <v>3298.5406093900001</v>
      </c>
      <c r="Y64" s="36">
        <f>SUMIFS(СВЦЭМ!$D$33:$D$776,СВЦЭМ!$A$33:$A$776,$A64,СВЦЭМ!$B$33:$B$776,Y$47)+'СЕТ СН'!$G$14+СВЦЭМ!$D$10+'СЕТ СН'!$G$5-'СЕТ СН'!$G$24</f>
        <v>3329.10679643</v>
      </c>
    </row>
    <row r="65" spans="1:26" ht="15.75" x14ac:dyDescent="0.2">
      <c r="A65" s="35">
        <f t="shared" si="1"/>
        <v>43969</v>
      </c>
      <c r="B65" s="36">
        <f>SUMIFS(СВЦЭМ!$D$33:$D$776,СВЦЭМ!$A$33:$A$776,$A65,СВЦЭМ!$B$33:$B$776,B$47)+'СЕТ СН'!$G$14+СВЦЭМ!$D$10+'СЕТ СН'!$G$5-'СЕТ СН'!$G$24</f>
        <v>3447.2932759599998</v>
      </c>
      <c r="C65" s="36">
        <f>SUMIFS(СВЦЭМ!$D$33:$D$776,СВЦЭМ!$A$33:$A$776,$A65,СВЦЭМ!$B$33:$B$776,C$47)+'СЕТ СН'!$G$14+СВЦЭМ!$D$10+'СЕТ СН'!$G$5-'СЕТ СН'!$G$24</f>
        <v>3465.5970531000003</v>
      </c>
      <c r="D65" s="36">
        <f>SUMIFS(СВЦЭМ!$D$33:$D$776,СВЦЭМ!$A$33:$A$776,$A65,СВЦЭМ!$B$33:$B$776,D$47)+'СЕТ СН'!$G$14+СВЦЭМ!$D$10+'СЕТ СН'!$G$5-'СЕТ СН'!$G$24</f>
        <v>3453.9353528700003</v>
      </c>
      <c r="E65" s="36">
        <f>SUMIFS(СВЦЭМ!$D$33:$D$776,СВЦЭМ!$A$33:$A$776,$A65,СВЦЭМ!$B$33:$B$776,E$47)+'СЕТ СН'!$G$14+СВЦЭМ!$D$10+'СЕТ СН'!$G$5-'СЕТ СН'!$G$24</f>
        <v>3464.5173323700001</v>
      </c>
      <c r="F65" s="36">
        <f>SUMIFS(СВЦЭМ!$D$33:$D$776,СВЦЭМ!$A$33:$A$776,$A65,СВЦЭМ!$B$33:$B$776,F$47)+'СЕТ СН'!$G$14+СВЦЭМ!$D$10+'СЕТ СН'!$G$5-'СЕТ СН'!$G$24</f>
        <v>3460.5566071399999</v>
      </c>
      <c r="G65" s="36">
        <f>SUMIFS(СВЦЭМ!$D$33:$D$776,СВЦЭМ!$A$33:$A$776,$A65,СВЦЭМ!$B$33:$B$776,G$47)+'СЕТ СН'!$G$14+СВЦЭМ!$D$10+'СЕТ СН'!$G$5-'СЕТ СН'!$G$24</f>
        <v>3463.9289228600001</v>
      </c>
      <c r="H65" s="36">
        <f>SUMIFS(СВЦЭМ!$D$33:$D$776,СВЦЭМ!$A$33:$A$776,$A65,СВЦЭМ!$B$33:$B$776,H$47)+'СЕТ СН'!$G$14+СВЦЭМ!$D$10+'СЕТ СН'!$G$5-'СЕТ СН'!$G$24</f>
        <v>3461.7085460100002</v>
      </c>
      <c r="I65" s="36">
        <f>SUMIFS(СВЦЭМ!$D$33:$D$776,СВЦЭМ!$A$33:$A$776,$A65,СВЦЭМ!$B$33:$B$776,I$47)+'СЕТ СН'!$G$14+СВЦЭМ!$D$10+'СЕТ СН'!$G$5-'СЕТ СН'!$G$24</f>
        <v>3432.1260963700001</v>
      </c>
      <c r="J65" s="36">
        <f>SUMIFS(СВЦЭМ!$D$33:$D$776,СВЦЭМ!$A$33:$A$776,$A65,СВЦЭМ!$B$33:$B$776,J$47)+'СЕТ СН'!$G$14+СВЦЭМ!$D$10+'СЕТ СН'!$G$5-'СЕТ СН'!$G$24</f>
        <v>3341.1391290700003</v>
      </c>
      <c r="K65" s="36">
        <f>SUMIFS(СВЦЭМ!$D$33:$D$776,СВЦЭМ!$A$33:$A$776,$A65,СВЦЭМ!$B$33:$B$776,K$47)+'СЕТ СН'!$G$14+СВЦЭМ!$D$10+'СЕТ СН'!$G$5-'СЕТ СН'!$G$24</f>
        <v>3324.3798876599999</v>
      </c>
      <c r="L65" s="36">
        <f>SUMIFS(СВЦЭМ!$D$33:$D$776,СВЦЭМ!$A$33:$A$776,$A65,СВЦЭМ!$B$33:$B$776,L$47)+'СЕТ СН'!$G$14+СВЦЭМ!$D$10+'СЕТ СН'!$G$5-'СЕТ СН'!$G$24</f>
        <v>3332.1019831600001</v>
      </c>
      <c r="M65" s="36">
        <f>SUMIFS(СВЦЭМ!$D$33:$D$776,СВЦЭМ!$A$33:$A$776,$A65,СВЦЭМ!$B$33:$B$776,M$47)+'СЕТ СН'!$G$14+СВЦЭМ!$D$10+'СЕТ СН'!$G$5-'СЕТ СН'!$G$24</f>
        <v>3333.1615815599998</v>
      </c>
      <c r="N65" s="36">
        <f>SUMIFS(СВЦЭМ!$D$33:$D$776,СВЦЭМ!$A$33:$A$776,$A65,СВЦЭМ!$B$33:$B$776,N$47)+'СЕТ СН'!$G$14+СВЦЭМ!$D$10+'СЕТ СН'!$G$5-'СЕТ СН'!$G$24</f>
        <v>3323.8417923000002</v>
      </c>
      <c r="O65" s="36">
        <f>SUMIFS(СВЦЭМ!$D$33:$D$776,СВЦЭМ!$A$33:$A$776,$A65,СВЦЭМ!$B$33:$B$776,O$47)+'СЕТ СН'!$G$14+СВЦЭМ!$D$10+'СЕТ СН'!$G$5-'СЕТ СН'!$G$24</f>
        <v>3324.90744197</v>
      </c>
      <c r="P65" s="36">
        <f>SUMIFS(СВЦЭМ!$D$33:$D$776,СВЦЭМ!$A$33:$A$776,$A65,СВЦЭМ!$B$33:$B$776,P$47)+'СЕТ СН'!$G$14+СВЦЭМ!$D$10+'СЕТ СН'!$G$5-'СЕТ СН'!$G$24</f>
        <v>3343.5597302900001</v>
      </c>
      <c r="Q65" s="36">
        <f>SUMIFS(СВЦЭМ!$D$33:$D$776,СВЦЭМ!$A$33:$A$776,$A65,СВЦЭМ!$B$33:$B$776,Q$47)+'СЕТ СН'!$G$14+СВЦЭМ!$D$10+'СЕТ СН'!$G$5-'СЕТ СН'!$G$24</f>
        <v>3331.10524713</v>
      </c>
      <c r="R65" s="36">
        <f>SUMIFS(СВЦЭМ!$D$33:$D$776,СВЦЭМ!$A$33:$A$776,$A65,СВЦЭМ!$B$33:$B$776,R$47)+'СЕТ СН'!$G$14+СВЦЭМ!$D$10+'СЕТ СН'!$G$5-'СЕТ СН'!$G$24</f>
        <v>3331.1187479800001</v>
      </c>
      <c r="S65" s="36">
        <f>SUMIFS(СВЦЭМ!$D$33:$D$776,СВЦЭМ!$A$33:$A$776,$A65,СВЦЭМ!$B$33:$B$776,S$47)+'СЕТ СН'!$G$14+СВЦЭМ!$D$10+'СЕТ СН'!$G$5-'СЕТ СН'!$G$24</f>
        <v>3346.29543831</v>
      </c>
      <c r="T65" s="36">
        <f>SUMIFS(СВЦЭМ!$D$33:$D$776,СВЦЭМ!$A$33:$A$776,$A65,СВЦЭМ!$B$33:$B$776,T$47)+'СЕТ СН'!$G$14+СВЦЭМ!$D$10+'СЕТ СН'!$G$5-'СЕТ СН'!$G$24</f>
        <v>3336.91498942</v>
      </c>
      <c r="U65" s="36">
        <f>SUMIFS(СВЦЭМ!$D$33:$D$776,СВЦЭМ!$A$33:$A$776,$A65,СВЦЭМ!$B$33:$B$776,U$47)+'СЕТ СН'!$G$14+СВЦЭМ!$D$10+'СЕТ СН'!$G$5-'СЕТ СН'!$G$24</f>
        <v>3327.1785620000001</v>
      </c>
      <c r="V65" s="36">
        <f>SUMIFS(СВЦЭМ!$D$33:$D$776,СВЦЭМ!$A$33:$A$776,$A65,СВЦЭМ!$B$33:$B$776,V$47)+'СЕТ СН'!$G$14+СВЦЭМ!$D$10+'СЕТ СН'!$G$5-'СЕТ СН'!$G$24</f>
        <v>3301.9327588800002</v>
      </c>
      <c r="W65" s="36">
        <f>SUMIFS(СВЦЭМ!$D$33:$D$776,СВЦЭМ!$A$33:$A$776,$A65,СВЦЭМ!$B$33:$B$776,W$47)+'СЕТ СН'!$G$14+СВЦЭМ!$D$10+'СЕТ СН'!$G$5-'СЕТ СН'!$G$24</f>
        <v>3305.9430224900002</v>
      </c>
      <c r="X65" s="36">
        <f>SUMIFS(СВЦЭМ!$D$33:$D$776,СВЦЭМ!$A$33:$A$776,$A65,СВЦЭМ!$B$33:$B$776,X$47)+'СЕТ СН'!$G$14+СВЦЭМ!$D$10+'СЕТ СН'!$G$5-'СЕТ СН'!$G$24</f>
        <v>3305.4447020799998</v>
      </c>
      <c r="Y65" s="36">
        <f>SUMIFS(СВЦЭМ!$D$33:$D$776,СВЦЭМ!$A$33:$A$776,$A65,СВЦЭМ!$B$33:$B$776,Y$47)+'СЕТ СН'!$G$14+СВЦЭМ!$D$10+'СЕТ СН'!$G$5-'СЕТ СН'!$G$24</f>
        <v>3330.3156509199998</v>
      </c>
    </row>
    <row r="66" spans="1:26" ht="15.75" x14ac:dyDescent="0.2">
      <c r="A66" s="35">
        <f t="shared" si="1"/>
        <v>43970</v>
      </c>
      <c r="B66" s="36">
        <f>SUMIFS(СВЦЭМ!$D$33:$D$776,СВЦЭМ!$A$33:$A$776,$A66,СВЦЭМ!$B$33:$B$776,B$47)+'СЕТ СН'!$G$14+СВЦЭМ!$D$10+'СЕТ СН'!$G$5-'СЕТ СН'!$G$24</f>
        <v>3458.7256569900001</v>
      </c>
      <c r="C66" s="36">
        <f>SUMIFS(СВЦЭМ!$D$33:$D$776,СВЦЭМ!$A$33:$A$776,$A66,СВЦЭМ!$B$33:$B$776,C$47)+'СЕТ СН'!$G$14+СВЦЭМ!$D$10+'СЕТ СН'!$G$5-'СЕТ СН'!$G$24</f>
        <v>3485.7766157699998</v>
      </c>
      <c r="D66" s="36">
        <f>SUMIFS(СВЦЭМ!$D$33:$D$776,СВЦЭМ!$A$33:$A$776,$A66,СВЦЭМ!$B$33:$B$776,D$47)+'СЕТ СН'!$G$14+СВЦЭМ!$D$10+'СЕТ СН'!$G$5-'СЕТ СН'!$G$24</f>
        <v>3476.9293292000002</v>
      </c>
      <c r="E66" s="36">
        <f>SUMIFS(СВЦЭМ!$D$33:$D$776,СВЦЭМ!$A$33:$A$776,$A66,СВЦЭМ!$B$33:$B$776,E$47)+'СЕТ СН'!$G$14+СВЦЭМ!$D$10+'СЕТ СН'!$G$5-'СЕТ СН'!$G$24</f>
        <v>3472.1808505899999</v>
      </c>
      <c r="F66" s="36">
        <f>SUMIFS(СВЦЭМ!$D$33:$D$776,СВЦЭМ!$A$33:$A$776,$A66,СВЦЭМ!$B$33:$B$776,F$47)+'СЕТ СН'!$G$14+СВЦЭМ!$D$10+'СЕТ СН'!$G$5-'СЕТ СН'!$G$24</f>
        <v>3466.41670204</v>
      </c>
      <c r="G66" s="36">
        <f>SUMIFS(СВЦЭМ!$D$33:$D$776,СВЦЭМ!$A$33:$A$776,$A66,СВЦЭМ!$B$33:$B$776,G$47)+'СЕТ СН'!$G$14+СВЦЭМ!$D$10+'СЕТ СН'!$G$5-'СЕТ СН'!$G$24</f>
        <v>3475.1809421100002</v>
      </c>
      <c r="H66" s="36">
        <f>SUMIFS(СВЦЭМ!$D$33:$D$776,СВЦЭМ!$A$33:$A$776,$A66,СВЦЭМ!$B$33:$B$776,H$47)+'СЕТ СН'!$G$14+СВЦЭМ!$D$10+'СЕТ СН'!$G$5-'СЕТ СН'!$G$24</f>
        <v>3475.83630584</v>
      </c>
      <c r="I66" s="36">
        <f>SUMIFS(СВЦЭМ!$D$33:$D$776,СВЦЭМ!$A$33:$A$776,$A66,СВЦЭМ!$B$33:$B$776,I$47)+'СЕТ СН'!$G$14+СВЦЭМ!$D$10+'СЕТ СН'!$G$5-'СЕТ СН'!$G$24</f>
        <v>3449.8682378900003</v>
      </c>
      <c r="J66" s="36">
        <f>SUMIFS(СВЦЭМ!$D$33:$D$776,СВЦЭМ!$A$33:$A$776,$A66,СВЦЭМ!$B$33:$B$776,J$47)+'СЕТ СН'!$G$14+СВЦЭМ!$D$10+'СЕТ СН'!$G$5-'СЕТ СН'!$G$24</f>
        <v>3354.5869725399998</v>
      </c>
      <c r="K66" s="36">
        <f>SUMIFS(СВЦЭМ!$D$33:$D$776,СВЦЭМ!$A$33:$A$776,$A66,СВЦЭМ!$B$33:$B$776,K$47)+'СЕТ СН'!$G$14+СВЦЭМ!$D$10+'СЕТ СН'!$G$5-'СЕТ СН'!$G$24</f>
        <v>3337.9167466700001</v>
      </c>
      <c r="L66" s="36">
        <f>SUMIFS(СВЦЭМ!$D$33:$D$776,СВЦЭМ!$A$33:$A$776,$A66,СВЦЭМ!$B$33:$B$776,L$47)+'СЕТ СН'!$G$14+СВЦЭМ!$D$10+'СЕТ СН'!$G$5-'СЕТ СН'!$G$24</f>
        <v>3335.0660074100001</v>
      </c>
      <c r="M66" s="36">
        <f>SUMIFS(СВЦЭМ!$D$33:$D$776,СВЦЭМ!$A$33:$A$776,$A66,СВЦЭМ!$B$33:$B$776,M$47)+'СЕТ СН'!$G$14+СВЦЭМ!$D$10+'СЕТ СН'!$G$5-'СЕТ СН'!$G$24</f>
        <v>3318.8396746899998</v>
      </c>
      <c r="N66" s="36">
        <f>SUMIFS(СВЦЭМ!$D$33:$D$776,СВЦЭМ!$A$33:$A$776,$A66,СВЦЭМ!$B$33:$B$776,N$47)+'СЕТ СН'!$G$14+СВЦЭМ!$D$10+'СЕТ СН'!$G$5-'СЕТ СН'!$G$24</f>
        <v>3318.2872362100002</v>
      </c>
      <c r="O66" s="36">
        <f>SUMIFS(СВЦЭМ!$D$33:$D$776,СВЦЭМ!$A$33:$A$776,$A66,СВЦЭМ!$B$33:$B$776,O$47)+'СЕТ СН'!$G$14+СВЦЭМ!$D$10+'СЕТ СН'!$G$5-'СЕТ СН'!$G$24</f>
        <v>3326.3692025999999</v>
      </c>
      <c r="P66" s="36">
        <f>SUMIFS(СВЦЭМ!$D$33:$D$776,СВЦЭМ!$A$33:$A$776,$A66,СВЦЭМ!$B$33:$B$776,P$47)+'СЕТ СН'!$G$14+СВЦЭМ!$D$10+'СЕТ СН'!$G$5-'СЕТ СН'!$G$24</f>
        <v>3332.7939851000001</v>
      </c>
      <c r="Q66" s="36">
        <f>SUMIFS(СВЦЭМ!$D$33:$D$776,СВЦЭМ!$A$33:$A$776,$A66,СВЦЭМ!$B$33:$B$776,Q$47)+'СЕТ СН'!$G$14+СВЦЭМ!$D$10+'СЕТ СН'!$G$5-'СЕТ СН'!$G$24</f>
        <v>3337.5627038000002</v>
      </c>
      <c r="R66" s="36">
        <f>SUMIFS(СВЦЭМ!$D$33:$D$776,СВЦЭМ!$A$33:$A$776,$A66,СВЦЭМ!$B$33:$B$776,R$47)+'СЕТ СН'!$G$14+СВЦЭМ!$D$10+'СЕТ СН'!$G$5-'СЕТ СН'!$G$24</f>
        <v>3340.2197963600001</v>
      </c>
      <c r="S66" s="36">
        <f>SUMIFS(СВЦЭМ!$D$33:$D$776,СВЦЭМ!$A$33:$A$776,$A66,СВЦЭМ!$B$33:$B$776,S$47)+'СЕТ СН'!$G$14+СВЦЭМ!$D$10+'СЕТ СН'!$G$5-'СЕТ СН'!$G$24</f>
        <v>3349.5149162400003</v>
      </c>
      <c r="T66" s="36">
        <f>SUMIFS(СВЦЭМ!$D$33:$D$776,СВЦЭМ!$A$33:$A$776,$A66,СВЦЭМ!$B$33:$B$776,T$47)+'СЕТ СН'!$G$14+СВЦЭМ!$D$10+'СЕТ СН'!$G$5-'СЕТ СН'!$G$24</f>
        <v>3345.5736003500001</v>
      </c>
      <c r="U66" s="36">
        <f>SUMIFS(СВЦЭМ!$D$33:$D$776,СВЦЭМ!$A$33:$A$776,$A66,СВЦЭМ!$B$33:$B$776,U$47)+'СЕТ СН'!$G$14+СВЦЭМ!$D$10+'СЕТ СН'!$G$5-'СЕТ СН'!$G$24</f>
        <v>3329.8415827099998</v>
      </c>
      <c r="V66" s="36">
        <f>SUMIFS(СВЦЭМ!$D$33:$D$776,СВЦЭМ!$A$33:$A$776,$A66,СВЦЭМ!$B$33:$B$776,V$47)+'СЕТ СН'!$G$14+СВЦЭМ!$D$10+'СЕТ СН'!$G$5-'СЕТ СН'!$G$24</f>
        <v>3325.07754828</v>
      </c>
      <c r="W66" s="36">
        <f>SUMIFS(СВЦЭМ!$D$33:$D$776,СВЦЭМ!$A$33:$A$776,$A66,СВЦЭМ!$B$33:$B$776,W$47)+'СЕТ СН'!$G$14+СВЦЭМ!$D$10+'СЕТ СН'!$G$5-'СЕТ СН'!$G$24</f>
        <v>3330.7837442099999</v>
      </c>
      <c r="X66" s="36">
        <f>SUMIFS(СВЦЭМ!$D$33:$D$776,СВЦЭМ!$A$33:$A$776,$A66,СВЦЭМ!$B$33:$B$776,X$47)+'СЕТ СН'!$G$14+СВЦЭМ!$D$10+'СЕТ СН'!$G$5-'СЕТ СН'!$G$24</f>
        <v>3324.29738903</v>
      </c>
      <c r="Y66" s="36">
        <f>SUMIFS(СВЦЭМ!$D$33:$D$776,СВЦЭМ!$A$33:$A$776,$A66,СВЦЭМ!$B$33:$B$776,Y$47)+'СЕТ СН'!$G$14+СВЦЭМ!$D$10+'СЕТ СН'!$G$5-'СЕТ СН'!$G$24</f>
        <v>3338.2016205800001</v>
      </c>
    </row>
    <row r="67" spans="1:26" ht="15.75" x14ac:dyDescent="0.2">
      <c r="A67" s="35">
        <f t="shared" si="1"/>
        <v>43971</v>
      </c>
      <c r="B67" s="36">
        <f>SUMIFS(СВЦЭМ!$D$33:$D$776,СВЦЭМ!$A$33:$A$776,$A67,СВЦЭМ!$B$33:$B$776,B$47)+'СЕТ СН'!$G$14+СВЦЭМ!$D$10+'СЕТ СН'!$G$5-'СЕТ СН'!$G$24</f>
        <v>3418.52519639</v>
      </c>
      <c r="C67" s="36">
        <f>SUMIFS(СВЦЭМ!$D$33:$D$776,СВЦЭМ!$A$33:$A$776,$A67,СВЦЭМ!$B$33:$B$776,C$47)+'СЕТ СН'!$G$14+СВЦЭМ!$D$10+'СЕТ СН'!$G$5-'СЕТ СН'!$G$24</f>
        <v>3428.5963859399999</v>
      </c>
      <c r="D67" s="36">
        <f>SUMIFS(СВЦЭМ!$D$33:$D$776,СВЦЭМ!$A$33:$A$776,$A67,СВЦЭМ!$B$33:$B$776,D$47)+'СЕТ СН'!$G$14+СВЦЭМ!$D$10+'СЕТ СН'!$G$5-'СЕТ СН'!$G$24</f>
        <v>3446.5024370299998</v>
      </c>
      <c r="E67" s="36">
        <f>SUMIFS(СВЦЭМ!$D$33:$D$776,СВЦЭМ!$A$33:$A$776,$A67,СВЦЭМ!$B$33:$B$776,E$47)+'СЕТ СН'!$G$14+СВЦЭМ!$D$10+'СЕТ СН'!$G$5-'СЕТ СН'!$G$24</f>
        <v>3441.9331898400001</v>
      </c>
      <c r="F67" s="36">
        <f>SUMIFS(СВЦЭМ!$D$33:$D$776,СВЦЭМ!$A$33:$A$776,$A67,СВЦЭМ!$B$33:$B$776,F$47)+'СЕТ СН'!$G$14+СВЦЭМ!$D$10+'СЕТ СН'!$G$5-'СЕТ СН'!$G$24</f>
        <v>3435.0861648099999</v>
      </c>
      <c r="G67" s="36">
        <f>SUMIFS(СВЦЭМ!$D$33:$D$776,СВЦЭМ!$A$33:$A$776,$A67,СВЦЭМ!$B$33:$B$776,G$47)+'СЕТ СН'!$G$14+СВЦЭМ!$D$10+'СЕТ СН'!$G$5-'СЕТ СН'!$G$24</f>
        <v>3445.1302879700002</v>
      </c>
      <c r="H67" s="36">
        <f>SUMIFS(СВЦЭМ!$D$33:$D$776,СВЦЭМ!$A$33:$A$776,$A67,СВЦЭМ!$B$33:$B$776,H$47)+'СЕТ СН'!$G$14+СВЦЭМ!$D$10+'СЕТ СН'!$G$5-'СЕТ СН'!$G$24</f>
        <v>3452.0569722499999</v>
      </c>
      <c r="I67" s="36">
        <f>SUMIFS(СВЦЭМ!$D$33:$D$776,СВЦЭМ!$A$33:$A$776,$A67,СВЦЭМ!$B$33:$B$776,I$47)+'СЕТ СН'!$G$14+СВЦЭМ!$D$10+'СЕТ СН'!$G$5-'СЕТ СН'!$G$24</f>
        <v>3437.5648393900001</v>
      </c>
      <c r="J67" s="36">
        <f>SUMIFS(СВЦЭМ!$D$33:$D$776,СВЦЭМ!$A$33:$A$776,$A67,СВЦЭМ!$B$33:$B$776,J$47)+'СЕТ СН'!$G$14+СВЦЭМ!$D$10+'СЕТ СН'!$G$5-'СЕТ СН'!$G$24</f>
        <v>3335.1587685</v>
      </c>
      <c r="K67" s="36">
        <f>SUMIFS(СВЦЭМ!$D$33:$D$776,СВЦЭМ!$A$33:$A$776,$A67,СВЦЭМ!$B$33:$B$776,K$47)+'СЕТ СН'!$G$14+СВЦЭМ!$D$10+'СЕТ СН'!$G$5-'СЕТ СН'!$G$24</f>
        <v>3340.7052161800002</v>
      </c>
      <c r="L67" s="36">
        <f>SUMIFS(СВЦЭМ!$D$33:$D$776,СВЦЭМ!$A$33:$A$776,$A67,СВЦЭМ!$B$33:$B$776,L$47)+'СЕТ СН'!$G$14+СВЦЭМ!$D$10+'СЕТ СН'!$G$5-'СЕТ СН'!$G$24</f>
        <v>3344.4139289899999</v>
      </c>
      <c r="M67" s="36">
        <f>SUMIFS(СВЦЭМ!$D$33:$D$776,СВЦЭМ!$A$33:$A$776,$A67,СВЦЭМ!$B$33:$B$776,M$47)+'СЕТ СН'!$G$14+СВЦЭМ!$D$10+'СЕТ СН'!$G$5-'СЕТ СН'!$G$24</f>
        <v>3347.1545197</v>
      </c>
      <c r="N67" s="36">
        <f>SUMIFS(СВЦЭМ!$D$33:$D$776,СВЦЭМ!$A$33:$A$776,$A67,СВЦЭМ!$B$33:$B$776,N$47)+'СЕТ СН'!$G$14+СВЦЭМ!$D$10+'СЕТ СН'!$G$5-'СЕТ СН'!$G$24</f>
        <v>3346.8743296900002</v>
      </c>
      <c r="O67" s="36">
        <f>SUMIFS(СВЦЭМ!$D$33:$D$776,СВЦЭМ!$A$33:$A$776,$A67,СВЦЭМ!$B$33:$B$776,O$47)+'СЕТ СН'!$G$14+СВЦЭМ!$D$10+'СЕТ СН'!$G$5-'СЕТ СН'!$G$24</f>
        <v>3351.8535783299999</v>
      </c>
      <c r="P67" s="36">
        <f>SUMIFS(СВЦЭМ!$D$33:$D$776,СВЦЭМ!$A$33:$A$776,$A67,СВЦЭМ!$B$33:$B$776,P$47)+'СЕТ СН'!$G$14+СВЦЭМ!$D$10+'СЕТ СН'!$G$5-'СЕТ СН'!$G$24</f>
        <v>3353.9598292999999</v>
      </c>
      <c r="Q67" s="36">
        <f>SUMIFS(СВЦЭМ!$D$33:$D$776,СВЦЭМ!$A$33:$A$776,$A67,СВЦЭМ!$B$33:$B$776,Q$47)+'СЕТ СН'!$G$14+СВЦЭМ!$D$10+'СЕТ СН'!$G$5-'СЕТ СН'!$G$24</f>
        <v>3354.7048906499999</v>
      </c>
      <c r="R67" s="36">
        <f>SUMIFS(СВЦЭМ!$D$33:$D$776,СВЦЭМ!$A$33:$A$776,$A67,СВЦЭМ!$B$33:$B$776,R$47)+'СЕТ СН'!$G$14+СВЦЭМ!$D$10+'СЕТ СН'!$G$5-'СЕТ СН'!$G$24</f>
        <v>3355.7489465600001</v>
      </c>
      <c r="S67" s="36">
        <f>SUMIFS(СВЦЭМ!$D$33:$D$776,СВЦЭМ!$A$33:$A$776,$A67,СВЦЭМ!$B$33:$B$776,S$47)+'СЕТ СН'!$G$14+СВЦЭМ!$D$10+'СЕТ СН'!$G$5-'СЕТ СН'!$G$24</f>
        <v>3357.7119401199998</v>
      </c>
      <c r="T67" s="36">
        <f>SUMIFS(СВЦЭМ!$D$33:$D$776,СВЦЭМ!$A$33:$A$776,$A67,СВЦЭМ!$B$33:$B$776,T$47)+'СЕТ СН'!$G$14+СВЦЭМ!$D$10+'СЕТ СН'!$G$5-'СЕТ СН'!$G$24</f>
        <v>3356.81373695</v>
      </c>
      <c r="U67" s="36">
        <f>SUMIFS(СВЦЭМ!$D$33:$D$776,СВЦЭМ!$A$33:$A$776,$A67,СВЦЭМ!$B$33:$B$776,U$47)+'СЕТ СН'!$G$14+СВЦЭМ!$D$10+'СЕТ СН'!$G$5-'СЕТ СН'!$G$24</f>
        <v>3343.7800773399999</v>
      </c>
      <c r="V67" s="36">
        <f>SUMIFS(СВЦЭМ!$D$33:$D$776,СВЦЭМ!$A$33:$A$776,$A67,СВЦЭМ!$B$33:$B$776,V$47)+'СЕТ СН'!$G$14+СВЦЭМ!$D$10+'СЕТ СН'!$G$5-'СЕТ СН'!$G$24</f>
        <v>3339.4763131099999</v>
      </c>
      <c r="W67" s="36">
        <f>SUMIFS(СВЦЭМ!$D$33:$D$776,СВЦЭМ!$A$33:$A$776,$A67,СВЦЭМ!$B$33:$B$776,W$47)+'СЕТ СН'!$G$14+СВЦЭМ!$D$10+'СЕТ СН'!$G$5-'СЕТ СН'!$G$24</f>
        <v>3344.0549970699999</v>
      </c>
      <c r="X67" s="36">
        <f>SUMIFS(СВЦЭМ!$D$33:$D$776,СВЦЭМ!$A$33:$A$776,$A67,СВЦЭМ!$B$33:$B$776,X$47)+'СЕТ СН'!$G$14+СВЦЭМ!$D$10+'СЕТ СН'!$G$5-'СЕТ СН'!$G$24</f>
        <v>3344.1744976099999</v>
      </c>
      <c r="Y67" s="36">
        <f>SUMIFS(СВЦЭМ!$D$33:$D$776,СВЦЭМ!$A$33:$A$776,$A67,СВЦЭМ!$B$33:$B$776,Y$47)+'СЕТ СН'!$G$14+СВЦЭМ!$D$10+'СЕТ СН'!$G$5-'СЕТ СН'!$G$24</f>
        <v>3349.1523671300001</v>
      </c>
    </row>
    <row r="68" spans="1:26" ht="15.75" x14ac:dyDescent="0.2">
      <c r="A68" s="35">
        <f t="shared" si="1"/>
        <v>43972</v>
      </c>
      <c r="B68" s="36">
        <f>SUMIFS(СВЦЭМ!$D$33:$D$776,СВЦЭМ!$A$33:$A$776,$A68,СВЦЭМ!$B$33:$B$776,B$47)+'СЕТ СН'!$G$14+СВЦЭМ!$D$10+'СЕТ СН'!$G$5-'СЕТ СН'!$G$24</f>
        <v>3416.9100696800001</v>
      </c>
      <c r="C68" s="36">
        <f>SUMIFS(СВЦЭМ!$D$33:$D$776,СВЦЭМ!$A$33:$A$776,$A68,СВЦЭМ!$B$33:$B$776,C$47)+'СЕТ СН'!$G$14+СВЦЭМ!$D$10+'СЕТ СН'!$G$5-'СЕТ СН'!$G$24</f>
        <v>3450.2894692999998</v>
      </c>
      <c r="D68" s="36">
        <f>SUMIFS(СВЦЭМ!$D$33:$D$776,СВЦЭМ!$A$33:$A$776,$A68,СВЦЭМ!$B$33:$B$776,D$47)+'СЕТ СН'!$G$14+СВЦЭМ!$D$10+'СЕТ СН'!$G$5-'СЕТ СН'!$G$24</f>
        <v>3471.3980519799998</v>
      </c>
      <c r="E68" s="36">
        <f>SUMIFS(СВЦЭМ!$D$33:$D$776,СВЦЭМ!$A$33:$A$776,$A68,СВЦЭМ!$B$33:$B$776,E$47)+'СЕТ СН'!$G$14+СВЦЭМ!$D$10+'СЕТ СН'!$G$5-'СЕТ СН'!$G$24</f>
        <v>3470.6136213099999</v>
      </c>
      <c r="F68" s="36">
        <f>SUMIFS(СВЦЭМ!$D$33:$D$776,СВЦЭМ!$A$33:$A$776,$A68,СВЦЭМ!$B$33:$B$776,F$47)+'СЕТ СН'!$G$14+СВЦЭМ!$D$10+'СЕТ СН'!$G$5-'СЕТ СН'!$G$24</f>
        <v>3465.19681881</v>
      </c>
      <c r="G68" s="36">
        <f>SUMIFS(СВЦЭМ!$D$33:$D$776,СВЦЭМ!$A$33:$A$776,$A68,СВЦЭМ!$B$33:$B$776,G$47)+'СЕТ СН'!$G$14+СВЦЭМ!$D$10+'СЕТ СН'!$G$5-'СЕТ СН'!$G$24</f>
        <v>3475.87806808</v>
      </c>
      <c r="H68" s="36">
        <f>SUMIFS(СВЦЭМ!$D$33:$D$776,СВЦЭМ!$A$33:$A$776,$A68,СВЦЭМ!$B$33:$B$776,H$47)+'СЕТ СН'!$G$14+СВЦЭМ!$D$10+'СЕТ СН'!$G$5-'СЕТ СН'!$G$24</f>
        <v>3465.5983980000001</v>
      </c>
      <c r="I68" s="36">
        <f>SUMIFS(СВЦЭМ!$D$33:$D$776,СВЦЭМ!$A$33:$A$776,$A68,СВЦЭМ!$B$33:$B$776,I$47)+'СЕТ СН'!$G$14+СВЦЭМ!$D$10+'СЕТ СН'!$G$5-'СЕТ СН'!$G$24</f>
        <v>3450.40024094</v>
      </c>
      <c r="J68" s="36">
        <f>SUMIFS(СВЦЭМ!$D$33:$D$776,СВЦЭМ!$A$33:$A$776,$A68,СВЦЭМ!$B$33:$B$776,J$47)+'СЕТ СН'!$G$14+СВЦЭМ!$D$10+'СЕТ СН'!$G$5-'СЕТ СН'!$G$24</f>
        <v>3410.55248269</v>
      </c>
      <c r="K68" s="36">
        <f>SUMIFS(СВЦЭМ!$D$33:$D$776,СВЦЭМ!$A$33:$A$776,$A68,СВЦЭМ!$B$33:$B$776,K$47)+'СЕТ СН'!$G$14+СВЦЭМ!$D$10+'СЕТ СН'!$G$5-'СЕТ СН'!$G$24</f>
        <v>3404.8943229400002</v>
      </c>
      <c r="L68" s="36">
        <f>SUMIFS(СВЦЭМ!$D$33:$D$776,СВЦЭМ!$A$33:$A$776,$A68,СВЦЭМ!$B$33:$B$776,L$47)+'СЕТ СН'!$G$14+СВЦЭМ!$D$10+'СЕТ СН'!$G$5-'СЕТ СН'!$G$24</f>
        <v>3407.5412439000002</v>
      </c>
      <c r="M68" s="36">
        <f>SUMIFS(СВЦЭМ!$D$33:$D$776,СВЦЭМ!$A$33:$A$776,$A68,СВЦЭМ!$B$33:$B$776,M$47)+'СЕТ СН'!$G$14+СВЦЭМ!$D$10+'СЕТ СН'!$G$5-'СЕТ СН'!$G$24</f>
        <v>3360.8390016000003</v>
      </c>
      <c r="N68" s="36">
        <f>SUMIFS(СВЦЭМ!$D$33:$D$776,СВЦЭМ!$A$33:$A$776,$A68,СВЦЭМ!$B$33:$B$776,N$47)+'СЕТ СН'!$G$14+СВЦЭМ!$D$10+'СЕТ СН'!$G$5-'СЕТ СН'!$G$24</f>
        <v>3304.5996693699999</v>
      </c>
      <c r="O68" s="36">
        <f>SUMIFS(СВЦЭМ!$D$33:$D$776,СВЦЭМ!$A$33:$A$776,$A68,СВЦЭМ!$B$33:$B$776,O$47)+'СЕТ СН'!$G$14+СВЦЭМ!$D$10+'СЕТ СН'!$G$5-'СЕТ СН'!$G$24</f>
        <v>3279.6616171400001</v>
      </c>
      <c r="P68" s="36">
        <f>SUMIFS(СВЦЭМ!$D$33:$D$776,СВЦЭМ!$A$33:$A$776,$A68,СВЦЭМ!$B$33:$B$776,P$47)+'СЕТ СН'!$G$14+СВЦЭМ!$D$10+'СЕТ СН'!$G$5-'СЕТ СН'!$G$24</f>
        <v>3277.6596859299998</v>
      </c>
      <c r="Q68" s="36">
        <f>SUMIFS(СВЦЭМ!$D$33:$D$776,СВЦЭМ!$A$33:$A$776,$A68,СВЦЭМ!$B$33:$B$776,Q$47)+'СЕТ СН'!$G$14+СВЦЭМ!$D$10+'СЕТ СН'!$G$5-'СЕТ СН'!$G$24</f>
        <v>3281.59392114</v>
      </c>
      <c r="R68" s="36">
        <f>SUMIFS(СВЦЭМ!$D$33:$D$776,СВЦЭМ!$A$33:$A$776,$A68,СВЦЭМ!$B$33:$B$776,R$47)+'СЕТ СН'!$G$14+СВЦЭМ!$D$10+'СЕТ СН'!$G$5-'СЕТ СН'!$G$24</f>
        <v>3276.3488376099999</v>
      </c>
      <c r="S68" s="36">
        <f>SUMIFS(СВЦЭМ!$D$33:$D$776,СВЦЭМ!$A$33:$A$776,$A68,СВЦЭМ!$B$33:$B$776,S$47)+'СЕТ СН'!$G$14+СВЦЭМ!$D$10+'СЕТ СН'!$G$5-'СЕТ СН'!$G$24</f>
        <v>3283.2879213199999</v>
      </c>
      <c r="T68" s="36">
        <f>SUMIFS(СВЦЭМ!$D$33:$D$776,СВЦЭМ!$A$33:$A$776,$A68,СВЦЭМ!$B$33:$B$776,T$47)+'СЕТ СН'!$G$14+СВЦЭМ!$D$10+'СЕТ СН'!$G$5-'СЕТ СН'!$G$24</f>
        <v>3281.4565464299999</v>
      </c>
      <c r="U68" s="36">
        <f>SUMIFS(СВЦЭМ!$D$33:$D$776,СВЦЭМ!$A$33:$A$776,$A68,СВЦЭМ!$B$33:$B$776,U$47)+'СЕТ СН'!$G$14+СВЦЭМ!$D$10+'СЕТ СН'!$G$5-'СЕТ СН'!$G$24</f>
        <v>3278.7407671700003</v>
      </c>
      <c r="V68" s="36">
        <f>SUMIFS(СВЦЭМ!$D$33:$D$776,СВЦЭМ!$A$33:$A$776,$A68,СВЦЭМ!$B$33:$B$776,V$47)+'СЕТ СН'!$G$14+СВЦЭМ!$D$10+'СЕТ СН'!$G$5-'СЕТ СН'!$G$24</f>
        <v>3275.9307428699999</v>
      </c>
      <c r="W68" s="36">
        <f>SUMIFS(СВЦЭМ!$D$33:$D$776,СВЦЭМ!$A$33:$A$776,$A68,СВЦЭМ!$B$33:$B$776,W$47)+'СЕТ СН'!$G$14+СВЦЭМ!$D$10+'СЕТ СН'!$G$5-'СЕТ СН'!$G$24</f>
        <v>3245.18713269</v>
      </c>
      <c r="X68" s="36">
        <f>SUMIFS(СВЦЭМ!$D$33:$D$776,СВЦЭМ!$A$33:$A$776,$A68,СВЦЭМ!$B$33:$B$776,X$47)+'СЕТ СН'!$G$14+СВЦЭМ!$D$10+'СЕТ СН'!$G$5-'СЕТ СН'!$G$24</f>
        <v>3285.7911718800001</v>
      </c>
      <c r="Y68" s="36">
        <f>SUMIFS(СВЦЭМ!$D$33:$D$776,СВЦЭМ!$A$33:$A$776,$A68,СВЦЭМ!$B$33:$B$776,Y$47)+'СЕТ СН'!$G$14+СВЦЭМ!$D$10+'СЕТ СН'!$G$5-'СЕТ СН'!$G$24</f>
        <v>3333.2401846100001</v>
      </c>
    </row>
    <row r="69" spans="1:26" ht="15.75" x14ac:dyDescent="0.2">
      <c r="A69" s="35">
        <f t="shared" si="1"/>
        <v>43973</v>
      </c>
      <c r="B69" s="36">
        <f>SUMIFS(СВЦЭМ!$D$33:$D$776,СВЦЭМ!$A$33:$A$776,$A69,СВЦЭМ!$B$33:$B$776,B$47)+'СЕТ СН'!$G$14+СВЦЭМ!$D$10+'СЕТ СН'!$G$5-'СЕТ СН'!$G$24</f>
        <v>3415.25476544</v>
      </c>
      <c r="C69" s="36">
        <f>SUMIFS(СВЦЭМ!$D$33:$D$776,СВЦЭМ!$A$33:$A$776,$A69,СВЦЭМ!$B$33:$B$776,C$47)+'СЕТ СН'!$G$14+СВЦЭМ!$D$10+'СЕТ СН'!$G$5-'СЕТ СН'!$G$24</f>
        <v>3456.1384262900001</v>
      </c>
      <c r="D69" s="36">
        <f>SUMIFS(СВЦЭМ!$D$33:$D$776,СВЦЭМ!$A$33:$A$776,$A69,СВЦЭМ!$B$33:$B$776,D$47)+'СЕТ СН'!$G$14+СВЦЭМ!$D$10+'СЕТ СН'!$G$5-'СЕТ СН'!$G$24</f>
        <v>3476.21832877</v>
      </c>
      <c r="E69" s="36">
        <f>SUMIFS(СВЦЭМ!$D$33:$D$776,СВЦЭМ!$A$33:$A$776,$A69,СВЦЭМ!$B$33:$B$776,E$47)+'СЕТ СН'!$G$14+СВЦЭМ!$D$10+'СЕТ СН'!$G$5-'СЕТ СН'!$G$24</f>
        <v>3473.0516388599999</v>
      </c>
      <c r="F69" s="36">
        <f>SUMIFS(СВЦЭМ!$D$33:$D$776,СВЦЭМ!$A$33:$A$776,$A69,СВЦЭМ!$B$33:$B$776,F$47)+'СЕТ СН'!$G$14+СВЦЭМ!$D$10+'СЕТ СН'!$G$5-'СЕТ СН'!$G$24</f>
        <v>3466.6839088199999</v>
      </c>
      <c r="G69" s="36">
        <f>SUMIFS(СВЦЭМ!$D$33:$D$776,СВЦЭМ!$A$33:$A$776,$A69,СВЦЭМ!$B$33:$B$776,G$47)+'СЕТ СН'!$G$14+СВЦЭМ!$D$10+'СЕТ СН'!$G$5-'СЕТ СН'!$G$24</f>
        <v>3475.9743680700003</v>
      </c>
      <c r="H69" s="36">
        <f>SUMIFS(СВЦЭМ!$D$33:$D$776,СВЦЭМ!$A$33:$A$776,$A69,СВЦЭМ!$B$33:$B$776,H$47)+'СЕТ СН'!$G$14+СВЦЭМ!$D$10+'СЕТ СН'!$G$5-'СЕТ СН'!$G$24</f>
        <v>3477.6763594399999</v>
      </c>
      <c r="I69" s="36">
        <f>SUMIFS(СВЦЭМ!$D$33:$D$776,СВЦЭМ!$A$33:$A$776,$A69,СВЦЭМ!$B$33:$B$776,I$47)+'СЕТ СН'!$G$14+СВЦЭМ!$D$10+'СЕТ СН'!$G$5-'СЕТ СН'!$G$24</f>
        <v>3440.4880762399998</v>
      </c>
      <c r="J69" s="36">
        <f>SUMIFS(СВЦЭМ!$D$33:$D$776,СВЦЭМ!$A$33:$A$776,$A69,СВЦЭМ!$B$33:$B$776,J$47)+'СЕТ СН'!$G$14+СВЦЭМ!$D$10+'СЕТ СН'!$G$5-'СЕТ СН'!$G$24</f>
        <v>3393.4433920800002</v>
      </c>
      <c r="K69" s="36">
        <f>SUMIFS(СВЦЭМ!$D$33:$D$776,СВЦЭМ!$A$33:$A$776,$A69,СВЦЭМ!$B$33:$B$776,K$47)+'СЕТ СН'!$G$14+СВЦЭМ!$D$10+'СЕТ СН'!$G$5-'СЕТ СН'!$G$24</f>
        <v>3376.5435842300003</v>
      </c>
      <c r="L69" s="36">
        <f>SUMIFS(СВЦЭМ!$D$33:$D$776,СВЦЭМ!$A$33:$A$776,$A69,СВЦЭМ!$B$33:$B$776,L$47)+'СЕТ СН'!$G$14+СВЦЭМ!$D$10+'СЕТ СН'!$G$5-'СЕТ СН'!$G$24</f>
        <v>3364.9514261300001</v>
      </c>
      <c r="M69" s="36">
        <f>SUMIFS(СВЦЭМ!$D$33:$D$776,СВЦЭМ!$A$33:$A$776,$A69,СВЦЭМ!$B$33:$B$776,M$47)+'СЕТ СН'!$G$14+СВЦЭМ!$D$10+'СЕТ СН'!$G$5-'СЕТ СН'!$G$24</f>
        <v>3316.77240029</v>
      </c>
      <c r="N69" s="36">
        <f>SUMIFS(СВЦЭМ!$D$33:$D$776,СВЦЭМ!$A$33:$A$776,$A69,СВЦЭМ!$B$33:$B$776,N$47)+'СЕТ СН'!$G$14+СВЦЭМ!$D$10+'СЕТ СН'!$G$5-'СЕТ СН'!$G$24</f>
        <v>3264.9539903200002</v>
      </c>
      <c r="O69" s="36">
        <f>SUMIFS(СВЦЭМ!$D$33:$D$776,СВЦЭМ!$A$33:$A$776,$A69,СВЦЭМ!$B$33:$B$776,O$47)+'СЕТ СН'!$G$14+СВЦЭМ!$D$10+'СЕТ СН'!$G$5-'СЕТ СН'!$G$24</f>
        <v>3250.6939814500001</v>
      </c>
      <c r="P69" s="36">
        <f>SUMIFS(СВЦЭМ!$D$33:$D$776,СВЦЭМ!$A$33:$A$776,$A69,СВЦЭМ!$B$33:$B$776,P$47)+'СЕТ СН'!$G$14+СВЦЭМ!$D$10+'СЕТ СН'!$G$5-'СЕТ СН'!$G$24</f>
        <v>3268.7180681099999</v>
      </c>
      <c r="Q69" s="36">
        <f>SUMIFS(СВЦЭМ!$D$33:$D$776,СВЦЭМ!$A$33:$A$776,$A69,СВЦЭМ!$B$33:$B$776,Q$47)+'СЕТ СН'!$G$14+СВЦЭМ!$D$10+'СЕТ СН'!$G$5-'СЕТ СН'!$G$24</f>
        <v>3273.7748384800002</v>
      </c>
      <c r="R69" s="36">
        <f>SUMIFS(СВЦЭМ!$D$33:$D$776,СВЦЭМ!$A$33:$A$776,$A69,СВЦЭМ!$B$33:$B$776,R$47)+'СЕТ СН'!$G$14+СВЦЭМ!$D$10+'СЕТ СН'!$G$5-'СЕТ СН'!$G$24</f>
        <v>3274.2128507900002</v>
      </c>
      <c r="S69" s="36">
        <f>SUMIFS(СВЦЭМ!$D$33:$D$776,СВЦЭМ!$A$33:$A$776,$A69,СВЦЭМ!$B$33:$B$776,S$47)+'СЕТ СН'!$G$14+СВЦЭМ!$D$10+'СЕТ СН'!$G$5-'СЕТ СН'!$G$24</f>
        <v>3278.29769536</v>
      </c>
      <c r="T69" s="36">
        <f>SUMIFS(СВЦЭМ!$D$33:$D$776,СВЦЭМ!$A$33:$A$776,$A69,СВЦЭМ!$B$33:$B$776,T$47)+'СЕТ СН'!$G$14+СВЦЭМ!$D$10+'СЕТ СН'!$G$5-'СЕТ СН'!$G$24</f>
        <v>3265.44722336</v>
      </c>
      <c r="U69" s="36">
        <f>SUMIFS(СВЦЭМ!$D$33:$D$776,СВЦЭМ!$A$33:$A$776,$A69,СВЦЭМ!$B$33:$B$776,U$47)+'СЕТ СН'!$G$14+СВЦЭМ!$D$10+'СЕТ СН'!$G$5-'СЕТ СН'!$G$24</f>
        <v>3253.6205775799999</v>
      </c>
      <c r="V69" s="36">
        <f>SUMIFS(СВЦЭМ!$D$33:$D$776,СВЦЭМ!$A$33:$A$776,$A69,СВЦЭМ!$B$33:$B$776,V$47)+'СЕТ СН'!$G$14+СВЦЭМ!$D$10+'СЕТ СН'!$G$5-'СЕТ СН'!$G$24</f>
        <v>3237.0198703300002</v>
      </c>
      <c r="W69" s="36">
        <f>SUMIFS(СВЦЭМ!$D$33:$D$776,СВЦЭМ!$A$33:$A$776,$A69,СВЦЭМ!$B$33:$B$776,W$47)+'СЕТ СН'!$G$14+СВЦЭМ!$D$10+'СЕТ СН'!$G$5-'СЕТ СН'!$G$24</f>
        <v>3229.1423893900001</v>
      </c>
      <c r="X69" s="36">
        <f>SUMIFS(СВЦЭМ!$D$33:$D$776,СВЦЭМ!$A$33:$A$776,$A69,СВЦЭМ!$B$33:$B$776,X$47)+'СЕТ СН'!$G$14+СВЦЭМ!$D$10+'СЕТ СН'!$G$5-'СЕТ СН'!$G$24</f>
        <v>3247.7249980300003</v>
      </c>
      <c r="Y69" s="36">
        <f>SUMIFS(СВЦЭМ!$D$33:$D$776,СВЦЭМ!$A$33:$A$776,$A69,СВЦЭМ!$B$33:$B$776,Y$47)+'СЕТ СН'!$G$14+СВЦЭМ!$D$10+'СЕТ СН'!$G$5-'СЕТ СН'!$G$24</f>
        <v>3285.5950945200002</v>
      </c>
    </row>
    <row r="70" spans="1:26" ht="15.75" x14ac:dyDescent="0.2">
      <c r="A70" s="35">
        <f t="shared" si="1"/>
        <v>43974</v>
      </c>
      <c r="B70" s="36">
        <f>SUMIFS(СВЦЭМ!$D$33:$D$776,СВЦЭМ!$A$33:$A$776,$A70,СВЦЭМ!$B$33:$B$776,B$47)+'СЕТ СН'!$G$14+СВЦЭМ!$D$10+'СЕТ СН'!$G$5-'СЕТ СН'!$G$24</f>
        <v>3387.4000895600002</v>
      </c>
      <c r="C70" s="36">
        <f>SUMIFS(СВЦЭМ!$D$33:$D$776,СВЦЭМ!$A$33:$A$776,$A70,СВЦЭМ!$B$33:$B$776,C$47)+'СЕТ СН'!$G$14+СВЦЭМ!$D$10+'СЕТ СН'!$G$5-'СЕТ СН'!$G$24</f>
        <v>3423.6986254600001</v>
      </c>
      <c r="D70" s="36">
        <f>SUMIFS(СВЦЭМ!$D$33:$D$776,СВЦЭМ!$A$33:$A$776,$A70,СВЦЭМ!$B$33:$B$776,D$47)+'СЕТ СН'!$G$14+СВЦЭМ!$D$10+'СЕТ СН'!$G$5-'СЕТ СН'!$G$24</f>
        <v>3444.23500044</v>
      </c>
      <c r="E70" s="36">
        <f>SUMIFS(СВЦЭМ!$D$33:$D$776,СВЦЭМ!$A$33:$A$776,$A70,СВЦЭМ!$B$33:$B$776,E$47)+'СЕТ СН'!$G$14+СВЦЭМ!$D$10+'СЕТ СН'!$G$5-'СЕТ СН'!$G$24</f>
        <v>3458.3654941700001</v>
      </c>
      <c r="F70" s="36">
        <f>SUMIFS(СВЦЭМ!$D$33:$D$776,СВЦЭМ!$A$33:$A$776,$A70,СВЦЭМ!$B$33:$B$776,F$47)+'СЕТ СН'!$G$14+СВЦЭМ!$D$10+'СЕТ СН'!$G$5-'СЕТ СН'!$G$24</f>
        <v>3462.2570646100003</v>
      </c>
      <c r="G70" s="36">
        <f>SUMIFS(СВЦЭМ!$D$33:$D$776,СВЦЭМ!$A$33:$A$776,$A70,СВЦЭМ!$B$33:$B$776,G$47)+'СЕТ СН'!$G$14+СВЦЭМ!$D$10+'СЕТ СН'!$G$5-'СЕТ СН'!$G$24</f>
        <v>3460.2665916699998</v>
      </c>
      <c r="H70" s="36">
        <f>SUMIFS(СВЦЭМ!$D$33:$D$776,СВЦЭМ!$A$33:$A$776,$A70,СВЦЭМ!$B$33:$B$776,H$47)+'СЕТ СН'!$G$14+СВЦЭМ!$D$10+'СЕТ СН'!$G$5-'СЕТ СН'!$G$24</f>
        <v>3452.2790190599999</v>
      </c>
      <c r="I70" s="36">
        <f>SUMIFS(СВЦЭМ!$D$33:$D$776,СВЦЭМ!$A$33:$A$776,$A70,СВЦЭМ!$B$33:$B$776,I$47)+'СЕТ СН'!$G$14+СВЦЭМ!$D$10+'СЕТ СН'!$G$5-'СЕТ СН'!$G$24</f>
        <v>3427.9648495900001</v>
      </c>
      <c r="J70" s="36">
        <f>SUMIFS(СВЦЭМ!$D$33:$D$776,СВЦЭМ!$A$33:$A$776,$A70,СВЦЭМ!$B$33:$B$776,J$47)+'СЕТ СН'!$G$14+СВЦЭМ!$D$10+'СЕТ СН'!$G$5-'СЕТ СН'!$G$24</f>
        <v>3391.83443769</v>
      </c>
      <c r="K70" s="36">
        <f>SUMIFS(СВЦЭМ!$D$33:$D$776,СВЦЭМ!$A$33:$A$776,$A70,СВЦЭМ!$B$33:$B$776,K$47)+'СЕТ СН'!$G$14+СВЦЭМ!$D$10+'СЕТ СН'!$G$5-'СЕТ СН'!$G$24</f>
        <v>3354.2453071</v>
      </c>
      <c r="L70" s="36">
        <f>SUMIFS(СВЦЭМ!$D$33:$D$776,СВЦЭМ!$A$33:$A$776,$A70,СВЦЭМ!$B$33:$B$776,L$47)+'СЕТ СН'!$G$14+СВЦЭМ!$D$10+'СЕТ СН'!$G$5-'СЕТ СН'!$G$24</f>
        <v>3334.5407398100001</v>
      </c>
      <c r="M70" s="36">
        <f>SUMIFS(СВЦЭМ!$D$33:$D$776,СВЦЭМ!$A$33:$A$776,$A70,СВЦЭМ!$B$33:$B$776,M$47)+'СЕТ СН'!$G$14+СВЦЭМ!$D$10+'СЕТ СН'!$G$5-'СЕТ СН'!$G$24</f>
        <v>3280.4618806799999</v>
      </c>
      <c r="N70" s="36">
        <f>SUMIFS(СВЦЭМ!$D$33:$D$776,СВЦЭМ!$A$33:$A$776,$A70,СВЦЭМ!$B$33:$B$776,N$47)+'СЕТ СН'!$G$14+СВЦЭМ!$D$10+'СЕТ СН'!$G$5-'СЕТ СН'!$G$24</f>
        <v>3228.8076459200001</v>
      </c>
      <c r="O70" s="36">
        <f>SUMIFS(СВЦЭМ!$D$33:$D$776,СВЦЭМ!$A$33:$A$776,$A70,СВЦЭМ!$B$33:$B$776,O$47)+'СЕТ СН'!$G$14+СВЦЭМ!$D$10+'СЕТ СН'!$G$5-'СЕТ СН'!$G$24</f>
        <v>3219.5928069000001</v>
      </c>
      <c r="P70" s="36">
        <f>SUMIFS(СВЦЭМ!$D$33:$D$776,СВЦЭМ!$A$33:$A$776,$A70,СВЦЭМ!$B$33:$B$776,P$47)+'СЕТ СН'!$G$14+СВЦЭМ!$D$10+'СЕТ СН'!$G$5-'СЕТ СН'!$G$24</f>
        <v>3244.7982423900003</v>
      </c>
      <c r="Q70" s="36">
        <f>SUMIFS(СВЦЭМ!$D$33:$D$776,СВЦЭМ!$A$33:$A$776,$A70,СВЦЭМ!$B$33:$B$776,Q$47)+'СЕТ СН'!$G$14+СВЦЭМ!$D$10+'СЕТ СН'!$G$5-'СЕТ СН'!$G$24</f>
        <v>3247.3132658</v>
      </c>
      <c r="R70" s="36">
        <f>SUMIFS(СВЦЭМ!$D$33:$D$776,СВЦЭМ!$A$33:$A$776,$A70,СВЦЭМ!$B$33:$B$776,R$47)+'СЕТ СН'!$G$14+СВЦЭМ!$D$10+'СЕТ СН'!$G$5-'СЕТ СН'!$G$24</f>
        <v>3252.9398260899998</v>
      </c>
      <c r="S70" s="36">
        <f>SUMIFS(СВЦЭМ!$D$33:$D$776,СВЦЭМ!$A$33:$A$776,$A70,СВЦЭМ!$B$33:$B$776,S$47)+'СЕТ СН'!$G$14+СВЦЭМ!$D$10+'СЕТ СН'!$G$5-'СЕТ СН'!$G$24</f>
        <v>3263.1223705900002</v>
      </c>
      <c r="T70" s="36">
        <f>SUMIFS(СВЦЭМ!$D$33:$D$776,СВЦЭМ!$A$33:$A$776,$A70,СВЦЭМ!$B$33:$B$776,T$47)+'СЕТ СН'!$G$14+СВЦЭМ!$D$10+'СЕТ СН'!$G$5-'СЕТ СН'!$G$24</f>
        <v>3272.6908698000002</v>
      </c>
      <c r="U70" s="36">
        <f>SUMIFS(СВЦЭМ!$D$33:$D$776,СВЦЭМ!$A$33:$A$776,$A70,СВЦЭМ!$B$33:$B$776,U$47)+'СЕТ СН'!$G$14+СВЦЭМ!$D$10+'СЕТ СН'!$G$5-'СЕТ СН'!$G$24</f>
        <v>3273.3917708200001</v>
      </c>
      <c r="V70" s="36">
        <f>SUMIFS(СВЦЭМ!$D$33:$D$776,СВЦЭМ!$A$33:$A$776,$A70,СВЦЭМ!$B$33:$B$776,V$47)+'СЕТ СН'!$G$14+СВЦЭМ!$D$10+'СЕТ СН'!$G$5-'СЕТ СН'!$G$24</f>
        <v>3266.7705436800002</v>
      </c>
      <c r="W70" s="36">
        <f>SUMIFS(СВЦЭМ!$D$33:$D$776,СВЦЭМ!$A$33:$A$776,$A70,СВЦЭМ!$B$33:$B$776,W$47)+'СЕТ СН'!$G$14+СВЦЭМ!$D$10+'СЕТ СН'!$G$5-'СЕТ СН'!$G$24</f>
        <v>3261.3503938100002</v>
      </c>
      <c r="X70" s="36">
        <f>SUMIFS(СВЦЭМ!$D$33:$D$776,СВЦЭМ!$A$33:$A$776,$A70,СВЦЭМ!$B$33:$B$776,X$47)+'СЕТ СН'!$G$14+СВЦЭМ!$D$10+'СЕТ СН'!$G$5-'СЕТ СН'!$G$24</f>
        <v>3287.7635699000002</v>
      </c>
      <c r="Y70" s="36">
        <f>SUMIFS(СВЦЭМ!$D$33:$D$776,СВЦЭМ!$A$33:$A$776,$A70,СВЦЭМ!$B$33:$B$776,Y$47)+'СЕТ СН'!$G$14+СВЦЭМ!$D$10+'СЕТ СН'!$G$5-'СЕТ СН'!$G$24</f>
        <v>3362.6454925200001</v>
      </c>
    </row>
    <row r="71" spans="1:26" ht="15.75" x14ac:dyDescent="0.2">
      <c r="A71" s="35">
        <f t="shared" si="1"/>
        <v>43975</v>
      </c>
      <c r="B71" s="36">
        <f>SUMIFS(СВЦЭМ!$D$33:$D$776,СВЦЭМ!$A$33:$A$776,$A71,СВЦЭМ!$B$33:$B$776,B$47)+'СЕТ СН'!$G$14+СВЦЭМ!$D$10+'СЕТ СН'!$G$5-'СЕТ СН'!$G$24</f>
        <v>3430.25775213</v>
      </c>
      <c r="C71" s="36">
        <f>SUMIFS(СВЦЭМ!$D$33:$D$776,СВЦЭМ!$A$33:$A$776,$A71,СВЦЭМ!$B$33:$B$776,C$47)+'СЕТ СН'!$G$14+СВЦЭМ!$D$10+'СЕТ СН'!$G$5-'СЕТ СН'!$G$24</f>
        <v>3454.4901538600002</v>
      </c>
      <c r="D71" s="36">
        <f>SUMIFS(СВЦЭМ!$D$33:$D$776,СВЦЭМ!$A$33:$A$776,$A71,СВЦЭМ!$B$33:$B$776,D$47)+'СЕТ СН'!$G$14+СВЦЭМ!$D$10+'СЕТ СН'!$G$5-'СЕТ СН'!$G$24</f>
        <v>3463.4674584599998</v>
      </c>
      <c r="E71" s="36">
        <f>SUMIFS(СВЦЭМ!$D$33:$D$776,СВЦЭМ!$A$33:$A$776,$A71,СВЦЭМ!$B$33:$B$776,E$47)+'СЕТ СН'!$G$14+СВЦЭМ!$D$10+'СЕТ СН'!$G$5-'СЕТ СН'!$G$24</f>
        <v>3459.6216337000001</v>
      </c>
      <c r="F71" s="36">
        <f>SUMIFS(СВЦЭМ!$D$33:$D$776,СВЦЭМ!$A$33:$A$776,$A71,СВЦЭМ!$B$33:$B$776,F$47)+'СЕТ СН'!$G$14+СВЦЭМ!$D$10+'СЕТ СН'!$G$5-'СЕТ СН'!$G$24</f>
        <v>3455.3277861699999</v>
      </c>
      <c r="G71" s="36">
        <f>SUMIFS(СВЦЭМ!$D$33:$D$776,СВЦЭМ!$A$33:$A$776,$A71,СВЦЭМ!$B$33:$B$776,G$47)+'СЕТ СН'!$G$14+СВЦЭМ!$D$10+'СЕТ СН'!$G$5-'СЕТ СН'!$G$24</f>
        <v>3453.86558023</v>
      </c>
      <c r="H71" s="36">
        <f>SUMIFS(СВЦЭМ!$D$33:$D$776,СВЦЭМ!$A$33:$A$776,$A71,СВЦЭМ!$B$33:$B$776,H$47)+'СЕТ СН'!$G$14+СВЦЭМ!$D$10+'СЕТ СН'!$G$5-'СЕТ СН'!$G$24</f>
        <v>3444.61934333</v>
      </c>
      <c r="I71" s="36">
        <f>SUMIFS(СВЦЭМ!$D$33:$D$776,СВЦЭМ!$A$33:$A$776,$A71,СВЦЭМ!$B$33:$B$776,I$47)+'СЕТ СН'!$G$14+СВЦЭМ!$D$10+'СЕТ СН'!$G$5-'СЕТ СН'!$G$24</f>
        <v>3412.5575527999999</v>
      </c>
      <c r="J71" s="36">
        <f>SUMIFS(СВЦЭМ!$D$33:$D$776,СВЦЭМ!$A$33:$A$776,$A71,СВЦЭМ!$B$33:$B$776,J$47)+'СЕТ СН'!$G$14+СВЦЭМ!$D$10+'СЕТ СН'!$G$5-'СЕТ СН'!$G$24</f>
        <v>3400.5564701399999</v>
      </c>
      <c r="K71" s="36">
        <f>SUMIFS(СВЦЭМ!$D$33:$D$776,СВЦЭМ!$A$33:$A$776,$A71,СВЦЭМ!$B$33:$B$776,K$47)+'СЕТ СН'!$G$14+СВЦЭМ!$D$10+'СЕТ СН'!$G$5-'СЕТ СН'!$G$24</f>
        <v>3370.94042945</v>
      </c>
      <c r="L71" s="36">
        <f>SUMIFS(СВЦЭМ!$D$33:$D$776,СВЦЭМ!$A$33:$A$776,$A71,СВЦЭМ!$B$33:$B$776,L$47)+'СЕТ СН'!$G$14+СВЦЭМ!$D$10+'СЕТ СН'!$G$5-'СЕТ СН'!$G$24</f>
        <v>3381.8100085199999</v>
      </c>
      <c r="M71" s="36">
        <f>SUMIFS(СВЦЭМ!$D$33:$D$776,СВЦЭМ!$A$33:$A$776,$A71,СВЦЭМ!$B$33:$B$776,M$47)+'СЕТ СН'!$G$14+СВЦЭМ!$D$10+'СЕТ СН'!$G$5-'СЕТ СН'!$G$24</f>
        <v>3345.66844249</v>
      </c>
      <c r="N71" s="36">
        <f>SUMIFS(СВЦЭМ!$D$33:$D$776,СВЦЭМ!$A$33:$A$776,$A71,СВЦЭМ!$B$33:$B$776,N$47)+'СЕТ СН'!$G$14+СВЦЭМ!$D$10+'СЕТ СН'!$G$5-'СЕТ СН'!$G$24</f>
        <v>3299.5214027000002</v>
      </c>
      <c r="O71" s="36">
        <f>SUMIFS(СВЦЭМ!$D$33:$D$776,СВЦЭМ!$A$33:$A$776,$A71,СВЦЭМ!$B$33:$B$776,O$47)+'СЕТ СН'!$G$14+СВЦЭМ!$D$10+'СЕТ СН'!$G$5-'СЕТ СН'!$G$24</f>
        <v>3270.0486160300002</v>
      </c>
      <c r="P71" s="36">
        <f>SUMIFS(СВЦЭМ!$D$33:$D$776,СВЦЭМ!$A$33:$A$776,$A71,СВЦЭМ!$B$33:$B$776,P$47)+'СЕТ СН'!$G$14+СВЦЭМ!$D$10+'СЕТ СН'!$G$5-'СЕТ СН'!$G$24</f>
        <v>3275.1736435500002</v>
      </c>
      <c r="Q71" s="36">
        <f>SUMIFS(СВЦЭМ!$D$33:$D$776,СВЦЭМ!$A$33:$A$776,$A71,СВЦЭМ!$B$33:$B$776,Q$47)+'СЕТ СН'!$G$14+СВЦЭМ!$D$10+'СЕТ СН'!$G$5-'СЕТ СН'!$G$24</f>
        <v>3280.5798232900001</v>
      </c>
      <c r="R71" s="36">
        <f>SUMIFS(СВЦЭМ!$D$33:$D$776,СВЦЭМ!$A$33:$A$776,$A71,СВЦЭМ!$B$33:$B$776,R$47)+'СЕТ СН'!$G$14+СВЦЭМ!$D$10+'СЕТ СН'!$G$5-'СЕТ СН'!$G$24</f>
        <v>3267.44136385</v>
      </c>
      <c r="S71" s="36">
        <f>SUMIFS(СВЦЭМ!$D$33:$D$776,СВЦЭМ!$A$33:$A$776,$A71,СВЦЭМ!$B$33:$B$776,S$47)+'СЕТ СН'!$G$14+СВЦЭМ!$D$10+'СЕТ СН'!$G$5-'СЕТ СН'!$G$24</f>
        <v>3273.6358989600003</v>
      </c>
      <c r="T71" s="36">
        <f>SUMIFS(СВЦЭМ!$D$33:$D$776,СВЦЭМ!$A$33:$A$776,$A71,СВЦЭМ!$B$33:$B$776,T$47)+'СЕТ СН'!$G$14+СВЦЭМ!$D$10+'СЕТ СН'!$G$5-'СЕТ СН'!$G$24</f>
        <v>3269.87713988</v>
      </c>
      <c r="U71" s="36">
        <f>SUMIFS(СВЦЭМ!$D$33:$D$776,СВЦЭМ!$A$33:$A$776,$A71,СВЦЭМ!$B$33:$B$776,U$47)+'СЕТ СН'!$G$14+СВЦЭМ!$D$10+'СЕТ СН'!$G$5-'СЕТ СН'!$G$24</f>
        <v>3255.83308988</v>
      </c>
      <c r="V71" s="36">
        <f>SUMIFS(СВЦЭМ!$D$33:$D$776,СВЦЭМ!$A$33:$A$776,$A71,СВЦЭМ!$B$33:$B$776,V$47)+'СЕТ СН'!$G$14+СВЦЭМ!$D$10+'СЕТ СН'!$G$5-'СЕТ СН'!$G$24</f>
        <v>3222.5052699500002</v>
      </c>
      <c r="W71" s="36">
        <f>SUMIFS(СВЦЭМ!$D$33:$D$776,СВЦЭМ!$A$33:$A$776,$A71,СВЦЭМ!$B$33:$B$776,W$47)+'СЕТ СН'!$G$14+СВЦЭМ!$D$10+'СЕТ СН'!$G$5-'СЕТ СН'!$G$24</f>
        <v>3227.0708981600001</v>
      </c>
      <c r="X71" s="36">
        <f>SUMIFS(СВЦЭМ!$D$33:$D$776,СВЦЭМ!$A$33:$A$776,$A71,СВЦЭМ!$B$33:$B$776,X$47)+'СЕТ СН'!$G$14+СВЦЭМ!$D$10+'СЕТ СН'!$G$5-'СЕТ СН'!$G$24</f>
        <v>3252.6332569900001</v>
      </c>
      <c r="Y71" s="36">
        <f>SUMIFS(СВЦЭМ!$D$33:$D$776,СВЦЭМ!$A$33:$A$776,$A71,СВЦЭМ!$B$33:$B$776,Y$47)+'СЕТ СН'!$G$14+СВЦЭМ!$D$10+'СЕТ СН'!$G$5-'СЕТ СН'!$G$24</f>
        <v>3331.4926090399999</v>
      </c>
    </row>
    <row r="72" spans="1:26" ht="15.75" x14ac:dyDescent="0.2">
      <c r="A72" s="35">
        <f t="shared" si="1"/>
        <v>43976</v>
      </c>
      <c r="B72" s="36">
        <f>SUMIFS(СВЦЭМ!$D$33:$D$776,СВЦЭМ!$A$33:$A$776,$A72,СВЦЭМ!$B$33:$B$776,B$47)+'СЕТ СН'!$G$14+СВЦЭМ!$D$10+'СЕТ СН'!$G$5-'СЕТ СН'!$G$24</f>
        <v>3479.4359189300003</v>
      </c>
      <c r="C72" s="36">
        <f>SUMIFS(СВЦЭМ!$D$33:$D$776,СВЦЭМ!$A$33:$A$776,$A72,СВЦЭМ!$B$33:$B$776,C$47)+'СЕТ СН'!$G$14+СВЦЭМ!$D$10+'СЕТ СН'!$G$5-'СЕТ СН'!$G$24</f>
        <v>3474.6508904800003</v>
      </c>
      <c r="D72" s="36">
        <f>SUMIFS(СВЦЭМ!$D$33:$D$776,СВЦЭМ!$A$33:$A$776,$A72,СВЦЭМ!$B$33:$B$776,D$47)+'СЕТ СН'!$G$14+СВЦЭМ!$D$10+'СЕТ СН'!$G$5-'СЕТ СН'!$G$24</f>
        <v>3462.5598110999999</v>
      </c>
      <c r="E72" s="36">
        <f>SUMIFS(СВЦЭМ!$D$33:$D$776,СВЦЭМ!$A$33:$A$776,$A72,СВЦЭМ!$B$33:$B$776,E$47)+'СЕТ СН'!$G$14+СВЦЭМ!$D$10+'СЕТ СН'!$G$5-'СЕТ СН'!$G$24</f>
        <v>3455.6869826500001</v>
      </c>
      <c r="F72" s="36">
        <f>SUMIFS(СВЦЭМ!$D$33:$D$776,СВЦЭМ!$A$33:$A$776,$A72,СВЦЭМ!$B$33:$B$776,F$47)+'СЕТ СН'!$G$14+СВЦЭМ!$D$10+'СЕТ СН'!$G$5-'СЕТ СН'!$G$24</f>
        <v>3453.5091367</v>
      </c>
      <c r="G72" s="36">
        <f>SUMIFS(СВЦЭМ!$D$33:$D$776,СВЦЭМ!$A$33:$A$776,$A72,СВЦЭМ!$B$33:$B$776,G$47)+'СЕТ СН'!$G$14+СВЦЭМ!$D$10+'СЕТ СН'!$G$5-'СЕТ СН'!$G$24</f>
        <v>3456.9670845000001</v>
      </c>
      <c r="H72" s="36">
        <f>SUMIFS(СВЦЭМ!$D$33:$D$776,СВЦЭМ!$A$33:$A$776,$A72,СВЦЭМ!$B$33:$B$776,H$47)+'СЕТ СН'!$G$14+СВЦЭМ!$D$10+'СЕТ СН'!$G$5-'СЕТ СН'!$G$24</f>
        <v>3460.1059448400001</v>
      </c>
      <c r="I72" s="36">
        <f>SUMIFS(СВЦЭМ!$D$33:$D$776,СВЦЭМ!$A$33:$A$776,$A72,СВЦЭМ!$B$33:$B$776,I$47)+'СЕТ СН'!$G$14+СВЦЭМ!$D$10+'СЕТ СН'!$G$5-'СЕТ СН'!$G$24</f>
        <v>3435.2472674700002</v>
      </c>
      <c r="J72" s="36">
        <f>SUMIFS(СВЦЭМ!$D$33:$D$776,СВЦЭМ!$A$33:$A$776,$A72,СВЦЭМ!$B$33:$B$776,J$47)+'СЕТ СН'!$G$14+СВЦЭМ!$D$10+'СЕТ СН'!$G$5-'СЕТ СН'!$G$24</f>
        <v>3397.6582903899998</v>
      </c>
      <c r="K72" s="36">
        <f>SUMIFS(СВЦЭМ!$D$33:$D$776,СВЦЭМ!$A$33:$A$776,$A72,СВЦЭМ!$B$33:$B$776,K$47)+'СЕТ СН'!$G$14+СВЦЭМ!$D$10+'СЕТ СН'!$G$5-'СЕТ СН'!$G$24</f>
        <v>3390.7316022599998</v>
      </c>
      <c r="L72" s="36">
        <f>SUMIFS(СВЦЭМ!$D$33:$D$776,СВЦЭМ!$A$33:$A$776,$A72,СВЦЭМ!$B$33:$B$776,L$47)+'СЕТ СН'!$G$14+СВЦЭМ!$D$10+'СЕТ СН'!$G$5-'СЕТ СН'!$G$24</f>
        <v>3383.7392436499999</v>
      </c>
      <c r="M72" s="36">
        <f>SUMIFS(СВЦЭМ!$D$33:$D$776,СВЦЭМ!$A$33:$A$776,$A72,СВЦЭМ!$B$33:$B$776,M$47)+'СЕТ СН'!$G$14+СВЦЭМ!$D$10+'СЕТ СН'!$G$5-'СЕТ СН'!$G$24</f>
        <v>3321.8921182399999</v>
      </c>
      <c r="N72" s="36">
        <f>SUMIFS(СВЦЭМ!$D$33:$D$776,СВЦЭМ!$A$33:$A$776,$A72,СВЦЭМ!$B$33:$B$776,N$47)+'СЕТ СН'!$G$14+СВЦЭМ!$D$10+'СЕТ СН'!$G$5-'СЕТ СН'!$G$24</f>
        <v>3271.8681128500002</v>
      </c>
      <c r="O72" s="36">
        <f>SUMIFS(СВЦЭМ!$D$33:$D$776,СВЦЭМ!$A$33:$A$776,$A72,СВЦЭМ!$B$33:$B$776,O$47)+'СЕТ СН'!$G$14+СВЦЭМ!$D$10+'СЕТ СН'!$G$5-'СЕТ СН'!$G$24</f>
        <v>3252.0500456300001</v>
      </c>
      <c r="P72" s="36">
        <f>SUMIFS(СВЦЭМ!$D$33:$D$776,СВЦЭМ!$A$33:$A$776,$A72,СВЦЭМ!$B$33:$B$776,P$47)+'СЕТ СН'!$G$14+СВЦЭМ!$D$10+'СЕТ СН'!$G$5-'СЕТ СН'!$G$24</f>
        <v>3257.7018798099998</v>
      </c>
      <c r="Q72" s="36">
        <f>SUMIFS(СВЦЭМ!$D$33:$D$776,СВЦЭМ!$A$33:$A$776,$A72,СВЦЭМ!$B$33:$B$776,Q$47)+'СЕТ СН'!$G$14+СВЦЭМ!$D$10+'СЕТ СН'!$G$5-'СЕТ СН'!$G$24</f>
        <v>3259.2231941800001</v>
      </c>
      <c r="R72" s="36">
        <f>SUMIFS(СВЦЭМ!$D$33:$D$776,СВЦЭМ!$A$33:$A$776,$A72,СВЦЭМ!$B$33:$B$776,R$47)+'СЕТ СН'!$G$14+СВЦЭМ!$D$10+'СЕТ СН'!$G$5-'СЕТ СН'!$G$24</f>
        <v>3267.4033998300001</v>
      </c>
      <c r="S72" s="36">
        <f>SUMIFS(СВЦЭМ!$D$33:$D$776,СВЦЭМ!$A$33:$A$776,$A72,СВЦЭМ!$B$33:$B$776,S$47)+'СЕТ СН'!$G$14+СВЦЭМ!$D$10+'СЕТ СН'!$G$5-'СЕТ СН'!$G$24</f>
        <v>3263.5781444600002</v>
      </c>
      <c r="T72" s="36">
        <f>SUMIFS(СВЦЭМ!$D$33:$D$776,СВЦЭМ!$A$33:$A$776,$A72,СВЦЭМ!$B$33:$B$776,T$47)+'СЕТ СН'!$G$14+СВЦЭМ!$D$10+'СЕТ СН'!$G$5-'СЕТ СН'!$G$24</f>
        <v>3261.57835991</v>
      </c>
      <c r="U72" s="36">
        <f>SUMIFS(СВЦЭМ!$D$33:$D$776,СВЦЭМ!$A$33:$A$776,$A72,СВЦЭМ!$B$33:$B$776,U$47)+'СЕТ СН'!$G$14+СВЦЭМ!$D$10+'СЕТ СН'!$G$5-'СЕТ СН'!$G$24</f>
        <v>3257.4722767799999</v>
      </c>
      <c r="V72" s="36">
        <f>SUMIFS(СВЦЭМ!$D$33:$D$776,СВЦЭМ!$A$33:$A$776,$A72,СВЦЭМ!$B$33:$B$776,V$47)+'СЕТ СН'!$G$14+СВЦЭМ!$D$10+'СЕТ СН'!$G$5-'СЕТ СН'!$G$24</f>
        <v>3245.3356668199999</v>
      </c>
      <c r="W72" s="36">
        <f>SUMIFS(СВЦЭМ!$D$33:$D$776,СВЦЭМ!$A$33:$A$776,$A72,СВЦЭМ!$B$33:$B$776,W$47)+'СЕТ СН'!$G$14+СВЦЭМ!$D$10+'СЕТ СН'!$G$5-'СЕТ СН'!$G$24</f>
        <v>3249.13455815</v>
      </c>
      <c r="X72" s="36">
        <f>SUMIFS(СВЦЭМ!$D$33:$D$776,СВЦЭМ!$A$33:$A$776,$A72,СВЦЭМ!$B$33:$B$776,X$47)+'СЕТ СН'!$G$14+СВЦЭМ!$D$10+'СЕТ СН'!$G$5-'СЕТ СН'!$G$24</f>
        <v>3265.70583687</v>
      </c>
      <c r="Y72" s="36">
        <f>SUMIFS(СВЦЭМ!$D$33:$D$776,СВЦЭМ!$A$33:$A$776,$A72,СВЦЭМ!$B$33:$B$776,Y$47)+'СЕТ СН'!$G$14+СВЦЭМ!$D$10+'СЕТ СН'!$G$5-'СЕТ СН'!$G$24</f>
        <v>3347.61908176</v>
      </c>
    </row>
    <row r="73" spans="1:26" ht="15.75" x14ac:dyDescent="0.2">
      <c r="A73" s="35">
        <f t="shared" si="1"/>
        <v>43977</v>
      </c>
      <c r="B73" s="36">
        <f>SUMIFS(СВЦЭМ!$D$33:$D$776,СВЦЭМ!$A$33:$A$776,$A73,СВЦЭМ!$B$33:$B$776,B$47)+'СЕТ СН'!$G$14+СВЦЭМ!$D$10+'СЕТ СН'!$G$5-'СЕТ СН'!$G$24</f>
        <v>3431.7084215700002</v>
      </c>
      <c r="C73" s="36">
        <f>SUMIFS(СВЦЭМ!$D$33:$D$776,СВЦЭМ!$A$33:$A$776,$A73,СВЦЭМ!$B$33:$B$776,C$47)+'СЕТ СН'!$G$14+СВЦЭМ!$D$10+'СЕТ СН'!$G$5-'СЕТ СН'!$G$24</f>
        <v>3461.7746832600001</v>
      </c>
      <c r="D73" s="36">
        <f>SUMIFS(СВЦЭМ!$D$33:$D$776,СВЦЭМ!$A$33:$A$776,$A73,СВЦЭМ!$B$33:$B$776,D$47)+'СЕТ СН'!$G$14+СВЦЭМ!$D$10+'СЕТ СН'!$G$5-'СЕТ СН'!$G$24</f>
        <v>3452.57989718</v>
      </c>
      <c r="E73" s="36">
        <f>SUMIFS(СВЦЭМ!$D$33:$D$776,СВЦЭМ!$A$33:$A$776,$A73,СВЦЭМ!$B$33:$B$776,E$47)+'СЕТ СН'!$G$14+СВЦЭМ!$D$10+'СЕТ СН'!$G$5-'СЕТ СН'!$G$24</f>
        <v>3443.8358978199999</v>
      </c>
      <c r="F73" s="36">
        <f>SUMIFS(СВЦЭМ!$D$33:$D$776,СВЦЭМ!$A$33:$A$776,$A73,СВЦЭМ!$B$33:$B$776,F$47)+'СЕТ СН'!$G$14+СВЦЭМ!$D$10+'СЕТ СН'!$G$5-'СЕТ СН'!$G$24</f>
        <v>3441.66739977</v>
      </c>
      <c r="G73" s="36">
        <f>SUMIFS(СВЦЭМ!$D$33:$D$776,СВЦЭМ!$A$33:$A$776,$A73,СВЦЭМ!$B$33:$B$776,G$47)+'СЕТ СН'!$G$14+СВЦЭМ!$D$10+'СЕТ СН'!$G$5-'СЕТ СН'!$G$24</f>
        <v>3448.5133648700003</v>
      </c>
      <c r="H73" s="36">
        <f>SUMIFS(СВЦЭМ!$D$33:$D$776,СВЦЭМ!$A$33:$A$776,$A73,СВЦЭМ!$B$33:$B$776,H$47)+'СЕТ СН'!$G$14+СВЦЭМ!$D$10+'СЕТ СН'!$G$5-'СЕТ СН'!$G$24</f>
        <v>3458.5081127900003</v>
      </c>
      <c r="I73" s="36">
        <f>SUMIFS(СВЦЭМ!$D$33:$D$776,СВЦЭМ!$A$33:$A$776,$A73,СВЦЭМ!$B$33:$B$776,I$47)+'СЕТ СН'!$G$14+СВЦЭМ!$D$10+'СЕТ СН'!$G$5-'СЕТ СН'!$G$24</f>
        <v>3429.3919480700001</v>
      </c>
      <c r="J73" s="36">
        <f>SUMIFS(СВЦЭМ!$D$33:$D$776,СВЦЭМ!$A$33:$A$776,$A73,СВЦЭМ!$B$33:$B$776,J$47)+'СЕТ СН'!$G$14+СВЦЭМ!$D$10+'СЕТ СН'!$G$5-'СЕТ СН'!$G$24</f>
        <v>3396.0183601200001</v>
      </c>
      <c r="K73" s="36">
        <f>SUMIFS(СВЦЭМ!$D$33:$D$776,СВЦЭМ!$A$33:$A$776,$A73,СВЦЭМ!$B$33:$B$776,K$47)+'СЕТ СН'!$G$14+СВЦЭМ!$D$10+'СЕТ СН'!$G$5-'СЕТ СН'!$G$24</f>
        <v>3382.7346156100002</v>
      </c>
      <c r="L73" s="36">
        <f>SUMIFS(СВЦЭМ!$D$33:$D$776,СВЦЭМ!$A$33:$A$776,$A73,СВЦЭМ!$B$33:$B$776,L$47)+'СЕТ СН'!$G$14+СВЦЭМ!$D$10+'СЕТ СН'!$G$5-'СЕТ СН'!$G$24</f>
        <v>3384.7929646100001</v>
      </c>
      <c r="M73" s="36">
        <f>SUMIFS(СВЦЭМ!$D$33:$D$776,СВЦЭМ!$A$33:$A$776,$A73,СВЦЭМ!$B$33:$B$776,M$47)+'СЕТ СН'!$G$14+СВЦЭМ!$D$10+'СЕТ СН'!$G$5-'СЕТ СН'!$G$24</f>
        <v>3327.8044428200001</v>
      </c>
      <c r="N73" s="36">
        <f>SUMIFS(СВЦЭМ!$D$33:$D$776,СВЦЭМ!$A$33:$A$776,$A73,СВЦЭМ!$B$33:$B$776,N$47)+'СЕТ СН'!$G$14+СВЦЭМ!$D$10+'СЕТ СН'!$G$5-'СЕТ СН'!$G$24</f>
        <v>3280.3633278299999</v>
      </c>
      <c r="O73" s="36">
        <f>SUMIFS(СВЦЭМ!$D$33:$D$776,СВЦЭМ!$A$33:$A$776,$A73,СВЦЭМ!$B$33:$B$776,O$47)+'СЕТ СН'!$G$14+СВЦЭМ!$D$10+'СЕТ СН'!$G$5-'СЕТ СН'!$G$24</f>
        <v>3260.3831992400001</v>
      </c>
      <c r="P73" s="36">
        <f>SUMIFS(СВЦЭМ!$D$33:$D$776,СВЦЭМ!$A$33:$A$776,$A73,СВЦЭМ!$B$33:$B$776,P$47)+'СЕТ СН'!$G$14+СВЦЭМ!$D$10+'СЕТ СН'!$G$5-'СЕТ СН'!$G$24</f>
        <v>3265.04222166</v>
      </c>
      <c r="Q73" s="36">
        <f>SUMIFS(СВЦЭМ!$D$33:$D$776,СВЦЭМ!$A$33:$A$776,$A73,СВЦЭМ!$B$33:$B$776,Q$47)+'СЕТ СН'!$G$14+СВЦЭМ!$D$10+'СЕТ СН'!$G$5-'СЕТ СН'!$G$24</f>
        <v>3270.2044676800001</v>
      </c>
      <c r="R73" s="36">
        <f>SUMIFS(СВЦЭМ!$D$33:$D$776,СВЦЭМ!$A$33:$A$776,$A73,СВЦЭМ!$B$33:$B$776,R$47)+'СЕТ СН'!$G$14+СВЦЭМ!$D$10+'СЕТ СН'!$G$5-'СЕТ СН'!$G$24</f>
        <v>3268.5011211000001</v>
      </c>
      <c r="S73" s="36">
        <f>SUMIFS(СВЦЭМ!$D$33:$D$776,СВЦЭМ!$A$33:$A$776,$A73,СВЦЭМ!$B$33:$B$776,S$47)+'СЕТ СН'!$G$14+СВЦЭМ!$D$10+'СЕТ СН'!$G$5-'СЕТ СН'!$G$24</f>
        <v>3267.9920447599998</v>
      </c>
      <c r="T73" s="36">
        <f>SUMIFS(СВЦЭМ!$D$33:$D$776,СВЦЭМ!$A$33:$A$776,$A73,СВЦЭМ!$B$33:$B$776,T$47)+'СЕТ СН'!$G$14+СВЦЭМ!$D$10+'СЕТ СН'!$G$5-'СЕТ СН'!$G$24</f>
        <v>3264.2667455800001</v>
      </c>
      <c r="U73" s="36">
        <f>SUMIFS(СВЦЭМ!$D$33:$D$776,СВЦЭМ!$A$33:$A$776,$A73,СВЦЭМ!$B$33:$B$776,U$47)+'СЕТ СН'!$G$14+СВЦЭМ!$D$10+'СЕТ СН'!$G$5-'СЕТ СН'!$G$24</f>
        <v>3251.6546581000002</v>
      </c>
      <c r="V73" s="36">
        <f>SUMIFS(СВЦЭМ!$D$33:$D$776,СВЦЭМ!$A$33:$A$776,$A73,СВЦЭМ!$B$33:$B$776,V$47)+'СЕТ СН'!$G$14+СВЦЭМ!$D$10+'СЕТ СН'!$G$5-'СЕТ СН'!$G$24</f>
        <v>3245.3957653100001</v>
      </c>
      <c r="W73" s="36">
        <f>SUMIFS(СВЦЭМ!$D$33:$D$776,СВЦЭМ!$A$33:$A$776,$A73,СВЦЭМ!$B$33:$B$776,W$47)+'СЕТ СН'!$G$14+СВЦЭМ!$D$10+'СЕТ СН'!$G$5-'СЕТ СН'!$G$24</f>
        <v>3240.9978454800003</v>
      </c>
      <c r="X73" s="36">
        <f>SUMIFS(СВЦЭМ!$D$33:$D$776,СВЦЭМ!$A$33:$A$776,$A73,СВЦЭМ!$B$33:$B$776,X$47)+'СЕТ СН'!$G$14+СВЦЭМ!$D$10+'СЕТ СН'!$G$5-'СЕТ СН'!$G$24</f>
        <v>3262.7086874800002</v>
      </c>
      <c r="Y73" s="36">
        <f>SUMIFS(СВЦЭМ!$D$33:$D$776,СВЦЭМ!$A$33:$A$776,$A73,СВЦЭМ!$B$33:$B$776,Y$47)+'СЕТ СН'!$G$14+СВЦЭМ!$D$10+'СЕТ СН'!$G$5-'СЕТ СН'!$G$24</f>
        <v>3329.91484803</v>
      </c>
    </row>
    <row r="74" spans="1:26" ht="15.75" x14ac:dyDescent="0.2">
      <c r="A74" s="35">
        <f t="shared" si="1"/>
        <v>43978</v>
      </c>
      <c r="B74" s="36">
        <f>SUMIFS(СВЦЭМ!$D$33:$D$776,СВЦЭМ!$A$33:$A$776,$A74,СВЦЭМ!$B$33:$B$776,B$47)+'СЕТ СН'!$G$14+СВЦЭМ!$D$10+'СЕТ СН'!$G$5-'СЕТ СН'!$G$24</f>
        <v>3415.5610566599998</v>
      </c>
      <c r="C74" s="36">
        <f>SUMIFS(СВЦЭМ!$D$33:$D$776,СВЦЭМ!$A$33:$A$776,$A74,СВЦЭМ!$B$33:$B$776,C$47)+'СЕТ СН'!$G$14+СВЦЭМ!$D$10+'СЕТ СН'!$G$5-'СЕТ СН'!$G$24</f>
        <v>3450.3648687800001</v>
      </c>
      <c r="D74" s="36">
        <f>SUMIFS(СВЦЭМ!$D$33:$D$776,СВЦЭМ!$A$33:$A$776,$A74,СВЦЭМ!$B$33:$B$776,D$47)+'СЕТ СН'!$G$14+СВЦЭМ!$D$10+'СЕТ СН'!$G$5-'СЕТ СН'!$G$24</f>
        <v>3468.9010798700001</v>
      </c>
      <c r="E74" s="36">
        <f>SUMIFS(СВЦЭМ!$D$33:$D$776,СВЦЭМ!$A$33:$A$776,$A74,СВЦЭМ!$B$33:$B$776,E$47)+'СЕТ СН'!$G$14+СВЦЭМ!$D$10+'СЕТ СН'!$G$5-'СЕТ СН'!$G$24</f>
        <v>3477.3048047800003</v>
      </c>
      <c r="F74" s="36">
        <f>SUMIFS(СВЦЭМ!$D$33:$D$776,СВЦЭМ!$A$33:$A$776,$A74,СВЦЭМ!$B$33:$B$776,F$47)+'СЕТ СН'!$G$14+СВЦЭМ!$D$10+'СЕТ СН'!$G$5-'СЕТ СН'!$G$24</f>
        <v>3471.1103033899999</v>
      </c>
      <c r="G74" s="36">
        <f>SUMIFS(СВЦЭМ!$D$33:$D$776,СВЦЭМ!$A$33:$A$776,$A74,СВЦЭМ!$B$33:$B$776,G$47)+'СЕТ СН'!$G$14+СВЦЭМ!$D$10+'СЕТ СН'!$G$5-'СЕТ СН'!$G$24</f>
        <v>3477.9436341800001</v>
      </c>
      <c r="H74" s="36">
        <f>SUMIFS(СВЦЭМ!$D$33:$D$776,СВЦЭМ!$A$33:$A$776,$A74,СВЦЭМ!$B$33:$B$776,H$47)+'СЕТ СН'!$G$14+СВЦЭМ!$D$10+'СЕТ СН'!$G$5-'СЕТ СН'!$G$24</f>
        <v>3460.4724292000001</v>
      </c>
      <c r="I74" s="36">
        <f>SUMIFS(СВЦЭМ!$D$33:$D$776,СВЦЭМ!$A$33:$A$776,$A74,СВЦЭМ!$B$33:$B$776,I$47)+'СЕТ СН'!$G$14+СВЦЭМ!$D$10+'СЕТ СН'!$G$5-'СЕТ СН'!$G$24</f>
        <v>3446.6610386299999</v>
      </c>
      <c r="J74" s="36">
        <f>SUMIFS(СВЦЭМ!$D$33:$D$776,СВЦЭМ!$A$33:$A$776,$A74,СВЦЭМ!$B$33:$B$776,J$47)+'СЕТ СН'!$G$14+СВЦЭМ!$D$10+'СЕТ СН'!$G$5-'СЕТ СН'!$G$24</f>
        <v>3411.8994816300001</v>
      </c>
      <c r="K74" s="36">
        <f>SUMIFS(СВЦЭМ!$D$33:$D$776,СВЦЭМ!$A$33:$A$776,$A74,СВЦЭМ!$B$33:$B$776,K$47)+'СЕТ СН'!$G$14+СВЦЭМ!$D$10+'СЕТ СН'!$G$5-'СЕТ СН'!$G$24</f>
        <v>3391.8761012499999</v>
      </c>
      <c r="L74" s="36">
        <f>SUMIFS(СВЦЭМ!$D$33:$D$776,СВЦЭМ!$A$33:$A$776,$A74,СВЦЭМ!$B$33:$B$776,L$47)+'СЕТ СН'!$G$14+СВЦЭМ!$D$10+'СЕТ СН'!$G$5-'СЕТ СН'!$G$24</f>
        <v>3371.8852779700001</v>
      </c>
      <c r="M74" s="36">
        <f>SUMIFS(СВЦЭМ!$D$33:$D$776,СВЦЭМ!$A$33:$A$776,$A74,СВЦЭМ!$B$33:$B$776,M$47)+'СЕТ СН'!$G$14+СВЦЭМ!$D$10+'СЕТ СН'!$G$5-'СЕТ СН'!$G$24</f>
        <v>3318.6527774699998</v>
      </c>
      <c r="N74" s="36">
        <f>SUMIFS(СВЦЭМ!$D$33:$D$776,СВЦЭМ!$A$33:$A$776,$A74,СВЦЭМ!$B$33:$B$776,N$47)+'СЕТ СН'!$G$14+СВЦЭМ!$D$10+'СЕТ СН'!$G$5-'СЕТ СН'!$G$24</f>
        <v>3260.7482980700001</v>
      </c>
      <c r="O74" s="36">
        <f>SUMIFS(СВЦЭМ!$D$33:$D$776,СВЦЭМ!$A$33:$A$776,$A74,СВЦЭМ!$B$33:$B$776,O$47)+'СЕТ СН'!$G$14+СВЦЭМ!$D$10+'СЕТ СН'!$G$5-'СЕТ СН'!$G$24</f>
        <v>3243.19906743</v>
      </c>
      <c r="P74" s="36">
        <f>SUMIFS(СВЦЭМ!$D$33:$D$776,СВЦЭМ!$A$33:$A$776,$A74,СВЦЭМ!$B$33:$B$776,P$47)+'СЕТ СН'!$G$14+СВЦЭМ!$D$10+'СЕТ СН'!$G$5-'СЕТ СН'!$G$24</f>
        <v>3237.9630051499998</v>
      </c>
      <c r="Q74" s="36">
        <f>SUMIFS(СВЦЭМ!$D$33:$D$776,СВЦЭМ!$A$33:$A$776,$A74,СВЦЭМ!$B$33:$B$776,Q$47)+'СЕТ СН'!$G$14+СВЦЭМ!$D$10+'СЕТ СН'!$G$5-'СЕТ СН'!$G$24</f>
        <v>3242.4946168199999</v>
      </c>
      <c r="R74" s="36">
        <f>SUMIFS(СВЦЭМ!$D$33:$D$776,СВЦЭМ!$A$33:$A$776,$A74,СВЦЭМ!$B$33:$B$776,R$47)+'СЕТ СН'!$G$14+СВЦЭМ!$D$10+'СЕТ СН'!$G$5-'СЕТ СН'!$G$24</f>
        <v>3246.05452702</v>
      </c>
      <c r="S74" s="36">
        <f>SUMIFS(СВЦЭМ!$D$33:$D$776,СВЦЭМ!$A$33:$A$776,$A74,СВЦЭМ!$B$33:$B$776,S$47)+'СЕТ СН'!$G$14+СВЦЭМ!$D$10+'СЕТ СН'!$G$5-'СЕТ СН'!$G$24</f>
        <v>3250.9012719000002</v>
      </c>
      <c r="T74" s="36">
        <f>SUMIFS(СВЦЭМ!$D$33:$D$776,СВЦЭМ!$A$33:$A$776,$A74,СВЦЭМ!$B$33:$B$776,T$47)+'СЕТ СН'!$G$14+СВЦЭМ!$D$10+'СЕТ СН'!$G$5-'СЕТ СН'!$G$24</f>
        <v>3246.5498846600003</v>
      </c>
      <c r="U74" s="36">
        <f>SUMIFS(СВЦЭМ!$D$33:$D$776,СВЦЭМ!$A$33:$A$776,$A74,СВЦЭМ!$B$33:$B$776,U$47)+'СЕТ СН'!$G$14+СВЦЭМ!$D$10+'СЕТ СН'!$G$5-'СЕТ СН'!$G$24</f>
        <v>3235.2118483200002</v>
      </c>
      <c r="V74" s="36">
        <f>SUMIFS(СВЦЭМ!$D$33:$D$776,СВЦЭМ!$A$33:$A$776,$A74,СВЦЭМ!$B$33:$B$776,V$47)+'СЕТ СН'!$G$14+СВЦЭМ!$D$10+'СЕТ СН'!$G$5-'СЕТ СН'!$G$24</f>
        <v>3224.9288996800001</v>
      </c>
      <c r="W74" s="36">
        <f>SUMIFS(СВЦЭМ!$D$33:$D$776,СВЦЭМ!$A$33:$A$776,$A74,СВЦЭМ!$B$33:$B$776,W$47)+'СЕТ СН'!$G$14+СВЦЭМ!$D$10+'СЕТ СН'!$G$5-'СЕТ СН'!$G$24</f>
        <v>3221.2295096600001</v>
      </c>
      <c r="X74" s="36">
        <f>SUMIFS(СВЦЭМ!$D$33:$D$776,СВЦЭМ!$A$33:$A$776,$A74,СВЦЭМ!$B$33:$B$776,X$47)+'СЕТ СН'!$G$14+СВЦЭМ!$D$10+'СЕТ СН'!$G$5-'СЕТ СН'!$G$24</f>
        <v>3258.4725952700001</v>
      </c>
      <c r="Y74" s="36">
        <f>SUMIFS(СВЦЭМ!$D$33:$D$776,СВЦЭМ!$A$33:$A$776,$A74,СВЦЭМ!$B$33:$B$776,Y$47)+'СЕТ СН'!$G$14+СВЦЭМ!$D$10+'СЕТ СН'!$G$5-'СЕТ СН'!$G$24</f>
        <v>3316.8949726299998</v>
      </c>
    </row>
    <row r="75" spans="1:26" ht="15.75" x14ac:dyDescent="0.2">
      <c r="A75" s="35">
        <f t="shared" si="1"/>
        <v>43979</v>
      </c>
      <c r="B75" s="36">
        <f>SUMIFS(СВЦЭМ!$D$33:$D$776,СВЦЭМ!$A$33:$A$776,$A75,СВЦЭМ!$B$33:$B$776,B$47)+'СЕТ СН'!$G$14+СВЦЭМ!$D$10+'СЕТ СН'!$G$5-'СЕТ СН'!$G$24</f>
        <v>3354.07057773</v>
      </c>
      <c r="C75" s="36">
        <f>SUMIFS(СВЦЭМ!$D$33:$D$776,СВЦЭМ!$A$33:$A$776,$A75,СВЦЭМ!$B$33:$B$776,C$47)+'СЕТ СН'!$G$14+СВЦЭМ!$D$10+'СЕТ СН'!$G$5-'СЕТ СН'!$G$24</f>
        <v>3369.3186508899998</v>
      </c>
      <c r="D75" s="36">
        <f>SUMIFS(СВЦЭМ!$D$33:$D$776,СВЦЭМ!$A$33:$A$776,$A75,СВЦЭМ!$B$33:$B$776,D$47)+'СЕТ СН'!$G$14+СВЦЭМ!$D$10+'СЕТ СН'!$G$5-'СЕТ СН'!$G$24</f>
        <v>3396.58604646</v>
      </c>
      <c r="E75" s="36">
        <f>SUMIFS(СВЦЭМ!$D$33:$D$776,СВЦЭМ!$A$33:$A$776,$A75,СВЦЭМ!$B$33:$B$776,E$47)+'СЕТ СН'!$G$14+СВЦЭМ!$D$10+'СЕТ СН'!$G$5-'СЕТ СН'!$G$24</f>
        <v>3412.4979220099999</v>
      </c>
      <c r="F75" s="36">
        <f>SUMIFS(СВЦЭМ!$D$33:$D$776,СВЦЭМ!$A$33:$A$776,$A75,СВЦЭМ!$B$33:$B$776,F$47)+'СЕТ СН'!$G$14+СВЦЭМ!$D$10+'СЕТ СН'!$G$5-'СЕТ СН'!$G$24</f>
        <v>3408.1294065500001</v>
      </c>
      <c r="G75" s="36">
        <f>SUMIFS(СВЦЭМ!$D$33:$D$776,СВЦЭМ!$A$33:$A$776,$A75,СВЦЭМ!$B$33:$B$776,G$47)+'СЕТ СН'!$G$14+СВЦЭМ!$D$10+'СЕТ СН'!$G$5-'СЕТ СН'!$G$24</f>
        <v>3412.7538610800002</v>
      </c>
      <c r="H75" s="36">
        <f>SUMIFS(СВЦЭМ!$D$33:$D$776,СВЦЭМ!$A$33:$A$776,$A75,СВЦЭМ!$B$33:$B$776,H$47)+'СЕТ СН'!$G$14+СВЦЭМ!$D$10+'СЕТ СН'!$G$5-'СЕТ СН'!$G$24</f>
        <v>3396.5438454</v>
      </c>
      <c r="I75" s="36">
        <f>SUMIFS(СВЦЭМ!$D$33:$D$776,СВЦЭМ!$A$33:$A$776,$A75,СВЦЭМ!$B$33:$B$776,I$47)+'СЕТ СН'!$G$14+СВЦЭМ!$D$10+'СЕТ СН'!$G$5-'СЕТ СН'!$G$24</f>
        <v>3399.3984702299999</v>
      </c>
      <c r="J75" s="36">
        <f>SUMIFS(СВЦЭМ!$D$33:$D$776,СВЦЭМ!$A$33:$A$776,$A75,СВЦЭМ!$B$33:$B$776,J$47)+'СЕТ СН'!$G$14+СВЦЭМ!$D$10+'СЕТ СН'!$G$5-'СЕТ СН'!$G$24</f>
        <v>3354.7881054899999</v>
      </c>
      <c r="K75" s="36">
        <f>SUMIFS(СВЦЭМ!$D$33:$D$776,СВЦЭМ!$A$33:$A$776,$A75,СВЦЭМ!$B$33:$B$776,K$47)+'СЕТ СН'!$G$14+СВЦЭМ!$D$10+'СЕТ СН'!$G$5-'СЕТ СН'!$G$24</f>
        <v>3342.8791097200001</v>
      </c>
      <c r="L75" s="36">
        <f>SUMIFS(СВЦЭМ!$D$33:$D$776,СВЦЭМ!$A$33:$A$776,$A75,СВЦЭМ!$B$33:$B$776,L$47)+'СЕТ СН'!$G$14+СВЦЭМ!$D$10+'СЕТ СН'!$G$5-'СЕТ СН'!$G$24</f>
        <v>3351.7143644400003</v>
      </c>
      <c r="M75" s="36">
        <f>SUMIFS(СВЦЭМ!$D$33:$D$776,СВЦЭМ!$A$33:$A$776,$A75,СВЦЭМ!$B$33:$B$776,M$47)+'СЕТ СН'!$G$14+СВЦЭМ!$D$10+'СЕТ СН'!$G$5-'СЕТ СН'!$G$24</f>
        <v>3328.6691504400001</v>
      </c>
      <c r="N75" s="36">
        <f>SUMIFS(СВЦЭМ!$D$33:$D$776,СВЦЭМ!$A$33:$A$776,$A75,СВЦЭМ!$B$33:$B$776,N$47)+'СЕТ СН'!$G$14+СВЦЭМ!$D$10+'СЕТ СН'!$G$5-'СЕТ СН'!$G$24</f>
        <v>3281.1597178500001</v>
      </c>
      <c r="O75" s="36">
        <f>SUMIFS(СВЦЭМ!$D$33:$D$776,СВЦЭМ!$A$33:$A$776,$A75,СВЦЭМ!$B$33:$B$776,O$47)+'СЕТ СН'!$G$14+СВЦЭМ!$D$10+'СЕТ СН'!$G$5-'СЕТ СН'!$G$24</f>
        <v>3258.8007978200003</v>
      </c>
      <c r="P75" s="36">
        <f>SUMIFS(СВЦЭМ!$D$33:$D$776,СВЦЭМ!$A$33:$A$776,$A75,СВЦЭМ!$B$33:$B$776,P$47)+'СЕТ СН'!$G$14+СВЦЭМ!$D$10+'СЕТ СН'!$G$5-'СЕТ СН'!$G$24</f>
        <v>3265.47282004</v>
      </c>
      <c r="Q75" s="36">
        <f>SUMIFS(СВЦЭМ!$D$33:$D$776,СВЦЭМ!$A$33:$A$776,$A75,СВЦЭМ!$B$33:$B$776,Q$47)+'СЕТ СН'!$G$14+СВЦЭМ!$D$10+'СЕТ СН'!$G$5-'СЕТ СН'!$G$24</f>
        <v>3266.7615682599999</v>
      </c>
      <c r="R75" s="36">
        <f>SUMIFS(СВЦЭМ!$D$33:$D$776,СВЦЭМ!$A$33:$A$776,$A75,СВЦЭМ!$B$33:$B$776,R$47)+'СЕТ СН'!$G$14+СВЦЭМ!$D$10+'СЕТ СН'!$G$5-'СЕТ СН'!$G$24</f>
        <v>3265.2991795400003</v>
      </c>
      <c r="S75" s="36">
        <f>SUMIFS(СВЦЭМ!$D$33:$D$776,СВЦЭМ!$A$33:$A$776,$A75,СВЦЭМ!$B$33:$B$776,S$47)+'СЕТ СН'!$G$14+СВЦЭМ!$D$10+'СЕТ СН'!$G$5-'СЕТ СН'!$G$24</f>
        <v>3271.6808035100003</v>
      </c>
      <c r="T75" s="36">
        <f>SUMIFS(СВЦЭМ!$D$33:$D$776,СВЦЭМ!$A$33:$A$776,$A75,СВЦЭМ!$B$33:$B$776,T$47)+'СЕТ СН'!$G$14+СВЦЭМ!$D$10+'СЕТ СН'!$G$5-'СЕТ СН'!$G$24</f>
        <v>3273.1354125400003</v>
      </c>
      <c r="U75" s="36">
        <f>SUMIFS(СВЦЭМ!$D$33:$D$776,СВЦЭМ!$A$33:$A$776,$A75,СВЦЭМ!$B$33:$B$776,U$47)+'СЕТ СН'!$G$14+СВЦЭМ!$D$10+'СЕТ СН'!$G$5-'СЕТ СН'!$G$24</f>
        <v>3266.2382286299999</v>
      </c>
      <c r="V75" s="36">
        <f>SUMIFS(СВЦЭМ!$D$33:$D$776,СВЦЭМ!$A$33:$A$776,$A75,СВЦЭМ!$B$33:$B$776,V$47)+'СЕТ СН'!$G$14+СВЦЭМ!$D$10+'СЕТ СН'!$G$5-'СЕТ СН'!$G$24</f>
        <v>3253.1969449100002</v>
      </c>
      <c r="W75" s="36">
        <f>SUMIFS(СВЦЭМ!$D$33:$D$776,СВЦЭМ!$A$33:$A$776,$A75,СВЦЭМ!$B$33:$B$776,W$47)+'СЕТ СН'!$G$14+СВЦЭМ!$D$10+'СЕТ СН'!$G$5-'СЕТ СН'!$G$24</f>
        <v>3250.0236660599999</v>
      </c>
      <c r="X75" s="36">
        <f>SUMIFS(СВЦЭМ!$D$33:$D$776,СВЦЭМ!$A$33:$A$776,$A75,СВЦЭМ!$B$33:$B$776,X$47)+'СЕТ СН'!$G$14+СВЦЭМ!$D$10+'СЕТ СН'!$G$5-'СЕТ СН'!$G$24</f>
        <v>3292.6766932300002</v>
      </c>
      <c r="Y75" s="36">
        <f>SUMIFS(СВЦЭМ!$D$33:$D$776,СВЦЭМ!$A$33:$A$776,$A75,СВЦЭМ!$B$33:$B$776,Y$47)+'СЕТ СН'!$G$14+СВЦЭМ!$D$10+'СЕТ СН'!$G$5-'СЕТ СН'!$G$24</f>
        <v>3358.4928864000003</v>
      </c>
    </row>
    <row r="76" spans="1:26" ht="15.75" x14ac:dyDescent="0.2">
      <c r="A76" s="35">
        <f t="shared" si="1"/>
        <v>43980</v>
      </c>
      <c r="B76" s="36">
        <f>SUMIFS(СВЦЭМ!$D$33:$D$776,СВЦЭМ!$A$33:$A$776,$A76,СВЦЭМ!$B$33:$B$776,B$47)+'СЕТ СН'!$G$14+СВЦЭМ!$D$10+'СЕТ СН'!$G$5-'СЕТ СН'!$G$24</f>
        <v>3369.4128350599999</v>
      </c>
      <c r="C76" s="36">
        <f>SUMIFS(СВЦЭМ!$D$33:$D$776,СВЦЭМ!$A$33:$A$776,$A76,СВЦЭМ!$B$33:$B$776,C$47)+'СЕТ СН'!$G$14+СВЦЭМ!$D$10+'СЕТ СН'!$G$5-'СЕТ СН'!$G$24</f>
        <v>3394.34408949</v>
      </c>
      <c r="D76" s="36">
        <f>SUMIFS(СВЦЭМ!$D$33:$D$776,СВЦЭМ!$A$33:$A$776,$A76,СВЦЭМ!$B$33:$B$776,D$47)+'СЕТ СН'!$G$14+СВЦЭМ!$D$10+'СЕТ СН'!$G$5-'СЕТ СН'!$G$24</f>
        <v>3391.8161650900001</v>
      </c>
      <c r="E76" s="36">
        <f>SUMIFS(СВЦЭМ!$D$33:$D$776,СВЦЭМ!$A$33:$A$776,$A76,СВЦЭМ!$B$33:$B$776,E$47)+'СЕТ СН'!$G$14+СВЦЭМ!$D$10+'СЕТ СН'!$G$5-'СЕТ СН'!$G$24</f>
        <v>3391.3991661600003</v>
      </c>
      <c r="F76" s="36">
        <f>SUMIFS(СВЦЭМ!$D$33:$D$776,СВЦЭМ!$A$33:$A$776,$A76,СВЦЭМ!$B$33:$B$776,F$47)+'СЕТ СН'!$G$14+СВЦЭМ!$D$10+'СЕТ СН'!$G$5-'СЕТ СН'!$G$24</f>
        <v>3392.8337329800001</v>
      </c>
      <c r="G76" s="36">
        <f>SUMIFS(СВЦЭМ!$D$33:$D$776,СВЦЭМ!$A$33:$A$776,$A76,СВЦЭМ!$B$33:$B$776,G$47)+'СЕТ СН'!$G$14+СВЦЭМ!$D$10+'СЕТ СН'!$G$5-'СЕТ СН'!$G$24</f>
        <v>3397.5679039300003</v>
      </c>
      <c r="H76" s="36">
        <f>SUMIFS(СВЦЭМ!$D$33:$D$776,СВЦЭМ!$A$33:$A$776,$A76,СВЦЭМ!$B$33:$B$776,H$47)+'СЕТ СН'!$G$14+СВЦЭМ!$D$10+'СЕТ СН'!$G$5-'СЕТ СН'!$G$24</f>
        <v>3401.7872582800001</v>
      </c>
      <c r="I76" s="36">
        <f>SUMIFS(СВЦЭМ!$D$33:$D$776,СВЦЭМ!$A$33:$A$776,$A76,СВЦЭМ!$B$33:$B$776,I$47)+'СЕТ СН'!$G$14+СВЦЭМ!$D$10+'СЕТ СН'!$G$5-'СЕТ СН'!$G$24</f>
        <v>3383.4073206900002</v>
      </c>
      <c r="J76" s="36">
        <f>SUMIFS(СВЦЭМ!$D$33:$D$776,СВЦЭМ!$A$33:$A$776,$A76,СВЦЭМ!$B$33:$B$776,J$47)+'СЕТ СН'!$G$14+СВЦЭМ!$D$10+'СЕТ СН'!$G$5-'СЕТ СН'!$G$24</f>
        <v>3336.2191597599999</v>
      </c>
      <c r="K76" s="36">
        <f>SUMIFS(СВЦЭМ!$D$33:$D$776,СВЦЭМ!$A$33:$A$776,$A76,СВЦЭМ!$B$33:$B$776,K$47)+'СЕТ СН'!$G$14+СВЦЭМ!$D$10+'СЕТ СН'!$G$5-'СЕТ СН'!$G$24</f>
        <v>3320.3388445999999</v>
      </c>
      <c r="L76" s="36">
        <f>SUMIFS(СВЦЭМ!$D$33:$D$776,СВЦЭМ!$A$33:$A$776,$A76,СВЦЭМ!$B$33:$B$776,L$47)+'СЕТ СН'!$G$14+СВЦЭМ!$D$10+'СЕТ СН'!$G$5-'СЕТ СН'!$G$24</f>
        <v>3349.85256832</v>
      </c>
      <c r="M76" s="36">
        <f>SUMIFS(СВЦЭМ!$D$33:$D$776,СВЦЭМ!$A$33:$A$776,$A76,СВЦЭМ!$B$33:$B$776,M$47)+'СЕТ СН'!$G$14+СВЦЭМ!$D$10+'СЕТ СН'!$G$5-'СЕТ СН'!$G$24</f>
        <v>3275.6496051499998</v>
      </c>
      <c r="N76" s="36">
        <f>SUMIFS(СВЦЭМ!$D$33:$D$776,СВЦЭМ!$A$33:$A$776,$A76,СВЦЭМ!$B$33:$B$776,N$47)+'СЕТ СН'!$G$14+СВЦЭМ!$D$10+'СЕТ СН'!$G$5-'СЕТ СН'!$G$24</f>
        <v>3215.5081123499999</v>
      </c>
      <c r="O76" s="36">
        <f>SUMIFS(СВЦЭМ!$D$33:$D$776,СВЦЭМ!$A$33:$A$776,$A76,СВЦЭМ!$B$33:$B$776,O$47)+'СЕТ СН'!$G$14+СВЦЭМ!$D$10+'СЕТ СН'!$G$5-'СЕТ СН'!$G$24</f>
        <v>3204.1923336700002</v>
      </c>
      <c r="P76" s="36">
        <f>SUMIFS(СВЦЭМ!$D$33:$D$776,СВЦЭМ!$A$33:$A$776,$A76,СВЦЭМ!$B$33:$B$776,P$47)+'СЕТ СН'!$G$14+СВЦЭМ!$D$10+'СЕТ СН'!$G$5-'СЕТ СН'!$G$24</f>
        <v>3210.7567523299999</v>
      </c>
      <c r="Q76" s="36">
        <f>SUMIFS(СВЦЭМ!$D$33:$D$776,СВЦЭМ!$A$33:$A$776,$A76,СВЦЭМ!$B$33:$B$776,Q$47)+'СЕТ СН'!$G$14+СВЦЭМ!$D$10+'СЕТ СН'!$G$5-'СЕТ СН'!$G$24</f>
        <v>3203.9526463399998</v>
      </c>
      <c r="R76" s="36">
        <f>SUMIFS(СВЦЭМ!$D$33:$D$776,СВЦЭМ!$A$33:$A$776,$A76,СВЦЭМ!$B$33:$B$776,R$47)+'СЕТ СН'!$G$14+СВЦЭМ!$D$10+'СЕТ СН'!$G$5-'СЕТ СН'!$G$24</f>
        <v>3207.19843386</v>
      </c>
      <c r="S76" s="36">
        <f>SUMIFS(СВЦЭМ!$D$33:$D$776,СВЦЭМ!$A$33:$A$776,$A76,СВЦЭМ!$B$33:$B$776,S$47)+'СЕТ СН'!$G$14+СВЦЭМ!$D$10+'СЕТ СН'!$G$5-'СЕТ СН'!$G$24</f>
        <v>3215.6741531100001</v>
      </c>
      <c r="T76" s="36">
        <f>SUMIFS(СВЦЭМ!$D$33:$D$776,СВЦЭМ!$A$33:$A$776,$A76,СВЦЭМ!$B$33:$B$776,T$47)+'СЕТ СН'!$G$14+СВЦЭМ!$D$10+'СЕТ СН'!$G$5-'СЕТ СН'!$G$24</f>
        <v>3227.39648399</v>
      </c>
      <c r="U76" s="36">
        <f>SUMIFS(СВЦЭМ!$D$33:$D$776,СВЦЭМ!$A$33:$A$776,$A76,СВЦЭМ!$B$33:$B$776,U$47)+'СЕТ СН'!$G$14+СВЦЭМ!$D$10+'СЕТ СН'!$G$5-'СЕТ СН'!$G$24</f>
        <v>3233.4636848099999</v>
      </c>
      <c r="V76" s="36">
        <f>SUMIFS(СВЦЭМ!$D$33:$D$776,СВЦЭМ!$A$33:$A$776,$A76,СВЦЭМ!$B$33:$B$776,V$47)+'СЕТ СН'!$G$14+СВЦЭМ!$D$10+'СЕТ СН'!$G$5-'СЕТ СН'!$G$24</f>
        <v>3268.7067283800002</v>
      </c>
      <c r="W76" s="36">
        <f>SUMIFS(СВЦЭМ!$D$33:$D$776,СВЦЭМ!$A$33:$A$776,$A76,СВЦЭМ!$B$33:$B$776,W$47)+'СЕТ СН'!$G$14+СВЦЭМ!$D$10+'СЕТ СН'!$G$5-'СЕТ СН'!$G$24</f>
        <v>3300.5347373899999</v>
      </c>
      <c r="X76" s="36">
        <f>SUMIFS(СВЦЭМ!$D$33:$D$776,СВЦЭМ!$A$33:$A$776,$A76,СВЦЭМ!$B$33:$B$776,X$47)+'СЕТ СН'!$G$14+СВЦЭМ!$D$10+'СЕТ СН'!$G$5-'СЕТ СН'!$G$24</f>
        <v>3284.50059801</v>
      </c>
      <c r="Y76" s="36">
        <f>SUMIFS(СВЦЭМ!$D$33:$D$776,СВЦЭМ!$A$33:$A$776,$A76,СВЦЭМ!$B$33:$B$776,Y$47)+'СЕТ СН'!$G$14+СВЦЭМ!$D$10+'СЕТ СН'!$G$5-'СЕТ СН'!$G$24</f>
        <v>3326.2497516600001</v>
      </c>
    </row>
    <row r="77" spans="1:26" ht="15.75" x14ac:dyDescent="0.2">
      <c r="A77" s="35">
        <f t="shared" si="1"/>
        <v>43981</v>
      </c>
      <c r="B77" s="36">
        <f>SUMIFS(СВЦЭМ!$D$33:$D$776,СВЦЭМ!$A$33:$A$776,$A77,СВЦЭМ!$B$33:$B$776,B$47)+'СЕТ СН'!$G$14+СВЦЭМ!$D$10+'СЕТ СН'!$G$5-'СЕТ СН'!$G$24</f>
        <v>3406.9635593799999</v>
      </c>
      <c r="C77" s="36">
        <f>SUMIFS(СВЦЭМ!$D$33:$D$776,СВЦЭМ!$A$33:$A$776,$A77,СВЦЭМ!$B$33:$B$776,C$47)+'СЕТ СН'!$G$14+СВЦЭМ!$D$10+'СЕТ СН'!$G$5-'СЕТ СН'!$G$24</f>
        <v>3413.6633243400001</v>
      </c>
      <c r="D77" s="36">
        <f>SUMIFS(СВЦЭМ!$D$33:$D$776,СВЦЭМ!$A$33:$A$776,$A77,СВЦЭМ!$B$33:$B$776,D$47)+'СЕТ СН'!$G$14+СВЦЭМ!$D$10+'СЕТ СН'!$G$5-'СЕТ СН'!$G$24</f>
        <v>3415.1792324600001</v>
      </c>
      <c r="E77" s="36">
        <f>SUMIFS(СВЦЭМ!$D$33:$D$776,СВЦЭМ!$A$33:$A$776,$A77,СВЦЭМ!$B$33:$B$776,E$47)+'СЕТ СН'!$G$14+СВЦЭМ!$D$10+'СЕТ СН'!$G$5-'СЕТ СН'!$G$24</f>
        <v>3412.6905543500002</v>
      </c>
      <c r="F77" s="36">
        <f>SUMIFS(СВЦЭМ!$D$33:$D$776,СВЦЭМ!$A$33:$A$776,$A77,СВЦЭМ!$B$33:$B$776,F$47)+'СЕТ СН'!$G$14+СВЦЭМ!$D$10+'СЕТ СН'!$G$5-'СЕТ СН'!$G$24</f>
        <v>3411.8966555799998</v>
      </c>
      <c r="G77" s="36">
        <f>SUMIFS(СВЦЭМ!$D$33:$D$776,СВЦЭМ!$A$33:$A$776,$A77,СВЦЭМ!$B$33:$B$776,G$47)+'СЕТ СН'!$G$14+СВЦЭМ!$D$10+'СЕТ СН'!$G$5-'СЕТ СН'!$G$24</f>
        <v>3412.3928893299999</v>
      </c>
      <c r="H77" s="36">
        <f>SUMIFS(СВЦЭМ!$D$33:$D$776,СВЦЭМ!$A$33:$A$776,$A77,СВЦЭМ!$B$33:$B$776,H$47)+'СЕТ СН'!$G$14+СВЦЭМ!$D$10+'СЕТ СН'!$G$5-'СЕТ СН'!$G$24</f>
        <v>3399.4459129300003</v>
      </c>
      <c r="I77" s="36">
        <f>SUMIFS(СВЦЭМ!$D$33:$D$776,СВЦЭМ!$A$33:$A$776,$A77,СВЦЭМ!$B$33:$B$776,I$47)+'СЕТ СН'!$G$14+СВЦЭМ!$D$10+'СЕТ СН'!$G$5-'СЕТ СН'!$G$24</f>
        <v>3381.5825365000001</v>
      </c>
      <c r="J77" s="36">
        <f>SUMIFS(СВЦЭМ!$D$33:$D$776,СВЦЭМ!$A$33:$A$776,$A77,СВЦЭМ!$B$33:$B$776,J$47)+'СЕТ СН'!$G$14+СВЦЭМ!$D$10+'СЕТ СН'!$G$5-'СЕТ СН'!$G$24</f>
        <v>3350.54597685</v>
      </c>
      <c r="K77" s="36">
        <f>SUMIFS(СВЦЭМ!$D$33:$D$776,СВЦЭМ!$A$33:$A$776,$A77,СВЦЭМ!$B$33:$B$776,K$47)+'СЕТ СН'!$G$14+СВЦЭМ!$D$10+'СЕТ СН'!$G$5-'СЕТ СН'!$G$24</f>
        <v>3339.0599281599998</v>
      </c>
      <c r="L77" s="36">
        <f>SUMIFS(СВЦЭМ!$D$33:$D$776,СВЦЭМ!$A$33:$A$776,$A77,СВЦЭМ!$B$33:$B$776,L$47)+'СЕТ СН'!$G$14+СВЦЭМ!$D$10+'СЕТ СН'!$G$5-'СЕТ СН'!$G$24</f>
        <v>3330.1310755599998</v>
      </c>
      <c r="M77" s="36">
        <f>SUMIFS(СВЦЭМ!$D$33:$D$776,СВЦЭМ!$A$33:$A$776,$A77,СВЦЭМ!$B$33:$B$776,M$47)+'СЕТ СН'!$G$14+СВЦЭМ!$D$10+'СЕТ СН'!$G$5-'СЕТ СН'!$G$24</f>
        <v>3278.4691501799998</v>
      </c>
      <c r="N77" s="36">
        <f>SUMIFS(СВЦЭМ!$D$33:$D$776,СВЦЭМ!$A$33:$A$776,$A77,СВЦЭМ!$B$33:$B$776,N$47)+'СЕТ СН'!$G$14+СВЦЭМ!$D$10+'СЕТ СН'!$G$5-'СЕТ СН'!$G$24</f>
        <v>3230.7161904200002</v>
      </c>
      <c r="O77" s="36">
        <f>SUMIFS(СВЦЭМ!$D$33:$D$776,СВЦЭМ!$A$33:$A$776,$A77,СВЦЭМ!$B$33:$B$776,O$47)+'СЕТ СН'!$G$14+СВЦЭМ!$D$10+'СЕТ СН'!$G$5-'СЕТ СН'!$G$24</f>
        <v>3218.5098400699999</v>
      </c>
      <c r="P77" s="36">
        <f>SUMIFS(СВЦЭМ!$D$33:$D$776,СВЦЭМ!$A$33:$A$776,$A77,СВЦЭМ!$B$33:$B$776,P$47)+'СЕТ СН'!$G$14+СВЦЭМ!$D$10+'СЕТ СН'!$G$5-'СЕТ СН'!$G$24</f>
        <v>3221.2725053700001</v>
      </c>
      <c r="Q77" s="36">
        <f>SUMIFS(СВЦЭМ!$D$33:$D$776,СВЦЭМ!$A$33:$A$776,$A77,СВЦЭМ!$B$33:$B$776,Q$47)+'СЕТ СН'!$G$14+СВЦЭМ!$D$10+'СЕТ СН'!$G$5-'СЕТ СН'!$G$24</f>
        <v>3220.6209319899999</v>
      </c>
      <c r="R77" s="36">
        <f>SUMIFS(СВЦЭМ!$D$33:$D$776,СВЦЭМ!$A$33:$A$776,$A77,СВЦЭМ!$B$33:$B$776,R$47)+'СЕТ СН'!$G$14+СВЦЭМ!$D$10+'СЕТ СН'!$G$5-'СЕТ СН'!$G$24</f>
        <v>3219.6756155500002</v>
      </c>
      <c r="S77" s="36">
        <f>SUMIFS(СВЦЭМ!$D$33:$D$776,СВЦЭМ!$A$33:$A$776,$A77,СВЦЭМ!$B$33:$B$776,S$47)+'СЕТ СН'!$G$14+СВЦЭМ!$D$10+'СЕТ СН'!$G$5-'СЕТ СН'!$G$24</f>
        <v>3222.05008137</v>
      </c>
      <c r="T77" s="36">
        <f>SUMIFS(СВЦЭМ!$D$33:$D$776,СВЦЭМ!$A$33:$A$776,$A77,СВЦЭМ!$B$33:$B$776,T$47)+'СЕТ СН'!$G$14+СВЦЭМ!$D$10+'СЕТ СН'!$G$5-'СЕТ СН'!$G$24</f>
        <v>3216.88964523</v>
      </c>
      <c r="U77" s="36">
        <f>SUMIFS(СВЦЭМ!$D$33:$D$776,СВЦЭМ!$A$33:$A$776,$A77,СВЦЭМ!$B$33:$B$776,U$47)+'СЕТ СН'!$G$14+СВЦЭМ!$D$10+'СЕТ СН'!$G$5-'СЕТ СН'!$G$24</f>
        <v>3207.2520881800001</v>
      </c>
      <c r="V77" s="36">
        <f>SUMIFS(СВЦЭМ!$D$33:$D$776,СВЦЭМ!$A$33:$A$776,$A77,СВЦЭМ!$B$33:$B$776,V$47)+'СЕТ СН'!$G$14+СВЦЭМ!$D$10+'СЕТ СН'!$G$5-'СЕТ СН'!$G$24</f>
        <v>3214.4073453599999</v>
      </c>
      <c r="W77" s="36">
        <f>SUMIFS(СВЦЭМ!$D$33:$D$776,СВЦЭМ!$A$33:$A$776,$A77,СВЦЭМ!$B$33:$B$776,W$47)+'СЕТ СН'!$G$14+СВЦЭМ!$D$10+'СЕТ СН'!$G$5-'СЕТ СН'!$G$24</f>
        <v>3220.55000032</v>
      </c>
      <c r="X77" s="36">
        <f>SUMIFS(СВЦЭМ!$D$33:$D$776,СВЦЭМ!$A$33:$A$776,$A77,СВЦЭМ!$B$33:$B$776,X$47)+'СЕТ СН'!$G$14+СВЦЭМ!$D$10+'СЕТ СН'!$G$5-'СЕТ СН'!$G$24</f>
        <v>3223.4628854500002</v>
      </c>
      <c r="Y77" s="36">
        <f>SUMIFS(СВЦЭМ!$D$33:$D$776,СВЦЭМ!$A$33:$A$776,$A77,СВЦЭМ!$B$33:$B$776,Y$47)+'СЕТ СН'!$G$14+СВЦЭМ!$D$10+'СЕТ СН'!$G$5-'СЕТ СН'!$G$24</f>
        <v>3290.2318727400002</v>
      </c>
    </row>
    <row r="78" spans="1:26" ht="15.75" x14ac:dyDescent="0.2">
      <c r="A78" s="35">
        <f t="shared" si="1"/>
        <v>43982</v>
      </c>
      <c r="B78" s="36">
        <f>SUMIFS(СВЦЭМ!$D$33:$D$776,СВЦЭМ!$A$33:$A$776,$A78,СВЦЭМ!$B$33:$B$776,B$47)+'СЕТ СН'!$G$14+СВЦЭМ!$D$10+'СЕТ СН'!$G$5-'СЕТ СН'!$G$24</f>
        <v>3375.6259513700002</v>
      </c>
      <c r="C78" s="36">
        <f>SUMIFS(СВЦЭМ!$D$33:$D$776,СВЦЭМ!$A$33:$A$776,$A78,СВЦЭМ!$B$33:$B$776,C$47)+'СЕТ СН'!$G$14+СВЦЭМ!$D$10+'СЕТ СН'!$G$5-'СЕТ СН'!$G$24</f>
        <v>3384.4723468800003</v>
      </c>
      <c r="D78" s="36">
        <f>SUMIFS(СВЦЭМ!$D$33:$D$776,СВЦЭМ!$A$33:$A$776,$A78,СВЦЭМ!$B$33:$B$776,D$47)+'СЕТ СН'!$G$14+СВЦЭМ!$D$10+'СЕТ СН'!$G$5-'СЕТ СН'!$G$24</f>
        <v>3392.6133587899999</v>
      </c>
      <c r="E78" s="36">
        <f>SUMIFS(СВЦЭМ!$D$33:$D$776,СВЦЭМ!$A$33:$A$776,$A78,СВЦЭМ!$B$33:$B$776,E$47)+'СЕТ СН'!$G$14+СВЦЭМ!$D$10+'СЕТ СН'!$G$5-'СЕТ СН'!$G$24</f>
        <v>3387.5378103000003</v>
      </c>
      <c r="F78" s="36">
        <f>SUMIFS(СВЦЭМ!$D$33:$D$776,СВЦЭМ!$A$33:$A$776,$A78,СВЦЭМ!$B$33:$B$776,F$47)+'СЕТ СН'!$G$14+СВЦЭМ!$D$10+'СЕТ СН'!$G$5-'СЕТ СН'!$G$24</f>
        <v>3377.2637083700001</v>
      </c>
      <c r="G78" s="36">
        <f>SUMIFS(СВЦЭМ!$D$33:$D$776,СВЦЭМ!$A$33:$A$776,$A78,СВЦЭМ!$B$33:$B$776,G$47)+'СЕТ СН'!$G$14+СВЦЭМ!$D$10+'СЕТ СН'!$G$5-'СЕТ СН'!$G$24</f>
        <v>3380.9882794200003</v>
      </c>
      <c r="H78" s="36">
        <f>SUMIFS(СВЦЭМ!$D$33:$D$776,СВЦЭМ!$A$33:$A$776,$A78,СВЦЭМ!$B$33:$B$776,H$47)+'СЕТ СН'!$G$14+СВЦЭМ!$D$10+'СЕТ СН'!$G$5-'СЕТ СН'!$G$24</f>
        <v>3385.2581170399999</v>
      </c>
      <c r="I78" s="36">
        <f>SUMIFS(СВЦЭМ!$D$33:$D$776,СВЦЭМ!$A$33:$A$776,$A78,СВЦЭМ!$B$33:$B$776,I$47)+'СЕТ СН'!$G$14+СВЦЭМ!$D$10+'СЕТ СН'!$G$5-'СЕТ СН'!$G$24</f>
        <v>3362.40712089</v>
      </c>
      <c r="J78" s="36">
        <f>SUMIFS(СВЦЭМ!$D$33:$D$776,СВЦЭМ!$A$33:$A$776,$A78,СВЦЭМ!$B$33:$B$776,J$47)+'СЕТ СН'!$G$14+СВЦЭМ!$D$10+'СЕТ СН'!$G$5-'СЕТ СН'!$G$24</f>
        <v>3341.9545076899999</v>
      </c>
      <c r="K78" s="36">
        <f>SUMIFS(СВЦЭМ!$D$33:$D$776,СВЦЭМ!$A$33:$A$776,$A78,СВЦЭМ!$B$33:$B$776,K$47)+'СЕТ СН'!$G$14+СВЦЭМ!$D$10+'СЕТ СН'!$G$5-'СЕТ СН'!$G$24</f>
        <v>3350.6463710500002</v>
      </c>
      <c r="L78" s="36">
        <f>SUMIFS(СВЦЭМ!$D$33:$D$776,СВЦЭМ!$A$33:$A$776,$A78,СВЦЭМ!$B$33:$B$776,L$47)+'СЕТ СН'!$G$14+СВЦЭМ!$D$10+'СЕТ СН'!$G$5-'СЕТ СН'!$G$24</f>
        <v>3349.5398264099999</v>
      </c>
      <c r="M78" s="36">
        <f>SUMIFS(СВЦЭМ!$D$33:$D$776,СВЦЭМ!$A$33:$A$776,$A78,СВЦЭМ!$B$33:$B$776,M$47)+'СЕТ СН'!$G$14+СВЦЭМ!$D$10+'СЕТ СН'!$G$5-'СЕТ СН'!$G$24</f>
        <v>3301.40703136</v>
      </c>
      <c r="N78" s="36">
        <f>SUMIFS(СВЦЭМ!$D$33:$D$776,СВЦЭМ!$A$33:$A$776,$A78,СВЦЭМ!$B$33:$B$776,N$47)+'СЕТ СН'!$G$14+СВЦЭМ!$D$10+'СЕТ СН'!$G$5-'СЕТ СН'!$G$24</f>
        <v>3232.7342853800001</v>
      </c>
      <c r="O78" s="36">
        <f>SUMIFS(СВЦЭМ!$D$33:$D$776,СВЦЭМ!$A$33:$A$776,$A78,СВЦЭМ!$B$33:$B$776,O$47)+'СЕТ СН'!$G$14+СВЦЭМ!$D$10+'СЕТ СН'!$G$5-'СЕТ СН'!$G$24</f>
        <v>3209.7767895000002</v>
      </c>
      <c r="P78" s="36">
        <f>SUMIFS(СВЦЭМ!$D$33:$D$776,СВЦЭМ!$A$33:$A$776,$A78,СВЦЭМ!$B$33:$B$776,P$47)+'СЕТ СН'!$G$14+СВЦЭМ!$D$10+'СЕТ СН'!$G$5-'СЕТ СН'!$G$24</f>
        <v>3218.2192542500002</v>
      </c>
      <c r="Q78" s="36">
        <f>SUMIFS(СВЦЭМ!$D$33:$D$776,СВЦЭМ!$A$33:$A$776,$A78,СВЦЭМ!$B$33:$B$776,Q$47)+'СЕТ СН'!$G$14+СВЦЭМ!$D$10+'СЕТ СН'!$G$5-'СЕТ СН'!$G$24</f>
        <v>3218.42705196</v>
      </c>
      <c r="R78" s="36">
        <f>SUMIFS(СВЦЭМ!$D$33:$D$776,СВЦЭМ!$A$33:$A$776,$A78,СВЦЭМ!$B$33:$B$776,R$47)+'СЕТ СН'!$G$14+СВЦЭМ!$D$10+'СЕТ СН'!$G$5-'СЕТ СН'!$G$24</f>
        <v>3220.9423253499999</v>
      </c>
      <c r="S78" s="36">
        <f>SUMIFS(СВЦЭМ!$D$33:$D$776,СВЦЭМ!$A$33:$A$776,$A78,СВЦЭМ!$B$33:$B$776,S$47)+'СЕТ СН'!$G$14+СВЦЭМ!$D$10+'СЕТ СН'!$G$5-'СЕТ СН'!$G$24</f>
        <v>3233.5266560700002</v>
      </c>
      <c r="T78" s="36">
        <f>SUMIFS(СВЦЭМ!$D$33:$D$776,СВЦЭМ!$A$33:$A$776,$A78,СВЦЭМ!$B$33:$B$776,T$47)+'СЕТ СН'!$G$14+СВЦЭМ!$D$10+'СЕТ СН'!$G$5-'СЕТ СН'!$G$24</f>
        <v>3215.5583736799999</v>
      </c>
      <c r="U78" s="36">
        <f>SUMIFS(СВЦЭМ!$D$33:$D$776,СВЦЭМ!$A$33:$A$776,$A78,СВЦЭМ!$B$33:$B$776,U$47)+'СЕТ СН'!$G$14+СВЦЭМ!$D$10+'СЕТ СН'!$G$5-'СЕТ СН'!$G$24</f>
        <v>3195.0925210800001</v>
      </c>
      <c r="V78" s="36">
        <f>SUMIFS(СВЦЭМ!$D$33:$D$776,СВЦЭМ!$A$33:$A$776,$A78,СВЦЭМ!$B$33:$B$776,V$47)+'СЕТ СН'!$G$14+СВЦЭМ!$D$10+'СЕТ СН'!$G$5-'СЕТ СН'!$G$24</f>
        <v>3157.5262593500001</v>
      </c>
      <c r="W78" s="36">
        <f>SUMIFS(СВЦЭМ!$D$33:$D$776,СВЦЭМ!$A$33:$A$776,$A78,СВЦЭМ!$B$33:$B$776,W$47)+'СЕТ СН'!$G$14+СВЦЭМ!$D$10+'СЕТ СН'!$G$5-'СЕТ СН'!$G$24</f>
        <v>3152.7742746200001</v>
      </c>
      <c r="X78" s="36">
        <f>SUMIFS(СВЦЭМ!$D$33:$D$776,СВЦЭМ!$A$33:$A$776,$A78,СВЦЭМ!$B$33:$B$776,X$47)+'СЕТ СН'!$G$14+СВЦЭМ!$D$10+'СЕТ СН'!$G$5-'СЕТ СН'!$G$24</f>
        <v>3184.7434176900001</v>
      </c>
      <c r="Y78" s="36">
        <f>SUMIFS(СВЦЭМ!$D$33:$D$776,СВЦЭМ!$A$33:$A$776,$A78,СВЦЭМ!$B$33:$B$776,Y$47)+'СЕТ СН'!$G$14+СВЦЭМ!$D$10+'СЕТ СН'!$G$5-'СЕТ СН'!$G$24</f>
        <v>3252.65766717</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01.05.2020</v>
      </c>
      <c r="B84" s="36">
        <f>SUMIFS(СВЦЭМ!$D$33:$D$776,СВЦЭМ!$A$33:$A$776,$A84,СВЦЭМ!$B$33:$B$776,B$83)+'СЕТ СН'!$H$14+СВЦЭМ!$D$10+'СЕТ СН'!$H$5-'СЕТ СН'!$H$24</f>
        <v>3593.95488041</v>
      </c>
      <c r="C84" s="36">
        <f>SUMIFS(СВЦЭМ!$D$33:$D$776,СВЦЭМ!$A$33:$A$776,$A84,СВЦЭМ!$B$33:$B$776,C$83)+'СЕТ СН'!$H$14+СВЦЭМ!$D$10+'СЕТ СН'!$H$5-'СЕТ СН'!$H$24</f>
        <v>3635.0237786099997</v>
      </c>
      <c r="D84" s="36">
        <f>SUMIFS(СВЦЭМ!$D$33:$D$776,СВЦЭМ!$A$33:$A$776,$A84,СВЦЭМ!$B$33:$B$776,D$83)+'СЕТ СН'!$H$14+СВЦЭМ!$D$10+'СЕТ СН'!$H$5-'СЕТ СН'!$H$24</f>
        <v>3632.5739140799997</v>
      </c>
      <c r="E84" s="36">
        <f>SUMIFS(СВЦЭМ!$D$33:$D$776,СВЦЭМ!$A$33:$A$776,$A84,СВЦЭМ!$B$33:$B$776,E$83)+'СЕТ СН'!$H$14+СВЦЭМ!$D$10+'СЕТ СН'!$H$5-'СЕТ СН'!$H$24</f>
        <v>3628.2829781</v>
      </c>
      <c r="F84" s="36">
        <f>SUMIFS(СВЦЭМ!$D$33:$D$776,СВЦЭМ!$A$33:$A$776,$A84,СВЦЭМ!$B$33:$B$776,F$83)+'СЕТ СН'!$H$14+СВЦЭМ!$D$10+'СЕТ СН'!$H$5-'СЕТ СН'!$H$24</f>
        <v>3645.9341943199997</v>
      </c>
      <c r="G84" s="36">
        <f>SUMIFS(СВЦЭМ!$D$33:$D$776,СВЦЭМ!$A$33:$A$776,$A84,СВЦЭМ!$B$33:$B$776,G$83)+'СЕТ СН'!$H$14+СВЦЭМ!$D$10+'СЕТ СН'!$H$5-'СЕТ СН'!$H$24</f>
        <v>3638.7478192099998</v>
      </c>
      <c r="H84" s="36">
        <f>SUMIFS(СВЦЭМ!$D$33:$D$776,СВЦЭМ!$A$33:$A$776,$A84,СВЦЭМ!$B$33:$B$776,H$83)+'СЕТ СН'!$H$14+СВЦЭМ!$D$10+'СЕТ СН'!$H$5-'СЕТ СН'!$H$24</f>
        <v>3633.3079779899999</v>
      </c>
      <c r="I84" s="36">
        <f>SUMIFS(СВЦЭМ!$D$33:$D$776,СВЦЭМ!$A$33:$A$776,$A84,СВЦЭМ!$B$33:$B$776,I$83)+'СЕТ СН'!$H$14+СВЦЭМ!$D$10+'СЕТ СН'!$H$5-'СЕТ СН'!$H$24</f>
        <v>3608.29939436</v>
      </c>
      <c r="J84" s="36">
        <f>SUMIFS(СВЦЭМ!$D$33:$D$776,СВЦЭМ!$A$33:$A$776,$A84,СВЦЭМ!$B$33:$B$776,J$83)+'СЕТ СН'!$H$14+СВЦЭМ!$D$10+'СЕТ СН'!$H$5-'СЕТ СН'!$H$24</f>
        <v>3592.2195477499999</v>
      </c>
      <c r="K84" s="36">
        <f>SUMIFS(СВЦЭМ!$D$33:$D$776,СВЦЭМ!$A$33:$A$776,$A84,СВЦЭМ!$B$33:$B$776,K$83)+'СЕТ СН'!$H$14+СВЦЭМ!$D$10+'СЕТ СН'!$H$5-'СЕТ СН'!$H$24</f>
        <v>3591.4193727900001</v>
      </c>
      <c r="L84" s="36">
        <f>SUMIFS(СВЦЭМ!$D$33:$D$776,СВЦЭМ!$A$33:$A$776,$A84,СВЦЭМ!$B$33:$B$776,L$83)+'СЕТ СН'!$H$14+СВЦЭМ!$D$10+'СЕТ СН'!$H$5-'СЕТ СН'!$H$24</f>
        <v>3571.19332261</v>
      </c>
      <c r="M84" s="36">
        <f>SUMIFS(СВЦЭМ!$D$33:$D$776,СВЦЭМ!$A$33:$A$776,$A84,СВЦЭМ!$B$33:$B$776,M$83)+'СЕТ СН'!$H$14+СВЦЭМ!$D$10+'СЕТ СН'!$H$5-'СЕТ СН'!$H$24</f>
        <v>3508.2520734700001</v>
      </c>
      <c r="N84" s="36">
        <f>SUMIFS(СВЦЭМ!$D$33:$D$776,СВЦЭМ!$A$33:$A$776,$A84,СВЦЭМ!$B$33:$B$776,N$83)+'СЕТ СН'!$H$14+СВЦЭМ!$D$10+'СЕТ СН'!$H$5-'СЕТ СН'!$H$24</f>
        <v>3445.4897818300001</v>
      </c>
      <c r="O84" s="36">
        <f>SUMIFS(СВЦЭМ!$D$33:$D$776,СВЦЭМ!$A$33:$A$776,$A84,СВЦЭМ!$B$33:$B$776,O$83)+'СЕТ СН'!$H$14+СВЦЭМ!$D$10+'СЕТ СН'!$H$5-'СЕТ СН'!$H$24</f>
        <v>3425.67097453</v>
      </c>
      <c r="P84" s="36">
        <f>SUMIFS(СВЦЭМ!$D$33:$D$776,СВЦЭМ!$A$33:$A$776,$A84,СВЦЭМ!$B$33:$B$776,P$83)+'СЕТ СН'!$H$14+СВЦЭМ!$D$10+'СЕТ СН'!$H$5-'СЕТ СН'!$H$24</f>
        <v>3434.3497673500001</v>
      </c>
      <c r="Q84" s="36">
        <f>SUMIFS(СВЦЭМ!$D$33:$D$776,СВЦЭМ!$A$33:$A$776,$A84,СВЦЭМ!$B$33:$B$776,Q$83)+'СЕТ СН'!$H$14+СВЦЭМ!$D$10+'СЕТ СН'!$H$5-'СЕТ СН'!$H$24</f>
        <v>3437.0431233999998</v>
      </c>
      <c r="R84" s="36">
        <f>SUMIFS(СВЦЭМ!$D$33:$D$776,СВЦЭМ!$A$33:$A$776,$A84,СВЦЭМ!$B$33:$B$776,R$83)+'СЕТ СН'!$H$14+СВЦЭМ!$D$10+'СЕТ СН'!$H$5-'СЕТ СН'!$H$24</f>
        <v>3434.77104646</v>
      </c>
      <c r="S84" s="36">
        <f>SUMIFS(СВЦЭМ!$D$33:$D$776,СВЦЭМ!$A$33:$A$776,$A84,СВЦЭМ!$B$33:$B$776,S$83)+'СЕТ СН'!$H$14+СВЦЭМ!$D$10+'СЕТ СН'!$H$5-'СЕТ СН'!$H$24</f>
        <v>3432.33790916</v>
      </c>
      <c r="T84" s="36">
        <f>SUMIFS(СВЦЭМ!$D$33:$D$776,СВЦЭМ!$A$33:$A$776,$A84,СВЦЭМ!$B$33:$B$776,T$83)+'СЕТ СН'!$H$14+СВЦЭМ!$D$10+'СЕТ СН'!$H$5-'СЕТ СН'!$H$24</f>
        <v>3421.99171828</v>
      </c>
      <c r="U84" s="36">
        <f>SUMIFS(СВЦЭМ!$D$33:$D$776,СВЦЭМ!$A$33:$A$776,$A84,СВЦЭМ!$B$33:$B$776,U$83)+'СЕТ СН'!$H$14+СВЦЭМ!$D$10+'СЕТ СН'!$H$5-'СЕТ СН'!$H$24</f>
        <v>3403.5890325099999</v>
      </c>
      <c r="V84" s="36">
        <f>SUMIFS(СВЦЭМ!$D$33:$D$776,СВЦЭМ!$A$33:$A$776,$A84,СВЦЭМ!$B$33:$B$776,V$83)+'СЕТ СН'!$H$14+СВЦЭМ!$D$10+'СЕТ СН'!$H$5-'СЕТ СН'!$H$24</f>
        <v>3393.51910967</v>
      </c>
      <c r="W84" s="36">
        <f>SUMIFS(СВЦЭМ!$D$33:$D$776,СВЦЭМ!$A$33:$A$776,$A84,СВЦЭМ!$B$33:$B$776,W$83)+'СЕТ СН'!$H$14+СВЦЭМ!$D$10+'СЕТ СН'!$H$5-'СЕТ СН'!$H$24</f>
        <v>3400.2179843700001</v>
      </c>
      <c r="X84" s="36">
        <f>SUMIFS(СВЦЭМ!$D$33:$D$776,СВЦЭМ!$A$33:$A$776,$A84,СВЦЭМ!$B$33:$B$776,X$83)+'СЕТ СН'!$H$14+СВЦЭМ!$D$10+'СЕТ СН'!$H$5-'СЕТ СН'!$H$24</f>
        <v>3431.84881494</v>
      </c>
      <c r="Y84" s="36">
        <f>SUMIFS(СВЦЭМ!$D$33:$D$776,СВЦЭМ!$A$33:$A$776,$A84,СВЦЭМ!$B$33:$B$776,Y$83)+'СЕТ СН'!$H$14+СВЦЭМ!$D$10+'СЕТ СН'!$H$5-'СЕТ СН'!$H$24</f>
        <v>3534.5080729900001</v>
      </c>
      <c r="AA84" s="45"/>
    </row>
    <row r="85" spans="1:27" ht="15.75" x14ac:dyDescent="0.2">
      <c r="A85" s="35">
        <f>A84+1</f>
        <v>43953</v>
      </c>
      <c r="B85" s="36">
        <f>SUMIFS(СВЦЭМ!$D$33:$D$776,СВЦЭМ!$A$33:$A$776,$A85,СВЦЭМ!$B$33:$B$776,B$83)+'СЕТ СН'!$H$14+СВЦЭМ!$D$10+'СЕТ СН'!$H$5-'СЕТ СН'!$H$24</f>
        <v>3626.7002701000001</v>
      </c>
      <c r="C85" s="36">
        <f>SUMIFS(СВЦЭМ!$D$33:$D$776,СВЦЭМ!$A$33:$A$776,$A85,СВЦЭМ!$B$33:$B$776,C$83)+'СЕТ СН'!$H$14+СВЦЭМ!$D$10+'СЕТ СН'!$H$5-'СЕТ СН'!$H$24</f>
        <v>3649.57458989</v>
      </c>
      <c r="D85" s="36">
        <f>SUMIFS(СВЦЭМ!$D$33:$D$776,СВЦЭМ!$A$33:$A$776,$A85,СВЦЭМ!$B$33:$B$776,D$83)+'СЕТ СН'!$H$14+СВЦЭМ!$D$10+'СЕТ СН'!$H$5-'СЕТ СН'!$H$24</f>
        <v>3662.0047076999999</v>
      </c>
      <c r="E85" s="36">
        <f>SUMIFS(СВЦЭМ!$D$33:$D$776,СВЦЭМ!$A$33:$A$776,$A85,СВЦЭМ!$B$33:$B$776,E$83)+'СЕТ СН'!$H$14+СВЦЭМ!$D$10+'СЕТ СН'!$H$5-'СЕТ СН'!$H$24</f>
        <v>3657.9278912</v>
      </c>
      <c r="F85" s="36">
        <f>SUMIFS(СВЦЭМ!$D$33:$D$776,СВЦЭМ!$A$33:$A$776,$A85,СВЦЭМ!$B$33:$B$776,F$83)+'СЕТ СН'!$H$14+СВЦЭМ!$D$10+'СЕТ СН'!$H$5-'СЕТ СН'!$H$24</f>
        <v>3653.9970042599998</v>
      </c>
      <c r="G85" s="36">
        <f>SUMIFS(СВЦЭМ!$D$33:$D$776,СВЦЭМ!$A$33:$A$776,$A85,СВЦЭМ!$B$33:$B$776,G$83)+'СЕТ СН'!$H$14+СВЦЭМ!$D$10+'СЕТ СН'!$H$5-'СЕТ СН'!$H$24</f>
        <v>3655.9950822800001</v>
      </c>
      <c r="H85" s="36">
        <f>SUMIFS(СВЦЭМ!$D$33:$D$776,СВЦЭМ!$A$33:$A$776,$A85,СВЦЭМ!$B$33:$B$776,H$83)+'СЕТ СН'!$H$14+СВЦЭМ!$D$10+'СЕТ СН'!$H$5-'СЕТ СН'!$H$24</f>
        <v>3654.2285521599997</v>
      </c>
      <c r="I85" s="36">
        <f>SUMIFS(СВЦЭМ!$D$33:$D$776,СВЦЭМ!$A$33:$A$776,$A85,СВЦЭМ!$B$33:$B$776,I$83)+'СЕТ СН'!$H$14+СВЦЭМ!$D$10+'СЕТ СН'!$H$5-'СЕТ СН'!$H$24</f>
        <v>3642.3151771899998</v>
      </c>
      <c r="J85" s="36">
        <f>SUMIFS(СВЦЭМ!$D$33:$D$776,СВЦЭМ!$A$33:$A$776,$A85,СВЦЭМ!$B$33:$B$776,J$83)+'СЕТ СН'!$H$14+СВЦЭМ!$D$10+'СЕТ СН'!$H$5-'СЕТ СН'!$H$24</f>
        <v>3599.2953223200002</v>
      </c>
      <c r="K85" s="36">
        <f>SUMIFS(СВЦЭМ!$D$33:$D$776,СВЦЭМ!$A$33:$A$776,$A85,СВЦЭМ!$B$33:$B$776,K$83)+'СЕТ СН'!$H$14+СВЦЭМ!$D$10+'СЕТ СН'!$H$5-'СЕТ СН'!$H$24</f>
        <v>3573.7725936300003</v>
      </c>
      <c r="L85" s="36">
        <f>SUMIFS(СВЦЭМ!$D$33:$D$776,СВЦЭМ!$A$33:$A$776,$A85,СВЦЭМ!$B$33:$B$776,L$83)+'СЕТ СН'!$H$14+СВЦЭМ!$D$10+'СЕТ СН'!$H$5-'СЕТ СН'!$H$24</f>
        <v>3557.67691956</v>
      </c>
      <c r="M85" s="36">
        <f>SUMIFS(СВЦЭМ!$D$33:$D$776,СВЦЭМ!$A$33:$A$776,$A85,СВЦЭМ!$B$33:$B$776,M$83)+'СЕТ СН'!$H$14+СВЦЭМ!$D$10+'СЕТ СН'!$H$5-'СЕТ СН'!$H$24</f>
        <v>3497.8455926199999</v>
      </c>
      <c r="N85" s="36">
        <f>SUMIFS(СВЦЭМ!$D$33:$D$776,СВЦЭМ!$A$33:$A$776,$A85,СВЦЭМ!$B$33:$B$776,N$83)+'СЕТ СН'!$H$14+СВЦЭМ!$D$10+'СЕТ СН'!$H$5-'СЕТ СН'!$H$24</f>
        <v>3443.7137979899999</v>
      </c>
      <c r="O85" s="36">
        <f>SUMIFS(СВЦЭМ!$D$33:$D$776,СВЦЭМ!$A$33:$A$776,$A85,СВЦЭМ!$B$33:$B$776,O$83)+'СЕТ СН'!$H$14+СВЦЭМ!$D$10+'СЕТ СН'!$H$5-'СЕТ СН'!$H$24</f>
        <v>3422.57319224</v>
      </c>
      <c r="P85" s="36">
        <f>SUMIFS(СВЦЭМ!$D$33:$D$776,СВЦЭМ!$A$33:$A$776,$A85,СВЦЭМ!$B$33:$B$776,P$83)+'СЕТ СН'!$H$14+СВЦЭМ!$D$10+'СЕТ СН'!$H$5-'СЕТ СН'!$H$24</f>
        <v>3428.7452278300002</v>
      </c>
      <c r="Q85" s="36">
        <f>SUMIFS(СВЦЭМ!$D$33:$D$776,СВЦЭМ!$A$33:$A$776,$A85,СВЦЭМ!$B$33:$B$776,Q$83)+'СЕТ СН'!$H$14+СВЦЭМ!$D$10+'СЕТ СН'!$H$5-'СЕТ СН'!$H$24</f>
        <v>3431.26008447</v>
      </c>
      <c r="R85" s="36">
        <f>SUMIFS(СВЦЭМ!$D$33:$D$776,СВЦЭМ!$A$33:$A$776,$A85,СВЦЭМ!$B$33:$B$776,R$83)+'СЕТ СН'!$H$14+СВЦЭМ!$D$10+'СЕТ СН'!$H$5-'СЕТ СН'!$H$24</f>
        <v>3437.5101694300001</v>
      </c>
      <c r="S85" s="36">
        <f>SUMIFS(СВЦЭМ!$D$33:$D$776,СВЦЭМ!$A$33:$A$776,$A85,СВЦЭМ!$B$33:$B$776,S$83)+'СЕТ СН'!$H$14+СВЦЭМ!$D$10+'СЕТ СН'!$H$5-'СЕТ СН'!$H$24</f>
        <v>3437.5918247</v>
      </c>
      <c r="T85" s="36">
        <f>SUMIFS(СВЦЭМ!$D$33:$D$776,СВЦЭМ!$A$33:$A$776,$A85,СВЦЭМ!$B$33:$B$776,T$83)+'СЕТ СН'!$H$14+СВЦЭМ!$D$10+'СЕТ СН'!$H$5-'СЕТ СН'!$H$24</f>
        <v>3431.2476780400002</v>
      </c>
      <c r="U85" s="36">
        <f>SUMIFS(СВЦЭМ!$D$33:$D$776,СВЦЭМ!$A$33:$A$776,$A85,СВЦЭМ!$B$33:$B$776,U$83)+'СЕТ СН'!$H$14+СВЦЭМ!$D$10+'СЕТ СН'!$H$5-'СЕТ СН'!$H$24</f>
        <v>3424.0397652700003</v>
      </c>
      <c r="V85" s="36">
        <f>SUMIFS(СВЦЭМ!$D$33:$D$776,СВЦЭМ!$A$33:$A$776,$A85,СВЦЭМ!$B$33:$B$776,V$83)+'СЕТ СН'!$H$14+СВЦЭМ!$D$10+'СЕТ СН'!$H$5-'СЕТ СН'!$H$24</f>
        <v>3405.37971105</v>
      </c>
      <c r="W85" s="36">
        <f>SUMIFS(СВЦЭМ!$D$33:$D$776,СВЦЭМ!$A$33:$A$776,$A85,СВЦЭМ!$B$33:$B$776,W$83)+'СЕТ СН'!$H$14+СВЦЭМ!$D$10+'СЕТ СН'!$H$5-'СЕТ СН'!$H$24</f>
        <v>3390.44794112</v>
      </c>
      <c r="X85" s="36">
        <f>SUMIFS(СВЦЭМ!$D$33:$D$776,СВЦЭМ!$A$33:$A$776,$A85,СВЦЭМ!$B$33:$B$776,X$83)+'СЕТ СН'!$H$14+СВЦЭМ!$D$10+'СЕТ СН'!$H$5-'СЕТ СН'!$H$24</f>
        <v>3426.3749055200001</v>
      </c>
      <c r="Y85" s="36">
        <f>SUMIFS(СВЦЭМ!$D$33:$D$776,СВЦЭМ!$A$33:$A$776,$A85,СВЦЭМ!$B$33:$B$776,Y$83)+'СЕТ СН'!$H$14+СВЦЭМ!$D$10+'СЕТ СН'!$H$5-'СЕТ СН'!$H$24</f>
        <v>3508.3039122300002</v>
      </c>
    </row>
    <row r="86" spans="1:27" ht="15.75" x14ac:dyDescent="0.2">
      <c r="A86" s="35">
        <f t="shared" ref="A86:A114" si="2">A85+1</f>
        <v>43954</v>
      </c>
      <c r="B86" s="36">
        <f>SUMIFS(СВЦЭМ!$D$33:$D$776,СВЦЭМ!$A$33:$A$776,$A86,СВЦЭМ!$B$33:$B$776,B$83)+'СЕТ СН'!$H$14+СВЦЭМ!$D$10+'СЕТ СН'!$H$5-'СЕТ СН'!$H$24</f>
        <v>3538.2694770400003</v>
      </c>
      <c r="C86" s="36">
        <f>SUMIFS(СВЦЭМ!$D$33:$D$776,СВЦЭМ!$A$33:$A$776,$A86,СВЦЭМ!$B$33:$B$776,C$83)+'СЕТ СН'!$H$14+СВЦЭМ!$D$10+'СЕТ СН'!$H$5-'СЕТ СН'!$H$24</f>
        <v>3550.3908015400002</v>
      </c>
      <c r="D86" s="36">
        <f>SUMIFS(СВЦЭМ!$D$33:$D$776,СВЦЭМ!$A$33:$A$776,$A86,СВЦЭМ!$B$33:$B$776,D$83)+'СЕТ СН'!$H$14+СВЦЭМ!$D$10+'СЕТ СН'!$H$5-'СЕТ СН'!$H$24</f>
        <v>3548.8458180799998</v>
      </c>
      <c r="E86" s="36">
        <f>SUMIFS(СВЦЭМ!$D$33:$D$776,СВЦЭМ!$A$33:$A$776,$A86,СВЦЭМ!$B$33:$B$776,E$83)+'СЕТ СН'!$H$14+СВЦЭМ!$D$10+'СЕТ СН'!$H$5-'СЕТ СН'!$H$24</f>
        <v>3546.0675936799998</v>
      </c>
      <c r="F86" s="36">
        <f>SUMIFS(СВЦЭМ!$D$33:$D$776,СВЦЭМ!$A$33:$A$776,$A86,СВЦЭМ!$B$33:$B$776,F$83)+'СЕТ СН'!$H$14+СВЦЭМ!$D$10+'СЕТ СН'!$H$5-'СЕТ СН'!$H$24</f>
        <v>3543.70520601</v>
      </c>
      <c r="G86" s="36">
        <f>SUMIFS(СВЦЭМ!$D$33:$D$776,СВЦЭМ!$A$33:$A$776,$A86,СВЦЭМ!$B$33:$B$776,G$83)+'СЕТ СН'!$H$14+СВЦЭМ!$D$10+'СЕТ СН'!$H$5-'СЕТ СН'!$H$24</f>
        <v>3546.9229911299999</v>
      </c>
      <c r="H86" s="36">
        <f>SUMIFS(СВЦЭМ!$D$33:$D$776,СВЦЭМ!$A$33:$A$776,$A86,СВЦЭМ!$B$33:$B$776,H$83)+'СЕТ СН'!$H$14+СВЦЭМ!$D$10+'СЕТ СН'!$H$5-'СЕТ СН'!$H$24</f>
        <v>3553.2626392800003</v>
      </c>
      <c r="I86" s="36">
        <f>SUMIFS(СВЦЭМ!$D$33:$D$776,СВЦЭМ!$A$33:$A$776,$A86,СВЦЭМ!$B$33:$B$776,I$83)+'СЕТ СН'!$H$14+СВЦЭМ!$D$10+'СЕТ СН'!$H$5-'СЕТ СН'!$H$24</f>
        <v>3549.49652126</v>
      </c>
      <c r="J86" s="36">
        <f>SUMIFS(СВЦЭМ!$D$33:$D$776,СВЦЭМ!$A$33:$A$776,$A86,СВЦЭМ!$B$33:$B$776,J$83)+'СЕТ СН'!$H$14+СВЦЭМ!$D$10+'СЕТ СН'!$H$5-'СЕТ СН'!$H$24</f>
        <v>3542.4179714500001</v>
      </c>
      <c r="K86" s="36">
        <f>SUMIFS(СВЦЭМ!$D$33:$D$776,СВЦЭМ!$A$33:$A$776,$A86,СВЦЭМ!$B$33:$B$776,K$83)+'СЕТ СН'!$H$14+СВЦЭМ!$D$10+'СЕТ СН'!$H$5-'СЕТ СН'!$H$24</f>
        <v>3515.0380448800001</v>
      </c>
      <c r="L86" s="36">
        <f>SUMIFS(СВЦЭМ!$D$33:$D$776,СВЦЭМ!$A$33:$A$776,$A86,СВЦЭМ!$B$33:$B$776,L$83)+'СЕТ СН'!$H$14+СВЦЭМ!$D$10+'СЕТ СН'!$H$5-'СЕТ СН'!$H$24</f>
        <v>3481.92062012</v>
      </c>
      <c r="M86" s="36">
        <f>SUMIFS(СВЦЭМ!$D$33:$D$776,СВЦЭМ!$A$33:$A$776,$A86,СВЦЭМ!$B$33:$B$776,M$83)+'СЕТ СН'!$H$14+СВЦЭМ!$D$10+'СЕТ СН'!$H$5-'СЕТ СН'!$H$24</f>
        <v>3426.89539367</v>
      </c>
      <c r="N86" s="36">
        <f>SUMIFS(СВЦЭМ!$D$33:$D$776,СВЦЭМ!$A$33:$A$776,$A86,СВЦЭМ!$B$33:$B$776,N$83)+'СЕТ СН'!$H$14+СВЦЭМ!$D$10+'СЕТ СН'!$H$5-'СЕТ СН'!$H$24</f>
        <v>3385.1545498400001</v>
      </c>
      <c r="O86" s="36">
        <f>SUMIFS(СВЦЭМ!$D$33:$D$776,СВЦЭМ!$A$33:$A$776,$A86,СВЦЭМ!$B$33:$B$776,O$83)+'СЕТ СН'!$H$14+СВЦЭМ!$D$10+'СЕТ СН'!$H$5-'СЕТ СН'!$H$24</f>
        <v>3395.7779199400002</v>
      </c>
      <c r="P86" s="36">
        <f>SUMIFS(СВЦЭМ!$D$33:$D$776,СВЦЭМ!$A$33:$A$776,$A86,СВЦЭМ!$B$33:$B$776,P$83)+'СЕТ СН'!$H$14+СВЦЭМ!$D$10+'СЕТ СН'!$H$5-'СЕТ СН'!$H$24</f>
        <v>3421.9744285100001</v>
      </c>
      <c r="Q86" s="36">
        <f>SUMIFS(СВЦЭМ!$D$33:$D$776,СВЦЭМ!$A$33:$A$776,$A86,СВЦЭМ!$B$33:$B$776,Q$83)+'СЕТ СН'!$H$14+СВЦЭМ!$D$10+'СЕТ СН'!$H$5-'СЕТ СН'!$H$24</f>
        <v>3444.7574736699999</v>
      </c>
      <c r="R86" s="36">
        <f>SUMIFS(СВЦЭМ!$D$33:$D$776,СВЦЭМ!$A$33:$A$776,$A86,СВЦЭМ!$B$33:$B$776,R$83)+'СЕТ СН'!$H$14+СВЦЭМ!$D$10+'СЕТ СН'!$H$5-'СЕТ СН'!$H$24</f>
        <v>3457.1589109900001</v>
      </c>
      <c r="S86" s="36">
        <f>SUMIFS(СВЦЭМ!$D$33:$D$776,СВЦЭМ!$A$33:$A$776,$A86,СВЦЭМ!$B$33:$B$776,S$83)+'СЕТ СН'!$H$14+СВЦЭМ!$D$10+'СЕТ СН'!$H$5-'СЕТ СН'!$H$24</f>
        <v>3457.1295949599998</v>
      </c>
      <c r="T86" s="36">
        <f>SUMIFS(СВЦЭМ!$D$33:$D$776,СВЦЭМ!$A$33:$A$776,$A86,СВЦЭМ!$B$33:$B$776,T$83)+'СЕТ СН'!$H$14+СВЦЭМ!$D$10+'СЕТ СН'!$H$5-'СЕТ СН'!$H$24</f>
        <v>3444.6992849500002</v>
      </c>
      <c r="U86" s="36">
        <f>SUMIFS(СВЦЭМ!$D$33:$D$776,СВЦЭМ!$A$33:$A$776,$A86,СВЦЭМ!$B$33:$B$776,U$83)+'СЕТ СН'!$H$14+СВЦЭМ!$D$10+'СЕТ СН'!$H$5-'СЕТ СН'!$H$24</f>
        <v>3428.7482156000001</v>
      </c>
      <c r="V86" s="36">
        <f>SUMIFS(СВЦЭМ!$D$33:$D$776,СВЦЭМ!$A$33:$A$776,$A86,СВЦЭМ!$B$33:$B$776,V$83)+'СЕТ СН'!$H$14+СВЦЭМ!$D$10+'СЕТ СН'!$H$5-'СЕТ СН'!$H$24</f>
        <v>3379.8890494000002</v>
      </c>
      <c r="W86" s="36">
        <f>SUMIFS(СВЦЭМ!$D$33:$D$776,СВЦЭМ!$A$33:$A$776,$A86,СВЦЭМ!$B$33:$B$776,W$83)+'СЕТ СН'!$H$14+СВЦЭМ!$D$10+'СЕТ СН'!$H$5-'СЕТ СН'!$H$24</f>
        <v>3374.24211732</v>
      </c>
      <c r="X86" s="36">
        <f>SUMIFS(СВЦЭМ!$D$33:$D$776,СВЦЭМ!$A$33:$A$776,$A86,СВЦЭМ!$B$33:$B$776,X$83)+'СЕТ СН'!$H$14+СВЦЭМ!$D$10+'СЕТ СН'!$H$5-'СЕТ СН'!$H$24</f>
        <v>3416.6090950100001</v>
      </c>
      <c r="Y86" s="36">
        <f>SUMIFS(СВЦЭМ!$D$33:$D$776,СВЦЭМ!$A$33:$A$776,$A86,СВЦЭМ!$B$33:$B$776,Y$83)+'СЕТ СН'!$H$14+СВЦЭМ!$D$10+'СЕТ СН'!$H$5-'СЕТ СН'!$H$24</f>
        <v>3511.3987079500002</v>
      </c>
    </row>
    <row r="87" spans="1:27" ht="15.75" x14ac:dyDescent="0.2">
      <c r="A87" s="35">
        <f t="shared" si="2"/>
        <v>43955</v>
      </c>
      <c r="B87" s="36">
        <f>SUMIFS(СВЦЭМ!$D$33:$D$776,СВЦЭМ!$A$33:$A$776,$A87,СВЦЭМ!$B$33:$B$776,B$83)+'СЕТ СН'!$H$14+СВЦЭМ!$D$10+'СЕТ СН'!$H$5-'СЕТ СН'!$H$24</f>
        <v>3576.5452910700001</v>
      </c>
      <c r="C87" s="36">
        <f>SUMIFS(СВЦЭМ!$D$33:$D$776,СВЦЭМ!$A$33:$A$776,$A87,СВЦЭМ!$B$33:$B$776,C$83)+'СЕТ СН'!$H$14+СВЦЭМ!$D$10+'СЕТ СН'!$H$5-'СЕТ СН'!$H$24</f>
        <v>3577.2600812300002</v>
      </c>
      <c r="D87" s="36">
        <f>SUMIFS(СВЦЭМ!$D$33:$D$776,СВЦЭМ!$A$33:$A$776,$A87,СВЦЭМ!$B$33:$B$776,D$83)+'СЕТ СН'!$H$14+СВЦЭМ!$D$10+'СЕТ СН'!$H$5-'СЕТ СН'!$H$24</f>
        <v>3562.0757455600001</v>
      </c>
      <c r="E87" s="36">
        <f>SUMIFS(СВЦЭМ!$D$33:$D$776,СВЦЭМ!$A$33:$A$776,$A87,СВЦЭМ!$B$33:$B$776,E$83)+'СЕТ СН'!$H$14+СВЦЭМ!$D$10+'СЕТ СН'!$H$5-'СЕТ СН'!$H$24</f>
        <v>3558.5945221699999</v>
      </c>
      <c r="F87" s="36">
        <f>SUMIFS(СВЦЭМ!$D$33:$D$776,СВЦЭМ!$A$33:$A$776,$A87,СВЦЭМ!$B$33:$B$776,F$83)+'СЕТ СН'!$H$14+СВЦЭМ!$D$10+'СЕТ СН'!$H$5-'СЕТ СН'!$H$24</f>
        <v>3553.4844741000002</v>
      </c>
      <c r="G87" s="36">
        <f>SUMIFS(СВЦЭМ!$D$33:$D$776,СВЦЭМ!$A$33:$A$776,$A87,СВЦЭМ!$B$33:$B$776,G$83)+'СЕТ СН'!$H$14+СВЦЭМ!$D$10+'СЕТ СН'!$H$5-'СЕТ СН'!$H$24</f>
        <v>3559.9282119</v>
      </c>
      <c r="H87" s="36">
        <f>SUMIFS(СВЦЭМ!$D$33:$D$776,СВЦЭМ!$A$33:$A$776,$A87,СВЦЭМ!$B$33:$B$776,H$83)+'СЕТ СН'!$H$14+СВЦЭМ!$D$10+'СЕТ СН'!$H$5-'СЕТ СН'!$H$24</f>
        <v>3562.3938658100001</v>
      </c>
      <c r="I87" s="36">
        <f>SUMIFS(СВЦЭМ!$D$33:$D$776,СВЦЭМ!$A$33:$A$776,$A87,СВЦЭМ!$B$33:$B$776,I$83)+'СЕТ СН'!$H$14+СВЦЭМ!$D$10+'СЕТ СН'!$H$5-'СЕТ СН'!$H$24</f>
        <v>3573.4601028500001</v>
      </c>
      <c r="J87" s="36">
        <f>SUMIFS(СВЦЭМ!$D$33:$D$776,СВЦЭМ!$A$33:$A$776,$A87,СВЦЭМ!$B$33:$B$776,J$83)+'СЕТ СН'!$H$14+СВЦЭМ!$D$10+'СЕТ СН'!$H$5-'СЕТ СН'!$H$24</f>
        <v>3565.1499322600002</v>
      </c>
      <c r="K87" s="36">
        <f>SUMIFS(СВЦЭМ!$D$33:$D$776,СВЦЭМ!$A$33:$A$776,$A87,СВЦЭМ!$B$33:$B$776,K$83)+'СЕТ СН'!$H$14+СВЦЭМ!$D$10+'СЕТ СН'!$H$5-'СЕТ СН'!$H$24</f>
        <v>3525.3797760500001</v>
      </c>
      <c r="L87" s="36">
        <f>SUMIFS(СВЦЭМ!$D$33:$D$776,СВЦЭМ!$A$33:$A$776,$A87,СВЦЭМ!$B$33:$B$776,L$83)+'СЕТ СН'!$H$14+СВЦЭМ!$D$10+'СЕТ СН'!$H$5-'СЕТ СН'!$H$24</f>
        <v>3513.96968874</v>
      </c>
      <c r="M87" s="36">
        <f>SUMIFS(СВЦЭМ!$D$33:$D$776,СВЦЭМ!$A$33:$A$776,$A87,СВЦЭМ!$B$33:$B$776,M$83)+'СЕТ СН'!$H$14+СВЦЭМ!$D$10+'СЕТ СН'!$H$5-'СЕТ СН'!$H$24</f>
        <v>3446.8172696900001</v>
      </c>
      <c r="N87" s="36">
        <f>SUMIFS(СВЦЭМ!$D$33:$D$776,СВЦЭМ!$A$33:$A$776,$A87,СВЦЭМ!$B$33:$B$776,N$83)+'СЕТ СН'!$H$14+СВЦЭМ!$D$10+'СЕТ СН'!$H$5-'СЕТ СН'!$H$24</f>
        <v>3393.6618481800001</v>
      </c>
      <c r="O87" s="36">
        <f>SUMIFS(СВЦЭМ!$D$33:$D$776,СВЦЭМ!$A$33:$A$776,$A87,СВЦЭМ!$B$33:$B$776,O$83)+'СЕТ СН'!$H$14+СВЦЭМ!$D$10+'СЕТ СН'!$H$5-'СЕТ СН'!$H$24</f>
        <v>3376.4412682000002</v>
      </c>
      <c r="P87" s="36">
        <f>SUMIFS(СВЦЭМ!$D$33:$D$776,СВЦЭМ!$A$33:$A$776,$A87,СВЦЭМ!$B$33:$B$776,P$83)+'СЕТ СН'!$H$14+СВЦЭМ!$D$10+'СЕТ СН'!$H$5-'СЕТ СН'!$H$24</f>
        <v>3388.3806927400001</v>
      </c>
      <c r="Q87" s="36">
        <f>SUMIFS(СВЦЭМ!$D$33:$D$776,СВЦЭМ!$A$33:$A$776,$A87,СВЦЭМ!$B$33:$B$776,Q$83)+'СЕТ СН'!$H$14+СВЦЭМ!$D$10+'СЕТ СН'!$H$5-'СЕТ СН'!$H$24</f>
        <v>3395.66875024</v>
      </c>
      <c r="R87" s="36">
        <f>SUMIFS(СВЦЭМ!$D$33:$D$776,СВЦЭМ!$A$33:$A$776,$A87,СВЦЭМ!$B$33:$B$776,R$83)+'СЕТ СН'!$H$14+СВЦЭМ!$D$10+'СЕТ СН'!$H$5-'СЕТ СН'!$H$24</f>
        <v>3375.61039471</v>
      </c>
      <c r="S87" s="36">
        <f>SUMIFS(СВЦЭМ!$D$33:$D$776,СВЦЭМ!$A$33:$A$776,$A87,СВЦЭМ!$B$33:$B$776,S$83)+'СЕТ СН'!$H$14+СВЦЭМ!$D$10+'СЕТ СН'!$H$5-'СЕТ СН'!$H$24</f>
        <v>3374.40502006</v>
      </c>
      <c r="T87" s="36">
        <f>SUMIFS(СВЦЭМ!$D$33:$D$776,СВЦЭМ!$A$33:$A$776,$A87,СВЦЭМ!$B$33:$B$776,T$83)+'СЕТ СН'!$H$14+СВЦЭМ!$D$10+'СЕТ СН'!$H$5-'СЕТ СН'!$H$24</f>
        <v>3362.07262588</v>
      </c>
      <c r="U87" s="36">
        <f>SUMIFS(СВЦЭМ!$D$33:$D$776,СВЦЭМ!$A$33:$A$776,$A87,СВЦЭМ!$B$33:$B$776,U$83)+'СЕТ СН'!$H$14+СВЦЭМ!$D$10+'СЕТ СН'!$H$5-'СЕТ СН'!$H$24</f>
        <v>3348.17211395</v>
      </c>
      <c r="V87" s="36">
        <f>SUMIFS(СВЦЭМ!$D$33:$D$776,СВЦЭМ!$A$33:$A$776,$A87,СВЦЭМ!$B$33:$B$776,V$83)+'СЕТ СН'!$H$14+СВЦЭМ!$D$10+'СЕТ СН'!$H$5-'СЕТ СН'!$H$24</f>
        <v>3337.71868275</v>
      </c>
      <c r="W87" s="36">
        <f>SUMIFS(СВЦЭМ!$D$33:$D$776,СВЦЭМ!$A$33:$A$776,$A87,СВЦЭМ!$B$33:$B$776,W$83)+'СЕТ СН'!$H$14+СВЦЭМ!$D$10+'СЕТ СН'!$H$5-'СЕТ СН'!$H$24</f>
        <v>3339.62998457</v>
      </c>
      <c r="X87" s="36">
        <f>SUMIFS(СВЦЭМ!$D$33:$D$776,СВЦЭМ!$A$33:$A$776,$A87,СВЦЭМ!$B$33:$B$776,X$83)+'СЕТ СН'!$H$14+СВЦЭМ!$D$10+'СЕТ СН'!$H$5-'СЕТ СН'!$H$24</f>
        <v>3374.64063738</v>
      </c>
      <c r="Y87" s="36">
        <f>SUMIFS(СВЦЭМ!$D$33:$D$776,СВЦЭМ!$A$33:$A$776,$A87,СВЦЭМ!$B$33:$B$776,Y$83)+'СЕТ СН'!$H$14+СВЦЭМ!$D$10+'СЕТ СН'!$H$5-'СЕТ СН'!$H$24</f>
        <v>3461.9530721000001</v>
      </c>
    </row>
    <row r="88" spans="1:27" ht="15.75" x14ac:dyDescent="0.2">
      <c r="A88" s="35">
        <f t="shared" si="2"/>
        <v>43956</v>
      </c>
      <c r="B88" s="36">
        <f>SUMIFS(СВЦЭМ!$D$33:$D$776,СВЦЭМ!$A$33:$A$776,$A88,СВЦЭМ!$B$33:$B$776,B$83)+'СЕТ СН'!$H$14+СВЦЭМ!$D$10+'СЕТ СН'!$H$5-'СЕТ СН'!$H$24</f>
        <v>3540.4516541900002</v>
      </c>
      <c r="C88" s="36">
        <f>SUMIFS(СВЦЭМ!$D$33:$D$776,СВЦЭМ!$A$33:$A$776,$A88,СВЦЭМ!$B$33:$B$776,C$83)+'СЕТ СН'!$H$14+СВЦЭМ!$D$10+'СЕТ СН'!$H$5-'СЕТ СН'!$H$24</f>
        <v>3569.3887992800001</v>
      </c>
      <c r="D88" s="36">
        <f>SUMIFS(СВЦЭМ!$D$33:$D$776,СВЦЭМ!$A$33:$A$776,$A88,СВЦЭМ!$B$33:$B$776,D$83)+'СЕТ СН'!$H$14+СВЦЭМ!$D$10+'СЕТ СН'!$H$5-'СЕТ СН'!$H$24</f>
        <v>3566.0049882900003</v>
      </c>
      <c r="E88" s="36">
        <f>SUMIFS(СВЦЭМ!$D$33:$D$776,СВЦЭМ!$A$33:$A$776,$A88,СВЦЭМ!$B$33:$B$776,E$83)+'СЕТ СН'!$H$14+СВЦЭМ!$D$10+'СЕТ СН'!$H$5-'СЕТ СН'!$H$24</f>
        <v>3560.19469428</v>
      </c>
      <c r="F88" s="36">
        <f>SUMIFS(СВЦЭМ!$D$33:$D$776,СВЦЭМ!$A$33:$A$776,$A88,СВЦЭМ!$B$33:$B$776,F$83)+'СЕТ СН'!$H$14+СВЦЭМ!$D$10+'СЕТ СН'!$H$5-'СЕТ СН'!$H$24</f>
        <v>3552.40443981</v>
      </c>
      <c r="G88" s="36">
        <f>SUMIFS(СВЦЭМ!$D$33:$D$776,СВЦЭМ!$A$33:$A$776,$A88,СВЦЭМ!$B$33:$B$776,G$83)+'СЕТ СН'!$H$14+СВЦЭМ!$D$10+'СЕТ СН'!$H$5-'СЕТ СН'!$H$24</f>
        <v>3556.9109954200003</v>
      </c>
      <c r="H88" s="36">
        <f>SUMIFS(СВЦЭМ!$D$33:$D$776,СВЦЭМ!$A$33:$A$776,$A88,СВЦЭМ!$B$33:$B$776,H$83)+'СЕТ СН'!$H$14+СВЦЭМ!$D$10+'СЕТ СН'!$H$5-'СЕТ СН'!$H$24</f>
        <v>3556.1625159</v>
      </c>
      <c r="I88" s="36">
        <f>SUMIFS(СВЦЭМ!$D$33:$D$776,СВЦЭМ!$A$33:$A$776,$A88,СВЦЭМ!$B$33:$B$776,I$83)+'СЕТ СН'!$H$14+СВЦЭМ!$D$10+'СЕТ СН'!$H$5-'СЕТ СН'!$H$24</f>
        <v>3552.7262835800002</v>
      </c>
      <c r="J88" s="36">
        <f>SUMIFS(СВЦЭМ!$D$33:$D$776,СВЦЭМ!$A$33:$A$776,$A88,СВЦЭМ!$B$33:$B$776,J$83)+'СЕТ СН'!$H$14+СВЦЭМ!$D$10+'СЕТ СН'!$H$5-'СЕТ СН'!$H$24</f>
        <v>3522.3327579900001</v>
      </c>
      <c r="K88" s="36">
        <f>SUMIFS(СВЦЭМ!$D$33:$D$776,СВЦЭМ!$A$33:$A$776,$A88,СВЦЭМ!$B$33:$B$776,K$83)+'СЕТ СН'!$H$14+СВЦЭМ!$D$10+'СЕТ СН'!$H$5-'СЕТ СН'!$H$24</f>
        <v>3486.6503844099998</v>
      </c>
      <c r="L88" s="36">
        <f>SUMIFS(СВЦЭМ!$D$33:$D$776,СВЦЭМ!$A$33:$A$776,$A88,СВЦЭМ!$B$33:$B$776,L$83)+'СЕТ СН'!$H$14+СВЦЭМ!$D$10+'СЕТ СН'!$H$5-'СЕТ СН'!$H$24</f>
        <v>3477.1907417800003</v>
      </c>
      <c r="M88" s="36">
        <f>SUMIFS(СВЦЭМ!$D$33:$D$776,СВЦЭМ!$A$33:$A$776,$A88,СВЦЭМ!$B$33:$B$776,M$83)+'СЕТ СН'!$H$14+СВЦЭМ!$D$10+'СЕТ СН'!$H$5-'СЕТ СН'!$H$24</f>
        <v>3430.0883111200001</v>
      </c>
      <c r="N88" s="36">
        <f>SUMIFS(СВЦЭМ!$D$33:$D$776,СВЦЭМ!$A$33:$A$776,$A88,СВЦЭМ!$B$33:$B$776,N$83)+'СЕТ СН'!$H$14+СВЦЭМ!$D$10+'СЕТ СН'!$H$5-'СЕТ СН'!$H$24</f>
        <v>3373.1487273500002</v>
      </c>
      <c r="O88" s="36">
        <f>SUMIFS(СВЦЭМ!$D$33:$D$776,СВЦЭМ!$A$33:$A$776,$A88,СВЦЭМ!$B$33:$B$776,O$83)+'СЕТ СН'!$H$14+СВЦЭМ!$D$10+'СЕТ СН'!$H$5-'СЕТ СН'!$H$24</f>
        <v>3369.1676557199999</v>
      </c>
      <c r="P88" s="36">
        <f>SUMIFS(СВЦЭМ!$D$33:$D$776,СВЦЭМ!$A$33:$A$776,$A88,СВЦЭМ!$B$33:$B$776,P$83)+'СЕТ СН'!$H$14+СВЦЭМ!$D$10+'СЕТ СН'!$H$5-'СЕТ СН'!$H$24</f>
        <v>3375.76771138</v>
      </c>
      <c r="Q88" s="36">
        <f>SUMIFS(СВЦЭМ!$D$33:$D$776,СВЦЭМ!$A$33:$A$776,$A88,СВЦЭМ!$B$33:$B$776,Q$83)+'СЕТ СН'!$H$14+СВЦЭМ!$D$10+'СЕТ СН'!$H$5-'СЕТ СН'!$H$24</f>
        <v>3378.3535476799998</v>
      </c>
      <c r="R88" s="36">
        <f>SUMIFS(СВЦЭМ!$D$33:$D$776,СВЦЭМ!$A$33:$A$776,$A88,СВЦЭМ!$B$33:$B$776,R$83)+'СЕТ СН'!$H$14+СВЦЭМ!$D$10+'СЕТ СН'!$H$5-'СЕТ СН'!$H$24</f>
        <v>3379.9032414399999</v>
      </c>
      <c r="S88" s="36">
        <f>SUMIFS(СВЦЭМ!$D$33:$D$776,СВЦЭМ!$A$33:$A$776,$A88,СВЦЭМ!$B$33:$B$776,S$83)+'СЕТ СН'!$H$14+СВЦЭМ!$D$10+'СЕТ СН'!$H$5-'СЕТ СН'!$H$24</f>
        <v>3381.0720556599999</v>
      </c>
      <c r="T88" s="36">
        <f>SUMIFS(СВЦЭМ!$D$33:$D$776,СВЦЭМ!$A$33:$A$776,$A88,СВЦЭМ!$B$33:$B$776,T$83)+'СЕТ СН'!$H$14+СВЦЭМ!$D$10+'СЕТ СН'!$H$5-'СЕТ СН'!$H$24</f>
        <v>3368.64140997</v>
      </c>
      <c r="U88" s="36">
        <f>SUMIFS(СВЦЭМ!$D$33:$D$776,СВЦЭМ!$A$33:$A$776,$A88,СВЦЭМ!$B$33:$B$776,U$83)+'СЕТ СН'!$H$14+СВЦЭМ!$D$10+'СЕТ СН'!$H$5-'СЕТ СН'!$H$24</f>
        <v>3349.30266837</v>
      </c>
      <c r="V88" s="36">
        <f>SUMIFS(СВЦЭМ!$D$33:$D$776,СВЦЭМ!$A$33:$A$776,$A88,СВЦЭМ!$B$33:$B$776,V$83)+'СЕТ СН'!$H$14+СВЦЭМ!$D$10+'СЕТ СН'!$H$5-'СЕТ СН'!$H$24</f>
        <v>3312.9391440499999</v>
      </c>
      <c r="W88" s="36">
        <f>SUMIFS(СВЦЭМ!$D$33:$D$776,СВЦЭМ!$A$33:$A$776,$A88,СВЦЭМ!$B$33:$B$776,W$83)+'СЕТ СН'!$H$14+СВЦЭМ!$D$10+'СЕТ СН'!$H$5-'СЕТ СН'!$H$24</f>
        <v>3324.1252135100003</v>
      </c>
      <c r="X88" s="36">
        <f>SUMIFS(СВЦЭМ!$D$33:$D$776,СВЦЭМ!$A$33:$A$776,$A88,СВЦЭМ!$B$33:$B$776,X$83)+'СЕТ СН'!$H$14+СВЦЭМ!$D$10+'СЕТ СН'!$H$5-'СЕТ СН'!$H$24</f>
        <v>3362.48008764</v>
      </c>
      <c r="Y88" s="36">
        <f>SUMIFS(СВЦЭМ!$D$33:$D$776,СВЦЭМ!$A$33:$A$776,$A88,СВЦЭМ!$B$33:$B$776,Y$83)+'СЕТ СН'!$H$14+СВЦЭМ!$D$10+'СЕТ СН'!$H$5-'СЕТ СН'!$H$24</f>
        <v>3450.5731365199999</v>
      </c>
    </row>
    <row r="89" spans="1:27" ht="15.75" x14ac:dyDescent="0.2">
      <c r="A89" s="35">
        <f t="shared" si="2"/>
        <v>43957</v>
      </c>
      <c r="B89" s="36">
        <f>SUMIFS(СВЦЭМ!$D$33:$D$776,СВЦЭМ!$A$33:$A$776,$A89,СВЦЭМ!$B$33:$B$776,B$83)+'СЕТ СН'!$H$14+СВЦЭМ!$D$10+'СЕТ СН'!$H$5-'СЕТ СН'!$H$24</f>
        <v>3522.8022436000001</v>
      </c>
      <c r="C89" s="36">
        <f>SUMIFS(СВЦЭМ!$D$33:$D$776,СВЦЭМ!$A$33:$A$776,$A89,СВЦЭМ!$B$33:$B$776,C$83)+'СЕТ СН'!$H$14+СВЦЭМ!$D$10+'СЕТ СН'!$H$5-'СЕТ СН'!$H$24</f>
        <v>3552.3972771200001</v>
      </c>
      <c r="D89" s="36">
        <f>SUMIFS(СВЦЭМ!$D$33:$D$776,СВЦЭМ!$A$33:$A$776,$A89,СВЦЭМ!$B$33:$B$776,D$83)+'СЕТ СН'!$H$14+СВЦЭМ!$D$10+'СЕТ СН'!$H$5-'СЕТ СН'!$H$24</f>
        <v>3573.29331572</v>
      </c>
      <c r="E89" s="36">
        <f>SUMIFS(СВЦЭМ!$D$33:$D$776,СВЦЭМ!$A$33:$A$776,$A89,СВЦЭМ!$B$33:$B$776,E$83)+'СЕТ СН'!$H$14+СВЦЭМ!$D$10+'СЕТ СН'!$H$5-'СЕТ СН'!$H$24</f>
        <v>3572.83832768</v>
      </c>
      <c r="F89" s="36">
        <f>SUMIFS(СВЦЭМ!$D$33:$D$776,СВЦЭМ!$A$33:$A$776,$A89,СВЦЭМ!$B$33:$B$776,F$83)+'СЕТ СН'!$H$14+СВЦЭМ!$D$10+'СЕТ СН'!$H$5-'СЕТ СН'!$H$24</f>
        <v>3567.4676069699999</v>
      </c>
      <c r="G89" s="36">
        <f>SUMIFS(СВЦЭМ!$D$33:$D$776,СВЦЭМ!$A$33:$A$776,$A89,СВЦЭМ!$B$33:$B$776,G$83)+'СЕТ СН'!$H$14+СВЦЭМ!$D$10+'СЕТ СН'!$H$5-'СЕТ СН'!$H$24</f>
        <v>3496.81668326</v>
      </c>
      <c r="H89" s="36">
        <f>SUMIFS(СВЦЭМ!$D$33:$D$776,СВЦЭМ!$A$33:$A$776,$A89,СВЦЭМ!$B$33:$B$776,H$83)+'СЕТ СН'!$H$14+СВЦЭМ!$D$10+'СЕТ СН'!$H$5-'СЕТ СН'!$H$24</f>
        <v>3519.5423634899998</v>
      </c>
      <c r="I89" s="36">
        <f>SUMIFS(СВЦЭМ!$D$33:$D$776,СВЦЭМ!$A$33:$A$776,$A89,СВЦЭМ!$B$33:$B$776,I$83)+'СЕТ СН'!$H$14+СВЦЭМ!$D$10+'СЕТ СН'!$H$5-'СЕТ СН'!$H$24</f>
        <v>3529.9317279000002</v>
      </c>
      <c r="J89" s="36">
        <f>SUMIFS(СВЦЭМ!$D$33:$D$776,СВЦЭМ!$A$33:$A$776,$A89,СВЦЭМ!$B$33:$B$776,J$83)+'СЕТ СН'!$H$14+СВЦЭМ!$D$10+'СЕТ СН'!$H$5-'СЕТ СН'!$H$24</f>
        <v>3481.9896313500003</v>
      </c>
      <c r="K89" s="36">
        <f>SUMIFS(СВЦЭМ!$D$33:$D$776,СВЦЭМ!$A$33:$A$776,$A89,СВЦЭМ!$B$33:$B$776,K$83)+'СЕТ СН'!$H$14+СВЦЭМ!$D$10+'СЕТ СН'!$H$5-'СЕТ СН'!$H$24</f>
        <v>3461.96938297</v>
      </c>
      <c r="L89" s="36">
        <f>SUMIFS(СВЦЭМ!$D$33:$D$776,СВЦЭМ!$A$33:$A$776,$A89,СВЦЭМ!$B$33:$B$776,L$83)+'СЕТ СН'!$H$14+СВЦЭМ!$D$10+'СЕТ СН'!$H$5-'СЕТ СН'!$H$24</f>
        <v>3452.8551058100002</v>
      </c>
      <c r="M89" s="36">
        <f>SUMIFS(СВЦЭМ!$D$33:$D$776,СВЦЭМ!$A$33:$A$776,$A89,СВЦЭМ!$B$33:$B$776,M$83)+'СЕТ СН'!$H$14+СВЦЭМ!$D$10+'СЕТ СН'!$H$5-'СЕТ СН'!$H$24</f>
        <v>3410.1095329999998</v>
      </c>
      <c r="N89" s="36">
        <f>SUMIFS(СВЦЭМ!$D$33:$D$776,СВЦЭМ!$A$33:$A$776,$A89,СВЦЭМ!$B$33:$B$776,N$83)+'СЕТ СН'!$H$14+СВЦЭМ!$D$10+'СЕТ СН'!$H$5-'СЕТ СН'!$H$24</f>
        <v>3355.6696242500002</v>
      </c>
      <c r="O89" s="36">
        <f>SUMIFS(СВЦЭМ!$D$33:$D$776,СВЦЭМ!$A$33:$A$776,$A89,СВЦЭМ!$B$33:$B$776,O$83)+'СЕТ СН'!$H$14+СВЦЭМ!$D$10+'СЕТ СН'!$H$5-'СЕТ СН'!$H$24</f>
        <v>3395.0584081300003</v>
      </c>
      <c r="P89" s="36">
        <f>SUMIFS(СВЦЭМ!$D$33:$D$776,СВЦЭМ!$A$33:$A$776,$A89,СВЦЭМ!$B$33:$B$776,P$83)+'СЕТ СН'!$H$14+СВЦЭМ!$D$10+'СЕТ СН'!$H$5-'СЕТ СН'!$H$24</f>
        <v>3402.5007784700001</v>
      </c>
      <c r="Q89" s="36">
        <f>SUMIFS(СВЦЭМ!$D$33:$D$776,СВЦЭМ!$A$33:$A$776,$A89,СВЦЭМ!$B$33:$B$776,Q$83)+'СЕТ СН'!$H$14+СВЦЭМ!$D$10+'СЕТ СН'!$H$5-'СЕТ СН'!$H$24</f>
        <v>3403.8277548000001</v>
      </c>
      <c r="R89" s="36">
        <f>SUMIFS(СВЦЭМ!$D$33:$D$776,СВЦЭМ!$A$33:$A$776,$A89,СВЦЭМ!$B$33:$B$776,R$83)+'СЕТ СН'!$H$14+СВЦЭМ!$D$10+'СЕТ СН'!$H$5-'СЕТ СН'!$H$24</f>
        <v>3411.93940677</v>
      </c>
      <c r="S89" s="36">
        <f>SUMIFS(СВЦЭМ!$D$33:$D$776,СВЦЭМ!$A$33:$A$776,$A89,СВЦЭМ!$B$33:$B$776,S$83)+'СЕТ СН'!$H$14+СВЦЭМ!$D$10+'СЕТ СН'!$H$5-'СЕТ СН'!$H$24</f>
        <v>3418.9700258900002</v>
      </c>
      <c r="T89" s="36">
        <f>SUMIFS(СВЦЭМ!$D$33:$D$776,СВЦЭМ!$A$33:$A$776,$A89,СВЦЭМ!$B$33:$B$776,T$83)+'СЕТ СН'!$H$14+СВЦЭМ!$D$10+'СЕТ СН'!$H$5-'СЕТ СН'!$H$24</f>
        <v>3427.1489024800003</v>
      </c>
      <c r="U89" s="36">
        <f>SUMIFS(СВЦЭМ!$D$33:$D$776,СВЦЭМ!$A$33:$A$776,$A89,СВЦЭМ!$B$33:$B$776,U$83)+'СЕТ СН'!$H$14+СВЦЭМ!$D$10+'СЕТ СН'!$H$5-'СЕТ СН'!$H$24</f>
        <v>3428.9138441800001</v>
      </c>
      <c r="V89" s="36">
        <f>SUMIFS(СВЦЭМ!$D$33:$D$776,СВЦЭМ!$A$33:$A$776,$A89,СВЦЭМ!$B$33:$B$776,V$83)+'СЕТ СН'!$H$14+СВЦЭМ!$D$10+'СЕТ СН'!$H$5-'СЕТ СН'!$H$24</f>
        <v>3420.3918057299998</v>
      </c>
      <c r="W89" s="36">
        <f>SUMIFS(СВЦЭМ!$D$33:$D$776,СВЦЭМ!$A$33:$A$776,$A89,СВЦЭМ!$B$33:$B$776,W$83)+'СЕТ СН'!$H$14+СВЦЭМ!$D$10+'СЕТ СН'!$H$5-'СЕТ СН'!$H$24</f>
        <v>3421.6061822299998</v>
      </c>
      <c r="X89" s="36">
        <f>SUMIFS(СВЦЭМ!$D$33:$D$776,СВЦЭМ!$A$33:$A$776,$A89,СВЦЭМ!$B$33:$B$776,X$83)+'СЕТ СН'!$H$14+СВЦЭМ!$D$10+'СЕТ СН'!$H$5-'СЕТ СН'!$H$24</f>
        <v>3410.81786969</v>
      </c>
      <c r="Y89" s="36">
        <f>SUMIFS(СВЦЭМ!$D$33:$D$776,СВЦЭМ!$A$33:$A$776,$A89,СВЦЭМ!$B$33:$B$776,Y$83)+'СЕТ СН'!$H$14+СВЦЭМ!$D$10+'СЕТ СН'!$H$5-'СЕТ СН'!$H$24</f>
        <v>3462.1806852</v>
      </c>
    </row>
    <row r="90" spans="1:27" ht="15.75" x14ac:dyDescent="0.2">
      <c r="A90" s="35">
        <f t="shared" si="2"/>
        <v>43958</v>
      </c>
      <c r="B90" s="36">
        <f>SUMIFS(СВЦЭМ!$D$33:$D$776,СВЦЭМ!$A$33:$A$776,$A90,СВЦЭМ!$B$33:$B$776,B$83)+'СЕТ СН'!$H$14+СВЦЭМ!$D$10+'СЕТ СН'!$H$5-'СЕТ СН'!$H$24</f>
        <v>3556.1796843100001</v>
      </c>
      <c r="C90" s="36">
        <f>SUMIFS(СВЦЭМ!$D$33:$D$776,СВЦЭМ!$A$33:$A$776,$A90,СВЦЭМ!$B$33:$B$776,C$83)+'СЕТ СН'!$H$14+СВЦЭМ!$D$10+'СЕТ СН'!$H$5-'СЕТ СН'!$H$24</f>
        <v>3566.0149348</v>
      </c>
      <c r="D90" s="36">
        <f>SUMIFS(СВЦЭМ!$D$33:$D$776,СВЦЭМ!$A$33:$A$776,$A90,СВЦЭМ!$B$33:$B$776,D$83)+'СЕТ СН'!$H$14+СВЦЭМ!$D$10+'СЕТ СН'!$H$5-'СЕТ СН'!$H$24</f>
        <v>3561.92827747</v>
      </c>
      <c r="E90" s="36">
        <f>SUMIFS(СВЦЭМ!$D$33:$D$776,СВЦЭМ!$A$33:$A$776,$A90,СВЦЭМ!$B$33:$B$776,E$83)+'СЕТ СН'!$H$14+СВЦЭМ!$D$10+'СЕТ СН'!$H$5-'СЕТ СН'!$H$24</f>
        <v>3556.9665450100001</v>
      </c>
      <c r="F90" s="36">
        <f>SUMIFS(СВЦЭМ!$D$33:$D$776,СВЦЭМ!$A$33:$A$776,$A90,СВЦЭМ!$B$33:$B$776,F$83)+'СЕТ СН'!$H$14+СВЦЭМ!$D$10+'СЕТ СН'!$H$5-'СЕТ СН'!$H$24</f>
        <v>3554.2665436500001</v>
      </c>
      <c r="G90" s="36">
        <f>SUMIFS(СВЦЭМ!$D$33:$D$776,СВЦЭМ!$A$33:$A$776,$A90,СВЦЭМ!$B$33:$B$776,G$83)+'СЕТ СН'!$H$14+СВЦЭМ!$D$10+'СЕТ СН'!$H$5-'СЕТ СН'!$H$24</f>
        <v>3569.1408281200002</v>
      </c>
      <c r="H90" s="36">
        <f>SUMIFS(СВЦЭМ!$D$33:$D$776,СВЦЭМ!$A$33:$A$776,$A90,СВЦЭМ!$B$33:$B$776,H$83)+'СЕТ СН'!$H$14+СВЦЭМ!$D$10+'СЕТ СН'!$H$5-'СЕТ СН'!$H$24</f>
        <v>3569.2035176600002</v>
      </c>
      <c r="I90" s="36">
        <f>SUMIFS(СВЦЭМ!$D$33:$D$776,СВЦЭМ!$A$33:$A$776,$A90,СВЦЭМ!$B$33:$B$776,I$83)+'СЕТ СН'!$H$14+СВЦЭМ!$D$10+'СЕТ СН'!$H$5-'СЕТ СН'!$H$24</f>
        <v>3557.1706513700001</v>
      </c>
      <c r="J90" s="36">
        <f>SUMIFS(СВЦЭМ!$D$33:$D$776,СВЦЭМ!$A$33:$A$776,$A90,СВЦЭМ!$B$33:$B$776,J$83)+'СЕТ СН'!$H$14+СВЦЭМ!$D$10+'СЕТ СН'!$H$5-'СЕТ СН'!$H$24</f>
        <v>3515.5819003800002</v>
      </c>
      <c r="K90" s="36">
        <f>SUMIFS(СВЦЭМ!$D$33:$D$776,СВЦЭМ!$A$33:$A$776,$A90,СВЦЭМ!$B$33:$B$776,K$83)+'СЕТ СН'!$H$14+СВЦЭМ!$D$10+'СЕТ СН'!$H$5-'СЕТ СН'!$H$24</f>
        <v>3507.3079681300001</v>
      </c>
      <c r="L90" s="36">
        <f>SUMIFS(СВЦЭМ!$D$33:$D$776,СВЦЭМ!$A$33:$A$776,$A90,СВЦЭМ!$B$33:$B$776,L$83)+'СЕТ СН'!$H$14+СВЦЭМ!$D$10+'СЕТ СН'!$H$5-'СЕТ СН'!$H$24</f>
        <v>3500.0764330900001</v>
      </c>
      <c r="M90" s="36">
        <f>SUMIFS(СВЦЭМ!$D$33:$D$776,СВЦЭМ!$A$33:$A$776,$A90,СВЦЭМ!$B$33:$B$776,M$83)+'СЕТ СН'!$H$14+СВЦЭМ!$D$10+'СЕТ СН'!$H$5-'СЕТ СН'!$H$24</f>
        <v>3444.92193219</v>
      </c>
      <c r="N90" s="36">
        <f>SUMIFS(СВЦЭМ!$D$33:$D$776,СВЦЭМ!$A$33:$A$776,$A90,СВЦЭМ!$B$33:$B$776,N$83)+'СЕТ СН'!$H$14+СВЦЭМ!$D$10+'СЕТ СН'!$H$5-'СЕТ СН'!$H$24</f>
        <v>3392.4294392400002</v>
      </c>
      <c r="O90" s="36">
        <f>SUMIFS(СВЦЭМ!$D$33:$D$776,СВЦЭМ!$A$33:$A$776,$A90,СВЦЭМ!$B$33:$B$776,O$83)+'СЕТ СН'!$H$14+СВЦЭМ!$D$10+'СЕТ СН'!$H$5-'СЕТ СН'!$H$24</f>
        <v>3381.2762607499999</v>
      </c>
      <c r="P90" s="36">
        <f>SUMIFS(СВЦЭМ!$D$33:$D$776,СВЦЭМ!$A$33:$A$776,$A90,СВЦЭМ!$B$33:$B$776,P$83)+'СЕТ СН'!$H$14+СВЦЭМ!$D$10+'СЕТ СН'!$H$5-'СЕТ СН'!$H$24</f>
        <v>3390.4953165300003</v>
      </c>
      <c r="Q90" s="36">
        <f>SUMIFS(СВЦЭМ!$D$33:$D$776,СВЦЭМ!$A$33:$A$776,$A90,СВЦЭМ!$B$33:$B$776,Q$83)+'СЕТ СН'!$H$14+СВЦЭМ!$D$10+'СЕТ СН'!$H$5-'СЕТ СН'!$H$24</f>
        <v>3395.8454866100001</v>
      </c>
      <c r="R90" s="36">
        <f>SUMIFS(СВЦЭМ!$D$33:$D$776,СВЦЭМ!$A$33:$A$776,$A90,СВЦЭМ!$B$33:$B$776,R$83)+'СЕТ СН'!$H$14+СВЦЭМ!$D$10+'СЕТ СН'!$H$5-'СЕТ СН'!$H$24</f>
        <v>3389.9397106199999</v>
      </c>
      <c r="S90" s="36">
        <f>SUMIFS(СВЦЭМ!$D$33:$D$776,СВЦЭМ!$A$33:$A$776,$A90,СВЦЭМ!$B$33:$B$776,S$83)+'СЕТ СН'!$H$14+СВЦЭМ!$D$10+'СЕТ СН'!$H$5-'СЕТ СН'!$H$24</f>
        <v>3382.8058459499998</v>
      </c>
      <c r="T90" s="36">
        <f>SUMIFS(СВЦЭМ!$D$33:$D$776,СВЦЭМ!$A$33:$A$776,$A90,СВЦЭМ!$B$33:$B$776,T$83)+'СЕТ СН'!$H$14+СВЦЭМ!$D$10+'СЕТ СН'!$H$5-'СЕТ СН'!$H$24</f>
        <v>3353.99915934</v>
      </c>
      <c r="U90" s="36">
        <f>SUMIFS(СВЦЭМ!$D$33:$D$776,СВЦЭМ!$A$33:$A$776,$A90,СВЦЭМ!$B$33:$B$776,U$83)+'СЕТ СН'!$H$14+СВЦЭМ!$D$10+'СЕТ СН'!$H$5-'СЕТ СН'!$H$24</f>
        <v>3330.02942648</v>
      </c>
      <c r="V90" s="36">
        <f>SUMIFS(СВЦЭМ!$D$33:$D$776,СВЦЭМ!$A$33:$A$776,$A90,СВЦЭМ!$B$33:$B$776,V$83)+'СЕТ СН'!$H$14+СВЦЭМ!$D$10+'СЕТ СН'!$H$5-'СЕТ СН'!$H$24</f>
        <v>3311.1025884800001</v>
      </c>
      <c r="W90" s="36">
        <f>SUMIFS(СВЦЭМ!$D$33:$D$776,СВЦЭМ!$A$33:$A$776,$A90,СВЦЭМ!$B$33:$B$776,W$83)+'СЕТ СН'!$H$14+СВЦЭМ!$D$10+'СЕТ СН'!$H$5-'СЕТ СН'!$H$24</f>
        <v>3316.8706854399998</v>
      </c>
      <c r="X90" s="36">
        <f>SUMIFS(СВЦЭМ!$D$33:$D$776,СВЦЭМ!$A$33:$A$776,$A90,СВЦЭМ!$B$33:$B$776,X$83)+'СЕТ СН'!$H$14+СВЦЭМ!$D$10+'СЕТ СН'!$H$5-'СЕТ СН'!$H$24</f>
        <v>3361.6653623399998</v>
      </c>
      <c r="Y90" s="36">
        <f>SUMIFS(СВЦЭМ!$D$33:$D$776,СВЦЭМ!$A$33:$A$776,$A90,СВЦЭМ!$B$33:$B$776,Y$83)+'СЕТ СН'!$H$14+СВЦЭМ!$D$10+'СЕТ СН'!$H$5-'СЕТ СН'!$H$24</f>
        <v>3431.9649290400002</v>
      </c>
    </row>
    <row r="91" spans="1:27" ht="15.75" x14ac:dyDescent="0.2">
      <c r="A91" s="35">
        <f t="shared" si="2"/>
        <v>43959</v>
      </c>
      <c r="B91" s="36">
        <f>SUMIFS(СВЦЭМ!$D$33:$D$776,СВЦЭМ!$A$33:$A$776,$A91,СВЦЭМ!$B$33:$B$776,B$83)+'СЕТ СН'!$H$14+СВЦЭМ!$D$10+'СЕТ СН'!$H$5-'СЕТ СН'!$H$24</f>
        <v>3548.8264463999999</v>
      </c>
      <c r="C91" s="36">
        <f>SUMIFS(СВЦЭМ!$D$33:$D$776,СВЦЭМ!$A$33:$A$776,$A91,СВЦЭМ!$B$33:$B$776,C$83)+'СЕТ СН'!$H$14+СВЦЭМ!$D$10+'СЕТ СН'!$H$5-'СЕТ СН'!$H$24</f>
        <v>3553.6037206800002</v>
      </c>
      <c r="D91" s="36">
        <f>SUMIFS(СВЦЭМ!$D$33:$D$776,СВЦЭМ!$A$33:$A$776,$A91,СВЦЭМ!$B$33:$B$776,D$83)+'СЕТ СН'!$H$14+СВЦЭМ!$D$10+'СЕТ СН'!$H$5-'СЕТ СН'!$H$24</f>
        <v>3545.77516053</v>
      </c>
      <c r="E91" s="36">
        <f>SUMIFS(СВЦЭМ!$D$33:$D$776,СВЦЭМ!$A$33:$A$776,$A91,СВЦЭМ!$B$33:$B$776,E$83)+'СЕТ СН'!$H$14+СВЦЭМ!$D$10+'СЕТ СН'!$H$5-'СЕТ СН'!$H$24</f>
        <v>3547.0205652599998</v>
      </c>
      <c r="F91" s="36">
        <f>SUMIFS(СВЦЭМ!$D$33:$D$776,СВЦЭМ!$A$33:$A$776,$A91,СВЦЭМ!$B$33:$B$776,F$83)+'СЕТ СН'!$H$14+СВЦЭМ!$D$10+'СЕТ СН'!$H$5-'СЕТ СН'!$H$24</f>
        <v>3540.1003834000003</v>
      </c>
      <c r="G91" s="36">
        <f>SUMIFS(СВЦЭМ!$D$33:$D$776,СВЦЭМ!$A$33:$A$776,$A91,СВЦЭМ!$B$33:$B$776,G$83)+'СЕТ СН'!$H$14+СВЦЭМ!$D$10+'СЕТ СН'!$H$5-'СЕТ СН'!$H$24</f>
        <v>3549.7264052800001</v>
      </c>
      <c r="H91" s="36">
        <f>SUMIFS(СВЦЭМ!$D$33:$D$776,СВЦЭМ!$A$33:$A$776,$A91,СВЦЭМ!$B$33:$B$776,H$83)+'СЕТ СН'!$H$14+СВЦЭМ!$D$10+'СЕТ СН'!$H$5-'СЕТ СН'!$H$24</f>
        <v>3537.3305679300001</v>
      </c>
      <c r="I91" s="36">
        <f>SUMIFS(СВЦЭМ!$D$33:$D$776,СВЦЭМ!$A$33:$A$776,$A91,СВЦЭМ!$B$33:$B$776,I$83)+'СЕТ СН'!$H$14+СВЦЭМ!$D$10+'СЕТ СН'!$H$5-'СЕТ СН'!$H$24</f>
        <v>3512.1249162899999</v>
      </c>
      <c r="J91" s="36">
        <f>SUMIFS(СВЦЭМ!$D$33:$D$776,СВЦЭМ!$A$33:$A$776,$A91,СВЦЭМ!$B$33:$B$776,J$83)+'СЕТ СН'!$H$14+СВЦЭМ!$D$10+'СЕТ СН'!$H$5-'СЕТ СН'!$H$24</f>
        <v>3484.2771334200002</v>
      </c>
      <c r="K91" s="36">
        <f>SUMIFS(СВЦЭМ!$D$33:$D$776,СВЦЭМ!$A$33:$A$776,$A91,СВЦЭМ!$B$33:$B$776,K$83)+'СЕТ СН'!$H$14+СВЦЭМ!$D$10+'СЕТ СН'!$H$5-'СЕТ СН'!$H$24</f>
        <v>3485.74704475</v>
      </c>
      <c r="L91" s="36">
        <f>SUMIFS(СВЦЭМ!$D$33:$D$776,СВЦЭМ!$A$33:$A$776,$A91,СВЦЭМ!$B$33:$B$776,L$83)+'СЕТ СН'!$H$14+СВЦЭМ!$D$10+'СЕТ СН'!$H$5-'СЕТ СН'!$H$24</f>
        <v>3483.8307055800001</v>
      </c>
      <c r="M91" s="36">
        <f>SUMIFS(СВЦЭМ!$D$33:$D$776,СВЦЭМ!$A$33:$A$776,$A91,СВЦЭМ!$B$33:$B$776,M$83)+'СЕТ СН'!$H$14+СВЦЭМ!$D$10+'СЕТ СН'!$H$5-'СЕТ СН'!$H$24</f>
        <v>3434.68256698</v>
      </c>
      <c r="N91" s="36">
        <f>SUMIFS(СВЦЭМ!$D$33:$D$776,СВЦЭМ!$A$33:$A$776,$A91,СВЦЭМ!$B$33:$B$776,N$83)+'СЕТ СН'!$H$14+СВЦЭМ!$D$10+'СЕТ СН'!$H$5-'СЕТ СН'!$H$24</f>
        <v>3374.5819145</v>
      </c>
      <c r="O91" s="36">
        <f>SUMIFS(СВЦЭМ!$D$33:$D$776,СВЦЭМ!$A$33:$A$776,$A91,СВЦЭМ!$B$33:$B$776,O$83)+'СЕТ СН'!$H$14+СВЦЭМ!$D$10+'СЕТ СН'!$H$5-'СЕТ СН'!$H$24</f>
        <v>3363.4121800900002</v>
      </c>
      <c r="P91" s="36">
        <f>SUMIFS(СВЦЭМ!$D$33:$D$776,СВЦЭМ!$A$33:$A$776,$A91,СВЦЭМ!$B$33:$B$776,P$83)+'СЕТ СН'!$H$14+СВЦЭМ!$D$10+'СЕТ СН'!$H$5-'СЕТ СН'!$H$24</f>
        <v>3369.1417953800001</v>
      </c>
      <c r="Q91" s="36">
        <f>SUMIFS(СВЦЭМ!$D$33:$D$776,СВЦЭМ!$A$33:$A$776,$A91,СВЦЭМ!$B$33:$B$776,Q$83)+'СЕТ СН'!$H$14+СВЦЭМ!$D$10+'СЕТ СН'!$H$5-'СЕТ СН'!$H$24</f>
        <v>3371.8871645899999</v>
      </c>
      <c r="R91" s="36">
        <f>SUMIFS(СВЦЭМ!$D$33:$D$776,СВЦЭМ!$A$33:$A$776,$A91,СВЦЭМ!$B$33:$B$776,R$83)+'СЕТ СН'!$H$14+СВЦЭМ!$D$10+'СЕТ СН'!$H$5-'СЕТ СН'!$H$24</f>
        <v>3369.27784772</v>
      </c>
      <c r="S91" s="36">
        <f>SUMIFS(СВЦЭМ!$D$33:$D$776,СВЦЭМ!$A$33:$A$776,$A91,СВЦЭМ!$B$33:$B$776,S$83)+'СЕТ СН'!$H$14+СВЦЭМ!$D$10+'СЕТ СН'!$H$5-'СЕТ СН'!$H$24</f>
        <v>3374.2724819300001</v>
      </c>
      <c r="T91" s="36">
        <f>SUMIFS(СВЦЭМ!$D$33:$D$776,СВЦЭМ!$A$33:$A$776,$A91,СВЦЭМ!$B$33:$B$776,T$83)+'СЕТ СН'!$H$14+СВЦЭМ!$D$10+'СЕТ СН'!$H$5-'СЕТ СН'!$H$24</f>
        <v>3365.99640494</v>
      </c>
      <c r="U91" s="36">
        <f>SUMIFS(СВЦЭМ!$D$33:$D$776,СВЦЭМ!$A$33:$A$776,$A91,СВЦЭМ!$B$33:$B$776,U$83)+'СЕТ СН'!$H$14+СВЦЭМ!$D$10+'СЕТ СН'!$H$5-'СЕТ СН'!$H$24</f>
        <v>3346.9136305800002</v>
      </c>
      <c r="V91" s="36">
        <f>SUMIFS(СВЦЭМ!$D$33:$D$776,СВЦЭМ!$A$33:$A$776,$A91,СВЦЭМ!$B$33:$B$776,V$83)+'СЕТ СН'!$H$14+СВЦЭМ!$D$10+'СЕТ СН'!$H$5-'СЕТ СН'!$H$24</f>
        <v>3318.3020844000002</v>
      </c>
      <c r="W91" s="36">
        <f>SUMIFS(СВЦЭМ!$D$33:$D$776,СВЦЭМ!$A$33:$A$776,$A91,СВЦЭМ!$B$33:$B$776,W$83)+'СЕТ СН'!$H$14+СВЦЭМ!$D$10+'СЕТ СН'!$H$5-'СЕТ СН'!$H$24</f>
        <v>3315.25027765</v>
      </c>
      <c r="X91" s="36">
        <f>SUMIFS(СВЦЭМ!$D$33:$D$776,СВЦЭМ!$A$33:$A$776,$A91,СВЦЭМ!$B$33:$B$776,X$83)+'СЕТ СН'!$H$14+СВЦЭМ!$D$10+'СЕТ СН'!$H$5-'СЕТ СН'!$H$24</f>
        <v>3361.65871427</v>
      </c>
      <c r="Y91" s="36">
        <f>SUMIFS(СВЦЭМ!$D$33:$D$776,СВЦЭМ!$A$33:$A$776,$A91,СВЦЭМ!$B$33:$B$776,Y$83)+'СЕТ СН'!$H$14+СВЦЭМ!$D$10+'СЕТ СН'!$H$5-'СЕТ СН'!$H$24</f>
        <v>3436.6493321200001</v>
      </c>
    </row>
    <row r="92" spans="1:27" ht="15.75" x14ac:dyDescent="0.2">
      <c r="A92" s="35">
        <f t="shared" si="2"/>
        <v>43960</v>
      </c>
      <c r="B92" s="36">
        <f>SUMIFS(СВЦЭМ!$D$33:$D$776,СВЦЭМ!$A$33:$A$776,$A92,СВЦЭМ!$B$33:$B$776,B$83)+'СЕТ СН'!$H$14+СВЦЭМ!$D$10+'СЕТ СН'!$H$5-'СЕТ СН'!$H$24</f>
        <v>3540.2546315700001</v>
      </c>
      <c r="C92" s="36">
        <f>SUMIFS(СВЦЭМ!$D$33:$D$776,СВЦЭМ!$A$33:$A$776,$A92,СВЦЭМ!$B$33:$B$776,C$83)+'СЕТ СН'!$H$14+СВЦЭМ!$D$10+'СЕТ СН'!$H$5-'СЕТ СН'!$H$24</f>
        <v>3527.6037302200002</v>
      </c>
      <c r="D92" s="36">
        <f>SUMIFS(СВЦЭМ!$D$33:$D$776,СВЦЭМ!$A$33:$A$776,$A92,СВЦЭМ!$B$33:$B$776,D$83)+'СЕТ СН'!$H$14+СВЦЭМ!$D$10+'СЕТ СН'!$H$5-'СЕТ СН'!$H$24</f>
        <v>3509.49229823</v>
      </c>
      <c r="E92" s="36">
        <f>SUMIFS(СВЦЭМ!$D$33:$D$776,СВЦЭМ!$A$33:$A$776,$A92,СВЦЭМ!$B$33:$B$776,E$83)+'СЕТ СН'!$H$14+СВЦЭМ!$D$10+'СЕТ СН'!$H$5-'СЕТ СН'!$H$24</f>
        <v>3505.8506065900001</v>
      </c>
      <c r="F92" s="36">
        <f>SUMIFS(СВЦЭМ!$D$33:$D$776,СВЦЭМ!$A$33:$A$776,$A92,СВЦЭМ!$B$33:$B$776,F$83)+'СЕТ СН'!$H$14+СВЦЭМ!$D$10+'СЕТ СН'!$H$5-'СЕТ СН'!$H$24</f>
        <v>3496.7010161100002</v>
      </c>
      <c r="G92" s="36">
        <f>SUMIFS(СВЦЭМ!$D$33:$D$776,СВЦЭМ!$A$33:$A$776,$A92,СВЦЭМ!$B$33:$B$776,G$83)+'СЕТ СН'!$H$14+СВЦЭМ!$D$10+'СЕТ СН'!$H$5-'СЕТ СН'!$H$24</f>
        <v>3498.3079235200003</v>
      </c>
      <c r="H92" s="36">
        <f>SUMIFS(СВЦЭМ!$D$33:$D$776,СВЦЭМ!$A$33:$A$776,$A92,СВЦЭМ!$B$33:$B$776,H$83)+'СЕТ СН'!$H$14+СВЦЭМ!$D$10+'СЕТ СН'!$H$5-'СЕТ СН'!$H$24</f>
        <v>3504.1773563100001</v>
      </c>
      <c r="I92" s="36">
        <f>SUMIFS(СВЦЭМ!$D$33:$D$776,СВЦЭМ!$A$33:$A$776,$A92,СВЦЭМ!$B$33:$B$776,I$83)+'СЕТ СН'!$H$14+СВЦЭМ!$D$10+'СЕТ СН'!$H$5-'СЕТ СН'!$H$24</f>
        <v>3510.2391687300001</v>
      </c>
      <c r="J92" s="36">
        <f>SUMIFS(СВЦЭМ!$D$33:$D$776,СВЦЭМ!$A$33:$A$776,$A92,СВЦЭМ!$B$33:$B$776,J$83)+'СЕТ СН'!$H$14+СВЦЭМ!$D$10+'СЕТ СН'!$H$5-'СЕТ СН'!$H$24</f>
        <v>3510.69885221</v>
      </c>
      <c r="K92" s="36">
        <f>SUMIFS(СВЦЭМ!$D$33:$D$776,СВЦЭМ!$A$33:$A$776,$A92,СВЦЭМ!$B$33:$B$776,K$83)+'СЕТ СН'!$H$14+СВЦЭМ!$D$10+'СЕТ СН'!$H$5-'СЕТ СН'!$H$24</f>
        <v>3484.1486786700002</v>
      </c>
      <c r="L92" s="36">
        <f>SUMIFS(СВЦЭМ!$D$33:$D$776,СВЦЭМ!$A$33:$A$776,$A92,СВЦЭМ!$B$33:$B$776,L$83)+'СЕТ СН'!$H$14+СВЦЭМ!$D$10+'СЕТ СН'!$H$5-'СЕТ СН'!$H$24</f>
        <v>3493.2263885900002</v>
      </c>
      <c r="M92" s="36">
        <f>SUMIFS(СВЦЭМ!$D$33:$D$776,СВЦЭМ!$A$33:$A$776,$A92,СВЦЭМ!$B$33:$B$776,M$83)+'СЕТ СН'!$H$14+СВЦЭМ!$D$10+'СЕТ СН'!$H$5-'СЕТ СН'!$H$24</f>
        <v>3440.8315120000002</v>
      </c>
      <c r="N92" s="36">
        <f>SUMIFS(СВЦЭМ!$D$33:$D$776,СВЦЭМ!$A$33:$A$776,$A92,СВЦЭМ!$B$33:$B$776,N$83)+'СЕТ СН'!$H$14+СВЦЭМ!$D$10+'СЕТ СН'!$H$5-'СЕТ СН'!$H$24</f>
        <v>3386.11316936</v>
      </c>
      <c r="O92" s="36">
        <f>SUMIFS(СВЦЭМ!$D$33:$D$776,СВЦЭМ!$A$33:$A$776,$A92,СВЦЭМ!$B$33:$B$776,O$83)+'СЕТ СН'!$H$14+СВЦЭМ!$D$10+'СЕТ СН'!$H$5-'СЕТ СН'!$H$24</f>
        <v>3366.2698849799999</v>
      </c>
      <c r="P92" s="36">
        <f>SUMIFS(СВЦЭМ!$D$33:$D$776,СВЦЭМ!$A$33:$A$776,$A92,СВЦЭМ!$B$33:$B$776,P$83)+'СЕТ СН'!$H$14+СВЦЭМ!$D$10+'СЕТ СН'!$H$5-'СЕТ СН'!$H$24</f>
        <v>3371.5801075500003</v>
      </c>
      <c r="Q92" s="36">
        <f>SUMIFS(СВЦЭМ!$D$33:$D$776,СВЦЭМ!$A$33:$A$776,$A92,СВЦЭМ!$B$33:$B$776,Q$83)+'СЕТ СН'!$H$14+СВЦЭМ!$D$10+'СЕТ СН'!$H$5-'СЕТ СН'!$H$24</f>
        <v>3363.6057484100002</v>
      </c>
      <c r="R92" s="36">
        <f>SUMIFS(СВЦЭМ!$D$33:$D$776,СВЦЭМ!$A$33:$A$776,$A92,СВЦЭМ!$B$33:$B$776,R$83)+'СЕТ СН'!$H$14+СВЦЭМ!$D$10+'СЕТ СН'!$H$5-'СЕТ СН'!$H$24</f>
        <v>3366.1192115600002</v>
      </c>
      <c r="S92" s="36">
        <f>SUMIFS(СВЦЭМ!$D$33:$D$776,СВЦЭМ!$A$33:$A$776,$A92,СВЦЭМ!$B$33:$B$776,S$83)+'СЕТ СН'!$H$14+СВЦЭМ!$D$10+'СЕТ СН'!$H$5-'СЕТ СН'!$H$24</f>
        <v>3377.4459150900002</v>
      </c>
      <c r="T92" s="36">
        <f>SUMIFS(СВЦЭМ!$D$33:$D$776,СВЦЭМ!$A$33:$A$776,$A92,СВЦЭМ!$B$33:$B$776,T$83)+'СЕТ СН'!$H$14+СВЦЭМ!$D$10+'СЕТ СН'!$H$5-'СЕТ СН'!$H$24</f>
        <v>3367.8145897700001</v>
      </c>
      <c r="U92" s="36">
        <f>SUMIFS(СВЦЭМ!$D$33:$D$776,СВЦЭМ!$A$33:$A$776,$A92,СВЦЭМ!$B$33:$B$776,U$83)+'СЕТ СН'!$H$14+СВЦЭМ!$D$10+'СЕТ СН'!$H$5-'СЕТ СН'!$H$24</f>
        <v>3359.5243924000001</v>
      </c>
      <c r="V92" s="36">
        <f>SUMIFS(СВЦЭМ!$D$33:$D$776,СВЦЭМ!$A$33:$A$776,$A92,СВЦЭМ!$B$33:$B$776,V$83)+'СЕТ СН'!$H$14+СВЦЭМ!$D$10+'СЕТ СН'!$H$5-'СЕТ СН'!$H$24</f>
        <v>3347.4159343900001</v>
      </c>
      <c r="W92" s="36">
        <f>SUMIFS(СВЦЭМ!$D$33:$D$776,СВЦЭМ!$A$33:$A$776,$A92,СВЦЭМ!$B$33:$B$776,W$83)+'СЕТ СН'!$H$14+СВЦЭМ!$D$10+'СЕТ СН'!$H$5-'СЕТ СН'!$H$24</f>
        <v>3339.3363328300002</v>
      </c>
      <c r="X92" s="36">
        <f>SUMIFS(СВЦЭМ!$D$33:$D$776,СВЦЭМ!$A$33:$A$776,$A92,СВЦЭМ!$B$33:$B$776,X$83)+'СЕТ СН'!$H$14+СВЦЭМ!$D$10+'СЕТ СН'!$H$5-'СЕТ СН'!$H$24</f>
        <v>3382.7792852100001</v>
      </c>
      <c r="Y92" s="36">
        <f>SUMIFS(СВЦЭМ!$D$33:$D$776,СВЦЭМ!$A$33:$A$776,$A92,СВЦЭМ!$B$33:$B$776,Y$83)+'СЕТ СН'!$H$14+СВЦЭМ!$D$10+'СЕТ СН'!$H$5-'СЕТ СН'!$H$24</f>
        <v>3473.0223086800002</v>
      </c>
    </row>
    <row r="93" spans="1:27" ht="15.75" x14ac:dyDescent="0.2">
      <c r="A93" s="35">
        <f t="shared" si="2"/>
        <v>43961</v>
      </c>
      <c r="B93" s="36">
        <f>SUMIFS(СВЦЭМ!$D$33:$D$776,СВЦЭМ!$A$33:$A$776,$A93,СВЦЭМ!$B$33:$B$776,B$83)+'СЕТ СН'!$H$14+СВЦЭМ!$D$10+'СЕТ СН'!$H$5-'СЕТ СН'!$H$24</f>
        <v>3516.6050344499999</v>
      </c>
      <c r="C93" s="36">
        <f>SUMIFS(СВЦЭМ!$D$33:$D$776,СВЦЭМ!$A$33:$A$776,$A93,СВЦЭМ!$B$33:$B$776,C$83)+'СЕТ СН'!$H$14+СВЦЭМ!$D$10+'СЕТ СН'!$H$5-'СЕТ СН'!$H$24</f>
        <v>3546.4951819500002</v>
      </c>
      <c r="D93" s="36">
        <f>SUMIFS(СВЦЭМ!$D$33:$D$776,СВЦЭМ!$A$33:$A$776,$A93,СВЦЭМ!$B$33:$B$776,D$83)+'СЕТ СН'!$H$14+СВЦЭМ!$D$10+'СЕТ СН'!$H$5-'СЕТ СН'!$H$24</f>
        <v>3553.1295275699999</v>
      </c>
      <c r="E93" s="36">
        <f>SUMIFS(СВЦЭМ!$D$33:$D$776,СВЦЭМ!$A$33:$A$776,$A93,СВЦЭМ!$B$33:$B$776,E$83)+'СЕТ СН'!$H$14+СВЦЭМ!$D$10+'СЕТ СН'!$H$5-'СЕТ СН'!$H$24</f>
        <v>3574.3240055300002</v>
      </c>
      <c r="F93" s="36">
        <f>SUMIFS(СВЦЭМ!$D$33:$D$776,СВЦЭМ!$A$33:$A$776,$A93,СВЦЭМ!$B$33:$B$776,F$83)+'СЕТ СН'!$H$14+СВЦЭМ!$D$10+'СЕТ СН'!$H$5-'СЕТ СН'!$H$24</f>
        <v>3566.7832180599999</v>
      </c>
      <c r="G93" s="36">
        <f>SUMIFS(СВЦЭМ!$D$33:$D$776,СВЦЭМ!$A$33:$A$776,$A93,СВЦЭМ!$B$33:$B$776,G$83)+'СЕТ СН'!$H$14+СВЦЭМ!$D$10+'СЕТ СН'!$H$5-'СЕТ СН'!$H$24</f>
        <v>3564.7658363099999</v>
      </c>
      <c r="H93" s="36">
        <f>SUMIFS(СВЦЭМ!$D$33:$D$776,СВЦЭМ!$A$33:$A$776,$A93,СВЦЭМ!$B$33:$B$776,H$83)+'СЕТ СН'!$H$14+СВЦЭМ!$D$10+'СЕТ СН'!$H$5-'СЕТ СН'!$H$24</f>
        <v>3557.7860255400001</v>
      </c>
      <c r="I93" s="36">
        <f>SUMIFS(СВЦЭМ!$D$33:$D$776,СВЦЭМ!$A$33:$A$776,$A93,СВЦЭМ!$B$33:$B$776,I$83)+'СЕТ СН'!$H$14+СВЦЭМ!$D$10+'СЕТ СН'!$H$5-'СЕТ СН'!$H$24</f>
        <v>3529.1257095299998</v>
      </c>
      <c r="J93" s="36">
        <f>SUMIFS(СВЦЭМ!$D$33:$D$776,СВЦЭМ!$A$33:$A$776,$A93,СВЦЭМ!$B$33:$B$776,J$83)+'СЕТ СН'!$H$14+СВЦЭМ!$D$10+'СЕТ СН'!$H$5-'СЕТ СН'!$H$24</f>
        <v>3523.0521631500001</v>
      </c>
      <c r="K93" s="36">
        <f>SUMIFS(СВЦЭМ!$D$33:$D$776,СВЦЭМ!$A$33:$A$776,$A93,СВЦЭМ!$B$33:$B$776,K$83)+'СЕТ СН'!$H$14+СВЦЭМ!$D$10+'СЕТ СН'!$H$5-'СЕТ СН'!$H$24</f>
        <v>3492.3227034199999</v>
      </c>
      <c r="L93" s="36">
        <f>SUMIFS(СВЦЭМ!$D$33:$D$776,СВЦЭМ!$A$33:$A$776,$A93,СВЦЭМ!$B$33:$B$776,L$83)+'СЕТ СН'!$H$14+СВЦЭМ!$D$10+'СЕТ СН'!$H$5-'СЕТ СН'!$H$24</f>
        <v>3484.6837616100001</v>
      </c>
      <c r="M93" s="36">
        <f>SUMIFS(СВЦЭМ!$D$33:$D$776,СВЦЭМ!$A$33:$A$776,$A93,СВЦЭМ!$B$33:$B$776,M$83)+'СЕТ СН'!$H$14+СВЦЭМ!$D$10+'СЕТ СН'!$H$5-'СЕТ СН'!$H$24</f>
        <v>3439.61736088</v>
      </c>
      <c r="N93" s="36">
        <f>SUMIFS(СВЦЭМ!$D$33:$D$776,СВЦЭМ!$A$33:$A$776,$A93,СВЦЭМ!$B$33:$B$776,N$83)+'СЕТ СН'!$H$14+СВЦЭМ!$D$10+'СЕТ СН'!$H$5-'СЕТ СН'!$H$24</f>
        <v>3385.2447506399999</v>
      </c>
      <c r="O93" s="36">
        <f>SUMIFS(СВЦЭМ!$D$33:$D$776,СВЦЭМ!$A$33:$A$776,$A93,СВЦЭМ!$B$33:$B$776,O$83)+'СЕТ СН'!$H$14+СВЦЭМ!$D$10+'СЕТ СН'!$H$5-'СЕТ СН'!$H$24</f>
        <v>3368.8896421700001</v>
      </c>
      <c r="P93" s="36">
        <f>SUMIFS(СВЦЭМ!$D$33:$D$776,СВЦЭМ!$A$33:$A$776,$A93,СВЦЭМ!$B$33:$B$776,P$83)+'СЕТ СН'!$H$14+СВЦЭМ!$D$10+'СЕТ СН'!$H$5-'СЕТ СН'!$H$24</f>
        <v>3371.0739435</v>
      </c>
      <c r="Q93" s="36">
        <f>SUMIFS(СВЦЭМ!$D$33:$D$776,СВЦЭМ!$A$33:$A$776,$A93,СВЦЭМ!$B$33:$B$776,Q$83)+'СЕТ СН'!$H$14+СВЦЭМ!$D$10+'СЕТ СН'!$H$5-'СЕТ СН'!$H$24</f>
        <v>3378.7024132400002</v>
      </c>
      <c r="R93" s="36">
        <f>SUMIFS(СВЦЭМ!$D$33:$D$776,СВЦЭМ!$A$33:$A$776,$A93,СВЦЭМ!$B$33:$B$776,R$83)+'СЕТ СН'!$H$14+СВЦЭМ!$D$10+'СЕТ СН'!$H$5-'СЕТ СН'!$H$24</f>
        <v>3376.1301065799998</v>
      </c>
      <c r="S93" s="36">
        <f>SUMIFS(СВЦЭМ!$D$33:$D$776,СВЦЭМ!$A$33:$A$776,$A93,СВЦЭМ!$B$33:$B$776,S$83)+'СЕТ СН'!$H$14+СВЦЭМ!$D$10+'СЕТ СН'!$H$5-'СЕТ СН'!$H$24</f>
        <v>3378.7126377700001</v>
      </c>
      <c r="T93" s="36">
        <f>SUMIFS(СВЦЭМ!$D$33:$D$776,СВЦЭМ!$A$33:$A$776,$A93,СВЦЭМ!$B$33:$B$776,T$83)+'СЕТ СН'!$H$14+СВЦЭМ!$D$10+'СЕТ СН'!$H$5-'СЕТ СН'!$H$24</f>
        <v>3368.5964141499999</v>
      </c>
      <c r="U93" s="36">
        <f>SUMIFS(СВЦЭМ!$D$33:$D$776,СВЦЭМ!$A$33:$A$776,$A93,СВЦЭМ!$B$33:$B$776,U$83)+'СЕТ СН'!$H$14+СВЦЭМ!$D$10+'СЕТ СН'!$H$5-'СЕТ СН'!$H$24</f>
        <v>3355.8359205300003</v>
      </c>
      <c r="V93" s="36">
        <f>SUMIFS(СВЦЭМ!$D$33:$D$776,СВЦЭМ!$A$33:$A$776,$A93,СВЦЭМ!$B$33:$B$776,V$83)+'СЕТ СН'!$H$14+СВЦЭМ!$D$10+'СЕТ СН'!$H$5-'СЕТ СН'!$H$24</f>
        <v>3336.757877</v>
      </c>
      <c r="W93" s="36">
        <f>SUMIFS(СВЦЭМ!$D$33:$D$776,СВЦЭМ!$A$33:$A$776,$A93,СВЦЭМ!$B$33:$B$776,W$83)+'СЕТ СН'!$H$14+СВЦЭМ!$D$10+'СЕТ СН'!$H$5-'СЕТ СН'!$H$24</f>
        <v>3333.1938111999998</v>
      </c>
      <c r="X93" s="36">
        <f>SUMIFS(СВЦЭМ!$D$33:$D$776,СВЦЭМ!$A$33:$A$776,$A93,СВЦЭМ!$B$33:$B$776,X$83)+'СЕТ СН'!$H$14+СВЦЭМ!$D$10+'СЕТ СН'!$H$5-'СЕТ СН'!$H$24</f>
        <v>3370.97821862</v>
      </c>
      <c r="Y93" s="36">
        <f>SUMIFS(СВЦЭМ!$D$33:$D$776,СВЦЭМ!$A$33:$A$776,$A93,СВЦЭМ!$B$33:$B$776,Y$83)+'СЕТ СН'!$H$14+СВЦЭМ!$D$10+'СЕТ СН'!$H$5-'СЕТ СН'!$H$24</f>
        <v>3461.7644476099999</v>
      </c>
    </row>
    <row r="94" spans="1:27" ht="15.75" x14ac:dyDescent="0.2">
      <c r="A94" s="35">
        <f t="shared" si="2"/>
        <v>43962</v>
      </c>
      <c r="B94" s="36">
        <f>SUMIFS(СВЦЭМ!$D$33:$D$776,СВЦЭМ!$A$33:$A$776,$A94,СВЦЭМ!$B$33:$B$776,B$83)+'СЕТ СН'!$H$14+СВЦЭМ!$D$10+'СЕТ СН'!$H$5-'СЕТ СН'!$H$24</f>
        <v>3440.31880542</v>
      </c>
      <c r="C94" s="36">
        <f>SUMIFS(СВЦЭМ!$D$33:$D$776,СВЦЭМ!$A$33:$A$776,$A94,СВЦЭМ!$B$33:$B$776,C$83)+'СЕТ СН'!$H$14+СВЦЭМ!$D$10+'СЕТ СН'!$H$5-'СЕТ СН'!$H$24</f>
        <v>3520.6535312699998</v>
      </c>
      <c r="D94" s="36">
        <f>SUMIFS(СВЦЭМ!$D$33:$D$776,СВЦЭМ!$A$33:$A$776,$A94,СВЦЭМ!$B$33:$B$776,D$83)+'СЕТ СН'!$H$14+СВЦЭМ!$D$10+'СЕТ СН'!$H$5-'СЕТ СН'!$H$24</f>
        <v>3555.56205662</v>
      </c>
      <c r="E94" s="36">
        <f>SUMIFS(СВЦЭМ!$D$33:$D$776,СВЦЭМ!$A$33:$A$776,$A94,СВЦЭМ!$B$33:$B$776,E$83)+'СЕТ СН'!$H$14+СВЦЭМ!$D$10+'СЕТ СН'!$H$5-'СЕТ СН'!$H$24</f>
        <v>3546.83623098</v>
      </c>
      <c r="F94" s="36">
        <f>SUMIFS(СВЦЭМ!$D$33:$D$776,СВЦЭМ!$A$33:$A$776,$A94,СВЦЭМ!$B$33:$B$776,F$83)+'СЕТ СН'!$H$14+СВЦЭМ!$D$10+'СЕТ СН'!$H$5-'СЕТ СН'!$H$24</f>
        <v>3540.0248738499999</v>
      </c>
      <c r="G94" s="36">
        <f>SUMIFS(СВЦЭМ!$D$33:$D$776,СВЦЭМ!$A$33:$A$776,$A94,СВЦЭМ!$B$33:$B$776,G$83)+'СЕТ СН'!$H$14+СВЦЭМ!$D$10+'СЕТ СН'!$H$5-'СЕТ СН'!$H$24</f>
        <v>3542.4262672200002</v>
      </c>
      <c r="H94" s="36">
        <f>SUMIFS(СВЦЭМ!$D$33:$D$776,СВЦЭМ!$A$33:$A$776,$A94,СВЦЭМ!$B$33:$B$776,H$83)+'СЕТ СН'!$H$14+СВЦЭМ!$D$10+'СЕТ СН'!$H$5-'СЕТ СН'!$H$24</f>
        <v>3549.2529399</v>
      </c>
      <c r="I94" s="36">
        <f>SUMIFS(СВЦЭМ!$D$33:$D$776,СВЦЭМ!$A$33:$A$776,$A94,СВЦЭМ!$B$33:$B$776,I$83)+'СЕТ СН'!$H$14+СВЦЭМ!$D$10+'СЕТ СН'!$H$5-'СЕТ СН'!$H$24</f>
        <v>3562.7520565499999</v>
      </c>
      <c r="J94" s="36">
        <f>SUMIFS(СВЦЭМ!$D$33:$D$776,СВЦЭМ!$A$33:$A$776,$A94,СВЦЭМ!$B$33:$B$776,J$83)+'СЕТ СН'!$H$14+СВЦЭМ!$D$10+'СЕТ СН'!$H$5-'СЕТ СН'!$H$24</f>
        <v>3512.2937812</v>
      </c>
      <c r="K94" s="36">
        <f>SUMIFS(СВЦЭМ!$D$33:$D$776,СВЦЭМ!$A$33:$A$776,$A94,СВЦЭМ!$B$33:$B$776,K$83)+'СЕТ СН'!$H$14+СВЦЭМ!$D$10+'СЕТ СН'!$H$5-'СЕТ СН'!$H$24</f>
        <v>3451.7876974000001</v>
      </c>
      <c r="L94" s="36">
        <f>SUMIFS(СВЦЭМ!$D$33:$D$776,СВЦЭМ!$A$33:$A$776,$A94,СВЦЭМ!$B$33:$B$776,L$83)+'СЕТ СН'!$H$14+СВЦЭМ!$D$10+'СЕТ СН'!$H$5-'СЕТ СН'!$H$24</f>
        <v>3443.2934610000002</v>
      </c>
      <c r="M94" s="36">
        <f>SUMIFS(СВЦЭМ!$D$33:$D$776,СВЦЭМ!$A$33:$A$776,$A94,СВЦЭМ!$B$33:$B$776,M$83)+'СЕТ СН'!$H$14+СВЦЭМ!$D$10+'СЕТ СН'!$H$5-'СЕТ СН'!$H$24</f>
        <v>3443.6464779600001</v>
      </c>
      <c r="N94" s="36">
        <f>SUMIFS(СВЦЭМ!$D$33:$D$776,СВЦЭМ!$A$33:$A$776,$A94,СВЦЭМ!$B$33:$B$776,N$83)+'СЕТ СН'!$H$14+СВЦЭМ!$D$10+'СЕТ СН'!$H$5-'СЕТ СН'!$H$24</f>
        <v>3455.68396304</v>
      </c>
      <c r="O94" s="36">
        <f>SUMIFS(СВЦЭМ!$D$33:$D$776,СВЦЭМ!$A$33:$A$776,$A94,СВЦЭМ!$B$33:$B$776,O$83)+'СЕТ СН'!$H$14+СВЦЭМ!$D$10+'СЕТ СН'!$H$5-'СЕТ СН'!$H$24</f>
        <v>3454.0055634099999</v>
      </c>
      <c r="P94" s="36">
        <f>SUMIFS(СВЦЭМ!$D$33:$D$776,СВЦЭМ!$A$33:$A$776,$A94,СВЦЭМ!$B$33:$B$776,P$83)+'СЕТ СН'!$H$14+СВЦЭМ!$D$10+'СЕТ СН'!$H$5-'СЕТ СН'!$H$24</f>
        <v>3471.79555953</v>
      </c>
      <c r="Q94" s="36">
        <f>SUMIFS(СВЦЭМ!$D$33:$D$776,СВЦЭМ!$A$33:$A$776,$A94,СВЦЭМ!$B$33:$B$776,Q$83)+'СЕТ СН'!$H$14+СВЦЭМ!$D$10+'СЕТ СН'!$H$5-'СЕТ СН'!$H$24</f>
        <v>3479.8161086499999</v>
      </c>
      <c r="R94" s="36">
        <f>SUMIFS(СВЦЭМ!$D$33:$D$776,СВЦЭМ!$A$33:$A$776,$A94,СВЦЭМ!$B$33:$B$776,R$83)+'СЕТ СН'!$H$14+СВЦЭМ!$D$10+'СЕТ СН'!$H$5-'СЕТ СН'!$H$24</f>
        <v>3474.2095780899999</v>
      </c>
      <c r="S94" s="36">
        <f>SUMIFS(СВЦЭМ!$D$33:$D$776,СВЦЭМ!$A$33:$A$776,$A94,СВЦЭМ!$B$33:$B$776,S$83)+'СЕТ СН'!$H$14+СВЦЭМ!$D$10+'СЕТ СН'!$H$5-'СЕТ СН'!$H$24</f>
        <v>3477.8658489899999</v>
      </c>
      <c r="T94" s="36">
        <f>SUMIFS(СВЦЭМ!$D$33:$D$776,СВЦЭМ!$A$33:$A$776,$A94,СВЦЭМ!$B$33:$B$776,T$83)+'СЕТ СН'!$H$14+СВЦЭМ!$D$10+'СЕТ СН'!$H$5-'СЕТ СН'!$H$24</f>
        <v>3464.0942222200001</v>
      </c>
      <c r="U94" s="36">
        <f>SUMIFS(СВЦЭМ!$D$33:$D$776,СВЦЭМ!$A$33:$A$776,$A94,СВЦЭМ!$B$33:$B$776,U$83)+'СЕТ СН'!$H$14+СВЦЭМ!$D$10+'СЕТ СН'!$H$5-'СЕТ СН'!$H$24</f>
        <v>3426.4779144899999</v>
      </c>
      <c r="V94" s="36">
        <f>SUMIFS(СВЦЭМ!$D$33:$D$776,СВЦЭМ!$A$33:$A$776,$A94,СВЦЭМ!$B$33:$B$776,V$83)+'СЕТ СН'!$H$14+СВЦЭМ!$D$10+'СЕТ СН'!$H$5-'СЕТ СН'!$H$24</f>
        <v>3394.1151468799999</v>
      </c>
      <c r="W94" s="36">
        <f>SUMIFS(СВЦЭМ!$D$33:$D$776,СВЦЭМ!$A$33:$A$776,$A94,СВЦЭМ!$B$33:$B$776,W$83)+'СЕТ СН'!$H$14+СВЦЭМ!$D$10+'СЕТ СН'!$H$5-'СЕТ СН'!$H$24</f>
        <v>3376.6952916400001</v>
      </c>
      <c r="X94" s="36">
        <f>SUMIFS(СВЦЭМ!$D$33:$D$776,СВЦЭМ!$A$33:$A$776,$A94,СВЦЭМ!$B$33:$B$776,X$83)+'СЕТ СН'!$H$14+СВЦЭМ!$D$10+'СЕТ СН'!$H$5-'СЕТ СН'!$H$24</f>
        <v>3373.22588662</v>
      </c>
      <c r="Y94" s="36">
        <f>SUMIFS(СВЦЭМ!$D$33:$D$776,СВЦЭМ!$A$33:$A$776,$A94,СВЦЭМ!$B$33:$B$776,Y$83)+'СЕТ СН'!$H$14+СВЦЭМ!$D$10+'СЕТ СН'!$H$5-'СЕТ СН'!$H$24</f>
        <v>3425.7638716000001</v>
      </c>
    </row>
    <row r="95" spans="1:27" ht="15.75" x14ac:dyDescent="0.2">
      <c r="A95" s="35">
        <f t="shared" si="2"/>
        <v>43963</v>
      </c>
      <c r="B95" s="36">
        <f>SUMIFS(СВЦЭМ!$D$33:$D$776,СВЦЭМ!$A$33:$A$776,$A95,СВЦЭМ!$B$33:$B$776,B$83)+'СЕТ СН'!$H$14+СВЦЭМ!$D$10+'СЕТ СН'!$H$5-'СЕТ СН'!$H$24</f>
        <v>3556.2230697499999</v>
      </c>
      <c r="C95" s="36">
        <f>SUMIFS(СВЦЭМ!$D$33:$D$776,СВЦЭМ!$A$33:$A$776,$A95,СВЦЭМ!$B$33:$B$776,C$83)+'СЕТ СН'!$H$14+СВЦЭМ!$D$10+'СЕТ СН'!$H$5-'СЕТ СН'!$H$24</f>
        <v>3595.4177884000001</v>
      </c>
      <c r="D95" s="36">
        <f>SUMIFS(СВЦЭМ!$D$33:$D$776,СВЦЭМ!$A$33:$A$776,$A95,СВЦЭМ!$B$33:$B$776,D$83)+'СЕТ СН'!$H$14+СВЦЭМ!$D$10+'СЕТ СН'!$H$5-'СЕТ СН'!$H$24</f>
        <v>3583.3955807399998</v>
      </c>
      <c r="E95" s="36">
        <f>SUMIFS(СВЦЭМ!$D$33:$D$776,СВЦЭМ!$A$33:$A$776,$A95,СВЦЭМ!$B$33:$B$776,E$83)+'СЕТ СН'!$H$14+СВЦЭМ!$D$10+'СЕТ СН'!$H$5-'СЕТ СН'!$H$24</f>
        <v>3582.5702780500001</v>
      </c>
      <c r="F95" s="36">
        <f>SUMIFS(СВЦЭМ!$D$33:$D$776,СВЦЭМ!$A$33:$A$776,$A95,СВЦЭМ!$B$33:$B$776,F$83)+'СЕТ СН'!$H$14+СВЦЭМ!$D$10+'СЕТ СН'!$H$5-'СЕТ СН'!$H$24</f>
        <v>3590.34784648</v>
      </c>
      <c r="G95" s="36">
        <f>SUMIFS(СВЦЭМ!$D$33:$D$776,СВЦЭМ!$A$33:$A$776,$A95,СВЦЭМ!$B$33:$B$776,G$83)+'СЕТ СН'!$H$14+СВЦЭМ!$D$10+'СЕТ СН'!$H$5-'СЕТ СН'!$H$24</f>
        <v>3579.5631706899999</v>
      </c>
      <c r="H95" s="36">
        <f>SUMIFS(СВЦЭМ!$D$33:$D$776,СВЦЭМ!$A$33:$A$776,$A95,СВЦЭМ!$B$33:$B$776,H$83)+'СЕТ СН'!$H$14+СВЦЭМ!$D$10+'СЕТ СН'!$H$5-'СЕТ СН'!$H$24</f>
        <v>3588.7807817799999</v>
      </c>
      <c r="I95" s="36">
        <f>SUMIFS(СВЦЭМ!$D$33:$D$776,СВЦЭМ!$A$33:$A$776,$A95,СВЦЭМ!$B$33:$B$776,I$83)+'СЕТ СН'!$H$14+СВЦЭМ!$D$10+'СЕТ СН'!$H$5-'СЕТ СН'!$H$24</f>
        <v>3550.2011690899999</v>
      </c>
      <c r="J95" s="36">
        <f>SUMIFS(СВЦЭМ!$D$33:$D$776,СВЦЭМ!$A$33:$A$776,$A95,СВЦЭМ!$B$33:$B$776,J$83)+'СЕТ СН'!$H$14+СВЦЭМ!$D$10+'СЕТ СН'!$H$5-'СЕТ СН'!$H$24</f>
        <v>3502.7536525699998</v>
      </c>
      <c r="K95" s="36">
        <f>SUMIFS(СВЦЭМ!$D$33:$D$776,СВЦЭМ!$A$33:$A$776,$A95,СВЦЭМ!$B$33:$B$776,K$83)+'СЕТ СН'!$H$14+СВЦЭМ!$D$10+'СЕТ СН'!$H$5-'СЕТ СН'!$H$24</f>
        <v>3483.1538621099999</v>
      </c>
      <c r="L95" s="36">
        <f>SUMIFS(СВЦЭМ!$D$33:$D$776,СВЦЭМ!$A$33:$A$776,$A95,СВЦЭМ!$B$33:$B$776,L$83)+'СЕТ СН'!$H$14+СВЦЭМ!$D$10+'СЕТ СН'!$H$5-'СЕТ СН'!$H$24</f>
        <v>3480.3904684899999</v>
      </c>
      <c r="M95" s="36">
        <f>SUMIFS(СВЦЭМ!$D$33:$D$776,СВЦЭМ!$A$33:$A$776,$A95,СВЦЭМ!$B$33:$B$776,M$83)+'СЕТ СН'!$H$14+СВЦЭМ!$D$10+'СЕТ СН'!$H$5-'СЕТ СН'!$H$24</f>
        <v>3452.68756747</v>
      </c>
      <c r="N95" s="36">
        <f>SUMIFS(СВЦЭМ!$D$33:$D$776,СВЦЭМ!$A$33:$A$776,$A95,СВЦЭМ!$B$33:$B$776,N$83)+'СЕТ СН'!$H$14+СВЦЭМ!$D$10+'СЕТ СН'!$H$5-'СЕТ СН'!$H$24</f>
        <v>3451.05155298</v>
      </c>
      <c r="O95" s="36">
        <f>SUMIFS(СВЦЭМ!$D$33:$D$776,СВЦЭМ!$A$33:$A$776,$A95,СВЦЭМ!$B$33:$B$776,O$83)+'СЕТ СН'!$H$14+СВЦЭМ!$D$10+'СЕТ СН'!$H$5-'СЕТ СН'!$H$24</f>
        <v>3458.4206409799999</v>
      </c>
      <c r="P95" s="36">
        <f>SUMIFS(СВЦЭМ!$D$33:$D$776,СВЦЭМ!$A$33:$A$776,$A95,СВЦЭМ!$B$33:$B$776,P$83)+'СЕТ СН'!$H$14+СВЦЭМ!$D$10+'СЕТ СН'!$H$5-'СЕТ СН'!$H$24</f>
        <v>3469.2592559300001</v>
      </c>
      <c r="Q95" s="36">
        <f>SUMIFS(СВЦЭМ!$D$33:$D$776,СВЦЭМ!$A$33:$A$776,$A95,СВЦЭМ!$B$33:$B$776,Q$83)+'СЕТ СН'!$H$14+СВЦЭМ!$D$10+'СЕТ СН'!$H$5-'СЕТ СН'!$H$24</f>
        <v>3468.2558204300003</v>
      </c>
      <c r="R95" s="36">
        <f>SUMIFS(СВЦЭМ!$D$33:$D$776,СВЦЭМ!$A$33:$A$776,$A95,СВЦЭМ!$B$33:$B$776,R$83)+'СЕТ СН'!$H$14+СВЦЭМ!$D$10+'СЕТ СН'!$H$5-'СЕТ СН'!$H$24</f>
        <v>3469.1434281000002</v>
      </c>
      <c r="S95" s="36">
        <f>SUMIFS(СВЦЭМ!$D$33:$D$776,СВЦЭМ!$A$33:$A$776,$A95,СВЦЭМ!$B$33:$B$776,S$83)+'СЕТ СН'!$H$14+СВЦЭМ!$D$10+'СЕТ СН'!$H$5-'СЕТ СН'!$H$24</f>
        <v>3470.0763065000001</v>
      </c>
      <c r="T95" s="36">
        <f>SUMIFS(СВЦЭМ!$D$33:$D$776,СВЦЭМ!$A$33:$A$776,$A95,СВЦЭМ!$B$33:$B$776,T$83)+'СЕТ СН'!$H$14+СВЦЭМ!$D$10+'СЕТ СН'!$H$5-'СЕТ СН'!$H$24</f>
        <v>3475.1793533300001</v>
      </c>
      <c r="U95" s="36">
        <f>SUMIFS(СВЦЭМ!$D$33:$D$776,СВЦЭМ!$A$33:$A$776,$A95,СВЦЭМ!$B$33:$B$776,U$83)+'СЕТ СН'!$H$14+СВЦЭМ!$D$10+'СЕТ СН'!$H$5-'СЕТ СН'!$H$24</f>
        <v>3473.4402502600001</v>
      </c>
      <c r="V95" s="36">
        <f>SUMIFS(СВЦЭМ!$D$33:$D$776,СВЦЭМ!$A$33:$A$776,$A95,СВЦЭМ!$B$33:$B$776,V$83)+'СЕТ СН'!$H$14+СВЦЭМ!$D$10+'СЕТ СН'!$H$5-'СЕТ СН'!$H$24</f>
        <v>3441.3411391300001</v>
      </c>
      <c r="W95" s="36">
        <f>SUMIFS(СВЦЭМ!$D$33:$D$776,СВЦЭМ!$A$33:$A$776,$A95,СВЦЭМ!$B$33:$B$776,W$83)+'СЕТ СН'!$H$14+СВЦЭМ!$D$10+'СЕТ СН'!$H$5-'СЕТ СН'!$H$24</f>
        <v>3439.9102062100001</v>
      </c>
      <c r="X95" s="36">
        <f>SUMIFS(СВЦЭМ!$D$33:$D$776,СВЦЭМ!$A$33:$A$776,$A95,СВЦЭМ!$B$33:$B$776,X$83)+'СЕТ СН'!$H$14+СВЦЭМ!$D$10+'СЕТ СН'!$H$5-'СЕТ СН'!$H$24</f>
        <v>3462.11761346</v>
      </c>
      <c r="Y95" s="36">
        <f>SUMIFS(СВЦЭМ!$D$33:$D$776,СВЦЭМ!$A$33:$A$776,$A95,СВЦЭМ!$B$33:$B$776,Y$83)+'СЕТ СН'!$H$14+СВЦЭМ!$D$10+'СЕТ СН'!$H$5-'СЕТ СН'!$H$24</f>
        <v>3481.8613195100002</v>
      </c>
    </row>
    <row r="96" spans="1:27" ht="15.75" x14ac:dyDescent="0.2">
      <c r="A96" s="35">
        <f t="shared" si="2"/>
        <v>43964</v>
      </c>
      <c r="B96" s="36">
        <f>SUMIFS(СВЦЭМ!$D$33:$D$776,СВЦЭМ!$A$33:$A$776,$A96,СВЦЭМ!$B$33:$B$776,B$83)+'СЕТ СН'!$H$14+СВЦЭМ!$D$10+'СЕТ СН'!$H$5-'СЕТ СН'!$H$24</f>
        <v>3503.8320853800001</v>
      </c>
      <c r="C96" s="36">
        <f>SUMIFS(СВЦЭМ!$D$33:$D$776,СВЦЭМ!$A$33:$A$776,$A96,СВЦЭМ!$B$33:$B$776,C$83)+'СЕТ СН'!$H$14+СВЦЭМ!$D$10+'СЕТ СН'!$H$5-'СЕТ СН'!$H$24</f>
        <v>3547.6976439</v>
      </c>
      <c r="D96" s="36">
        <f>SUMIFS(СВЦЭМ!$D$33:$D$776,СВЦЭМ!$A$33:$A$776,$A96,СВЦЭМ!$B$33:$B$776,D$83)+'СЕТ СН'!$H$14+СВЦЭМ!$D$10+'СЕТ СН'!$H$5-'СЕТ СН'!$H$24</f>
        <v>3555.14356451</v>
      </c>
      <c r="E96" s="36">
        <f>SUMIFS(СВЦЭМ!$D$33:$D$776,СВЦЭМ!$A$33:$A$776,$A96,СВЦЭМ!$B$33:$B$776,E$83)+'СЕТ СН'!$H$14+СВЦЭМ!$D$10+'СЕТ СН'!$H$5-'СЕТ СН'!$H$24</f>
        <v>3555.0283789</v>
      </c>
      <c r="F96" s="36">
        <f>SUMIFS(СВЦЭМ!$D$33:$D$776,СВЦЭМ!$A$33:$A$776,$A96,СВЦЭМ!$B$33:$B$776,F$83)+'СЕТ СН'!$H$14+СВЦЭМ!$D$10+'СЕТ СН'!$H$5-'СЕТ СН'!$H$24</f>
        <v>3548.2371643900001</v>
      </c>
      <c r="G96" s="36">
        <f>SUMIFS(СВЦЭМ!$D$33:$D$776,СВЦЭМ!$A$33:$A$776,$A96,СВЦЭМ!$B$33:$B$776,G$83)+'СЕТ СН'!$H$14+СВЦЭМ!$D$10+'СЕТ СН'!$H$5-'СЕТ СН'!$H$24</f>
        <v>3555.76218926</v>
      </c>
      <c r="H96" s="36">
        <f>SUMIFS(СВЦЭМ!$D$33:$D$776,СВЦЭМ!$A$33:$A$776,$A96,СВЦЭМ!$B$33:$B$776,H$83)+'СЕТ СН'!$H$14+СВЦЭМ!$D$10+'СЕТ СН'!$H$5-'СЕТ СН'!$H$24</f>
        <v>3552.2083560900001</v>
      </c>
      <c r="I96" s="36">
        <f>SUMIFS(СВЦЭМ!$D$33:$D$776,СВЦЭМ!$A$33:$A$776,$A96,СВЦЭМ!$B$33:$B$776,I$83)+'СЕТ СН'!$H$14+СВЦЭМ!$D$10+'СЕТ СН'!$H$5-'СЕТ СН'!$H$24</f>
        <v>3505.5046629200001</v>
      </c>
      <c r="J96" s="36">
        <f>SUMIFS(СВЦЭМ!$D$33:$D$776,СВЦЭМ!$A$33:$A$776,$A96,СВЦЭМ!$B$33:$B$776,J$83)+'СЕТ СН'!$H$14+СВЦЭМ!$D$10+'СЕТ СН'!$H$5-'СЕТ СН'!$H$24</f>
        <v>3451.53077278</v>
      </c>
      <c r="K96" s="36">
        <f>SUMIFS(СВЦЭМ!$D$33:$D$776,СВЦЭМ!$A$33:$A$776,$A96,СВЦЭМ!$B$33:$B$776,K$83)+'СЕТ СН'!$H$14+СВЦЭМ!$D$10+'СЕТ СН'!$H$5-'СЕТ СН'!$H$24</f>
        <v>3443.2855673899999</v>
      </c>
      <c r="L96" s="36">
        <f>SUMIFS(СВЦЭМ!$D$33:$D$776,СВЦЭМ!$A$33:$A$776,$A96,СВЦЭМ!$B$33:$B$776,L$83)+'СЕТ СН'!$H$14+СВЦЭМ!$D$10+'СЕТ СН'!$H$5-'СЕТ СН'!$H$24</f>
        <v>3434.2445857500002</v>
      </c>
      <c r="M96" s="36">
        <f>SUMIFS(СВЦЭМ!$D$33:$D$776,СВЦЭМ!$A$33:$A$776,$A96,СВЦЭМ!$B$33:$B$776,M$83)+'СЕТ СН'!$H$14+СВЦЭМ!$D$10+'СЕТ СН'!$H$5-'СЕТ СН'!$H$24</f>
        <v>3428.29633294</v>
      </c>
      <c r="N96" s="36">
        <f>SUMIFS(СВЦЭМ!$D$33:$D$776,СВЦЭМ!$A$33:$A$776,$A96,СВЦЭМ!$B$33:$B$776,N$83)+'СЕТ СН'!$H$14+СВЦЭМ!$D$10+'СЕТ СН'!$H$5-'СЕТ СН'!$H$24</f>
        <v>3437.2764335500001</v>
      </c>
      <c r="O96" s="36">
        <f>SUMIFS(СВЦЭМ!$D$33:$D$776,СВЦЭМ!$A$33:$A$776,$A96,СВЦЭМ!$B$33:$B$776,O$83)+'СЕТ СН'!$H$14+СВЦЭМ!$D$10+'СЕТ СН'!$H$5-'СЕТ СН'!$H$24</f>
        <v>3445.3896329099998</v>
      </c>
      <c r="P96" s="36">
        <f>SUMIFS(СВЦЭМ!$D$33:$D$776,СВЦЭМ!$A$33:$A$776,$A96,СВЦЭМ!$B$33:$B$776,P$83)+'СЕТ СН'!$H$14+СВЦЭМ!$D$10+'СЕТ СН'!$H$5-'СЕТ СН'!$H$24</f>
        <v>3456.3470180200002</v>
      </c>
      <c r="Q96" s="36">
        <f>SUMIFS(СВЦЭМ!$D$33:$D$776,СВЦЭМ!$A$33:$A$776,$A96,СВЦЭМ!$B$33:$B$776,Q$83)+'СЕТ СН'!$H$14+СВЦЭМ!$D$10+'СЕТ СН'!$H$5-'СЕТ СН'!$H$24</f>
        <v>3447.9568364799998</v>
      </c>
      <c r="R96" s="36">
        <f>SUMIFS(СВЦЭМ!$D$33:$D$776,СВЦЭМ!$A$33:$A$776,$A96,СВЦЭМ!$B$33:$B$776,R$83)+'СЕТ СН'!$H$14+СВЦЭМ!$D$10+'СЕТ СН'!$H$5-'СЕТ СН'!$H$24</f>
        <v>3442.8513957</v>
      </c>
      <c r="S96" s="36">
        <f>SUMIFS(СВЦЭМ!$D$33:$D$776,СВЦЭМ!$A$33:$A$776,$A96,СВЦЭМ!$B$33:$B$776,S$83)+'СЕТ СН'!$H$14+СВЦЭМ!$D$10+'СЕТ СН'!$H$5-'СЕТ СН'!$H$24</f>
        <v>3456.54561853</v>
      </c>
      <c r="T96" s="36">
        <f>SUMIFS(СВЦЭМ!$D$33:$D$776,СВЦЭМ!$A$33:$A$776,$A96,СВЦЭМ!$B$33:$B$776,T$83)+'СЕТ СН'!$H$14+СВЦЭМ!$D$10+'СЕТ СН'!$H$5-'СЕТ СН'!$H$24</f>
        <v>3428.8796307800003</v>
      </c>
      <c r="U96" s="36">
        <f>SUMIFS(СВЦЭМ!$D$33:$D$776,СВЦЭМ!$A$33:$A$776,$A96,СВЦЭМ!$B$33:$B$776,U$83)+'СЕТ СН'!$H$14+СВЦЭМ!$D$10+'СЕТ СН'!$H$5-'СЕТ СН'!$H$24</f>
        <v>3396.9942668600002</v>
      </c>
      <c r="V96" s="36">
        <f>SUMIFS(СВЦЭМ!$D$33:$D$776,СВЦЭМ!$A$33:$A$776,$A96,СВЦЭМ!$B$33:$B$776,V$83)+'СЕТ СН'!$H$14+СВЦЭМ!$D$10+'СЕТ СН'!$H$5-'СЕТ СН'!$H$24</f>
        <v>3381.3370753999998</v>
      </c>
      <c r="W96" s="36">
        <f>SUMIFS(СВЦЭМ!$D$33:$D$776,СВЦЭМ!$A$33:$A$776,$A96,СВЦЭМ!$B$33:$B$776,W$83)+'СЕТ СН'!$H$14+СВЦЭМ!$D$10+'СЕТ СН'!$H$5-'СЕТ СН'!$H$24</f>
        <v>3376.9692553300001</v>
      </c>
      <c r="X96" s="36">
        <f>SUMIFS(СВЦЭМ!$D$33:$D$776,СВЦЭМ!$A$33:$A$776,$A96,СВЦЭМ!$B$33:$B$776,X$83)+'СЕТ СН'!$H$14+СВЦЭМ!$D$10+'СЕТ СН'!$H$5-'СЕТ СН'!$H$24</f>
        <v>3389.7802525000002</v>
      </c>
      <c r="Y96" s="36">
        <f>SUMIFS(СВЦЭМ!$D$33:$D$776,СВЦЭМ!$A$33:$A$776,$A96,СВЦЭМ!$B$33:$B$776,Y$83)+'СЕТ СН'!$H$14+СВЦЭМ!$D$10+'СЕТ СН'!$H$5-'СЕТ СН'!$H$24</f>
        <v>3410.9396252400002</v>
      </c>
    </row>
    <row r="97" spans="1:25" ht="15.75" x14ac:dyDescent="0.2">
      <c r="A97" s="35">
        <f t="shared" si="2"/>
        <v>43965</v>
      </c>
      <c r="B97" s="36">
        <f>SUMIFS(СВЦЭМ!$D$33:$D$776,СВЦЭМ!$A$33:$A$776,$A97,СВЦЭМ!$B$33:$B$776,B$83)+'СЕТ СН'!$H$14+СВЦЭМ!$D$10+'СЕТ СН'!$H$5-'СЕТ СН'!$H$24</f>
        <v>3477.2638973900002</v>
      </c>
      <c r="C97" s="36">
        <f>SUMIFS(СВЦЭМ!$D$33:$D$776,СВЦЭМ!$A$33:$A$776,$A97,СВЦЭМ!$B$33:$B$776,C$83)+'СЕТ СН'!$H$14+СВЦЭМ!$D$10+'СЕТ СН'!$H$5-'СЕТ СН'!$H$24</f>
        <v>3515.6475465399999</v>
      </c>
      <c r="D97" s="36">
        <f>SUMIFS(СВЦЭМ!$D$33:$D$776,СВЦЭМ!$A$33:$A$776,$A97,СВЦЭМ!$B$33:$B$776,D$83)+'СЕТ СН'!$H$14+СВЦЭМ!$D$10+'СЕТ СН'!$H$5-'СЕТ СН'!$H$24</f>
        <v>3523.8710406300002</v>
      </c>
      <c r="E97" s="36">
        <f>SUMIFS(СВЦЭМ!$D$33:$D$776,СВЦЭМ!$A$33:$A$776,$A97,СВЦЭМ!$B$33:$B$776,E$83)+'СЕТ СН'!$H$14+СВЦЭМ!$D$10+'СЕТ СН'!$H$5-'СЕТ СН'!$H$24</f>
        <v>3558.3345231499998</v>
      </c>
      <c r="F97" s="36">
        <f>SUMIFS(СВЦЭМ!$D$33:$D$776,СВЦЭМ!$A$33:$A$776,$A97,СВЦЭМ!$B$33:$B$776,F$83)+'СЕТ СН'!$H$14+СВЦЭМ!$D$10+'СЕТ СН'!$H$5-'СЕТ СН'!$H$24</f>
        <v>3538.3193231599998</v>
      </c>
      <c r="G97" s="36">
        <f>SUMIFS(СВЦЭМ!$D$33:$D$776,СВЦЭМ!$A$33:$A$776,$A97,СВЦЭМ!$B$33:$B$776,G$83)+'СЕТ СН'!$H$14+СВЦЭМ!$D$10+'СЕТ СН'!$H$5-'СЕТ СН'!$H$24</f>
        <v>3531.36137641</v>
      </c>
      <c r="H97" s="36">
        <f>SUMIFS(СВЦЭМ!$D$33:$D$776,СВЦЭМ!$A$33:$A$776,$A97,СВЦЭМ!$B$33:$B$776,H$83)+'СЕТ СН'!$H$14+СВЦЭМ!$D$10+'СЕТ СН'!$H$5-'СЕТ СН'!$H$24</f>
        <v>3527.9310038100002</v>
      </c>
      <c r="I97" s="36">
        <f>SUMIFS(СВЦЭМ!$D$33:$D$776,СВЦЭМ!$A$33:$A$776,$A97,СВЦЭМ!$B$33:$B$776,I$83)+'СЕТ СН'!$H$14+СВЦЭМ!$D$10+'СЕТ СН'!$H$5-'СЕТ СН'!$H$24</f>
        <v>3490.5821005299999</v>
      </c>
      <c r="J97" s="36">
        <f>SUMIFS(СВЦЭМ!$D$33:$D$776,СВЦЭМ!$A$33:$A$776,$A97,СВЦЭМ!$B$33:$B$776,J$83)+'СЕТ СН'!$H$14+СВЦЭМ!$D$10+'СЕТ СН'!$H$5-'СЕТ СН'!$H$24</f>
        <v>3442.69626518</v>
      </c>
      <c r="K97" s="36">
        <f>SUMIFS(СВЦЭМ!$D$33:$D$776,СВЦЭМ!$A$33:$A$776,$A97,СВЦЭМ!$B$33:$B$776,K$83)+'СЕТ СН'!$H$14+СВЦЭМ!$D$10+'СЕТ СН'!$H$5-'СЕТ СН'!$H$24</f>
        <v>3422.3118009600003</v>
      </c>
      <c r="L97" s="36">
        <f>SUMIFS(СВЦЭМ!$D$33:$D$776,СВЦЭМ!$A$33:$A$776,$A97,СВЦЭМ!$B$33:$B$776,L$83)+'СЕТ СН'!$H$14+СВЦЭМ!$D$10+'СЕТ СН'!$H$5-'СЕТ СН'!$H$24</f>
        <v>3411.98757338</v>
      </c>
      <c r="M97" s="36">
        <f>SUMIFS(СВЦЭМ!$D$33:$D$776,СВЦЭМ!$A$33:$A$776,$A97,СВЦЭМ!$B$33:$B$776,M$83)+'СЕТ СН'!$H$14+СВЦЭМ!$D$10+'СЕТ СН'!$H$5-'СЕТ СН'!$H$24</f>
        <v>3412.9902154400002</v>
      </c>
      <c r="N97" s="36">
        <f>SUMIFS(СВЦЭМ!$D$33:$D$776,СВЦЭМ!$A$33:$A$776,$A97,СВЦЭМ!$B$33:$B$776,N$83)+'СЕТ СН'!$H$14+СВЦЭМ!$D$10+'СЕТ СН'!$H$5-'СЕТ СН'!$H$24</f>
        <v>3407.8958217899999</v>
      </c>
      <c r="O97" s="36">
        <f>SUMIFS(СВЦЭМ!$D$33:$D$776,СВЦЭМ!$A$33:$A$776,$A97,СВЦЭМ!$B$33:$B$776,O$83)+'СЕТ СН'!$H$14+СВЦЭМ!$D$10+'СЕТ СН'!$H$5-'СЕТ СН'!$H$24</f>
        <v>3421.7110989800003</v>
      </c>
      <c r="P97" s="36">
        <f>SUMIFS(СВЦЭМ!$D$33:$D$776,СВЦЭМ!$A$33:$A$776,$A97,СВЦЭМ!$B$33:$B$776,P$83)+'СЕТ СН'!$H$14+СВЦЭМ!$D$10+'СЕТ СН'!$H$5-'СЕТ СН'!$H$24</f>
        <v>3446.1612694300002</v>
      </c>
      <c r="Q97" s="36">
        <f>SUMIFS(СВЦЭМ!$D$33:$D$776,СВЦЭМ!$A$33:$A$776,$A97,СВЦЭМ!$B$33:$B$776,Q$83)+'СЕТ СН'!$H$14+СВЦЭМ!$D$10+'СЕТ СН'!$H$5-'СЕТ СН'!$H$24</f>
        <v>3435.4056797399999</v>
      </c>
      <c r="R97" s="36">
        <f>SUMIFS(СВЦЭМ!$D$33:$D$776,СВЦЭМ!$A$33:$A$776,$A97,СВЦЭМ!$B$33:$B$776,R$83)+'СЕТ СН'!$H$14+СВЦЭМ!$D$10+'СЕТ СН'!$H$5-'СЕТ СН'!$H$24</f>
        <v>3431.6107652599999</v>
      </c>
      <c r="S97" s="36">
        <f>SUMIFS(СВЦЭМ!$D$33:$D$776,СВЦЭМ!$A$33:$A$776,$A97,СВЦЭМ!$B$33:$B$776,S$83)+'СЕТ СН'!$H$14+СВЦЭМ!$D$10+'СЕТ СН'!$H$5-'СЕТ СН'!$H$24</f>
        <v>3450.5181081300002</v>
      </c>
      <c r="T97" s="36">
        <f>SUMIFS(СВЦЭМ!$D$33:$D$776,СВЦЭМ!$A$33:$A$776,$A97,СВЦЭМ!$B$33:$B$776,T$83)+'СЕТ СН'!$H$14+СВЦЭМ!$D$10+'СЕТ СН'!$H$5-'СЕТ СН'!$H$24</f>
        <v>3429.7350496500003</v>
      </c>
      <c r="U97" s="36">
        <f>SUMIFS(СВЦЭМ!$D$33:$D$776,СВЦЭМ!$A$33:$A$776,$A97,СВЦЭМ!$B$33:$B$776,U$83)+'СЕТ СН'!$H$14+СВЦЭМ!$D$10+'СЕТ СН'!$H$5-'СЕТ СН'!$H$24</f>
        <v>3399.9152609800003</v>
      </c>
      <c r="V97" s="36">
        <f>SUMIFS(СВЦЭМ!$D$33:$D$776,СВЦЭМ!$A$33:$A$776,$A97,СВЦЭМ!$B$33:$B$776,V$83)+'СЕТ СН'!$H$14+СВЦЭМ!$D$10+'СЕТ СН'!$H$5-'СЕТ СН'!$H$24</f>
        <v>3376.0084895499999</v>
      </c>
      <c r="W97" s="36">
        <f>SUMIFS(СВЦЭМ!$D$33:$D$776,СВЦЭМ!$A$33:$A$776,$A97,СВЦЭМ!$B$33:$B$776,W$83)+'СЕТ СН'!$H$14+СВЦЭМ!$D$10+'СЕТ СН'!$H$5-'СЕТ СН'!$H$24</f>
        <v>3366.9081046599999</v>
      </c>
      <c r="X97" s="36">
        <f>SUMIFS(СВЦЭМ!$D$33:$D$776,СВЦЭМ!$A$33:$A$776,$A97,СВЦЭМ!$B$33:$B$776,X$83)+'СЕТ СН'!$H$14+СВЦЭМ!$D$10+'СЕТ СН'!$H$5-'СЕТ СН'!$H$24</f>
        <v>3374.3715055600001</v>
      </c>
      <c r="Y97" s="36">
        <f>SUMIFS(СВЦЭМ!$D$33:$D$776,СВЦЭМ!$A$33:$A$776,$A97,СВЦЭМ!$B$33:$B$776,Y$83)+'СЕТ СН'!$H$14+СВЦЭМ!$D$10+'СЕТ СН'!$H$5-'СЕТ СН'!$H$24</f>
        <v>3405.6494892599999</v>
      </c>
    </row>
    <row r="98" spans="1:25" ht="15.75" x14ac:dyDescent="0.2">
      <c r="A98" s="35">
        <f t="shared" si="2"/>
        <v>43966</v>
      </c>
      <c r="B98" s="36">
        <f>SUMIFS(СВЦЭМ!$D$33:$D$776,СВЦЭМ!$A$33:$A$776,$A98,СВЦЭМ!$B$33:$B$776,B$83)+'СЕТ СН'!$H$14+СВЦЭМ!$D$10+'СЕТ СН'!$H$5-'СЕТ СН'!$H$24</f>
        <v>3465.9718356600001</v>
      </c>
      <c r="C98" s="36">
        <f>SUMIFS(СВЦЭМ!$D$33:$D$776,СВЦЭМ!$A$33:$A$776,$A98,СВЦЭМ!$B$33:$B$776,C$83)+'СЕТ СН'!$H$14+СВЦЭМ!$D$10+'СЕТ СН'!$H$5-'СЕТ СН'!$H$24</f>
        <v>3519.9841301800002</v>
      </c>
      <c r="D98" s="36">
        <f>SUMIFS(СВЦЭМ!$D$33:$D$776,СВЦЭМ!$A$33:$A$776,$A98,СВЦЭМ!$B$33:$B$776,D$83)+'СЕТ СН'!$H$14+СВЦЭМ!$D$10+'СЕТ СН'!$H$5-'СЕТ СН'!$H$24</f>
        <v>3543.6322449300001</v>
      </c>
      <c r="E98" s="36">
        <f>SUMIFS(СВЦЭМ!$D$33:$D$776,СВЦЭМ!$A$33:$A$776,$A98,СВЦЭМ!$B$33:$B$776,E$83)+'СЕТ СН'!$H$14+СВЦЭМ!$D$10+'СЕТ СН'!$H$5-'СЕТ СН'!$H$24</f>
        <v>3542.3550118799999</v>
      </c>
      <c r="F98" s="36">
        <f>SUMIFS(СВЦЭМ!$D$33:$D$776,СВЦЭМ!$A$33:$A$776,$A98,СВЦЭМ!$B$33:$B$776,F$83)+'СЕТ СН'!$H$14+СВЦЭМ!$D$10+'СЕТ СН'!$H$5-'СЕТ СН'!$H$24</f>
        <v>3534.6553337999999</v>
      </c>
      <c r="G98" s="36">
        <f>SUMIFS(СВЦЭМ!$D$33:$D$776,СВЦЭМ!$A$33:$A$776,$A98,СВЦЭМ!$B$33:$B$776,G$83)+'СЕТ СН'!$H$14+СВЦЭМ!$D$10+'СЕТ СН'!$H$5-'СЕТ СН'!$H$24</f>
        <v>3543.8041221900003</v>
      </c>
      <c r="H98" s="36">
        <f>SUMIFS(СВЦЭМ!$D$33:$D$776,СВЦЭМ!$A$33:$A$776,$A98,СВЦЭМ!$B$33:$B$776,H$83)+'СЕТ СН'!$H$14+СВЦЭМ!$D$10+'СЕТ СН'!$H$5-'СЕТ СН'!$H$24</f>
        <v>3551.0148696800002</v>
      </c>
      <c r="I98" s="36">
        <f>SUMIFS(СВЦЭМ!$D$33:$D$776,СВЦЭМ!$A$33:$A$776,$A98,СВЦЭМ!$B$33:$B$776,I$83)+'СЕТ СН'!$H$14+СВЦЭМ!$D$10+'СЕТ СН'!$H$5-'СЕТ СН'!$H$24</f>
        <v>3507.9334186999999</v>
      </c>
      <c r="J98" s="36">
        <f>SUMIFS(СВЦЭМ!$D$33:$D$776,СВЦЭМ!$A$33:$A$776,$A98,СВЦЭМ!$B$33:$B$776,J$83)+'СЕТ СН'!$H$14+СВЦЭМ!$D$10+'СЕТ СН'!$H$5-'СЕТ СН'!$H$24</f>
        <v>3448.0074365999999</v>
      </c>
      <c r="K98" s="36">
        <f>SUMIFS(СВЦЭМ!$D$33:$D$776,СВЦЭМ!$A$33:$A$776,$A98,СВЦЭМ!$B$33:$B$776,K$83)+'СЕТ СН'!$H$14+СВЦЭМ!$D$10+'СЕТ СН'!$H$5-'СЕТ СН'!$H$24</f>
        <v>3382.0001444499999</v>
      </c>
      <c r="L98" s="36">
        <f>SUMIFS(СВЦЭМ!$D$33:$D$776,СВЦЭМ!$A$33:$A$776,$A98,СВЦЭМ!$B$33:$B$776,L$83)+'СЕТ СН'!$H$14+СВЦЭМ!$D$10+'СЕТ СН'!$H$5-'СЕТ СН'!$H$24</f>
        <v>3371.1163513000001</v>
      </c>
      <c r="M98" s="36">
        <f>SUMIFS(СВЦЭМ!$D$33:$D$776,СВЦЭМ!$A$33:$A$776,$A98,СВЦЭМ!$B$33:$B$776,M$83)+'СЕТ СН'!$H$14+СВЦЭМ!$D$10+'СЕТ СН'!$H$5-'СЕТ СН'!$H$24</f>
        <v>3391.12522184</v>
      </c>
      <c r="N98" s="36">
        <f>SUMIFS(СВЦЭМ!$D$33:$D$776,СВЦЭМ!$A$33:$A$776,$A98,СВЦЭМ!$B$33:$B$776,N$83)+'СЕТ СН'!$H$14+СВЦЭМ!$D$10+'СЕТ СН'!$H$5-'СЕТ СН'!$H$24</f>
        <v>3396.7345991800003</v>
      </c>
      <c r="O98" s="36">
        <f>SUMIFS(СВЦЭМ!$D$33:$D$776,СВЦЭМ!$A$33:$A$776,$A98,СВЦЭМ!$B$33:$B$776,O$83)+'СЕТ СН'!$H$14+СВЦЭМ!$D$10+'СЕТ СН'!$H$5-'СЕТ СН'!$H$24</f>
        <v>3399.1076175400003</v>
      </c>
      <c r="P98" s="36">
        <f>SUMIFS(СВЦЭМ!$D$33:$D$776,СВЦЭМ!$A$33:$A$776,$A98,СВЦЭМ!$B$33:$B$776,P$83)+'СЕТ СН'!$H$14+СВЦЭМ!$D$10+'СЕТ СН'!$H$5-'СЕТ СН'!$H$24</f>
        <v>3405.2814482600002</v>
      </c>
      <c r="Q98" s="36">
        <f>SUMIFS(СВЦЭМ!$D$33:$D$776,СВЦЭМ!$A$33:$A$776,$A98,СВЦЭМ!$B$33:$B$776,Q$83)+'СЕТ СН'!$H$14+СВЦЭМ!$D$10+'СЕТ СН'!$H$5-'СЕТ СН'!$H$24</f>
        <v>3400.6704013799999</v>
      </c>
      <c r="R98" s="36">
        <f>SUMIFS(СВЦЭМ!$D$33:$D$776,СВЦЭМ!$A$33:$A$776,$A98,СВЦЭМ!$B$33:$B$776,R$83)+'СЕТ СН'!$H$14+СВЦЭМ!$D$10+'СЕТ СН'!$H$5-'СЕТ СН'!$H$24</f>
        <v>3396.31820702</v>
      </c>
      <c r="S98" s="36">
        <f>SUMIFS(СВЦЭМ!$D$33:$D$776,СВЦЭМ!$A$33:$A$776,$A98,СВЦЭМ!$B$33:$B$776,S$83)+'СЕТ СН'!$H$14+СВЦЭМ!$D$10+'СЕТ СН'!$H$5-'СЕТ СН'!$H$24</f>
        <v>3405.93246679</v>
      </c>
      <c r="T98" s="36">
        <f>SUMIFS(СВЦЭМ!$D$33:$D$776,СВЦЭМ!$A$33:$A$776,$A98,СВЦЭМ!$B$33:$B$776,T$83)+'СЕТ СН'!$H$14+СВЦЭМ!$D$10+'СЕТ СН'!$H$5-'СЕТ СН'!$H$24</f>
        <v>3400.4662276700001</v>
      </c>
      <c r="U98" s="36">
        <f>SUMIFS(СВЦЭМ!$D$33:$D$776,СВЦЭМ!$A$33:$A$776,$A98,СВЦЭМ!$B$33:$B$776,U$83)+'СЕТ СН'!$H$14+СВЦЭМ!$D$10+'СЕТ СН'!$H$5-'СЕТ СН'!$H$24</f>
        <v>3403.41724402</v>
      </c>
      <c r="V98" s="36">
        <f>SUMIFS(СВЦЭМ!$D$33:$D$776,СВЦЭМ!$A$33:$A$776,$A98,СВЦЭМ!$B$33:$B$776,V$83)+'СЕТ СН'!$H$14+СВЦЭМ!$D$10+'СЕТ СН'!$H$5-'СЕТ СН'!$H$24</f>
        <v>3396.1793168700001</v>
      </c>
      <c r="W98" s="36">
        <f>SUMIFS(СВЦЭМ!$D$33:$D$776,СВЦЭМ!$A$33:$A$776,$A98,СВЦЭМ!$B$33:$B$776,W$83)+'СЕТ СН'!$H$14+СВЦЭМ!$D$10+'СЕТ СН'!$H$5-'СЕТ СН'!$H$24</f>
        <v>3383.7098853699999</v>
      </c>
      <c r="X98" s="36">
        <f>SUMIFS(СВЦЭМ!$D$33:$D$776,СВЦЭМ!$A$33:$A$776,$A98,СВЦЭМ!$B$33:$B$776,X$83)+'СЕТ СН'!$H$14+СВЦЭМ!$D$10+'СЕТ СН'!$H$5-'СЕТ СН'!$H$24</f>
        <v>3385.9255918600002</v>
      </c>
      <c r="Y98" s="36">
        <f>SUMIFS(СВЦЭМ!$D$33:$D$776,СВЦЭМ!$A$33:$A$776,$A98,СВЦЭМ!$B$33:$B$776,Y$83)+'СЕТ СН'!$H$14+СВЦЭМ!$D$10+'СЕТ СН'!$H$5-'СЕТ СН'!$H$24</f>
        <v>3389.68208663</v>
      </c>
    </row>
    <row r="99" spans="1:25" ht="15.75" x14ac:dyDescent="0.2">
      <c r="A99" s="35">
        <f t="shared" si="2"/>
        <v>43967</v>
      </c>
      <c r="B99" s="36">
        <f>SUMIFS(СВЦЭМ!$D$33:$D$776,СВЦЭМ!$A$33:$A$776,$A99,СВЦЭМ!$B$33:$B$776,B$83)+'СЕТ СН'!$H$14+СВЦЭМ!$D$10+'СЕТ СН'!$H$5-'СЕТ СН'!$H$24</f>
        <v>3499.4441550800002</v>
      </c>
      <c r="C99" s="36">
        <f>SUMIFS(СВЦЭМ!$D$33:$D$776,СВЦЭМ!$A$33:$A$776,$A99,СВЦЭМ!$B$33:$B$776,C$83)+'СЕТ СН'!$H$14+СВЦЭМ!$D$10+'СЕТ СН'!$H$5-'СЕТ СН'!$H$24</f>
        <v>3538.6668375899999</v>
      </c>
      <c r="D99" s="36">
        <f>SUMIFS(СВЦЭМ!$D$33:$D$776,СВЦЭМ!$A$33:$A$776,$A99,СВЦЭМ!$B$33:$B$776,D$83)+'СЕТ СН'!$H$14+СВЦЭМ!$D$10+'СЕТ СН'!$H$5-'СЕТ СН'!$H$24</f>
        <v>3540.1455805099999</v>
      </c>
      <c r="E99" s="36">
        <f>SUMIFS(СВЦЭМ!$D$33:$D$776,СВЦЭМ!$A$33:$A$776,$A99,СВЦЭМ!$B$33:$B$776,E$83)+'СЕТ СН'!$H$14+СВЦЭМ!$D$10+'СЕТ СН'!$H$5-'СЕТ СН'!$H$24</f>
        <v>3552.78395159</v>
      </c>
      <c r="F99" s="36">
        <f>SUMIFS(СВЦЭМ!$D$33:$D$776,СВЦЭМ!$A$33:$A$776,$A99,СВЦЭМ!$B$33:$B$776,F$83)+'СЕТ СН'!$H$14+СВЦЭМ!$D$10+'СЕТ СН'!$H$5-'СЕТ СН'!$H$24</f>
        <v>3552.79922498</v>
      </c>
      <c r="G99" s="36">
        <f>SUMIFS(СВЦЭМ!$D$33:$D$776,СВЦЭМ!$A$33:$A$776,$A99,СВЦЭМ!$B$33:$B$776,G$83)+'СЕТ СН'!$H$14+СВЦЭМ!$D$10+'СЕТ СН'!$H$5-'СЕТ СН'!$H$24</f>
        <v>3552.6573914400001</v>
      </c>
      <c r="H99" s="36">
        <f>SUMIFS(СВЦЭМ!$D$33:$D$776,СВЦЭМ!$A$33:$A$776,$A99,СВЦЭМ!$B$33:$B$776,H$83)+'СЕТ СН'!$H$14+СВЦЭМ!$D$10+'СЕТ СН'!$H$5-'СЕТ СН'!$H$24</f>
        <v>3559.9645410500002</v>
      </c>
      <c r="I99" s="36">
        <f>SUMIFS(СВЦЭМ!$D$33:$D$776,СВЦЭМ!$A$33:$A$776,$A99,СВЦЭМ!$B$33:$B$776,I$83)+'СЕТ СН'!$H$14+СВЦЭМ!$D$10+'СЕТ СН'!$H$5-'СЕТ СН'!$H$24</f>
        <v>3492.9203018400003</v>
      </c>
      <c r="J99" s="36">
        <f>SUMIFS(СВЦЭМ!$D$33:$D$776,СВЦЭМ!$A$33:$A$776,$A99,СВЦЭМ!$B$33:$B$776,J$83)+'СЕТ СН'!$H$14+СВЦЭМ!$D$10+'СЕТ СН'!$H$5-'СЕТ СН'!$H$24</f>
        <v>3422.42849983</v>
      </c>
      <c r="K99" s="36">
        <f>SUMIFS(СВЦЭМ!$D$33:$D$776,СВЦЭМ!$A$33:$A$776,$A99,СВЦЭМ!$B$33:$B$776,K$83)+'СЕТ СН'!$H$14+СВЦЭМ!$D$10+'СЕТ СН'!$H$5-'СЕТ СН'!$H$24</f>
        <v>3421.3675773599998</v>
      </c>
      <c r="L99" s="36">
        <f>SUMIFS(СВЦЭМ!$D$33:$D$776,СВЦЭМ!$A$33:$A$776,$A99,СВЦЭМ!$B$33:$B$776,L$83)+'СЕТ СН'!$H$14+СВЦЭМ!$D$10+'СЕТ СН'!$H$5-'СЕТ СН'!$H$24</f>
        <v>3426.2343657900001</v>
      </c>
      <c r="M99" s="36">
        <f>SUMIFS(СВЦЭМ!$D$33:$D$776,СВЦЭМ!$A$33:$A$776,$A99,СВЦЭМ!$B$33:$B$776,M$83)+'СЕТ СН'!$H$14+СВЦЭМ!$D$10+'СЕТ СН'!$H$5-'СЕТ СН'!$H$24</f>
        <v>3422.10797998</v>
      </c>
      <c r="N99" s="36">
        <f>SUMIFS(СВЦЭМ!$D$33:$D$776,СВЦЭМ!$A$33:$A$776,$A99,СВЦЭМ!$B$33:$B$776,N$83)+'СЕТ СН'!$H$14+СВЦЭМ!$D$10+'СЕТ СН'!$H$5-'СЕТ СН'!$H$24</f>
        <v>3412.18782822</v>
      </c>
      <c r="O99" s="36">
        <f>SUMIFS(СВЦЭМ!$D$33:$D$776,СВЦЭМ!$A$33:$A$776,$A99,СВЦЭМ!$B$33:$B$776,O$83)+'СЕТ СН'!$H$14+СВЦЭМ!$D$10+'СЕТ СН'!$H$5-'СЕТ СН'!$H$24</f>
        <v>3407.0053480800002</v>
      </c>
      <c r="P99" s="36">
        <f>SUMIFS(СВЦЭМ!$D$33:$D$776,СВЦЭМ!$A$33:$A$776,$A99,СВЦЭМ!$B$33:$B$776,P$83)+'СЕТ СН'!$H$14+СВЦЭМ!$D$10+'СЕТ СН'!$H$5-'СЕТ СН'!$H$24</f>
        <v>3412.47497376</v>
      </c>
      <c r="Q99" s="36">
        <f>SUMIFS(СВЦЭМ!$D$33:$D$776,СВЦЭМ!$A$33:$A$776,$A99,СВЦЭМ!$B$33:$B$776,Q$83)+'СЕТ СН'!$H$14+СВЦЭМ!$D$10+'СЕТ СН'!$H$5-'СЕТ СН'!$H$24</f>
        <v>3409.79505883</v>
      </c>
      <c r="R99" s="36">
        <f>SUMIFS(СВЦЭМ!$D$33:$D$776,СВЦЭМ!$A$33:$A$776,$A99,СВЦЭМ!$B$33:$B$776,R$83)+'СЕТ СН'!$H$14+СВЦЭМ!$D$10+'СЕТ СН'!$H$5-'СЕТ СН'!$H$24</f>
        <v>3405.9436472100001</v>
      </c>
      <c r="S99" s="36">
        <f>SUMIFS(СВЦЭМ!$D$33:$D$776,СВЦЭМ!$A$33:$A$776,$A99,СВЦЭМ!$B$33:$B$776,S$83)+'СЕТ СН'!$H$14+СВЦЭМ!$D$10+'СЕТ СН'!$H$5-'СЕТ СН'!$H$24</f>
        <v>3402.33029506</v>
      </c>
      <c r="T99" s="36">
        <f>SUMIFS(СВЦЭМ!$D$33:$D$776,СВЦЭМ!$A$33:$A$776,$A99,СВЦЭМ!$B$33:$B$776,T$83)+'СЕТ СН'!$H$14+СВЦЭМ!$D$10+'СЕТ СН'!$H$5-'СЕТ СН'!$H$24</f>
        <v>3401.3090738199999</v>
      </c>
      <c r="U99" s="36">
        <f>SUMIFS(СВЦЭМ!$D$33:$D$776,СВЦЭМ!$A$33:$A$776,$A99,СВЦЭМ!$B$33:$B$776,U$83)+'СЕТ СН'!$H$14+СВЦЭМ!$D$10+'СЕТ СН'!$H$5-'СЕТ СН'!$H$24</f>
        <v>3394.0104348200002</v>
      </c>
      <c r="V99" s="36">
        <f>SUMIFS(СВЦЭМ!$D$33:$D$776,СВЦЭМ!$A$33:$A$776,$A99,СВЦЭМ!$B$33:$B$776,V$83)+'СЕТ СН'!$H$14+СВЦЭМ!$D$10+'СЕТ СН'!$H$5-'СЕТ СН'!$H$24</f>
        <v>3393.1432094900001</v>
      </c>
      <c r="W99" s="36">
        <f>SUMIFS(СВЦЭМ!$D$33:$D$776,СВЦЭМ!$A$33:$A$776,$A99,СВЦЭМ!$B$33:$B$776,W$83)+'СЕТ СН'!$H$14+СВЦЭМ!$D$10+'СЕТ СН'!$H$5-'СЕТ СН'!$H$24</f>
        <v>3394.6384358800001</v>
      </c>
      <c r="X99" s="36">
        <f>SUMIFS(СВЦЭМ!$D$33:$D$776,СВЦЭМ!$A$33:$A$776,$A99,СВЦЭМ!$B$33:$B$776,X$83)+'СЕТ СН'!$H$14+СВЦЭМ!$D$10+'СЕТ СН'!$H$5-'СЕТ СН'!$H$24</f>
        <v>3395.5508436499999</v>
      </c>
      <c r="Y99" s="36">
        <f>SUMIFS(СВЦЭМ!$D$33:$D$776,СВЦЭМ!$A$33:$A$776,$A99,СВЦЭМ!$B$33:$B$776,Y$83)+'СЕТ СН'!$H$14+СВЦЭМ!$D$10+'СЕТ СН'!$H$5-'СЕТ СН'!$H$24</f>
        <v>3414.2774257299998</v>
      </c>
    </row>
    <row r="100" spans="1:25" ht="15.75" x14ac:dyDescent="0.2">
      <c r="A100" s="35">
        <f t="shared" si="2"/>
        <v>43968</v>
      </c>
      <c r="B100" s="36">
        <f>SUMIFS(СВЦЭМ!$D$33:$D$776,СВЦЭМ!$A$33:$A$776,$A100,СВЦЭМ!$B$33:$B$776,B$83)+'СЕТ СН'!$H$14+СВЦЭМ!$D$10+'СЕТ СН'!$H$5-'СЕТ СН'!$H$24</f>
        <v>3503.46698457</v>
      </c>
      <c r="C100" s="36">
        <f>SUMIFS(СВЦЭМ!$D$33:$D$776,СВЦЭМ!$A$33:$A$776,$A100,СВЦЭМ!$B$33:$B$776,C$83)+'СЕТ СН'!$H$14+СВЦЭМ!$D$10+'СЕТ СН'!$H$5-'СЕТ СН'!$H$24</f>
        <v>3537.8541967700003</v>
      </c>
      <c r="D100" s="36">
        <f>SUMIFS(СВЦЭМ!$D$33:$D$776,СВЦЭМ!$A$33:$A$776,$A100,СВЦЭМ!$B$33:$B$776,D$83)+'СЕТ СН'!$H$14+СВЦЭМ!$D$10+'СЕТ СН'!$H$5-'СЕТ СН'!$H$24</f>
        <v>3545.1535136900002</v>
      </c>
      <c r="E100" s="36">
        <f>SUMIFS(СВЦЭМ!$D$33:$D$776,СВЦЭМ!$A$33:$A$776,$A100,СВЦЭМ!$B$33:$B$776,E$83)+'СЕТ СН'!$H$14+СВЦЭМ!$D$10+'СЕТ СН'!$H$5-'СЕТ СН'!$H$24</f>
        <v>3552.5905595700001</v>
      </c>
      <c r="F100" s="36">
        <f>SUMIFS(СВЦЭМ!$D$33:$D$776,СВЦЭМ!$A$33:$A$776,$A100,СВЦЭМ!$B$33:$B$776,F$83)+'СЕТ СН'!$H$14+СВЦЭМ!$D$10+'СЕТ СН'!$H$5-'СЕТ СН'!$H$24</f>
        <v>3545.7482698700001</v>
      </c>
      <c r="G100" s="36">
        <f>SUMIFS(СВЦЭМ!$D$33:$D$776,СВЦЭМ!$A$33:$A$776,$A100,СВЦЭМ!$B$33:$B$776,G$83)+'СЕТ СН'!$H$14+СВЦЭМ!$D$10+'СЕТ СН'!$H$5-'СЕТ СН'!$H$24</f>
        <v>3547.1313669199999</v>
      </c>
      <c r="H100" s="36">
        <f>SUMIFS(СВЦЭМ!$D$33:$D$776,СВЦЭМ!$A$33:$A$776,$A100,СВЦЭМ!$B$33:$B$776,H$83)+'СЕТ СН'!$H$14+СВЦЭМ!$D$10+'СЕТ СН'!$H$5-'СЕТ СН'!$H$24</f>
        <v>3552.5203160199999</v>
      </c>
      <c r="I100" s="36">
        <f>SUMIFS(СВЦЭМ!$D$33:$D$776,СВЦЭМ!$A$33:$A$776,$A100,СВЦЭМ!$B$33:$B$776,I$83)+'СЕТ СН'!$H$14+СВЦЭМ!$D$10+'СЕТ СН'!$H$5-'СЕТ СН'!$H$24</f>
        <v>3511.93495889</v>
      </c>
      <c r="J100" s="36">
        <f>SUMIFS(СВЦЭМ!$D$33:$D$776,СВЦЭМ!$A$33:$A$776,$A100,СВЦЭМ!$B$33:$B$776,J$83)+'СЕТ СН'!$H$14+СВЦЭМ!$D$10+'СЕТ СН'!$H$5-'СЕТ СН'!$H$24</f>
        <v>3444.4531936000003</v>
      </c>
      <c r="K100" s="36">
        <f>SUMIFS(СВЦЭМ!$D$33:$D$776,СВЦЭМ!$A$33:$A$776,$A100,СВЦЭМ!$B$33:$B$776,K$83)+'СЕТ СН'!$H$14+СВЦЭМ!$D$10+'СЕТ СН'!$H$5-'СЕТ СН'!$H$24</f>
        <v>3415.3509222000002</v>
      </c>
      <c r="L100" s="36">
        <f>SUMIFS(СВЦЭМ!$D$33:$D$776,СВЦЭМ!$A$33:$A$776,$A100,СВЦЭМ!$B$33:$B$776,L$83)+'СЕТ СН'!$H$14+СВЦЭМ!$D$10+'СЕТ СН'!$H$5-'СЕТ СН'!$H$24</f>
        <v>3415.3525914900001</v>
      </c>
      <c r="M100" s="36">
        <f>SUMIFS(СВЦЭМ!$D$33:$D$776,СВЦЭМ!$A$33:$A$776,$A100,СВЦЭМ!$B$33:$B$776,M$83)+'СЕТ СН'!$H$14+СВЦЭМ!$D$10+'СЕТ СН'!$H$5-'СЕТ СН'!$H$24</f>
        <v>3413.89445858</v>
      </c>
      <c r="N100" s="36">
        <f>SUMIFS(СВЦЭМ!$D$33:$D$776,СВЦЭМ!$A$33:$A$776,$A100,СВЦЭМ!$B$33:$B$776,N$83)+'СЕТ СН'!$H$14+СВЦЭМ!$D$10+'СЕТ СН'!$H$5-'СЕТ СН'!$H$24</f>
        <v>3409.8627019599999</v>
      </c>
      <c r="O100" s="36">
        <f>SUMIFS(СВЦЭМ!$D$33:$D$776,СВЦЭМ!$A$33:$A$776,$A100,СВЦЭМ!$B$33:$B$776,O$83)+'СЕТ СН'!$H$14+СВЦЭМ!$D$10+'СЕТ СН'!$H$5-'СЕТ СН'!$H$24</f>
        <v>3409.6838027200001</v>
      </c>
      <c r="P100" s="36">
        <f>SUMIFS(СВЦЭМ!$D$33:$D$776,СВЦЭМ!$A$33:$A$776,$A100,СВЦЭМ!$B$33:$B$776,P$83)+'СЕТ СН'!$H$14+СВЦЭМ!$D$10+'СЕТ СН'!$H$5-'СЕТ СН'!$H$24</f>
        <v>3415.2863758600001</v>
      </c>
      <c r="Q100" s="36">
        <f>SUMIFS(СВЦЭМ!$D$33:$D$776,СВЦЭМ!$A$33:$A$776,$A100,СВЦЭМ!$B$33:$B$776,Q$83)+'СЕТ СН'!$H$14+СВЦЭМ!$D$10+'СЕТ СН'!$H$5-'СЕТ СН'!$H$24</f>
        <v>3417.8201725899999</v>
      </c>
      <c r="R100" s="36">
        <f>SUMIFS(СВЦЭМ!$D$33:$D$776,СВЦЭМ!$A$33:$A$776,$A100,СВЦЭМ!$B$33:$B$776,R$83)+'СЕТ СН'!$H$14+СВЦЭМ!$D$10+'СЕТ СН'!$H$5-'СЕТ СН'!$H$24</f>
        <v>3414.7248905800002</v>
      </c>
      <c r="S100" s="36">
        <f>SUMIFS(СВЦЭМ!$D$33:$D$776,СВЦЭМ!$A$33:$A$776,$A100,СВЦЭМ!$B$33:$B$776,S$83)+'СЕТ СН'!$H$14+СВЦЭМ!$D$10+'СЕТ СН'!$H$5-'СЕТ СН'!$H$24</f>
        <v>3416.2926791099999</v>
      </c>
      <c r="T100" s="36">
        <f>SUMIFS(СВЦЭМ!$D$33:$D$776,СВЦЭМ!$A$33:$A$776,$A100,СВЦЭМ!$B$33:$B$776,T$83)+'СЕТ СН'!$H$14+СВЦЭМ!$D$10+'СЕТ СН'!$H$5-'СЕТ СН'!$H$24</f>
        <v>3405.8790511100001</v>
      </c>
      <c r="U100" s="36">
        <f>SUMIFS(СВЦЭМ!$D$33:$D$776,СВЦЭМ!$A$33:$A$776,$A100,СВЦЭМ!$B$33:$B$776,U$83)+'СЕТ СН'!$H$14+СВЦЭМ!$D$10+'СЕТ СН'!$H$5-'СЕТ СН'!$H$24</f>
        <v>3390.2825865499999</v>
      </c>
      <c r="V100" s="36">
        <f>SUMIFS(СВЦЭМ!$D$33:$D$776,СВЦЭМ!$A$33:$A$776,$A100,СВЦЭМ!$B$33:$B$776,V$83)+'СЕТ СН'!$H$14+СВЦЭМ!$D$10+'СЕТ СН'!$H$5-'СЕТ СН'!$H$24</f>
        <v>3353.1591384499998</v>
      </c>
      <c r="W100" s="36">
        <f>SUMIFS(СВЦЭМ!$D$33:$D$776,СВЦЭМ!$A$33:$A$776,$A100,СВЦЭМ!$B$33:$B$776,W$83)+'СЕТ СН'!$H$14+СВЦЭМ!$D$10+'СЕТ СН'!$H$5-'СЕТ СН'!$H$24</f>
        <v>3358.5692301500003</v>
      </c>
      <c r="X100" s="36">
        <f>SUMIFS(СВЦЭМ!$D$33:$D$776,СВЦЭМ!$A$33:$A$776,$A100,СВЦЭМ!$B$33:$B$776,X$83)+'СЕТ СН'!$H$14+СВЦЭМ!$D$10+'СЕТ СН'!$H$5-'СЕТ СН'!$H$24</f>
        <v>3358.5406093900001</v>
      </c>
      <c r="Y100" s="36">
        <f>SUMIFS(СВЦЭМ!$D$33:$D$776,СВЦЭМ!$A$33:$A$776,$A100,СВЦЭМ!$B$33:$B$776,Y$83)+'СЕТ СН'!$H$14+СВЦЭМ!$D$10+'СЕТ СН'!$H$5-'СЕТ СН'!$H$24</f>
        <v>3389.10679643</v>
      </c>
    </row>
    <row r="101" spans="1:25" ht="15.75" x14ac:dyDescent="0.2">
      <c r="A101" s="35">
        <f t="shared" si="2"/>
        <v>43969</v>
      </c>
      <c r="B101" s="36">
        <f>SUMIFS(СВЦЭМ!$D$33:$D$776,СВЦЭМ!$A$33:$A$776,$A101,СВЦЭМ!$B$33:$B$776,B$83)+'СЕТ СН'!$H$14+СВЦЭМ!$D$10+'СЕТ СН'!$H$5-'СЕТ СН'!$H$24</f>
        <v>3507.2932759599998</v>
      </c>
      <c r="C101" s="36">
        <f>SUMIFS(СВЦЭМ!$D$33:$D$776,СВЦЭМ!$A$33:$A$776,$A101,СВЦЭМ!$B$33:$B$776,C$83)+'СЕТ СН'!$H$14+СВЦЭМ!$D$10+'СЕТ СН'!$H$5-'СЕТ СН'!$H$24</f>
        <v>3525.5970531000003</v>
      </c>
      <c r="D101" s="36">
        <f>SUMIFS(СВЦЭМ!$D$33:$D$776,СВЦЭМ!$A$33:$A$776,$A101,СВЦЭМ!$B$33:$B$776,D$83)+'СЕТ СН'!$H$14+СВЦЭМ!$D$10+'СЕТ СН'!$H$5-'СЕТ СН'!$H$24</f>
        <v>3513.9353528700003</v>
      </c>
      <c r="E101" s="36">
        <f>SUMIFS(СВЦЭМ!$D$33:$D$776,СВЦЭМ!$A$33:$A$776,$A101,СВЦЭМ!$B$33:$B$776,E$83)+'СЕТ СН'!$H$14+СВЦЭМ!$D$10+'СЕТ СН'!$H$5-'СЕТ СН'!$H$24</f>
        <v>3524.5173323700001</v>
      </c>
      <c r="F101" s="36">
        <f>SUMIFS(СВЦЭМ!$D$33:$D$776,СВЦЭМ!$A$33:$A$776,$A101,СВЦЭМ!$B$33:$B$776,F$83)+'СЕТ СН'!$H$14+СВЦЭМ!$D$10+'СЕТ СН'!$H$5-'СЕТ СН'!$H$24</f>
        <v>3520.5566071399999</v>
      </c>
      <c r="G101" s="36">
        <f>SUMIFS(СВЦЭМ!$D$33:$D$776,СВЦЭМ!$A$33:$A$776,$A101,СВЦЭМ!$B$33:$B$776,G$83)+'СЕТ СН'!$H$14+СВЦЭМ!$D$10+'СЕТ СН'!$H$5-'СЕТ СН'!$H$24</f>
        <v>3523.9289228600001</v>
      </c>
      <c r="H101" s="36">
        <f>SUMIFS(СВЦЭМ!$D$33:$D$776,СВЦЭМ!$A$33:$A$776,$A101,СВЦЭМ!$B$33:$B$776,H$83)+'СЕТ СН'!$H$14+СВЦЭМ!$D$10+'СЕТ СН'!$H$5-'СЕТ СН'!$H$24</f>
        <v>3521.7085460100002</v>
      </c>
      <c r="I101" s="36">
        <f>SUMIFS(СВЦЭМ!$D$33:$D$776,СВЦЭМ!$A$33:$A$776,$A101,СВЦЭМ!$B$33:$B$776,I$83)+'СЕТ СН'!$H$14+СВЦЭМ!$D$10+'СЕТ СН'!$H$5-'СЕТ СН'!$H$24</f>
        <v>3492.1260963700001</v>
      </c>
      <c r="J101" s="36">
        <f>SUMIFS(СВЦЭМ!$D$33:$D$776,СВЦЭМ!$A$33:$A$776,$A101,СВЦЭМ!$B$33:$B$776,J$83)+'СЕТ СН'!$H$14+СВЦЭМ!$D$10+'СЕТ СН'!$H$5-'СЕТ СН'!$H$24</f>
        <v>3401.1391290700003</v>
      </c>
      <c r="K101" s="36">
        <f>SUMIFS(СВЦЭМ!$D$33:$D$776,СВЦЭМ!$A$33:$A$776,$A101,СВЦЭМ!$B$33:$B$776,K$83)+'СЕТ СН'!$H$14+СВЦЭМ!$D$10+'СЕТ СН'!$H$5-'СЕТ СН'!$H$24</f>
        <v>3384.3798876599999</v>
      </c>
      <c r="L101" s="36">
        <f>SUMIFS(СВЦЭМ!$D$33:$D$776,СВЦЭМ!$A$33:$A$776,$A101,СВЦЭМ!$B$33:$B$776,L$83)+'СЕТ СН'!$H$14+СВЦЭМ!$D$10+'СЕТ СН'!$H$5-'СЕТ СН'!$H$24</f>
        <v>3392.1019831600001</v>
      </c>
      <c r="M101" s="36">
        <f>SUMIFS(СВЦЭМ!$D$33:$D$776,СВЦЭМ!$A$33:$A$776,$A101,СВЦЭМ!$B$33:$B$776,M$83)+'СЕТ СН'!$H$14+СВЦЭМ!$D$10+'СЕТ СН'!$H$5-'СЕТ СН'!$H$24</f>
        <v>3393.1615815599998</v>
      </c>
      <c r="N101" s="36">
        <f>SUMIFS(СВЦЭМ!$D$33:$D$776,СВЦЭМ!$A$33:$A$776,$A101,СВЦЭМ!$B$33:$B$776,N$83)+'СЕТ СН'!$H$14+СВЦЭМ!$D$10+'СЕТ СН'!$H$5-'СЕТ СН'!$H$24</f>
        <v>3383.8417923000002</v>
      </c>
      <c r="O101" s="36">
        <f>SUMIFS(СВЦЭМ!$D$33:$D$776,СВЦЭМ!$A$33:$A$776,$A101,СВЦЭМ!$B$33:$B$776,O$83)+'СЕТ СН'!$H$14+СВЦЭМ!$D$10+'СЕТ СН'!$H$5-'СЕТ СН'!$H$24</f>
        <v>3384.90744197</v>
      </c>
      <c r="P101" s="36">
        <f>SUMIFS(СВЦЭМ!$D$33:$D$776,СВЦЭМ!$A$33:$A$776,$A101,СВЦЭМ!$B$33:$B$776,P$83)+'СЕТ СН'!$H$14+СВЦЭМ!$D$10+'СЕТ СН'!$H$5-'СЕТ СН'!$H$24</f>
        <v>3403.5597302900001</v>
      </c>
      <c r="Q101" s="36">
        <f>SUMIFS(СВЦЭМ!$D$33:$D$776,СВЦЭМ!$A$33:$A$776,$A101,СВЦЭМ!$B$33:$B$776,Q$83)+'СЕТ СН'!$H$14+СВЦЭМ!$D$10+'СЕТ СН'!$H$5-'СЕТ СН'!$H$24</f>
        <v>3391.10524713</v>
      </c>
      <c r="R101" s="36">
        <f>SUMIFS(СВЦЭМ!$D$33:$D$776,СВЦЭМ!$A$33:$A$776,$A101,СВЦЭМ!$B$33:$B$776,R$83)+'СЕТ СН'!$H$14+СВЦЭМ!$D$10+'СЕТ СН'!$H$5-'СЕТ СН'!$H$24</f>
        <v>3391.1187479800001</v>
      </c>
      <c r="S101" s="36">
        <f>SUMIFS(СВЦЭМ!$D$33:$D$776,СВЦЭМ!$A$33:$A$776,$A101,СВЦЭМ!$B$33:$B$776,S$83)+'СЕТ СН'!$H$14+СВЦЭМ!$D$10+'СЕТ СН'!$H$5-'СЕТ СН'!$H$24</f>
        <v>3406.29543831</v>
      </c>
      <c r="T101" s="36">
        <f>SUMIFS(СВЦЭМ!$D$33:$D$776,СВЦЭМ!$A$33:$A$776,$A101,СВЦЭМ!$B$33:$B$776,T$83)+'СЕТ СН'!$H$14+СВЦЭМ!$D$10+'СЕТ СН'!$H$5-'СЕТ СН'!$H$24</f>
        <v>3396.91498942</v>
      </c>
      <c r="U101" s="36">
        <f>SUMIFS(СВЦЭМ!$D$33:$D$776,СВЦЭМ!$A$33:$A$776,$A101,СВЦЭМ!$B$33:$B$776,U$83)+'СЕТ СН'!$H$14+СВЦЭМ!$D$10+'СЕТ СН'!$H$5-'СЕТ СН'!$H$24</f>
        <v>3387.1785620000001</v>
      </c>
      <c r="V101" s="36">
        <f>SUMIFS(СВЦЭМ!$D$33:$D$776,СВЦЭМ!$A$33:$A$776,$A101,СВЦЭМ!$B$33:$B$776,V$83)+'СЕТ СН'!$H$14+СВЦЭМ!$D$10+'СЕТ СН'!$H$5-'СЕТ СН'!$H$24</f>
        <v>3361.9327588800002</v>
      </c>
      <c r="W101" s="36">
        <f>SUMIFS(СВЦЭМ!$D$33:$D$776,СВЦЭМ!$A$33:$A$776,$A101,СВЦЭМ!$B$33:$B$776,W$83)+'СЕТ СН'!$H$14+СВЦЭМ!$D$10+'СЕТ СН'!$H$5-'СЕТ СН'!$H$24</f>
        <v>3365.9430224900002</v>
      </c>
      <c r="X101" s="36">
        <f>SUMIFS(СВЦЭМ!$D$33:$D$776,СВЦЭМ!$A$33:$A$776,$A101,СВЦЭМ!$B$33:$B$776,X$83)+'СЕТ СН'!$H$14+СВЦЭМ!$D$10+'СЕТ СН'!$H$5-'СЕТ СН'!$H$24</f>
        <v>3365.4447020799998</v>
      </c>
      <c r="Y101" s="36">
        <f>SUMIFS(СВЦЭМ!$D$33:$D$776,СВЦЭМ!$A$33:$A$776,$A101,СВЦЭМ!$B$33:$B$776,Y$83)+'СЕТ СН'!$H$14+СВЦЭМ!$D$10+'СЕТ СН'!$H$5-'СЕТ СН'!$H$24</f>
        <v>3390.3156509199998</v>
      </c>
    </row>
    <row r="102" spans="1:25" ht="15.75" x14ac:dyDescent="0.2">
      <c r="A102" s="35">
        <f t="shared" si="2"/>
        <v>43970</v>
      </c>
      <c r="B102" s="36">
        <f>SUMIFS(СВЦЭМ!$D$33:$D$776,СВЦЭМ!$A$33:$A$776,$A102,СВЦЭМ!$B$33:$B$776,B$83)+'СЕТ СН'!$H$14+СВЦЭМ!$D$10+'СЕТ СН'!$H$5-'СЕТ СН'!$H$24</f>
        <v>3518.7256569900001</v>
      </c>
      <c r="C102" s="36">
        <f>SUMIFS(СВЦЭМ!$D$33:$D$776,СВЦЭМ!$A$33:$A$776,$A102,СВЦЭМ!$B$33:$B$776,C$83)+'СЕТ СН'!$H$14+СВЦЭМ!$D$10+'СЕТ СН'!$H$5-'СЕТ СН'!$H$24</f>
        <v>3545.7766157699998</v>
      </c>
      <c r="D102" s="36">
        <f>SUMIFS(СВЦЭМ!$D$33:$D$776,СВЦЭМ!$A$33:$A$776,$A102,СВЦЭМ!$B$33:$B$776,D$83)+'СЕТ СН'!$H$14+СВЦЭМ!$D$10+'СЕТ СН'!$H$5-'СЕТ СН'!$H$24</f>
        <v>3536.9293292000002</v>
      </c>
      <c r="E102" s="36">
        <f>SUMIFS(СВЦЭМ!$D$33:$D$776,СВЦЭМ!$A$33:$A$776,$A102,СВЦЭМ!$B$33:$B$776,E$83)+'СЕТ СН'!$H$14+СВЦЭМ!$D$10+'СЕТ СН'!$H$5-'СЕТ СН'!$H$24</f>
        <v>3532.1808505899999</v>
      </c>
      <c r="F102" s="36">
        <f>SUMIFS(СВЦЭМ!$D$33:$D$776,СВЦЭМ!$A$33:$A$776,$A102,СВЦЭМ!$B$33:$B$776,F$83)+'СЕТ СН'!$H$14+СВЦЭМ!$D$10+'СЕТ СН'!$H$5-'СЕТ СН'!$H$24</f>
        <v>3526.41670204</v>
      </c>
      <c r="G102" s="36">
        <f>SUMIFS(СВЦЭМ!$D$33:$D$776,СВЦЭМ!$A$33:$A$776,$A102,СВЦЭМ!$B$33:$B$776,G$83)+'СЕТ СН'!$H$14+СВЦЭМ!$D$10+'СЕТ СН'!$H$5-'СЕТ СН'!$H$24</f>
        <v>3535.1809421100002</v>
      </c>
      <c r="H102" s="36">
        <f>SUMIFS(СВЦЭМ!$D$33:$D$776,СВЦЭМ!$A$33:$A$776,$A102,СВЦЭМ!$B$33:$B$776,H$83)+'СЕТ СН'!$H$14+СВЦЭМ!$D$10+'СЕТ СН'!$H$5-'СЕТ СН'!$H$24</f>
        <v>3535.83630584</v>
      </c>
      <c r="I102" s="36">
        <f>SUMIFS(СВЦЭМ!$D$33:$D$776,СВЦЭМ!$A$33:$A$776,$A102,СВЦЭМ!$B$33:$B$776,I$83)+'СЕТ СН'!$H$14+СВЦЭМ!$D$10+'СЕТ СН'!$H$5-'СЕТ СН'!$H$24</f>
        <v>3509.8682378900003</v>
      </c>
      <c r="J102" s="36">
        <f>SUMIFS(СВЦЭМ!$D$33:$D$776,СВЦЭМ!$A$33:$A$776,$A102,СВЦЭМ!$B$33:$B$776,J$83)+'СЕТ СН'!$H$14+СВЦЭМ!$D$10+'СЕТ СН'!$H$5-'СЕТ СН'!$H$24</f>
        <v>3414.5869725399998</v>
      </c>
      <c r="K102" s="36">
        <f>SUMIFS(СВЦЭМ!$D$33:$D$776,СВЦЭМ!$A$33:$A$776,$A102,СВЦЭМ!$B$33:$B$776,K$83)+'СЕТ СН'!$H$14+СВЦЭМ!$D$10+'СЕТ СН'!$H$5-'СЕТ СН'!$H$24</f>
        <v>3397.9167466700001</v>
      </c>
      <c r="L102" s="36">
        <f>SUMIFS(СВЦЭМ!$D$33:$D$776,СВЦЭМ!$A$33:$A$776,$A102,СВЦЭМ!$B$33:$B$776,L$83)+'СЕТ СН'!$H$14+СВЦЭМ!$D$10+'СЕТ СН'!$H$5-'СЕТ СН'!$H$24</f>
        <v>3395.0660074100001</v>
      </c>
      <c r="M102" s="36">
        <f>SUMIFS(СВЦЭМ!$D$33:$D$776,СВЦЭМ!$A$33:$A$776,$A102,СВЦЭМ!$B$33:$B$776,M$83)+'СЕТ СН'!$H$14+СВЦЭМ!$D$10+'СЕТ СН'!$H$5-'СЕТ СН'!$H$24</f>
        <v>3378.8396746899998</v>
      </c>
      <c r="N102" s="36">
        <f>SUMIFS(СВЦЭМ!$D$33:$D$776,СВЦЭМ!$A$33:$A$776,$A102,СВЦЭМ!$B$33:$B$776,N$83)+'СЕТ СН'!$H$14+СВЦЭМ!$D$10+'СЕТ СН'!$H$5-'СЕТ СН'!$H$24</f>
        <v>3378.2872362100002</v>
      </c>
      <c r="O102" s="36">
        <f>SUMIFS(СВЦЭМ!$D$33:$D$776,СВЦЭМ!$A$33:$A$776,$A102,СВЦЭМ!$B$33:$B$776,O$83)+'СЕТ СН'!$H$14+СВЦЭМ!$D$10+'СЕТ СН'!$H$5-'СЕТ СН'!$H$24</f>
        <v>3386.3692025999999</v>
      </c>
      <c r="P102" s="36">
        <f>SUMIFS(СВЦЭМ!$D$33:$D$776,СВЦЭМ!$A$33:$A$776,$A102,СВЦЭМ!$B$33:$B$776,P$83)+'СЕТ СН'!$H$14+СВЦЭМ!$D$10+'СЕТ СН'!$H$5-'СЕТ СН'!$H$24</f>
        <v>3392.7939851000001</v>
      </c>
      <c r="Q102" s="36">
        <f>SUMIFS(СВЦЭМ!$D$33:$D$776,СВЦЭМ!$A$33:$A$776,$A102,СВЦЭМ!$B$33:$B$776,Q$83)+'СЕТ СН'!$H$14+СВЦЭМ!$D$10+'СЕТ СН'!$H$5-'СЕТ СН'!$H$24</f>
        <v>3397.5627038000002</v>
      </c>
      <c r="R102" s="36">
        <f>SUMIFS(СВЦЭМ!$D$33:$D$776,СВЦЭМ!$A$33:$A$776,$A102,СВЦЭМ!$B$33:$B$776,R$83)+'СЕТ СН'!$H$14+СВЦЭМ!$D$10+'СЕТ СН'!$H$5-'СЕТ СН'!$H$24</f>
        <v>3400.2197963600001</v>
      </c>
      <c r="S102" s="36">
        <f>SUMIFS(СВЦЭМ!$D$33:$D$776,СВЦЭМ!$A$33:$A$776,$A102,СВЦЭМ!$B$33:$B$776,S$83)+'СЕТ СН'!$H$14+СВЦЭМ!$D$10+'СЕТ СН'!$H$5-'СЕТ СН'!$H$24</f>
        <v>3409.5149162400003</v>
      </c>
      <c r="T102" s="36">
        <f>SUMIFS(СВЦЭМ!$D$33:$D$776,СВЦЭМ!$A$33:$A$776,$A102,СВЦЭМ!$B$33:$B$776,T$83)+'СЕТ СН'!$H$14+СВЦЭМ!$D$10+'СЕТ СН'!$H$5-'СЕТ СН'!$H$24</f>
        <v>3405.5736003500001</v>
      </c>
      <c r="U102" s="36">
        <f>SUMIFS(СВЦЭМ!$D$33:$D$776,СВЦЭМ!$A$33:$A$776,$A102,СВЦЭМ!$B$33:$B$776,U$83)+'СЕТ СН'!$H$14+СВЦЭМ!$D$10+'СЕТ СН'!$H$5-'СЕТ СН'!$H$24</f>
        <v>3389.8415827099998</v>
      </c>
      <c r="V102" s="36">
        <f>SUMIFS(СВЦЭМ!$D$33:$D$776,СВЦЭМ!$A$33:$A$776,$A102,СВЦЭМ!$B$33:$B$776,V$83)+'СЕТ СН'!$H$14+СВЦЭМ!$D$10+'СЕТ СН'!$H$5-'СЕТ СН'!$H$24</f>
        <v>3385.07754828</v>
      </c>
      <c r="W102" s="36">
        <f>SUMIFS(СВЦЭМ!$D$33:$D$776,СВЦЭМ!$A$33:$A$776,$A102,СВЦЭМ!$B$33:$B$776,W$83)+'СЕТ СН'!$H$14+СВЦЭМ!$D$10+'СЕТ СН'!$H$5-'СЕТ СН'!$H$24</f>
        <v>3390.7837442099999</v>
      </c>
      <c r="X102" s="36">
        <f>SUMIFS(СВЦЭМ!$D$33:$D$776,СВЦЭМ!$A$33:$A$776,$A102,СВЦЭМ!$B$33:$B$776,X$83)+'СЕТ СН'!$H$14+СВЦЭМ!$D$10+'СЕТ СН'!$H$5-'СЕТ СН'!$H$24</f>
        <v>3384.29738903</v>
      </c>
      <c r="Y102" s="36">
        <f>SUMIFS(СВЦЭМ!$D$33:$D$776,СВЦЭМ!$A$33:$A$776,$A102,СВЦЭМ!$B$33:$B$776,Y$83)+'СЕТ СН'!$H$14+СВЦЭМ!$D$10+'СЕТ СН'!$H$5-'СЕТ СН'!$H$24</f>
        <v>3398.2016205800001</v>
      </c>
    </row>
    <row r="103" spans="1:25" ht="15.75" x14ac:dyDescent="0.2">
      <c r="A103" s="35">
        <f t="shared" si="2"/>
        <v>43971</v>
      </c>
      <c r="B103" s="36">
        <f>SUMIFS(СВЦЭМ!$D$33:$D$776,СВЦЭМ!$A$33:$A$776,$A103,СВЦЭМ!$B$33:$B$776,B$83)+'СЕТ СН'!$H$14+СВЦЭМ!$D$10+'СЕТ СН'!$H$5-'СЕТ СН'!$H$24</f>
        <v>3478.52519639</v>
      </c>
      <c r="C103" s="36">
        <f>SUMIFS(СВЦЭМ!$D$33:$D$776,СВЦЭМ!$A$33:$A$776,$A103,СВЦЭМ!$B$33:$B$776,C$83)+'СЕТ СН'!$H$14+СВЦЭМ!$D$10+'СЕТ СН'!$H$5-'СЕТ СН'!$H$24</f>
        <v>3488.5963859399999</v>
      </c>
      <c r="D103" s="36">
        <f>SUMIFS(СВЦЭМ!$D$33:$D$776,СВЦЭМ!$A$33:$A$776,$A103,СВЦЭМ!$B$33:$B$776,D$83)+'СЕТ СН'!$H$14+СВЦЭМ!$D$10+'СЕТ СН'!$H$5-'СЕТ СН'!$H$24</f>
        <v>3506.5024370299998</v>
      </c>
      <c r="E103" s="36">
        <f>SUMIFS(СВЦЭМ!$D$33:$D$776,СВЦЭМ!$A$33:$A$776,$A103,СВЦЭМ!$B$33:$B$776,E$83)+'СЕТ СН'!$H$14+СВЦЭМ!$D$10+'СЕТ СН'!$H$5-'СЕТ СН'!$H$24</f>
        <v>3501.9331898400001</v>
      </c>
      <c r="F103" s="36">
        <f>SUMIFS(СВЦЭМ!$D$33:$D$776,СВЦЭМ!$A$33:$A$776,$A103,СВЦЭМ!$B$33:$B$776,F$83)+'СЕТ СН'!$H$14+СВЦЭМ!$D$10+'СЕТ СН'!$H$5-'СЕТ СН'!$H$24</f>
        <v>3495.0861648099999</v>
      </c>
      <c r="G103" s="36">
        <f>SUMIFS(СВЦЭМ!$D$33:$D$776,СВЦЭМ!$A$33:$A$776,$A103,СВЦЭМ!$B$33:$B$776,G$83)+'СЕТ СН'!$H$14+СВЦЭМ!$D$10+'СЕТ СН'!$H$5-'СЕТ СН'!$H$24</f>
        <v>3505.1302879700002</v>
      </c>
      <c r="H103" s="36">
        <f>SUMIFS(СВЦЭМ!$D$33:$D$776,СВЦЭМ!$A$33:$A$776,$A103,СВЦЭМ!$B$33:$B$776,H$83)+'СЕТ СН'!$H$14+СВЦЭМ!$D$10+'СЕТ СН'!$H$5-'СЕТ СН'!$H$24</f>
        <v>3512.0569722499999</v>
      </c>
      <c r="I103" s="36">
        <f>SUMIFS(СВЦЭМ!$D$33:$D$776,СВЦЭМ!$A$33:$A$776,$A103,СВЦЭМ!$B$33:$B$776,I$83)+'СЕТ СН'!$H$14+СВЦЭМ!$D$10+'СЕТ СН'!$H$5-'СЕТ СН'!$H$24</f>
        <v>3497.5648393900001</v>
      </c>
      <c r="J103" s="36">
        <f>SUMIFS(СВЦЭМ!$D$33:$D$776,СВЦЭМ!$A$33:$A$776,$A103,СВЦЭМ!$B$33:$B$776,J$83)+'СЕТ СН'!$H$14+СВЦЭМ!$D$10+'СЕТ СН'!$H$5-'СЕТ СН'!$H$24</f>
        <v>3395.1587685</v>
      </c>
      <c r="K103" s="36">
        <f>SUMIFS(СВЦЭМ!$D$33:$D$776,СВЦЭМ!$A$33:$A$776,$A103,СВЦЭМ!$B$33:$B$776,K$83)+'СЕТ СН'!$H$14+СВЦЭМ!$D$10+'СЕТ СН'!$H$5-'СЕТ СН'!$H$24</f>
        <v>3400.7052161800002</v>
      </c>
      <c r="L103" s="36">
        <f>SUMIFS(СВЦЭМ!$D$33:$D$776,СВЦЭМ!$A$33:$A$776,$A103,СВЦЭМ!$B$33:$B$776,L$83)+'СЕТ СН'!$H$14+СВЦЭМ!$D$10+'СЕТ СН'!$H$5-'СЕТ СН'!$H$24</f>
        <v>3404.4139289899999</v>
      </c>
      <c r="M103" s="36">
        <f>SUMIFS(СВЦЭМ!$D$33:$D$776,СВЦЭМ!$A$33:$A$776,$A103,СВЦЭМ!$B$33:$B$776,M$83)+'СЕТ СН'!$H$14+СВЦЭМ!$D$10+'СЕТ СН'!$H$5-'СЕТ СН'!$H$24</f>
        <v>3407.1545197</v>
      </c>
      <c r="N103" s="36">
        <f>SUMIFS(СВЦЭМ!$D$33:$D$776,СВЦЭМ!$A$33:$A$776,$A103,СВЦЭМ!$B$33:$B$776,N$83)+'СЕТ СН'!$H$14+СВЦЭМ!$D$10+'СЕТ СН'!$H$5-'СЕТ СН'!$H$24</f>
        <v>3406.8743296900002</v>
      </c>
      <c r="O103" s="36">
        <f>SUMIFS(СВЦЭМ!$D$33:$D$776,СВЦЭМ!$A$33:$A$776,$A103,СВЦЭМ!$B$33:$B$776,O$83)+'СЕТ СН'!$H$14+СВЦЭМ!$D$10+'СЕТ СН'!$H$5-'СЕТ СН'!$H$24</f>
        <v>3411.8535783299999</v>
      </c>
      <c r="P103" s="36">
        <f>SUMIFS(СВЦЭМ!$D$33:$D$776,СВЦЭМ!$A$33:$A$776,$A103,СВЦЭМ!$B$33:$B$776,P$83)+'СЕТ СН'!$H$14+СВЦЭМ!$D$10+'СЕТ СН'!$H$5-'СЕТ СН'!$H$24</f>
        <v>3413.9598292999999</v>
      </c>
      <c r="Q103" s="36">
        <f>SUMIFS(СВЦЭМ!$D$33:$D$776,СВЦЭМ!$A$33:$A$776,$A103,СВЦЭМ!$B$33:$B$776,Q$83)+'СЕТ СН'!$H$14+СВЦЭМ!$D$10+'СЕТ СН'!$H$5-'СЕТ СН'!$H$24</f>
        <v>3414.7048906499999</v>
      </c>
      <c r="R103" s="36">
        <f>SUMIFS(СВЦЭМ!$D$33:$D$776,СВЦЭМ!$A$33:$A$776,$A103,СВЦЭМ!$B$33:$B$776,R$83)+'СЕТ СН'!$H$14+СВЦЭМ!$D$10+'СЕТ СН'!$H$5-'СЕТ СН'!$H$24</f>
        <v>3415.7489465600001</v>
      </c>
      <c r="S103" s="36">
        <f>SUMIFS(СВЦЭМ!$D$33:$D$776,СВЦЭМ!$A$33:$A$776,$A103,СВЦЭМ!$B$33:$B$776,S$83)+'СЕТ СН'!$H$14+СВЦЭМ!$D$10+'СЕТ СН'!$H$5-'СЕТ СН'!$H$24</f>
        <v>3417.7119401199998</v>
      </c>
      <c r="T103" s="36">
        <f>SUMIFS(СВЦЭМ!$D$33:$D$776,СВЦЭМ!$A$33:$A$776,$A103,СВЦЭМ!$B$33:$B$776,T$83)+'СЕТ СН'!$H$14+СВЦЭМ!$D$10+'СЕТ СН'!$H$5-'СЕТ СН'!$H$24</f>
        <v>3416.81373695</v>
      </c>
      <c r="U103" s="36">
        <f>SUMIFS(СВЦЭМ!$D$33:$D$776,СВЦЭМ!$A$33:$A$776,$A103,СВЦЭМ!$B$33:$B$776,U$83)+'СЕТ СН'!$H$14+СВЦЭМ!$D$10+'СЕТ СН'!$H$5-'СЕТ СН'!$H$24</f>
        <v>3403.7800773399999</v>
      </c>
      <c r="V103" s="36">
        <f>SUMIFS(СВЦЭМ!$D$33:$D$776,СВЦЭМ!$A$33:$A$776,$A103,СВЦЭМ!$B$33:$B$776,V$83)+'СЕТ СН'!$H$14+СВЦЭМ!$D$10+'СЕТ СН'!$H$5-'СЕТ СН'!$H$24</f>
        <v>3399.4763131099999</v>
      </c>
      <c r="W103" s="36">
        <f>SUMIFS(СВЦЭМ!$D$33:$D$776,СВЦЭМ!$A$33:$A$776,$A103,СВЦЭМ!$B$33:$B$776,W$83)+'СЕТ СН'!$H$14+СВЦЭМ!$D$10+'СЕТ СН'!$H$5-'СЕТ СН'!$H$24</f>
        <v>3404.0549970699999</v>
      </c>
      <c r="X103" s="36">
        <f>SUMIFS(СВЦЭМ!$D$33:$D$776,СВЦЭМ!$A$33:$A$776,$A103,СВЦЭМ!$B$33:$B$776,X$83)+'СЕТ СН'!$H$14+СВЦЭМ!$D$10+'СЕТ СН'!$H$5-'СЕТ СН'!$H$24</f>
        <v>3404.1744976099999</v>
      </c>
      <c r="Y103" s="36">
        <f>SUMIFS(СВЦЭМ!$D$33:$D$776,СВЦЭМ!$A$33:$A$776,$A103,СВЦЭМ!$B$33:$B$776,Y$83)+'СЕТ СН'!$H$14+СВЦЭМ!$D$10+'СЕТ СН'!$H$5-'СЕТ СН'!$H$24</f>
        <v>3409.1523671300001</v>
      </c>
    </row>
    <row r="104" spans="1:25" ht="15.75" x14ac:dyDescent="0.2">
      <c r="A104" s="35">
        <f t="shared" si="2"/>
        <v>43972</v>
      </c>
      <c r="B104" s="36">
        <f>SUMIFS(СВЦЭМ!$D$33:$D$776,СВЦЭМ!$A$33:$A$776,$A104,СВЦЭМ!$B$33:$B$776,B$83)+'СЕТ СН'!$H$14+СВЦЭМ!$D$10+'СЕТ СН'!$H$5-'СЕТ СН'!$H$24</f>
        <v>3476.9100696800001</v>
      </c>
      <c r="C104" s="36">
        <f>SUMIFS(СВЦЭМ!$D$33:$D$776,СВЦЭМ!$A$33:$A$776,$A104,СВЦЭМ!$B$33:$B$776,C$83)+'СЕТ СН'!$H$14+СВЦЭМ!$D$10+'СЕТ СН'!$H$5-'СЕТ СН'!$H$24</f>
        <v>3510.2894692999998</v>
      </c>
      <c r="D104" s="36">
        <f>SUMIFS(СВЦЭМ!$D$33:$D$776,СВЦЭМ!$A$33:$A$776,$A104,СВЦЭМ!$B$33:$B$776,D$83)+'СЕТ СН'!$H$14+СВЦЭМ!$D$10+'СЕТ СН'!$H$5-'СЕТ СН'!$H$24</f>
        <v>3531.3980519799998</v>
      </c>
      <c r="E104" s="36">
        <f>SUMIFS(СВЦЭМ!$D$33:$D$776,СВЦЭМ!$A$33:$A$776,$A104,СВЦЭМ!$B$33:$B$776,E$83)+'СЕТ СН'!$H$14+СВЦЭМ!$D$10+'СЕТ СН'!$H$5-'СЕТ СН'!$H$24</f>
        <v>3530.6136213099999</v>
      </c>
      <c r="F104" s="36">
        <f>SUMIFS(СВЦЭМ!$D$33:$D$776,СВЦЭМ!$A$33:$A$776,$A104,СВЦЭМ!$B$33:$B$776,F$83)+'СЕТ СН'!$H$14+СВЦЭМ!$D$10+'СЕТ СН'!$H$5-'СЕТ СН'!$H$24</f>
        <v>3525.19681881</v>
      </c>
      <c r="G104" s="36">
        <f>SUMIFS(СВЦЭМ!$D$33:$D$776,СВЦЭМ!$A$33:$A$776,$A104,СВЦЭМ!$B$33:$B$776,G$83)+'СЕТ СН'!$H$14+СВЦЭМ!$D$10+'СЕТ СН'!$H$5-'СЕТ СН'!$H$24</f>
        <v>3535.87806808</v>
      </c>
      <c r="H104" s="36">
        <f>SUMIFS(СВЦЭМ!$D$33:$D$776,СВЦЭМ!$A$33:$A$776,$A104,СВЦЭМ!$B$33:$B$776,H$83)+'СЕТ СН'!$H$14+СВЦЭМ!$D$10+'СЕТ СН'!$H$5-'СЕТ СН'!$H$24</f>
        <v>3525.5983980000001</v>
      </c>
      <c r="I104" s="36">
        <f>SUMIFS(СВЦЭМ!$D$33:$D$776,СВЦЭМ!$A$33:$A$776,$A104,СВЦЭМ!$B$33:$B$776,I$83)+'СЕТ СН'!$H$14+СВЦЭМ!$D$10+'СЕТ СН'!$H$5-'СЕТ СН'!$H$24</f>
        <v>3510.40024094</v>
      </c>
      <c r="J104" s="36">
        <f>SUMIFS(СВЦЭМ!$D$33:$D$776,СВЦЭМ!$A$33:$A$776,$A104,СВЦЭМ!$B$33:$B$776,J$83)+'СЕТ СН'!$H$14+СВЦЭМ!$D$10+'СЕТ СН'!$H$5-'СЕТ СН'!$H$24</f>
        <v>3470.55248269</v>
      </c>
      <c r="K104" s="36">
        <f>SUMIFS(СВЦЭМ!$D$33:$D$776,СВЦЭМ!$A$33:$A$776,$A104,СВЦЭМ!$B$33:$B$776,K$83)+'СЕТ СН'!$H$14+СВЦЭМ!$D$10+'СЕТ СН'!$H$5-'СЕТ СН'!$H$24</f>
        <v>3464.8943229400002</v>
      </c>
      <c r="L104" s="36">
        <f>SUMIFS(СВЦЭМ!$D$33:$D$776,СВЦЭМ!$A$33:$A$776,$A104,СВЦЭМ!$B$33:$B$776,L$83)+'СЕТ СН'!$H$14+СВЦЭМ!$D$10+'СЕТ СН'!$H$5-'СЕТ СН'!$H$24</f>
        <v>3467.5412439000002</v>
      </c>
      <c r="M104" s="36">
        <f>SUMIFS(СВЦЭМ!$D$33:$D$776,СВЦЭМ!$A$33:$A$776,$A104,СВЦЭМ!$B$33:$B$776,M$83)+'СЕТ СН'!$H$14+СВЦЭМ!$D$10+'СЕТ СН'!$H$5-'СЕТ СН'!$H$24</f>
        <v>3420.8390016000003</v>
      </c>
      <c r="N104" s="36">
        <f>SUMIFS(СВЦЭМ!$D$33:$D$776,СВЦЭМ!$A$33:$A$776,$A104,СВЦЭМ!$B$33:$B$776,N$83)+'СЕТ СН'!$H$14+СВЦЭМ!$D$10+'СЕТ СН'!$H$5-'СЕТ СН'!$H$24</f>
        <v>3364.5996693699999</v>
      </c>
      <c r="O104" s="36">
        <f>SUMIFS(СВЦЭМ!$D$33:$D$776,СВЦЭМ!$A$33:$A$776,$A104,СВЦЭМ!$B$33:$B$776,O$83)+'СЕТ СН'!$H$14+СВЦЭМ!$D$10+'СЕТ СН'!$H$5-'СЕТ СН'!$H$24</f>
        <v>3339.6616171400001</v>
      </c>
      <c r="P104" s="36">
        <f>SUMIFS(СВЦЭМ!$D$33:$D$776,СВЦЭМ!$A$33:$A$776,$A104,СВЦЭМ!$B$33:$B$776,P$83)+'СЕТ СН'!$H$14+СВЦЭМ!$D$10+'СЕТ СН'!$H$5-'СЕТ СН'!$H$24</f>
        <v>3337.6596859299998</v>
      </c>
      <c r="Q104" s="36">
        <f>SUMIFS(СВЦЭМ!$D$33:$D$776,СВЦЭМ!$A$33:$A$776,$A104,СВЦЭМ!$B$33:$B$776,Q$83)+'СЕТ СН'!$H$14+СВЦЭМ!$D$10+'СЕТ СН'!$H$5-'СЕТ СН'!$H$24</f>
        <v>3341.59392114</v>
      </c>
      <c r="R104" s="36">
        <f>SUMIFS(СВЦЭМ!$D$33:$D$776,СВЦЭМ!$A$33:$A$776,$A104,СВЦЭМ!$B$33:$B$776,R$83)+'СЕТ СН'!$H$14+СВЦЭМ!$D$10+'СЕТ СН'!$H$5-'СЕТ СН'!$H$24</f>
        <v>3336.3488376099999</v>
      </c>
      <c r="S104" s="36">
        <f>SUMIFS(СВЦЭМ!$D$33:$D$776,СВЦЭМ!$A$33:$A$776,$A104,СВЦЭМ!$B$33:$B$776,S$83)+'СЕТ СН'!$H$14+СВЦЭМ!$D$10+'СЕТ СН'!$H$5-'СЕТ СН'!$H$24</f>
        <v>3343.2879213199999</v>
      </c>
      <c r="T104" s="36">
        <f>SUMIFS(СВЦЭМ!$D$33:$D$776,СВЦЭМ!$A$33:$A$776,$A104,СВЦЭМ!$B$33:$B$776,T$83)+'СЕТ СН'!$H$14+СВЦЭМ!$D$10+'СЕТ СН'!$H$5-'СЕТ СН'!$H$24</f>
        <v>3341.4565464299999</v>
      </c>
      <c r="U104" s="36">
        <f>SUMIFS(СВЦЭМ!$D$33:$D$776,СВЦЭМ!$A$33:$A$776,$A104,СВЦЭМ!$B$33:$B$776,U$83)+'СЕТ СН'!$H$14+СВЦЭМ!$D$10+'СЕТ СН'!$H$5-'СЕТ СН'!$H$24</f>
        <v>3338.7407671700003</v>
      </c>
      <c r="V104" s="36">
        <f>SUMIFS(СВЦЭМ!$D$33:$D$776,СВЦЭМ!$A$33:$A$776,$A104,СВЦЭМ!$B$33:$B$776,V$83)+'СЕТ СН'!$H$14+СВЦЭМ!$D$10+'СЕТ СН'!$H$5-'СЕТ СН'!$H$24</f>
        <v>3335.9307428699999</v>
      </c>
      <c r="W104" s="36">
        <f>SUMIFS(СВЦЭМ!$D$33:$D$776,СВЦЭМ!$A$33:$A$776,$A104,СВЦЭМ!$B$33:$B$776,W$83)+'СЕТ СН'!$H$14+СВЦЭМ!$D$10+'СЕТ СН'!$H$5-'СЕТ СН'!$H$24</f>
        <v>3305.18713269</v>
      </c>
      <c r="X104" s="36">
        <f>SUMIFS(СВЦЭМ!$D$33:$D$776,СВЦЭМ!$A$33:$A$776,$A104,СВЦЭМ!$B$33:$B$776,X$83)+'СЕТ СН'!$H$14+СВЦЭМ!$D$10+'СЕТ СН'!$H$5-'СЕТ СН'!$H$24</f>
        <v>3345.7911718800001</v>
      </c>
      <c r="Y104" s="36">
        <f>SUMIFS(СВЦЭМ!$D$33:$D$776,СВЦЭМ!$A$33:$A$776,$A104,СВЦЭМ!$B$33:$B$776,Y$83)+'СЕТ СН'!$H$14+СВЦЭМ!$D$10+'СЕТ СН'!$H$5-'СЕТ СН'!$H$24</f>
        <v>3393.2401846100001</v>
      </c>
    </row>
    <row r="105" spans="1:25" ht="15.75" x14ac:dyDescent="0.2">
      <c r="A105" s="35">
        <f t="shared" si="2"/>
        <v>43973</v>
      </c>
      <c r="B105" s="36">
        <f>SUMIFS(СВЦЭМ!$D$33:$D$776,СВЦЭМ!$A$33:$A$776,$A105,СВЦЭМ!$B$33:$B$776,B$83)+'СЕТ СН'!$H$14+СВЦЭМ!$D$10+'СЕТ СН'!$H$5-'СЕТ СН'!$H$24</f>
        <v>3475.25476544</v>
      </c>
      <c r="C105" s="36">
        <f>SUMIFS(СВЦЭМ!$D$33:$D$776,СВЦЭМ!$A$33:$A$776,$A105,СВЦЭМ!$B$33:$B$776,C$83)+'СЕТ СН'!$H$14+СВЦЭМ!$D$10+'СЕТ СН'!$H$5-'СЕТ СН'!$H$24</f>
        <v>3516.1384262900001</v>
      </c>
      <c r="D105" s="36">
        <f>SUMIFS(СВЦЭМ!$D$33:$D$776,СВЦЭМ!$A$33:$A$776,$A105,СВЦЭМ!$B$33:$B$776,D$83)+'СЕТ СН'!$H$14+СВЦЭМ!$D$10+'СЕТ СН'!$H$5-'СЕТ СН'!$H$24</f>
        <v>3536.21832877</v>
      </c>
      <c r="E105" s="36">
        <f>SUMIFS(СВЦЭМ!$D$33:$D$776,СВЦЭМ!$A$33:$A$776,$A105,СВЦЭМ!$B$33:$B$776,E$83)+'СЕТ СН'!$H$14+СВЦЭМ!$D$10+'СЕТ СН'!$H$5-'СЕТ СН'!$H$24</f>
        <v>3533.0516388599999</v>
      </c>
      <c r="F105" s="36">
        <f>SUMIFS(СВЦЭМ!$D$33:$D$776,СВЦЭМ!$A$33:$A$776,$A105,СВЦЭМ!$B$33:$B$776,F$83)+'СЕТ СН'!$H$14+СВЦЭМ!$D$10+'СЕТ СН'!$H$5-'СЕТ СН'!$H$24</f>
        <v>3526.6839088199999</v>
      </c>
      <c r="G105" s="36">
        <f>SUMIFS(СВЦЭМ!$D$33:$D$776,СВЦЭМ!$A$33:$A$776,$A105,СВЦЭМ!$B$33:$B$776,G$83)+'СЕТ СН'!$H$14+СВЦЭМ!$D$10+'СЕТ СН'!$H$5-'СЕТ СН'!$H$24</f>
        <v>3535.9743680700003</v>
      </c>
      <c r="H105" s="36">
        <f>SUMIFS(СВЦЭМ!$D$33:$D$776,СВЦЭМ!$A$33:$A$776,$A105,СВЦЭМ!$B$33:$B$776,H$83)+'СЕТ СН'!$H$14+СВЦЭМ!$D$10+'СЕТ СН'!$H$5-'СЕТ СН'!$H$24</f>
        <v>3537.6763594399999</v>
      </c>
      <c r="I105" s="36">
        <f>SUMIFS(СВЦЭМ!$D$33:$D$776,СВЦЭМ!$A$33:$A$776,$A105,СВЦЭМ!$B$33:$B$776,I$83)+'СЕТ СН'!$H$14+СВЦЭМ!$D$10+'СЕТ СН'!$H$5-'СЕТ СН'!$H$24</f>
        <v>3500.4880762399998</v>
      </c>
      <c r="J105" s="36">
        <f>SUMIFS(СВЦЭМ!$D$33:$D$776,СВЦЭМ!$A$33:$A$776,$A105,СВЦЭМ!$B$33:$B$776,J$83)+'СЕТ СН'!$H$14+СВЦЭМ!$D$10+'СЕТ СН'!$H$5-'СЕТ СН'!$H$24</f>
        <v>3453.4433920800002</v>
      </c>
      <c r="K105" s="36">
        <f>SUMIFS(СВЦЭМ!$D$33:$D$776,СВЦЭМ!$A$33:$A$776,$A105,СВЦЭМ!$B$33:$B$776,K$83)+'СЕТ СН'!$H$14+СВЦЭМ!$D$10+'СЕТ СН'!$H$5-'СЕТ СН'!$H$24</f>
        <v>3436.5435842300003</v>
      </c>
      <c r="L105" s="36">
        <f>SUMIFS(СВЦЭМ!$D$33:$D$776,СВЦЭМ!$A$33:$A$776,$A105,СВЦЭМ!$B$33:$B$776,L$83)+'СЕТ СН'!$H$14+СВЦЭМ!$D$10+'СЕТ СН'!$H$5-'СЕТ СН'!$H$24</f>
        <v>3424.9514261300001</v>
      </c>
      <c r="M105" s="36">
        <f>SUMIFS(СВЦЭМ!$D$33:$D$776,СВЦЭМ!$A$33:$A$776,$A105,СВЦЭМ!$B$33:$B$776,M$83)+'СЕТ СН'!$H$14+СВЦЭМ!$D$10+'СЕТ СН'!$H$5-'СЕТ СН'!$H$24</f>
        <v>3376.77240029</v>
      </c>
      <c r="N105" s="36">
        <f>SUMIFS(СВЦЭМ!$D$33:$D$776,СВЦЭМ!$A$33:$A$776,$A105,СВЦЭМ!$B$33:$B$776,N$83)+'СЕТ СН'!$H$14+СВЦЭМ!$D$10+'СЕТ СН'!$H$5-'СЕТ СН'!$H$24</f>
        <v>3324.9539903200002</v>
      </c>
      <c r="O105" s="36">
        <f>SUMIFS(СВЦЭМ!$D$33:$D$776,СВЦЭМ!$A$33:$A$776,$A105,СВЦЭМ!$B$33:$B$776,O$83)+'СЕТ СН'!$H$14+СВЦЭМ!$D$10+'СЕТ СН'!$H$5-'СЕТ СН'!$H$24</f>
        <v>3310.6939814500001</v>
      </c>
      <c r="P105" s="36">
        <f>SUMIFS(СВЦЭМ!$D$33:$D$776,СВЦЭМ!$A$33:$A$776,$A105,СВЦЭМ!$B$33:$B$776,P$83)+'СЕТ СН'!$H$14+СВЦЭМ!$D$10+'СЕТ СН'!$H$5-'СЕТ СН'!$H$24</f>
        <v>3328.7180681099999</v>
      </c>
      <c r="Q105" s="36">
        <f>SUMIFS(СВЦЭМ!$D$33:$D$776,СВЦЭМ!$A$33:$A$776,$A105,СВЦЭМ!$B$33:$B$776,Q$83)+'СЕТ СН'!$H$14+СВЦЭМ!$D$10+'СЕТ СН'!$H$5-'СЕТ СН'!$H$24</f>
        <v>3333.7748384800002</v>
      </c>
      <c r="R105" s="36">
        <f>SUMIFS(СВЦЭМ!$D$33:$D$776,СВЦЭМ!$A$33:$A$776,$A105,СВЦЭМ!$B$33:$B$776,R$83)+'СЕТ СН'!$H$14+СВЦЭМ!$D$10+'СЕТ СН'!$H$5-'СЕТ СН'!$H$24</f>
        <v>3334.2128507900002</v>
      </c>
      <c r="S105" s="36">
        <f>SUMIFS(СВЦЭМ!$D$33:$D$776,СВЦЭМ!$A$33:$A$776,$A105,СВЦЭМ!$B$33:$B$776,S$83)+'СЕТ СН'!$H$14+СВЦЭМ!$D$10+'СЕТ СН'!$H$5-'СЕТ СН'!$H$24</f>
        <v>3338.29769536</v>
      </c>
      <c r="T105" s="36">
        <f>SUMIFS(СВЦЭМ!$D$33:$D$776,СВЦЭМ!$A$33:$A$776,$A105,СВЦЭМ!$B$33:$B$776,T$83)+'СЕТ СН'!$H$14+СВЦЭМ!$D$10+'СЕТ СН'!$H$5-'СЕТ СН'!$H$24</f>
        <v>3325.44722336</v>
      </c>
      <c r="U105" s="36">
        <f>SUMIFS(СВЦЭМ!$D$33:$D$776,СВЦЭМ!$A$33:$A$776,$A105,СВЦЭМ!$B$33:$B$776,U$83)+'СЕТ СН'!$H$14+СВЦЭМ!$D$10+'СЕТ СН'!$H$5-'СЕТ СН'!$H$24</f>
        <v>3313.6205775799999</v>
      </c>
      <c r="V105" s="36">
        <f>SUMIFS(СВЦЭМ!$D$33:$D$776,СВЦЭМ!$A$33:$A$776,$A105,СВЦЭМ!$B$33:$B$776,V$83)+'СЕТ СН'!$H$14+СВЦЭМ!$D$10+'СЕТ СН'!$H$5-'СЕТ СН'!$H$24</f>
        <v>3297.0198703300002</v>
      </c>
      <c r="W105" s="36">
        <f>SUMIFS(СВЦЭМ!$D$33:$D$776,СВЦЭМ!$A$33:$A$776,$A105,СВЦЭМ!$B$33:$B$776,W$83)+'СЕТ СН'!$H$14+СВЦЭМ!$D$10+'СЕТ СН'!$H$5-'СЕТ СН'!$H$24</f>
        <v>3289.1423893900001</v>
      </c>
      <c r="X105" s="36">
        <f>SUMIFS(СВЦЭМ!$D$33:$D$776,СВЦЭМ!$A$33:$A$776,$A105,СВЦЭМ!$B$33:$B$776,X$83)+'СЕТ СН'!$H$14+СВЦЭМ!$D$10+'СЕТ СН'!$H$5-'СЕТ СН'!$H$24</f>
        <v>3307.7249980300003</v>
      </c>
      <c r="Y105" s="36">
        <f>SUMIFS(СВЦЭМ!$D$33:$D$776,СВЦЭМ!$A$33:$A$776,$A105,СВЦЭМ!$B$33:$B$776,Y$83)+'СЕТ СН'!$H$14+СВЦЭМ!$D$10+'СЕТ СН'!$H$5-'СЕТ СН'!$H$24</f>
        <v>3345.5950945200002</v>
      </c>
    </row>
    <row r="106" spans="1:25" ht="15.75" x14ac:dyDescent="0.2">
      <c r="A106" s="35">
        <f t="shared" si="2"/>
        <v>43974</v>
      </c>
      <c r="B106" s="36">
        <f>SUMIFS(СВЦЭМ!$D$33:$D$776,СВЦЭМ!$A$33:$A$776,$A106,СВЦЭМ!$B$33:$B$776,B$83)+'СЕТ СН'!$H$14+СВЦЭМ!$D$10+'СЕТ СН'!$H$5-'СЕТ СН'!$H$24</f>
        <v>3447.4000895600002</v>
      </c>
      <c r="C106" s="36">
        <f>SUMIFS(СВЦЭМ!$D$33:$D$776,СВЦЭМ!$A$33:$A$776,$A106,СВЦЭМ!$B$33:$B$776,C$83)+'СЕТ СН'!$H$14+СВЦЭМ!$D$10+'СЕТ СН'!$H$5-'СЕТ СН'!$H$24</f>
        <v>3483.6986254600001</v>
      </c>
      <c r="D106" s="36">
        <f>SUMIFS(СВЦЭМ!$D$33:$D$776,СВЦЭМ!$A$33:$A$776,$A106,СВЦЭМ!$B$33:$B$776,D$83)+'СЕТ СН'!$H$14+СВЦЭМ!$D$10+'СЕТ СН'!$H$5-'СЕТ СН'!$H$24</f>
        <v>3504.23500044</v>
      </c>
      <c r="E106" s="36">
        <f>SUMIFS(СВЦЭМ!$D$33:$D$776,СВЦЭМ!$A$33:$A$776,$A106,СВЦЭМ!$B$33:$B$776,E$83)+'СЕТ СН'!$H$14+СВЦЭМ!$D$10+'СЕТ СН'!$H$5-'СЕТ СН'!$H$24</f>
        <v>3518.3654941700001</v>
      </c>
      <c r="F106" s="36">
        <f>SUMIFS(СВЦЭМ!$D$33:$D$776,СВЦЭМ!$A$33:$A$776,$A106,СВЦЭМ!$B$33:$B$776,F$83)+'СЕТ СН'!$H$14+СВЦЭМ!$D$10+'СЕТ СН'!$H$5-'СЕТ СН'!$H$24</f>
        <v>3522.2570646100003</v>
      </c>
      <c r="G106" s="36">
        <f>SUMIFS(СВЦЭМ!$D$33:$D$776,СВЦЭМ!$A$33:$A$776,$A106,СВЦЭМ!$B$33:$B$776,G$83)+'СЕТ СН'!$H$14+СВЦЭМ!$D$10+'СЕТ СН'!$H$5-'СЕТ СН'!$H$24</f>
        <v>3520.2665916699998</v>
      </c>
      <c r="H106" s="36">
        <f>SUMIFS(СВЦЭМ!$D$33:$D$776,СВЦЭМ!$A$33:$A$776,$A106,СВЦЭМ!$B$33:$B$776,H$83)+'СЕТ СН'!$H$14+СВЦЭМ!$D$10+'СЕТ СН'!$H$5-'СЕТ СН'!$H$24</f>
        <v>3512.2790190599999</v>
      </c>
      <c r="I106" s="36">
        <f>SUMIFS(СВЦЭМ!$D$33:$D$776,СВЦЭМ!$A$33:$A$776,$A106,СВЦЭМ!$B$33:$B$776,I$83)+'СЕТ СН'!$H$14+СВЦЭМ!$D$10+'СЕТ СН'!$H$5-'СЕТ СН'!$H$24</f>
        <v>3487.9648495900001</v>
      </c>
      <c r="J106" s="36">
        <f>SUMIFS(СВЦЭМ!$D$33:$D$776,СВЦЭМ!$A$33:$A$776,$A106,СВЦЭМ!$B$33:$B$776,J$83)+'СЕТ СН'!$H$14+СВЦЭМ!$D$10+'СЕТ СН'!$H$5-'СЕТ СН'!$H$24</f>
        <v>3451.83443769</v>
      </c>
      <c r="K106" s="36">
        <f>SUMIFS(СВЦЭМ!$D$33:$D$776,СВЦЭМ!$A$33:$A$776,$A106,СВЦЭМ!$B$33:$B$776,K$83)+'СЕТ СН'!$H$14+СВЦЭМ!$D$10+'СЕТ СН'!$H$5-'СЕТ СН'!$H$24</f>
        <v>3414.2453071</v>
      </c>
      <c r="L106" s="36">
        <f>SUMIFS(СВЦЭМ!$D$33:$D$776,СВЦЭМ!$A$33:$A$776,$A106,СВЦЭМ!$B$33:$B$776,L$83)+'СЕТ СН'!$H$14+СВЦЭМ!$D$10+'СЕТ СН'!$H$5-'СЕТ СН'!$H$24</f>
        <v>3394.5407398100001</v>
      </c>
      <c r="M106" s="36">
        <f>SUMIFS(СВЦЭМ!$D$33:$D$776,СВЦЭМ!$A$33:$A$776,$A106,СВЦЭМ!$B$33:$B$776,M$83)+'СЕТ СН'!$H$14+СВЦЭМ!$D$10+'СЕТ СН'!$H$5-'СЕТ СН'!$H$24</f>
        <v>3340.4618806799999</v>
      </c>
      <c r="N106" s="36">
        <f>SUMIFS(СВЦЭМ!$D$33:$D$776,СВЦЭМ!$A$33:$A$776,$A106,СВЦЭМ!$B$33:$B$776,N$83)+'СЕТ СН'!$H$14+СВЦЭМ!$D$10+'СЕТ СН'!$H$5-'СЕТ СН'!$H$24</f>
        <v>3288.8076459200001</v>
      </c>
      <c r="O106" s="36">
        <f>SUMIFS(СВЦЭМ!$D$33:$D$776,СВЦЭМ!$A$33:$A$776,$A106,СВЦЭМ!$B$33:$B$776,O$83)+'СЕТ СН'!$H$14+СВЦЭМ!$D$10+'СЕТ СН'!$H$5-'СЕТ СН'!$H$24</f>
        <v>3279.5928069000001</v>
      </c>
      <c r="P106" s="36">
        <f>SUMIFS(СВЦЭМ!$D$33:$D$776,СВЦЭМ!$A$33:$A$776,$A106,СВЦЭМ!$B$33:$B$776,P$83)+'СЕТ СН'!$H$14+СВЦЭМ!$D$10+'СЕТ СН'!$H$5-'СЕТ СН'!$H$24</f>
        <v>3304.7982423900003</v>
      </c>
      <c r="Q106" s="36">
        <f>SUMIFS(СВЦЭМ!$D$33:$D$776,СВЦЭМ!$A$33:$A$776,$A106,СВЦЭМ!$B$33:$B$776,Q$83)+'СЕТ СН'!$H$14+СВЦЭМ!$D$10+'СЕТ СН'!$H$5-'СЕТ СН'!$H$24</f>
        <v>3307.3132658</v>
      </c>
      <c r="R106" s="36">
        <f>SUMIFS(СВЦЭМ!$D$33:$D$776,СВЦЭМ!$A$33:$A$776,$A106,СВЦЭМ!$B$33:$B$776,R$83)+'СЕТ СН'!$H$14+СВЦЭМ!$D$10+'СЕТ СН'!$H$5-'СЕТ СН'!$H$24</f>
        <v>3312.9398260899998</v>
      </c>
      <c r="S106" s="36">
        <f>SUMIFS(СВЦЭМ!$D$33:$D$776,СВЦЭМ!$A$33:$A$776,$A106,СВЦЭМ!$B$33:$B$776,S$83)+'СЕТ СН'!$H$14+СВЦЭМ!$D$10+'СЕТ СН'!$H$5-'СЕТ СН'!$H$24</f>
        <v>3323.1223705900002</v>
      </c>
      <c r="T106" s="36">
        <f>SUMIFS(СВЦЭМ!$D$33:$D$776,СВЦЭМ!$A$33:$A$776,$A106,СВЦЭМ!$B$33:$B$776,T$83)+'СЕТ СН'!$H$14+СВЦЭМ!$D$10+'СЕТ СН'!$H$5-'СЕТ СН'!$H$24</f>
        <v>3332.6908698000002</v>
      </c>
      <c r="U106" s="36">
        <f>SUMIFS(СВЦЭМ!$D$33:$D$776,СВЦЭМ!$A$33:$A$776,$A106,СВЦЭМ!$B$33:$B$776,U$83)+'СЕТ СН'!$H$14+СВЦЭМ!$D$10+'СЕТ СН'!$H$5-'СЕТ СН'!$H$24</f>
        <v>3333.3917708200001</v>
      </c>
      <c r="V106" s="36">
        <f>SUMIFS(СВЦЭМ!$D$33:$D$776,СВЦЭМ!$A$33:$A$776,$A106,СВЦЭМ!$B$33:$B$776,V$83)+'СЕТ СН'!$H$14+СВЦЭМ!$D$10+'СЕТ СН'!$H$5-'СЕТ СН'!$H$24</f>
        <v>3326.7705436800002</v>
      </c>
      <c r="W106" s="36">
        <f>SUMIFS(СВЦЭМ!$D$33:$D$776,СВЦЭМ!$A$33:$A$776,$A106,СВЦЭМ!$B$33:$B$776,W$83)+'СЕТ СН'!$H$14+СВЦЭМ!$D$10+'СЕТ СН'!$H$5-'СЕТ СН'!$H$24</f>
        <v>3321.3503938100002</v>
      </c>
      <c r="X106" s="36">
        <f>SUMIFS(СВЦЭМ!$D$33:$D$776,СВЦЭМ!$A$33:$A$776,$A106,СВЦЭМ!$B$33:$B$776,X$83)+'СЕТ СН'!$H$14+СВЦЭМ!$D$10+'СЕТ СН'!$H$5-'СЕТ СН'!$H$24</f>
        <v>3347.7635699000002</v>
      </c>
      <c r="Y106" s="36">
        <f>SUMIFS(СВЦЭМ!$D$33:$D$776,СВЦЭМ!$A$33:$A$776,$A106,СВЦЭМ!$B$33:$B$776,Y$83)+'СЕТ СН'!$H$14+СВЦЭМ!$D$10+'СЕТ СН'!$H$5-'СЕТ СН'!$H$24</f>
        <v>3422.6454925200001</v>
      </c>
    </row>
    <row r="107" spans="1:25" ht="15.75" x14ac:dyDescent="0.2">
      <c r="A107" s="35">
        <f t="shared" si="2"/>
        <v>43975</v>
      </c>
      <c r="B107" s="36">
        <f>SUMIFS(СВЦЭМ!$D$33:$D$776,СВЦЭМ!$A$33:$A$776,$A107,СВЦЭМ!$B$33:$B$776,B$83)+'СЕТ СН'!$H$14+СВЦЭМ!$D$10+'СЕТ СН'!$H$5-'СЕТ СН'!$H$24</f>
        <v>3490.25775213</v>
      </c>
      <c r="C107" s="36">
        <f>SUMIFS(СВЦЭМ!$D$33:$D$776,СВЦЭМ!$A$33:$A$776,$A107,СВЦЭМ!$B$33:$B$776,C$83)+'СЕТ СН'!$H$14+СВЦЭМ!$D$10+'СЕТ СН'!$H$5-'СЕТ СН'!$H$24</f>
        <v>3514.4901538600002</v>
      </c>
      <c r="D107" s="36">
        <f>SUMIFS(СВЦЭМ!$D$33:$D$776,СВЦЭМ!$A$33:$A$776,$A107,СВЦЭМ!$B$33:$B$776,D$83)+'СЕТ СН'!$H$14+СВЦЭМ!$D$10+'СЕТ СН'!$H$5-'СЕТ СН'!$H$24</f>
        <v>3523.4674584599998</v>
      </c>
      <c r="E107" s="36">
        <f>SUMIFS(СВЦЭМ!$D$33:$D$776,СВЦЭМ!$A$33:$A$776,$A107,СВЦЭМ!$B$33:$B$776,E$83)+'СЕТ СН'!$H$14+СВЦЭМ!$D$10+'СЕТ СН'!$H$5-'СЕТ СН'!$H$24</f>
        <v>3519.6216337000001</v>
      </c>
      <c r="F107" s="36">
        <f>SUMIFS(СВЦЭМ!$D$33:$D$776,СВЦЭМ!$A$33:$A$776,$A107,СВЦЭМ!$B$33:$B$776,F$83)+'СЕТ СН'!$H$14+СВЦЭМ!$D$10+'СЕТ СН'!$H$5-'СЕТ СН'!$H$24</f>
        <v>3515.3277861699999</v>
      </c>
      <c r="G107" s="36">
        <f>SUMIFS(СВЦЭМ!$D$33:$D$776,СВЦЭМ!$A$33:$A$776,$A107,СВЦЭМ!$B$33:$B$776,G$83)+'СЕТ СН'!$H$14+СВЦЭМ!$D$10+'СЕТ СН'!$H$5-'СЕТ СН'!$H$24</f>
        <v>3513.86558023</v>
      </c>
      <c r="H107" s="36">
        <f>SUMIFS(СВЦЭМ!$D$33:$D$776,СВЦЭМ!$A$33:$A$776,$A107,СВЦЭМ!$B$33:$B$776,H$83)+'СЕТ СН'!$H$14+СВЦЭМ!$D$10+'СЕТ СН'!$H$5-'СЕТ СН'!$H$24</f>
        <v>3504.61934333</v>
      </c>
      <c r="I107" s="36">
        <f>SUMIFS(СВЦЭМ!$D$33:$D$776,СВЦЭМ!$A$33:$A$776,$A107,СВЦЭМ!$B$33:$B$776,I$83)+'СЕТ СН'!$H$14+СВЦЭМ!$D$10+'СЕТ СН'!$H$5-'СЕТ СН'!$H$24</f>
        <v>3472.5575527999999</v>
      </c>
      <c r="J107" s="36">
        <f>SUMIFS(СВЦЭМ!$D$33:$D$776,СВЦЭМ!$A$33:$A$776,$A107,СВЦЭМ!$B$33:$B$776,J$83)+'СЕТ СН'!$H$14+СВЦЭМ!$D$10+'СЕТ СН'!$H$5-'СЕТ СН'!$H$24</f>
        <v>3460.5564701399999</v>
      </c>
      <c r="K107" s="36">
        <f>SUMIFS(СВЦЭМ!$D$33:$D$776,СВЦЭМ!$A$33:$A$776,$A107,СВЦЭМ!$B$33:$B$776,K$83)+'СЕТ СН'!$H$14+СВЦЭМ!$D$10+'СЕТ СН'!$H$5-'СЕТ СН'!$H$24</f>
        <v>3430.94042945</v>
      </c>
      <c r="L107" s="36">
        <f>SUMIFS(СВЦЭМ!$D$33:$D$776,СВЦЭМ!$A$33:$A$776,$A107,СВЦЭМ!$B$33:$B$776,L$83)+'СЕТ СН'!$H$14+СВЦЭМ!$D$10+'СЕТ СН'!$H$5-'СЕТ СН'!$H$24</f>
        <v>3441.8100085199999</v>
      </c>
      <c r="M107" s="36">
        <f>SUMIFS(СВЦЭМ!$D$33:$D$776,СВЦЭМ!$A$33:$A$776,$A107,СВЦЭМ!$B$33:$B$776,M$83)+'СЕТ СН'!$H$14+СВЦЭМ!$D$10+'СЕТ СН'!$H$5-'СЕТ СН'!$H$24</f>
        <v>3405.66844249</v>
      </c>
      <c r="N107" s="36">
        <f>SUMIFS(СВЦЭМ!$D$33:$D$776,СВЦЭМ!$A$33:$A$776,$A107,СВЦЭМ!$B$33:$B$776,N$83)+'СЕТ СН'!$H$14+СВЦЭМ!$D$10+'СЕТ СН'!$H$5-'СЕТ СН'!$H$24</f>
        <v>3359.5214027000002</v>
      </c>
      <c r="O107" s="36">
        <f>SUMIFS(СВЦЭМ!$D$33:$D$776,СВЦЭМ!$A$33:$A$776,$A107,СВЦЭМ!$B$33:$B$776,O$83)+'СЕТ СН'!$H$14+СВЦЭМ!$D$10+'СЕТ СН'!$H$5-'СЕТ СН'!$H$24</f>
        <v>3330.0486160300002</v>
      </c>
      <c r="P107" s="36">
        <f>SUMIFS(СВЦЭМ!$D$33:$D$776,СВЦЭМ!$A$33:$A$776,$A107,СВЦЭМ!$B$33:$B$776,P$83)+'СЕТ СН'!$H$14+СВЦЭМ!$D$10+'СЕТ СН'!$H$5-'СЕТ СН'!$H$24</f>
        <v>3335.1736435500002</v>
      </c>
      <c r="Q107" s="36">
        <f>SUMIFS(СВЦЭМ!$D$33:$D$776,СВЦЭМ!$A$33:$A$776,$A107,СВЦЭМ!$B$33:$B$776,Q$83)+'СЕТ СН'!$H$14+СВЦЭМ!$D$10+'СЕТ СН'!$H$5-'СЕТ СН'!$H$24</f>
        <v>3340.5798232900001</v>
      </c>
      <c r="R107" s="36">
        <f>SUMIFS(СВЦЭМ!$D$33:$D$776,СВЦЭМ!$A$33:$A$776,$A107,СВЦЭМ!$B$33:$B$776,R$83)+'СЕТ СН'!$H$14+СВЦЭМ!$D$10+'СЕТ СН'!$H$5-'СЕТ СН'!$H$24</f>
        <v>3327.44136385</v>
      </c>
      <c r="S107" s="36">
        <f>SUMIFS(СВЦЭМ!$D$33:$D$776,СВЦЭМ!$A$33:$A$776,$A107,СВЦЭМ!$B$33:$B$776,S$83)+'СЕТ СН'!$H$14+СВЦЭМ!$D$10+'СЕТ СН'!$H$5-'СЕТ СН'!$H$24</f>
        <v>3333.6358989600003</v>
      </c>
      <c r="T107" s="36">
        <f>SUMIFS(СВЦЭМ!$D$33:$D$776,СВЦЭМ!$A$33:$A$776,$A107,СВЦЭМ!$B$33:$B$776,T$83)+'СЕТ СН'!$H$14+СВЦЭМ!$D$10+'СЕТ СН'!$H$5-'СЕТ СН'!$H$24</f>
        <v>3329.87713988</v>
      </c>
      <c r="U107" s="36">
        <f>SUMIFS(СВЦЭМ!$D$33:$D$776,СВЦЭМ!$A$33:$A$776,$A107,СВЦЭМ!$B$33:$B$776,U$83)+'СЕТ СН'!$H$14+СВЦЭМ!$D$10+'СЕТ СН'!$H$5-'СЕТ СН'!$H$24</f>
        <v>3315.83308988</v>
      </c>
      <c r="V107" s="36">
        <f>SUMIFS(СВЦЭМ!$D$33:$D$776,СВЦЭМ!$A$33:$A$776,$A107,СВЦЭМ!$B$33:$B$776,V$83)+'СЕТ СН'!$H$14+СВЦЭМ!$D$10+'СЕТ СН'!$H$5-'СЕТ СН'!$H$24</f>
        <v>3282.5052699500002</v>
      </c>
      <c r="W107" s="36">
        <f>SUMIFS(СВЦЭМ!$D$33:$D$776,СВЦЭМ!$A$33:$A$776,$A107,СВЦЭМ!$B$33:$B$776,W$83)+'СЕТ СН'!$H$14+СВЦЭМ!$D$10+'СЕТ СН'!$H$5-'СЕТ СН'!$H$24</f>
        <v>3287.0708981600001</v>
      </c>
      <c r="X107" s="36">
        <f>SUMIFS(СВЦЭМ!$D$33:$D$776,СВЦЭМ!$A$33:$A$776,$A107,СВЦЭМ!$B$33:$B$776,X$83)+'СЕТ СН'!$H$14+СВЦЭМ!$D$10+'СЕТ СН'!$H$5-'СЕТ СН'!$H$24</f>
        <v>3312.6332569900001</v>
      </c>
      <c r="Y107" s="36">
        <f>SUMIFS(СВЦЭМ!$D$33:$D$776,СВЦЭМ!$A$33:$A$776,$A107,СВЦЭМ!$B$33:$B$776,Y$83)+'СЕТ СН'!$H$14+СВЦЭМ!$D$10+'СЕТ СН'!$H$5-'СЕТ СН'!$H$24</f>
        <v>3391.4926090399999</v>
      </c>
    </row>
    <row r="108" spans="1:25" ht="15.75" x14ac:dyDescent="0.2">
      <c r="A108" s="35">
        <f t="shared" si="2"/>
        <v>43976</v>
      </c>
      <c r="B108" s="36">
        <f>SUMIFS(СВЦЭМ!$D$33:$D$776,СВЦЭМ!$A$33:$A$776,$A108,СВЦЭМ!$B$33:$B$776,B$83)+'СЕТ СН'!$H$14+СВЦЭМ!$D$10+'СЕТ СН'!$H$5-'СЕТ СН'!$H$24</f>
        <v>3539.4359189300003</v>
      </c>
      <c r="C108" s="36">
        <f>SUMIFS(СВЦЭМ!$D$33:$D$776,СВЦЭМ!$A$33:$A$776,$A108,СВЦЭМ!$B$33:$B$776,C$83)+'СЕТ СН'!$H$14+СВЦЭМ!$D$10+'СЕТ СН'!$H$5-'СЕТ СН'!$H$24</f>
        <v>3534.6508904800003</v>
      </c>
      <c r="D108" s="36">
        <f>SUMIFS(СВЦЭМ!$D$33:$D$776,СВЦЭМ!$A$33:$A$776,$A108,СВЦЭМ!$B$33:$B$776,D$83)+'СЕТ СН'!$H$14+СВЦЭМ!$D$10+'СЕТ СН'!$H$5-'СЕТ СН'!$H$24</f>
        <v>3522.5598110999999</v>
      </c>
      <c r="E108" s="36">
        <f>SUMIFS(СВЦЭМ!$D$33:$D$776,СВЦЭМ!$A$33:$A$776,$A108,СВЦЭМ!$B$33:$B$776,E$83)+'СЕТ СН'!$H$14+СВЦЭМ!$D$10+'СЕТ СН'!$H$5-'СЕТ СН'!$H$24</f>
        <v>3515.6869826500001</v>
      </c>
      <c r="F108" s="36">
        <f>SUMIFS(СВЦЭМ!$D$33:$D$776,СВЦЭМ!$A$33:$A$776,$A108,СВЦЭМ!$B$33:$B$776,F$83)+'СЕТ СН'!$H$14+СВЦЭМ!$D$10+'СЕТ СН'!$H$5-'СЕТ СН'!$H$24</f>
        <v>3513.5091367</v>
      </c>
      <c r="G108" s="36">
        <f>SUMIFS(СВЦЭМ!$D$33:$D$776,СВЦЭМ!$A$33:$A$776,$A108,СВЦЭМ!$B$33:$B$776,G$83)+'СЕТ СН'!$H$14+СВЦЭМ!$D$10+'СЕТ СН'!$H$5-'СЕТ СН'!$H$24</f>
        <v>3516.9670845000001</v>
      </c>
      <c r="H108" s="36">
        <f>SUMIFS(СВЦЭМ!$D$33:$D$776,СВЦЭМ!$A$33:$A$776,$A108,СВЦЭМ!$B$33:$B$776,H$83)+'СЕТ СН'!$H$14+СВЦЭМ!$D$10+'СЕТ СН'!$H$5-'СЕТ СН'!$H$24</f>
        <v>3520.1059448400001</v>
      </c>
      <c r="I108" s="36">
        <f>SUMIFS(СВЦЭМ!$D$33:$D$776,СВЦЭМ!$A$33:$A$776,$A108,СВЦЭМ!$B$33:$B$776,I$83)+'СЕТ СН'!$H$14+СВЦЭМ!$D$10+'СЕТ СН'!$H$5-'СЕТ СН'!$H$24</f>
        <v>3495.2472674700002</v>
      </c>
      <c r="J108" s="36">
        <f>SUMIFS(СВЦЭМ!$D$33:$D$776,СВЦЭМ!$A$33:$A$776,$A108,СВЦЭМ!$B$33:$B$776,J$83)+'СЕТ СН'!$H$14+СВЦЭМ!$D$10+'СЕТ СН'!$H$5-'СЕТ СН'!$H$24</f>
        <v>3457.6582903899998</v>
      </c>
      <c r="K108" s="36">
        <f>SUMIFS(СВЦЭМ!$D$33:$D$776,СВЦЭМ!$A$33:$A$776,$A108,СВЦЭМ!$B$33:$B$776,K$83)+'СЕТ СН'!$H$14+СВЦЭМ!$D$10+'СЕТ СН'!$H$5-'СЕТ СН'!$H$24</f>
        <v>3450.7316022599998</v>
      </c>
      <c r="L108" s="36">
        <f>SUMIFS(СВЦЭМ!$D$33:$D$776,СВЦЭМ!$A$33:$A$776,$A108,СВЦЭМ!$B$33:$B$776,L$83)+'СЕТ СН'!$H$14+СВЦЭМ!$D$10+'СЕТ СН'!$H$5-'СЕТ СН'!$H$24</f>
        <v>3443.7392436499999</v>
      </c>
      <c r="M108" s="36">
        <f>SUMIFS(СВЦЭМ!$D$33:$D$776,СВЦЭМ!$A$33:$A$776,$A108,СВЦЭМ!$B$33:$B$776,M$83)+'СЕТ СН'!$H$14+СВЦЭМ!$D$10+'СЕТ СН'!$H$5-'СЕТ СН'!$H$24</f>
        <v>3381.8921182399999</v>
      </c>
      <c r="N108" s="36">
        <f>SUMIFS(СВЦЭМ!$D$33:$D$776,СВЦЭМ!$A$33:$A$776,$A108,СВЦЭМ!$B$33:$B$776,N$83)+'СЕТ СН'!$H$14+СВЦЭМ!$D$10+'СЕТ СН'!$H$5-'СЕТ СН'!$H$24</f>
        <v>3331.8681128500002</v>
      </c>
      <c r="O108" s="36">
        <f>SUMIFS(СВЦЭМ!$D$33:$D$776,СВЦЭМ!$A$33:$A$776,$A108,СВЦЭМ!$B$33:$B$776,O$83)+'СЕТ СН'!$H$14+СВЦЭМ!$D$10+'СЕТ СН'!$H$5-'СЕТ СН'!$H$24</f>
        <v>3312.0500456300001</v>
      </c>
      <c r="P108" s="36">
        <f>SUMIFS(СВЦЭМ!$D$33:$D$776,СВЦЭМ!$A$33:$A$776,$A108,СВЦЭМ!$B$33:$B$776,P$83)+'СЕТ СН'!$H$14+СВЦЭМ!$D$10+'СЕТ СН'!$H$5-'СЕТ СН'!$H$24</f>
        <v>3317.7018798099998</v>
      </c>
      <c r="Q108" s="36">
        <f>SUMIFS(СВЦЭМ!$D$33:$D$776,СВЦЭМ!$A$33:$A$776,$A108,СВЦЭМ!$B$33:$B$776,Q$83)+'СЕТ СН'!$H$14+СВЦЭМ!$D$10+'СЕТ СН'!$H$5-'СЕТ СН'!$H$24</f>
        <v>3319.2231941800001</v>
      </c>
      <c r="R108" s="36">
        <f>SUMIFS(СВЦЭМ!$D$33:$D$776,СВЦЭМ!$A$33:$A$776,$A108,СВЦЭМ!$B$33:$B$776,R$83)+'СЕТ СН'!$H$14+СВЦЭМ!$D$10+'СЕТ СН'!$H$5-'СЕТ СН'!$H$24</f>
        <v>3327.4033998300001</v>
      </c>
      <c r="S108" s="36">
        <f>SUMIFS(СВЦЭМ!$D$33:$D$776,СВЦЭМ!$A$33:$A$776,$A108,СВЦЭМ!$B$33:$B$776,S$83)+'СЕТ СН'!$H$14+СВЦЭМ!$D$10+'СЕТ СН'!$H$5-'СЕТ СН'!$H$24</f>
        <v>3323.5781444600002</v>
      </c>
      <c r="T108" s="36">
        <f>SUMIFS(СВЦЭМ!$D$33:$D$776,СВЦЭМ!$A$33:$A$776,$A108,СВЦЭМ!$B$33:$B$776,T$83)+'СЕТ СН'!$H$14+СВЦЭМ!$D$10+'СЕТ СН'!$H$5-'СЕТ СН'!$H$24</f>
        <v>3321.57835991</v>
      </c>
      <c r="U108" s="36">
        <f>SUMIFS(СВЦЭМ!$D$33:$D$776,СВЦЭМ!$A$33:$A$776,$A108,СВЦЭМ!$B$33:$B$776,U$83)+'СЕТ СН'!$H$14+СВЦЭМ!$D$10+'СЕТ СН'!$H$5-'СЕТ СН'!$H$24</f>
        <v>3317.4722767799999</v>
      </c>
      <c r="V108" s="36">
        <f>SUMIFS(СВЦЭМ!$D$33:$D$776,СВЦЭМ!$A$33:$A$776,$A108,СВЦЭМ!$B$33:$B$776,V$83)+'СЕТ СН'!$H$14+СВЦЭМ!$D$10+'СЕТ СН'!$H$5-'СЕТ СН'!$H$24</f>
        <v>3305.3356668199999</v>
      </c>
      <c r="W108" s="36">
        <f>SUMIFS(СВЦЭМ!$D$33:$D$776,СВЦЭМ!$A$33:$A$776,$A108,СВЦЭМ!$B$33:$B$776,W$83)+'СЕТ СН'!$H$14+СВЦЭМ!$D$10+'СЕТ СН'!$H$5-'СЕТ СН'!$H$24</f>
        <v>3309.13455815</v>
      </c>
      <c r="X108" s="36">
        <f>SUMIFS(СВЦЭМ!$D$33:$D$776,СВЦЭМ!$A$33:$A$776,$A108,СВЦЭМ!$B$33:$B$776,X$83)+'СЕТ СН'!$H$14+СВЦЭМ!$D$10+'СЕТ СН'!$H$5-'СЕТ СН'!$H$24</f>
        <v>3325.70583687</v>
      </c>
      <c r="Y108" s="36">
        <f>SUMIFS(СВЦЭМ!$D$33:$D$776,СВЦЭМ!$A$33:$A$776,$A108,СВЦЭМ!$B$33:$B$776,Y$83)+'СЕТ СН'!$H$14+СВЦЭМ!$D$10+'СЕТ СН'!$H$5-'СЕТ СН'!$H$24</f>
        <v>3407.61908176</v>
      </c>
    </row>
    <row r="109" spans="1:25" ht="15.75" x14ac:dyDescent="0.2">
      <c r="A109" s="35">
        <f t="shared" si="2"/>
        <v>43977</v>
      </c>
      <c r="B109" s="36">
        <f>SUMIFS(СВЦЭМ!$D$33:$D$776,СВЦЭМ!$A$33:$A$776,$A109,СВЦЭМ!$B$33:$B$776,B$83)+'СЕТ СН'!$H$14+СВЦЭМ!$D$10+'СЕТ СН'!$H$5-'СЕТ СН'!$H$24</f>
        <v>3491.7084215700002</v>
      </c>
      <c r="C109" s="36">
        <f>SUMIFS(СВЦЭМ!$D$33:$D$776,СВЦЭМ!$A$33:$A$776,$A109,СВЦЭМ!$B$33:$B$776,C$83)+'СЕТ СН'!$H$14+СВЦЭМ!$D$10+'СЕТ СН'!$H$5-'СЕТ СН'!$H$24</f>
        <v>3521.7746832600001</v>
      </c>
      <c r="D109" s="36">
        <f>SUMIFS(СВЦЭМ!$D$33:$D$776,СВЦЭМ!$A$33:$A$776,$A109,СВЦЭМ!$B$33:$B$776,D$83)+'СЕТ СН'!$H$14+СВЦЭМ!$D$10+'СЕТ СН'!$H$5-'СЕТ СН'!$H$24</f>
        <v>3512.57989718</v>
      </c>
      <c r="E109" s="36">
        <f>SUMIFS(СВЦЭМ!$D$33:$D$776,СВЦЭМ!$A$33:$A$776,$A109,СВЦЭМ!$B$33:$B$776,E$83)+'СЕТ СН'!$H$14+СВЦЭМ!$D$10+'СЕТ СН'!$H$5-'СЕТ СН'!$H$24</f>
        <v>3503.8358978199999</v>
      </c>
      <c r="F109" s="36">
        <f>SUMIFS(СВЦЭМ!$D$33:$D$776,СВЦЭМ!$A$33:$A$776,$A109,СВЦЭМ!$B$33:$B$776,F$83)+'СЕТ СН'!$H$14+СВЦЭМ!$D$10+'СЕТ СН'!$H$5-'СЕТ СН'!$H$24</f>
        <v>3501.66739977</v>
      </c>
      <c r="G109" s="36">
        <f>SUMIFS(СВЦЭМ!$D$33:$D$776,СВЦЭМ!$A$33:$A$776,$A109,СВЦЭМ!$B$33:$B$776,G$83)+'СЕТ СН'!$H$14+СВЦЭМ!$D$10+'СЕТ СН'!$H$5-'СЕТ СН'!$H$24</f>
        <v>3508.5133648700003</v>
      </c>
      <c r="H109" s="36">
        <f>SUMIFS(СВЦЭМ!$D$33:$D$776,СВЦЭМ!$A$33:$A$776,$A109,СВЦЭМ!$B$33:$B$776,H$83)+'СЕТ СН'!$H$14+СВЦЭМ!$D$10+'СЕТ СН'!$H$5-'СЕТ СН'!$H$24</f>
        <v>3518.5081127900003</v>
      </c>
      <c r="I109" s="36">
        <f>SUMIFS(СВЦЭМ!$D$33:$D$776,СВЦЭМ!$A$33:$A$776,$A109,СВЦЭМ!$B$33:$B$776,I$83)+'СЕТ СН'!$H$14+СВЦЭМ!$D$10+'СЕТ СН'!$H$5-'СЕТ СН'!$H$24</f>
        <v>3489.3919480700001</v>
      </c>
      <c r="J109" s="36">
        <f>SUMIFS(СВЦЭМ!$D$33:$D$776,СВЦЭМ!$A$33:$A$776,$A109,СВЦЭМ!$B$33:$B$776,J$83)+'СЕТ СН'!$H$14+СВЦЭМ!$D$10+'СЕТ СН'!$H$5-'СЕТ СН'!$H$24</f>
        <v>3456.0183601200001</v>
      </c>
      <c r="K109" s="36">
        <f>SUMIFS(СВЦЭМ!$D$33:$D$776,СВЦЭМ!$A$33:$A$776,$A109,СВЦЭМ!$B$33:$B$776,K$83)+'СЕТ СН'!$H$14+СВЦЭМ!$D$10+'СЕТ СН'!$H$5-'СЕТ СН'!$H$24</f>
        <v>3442.7346156100002</v>
      </c>
      <c r="L109" s="36">
        <f>SUMIFS(СВЦЭМ!$D$33:$D$776,СВЦЭМ!$A$33:$A$776,$A109,СВЦЭМ!$B$33:$B$776,L$83)+'СЕТ СН'!$H$14+СВЦЭМ!$D$10+'СЕТ СН'!$H$5-'СЕТ СН'!$H$24</f>
        <v>3444.7929646100001</v>
      </c>
      <c r="M109" s="36">
        <f>SUMIFS(СВЦЭМ!$D$33:$D$776,СВЦЭМ!$A$33:$A$776,$A109,СВЦЭМ!$B$33:$B$776,M$83)+'СЕТ СН'!$H$14+СВЦЭМ!$D$10+'СЕТ СН'!$H$5-'СЕТ СН'!$H$24</f>
        <v>3387.8044428200001</v>
      </c>
      <c r="N109" s="36">
        <f>SUMIFS(СВЦЭМ!$D$33:$D$776,СВЦЭМ!$A$33:$A$776,$A109,СВЦЭМ!$B$33:$B$776,N$83)+'СЕТ СН'!$H$14+СВЦЭМ!$D$10+'СЕТ СН'!$H$5-'СЕТ СН'!$H$24</f>
        <v>3340.3633278299999</v>
      </c>
      <c r="O109" s="36">
        <f>SUMIFS(СВЦЭМ!$D$33:$D$776,СВЦЭМ!$A$33:$A$776,$A109,СВЦЭМ!$B$33:$B$776,O$83)+'СЕТ СН'!$H$14+СВЦЭМ!$D$10+'СЕТ СН'!$H$5-'СЕТ СН'!$H$24</f>
        <v>3320.3831992400001</v>
      </c>
      <c r="P109" s="36">
        <f>SUMIFS(СВЦЭМ!$D$33:$D$776,СВЦЭМ!$A$33:$A$776,$A109,СВЦЭМ!$B$33:$B$776,P$83)+'СЕТ СН'!$H$14+СВЦЭМ!$D$10+'СЕТ СН'!$H$5-'СЕТ СН'!$H$24</f>
        <v>3325.04222166</v>
      </c>
      <c r="Q109" s="36">
        <f>SUMIFS(СВЦЭМ!$D$33:$D$776,СВЦЭМ!$A$33:$A$776,$A109,СВЦЭМ!$B$33:$B$776,Q$83)+'СЕТ СН'!$H$14+СВЦЭМ!$D$10+'СЕТ СН'!$H$5-'СЕТ СН'!$H$24</f>
        <v>3330.2044676800001</v>
      </c>
      <c r="R109" s="36">
        <f>SUMIFS(СВЦЭМ!$D$33:$D$776,СВЦЭМ!$A$33:$A$776,$A109,СВЦЭМ!$B$33:$B$776,R$83)+'СЕТ СН'!$H$14+СВЦЭМ!$D$10+'СЕТ СН'!$H$5-'СЕТ СН'!$H$24</f>
        <v>3328.5011211000001</v>
      </c>
      <c r="S109" s="36">
        <f>SUMIFS(СВЦЭМ!$D$33:$D$776,СВЦЭМ!$A$33:$A$776,$A109,СВЦЭМ!$B$33:$B$776,S$83)+'СЕТ СН'!$H$14+СВЦЭМ!$D$10+'СЕТ СН'!$H$5-'СЕТ СН'!$H$24</f>
        <v>3327.9920447599998</v>
      </c>
      <c r="T109" s="36">
        <f>SUMIFS(СВЦЭМ!$D$33:$D$776,СВЦЭМ!$A$33:$A$776,$A109,СВЦЭМ!$B$33:$B$776,T$83)+'СЕТ СН'!$H$14+СВЦЭМ!$D$10+'СЕТ СН'!$H$5-'СЕТ СН'!$H$24</f>
        <v>3324.2667455800001</v>
      </c>
      <c r="U109" s="36">
        <f>SUMIFS(СВЦЭМ!$D$33:$D$776,СВЦЭМ!$A$33:$A$776,$A109,СВЦЭМ!$B$33:$B$776,U$83)+'СЕТ СН'!$H$14+СВЦЭМ!$D$10+'СЕТ СН'!$H$5-'СЕТ СН'!$H$24</f>
        <v>3311.6546581000002</v>
      </c>
      <c r="V109" s="36">
        <f>SUMIFS(СВЦЭМ!$D$33:$D$776,СВЦЭМ!$A$33:$A$776,$A109,СВЦЭМ!$B$33:$B$776,V$83)+'СЕТ СН'!$H$14+СВЦЭМ!$D$10+'СЕТ СН'!$H$5-'СЕТ СН'!$H$24</f>
        <v>3305.3957653100001</v>
      </c>
      <c r="W109" s="36">
        <f>SUMIFS(СВЦЭМ!$D$33:$D$776,СВЦЭМ!$A$33:$A$776,$A109,СВЦЭМ!$B$33:$B$776,W$83)+'СЕТ СН'!$H$14+СВЦЭМ!$D$10+'СЕТ СН'!$H$5-'СЕТ СН'!$H$24</f>
        <v>3300.9978454800003</v>
      </c>
      <c r="X109" s="36">
        <f>SUMIFS(СВЦЭМ!$D$33:$D$776,СВЦЭМ!$A$33:$A$776,$A109,СВЦЭМ!$B$33:$B$776,X$83)+'СЕТ СН'!$H$14+СВЦЭМ!$D$10+'СЕТ СН'!$H$5-'СЕТ СН'!$H$24</f>
        <v>3322.7086874800002</v>
      </c>
      <c r="Y109" s="36">
        <f>SUMIFS(СВЦЭМ!$D$33:$D$776,СВЦЭМ!$A$33:$A$776,$A109,СВЦЭМ!$B$33:$B$776,Y$83)+'СЕТ СН'!$H$14+СВЦЭМ!$D$10+'СЕТ СН'!$H$5-'СЕТ СН'!$H$24</f>
        <v>3389.91484803</v>
      </c>
    </row>
    <row r="110" spans="1:25" ht="15.75" x14ac:dyDescent="0.2">
      <c r="A110" s="35">
        <f t="shared" si="2"/>
        <v>43978</v>
      </c>
      <c r="B110" s="36">
        <f>SUMIFS(СВЦЭМ!$D$33:$D$776,СВЦЭМ!$A$33:$A$776,$A110,СВЦЭМ!$B$33:$B$776,B$83)+'СЕТ СН'!$H$14+СВЦЭМ!$D$10+'СЕТ СН'!$H$5-'СЕТ СН'!$H$24</f>
        <v>3475.5610566599998</v>
      </c>
      <c r="C110" s="36">
        <f>SUMIFS(СВЦЭМ!$D$33:$D$776,СВЦЭМ!$A$33:$A$776,$A110,СВЦЭМ!$B$33:$B$776,C$83)+'СЕТ СН'!$H$14+СВЦЭМ!$D$10+'СЕТ СН'!$H$5-'СЕТ СН'!$H$24</f>
        <v>3510.3648687800001</v>
      </c>
      <c r="D110" s="36">
        <f>SUMIFS(СВЦЭМ!$D$33:$D$776,СВЦЭМ!$A$33:$A$776,$A110,СВЦЭМ!$B$33:$B$776,D$83)+'СЕТ СН'!$H$14+СВЦЭМ!$D$10+'СЕТ СН'!$H$5-'СЕТ СН'!$H$24</f>
        <v>3528.9010798700001</v>
      </c>
      <c r="E110" s="36">
        <f>SUMIFS(СВЦЭМ!$D$33:$D$776,СВЦЭМ!$A$33:$A$776,$A110,СВЦЭМ!$B$33:$B$776,E$83)+'СЕТ СН'!$H$14+СВЦЭМ!$D$10+'СЕТ СН'!$H$5-'СЕТ СН'!$H$24</f>
        <v>3537.3048047800003</v>
      </c>
      <c r="F110" s="36">
        <f>SUMIFS(СВЦЭМ!$D$33:$D$776,СВЦЭМ!$A$33:$A$776,$A110,СВЦЭМ!$B$33:$B$776,F$83)+'СЕТ СН'!$H$14+СВЦЭМ!$D$10+'СЕТ СН'!$H$5-'СЕТ СН'!$H$24</f>
        <v>3531.1103033899999</v>
      </c>
      <c r="G110" s="36">
        <f>SUMIFS(СВЦЭМ!$D$33:$D$776,СВЦЭМ!$A$33:$A$776,$A110,СВЦЭМ!$B$33:$B$776,G$83)+'СЕТ СН'!$H$14+СВЦЭМ!$D$10+'СЕТ СН'!$H$5-'СЕТ СН'!$H$24</f>
        <v>3537.9436341800001</v>
      </c>
      <c r="H110" s="36">
        <f>SUMIFS(СВЦЭМ!$D$33:$D$776,СВЦЭМ!$A$33:$A$776,$A110,СВЦЭМ!$B$33:$B$776,H$83)+'СЕТ СН'!$H$14+СВЦЭМ!$D$10+'СЕТ СН'!$H$5-'СЕТ СН'!$H$24</f>
        <v>3520.4724292000001</v>
      </c>
      <c r="I110" s="36">
        <f>SUMIFS(СВЦЭМ!$D$33:$D$776,СВЦЭМ!$A$33:$A$776,$A110,СВЦЭМ!$B$33:$B$776,I$83)+'СЕТ СН'!$H$14+СВЦЭМ!$D$10+'СЕТ СН'!$H$5-'СЕТ СН'!$H$24</f>
        <v>3506.6610386299999</v>
      </c>
      <c r="J110" s="36">
        <f>SUMIFS(СВЦЭМ!$D$33:$D$776,СВЦЭМ!$A$33:$A$776,$A110,СВЦЭМ!$B$33:$B$776,J$83)+'СЕТ СН'!$H$14+СВЦЭМ!$D$10+'СЕТ СН'!$H$5-'СЕТ СН'!$H$24</f>
        <v>3471.8994816300001</v>
      </c>
      <c r="K110" s="36">
        <f>SUMIFS(СВЦЭМ!$D$33:$D$776,СВЦЭМ!$A$33:$A$776,$A110,СВЦЭМ!$B$33:$B$776,K$83)+'СЕТ СН'!$H$14+СВЦЭМ!$D$10+'СЕТ СН'!$H$5-'СЕТ СН'!$H$24</f>
        <v>3451.8761012499999</v>
      </c>
      <c r="L110" s="36">
        <f>SUMIFS(СВЦЭМ!$D$33:$D$776,СВЦЭМ!$A$33:$A$776,$A110,СВЦЭМ!$B$33:$B$776,L$83)+'СЕТ СН'!$H$14+СВЦЭМ!$D$10+'СЕТ СН'!$H$5-'СЕТ СН'!$H$24</f>
        <v>3431.8852779700001</v>
      </c>
      <c r="M110" s="36">
        <f>SUMIFS(СВЦЭМ!$D$33:$D$776,СВЦЭМ!$A$33:$A$776,$A110,СВЦЭМ!$B$33:$B$776,M$83)+'СЕТ СН'!$H$14+СВЦЭМ!$D$10+'СЕТ СН'!$H$5-'СЕТ СН'!$H$24</f>
        <v>3378.6527774699998</v>
      </c>
      <c r="N110" s="36">
        <f>SUMIFS(СВЦЭМ!$D$33:$D$776,СВЦЭМ!$A$33:$A$776,$A110,СВЦЭМ!$B$33:$B$776,N$83)+'СЕТ СН'!$H$14+СВЦЭМ!$D$10+'СЕТ СН'!$H$5-'СЕТ СН'!$H$24</f>
        <v>3320.7482980700001</v>
      </c>
      <c r="O110" s="36">
        <f>SUMIFS(СВЦЭМ!$D$33:$D$776,СВЦЭМ!$A$33:$A$776,$A110,СВЦЭМ!$B$33:$B$776,O$83)+'СЕТ СН'!$H$14+СВЦЭМ!$D$10+'СЕТ СН'!$H$5-'СЕТ СН'!$H$24</f>
        <v>3303.19906743</v>
      </c>
      <c r="P110" s="36">
        <f>SUMIFS(СВЦЭМ!$D$33:$D$776,СВЦЭМ!$A$33:$A$776,$A110,СВЦЭМ!$B$33:$B$776,P$83)+'СЕТ СН'!$H$14+СВЦЭМ!$D$10+'СЕТ СН'!$H$5-'СЕТ СН'!$H$24</f>
        <v>3297.9630051499998</v>
      </c>
      <c r="Q110" s="36">
        <f>SUMIFS(СВЦЭМ!$D$33:$D$776,СВЦЭМ!$A$33:$A$776,$A110,СВЦЭМ!$B$33:$B$776,Q$83)+'СЕТ СН'!$H$14+СВЦЭМ!$D$10+'СЕТ СН'!$H$5-'СЕТ СН'!$H$24</f>
        <v>3302.4946168199999</v>
      </c>
      <c r="R110" s="36">
        <f>SUMIFS(СВЦЭМ!$D$33:$D$776,СВЦЭМ!$A$33:$A$776,$A110,СВЦЭМ!$B$33:$B$776,R$83)+'СЕТ СН'!$H$14+СВЦЭМ!$D$10+'СЕТ СН'!$H$5-'СЕТ СН'!$H$24</f>
        <v>3306.05452702</v>
      </c>
      <c r="S110" s="36">
        <f>SUMIFS(СВЦЭМ!$D$33:$D$776,СВЦЭМ!$A$33:$A$776,$A110,СВЦЭМ!$B$33:$B$776,S$83)+'СЕТ СН'!$H$14+СВЦЭМ!$D$10+'СЕТ СН'!$H$5-'СЕТ СН'!$H$24</f>
        <v>3310.9012719000002</v>
      </c>
      <c r="T110" s="36">
        <f>SUMIFS(СВЦЭМ!$D$33:$D$776,СВЦЭМ!$A$33:$A$776,$A110,СВЦЭМ!$B$33:$B$776,T$83)+'СЕТ СН'!$H$14+СВЦЭМ!$D$10+'СЕТ СН'!$H$5-'СЕТ СН'!$H$24</f>
        <v>3306.5498846600003</v>
      </c>
      <c r="U110" s="36">
        <f>SUMIFS(СВЦЭМ!$D$33:$D$776,СВЦЭМ!$A$33:$A$776,$A110,СВЦЭМ!$B$33:$B$776,U$83)+'СЕТ СН'!$H$14+СВЦЭМ!$D$10+'СЕТ СН'!$H$5-'СЕТ СН'!$H$24</f>
        <v>3295.2118483200002</v>
      </c>
      <c r="V110" s="36">
        <f>SUMIFS(СВЦЭМ!$D$33:$D$776,СВЦЭМ!$A$33:$A$776,$A110,СВЦЭМ!$B$33:$B$776,V$83)+'СЕТ СН'!$H$14+СВЦЭМ!$D$10+'СЕТ СН'!$H$5-'СЕТ СН'!$H$24</f>
        <v>3284.9288996800001</v>
      </c>
      <c r="W110" s="36">
        <f>SUMIFS(СВЦЭМ!$D$33:$D$776,СВЦЭМ!$A$33:$A$776,$A110,СВЦЭМ!$B$33:$B$776,W$83)+'СЕТ СН'!$H$14+СВЦЭМ!$D$10+'СЕТ СН'!$H$5-'СЕТ СН'!$H$24</f>
        <v>3281.2295096600001</v>
      </c>
      <c r="X110" s="36">
        <f>SUMIFS(СВЦЭМ!$D$33:$D$776,СВЦЭМ!$A$33:$A$776,$A110,СВЦЭМ!$B$33:$B$776,X$83)+'СЕТ СН'!$H$14+СВЦЭМ!$D$10+'СЕТ СН'!$H$5-'СЕТ СН'!$H$24</f>
        <v>3318.4725952700001</v>
      </c>
      <c r="Y110" s="36">
        <f>SUMIFS(СВЦЭМ!$D$33:$D$776,СВЦЭМ!$A$33:$A$776,$A110,СВЦЭМ!$B$33:$B$776,Y$83)+'СЕТ СН'!$H$14+СВЦЭМ!$D$10+'СЕТ СН'!$H$5-'СЕТ СН'!$H$24</f>
        <v>3376.8949726299998</v>
      </c>
    </row>
    <row r="111" spans="1:25" ht="15.75" x14ac:dyDescent="0.2">
      <c r="A111" s="35">
        <f t="shared" si="2"/>
        <v>43979</v>
      </c>
      <c r="B111" s="36">
        <f>SUMIFS(СВЦЭМ!$D$33:$D$776,СВЦЭМ!$A$33:$A$776,$A111,СВЦЭМ!$B$33:$B$776,B$83)+'СЕТ СН'!$H$14+СВЦЭМ!$D$10+'СЕТ СН'!$H$5-'СЕТ СН'!$H$24</f>
        <v>3414.07057773</v>
      </c>
      <c r="C111" s="36">
        <f>SUMIFS(СВЦЭМ!$D$33:$D$776,СВЦЭМ!$A$33:$A$776,$A111,СВЦЭМ!$B$33:$B$776,C$83)+'СЕТ СН'!$H$14+СВЦЭМ!$D$10+'СЕТ СН'!$H$5-'СЕТ СН'!$H$24</f>
        <v>3429.3186508899998</v>
      </c>
      <c r="D111" s="36">
        <f>SUMIFS(СВЦЭМ!$D$33:$D$776,СВЦЭМ!$A$33:$A$776,$A111,СВЦЭМ!$B$33:$B$776,D$83)+'СЕТ СН'!$H$14+СВЦЭМ!$D$10+'СЕТ СН'!$H$5-'СЕТ СН'!$H$24</f>
        <v>3456.58604646</v>
      </c>
      <c r="E111" s="36">
        <f>SUMIFS(СВЦЭМ!$D$33:$D$776,СВЦЭМ!$A$33:$A$776,$A111,СВЦЭМ!$B$33:$B$776,E$83)+'СЕТ СН'!$H$14+СВЦЭМ!$D$10+'СЕТ СН'!$H$5-'СЕТ СН'!$H$24</f>
        <v>3472.4979220099999</v>
      </c>
      <c r="F111" s="36">
        <f>SUMIFS(СВЦЭМ!$D$33:$D$776,СВЦЭМ!$A$33:$A$776,$A111,СВЦЭМ!$B$33:$B$776,F$83)+'СЕТ СН'!$H$14+СВЦЭМ!$D$10+'СЕТ СН'!$H$5-'СЕТ СН'!$H$24</f>
        <v>3468.1294065500001</v>
      </c>
      <c r="G111" s="36">
        <f>SUMIFS(СВЦЭМ!$D$33:$D$776,СВЦЭМ!$A$33:$A$776,$A111,СВЦЭМ!$B$33:$B$776,G$83)+'СЕТ СН'!$H$14+СВЦЭМ!$D$10+'СЕТ СН'!$H$5-'СЕТ СН'!$H$24</f>
        <v>3472.7538610800002</v>
      </c>
      <c r="H111" s="36">
        <f>SUMIFS(СВЦЭМ!$D$33:$D$776,СВЦЭМ!$A$33:$A$776,$A111,СВЦЭМ!$B$33:$B$776,H$83)+'СЕТ СН'!$H$14+СВЦЭМ!$D$10+'СЕТ СН'!$H$5-'СЕТ СН'!$H$24</f>
        <v>3456.5438454</v>
      </c>
      <c r="I111" s="36">
        <f>SUMIFS(СВЦЭМ!$D$33:$D$776,СВЦЭМ!$A$33:$A$776,$A111,СВЦЭМ!$B$33:$B$776,I$83)+'СЕТ СН'!$H$14+СВЦЭМ!$D$10+'СЕТ СН'!$H$5-'СЕТ СН'!$H$24</f>
        <v>3459.3984702299999</v>
      </c>
      <c r="J111" s="36">
        <f>SUMIFS(СВЦЭМ!$D$33:$D$776,СВЦЭМ!$A$33:$A$776,$A111,СВЦЭМ!$B$33:$B$776,J$83)+'СЕТ СН'!$H$14+СВЦЭМ!$D$10+'СЕТ СН'!$H$5-'СЕТ СН'!$H$24</f>
        <v>3414.7881054899999</v>
      </c>
      <c r="K111" s="36">
        <f>SUMIFS(СВЦЭМ!$D$33:$D$776,СВЦЭМ!$A$33:$A$776,$A111,СВЦЭМ!$B$33:$B$776,K$83)+'СЕТ СН'!$H$14+СВЦЭМ!$D$10+'СЕТ СН'!$H$5-'СЕТ СН'!$H$24</f>
        <v>3402.8791097200001</v>
      </c>
      <c r="L111" s="36">
        <f>SUMIFS(СВЦЭМ!$D$33:$D$776,СВЦЭМ!$A$33:$A$776,$A111,СВЦЭМ!$B$33:$B$776,L$83)+'СЕТ СН'!$H$14+СВЦЭМ!$D$10+'СЕТ СН'!$H$5-'СЕТ СН'!$H$24</f>
        <v>3411.7143644400003</v>
      </c>
      <c r="M111" s="36">
        <f>SUMIFS(СВЦЭМ!$D$33:$D$776,СВЦЭМ!$A$33:$A$776,$A111,СВЦЭМ!$B$33:$B$776,M$83)+'СЕТ СН'!$H$14+СВЦЭМ!$D$10+'СЕТ СН'!$H$5-'СЕТ СН'!$H$24</f>
        <v>3388.6691504400001</v>
      </c>
      <c r="N111" s="36">
        <f>SUMIFS(СВЦЭМ!$D$33:$D$776,СВЦЭМ!$A$33:$A$776,$A111,СВЦЭМ!$B$33:$B$776,N$83)+'СЕТ СН'!$H$14+СВЦЭМ!$D$10+'СЕТ СН'!$H$5-'СЕТ СН'!$H$24</f>
        <v>3341.1597178500001</v>
      </c>
      <c r="O111" s="36">
        <f>SUMIFS(СВЦЭМ!$D$33:$D$776,СВЦЭМ!$A$33:$A$776,$A111,СВЦЭМ!$B$33:$B$776,O$83)+'СЕТ СН'!$H$14+СВЦЭМ!$D$10+'СЕТ СН'!$H$5-'СЕТ СН'!$H$24</f>
        <v>3318.8007978200003</v>
      </c>
      <c r="P111" s="36">
        <f>SUMIFS(СВЦЭМ!$D$33:$D$776,СВЦЭМ!$A$33:$A$776,$A111,СВЦЭМ!$B$33:$B$776,P$83)+'СЕТ СН'!$H$14+СВЦЭМ!$D$10+'СЕТ СН'!$H$5-'СЕТ СН'!$H$24</f>
        <v>3325.47282004</v>
      </c>
      <c r="Q111" s="36">
        <f>SUMIFS(СВЦЭМ!$D$33:$D$776,СВЦЭМ!$A$33:$A$776,$A111,СВЦЭМ!$B$33:$B$776,Q$83)+'СЕТ СН'!$H$14+СВЦЭМ!$D$10+'СЕТ СН'!$H$5-'СЕТ СН'!$H$24</f>
        <v>3326.7615682599999</v>
      </c>
      <c r="R111" s="36">
        <f>SUMIFS(СВЦЭМ!$D$33:$D$776,СВЦЭМ!$A$33:$A$776,$A111,СВЦЭМ!$B$33:$B$776,R$83)+'СЕТ СН'!$H$14+СВЦЭМ!$D$10+'СЕТ СН'!$H$5-'СЕТ СН'!$H$24</f>
        <v>3325.2991795400003</v>
      </c>
      <c r="S111" s="36">
        <f>SUMIFS(СВЦЭМ!$D$33:$D$776,СВЦЭМ!$A$33:$A$776,$A111,СВЦЭМ!$B$33:$B$776,S$83)+'СЕТ СН'!$H$14+СВЦЭМ!$D$10+'СЕТ СН'!$H$5-'СЕТ СН'!$H$24</f>
        <v>3331.6808035100003</v>
      </c>
      <c r="T111" s="36">
        <f>SUMIFS(СВЦЭМ!$D$33:$D$776,СВЦЭМ!$A$33:$A$776,$A111,СВЦЭМ!$B$33:$B$776,T$83)+'СЕТ СН'!$H$14+СВЦЭМ!$D$10+'СЕТ СН'!$H$5-'СЕТ СН'!$H$24</f>
        <v>3333.1354125400003</v>
      </c>
      <c r="U111" s="36">
        <f>SUMIFS(СВЦЭМ!$D$33:$D$776,СВЦЭМ!$A$33:$A$776,$A111,СВЦЭМ!$B$33:$B$776,U$83)+'СЕТ СН'!$H$14+СВЦЭМ!$D$10+'СЕТ СН'!$H$5-'СЕТ СН'!$H$24</f>
        <v>3326.2382286299999</v>
      </c>
      <c r="V111" s="36">
        <f>SUMIFS(СВЦЭМ!$D$33:$D$776,СВЦЭМ!$A$33:$A$776,$A111,СВЦЭМ!$B$33:$B$776,V$83)+'СЕТ СН'!$H$14+СВЦЭМ!$D$10+'СЕТ СН'!$H$5-'СЕТ СН'!$H$24</f>
        <v>3313.1969449100002</v>
      </c>
      <c r="W111" s="36">
        <f>SUMIFS(СВЦЭМ!$D$33:$D$776,СВЦЭМ!$A$33:$A$776,$A111,СВЦЭМ!$B$33:$B$776,W$83)+'СЕТ СН'!$H$14+СВЦЭМ!$D$10+'СЕТ СН'!$H$5-'СЕТ СН'!$H$24</f>
        <v>3310.0236660599999</v>
      </c>
      <c r="X111" s="36">
        <f>SUMIFS(СВЦЭМ!$D$33:$D$776,СВЦЭМ!$A$33:$A$776,$A111,СВЦЭМ!$B$33:$B$776,X$83)+'СЕТ СН'!$H$14+СВЦЭМ!$D$10+'СЕТ СН'!$H$5-'СЕТ СН'!$H$24</f>
        <v>3352.6766932300002</v>
      </c>
      <c r="Y111" s="36">
        <f>SUMIFS(СВЦЭМ!$D$33:$D$776,СВЦЭМ!$A$33:$A$776,$A111,СВЦЭМ!$B$33:$B$776,Y$83)+'СЕТ СН'!$H$14+СВЦЭМ!$D$10+'СЕТ СН'!$H$5-'СЕТ СН'!$H$24</f>
        <v>3418.4928864000003</v>
      </c>
    </row>
    <row r="112" spans="1:25" ht="15.75" x14ac:dyDescent="0.2">
      <c r="A112" s="35">
        <f t="shared" si="2"/>
        <v>43980</v>
      </c>
      <c r="B112" s="36">
        <f>SUMIFS(СВЦЭМ!$D$33:$D$776,СВЦЭМ!$A$33:$A$776,$A112,СВЦЭМ!$B$33:$B$776,B$83)+'СЕТ СН'!$H$14+СВЦЭМ!$D$10+'СЕТ СН'!$H$5-'СЕТ СН'!$H$24</f>
        <v>3429.4128350599999</v>
      </c>
      <c r="C112" s="36">
        <f>SUMIFS(СВЦЭМ!$D$33:$D$776,СВЦЭМ!$A$33:$A$776,$A112,СВЦЭМ!$B$33:$B$776,C$83)+'СЕТ СН'!$H$14+СВЦЭМ!$D$10+'СЕТ СН'!$H$5-'СЕТ СН'!$H$24</f>
        <v>3454.34408949</v>
      </c>
      <c r="D112" s="36">
        <f>SUMIFS(СВЦЭМ!$D$33:$D$776,СВЦЭМ!$A$33:$A$776,$A112,СВЦЭМ!$B$33:$B$776,D$83)+'СЕТ СН'!$H$14+СВЦЭМ!$D$10+'СЕТ СН'!$H$5-'СЕТ СН'!$H$24</f>
        <v>3451.8161650900001</v>
      </c>
      <c r="E112" s="36">
        <f>SUMIFS(СВЦЭМ!$D$33:$D$776,СВЦЭМ!$A$33:$A$776,$A112,СВЦЭМ!$B$33:$B$776,E$83)+'СЕТ СН'!$H$14+СВЦЭМ!$D$10+'СЕТ СН'!$H$5-'СЕТ СН'!$H$24</f>
        <v>3451.3991661600003</v>
      </c>
      <c r="F112" s="36">
        <f>SUMIFS(СВЦЭМ!$D$33:$D$776,СВЦЭМ!$A$33:$A$776,$A112,СВЦЭМ!$B$33:$B$776,F$83)+'СЕТ СН'!$H$14+СВЦЭМ!$D$10+'СЕТ СН'!$H$5-'СЕТ СН'!$H$24</f>
        <v>3452.8337329800001</v>
      </c>
      <c r="G112" s="36">
        <f>SUMIFS(СВЦЭМ!$D$33:$D$776,СВЦЭМ!$A$33:$A$776,$A112,СВЦЭМ!$B$33:$B$776,G$83)+'СЕТ СН'!$H$14+СВЦЭМ!$D$10+'СЕТ СН'!$H$5-'СЕТ СН'!$H$24</f>
        <v>3457.5679039300003</v>
      </c>
      <c r="H112" s="36">
        <f>SUMIFS(СВЦЭМ!$D$33:$D$776,СВЦЭМ!$A$33:$A$776,$A112,СВЦЭМ!$B$33:$B$776,H$83)+'СЕТ СН'!$H$14+СВЦЭМ!$D$10+'СЕТ СН'!$H$5-'СЕТ СН'!$H$24</f>
        <v>3461.7872582800001</v>
      </c>
      <c r="I112" s="36">
        <f>SUMIFS(СВЦЭМ!$D$33:$D$776,СВЦЭМ!$A$33:$A$776,$A112,СВЦЭМ!$B$33:$B$776,I$83)+'СЕТ СН'!$H$14+СВЦЭМ!$D$10+'СЕТ СН'!$H$5-'СЕТ СН'!$H$24</f>
        <v>3443.4073206900002</v>
      </c>
      <c r="J112" s="36">
        <f>SUMIFS(СВЦЭМ!$D$33:$D$776,СВЦЭМ!$A$33:$A$776,$A112,СВЦЭМ!$B$33:$B$776,J$83)+'СЕТ СН'!$H$14+СВЦЭМ!$D$10+'СЕТ СН'!$H$5-'СЕТ СН'!$H$24</f>
        <v>3396.2191597599999</v>
      </c>
      <c r="K112" s="36">
        <f>SUMIFS(СВЦЭМ!$D$33:$D$776,СВЦЭМ!$A$33:$A$776,$A112,СВЦЭМ!$B$33:$B$776,K$83)+'СЕТ СН'!$H$14+СВЦЭМ!$D$10+'СЕТ СН'!$H$5-'СЕТ СН'!$H$24</f>
        <v>3380.3388445999999</v>
      </c>
      <c r="L112" s="36">
        <f>SUMIFS(СВЦЭМ!$D$33:$D$776,СВЦЭМ!$A$33:$A$776,$A112,СВЦЭМ!$B$33:$B$776,L$83)+'СЕТ СН'!$H$14+СВЦЭМ!$D$10+'СЕТ СН'!$H$5-'СЕТ СН'!$H$24</f>
        <v>3409.85256832</v>
      </c>
      <c r="M112" s="36">
        <f>SUMIFS(СВЦЭМ!$D$33:$D$776,СВЦЭМ!$A$33:$A$776,$A112,СВЦЭМ!$B$33:$B$776,M$83)+'СЕТ СН'!$H$14+СВЦЭМ!$D$10+'СЕТ СН'!$H$5-'СЕТ СН'!$H$24</f>
        <v>3335.6496051499998</v>
      </c>
      <c r="N112" s="36">
        <f>SUMIFS(СВЦЭМ!$D$33:$D$776,СВЦЭМ!$A$33:$A$776,$A112,СВЦЭМ!$B$33:$B$776,N$83)+'СЕТ СН'!$H$14+СВЦЭМ!$D$10+'СЕТ СН'!$H$5-'СЕТ СН'!$H$24</f>
        <v>3275.5081123499999</v>
      </c>
      <c r="O112" s="36">
        <f>SUMIFS(СВЦЭМ!$D$33:$D$776,СВЦЭМ!$A$33:$A$776,$A112,СВЦЭМ!$B$33:$B$776,O$83)+'СЕТ СН'!$H$14+СВЦЭМ!$D$10+'СЕТ СН'!$H$5-'СЕТ СН'!$H$24</f>
        <v>3264.1923336700002</v>
      </c>
      <c r="P112" s="36">
        <f>SUMIFS(СВЦЭМ!$D$33:$D$776,СВЦЭМ!$A$33:$A$776,$A112,СВЦЭМ!$B$33:$B$776,P$83)+'СЕТ СН'!$H$14+СВЦЭМ!$D$10+'СЕТ СН'!$H$5-'СЕТ СН'!$H$24</f>
        <v>3270.7567523299999</v>
      </c>
      <c r="Q112" s="36">
        <f>SUMIFS(СВЦЭМ!$D$33:$D$776,СВЦЭМ!$A$33:$A$776,$A112,СВЦЭМ!$B$33:$B$776,Q$83)+'СЕТ СН'!$H$14+СВЦЭМ!$D$10+'СЕТ СН'!$H$5-'СЕТ СН'!$H$24</f>
        <v>3263.9526463399998</v>
      </c>
      <c r="R112" s="36">
        <f>SUMIFS(СВЦЭМ!$D$33:$D$776,СВЦЭМ!$A$33:$A$776,$A112,СВЦЭМ!$B$33:$B$776,R$83)+'СЕТ СН'!$H$14+СВЦЭМ!$D$10+'СЕТ СН'!$H$5-'СЕТ СН'!$H$24</f>
        <v>3267.19843386</v>
      </c>
      <c r="S112" s="36">
        <f>SUMIFS(СВЦЭМ!$D$33:$D$776,СВЦЭМ!$A$33:$A$776,$A112,СВЦЭМ!$B$33:$B$776,S$83)+'СЕТ СН'!$H$14+СВЦЭМ!$D$10+'СЕТ СН'!$H$5-'СЕТ СН'!$H$24</f>
        <v>3275.6741531100001</v>
      </c>
      <c r="T112" s="36">
        <f>SUMIFS(СВЦЭМ!$D$33:$D$776,СВЦЭМ!$A$33:$A$776,$A112,СВЦЭМ!$B$33:$B$776,T$83)+'СЕТ СН'!$H$14+СВЦЭМ!$D$10+'СЕТ СН'!$H$5-'СЕТ СН'!$H$24</f>
        <v>3287.39648399</v>
      </c>
      <c r="U112" s="36">
        <f>SUMIFS(СВЦЭМ!$D$33:$D$776,СВЦЭМ!$A$33:$A$776,$A112,СВЦЭМ!$B$33:$B$776,U$83)+'СЕТ СН'!$H$14+СВЦЭМ!$D$10+'СЕТ СН'!$H$5-'СЕТ СН'!$H$24</f>
        <v>3293.4636848099999</v>
      </c>
      <c r="V112" s="36">
        <f>SUMIFS(СВЦЭМ!$D$33:$D$776,СВЦЭМ!$A$33:$A$776,$A112,СВЦЭМ!$B$33:$B$776,V$83)+'СЕТ СН'!$H$14+СВЦЭМ!$D$10+'СЕТ СН'!$H$5-'СЕТ СН'!$H$24</f>
        <v>3328.7067283800002</v>
      </c>
      <c r="W112" s="36">
        <f>SUMIFS(СВЦЭМ!$D$33:$D$776,СВЦЭМ!$A$33:$A$776,$A112,СВЦЭМ!$B$33:$B$776,W$83)+'СЕТ СН'!$H$14+СВЦЭМ!$D$10+'СЕТ СН'!$H$5-'СЕТ СН'!$H$24</f>
        <v>3360.5347373899999</v>
      </c>
      <c r="X112" s="36">
        <f>SUMIFS(СВЦЭМ!$D$33:$D$776,СВЦЭМ!$A$33:$A$776,$A112,СВЦЭМ!$B$33:$B$776,X$83)+'СЕТ СН'!$H$14+СВЦЭМ!$D$10+'СЕТ СН'!$H$5-'СЕТ СН'!$H$24</f>
        <v>3344.50059801</v>
      </c>
      <c r="Y112" s="36">
        <f>SUMIFS(СВЦЭМ!$D$33:$D$776,СВЦЭМ!$A$33:$A$776,$A112,СВЦЭМ!$B$33:$B$776,Y$83)+'СЕТ СН'!$H$14+СВЦЭМ!$D$10+'СЕТ СН'!$H$5-'СЕТ СН'!$H$24</f>
        <v>3386.2497516600001</v>
      </c>
    </row>
    <row r="113" spans="1:27" ht="15.75" x14ac:dyDescent="0.2">
      <c r="A113" s="35">
        <f t="shared" si="2"/>
        <v>43981</v>
      </c>
      <c r="B113" s="36">
        <f>SUMIFS(СВЦЭМ!$D$33:$D$776,СВЦЭМ!$A$33:$A$776,$A113,СВЦЭМ!$B$33:$B$776,B$83)+'СЕТ СН'!$H$14+СВЦЭМ!$D$10+'СЕТ СН'!$H$5-'СЕТ СН'!$H$24</f>
        <v>3466.9635593799999</v>
      </c>
      <c r="C113" s="36">
        <f>SUMIFS(СВЦЭМ!$D$33:$D$776,СВЦЭМ!$A$33:$A$776,$A113,СВЦЭМ!$B$33:$B$776,C$83)+'СЕТ СН'!$H$14+СВЦЭМ!$D$10+'СЕТ СН'!$H$5-'СЕТ СН'!$H$24</f>
        <v>3473.6633243400001</v>
      </c>
      <c r="D113" s="36">
        <f>SUMIFS(СВЦЭМ!$D$33:$D$776,СВЦЭМ!$A$33:$A$776,$A113,СВЦЭМ!$B$33:$B$776,D$83)+'СЕТ СН'!$H$14+СВЦЭМ!$D$10+'СЕТ СН'!$H$5-'СЕТ СН'!$H$24</f>
        <v>3475.1792324600001</v>
      </c>
      <c r="E113" s="36">
        <f>SUMIFS(СВЦЭМ!$D$33:$D$776,СВЦЭМ!$A$33:$A$776,$A113,СВЦЭМ!$B$33:$B$776,E$83)+'СЕТ СН'!$H$14+СВЦЭМ!$D$10+'СЕТ СН'!$H$5-'СЕТ СН'!$H$24</f>
        <v>3472.6905543500002</v>
      </c>
      <c r="F113" s="36">
        <f>SUMIFS(СВЦЭМ!$D$33:$D$776,СВЦЭМ!$A$33:$A$776,$A113,СВЦЭМ!$B$33:$B$776,F$83)+'СЕТ СН'!$H$14+СВЦЭМ!$D$10+'СЕТ СН'!$H$5-'СЕТ СН'!$H$24</f>
        <v>3471.8966555799998</v>
      </c>
      <c r="G113" s="36">
        <f>SUMIFS(СВЦЭМ!$D$33:$D$776,СВЦЭМ!$A$33:$A$776,$A113,СВЦЭМ!$B$33:$B$776,G$83)+'СЕТ СН'!$H$14+СВЦЭМ!$D$10+'СЕТ СН'!$H$5-'СЕТ СН'!$H$24</f>
        <v>3472.3928893299999</v>
      </c>
      <c r="H113" s="36">
        <f>SUMIFS(СВЦЭМ!$D$33:$D$776,СВЦЭМ!$A$33:$A$776,$A113,СВЦЭМ!$B$33:$B$776,H$83)+'СЕТ СН'!$H$14+СВЦЭМ!$D$10+'СЕТ СН'!$H$5-'СЕТ СН'!$H$24</f>
        <v>3459.4459129300003</v>
      </c>
      <c r="I113" s="36">
        <f>SUMIFS(СВЦЭМ!$D$33:$D$776,СВЦЭМ!$A$33:$A$776,$A113,СВЦЭМ!$B$33:$B$776,I$83)+'СЕТ СН'!$H$14+СВЦЭМ!$D$10+'СЕТ СН'!$H$5-'СЕТ СН'!$H$24</f>
        <v>3441.5825365000001</v>
      </c>
      <c r="J113" s="36">
        <f>SUMIFS(СВЦЭМ!$D$33:$D$776,СВЦЭМ!$A$33:$A$776,$A113,СВЦЭМ!$B$33:$B$776,J$83)+'СЕТ СН'!$H$14+СВЦЭМ!$D$10+'СЕТ СН'!$H$5-'СЕТ СН'!$H$24</f>
        <v>3410.54597685</v>
      </c>
      <c r="K113" s="36">
        <f>SUMIFS(СВЦЭМ!$D$33:$D$776,СВЦЭМ!$A$33:$A$776,$A113,СВЦЭМ!$B$33:$B$776,K$83)+'СЕТ СН'!$H$14+СВЦЭМ!$D$10+'СЕТ СН'!$H$5-'СЕТ СН'!$H$24</f>
        <v>3399.0599281599998</v>
      </c>
      <c r="L113" s="36">
        <f>SUMIFS(СВЦЭМ!$D$33:$D$776,СВЦЭМ!$A$33:$A$776,$A113,СВЦЭМ!$B$33:$B$776,L$83)+'СЕТ СН'!$H$14+СВЦЭМ!$D$10+'СЕТ СН'!$H$5-'СЕТ СН'!$H$24</f>
        <v>3390.1310755599998</v>
      </c>
      <c r="M113" s="36">
        <f>SUMIFS(СВЦЭМ!$D$33:$D$776,СВЦЭМ!$A$33:$A$776,$A113,СВЦЭМ!$B$33:$B$776,M$83)+'СЕТ СН'!$H$14+СВЦЭМ!$D$10+'СЕТ СН'!$H$5-'СЕТ СН'!$H$24</f>
        <v>3338.4691501799998</v>
      </c>
      <c r="N113" s="36">
        <f>SUMIFS(СВЦЭМ!$D$33:$D$776,СВЦЭМ!$A$33:$A$776,$A113,СВЦЭМ!$B$33:$B$776,N$83)+'СЕТ СН'!$H$14+СВЦЭМ!$D$10+'СЕТ СН'!$H$5-'СЕТ СН'!$H$24</f>
        <v>3290.7161904200002</v>
      </c>
      <c r="O113" s="36">
        <f>SUMIFS(СВЦЭМ!$D$33:$D$776,СВЦЭМ!$A$33:$A$776,$A113,СВЦЭМ!$B$33:$B$776,O$83)+'СЕТ СН'!$H$14+СВЦЭМ!$D$10+'СЕТ СН'!$H$5-'СЕТ СН'!$H$24</f>
        <v>3278.5098400699999</v>
      </c>
      <c r="P113" s="36">
        <f>SUMIFS(СВЦЭМ!$D$33:$D$776,СВЦЭМ!$A$33:$A$776,$A113,СВЦЭМ!$B$33:$B$776,P$83)+'СЕТ СН'!$H$14+СВЦЭМ!$D$10+'СЕТ СН'!$H$5-'СЕТ СН'!$H$24</f>
        <v>3281.2725053700001</v>
      </c>
      <c r="Q113" s="36">
        <f>SUMIFS(СВЦЭМ!$D$33:$D$776,СВЦЭМ!$A$33:$A$776,$A113,СВЦЭМ!$B$33:$B$776,Q$83)+'СЕТ СН'!$H$14+СВЦЭМ!$D$10+'СЕТ СН'!$H$5-'СЕТ СН'!$H$24</f>
        <v>3280.6209319899999</v>
      </c>
      <c r="R113" s="36">
        <f>SUMIFS(СВЦЭМ!$D$33:$D$776,СВЦЭМ!$A$33:$A$776,$A113,СВЦЭМ!$B$33:$B$776,R$83)+'СЕТ СН'!$H$14+СВЦЭМ!$D$10+'СЕТ СН'!$H$5-'СЕТ СН'!$H$24</f>
        <v>3279.6756155500002</v>
      </c>
      <c r="S113" s="36">
        <f>SUMIFS(СВЦЭМ!$D$33:$D$776,СВЦЭМ!$A$33:$A$776,$A113,СВЦЭМ!$B$33:$B$776,S$83)+'СЕТ СН'!$H$14+СВЦЭМ!$D$10+'СЕТ СН'!$H$5-'СЕТ СН'!$H$24</f>
        <v>3282.05008137</v>
      </c>
      <c r="T113" s="36">
        <f>SUMIFS(СВЦЭМ!$D$33:$D$776,СВЦЭМ!$A$33:$A$776,$A113,СВЦЭМ!$B$33:$B$776,T$83)+'СЕТ СН'!$H$14+СВЦЭМ!$D$10+'СЕТ СН'!$H$5-'СЕТ СН'!$H$24</f>
        <v>3276.88964523</v>
      </c>
      <c r="U113" s="36">
        <f>SUMIFS(СВЦЭМ!$D$33:$D$776,СВЦЭМ!$A$33:$A$776,$A113,СВЦЭМ!$B$33:$B$776,U$83)+'СЕТ СН'!$H$14+СВЦЭМ!$D$10+'СЕТ СН'!$H$5-'СЕТ СН'!$H$24</f>
        <v>3267.2520881800001</v>
      </c>
      <c r="V113" s="36">
        <f>SUMIFS(СВЦЭМ!$D$33:$D$776,СВЦЭМ!$A$33:$A$776,$A113,СВЦЭМ!$B$33:$B$776,V$83)+'СЕТ СН'!$H$14+СВЦЭМ!$D$10+'СЕТ СН'!$H$5-'СЕТ СН'!$H$24</f>
        <v>3274.4073453599999</v>
      </c>
      <c r="W113" s="36">
        <f>SUMIFS(СВЦЭМ!$D$33:$D$776,СВЦЭМ!$A$33:$A$776,$A113,СВЦЭМ!$B$33:$B$776,W$83)+'СЕТ СН'!$H$14+СВЦЭМ!$D$10+'СЕТ СН'!$H$5-'СЕТ СН'!$H$24</f>
        <v>3280.55000032</v>
      </c>
      <c r="X113" s="36">
        <f>SUMIFS(СВЦЭМ!$D$33:$D$776,СВЦЭМ!$A$33:$A$776,$A113,СВЦЭМ!$B$33:$B$776,X$83)+'СЕТ СН'!$H$14+СВЦЭМ!$D$10+'СЕТ СН'!$H$5-'СЕТ СН'!$H$24</f>
        <v>3283.4628854500002</v>
      </c>
      <c r="Y113" s="36">
        <f>SUMIFS(СВЦЭМ!$D$33:$D$776,СВЦЭМ!$A$33:$A$776,$A113,СВЦЭМ!$B$33:$B$776,Y$83)+'СЕТ СН'!$H$14+СВЦЭМ!$D$10+'СЕТ СН'!$H$5-'СЕТ СН'!$H$24</f>
        <v>3350.2318727400002</v>
      </c>
    </row>
    <row r="114" spans="1:27" ht="15.75" x14ac:dyDescent="0.2">
      <c r="A114" s="35">
        <f t="shared" si="2"/>
        <v>43982</v>
      </c>
      <c r="B114" s="36">
        <f>SUMIFS(СВЦЭМ!$D$33:$D$776,СВЦЭМ!$A$33:$A$776,$A114,СВЦЭМ!$B$33:$B$776,B$83)+'СЕТ СН'!$H$14+СВЦЭМ!$D$10+'СЕТ СН'!$H$5-'СЕТ СН'!$H$24</f>
        <v>3435.6259513700002</v>
      </c>
      <c r="C114" s="36">
        <f>SUMIFS(СВЦЭМ!$D$33:$D$776,СВЦЭМ!$A$33:$A$776,$A114,СВЦЭМ!$B$33:$B$776,C$83)+'СЕТ СН'!$H$14+СВЦЭМ!$D$10+'СЕТ СН'!$H$5-'СЕТ СН'!$H$24</f>
        <v>3444.4723468800003</v>
      </c>
      <c r="D114" s="36">
        <f>SUMIFS(СВЦЭМ!$D$33:$D$776,СВЦЭМ!$A$33:$A$776,$A114,СВЦЭМ!$B$33:$B$776,D$83)+'СЕТ СН'!$H$14+СВЦЭМ!$D$10+'СЕТ СН'!$H$5-'СЕТ СН'!$H$24</f>
        <v>3452.6133587899999</v>
      </c>
      <c r="E114" s="36">
        <f>SUMIFS(СВЦЭМ!$D$33:$D$776,СВЦЭМ!$A$33:$A$776,$A114,СВЦЭМ!$B$33:$B$776,E$83)+'СЕТ СН'!$H$14+СВЦЭМ!$D$10+'СЕТ СН'!$H$5-'СЕТ СН'!$H$24</f>
        <v>3447.5378103000003</v>
      </c>
      <c r="F114" s="36">
        <f>SUMIFS(СВЦЭМ!$D$33:$D$776,СВЦЭМ!$A$33:$A$776,$A114,СВЦЭМ!$B$33:$B$776,F$83)+'СЕТ СН'!$H$14+СВЦЭМ!$D$10+'СЕТ СН'!$H$5-'СЕТ СН'!$H$24</f>
        <v>3437.2637083700001</v>
      </c>
      <c r="G114" s="36">
        <f>SUMIFS(СВЦЭМ!$D$33:$D$776,СВЦЭМ!$A$33:$A$776,$A114,СВЦЭМ!$B$33:$B$776,G$83)+'СЕТ СН'!$H$14+СВЦЭМ!$D$10+'СЕТ СН'!$H$5-'СЕТ СН'!$H$24</f>
        <v>3440.9882794200003</v>
      </c>
      <c r="H114" s="36">
        <f>SUMIFS(СВЦЭМ!$D$33:$D$776,СВЦЭМ!$A$33:$A$776,$A114,СВЦЭМ!$B$33:$B$776,H$83)+'СЕТ СН'!$H$14+СВЦЭМ!$D$10+'СЕТ СН'!$H$5-'СЕТ СН'!$H$24</f>
        <v>3445.2581170399999</v>
      </c>
      <c r="I114" s="36">
        <f>SUMIFS(СВЦЭМ!$D$33:$D$776,СВЦЭМ!$A$33:$A$776,$A114,СВЦЭМ!$B$33:$B$776,I$83)+'СЕТ СН'!$H$14+СВЦЭМ!$D$10+'СЕТ СН'!$H$5-'СЕТ СН'!$H$24</f>
        <v>3422.40712089</v>
      </c>
      <c r="J114" s="36">
        <f>SUMIFS(СВЦЭМ!$D$33:$D$776,СВЦЭМ!$A$33:$A$776,$A114,СВЦЭМ!$B$33:$B$776,J$83)+'СЕТ СН'!$H$14+СВЦЭМ!$D$10+'СЕТ СН'!$H$5-'СЕТ СН'!$H$24</f>
        <v>3401.9545076899999</v>
      </c>
      <c r="K114" s="36">
        <f>SUMIFS(СВЦЭМ!$D$33:$D$776,СВЦЭМ!$A$33:$A$776,$A114,СВЦЭМ!$B$33:$B$776,K$83)+'СЕТ СН'!$H$14+СВЦЭМ!$D$10+'СЕТ СН'!$H$5-'СЕТ СН'!$H$24</f>
        <v>3410.6463710500002</v>
      </c>
      <c r="L114" s="36">
        <f>SUMIFS(СВЦЭМ!$D$33:$D$776,СВЦЭМ!$A$33:$A$776,$A114,СВЦЭМ!$B$33:$B$776,L$83)+'СЕТ СН'!$H$14+СВЦЭМ!$D$10+'СЕТ СН'!$H$5-'СЕТ СН'!$H$24</f>
        <v>3409.5398264099999</v>
      </c>
      <c r="M114" s="36">
        <f>SUMIFS(СВЦЭМ!$D$33:$D$776,СВЦЭМ!$A$33:$A$776,$A114,СВЦЭМ!$B$33:$B$776,M$83)+'СЕТ СН'!$H$14+СВЦЭМ!$D$10+'СЕТ СН'!$H$5-'СЕТ СН'!$H$24</f>
        <v>3361.40703136</v>
      </c>
      <c r="N114" s="36">
        <f>SUMIFS(СВЦЭМ!$D$33:$D$776,СВЦЭМ!$A$33:$A$776,$A114,СВЦЭМ!$B$33:$B$776,N$83)+'СЕТ СН'!$H$14+СВЦЭМ!$D$10+'СЕТ СН'!$H$5-'СЕТ СН'!$H$24</f>
        <v>3292.7342853800001</v>
      </c>
      <c r="O114" s="36">
        <f>SUMIFS(СВЦЭМ!$D$33:$D$776,СВЦЭМ!$A$33:$A$776,$A114,СВЦЭМ!$B$33:$B$776,O$83)+'СЕТ СН'!$H$14+СВЦЭМ!$D$10+'СЕТ СН'!$H$5-'СЕТ СН'!$H$24</f>
        <v>3269.7767895000002</v>
      </c>
      <c r="P114" s="36">
        <f>SUMIFS(СВЦЭМ!$D$33:$D$776,СВЦЭМ!$A$33:$A$776,$A114,СВЦЭМ!$B$33:$B$776,P$83)+'СЕТ СН'!$H$14+СВЦЭМ!$D$10+'СЕТ СН'!$H$5-'СЕТ СН'!$H$24</f>
        <v>3278.2192542500002</v>
      </c>
      <c r="Q114" s="36">
        <f>SUMIFS(СВЦЭМ!$D$33:$D$776,СВЦЭМ!$A$33:$A$776,$A114,СВЦЭМ!$B$33:$B$776,Q$83)+'СЕТ СН'!$H$14+СВЦЭМ!$D$10+'СЕТ СН'!$H$5-'СЕТ СН'!$H$24</f>
        <v>3278.42705196</v>
      </c>
      <c r="R114" s="36">
        <f>SUMIFS(СВЦЭМ!$D$33:$D$776,СВЦЭМ!$A$33:$A$776,$A114,СВЦЭМ!$B$33:$B$776,R$83)+'СЕТ СН'!$H$14+СВЦЭМ!$D$10+'СЕТ СН'!$H$5-'СЕТ СН'!$H$24</f>
        <v>3280.9423253499999</v>
      </c>
      <c r="S114" s="36">
        <f>SUMIFS(СВЦЭМ!$D$33:$D$776,СВЦЭМ!$A$33:$A$776,$A114,СВЦЭМ!$B$33:$B$776,S$83)+'СЕТ СН'!$H$14+СВЦЭМ!$D$10+'СЕТ СН'!$H$5-'СЕТ СН'!$H$24</f>
        <v>3293.5266560700002</v>
      </c>
      <c r="T114" s="36">
        <f>SUMIFS(СВЦЭМ!$D$33:$D$776,СВЦЭМ!$A$33:$A$776,$A114,СВЦЭМ!$B$33:$B$776,T$83)+'СЕТ СН'!$H$14+СВЦЭМ!$D$10+'СЕТ СН'!$H$5-'СЕТ СН'!$H$24</f>
        <v>3275.5583736799999</v>
      </c>
      <c r="U114" s="36">
        <f>SUMIFS(СВЦЭМ!$D$33:$D$776,СВЦЭМ!$A$33:$A$776,$A114,СВЦЭМ!$B$33:$B$776,U$83)+'СЕТ СН'!$H$14+СВЦЭМ!$D$10+'СЕТ СН'!$H$5-'СЕТ СН'!$H$24</f>
        <v>3255.0925210800001</v>
      </c>
      <c r="V114" s="36">
        <f>SUMIFS(СВЦЭМ!$D$33:$D$776,СВЦЭМ!$A$33:$A$776,$A114,СВЦЭМ!$B$33:$B$776,V$83)+'СЕТ СН'!$H$14+СВЦЭМ!$D$10+'СЕТ СН'!$H$5-'СЕТ СН'!$H$24</f>
        <v>3217.5262593500001</v>
      </c>
      <c r="W114" s="36">
        <f>SUMIFS(СВЦЭМ!$D$33:$D$776,СВЦЭМ!$A$33:$A$776,$A114,СВЦЭМ!$B$33:$B$776,W$83)+'СЕТ СН'!$H$14+СВЦЭМ!$D$10+'СЕТ СН'!$H$5-'СЕТ СН'!$H$24</f>
        <v>3212.7742746200001</v>
      </c>
      <c r="X114" s="36">
        <f>SUMIFS(СВЦЭМ!$D$33:$D$776,СВЦЭМ!$A$33:$A$776,$A114,СВЦЭМ!$B$33:$B$776,X$83)+'СЕТ СН'!$H$14+СВЦЭМ!$D$10+'СЕТ СН'!$H$5-'СЕТ СН'!$H$24</f>
        <v>3244.7434176900001</v>
      </c>
      <c r="Y114" s="36">
        <f>SUMIFS(СВЦЭМ!$D$33:$D$776,СВЦЭМ!$A$33:$A$776,$A114,СВЦЭМ!$B$33:$B$776,Y$83)+'СЕТ СН'!$H$14+СВЦЭМ!$D$10+'СЕТ СН'!$H$5-'СЕТ СН'!$H$24</f>
        <v>3312.65766717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01.05.2020</v>
      </c>
      <c r="B120" s="36">
        <f>SUMIFS(СВЦЭМ!$D$33:$D$776,СВЦЭМ!$A$33:$A$776,$A120,СВЦЭМ!$B$33:$B$776,B$119)+'СЕТ СН'!$I$14+СВЦЭМ!$D$10+'СЕТ СН'!$I$5-'СЕТ СН'!$I$24</f>
        <v>3663.95488041</v>
      </c>
      <c r="C120" s="36">
        <f>SUMIFS(СВЦЭМ!$D$33:$D$776,СВЦЭМ!$A$33:$A$776,$A120,СВЦЭМ!$B$33:$B$776,C$119)+'СЕТ СН'!$I$14+СВЦЭМ!$D$10+'СЕТ СН'!$I$5-'СЕТ СН'!$I$24</f>
        <v>3705.0237786099997</v>
      </c>
      <c r="D120" s="36">
        <f>SUMIFS(СВЦЭМ!$D$33:$D$776,СВЦЭМ!$A$33:$A$776,$A120,СВЦЭМ!$B$33:$B$776,D$119)+'СЕТ СН'!$I$14+СВЦЭМ!$D$10+'СЕТ СН'!$I$5-'СЕТ СН'!$I$24</f>
        <v>3702.5739140799997</v>
      </c>
      <c r="E120" s="36">
        <f>SUMIFS(СВЦЭМ!$D$33:$D$776,СВЦЭМ!$A$33:$A$776,$A120,СВЦЭМ!$B$33:$B$776,E$119)+'СЕТ СН'!$I$14+СВЦЭМ!$D$10+'СЕТ СН'!$I$5-'СЕТ СН'!$I$24</f>
        <v>3698.2829781</v>
      </c>
      <c r="F120" s="36">
        <f>SUMIFS(СВЦЭМ!$D$33:$D$776,СВЦЭМ!$A$33:$A$776,$A120,СВЦЭМ!$B$33:$B$776,F$119)+'СЕТ СН'!$I$14+СВЦЭМ!$D$10+'СЕТ СН'!$I$5-'СЕТ СН'!$I$24</f>
        <v>3715.9341943199997</v>
      </c>
      <c r="G120" s="36">
        <f>SUMIFS(СВЦЭМ!$D$33:$D$776,СВЦЭМ!$A$33:$A$776,$A120,СВЦЭМ!$B$33:$B$776,G$119)+'СЕТ СН'!$I$14+СВЦЭМ!$D$10+'СЕТ СН'!$I$5-'СЕТ СН'!$I$24</f>
        <v>3708.7478192099998</v>
      </c>
      <c r="H120" s="36">
        <f>SUMIFS(СВЦЭМ!$D$33:$D$776,СВЦЭМ!$A$33:$A$776,$A120,СВЦЭМ!$B$33:$B$776,H$119)+'СЕТ СН'!$I$14+СВЦЭМ!$D$10+'СЕТ СН'!$I$5-'СЕТ СН'!$I$24</f>
        <v>3703.3079779899999</v>
      </c>
      <c r="I120" s="36">
        <f>SUMIFS(СВЦЭМ!$D$33:$D$776,СВЦЭМ!$A$33:$A$776,$A120,СВЦЭМ!$B$33:$B$776,I$119)+'СЕТ СН'!$I$14+СВЦЭМ!$D$10+'СЕТ СН'!$I$5-'СЕТ СН'!$I$24</f>
        <v>3678.29939436</v>
      </c>
      <c r="J120" s="36">
        <f>SUMIFS(СВЦЭМ!$D$33:$D$776,СВЦЭМ!$A$33:$A$776,$A120,СВЦЭМ!$B$33:$B$776,J$119)+'СЕТ СН'!$I$14+СВЦЭМ!$D$10+'СЕТ СН'!$I$5-'СЕТ СН'!$I$24</f>
        <v>3662.2195477499999</v>
      </c>
      <c r="K120" s="36">
        <f>SUMIFS(СВЦЭМ!$D$33:$D$776,СВЦЭМ!$A$33:$A$776,$A120,СВЦЭМ!$B$33:$B$776,K$119)+'СЕТ СН'!$I$14+СВЦЭМ!$D$10+'СЕТ СН'!$I$5-'СЕТ СН'!$I$24</f>
        <v>3661.4193727900001</v>
      </c>
      <c r="L120" s="36">
        <f>SUMIFS(СВЦЭМ!$D$33:$D$776,СВЦЭМ!$A$33:$A$776,$A120,СВЦЭМ!$B$33:$B$776,L$119)+'СЕТ СН'!$I$14+СВЦЭМ!$D$10+'СЕТ СН'!$I$5-'СЕТ СН'!$I$24</f>
        <v>3641.19332261</v>
      </c>
      <c r="M120" s="36">
        <f>SUMIFS(СВЦЭМ!$D$33:$D$776,СВЦЭМ!$A$33:$A$776,$A120,СВЦЭМ!$B$33:$B$776,M$119)+'СЕТ СН'!$I$14+СВЦЭМ!$D$10+'СЕТ СН'!$I$5-'СЕТ СН'!$I$24</f>
        <v>3578.2520734700001</v>
      </c>
      <c r="N120" s="36">
        <f>SUMIFS(СВЦЭМ!$D$33:$D$776,СВЦЭМ!$A$33:$A$776,$A120,СВЦЭМ!$B$33:$B$776,N$119)+'СЕТ СН'!$I$14+СВЦЭМ!$D$10+'СЕТ СН'!$I$5-'СЕТ СН'!$I$24</f>
        <v>3515.4897818300001</v>
      </c>
      <c r="O120" s="36">
        <f>SUMIFS(СВЦЭМ!$D$33:$D$776,СВЦЭМ!$A$33:$A$776,$A120,СВЦЭМ!$B$33:$B$776,O$119)+'СЕТ СН'!$I$14+СВЦЭМ!$D$10+'СЕТ СН'!$I$5-'СЕТ СН'!$I$24</f>
        <v>3495.67097453</v>
      </c>
      <c r="P120" s="36">
        <f>SUMIFS(СВЦЭМ!$D$33:$D$776,СВЦЭМ!$A$33:$A$776,$A120,СВЦЭМ!$B$33:$B$776,P$119)+'СЕТ СН'!$I$14+СВЦЭМ!$D$10+'СЕТ СН'!$I$5-'СЕТ СН'!$I$24</f>
        <v>3504.3497673500001</v>
      </c>
      <c r="Q120" s="36">
        <f>SUMIFS(СВЦЭМ!$D$33:$D$776,СВЦЭМ!$A$33:$A$776,$A120,СВЦЭМ!$B$33:$B$776,Q$119)+'СЕТ СН'!$I$14+СВЦЭМ!$D$10+'СЕТ СН'!$I$5-'СЕТ СН'!$I$24</f>
        <v>3507.0431233999998</v>
      </c>
      <c r="R120" s="36">
        <f>SUMIFS(СВЦЭМ!$D$33:$D$776,СВЦЭМ!$A$33:$A$776,$A120,СВЦЭМ!$B$33:$B$776,R$119)+'СЕТ СН'!$I$14+СВЦЭМ!$D$10+'СЕТ СН'!$I$5-'СЕТ СН'!$I$24</f>
        <v>3504.77104646</v>
      </c>
      <c r="S120" s="36">
        <f>SUMIFS(СВЦЭМ!$D$33:$D$776,СВЦЭМ!$A$33:$A$776,$A120,СВЦЭМ!$B$33:$B$776,S$119)+'СЕТ СН'!$I$14+СВЦЭМ!$D$10+'СЕТ СН'!$I$5-'СЕТ СН'!$I$24</f>
        <v>3502.33790916</v>
      </c>
      <c r="T120" s="36">
        <f>SUMIFS(СВЦЭМ!$D$33:$D$776,СВЦЭМ!$A$33:$A$776,$A120,СВЦЭМ!$B$33:$B$776,T$119)+'СЕТ СН'!$I$14+СВЦЭМ!$D$10+'СЕТ СН'!$I$5-'СЕТ СН'!$I$24</f>
        <v>3491.99171828</v>
      </c>
      <c r="U120" s="36">
        <f>SUMIFS(СВЦЭМ!$D$33:$D$776,СВЦЭМ!$A$33:$A$776,$A120,СВЦЭМ!$B$33:$B$776,U$119)+'СЕТ СН'!$I$14+СВЦЭМ!$D$10+'СЕТ СН'!$I$5-'СЕТ СН'!$I$24</f>
        <v>3473.5890325099999</v>
      </c>
      <c r="V120" s="36">
        <f>SUMIFS(СВЦЭМ!$D$33:$D$776,СВЦЭМ!$A$33:$A$776,$A120,СВЦЭМ!$B$33:$B$776,V$119)+'СЕТ СН'!$I$14+СВЦЭМ!$D$10+'СЕТ СН'!$I$5-'СЕТ СН'!$I$24</f>
        <v>3463.51910967</v>
      </c>
      <c r="W120" s="36">
        <f>SUMIFS(СВЦЭМ!$D$33:$D$776,СВЦЭМ!$A$33:$A$776,$A120,СВЦЭМ!$B$33:$B$776,W$119)+'СЕТ СН'!$I$14+СВЦЭМ!$D$10+'СЕТ СН'!$I$5-'СЕТ СН'!$I$24</f>
        <v>3470.2179843700001</v>
      </c>
      <c r="X120" s="36">
        <f>SUMIFS(СВЦЭМ!$D$33:$D$776,СВЦЭМ!$A$33:$A$776,$A120,СВЦЭМ!$B$33:$B$776,X$119)+'СЕТ СН'!$I$14+СВЦЭМ!$D$10+'СЕТ СН'!$I$5-'СЕТ СН'!$I$24</f>
        <v>3501.84881494</v>
      </c>
      <c r="Y120" s="36">
        <f>SUMIFS(СВЦЭМ!$D$33:$D$776,СВЦЭМ!$A$33:$A$776,$A120,СВЦЭМ!$B$33:$B$776,Y$119)+'СЕТ СН'!$I$14+СВЦЭМ!$D$10+'СЕТ СН'!$I$5-'СЕТ СН'!$I$24</f>
        <v>3604.5080729900001</v>
      </c>
      <c r="AA120" s="45"/>
    </row>
    <row r="121" spans="1:27" ht="15.75" x14ac:dyDescent="0.2">
      <c r="A121" s="35">
        <f>A120+1</f>
        <v>43953</v>
      </c>
      <c r="B121" s="36">
        <f>SUMIFS(СВЦЭМ!$D$33:$D$776,СВЦЭМ!$A$33:$A$776,$A121,СВЦЭМ!$B$33:$B$776,B$119)+'СЕТ СН'!$I$14+СВЦЭМ!$D$10+'СЕТ СН'!$I$5-'СЕТ СН'!$I$24</f>
        <v>3696.7002701000001</v>
      </c>
      <c r="C121" s="36">
        <f>SUMIFS(СВЦЭМ!$D$33:$D$776,СВЦЭМ!$A$33:$A$776,$A121,СВЦЭМ!$B$33:$B$776,C$119)+'СЕТ СН'!$I$14+СВЦЭМ!$D$10+'СЕТ СН'!$I$5-'СЕТ СН'!$I$24</f>
        <v>3719.57458989</v>
      </c>
      <c r="D121" s="36">
        <f>SUMIFS(СВЦЭМ!$D$33:$D$776,СВЦЭМ!$A$33:$A$776,$A121,СВЦЭМ!$B$33:$B$776,D$119)+'СЕТ СН'!$I$14+СВЦЭМ!$D$10+'СЕТ СН'!$I$5-'СЕТ СН'!$I$24</f>
        <v>3732.0047076999999</v>
      </c>
      <c r="E121" s="36">
        <f>SUMIFS(СВЦЭМ!$D$33:$D$776,СВЦЭМ!$A$33:$A$776,$A121,СВЦЭМ!$B$33:$B$776,E$119)+'СЕТ СН'!$I$14+СВЦЭМ!$D$10+'СЕТ СН'!$I$5-'СЕТ СН'!$I$24</f>
        <v>3727.9278912</v>
      </c>
      <c r="F121" s="36">
        <f>SUMIFS(СВЦЭМ!$D$33:$D$776,СВЦЭМ!$A$33:$A$776,$A121,СВЦЭМ!$B$33:$B$776,F$119)+'СЕТ СН'!$I$14+СВЦЭМ!$D$10+'СЕТ СН'!$I$5-'СЕТ СН'!$I$24</f>
        <v>3723.9970042599998</v>
      </c>
      <c r="G121" s="36">
        <f>SUMIFS(СВЦЭМ!$D$33:$D$776,СВЦЭМ!$A$33:$A$776,$A121,СВЦЭМ!$B$33:$B$776,G$119)+'СЕТ СН'!$I$14+СВЦЭМ!$D$10+'СЕТ СН'!$I$5-'СЕТ СН'!$I$24</f>
        <v>3725.9950822800001</v>
      </c>
      <c r="H121" s="36">
        <f>SUMIFS(СВЦЭМ!$D$33:$D$776,СВЦЭМ!$A$33:$A$776,$A121,СВЦЭМ!$B$33:$B$776,H$119)+'СЕТ СН'!$I$14+СВЦЭМ!$D$10+'СЕТ СН'!$I$5-'СЕТ СН'!$I$24</f>
        <v>3724.2285521599997</v>
      </c>
      <c r="I121" s="36">
        <f>SUMIFS(СВЦЭМ!$D$33:$D$776,СВЦЭМ!$A$33:$A$776,$A121,СВЦЭМ!$B$33:$B$776,I$119)+'СЕТ СН'!$I$14+СВЦЭМ!$D$10+'СЕТ СН'!$I$5-'СЕТ СН'!$I$24</f>
        <v>3712.3151771899998</v>
      </c>
      <c r="J121" s="36">
        <f>SUMIFS(СВЦЭМ!$D$33:$D$776,СВЦЭМ!$A$33:$A$776,$A121,СВЦЭМ!$B$33:$B$776,J$119)+'СЕТ СН'!$I$14+СВЦЭМ!$D$10+'СЕТ СН'!$I$5-'СЕТ СН'!$I$24</f>
        <v>3669.2953223200002</v>
      </c>
      <c r="K121" s="36">
        <f>SUMIFS(СВЦЭМ!$D$33:$D$776,СВЦЭМ!$A$33:$A$776,$A121,СВЦЭМ!$B$33:$B$776,K$119)+'СЕТ СН'!$I$14+СВЦЭМ!$D$10+'СЕТ СН'!$I$5-'СЕТ СН'!$I$24</f>
        <v>3643.7725936300003</v>
      </c>
      <c r="L121" s="36">
        <f>SUMIFS(СВЦЭМ!$D$33:$D$776,СВЦЭМ!$A$33:$A$776,$A121,СВЦЭМ!$B$33:$B$776,L$119)+'СЕТ СН'!$I$14+СВЦЭМ!$D$10+'СЕТ СН'!$I$5-'СЕТ СН'!$I$24</f>
        <v>3627.67691956</v>
      </c>
      <c r="M121" s="36">
        <f>SUMIFS(СВЦЭМ!$D$33:$D$776,СВЦЭМ!$A$33:$A$776,$A121,СВЦЭМ!$B$33:$B$776,M$119)+'СЕТ СН'!$I$14+СВЦЭМ!$D$10+'СЕТ СН'!$I$5-'СЕТ СН'!$I$24</f>
        <v>3567.8455926199999</v>
      </c>
      <c r="N121" s="36">
        <f>SUMIFS(СВЦЭМ!$D$33:$D$776,СВЦЭМ!$A$33:$A$776,$A121,СВЦЭМ!$B$33:$B$776,N$119)+'СЕТ СН'!$I$14+СВЦЭМ!$D$10+'СЕТ СН'!$I$5-'СЕТ СН'!$I$24</f>
        <v>3513.7137979899999</v>
      </c>
      <c r="O121" s="36">
        <f>SUMIFS(СВЦЭМ!$D$33:$D$776,СВЦЭМ!$A$33:$A$776,$A121,СВЦЭМ!$B$33:$B$776,O$119)+'СЕТ СН'!$I$14+СВЦЭМ!$D$10+'СЕТ СН'!$I$5-'СЕТ СН'!$I$24</f>
        <v>3492.57319224</v>
      </c>
      <c r="P121" s="36">
        <f>SUMIFS(СВЦЭМ!$D$33:$D$776,СВЦЭМ!$A$33:$A$776,$A121,СВЦЭМ!$B$33:$B$776,P$119)+'СЕТ СН'!$I$14+СВЦЭМ!$D$10+'СЕТ СН'!$I$5-'СЕТ СН'!$I$24</f>
        <v>3498.7452278300002</v>
      </c>
      <c r="Q121" s="36">
        <f>SUMIFS(СВЦЭМ!$D$33:$D$776,СВЦЭМ!$A$33:$A$776,$A121,СВЦЭМ!$B$33:$B$776,Q$119)+'СЕТ СН'!$I$14+СВЦЭМ!$D$10+'СЕТ СН'!$I$5-'СЕТ СН'!$I$24</f>
        <v>3501.26008447</v>
      </c>
      <c r="R121" s="36">
        <f>SUMIFS(СВЦЭМ!$D$33:$D$776,СВЦЭМ!$A$33:$A$776,$A121,СВЦЭМ!$B$33:$B$776,R$119)+'СЕТ СН'!$I$14+СВЦЭМ!$D$10+'СЕТ СН'!$I$5-'СЕТ СН'!$I$24</f>
        <v>3507.5101694300001</v>
      </c>
      <c r="S121" s="36">
        <f>SUMIFS(СВЦЭМ!$D$33:$D$776,СВЦЭМ!$A$33:$A$776,$A121,СВЦЭМ!$B$33:$B$776,S$119)+'СЕТ СН'!$I$14+СВЦЭМ!$D$10+'СЕТ СН'!$I$5-'СЕТ СН'!$I$24</f>
        <v>3507.5918247</v>
      </c>
      <c r="T121" s="36">
        <f>SUMIFS(СВЦЭМ!$D$33:$D$776,СВЦЭМ!$A$33:$A$776,$A121,СВЦЭМ!$B$33:$B$776,T$119)+'СЕТ СН'!$I$14+СВЦЭМ!$D$10+'СЕТ СН'!$I$5-'СЕТ СН'!$I$24</f>
        <v>3501.2476780400002</v>
      </c>
      <c r="U121" s="36">
        <f>SUMIFS(СВЦЭМ!$D$33:$D$776,СВЦЭМ!$A$33:$A$776,$A121,СВЦЭМ!$B$33:$B$776,U$119)+'СЕТ СН'!$I$14+СВЦЭМ!$D$10+'СЕТ СН'!$I$5-'СЕТ СН'!$I$24</f>
        <v>3494.0397652700003</v>
      </c>
      <c r="V121" s="36">
        <f>SUMIFS(СВЦЭМ!$D$33:$D$776,СВЦЭМ!$A$33:$A$776,$A121,СВЦЭМ!$B$33:$B$776,V$119)+'СЕТ СН'!$I$14+СВЦЭМ!$D$10+'СЕТ СН'!$I$5-'СЕТ СН'!$I$24</f>
        <v>3475.37971105</v>
      </c>
      <c r="W121" s="36">
        <f>SUMIFS(СВЦЭМ!$D$33:$D$776,СВЦЭМ!$A$33:$A$776,$A121,СВЦЭМ!$B$33:$B$776,W$119)+'СЕТ СН'!$I$14+СВЦЭМ!$D$10+'СЕТ СН'!$I$5-'СЕТ СН'!$I$24</f>
        <v>3460.44794112</v>
      </c>
      <c r="X121" s="36">
        <f>SUMIFS(СВЦЭМ!$D$33:$D$776,СВЦЭМ!$A$33:$A$776,$A121,СВЦЭМ!$B$33:$B$776,X$119)+'СЕТ СН'!$I$14+СВЦЭМ!$D$10+'СЕТ СН'!$I$5-'СЕТ СН'!$I$24</f>
        <v>3496.3749055200001</v>
      </c>
      <c r="Y121" s="36">
        <f>SUMIFS(СВЦЭМ!$D$33:$D$776,СВЦЭМ!$A$33:$A$776,$A121,СВЦЭМ!$B$33:$B$776,Y$119)+'СЕТ СН'!$I$14+СВЦЭМ!$D$10+'СЕТ СН'!$I$5-'СЕТ СН'!$I$24</f>
        <v>3578.3039122300002</v>
      </c>
    </row>
    <row r="122" spans="1:27" ht="15.75" x14ac:dyDescent="0.2">
      <c r="A122" s="35">
        <f t="shared" ref="A122:A150" si="3">A121+1</f>
        <v>43954</v>
      </c>
      <c r="B122" s="36">
        <f>SUMIFS(СВЦЭМ!$D$33:$D$776,СВЦЭМ!$A$33:$A$776,$A122,СВЦЭМ!$B$33:$B$776,B$119)+'СЕТ СН'!$I$14+СВЦЭМ!$D$10+'СЕТ СН'!$I$5-'СЕТ СН'!$I$24</f>
        <v>3608.2694770400003</v>
      </c>
      <c r="C122" s="36">
        <f>SUMIFS(СВЦЭМ!$D$33:$D$776,СВЦЭМ!$A$33:$A$776,$A122,СВЦЭМ!$B$33:$B$776,C$119)+'СЕТ СН'!$I$14+СВЦЭМ!$D$10+'СЕТ СН'!$I$5-'СЕТ СН'!$I$24</f>
        <v>3620.3908015400002</v>
      </c>
      <c r="D122" s="36">
        <f>SUMIFS(СВЦЭМ!$D$33:$D$776,СВЦЭМ!$A$33:$A$776,$A122,СВЦЭМ!$B$33:$B$776,D$119)+'СЕТ СН'!$I$14+СВЦЭМ!$D$10+'СЕТ СН'!$I$5-'СЕТ СН'!$I$24</f>
        <v>3618.8458180799998</v>
      </c>
      <c r="E122" s="36">
        <f>SUMIFS(СВЦЭМ!$D$33:$D$776,СВЦЭМ!$A$33:$A$776,$A122,СВЦЭМ!$B$33:$B$776,E$119)+'СЕТ СН'!$I$14+СВЦЭМ!$D$10+'СЕТ СН'!$I$5-'СЕТ СН'!$I$24</f>
        <v>3616.0675936799998</v>
      </c>
      <c r="F122" s="36">
        <f>SUMIFS(СВЦЭМ!$D$33:$D$776,СВЦЭМ!$A$33:$A$776,$A122,СВЦЭМ!$B$33:$B$776,F$119)+'СЕТ СН'!$I$14+СВЦЭМ!$D$10+'СЕТ СН'!$I$5-'СЕТ СН'!$I$24</f>
        <v>3613.70520601</v>
      </c>
      <c r="G122" s="36">
        <f>SUMIFS(СВЦЭМ!$D$33:$D$776,СВЦЭМ!$A$33:$A$776,$A122,СВЦЭМ!$B$33:$B$776,G$119)+'СЕТ СН'!$I$14+СВЦЭМ!$D$10+'СЕТ СН'!$I$5-'СЕТ СН'!$I$24</f>
        <v>3616.9229911299999</v>
      </c>
      <c r="H122" s="36">
        <f>SUMIFS(СВЦЭМ!$D$33:$D$776,СВЦЭМ!$A$33:$A$776,$A122,СВЦЭМ!$B$33:$B$776,H$119)+'СЕТ СН'!$I$14+СВЦЭМ!$D$10+'СЕТ СН'!$I$5-'СЕТ СН'!$I$24</f>
        <v>3623.2626392800003</v>
      </c>
      <c r="I122" s="36">
        <f>SUMIFS(СВЦЭМ!$D$33:$D$776,СВЦЭМ!$A$33:$A$776,$A122,СВЦЭМ!$B$33:$B$776,I$119)+'СЕТ СН'!$I$14+СВЦЭМ!$D$10+'СЕТ СН'!$I$5-'СЕТ СН'!$I$24</f>
        <v>3619.49652126</v>
      </c>
      <c r="J122" s="36">
        <f>SUMIFS(СВЦЭМ!$D$33:$D$776,СВЦЭМ!$A$33:$A$776,$A122,СВЦЭМ!$B$33:$B$776,J$119)+'СЕТ СН'!$I$14+СВЦЭМ!$D$10+'СЕТ СН'!$I$5-'СЕТ СН'!$I$24</f>
        <v>3612.4179714500001</v>
      </c>
      <c r="K122" s="36">
        <f>SUMIFS(СВЦЭМ!$D$33:$D$776,СВЦЭМ!$A$33:$A$776,$A122,СВЦЭМ!$B$33:$B$776,K$119)+'СЕТ СН'!$I$14+СВЦЭМ!$D$10+'СЕТ СН'!$I$5-'СЕТ СН'!$I$24</f>
        <v>3585.0380448800001</v>
      </c>
      <c r="L122" s="36">
        <f>SUMIFS(СВЦЭМ!$D$33:$D$776,СВЦЭМ!$A$33:$A$776,$A122,СВЦЭМ!$B$33:$B$776,L$119)+'СЕТ СН'!$I$14+СВЦЭМ!$D$10+'СЕТ СН'!$I$5-'СЕТ СН'!$I$24</f>
        <v>3551.92062012</v>
      </c>
      <c r="M122" s="36">
        <f>SUMIFS(СВЦЭМ!$D$33:$D$776,СВЦЭМ!$A$33:$A$776,$A122,СВЦЭМ!$B$33:$B$776,M$119)+'СЕТ СН'!$I$14+СВЦЭМ!$D$10+'СЕТ СН'!$I$5-'СЕТ СН'!$I$24</f>
        <v>3496.89539367</v>
      </c>
      <c r="N122" s="36">
        <f>SUMIFS(СВЦЭМ!$D$33:$D$776,СВЦЭМ!$A$33:$A$776,$A122,СВЦЭМ!$B$33:$B$776,N$119)+'СЕТ СН'!$I$14+СВЦЭМ!$D$10+'СЕТ СН'!$I$5-'СЕТ СН'!$I$24</f>
        <v>3455.1545498400001</v>
      </c>
      <c r="O122" s="36">
        <f>SUMIFS(СВЦЭМ!$D$33:$D$776,СВЦЭМ!$A$33:$A$776,$A122,СВЦЭМ!$B$33:$B$776,O$119)+'СЕТ СН'!$I$14+СВЦЭМ!$D$10+'СЕТ СН'!$I$5-'СЕТ СН'!$I$24</f>
        <v>3465.7779199400002</v>
      </c>
      <c r="P122" s="36">
        <f>SUMIFS(СВЦЭМ!$D$33:$D$776,СВЦЭМ!$A$33:$A$776,$A122,СВЦЭМ!$B$33:$B$776,P$119)+'СЕТ СН'!$I$14+СВЦЭМ!$D$10+'СЕТ СН'!$I$5-'СЕТ СН'!$I$24</f>
        <v>3491.9744285100001</v>
      </c>
      <c r="Q122" s="36">
        <f>SUMIFS(СВЦЭМ!$D$33:$D$776,СВЦЭМ!$A$33:$A$776,$A122,СВЦЭМ!$B$33:$B$776,Q$119)+'СЕТ СН'!$I$14+СВЦЭМ!$D$10+'СЕТ СН'!$I$5-'СЕТ СН'!$I$24</f>
        <v>3514.7574736699999</v>
      </c>
      <c r="R122" s="36">
        <f>SUMIFS(СВЦЭМ!$D$33:$D$776,СВЦЭМ!$A$33:$A$776,$A122,СВЦЭМ!$B$33:$B$776,R$119)+'СЕТ СН'!$I$14+СВЦЭМ!$D$10+'СЕТ СН'!$I$5-'СЕТ СН'!$I$24</f>
        <v>3527.1589109900001</v>
      </c>
      <c r="S122" s="36">
        <f>SUMIFS(СВЦЭМ!$D$33:$D$776,СВЦЭМ!$A$33:$A$776,$A122,СВЦЭМ!$B$33:$B$776,S$119)+'СЕТ СН'!$I$14+СВЦЭМ!$D$10+'СЕТ СН'!$I$5-'СЕТ СН'!$I$24</f>
        <v>3527.1295949599998</v>
      </c>
      <c r="T122" s="36">
        <f>SUMIFS(СВЦЭМ!$D$33:$D$776,СВЦЭМ!$A$33:$A$776,$A122,СВЦЭМ!$B$33:$B$776,T$119)+'СЕТ СН'!$I$14+СВЦЭМ!$D$10+'СЕТ СН'!$I$5-'СЕТ СН'!$I$24</f>
        <v>3514.6992849500002</v>
      </c>
      <c r="U122" s="36">
        <f>SUMIFS(СВЦЭМ!$D$33:$D$776,СВЦЭМ!$A$33:$A$776,$A122,СВЦЭМ!$B$33:$B$776,U$119)+'СЕТ СН'!$I$14+СВЦЭМ!$D$10+'СЕТ СН'!$I$5-'СЕТ СН'!$I$24</f>
        <v>3498.7482156000001</v>
      </c>
      <c r="V122" s="36">
        <f>SUMIFS(СВЦЭМ!$D$33:$D$776,СВЦЭМ!$A$33:$A$776,$A122,СВЦЭМ!$B$33:$B$776,V$119)+'СЕТ СН'!$I$14+СВЦЭМ!$D$10+'СЕТ СН'!$I$5-'СЕТ СН'!$I$24</f>
        <v>3449.8890494000002</v>
      </c>
      <c r="W122" s="36">
        <f>SUMIFS(СВЦЭМ!$D$33:$D$776,СВЦЭМ!$A$33:$A$776,$A122,СВЦЭМ!$B$33:$B$776,W$119)+'СЕТ СН'!$I$14+СВЦЭМ!$D$10+'СЕТ СН'!$I$5-'СЕТ СН'!$I$24</f>
        <v>3444.24211732</v>
      </c>
      <c r="X122" s="36">
        <f>SUMIFS(СВЦЭМ!$D$33:$D$776,СВЦЭМ!$A$33:$A$776,$A122,СВЦЭМ!$B$33:$B$776,X$119)+'СЕТ СН'!$I$14+СВЦЭМ!$D$10+'СЕТ СН'!$I$5-'СЕТ СН'!$I$24</f>
        <v>3486.6090950100001</v>
      </c>
      <c r="Y122" s="36">
        <f>SUMIFS(СВЦЭМ!$D$33:$D$776,СВЦЭМ!$A$33:$A$776,$A122,СВЦЭМ!$B$33:$B$776,Y$119)+'СЕТ СН'!$I$14+СВЦЭМ!$D$10+'СЕТ СН'!$I$5-'СЕТ СН'!$I$24</f>
        <v>3581.3987079500002</v>
      </c>
    </row>
    <row r="123" spans="1:27" ht="15.75" x14ac:dyDescent="0.2">
      <c r="A123" s="35">
        <f t="shared" si="3"/>
        <v>43955</v>
      </c>
      <c r="B123" s="36">
        <f>SUMIFS(СВЦЭМ!$D$33:$D$776,СВЦЭМ!$A$33:$A$776,$A123,СВЦЭМ!$B$33:$B$776,B$119)+'СЕТ СН'!$I$14+СВЦЭМ!$D$10+'СЕТ СН'!$I$5-'СЕТ СН'!$I$24</f>
        <v>3646.5452910700001</v>
      </c>
      <c r="C123" s="36">
        <f>SUMIFS(СВЦЭМ!$D$33:$D$776,СВЦЭМ!$A$33:$A$776,$A123,СВЦЭМ!$B$33:$B$776,C$119)+'СЕТ СН'!$I$14+СВЦЭМ!$D$10+'СЕТ СН'!$I$5-'СЕТ СН'!$I$24</f>
        <v>3647.2600812300002</v>
      </c>
      <c r="D123" s="36">
        <f>SUMIFS(СВЦЭМ!$D$33:$D$776,СВЦЭМ!$A$33:$A$776,$A123,СВЦЭМ!$B$33:$B$776,D$119)+'СЕТ СН'!$I$14+СВЦЭМ!$D$10+'СЕТ СН'!$I$5-'СЕТ СН'!$I$24</f>
        <v>3632.0757455600001</v>
      </c>
      <c r="E123" s="36">
        <f>SUMIFS(СВЦЭМ!$D$33:$D$776,СВЦЭМ!$A$33:$A$776,$A123,СВЦЭМ!$B$33:$B$776,E$119)+'СЕТ СН'!$I$14+СВЦЭМ!$D$10+'СЕТ СН'!$I$5-'СЕТ СН'!$I$24</f>
        <v>3628.5945221699999</v>
      </c>
      <c r="F123" s="36">
        <f>SUMIFS(СВЦЭМ!$D$33:$D$776,СВЦЭМ!$A$33:$A$776,$A123,СВЦЭМ!$B$33:$B$776,F$119)+'СЕТ СН'!$I$14+СВЦЭМ!$D$10+'СЕТ СН'!$I$5-'СЕТ СН'!$I$24</f>
        <v>3623.4844741000002</v>
      </c>
      <c r="G123" s="36">
        <f>SUMIFS(СВЦЭМ!$D$33:$D$776,СВЦЭМ!$A$33:$A$776,$A123,СВЦЭМ!$B$33:$B$776,G$119)+'СЕТ СН'!$I$14+СВЦЭМ!$D$10+'СЕТ СН'!$I$5-'СЕТ СН'!$I$24</f>
        <v>3629.9282119</v>
      </c>
      <c r="H123" s="36">
        <f>SUMIFS(СВЦЭМ!$D$33:$D$776,СВЦЭМ!$A$33:$A$776,$A123,СВЦЭМ!$B$33:$B$776,H$119)+'СЕТ СН'!$I$14+СВЦЭМ!$D$10+'СЕТ СН'!$I$5-'СЕТ СН'!$I$24</f>
        <v>3632.3938658100001</v>
      </c>
      <c r="I123" s="36">
        <f>SUMIFS(СВЦЭМ!$D$33:$D$776,СВЦЭМ!$A$33:$A$776,$A123,СВЦЭМ!$B$33:$B$776,I$119)+'СЕТ СН'!$I$14+СВЦЭМ!$D$10+'СЕТ СН'!$I$5-'СЕТ СН'!$I$24</f>
        <v>3643.4601028500001</v>
      </c>
      <c r="J123" s="36">
        <f>SUMIFS(СВЦЭМ!$D$33:$D$776,СВЦЭМ!$A$33:$A$776,$A123,СВЦЭМ!$B$33:$B$776,J$119)+'СЕТ СН'!$I$14+СВЦЭМ!$D$10+'СЕТ СН'!$I$5-'СЕТ СН'!$I$24</f>
        <v>3635.1499322600002</v>
      </c>
      <c r="K123" s="36">
        <f>SUMIFS(СВЦЭМ!$D$33:$D$776,СВЦЭМ!$A$33:$A$776,$A123,СВЦЭМ!$B$33:$B$776,K$119)+'СЕТ СН'!$I$14+СВЦЭМ!$D$10+'СЕТ СН'!$I$5-'СЕТ СН'!$I$24</f>
        <v>3595.3797760500001</v>
      </c>
      <c r="L123" s="36">
        <f>SUMIFS(СВЦЭМ!$D$33:$D$776,СВЦЭМ!$A$33:$A$776,$A123,СВЦЭМ!$B$33:$B$776,L$119)+'СЕТ СН'!$I$14+СВЦЭМ!$D$10+'СЕТ СН'!$I$5-'СЕТ СН'!$I$24</f>
        <v>3583.96968874</v>
      </c>
      <c r="M123" s="36">
        <f>SUMIFS(СВЦЭМ!$D$33:$D$776,СВЦЭМ!$A$33:$A$776,$A123,СВЦЭМ!$B$33:$B$776,M$119)+'СЕТ СН'!$I$14+СВЦЭМ!$D$10+'СЕТ СН'!$I$5-'СЕТ СН'!$I$24</f>
        <v>3516.8172696900001</v>
      </c>
      <c r="N123" s="36">
        <f>SUMIFS(СВЦЭМ!$D$33:$D$776,СВЦЭМ!$A$33:$A$776,$A123,СВЦЭМ!$B$33:$B$776,N$119)+'СЕТ СН'!$I$14+СВЦЭМ!$D$10+'СЕТ СН'!$I$5-'СЕТ СН'!$I$24</f>
        <v>3463.6618481800001</v>
      </c>
      <c r="O123" s="36">
        <f>SUMIFS(СВЦЭМ!$D$33:$D$776,СВЦЭМ!$A$33:$A$776,$A123,СВЦЭМ!$B$33:$B$776,O$119)+'СЕТ СН'!$I$14+СВЦЭМ!$D$10+'СЕТ СН'!$I$5-'СЕТ СН'!$I$24</f>
        <v>3446.4412682000002</v>
      </c>
      <c r="P123" s="36">
        <f>SUMIFS(СВЦЭМ!$D$33:$D$776,СВЦЭМ!$A$33:$A$776,$A123,СВЦЭМ!$B$33:$B$776,P$119)+'СЕТ СН'!$I$14+СВЦЭМ!$D$10+'СЕТ СН'!$I$5-'СЕТ СН'!$I$24</f>
        <v>3458.3806927400001</v>
      </c>
      <c r="Q123" s="36">
        <f>SUMIFS(СВЦЭМ!$D$33:$D$776,СВЦЭМ!$A$33:$A$776,$A123,СВЦЭМ!$B$33:$B$776,Q$119)+'СЕТ СН'!$I$14+СВЦЭМ!$D$10+'СЕТ СН'!$I$5-'СЕТ СН'!$I$24</f>
        <v>3465.66875024</v>
      </c>
      <c r="R123" s="36">
        <f>SUMIFS(СВЦЭМ!$D$33:$D$776,СВЦЭМ!$A$33:$A$776,$A123,СВЦЭМ!$B$33:$B$776,R$119)+'СЕТ СН'!$I$14+СВЦЭМ!$D$10+'СЕТ СН'!$I$5-'СЕТ СН'!$I$24</f>
        <v>3445.61039471</v>
      </c>
      <c r="S123" s="36">
        <f>SUMIFS(СВЦЭМ!$D$33:$D$776,СВЦЭМ!$A$33:$A$776,$A123,СВЦЭМ!$B$33:$B$776,S$119)+'СЕТ СН'!$I$14+СВЦЭМ!$D$10+'СЕТ СН'!$I$5-'СЕТ СН'!$I$24</f>
        <v>3444.40502006</v>
      </c>
      <c r="T123" s="36">
        <f>SUMIFS(СВЦЭМ!$D$33:$D$776,СВЦЭМ!$A$33:$A$776,$A123,СВЦЭМ!$B$33:$B$776,T$119)+'СЕТ СН'!$I$14+СВЦЭМ!$D$10+'СЕТ СН'!$I$5-'СЕТ СН'!$I$24</f>
        <v>3432.07262588</v>
      </c>
      <c r="U123" s="36">
        <f>SUMIFS(СВЦЭМ!$D$33:$D$776,СВЦЭМ!$A$33:$A$776,$A123,СВЦЭМ!$B$33:$B$776,U$119)+'СЕТ СН'!$I$14+СВЦЭМ!$D$10+'СЕТ СН'!$I$5-'СЕТ СН'!$I$24</f>
        <v>3418.17211395</v>
      </c>
      <c r="V123" s="36">
        <f>SUMIFS(СВЦЭМ!$D$33:$D$776,СВЦЭМ!$A$33:$A$776,$A123,СВЦЭМ!$B$33:$B$776,V$119)+'СЕТ СН'!$I$14+СВЦЭМ!$D$10+'СЕТ СН'!$I$5-'СЕТ СН'!$I$24</f>
        <v>3407.71868275</v>
      </c>
      <c r="W123" s="36">
        <f>SUMIFS(СВЦЭМ!$D$33:$D$776,СВЦЭМ!$A$33:$A$776,$A123,СВЦЭМ!$B$33:$B$776,W$119)+'СЕТ СН'!$I$14+СВЦЭМ!$D$10+'СЕТ СН'!$I$5-'СЕТ СН'!$I$24</f>
        <v>3409.62998457</v>
      </c>
      <c r="X123" s="36">
        <f>SUMIFS(СВЦЭМ!$D$33:$D$776,СВЦЭМ!$A$33:$A$776,$A123,СВЦЭМ!$B$33:$B$776,X$119)+'СЕТ СН'!$I$14+СВЦЭМ!$D$10+'СЕТ СН'!$I$5-'СЕТ СН'!$I$24</f>
        <v>3444.64063738</v>
      </c>
      <c r="Y123" s="36">
        <f>SUMIFS(СВЦЭМ!$D$33:$D$776,СВЦЭМ!$A$33:$A$776,$A123,СВЦЭМ!$B$33:$B$776,Y$119)+'СЕТ СН'!$I$14+СВЦЭМ!$D$10+'СЕТ СН'!$I$5-'СЕТ СН'!$I$24</f>
        <v>3531.9530721000001</v>
      </c>
    </row>
    <row r="124" spans="1:27" ht="15.75" x14ac:dyDescent="0.2">
      <c r="A124" s="35">
        <f t="shared" si="3"/>
        <v>43956</v>
      </c>
      <c r="B124" s="36">
        <f>SUMIFS(СВЦЭМ!$D$33:$D$776,СВЦЭМ!$A$33:$A$776,$A124,СВЦЭМ!$B$33:$B$776,B$119)+'СЕТ СН'!$I$14+СВЦЭМ!$D$10+'СЕТ СН'!$I$5-'СЕТ СН'!$I$24</f>
        <v>3610.4516541900002</v>
      </c>
      <c r="C124" s="36">
        <f>SUMIFS(СВЦЭМ!$D$33:$D$776,СВЦЭМ!$A$33:$A$776,$A124,СВЦЭМ!$B$33:$B$776,C$119)+'СЕТ СН'!$I$14+СВЦЭМ!$D$10+'СЕТ СН'!$I$5-'СЕТ СН'!$I$24</f>
        <v>3639.3887992800001</v>
      </c>
      <c r="D124" s="36">
        <f>SUMIFS(СВЦЭМ!$D$33:$D$776,СВЦЭМ!$A$33:$A$776,$A124,СВЦЭМ!$B$33:$B$776,D$119)+'СЕТ СН'!$I$14+СВЦЭМ!$D$10+'СЕТ СН'!$I$5-'СЕТ СН'!$I$24</f>
        <v>3636.0049882900003</v>
      </c>
      <c r="E124" s="36">
        <f>SUMIFS(СВЦЭМ!$D$33:$D$776,СВЦЭМ!$A$33:$A$776,$A124,СВЦЭМ!$B$33:$B$776,E$119)+'СЕТ СН'!$I$14+СВЦЭМ!$D$10+'СЕТ СН'!$I$5-'СЕТ СН'!$I$24</f>
        <v>3630.19469428</v>
      </c>
      <c r="F124" s="36">
        <f>SUMIFS(СВЦЭМ!$D$33:$D$776,СВЦЭМ!$A$33:$A$776,$A124,СВЦЭМ!$B$33:$B$776,F$119)+'СЕТ СН'!$I$14+СВЦЭМ!$D$10+'СЕТ СН'!$I$5-'СЕТ СН'!$I$24</f>
        <v>3622.40443981</v>
      </c>
      <c r="G124" s="36">
        <f>SUMIFS(СВЦЭМ!$D$33:$D$776,СВЦЭМ!$A$33:$A$776,$A124,СВЦЭМ!$B$33:$B$776,G$119)+'СЕТ СН'!$I$14+СВЦЭМ!$D$10+'СЕТ СН'!$I$5-'СЕТ СН'!$I$24</f>
        <v>3626.9109954200003</v>
      </c>
      <c r="H124" s="36">
        <f>SUMIFS(СВЦЭМ!$D$33:$D$776,СВЦЭМ!$A$33:$A$776,$A124,СВЦЭМ!$B$33:$B$776,H$119)+'СЕТ СН'!$I$14+СВЦЭМ!$D$10+'СЕТ СН'!$I$5-'СЕТ СН'!$I$24</f>
        <v>3626.1625159</v>
      </c>
      <c r="I124" s="36">
        <f>SUMIFS(СВЦЭМ!$D$33:$D$776,СВЦЭМ!$A$33:$A$776,$A124,СВЦЭМ!$B$33:$B$776,I$119)+'СЕТ СН'!$I$14+СВЦЭМ!$D$10+'СЕТ СН'!$I$5-'СЕТ СН'!$I$24</f>
        <v>3622.7262835800002</v>
      </c>
      <c r="J124" s="36">
        <f>SUMIFS(СВЦЭМ!$D$33:$D$776,СВЦЭМ!$A$33:$A$776,$A124,СВЦЭМ!$B$33:$B$776,J$119)+'СЕТ СН'!$I$14+СВЦЭМ!$D$10+'СЕТ СН'!$I$5-'СЕТ СН'!$I$24</f>
        <v>3592.3327579900001</v>
      </c>
      <c r="K124" s="36">
        <f>SUMIFS(СВЦЭМ!$D$33:$D$776,СВЦЭМ!$A$33:$A$776,$A124,СВЦЭМ!$B$33:$B$776,K$119)+'СЕТ СН'!$I$14+СВЦЭМ!$D$10+'СЕТ СН'!$I$5-'СЕТ СН'!$I$24</f>
        <v>3556.6503844099998</v>
      </c>
      <c r="L124" s="36">
        <f>SUMIFS(СВЦЭМ!$D$33:$D$776,СВЦЭМ!$A$33:$A$776,$A124,СВЦЭМ!$B$33:$B$776,L$119)+'СЕТ СН'!$I$14+СВЦЭМ!$D$10+'СЕТ СН'!$I$5-'СЕТ СН'!$I$24</f>
        <v>3547.1907417800003</v>
      </c>
      <c r="M124" s="36">
        <f>SUMIFS(СВЦЭМ!$D$33:$D$776,СВЦЭМ!$A$33:$A$776,$A124,СВЦЭМ!$B$33:$B$776,M$119)+'СЕТ СН'!$I$14+СВЦЭМ!$D$10+'СЕТ СН'!$I$5-'СЕТ СН'!$I$24</f>
        <v>3500.0883111200001</v>
      </c>
      <c r="N124" s="36">
        <f>SUMIFS(СВЦЭМ!$D$33:$D$776,СВЦЭМ!$A$33:$A$776,$A124,СВЦЭМ!$B$33:$B$776,N$119)+'СЕТ СН'!$I$14+СВЦЭМ!$D$10+'СЕТ СН'!$I$5-'СЕТ СН'!$I$24</f>
        <v>3443.1487273500002</v>
      </c>
      <c r="O124" s="36">
        <f>SUMIFS(СВЦЭМ!$D$33:$D$776,СВЦЭМ!$A$33:$A$776,$A124,СВЦЭМ!$B$33:$B$776,O$119)+'СЕТ СН'!$I$14+СВЦЭМ!$D$10+'СЕТ СН'!$I$5-'СЕТ СН'!$I$24</f>
        <v>3439.1676557199999</v>
      </c>
      <c r="P124" s="36">
        <f>SUMIFS(СВЦЭМ!$D$33:$D$776,СВЦЭМ!$A$33:$A$776,$A124,СВЦЭМ!$B$33:$B$776,P$119)+'СЕТ СН'!$I$14+СВЦЭМ!$D$10+'СЕТ СН'!$I$5-'СЕТ СН'!$I$24</f>
        <v>3445.76771138</v>
      </c>
      <c r="Q124" s="36">
        <f>SUMIFS(СВЦЭМ!$D$33:$D$776,СВЦЭМ!$A$33:$A$776,$A124,СВЦЭМ!$B$33:$B$776,Q$119)+'СЕТ СН'!$I$14+СВЦЭМ!$D$10+'СЕТ СН'!$I$5-'СЕТ СН'!$I$24</f>
        <v>3448.3535476799998</v>
      </c>
      <c r="R124" s="36">
        <f>SUMIFS(СВЦЭМ!$D$33:$D$776,СВЦЭМ!$A$33:$A$776,$A124,СВЦЭМ!$B$33:$B$776,R$119)+'СЕТ СН'!$I$14+СВЦЭМ!$D$10+'СЕТ СН'!$I$5-'СЕТ СН'!$I$24</f>
        <v>3449.9032414399999</v>
      </c>
      <c r="S124" s="36">
        <f>SUMIFS(СВЦЭМ!$D$33:$D$776,СВЦЭМ!$A$33:$A$776,$A124,СВЦЭМ!$B$33:$B$776,S$119)+'СЕТ СН'!$I$14+СВЦЭМ!$D$10+'СЕТ СН'!$I$5-'СЕТ СН'!$I$24</f>
        <v>3451.0720556599999</v>
      </c>
      <c r="T124" s="36">
        <f>SUMIFS(СВЦЭМ!$D$33:$D$776,СВЦЭМ!$A$33:$A$776,$A124,СВЦЭМ!$B$33:$B$776,T$119)+'СЕТ СН'!$I$14+СВЦЭМ!$D$10+'СЕТ СН'!$I$5-'СЕТ СН'!$I$24</f>
        <v>3438.64140997</v>
      </c>
      <c r="U124" s="36">
        <f>SUMIFS(СВЦЭМ!$D$33:$D$776,СВЦЭМ!$A$33:$A$776,$A124,СВЦЭМ!$B$33:$B$776,U$119)+'СЕТ СН'!$I$14+СВЦЭМ!$D$10+'СЕТ СН'!$I$5-'СЕТ СН'!$I$24</f>
        <v>3419.30266837</v>
      </c>
      <c r="V124" s="36">
        <f>SUMIFS(СВЦЭМ!$D$33:$D$776,СВЦЭМ!$A$33:$A$776,$A124,СВЦЭМ!$B$33:$B$776,V$119)+'СЕТ СН'!$I$14+СВЦЭМ!$D$10+'СЕТ СН'!$I$5-'СЕТ СН'!$I$24</f>
        <v>3382.9391440499999</v>
      </c>
      <c r="W124" s="36">
        <f>SUMIFS(СВЦЭМ!$D$33:$D$776,СВЦЭМ!$A$33:$A$776,$A124,СВЦЭМ!$B$33:$B$776,W$119)+'СЕТ СН'!$I$14+СВЦЭМ!$D$10+'СЕТ СН'!$I$5-'СЕТ СН'!$I$24</f>
        <v>3394.1252135100003</v>
      </c>
      <c r="X124" s="36">
        <f>SUMIFS(СВЦЭМ!$D$33:$D$776,СВЦЭМ!$A$33:$A$776,$A124,СВЦЭМ!$B$33:$B$776,X$119)+'СЕТ СН'!$I$14+СВЦЭМ!$D$10+'СЕТ СН'!$I$5-'СЕТ СН'!$I$24</f>
        <v>3432.48008764</v>
      </c>
      <c r="Y124" s="36">
        <f>SUMIFS(СВЦЭМ!$D$33:$D$776,СВЦЭМ!$A$33:$A$776,$A124,СВЦЭМ!$B$33:$B$776,Y$119)+'СЕТ СН'!$I$14+СВЦЭМ!$D$10+'СЕТ СН'!$I$5-'СЕТ СН'!$I$24</f>
        <v>3520.5731365199999</v>
      </c>
    </row>
    <row r="125" spans="1:27" ht="15.75" x14ac:dyDescent="0.2">
      <c r="A125" s="35">
        <f t="shared" si="3"/>
        <v>43957</v>
      </c>
      <c r="B125" s="36">
        <f>SUMIFS(СВЦЭМ!$D$33:$D$776,СВЦЭМ!$A$33:$A$776,$A125,СВЦЭМ!$B$33:$B$776,B$119)+'СЕТ СН'!$I$14+СВЦЭМ!$D$10+'СЕТ СН'!$I$5-'СЕТ СН'!$I$24</f>
        <v>3592.8022436000001</v>
      </c>
      <c r="C125" s="36">
        <f>SUMIFS(СВЦЭМ!$D$33:$D$776,СВЦЭМ!$A$33:$A$776,$A125,СВЦЭМ!$B$33:$B$776,C$119)+'СЕТ СН'!$I$14+СВЦЭМ!$D$10+'СЕТ СН'!$I$5-'СЕТ СН'!$I$24</f>
        <v>3622.3972771200001</v>
      </c>
      <c r="D125" s="36">
        <f>SUMIFS(СВЦЭМ!$D$33:$D$776,СВЦЭМ!$A$33:$A$776,$A125,СВЦЭМ!$B$33:$B$776,D$119)+'СЕТ СН'!$I$14+СВЦЭМ!$D$10+'СЕТ СН'!$I$5-'СЕТ СН'!$I$24</f>
        <v>3643.29331572</v>
      </c>
      <c r="E125" s="36">
        <f>SUMIFS(СВЦЭМ!$D$33:$D$776,СВЦЭМ!$A$33:$A$776,$A125,СВЦЭМ!$B$33:$B$776,E$119)+'СЕТ СН'!$I$14+СВЦЭМ!$D$10+'СЕТ СН'!$I$5-'СЕТ СН'!$I$24</f>
        <v>3642.83832768</v>
      </c>
      <c r="F125" s="36">
        <f>SUMIFS(СВЦЭМ!$D$33:$D$776,СВЦЭМ!$A$33:$A$776,$A125,СВЦЭМ!$B$33:$B$776,F$119)+'СЕТ СН'!$I$14+СВЦЭМ!$D$10+'СЕТ СН'!$I$5-'СЕТ СН'!$I$24</f>
        <v>3637.4676069699999</v>
      </c>
      <c r="G125" s="36">
        <f>SUMIFS(СВЦЭМ!$D$33:$D$776,СВЦЭМ!$A$33:$A$776,$A125,СВЦЭМ!$B$33:$B$776,G$119)+'СЕТ СН'!$I$14+СВЦЭМ!$D$10+'СЕТ СН'!$I$5-'СЕТ СН'!$I$24</f>
        <v>3566.81668326</v>
      </c>
      <c r="H125" s="36">
        <f>SUMIFS(СВЦЭМ!$D$33:$D$776,СВЦЭМ!$A$33:$A$776,$A125,СВЦЭМ!$B$33:$B$776,H$119)+'СЕТ СН'!$I$14+СВЦЭМ!$D$10+'СЕТ СН'!$I$5-'СЕТ СН'!$I$24</f>
        <v>3589.5423634899998</v>
      </c>
      <c r="I125" s="36">
        <f>SUMIFS(СВЦЭМ!$D$33:$D$776,СВЦЭМ!$A$33:$A$776,$A125,СВЦЭМ!$B$33:$B$776,I$119)+'СЕТ СН'!$I$14+СВЦЭМ!$D$10+'СЕТ СН'!$I$5-'СЕТ СН'!$I$24</f>
        <v>3599.9317279000002</v>
      </c>
      <c r="J125" s="36">
        <f>SUMIFS(СВЦЭМ!$D$33:$D$776,СВЦЭМ!$A$33:$A$776,$A125,СВЦЭМ!$B$33:$B$776,J$119)+'СЕТ СН'!$I$14+СВЦЭМ!$D$10+'СЕТ СН'!$I$5-'СЕТ СН'!$I$24</f>
        <v>3551.9896313500003</v>
      </c>
      <c r="K125" s="36">
        <f>SUMIFS(СВЦЭМ!$D$33:$D$776,СВЦЭМ!$A$33:$A$776,$A125,СВЦЭМ!$B$33:$B$776,K$119)+'СЕТ СН'!$I$14+СВЦЭМ!$D$10+'СЕТ СН'!$I$5-'СЕТ СН'!$I$24</f>
        <v>3531.96938297</v>
      </c>
      <c r="L125" s="36">
        <f>SUMIFS(СВЦЭМ!$D$33:$D$776,СВЦЭМ!$A$33:$A$776,$A125,СВЦЭМ!$B$33:$B$776,L$119)+'СЕТ СН'!$I$14+СВЦЭМ!$D$10+'СЕТ СН'!$I$5-'СЕТ СН'!$I$24</f>
        <v>3522.8551058100002</v>
      </c>
      <c r="M125" s="36">
        <f>SUMIFS(СВЦЭМ!$D$33:$D$776,СВЦЭМ!$A$33:$A$776,$A125,СВЦЭМ!$B$33:$B$776,M$119)+'СЕТ СН'!$I$14+СВЦЭМ!$D$10+'СЕТ СН'!$I$5-'СЕТ СН'!$I$24</f>
        <v>3480.1095329999998</v>
      </c>
      <c r="N125" s="36">
        <f>SUMIFS(СВЦЭМ!$D$33:$D$776,СВЦЭМ!$A$33:$A$776,$A125,СВЦЭМ!$B$33:$B$776,N$119)+'СЕТ СН'!$I$14+СВЦЭМ!$D$10+'СЕТ СН'!$I$5-'СЕТ СН'!$I$24</f>
        <v>3425.6696242500002</v>
      </c>
      <c r="O125" s="36">
        <f>SUMIFS(СВЦЭМ!$D$33:$D$776,СВЦЭМ!$A$33:$A$776,$A125,СВЦЭМ!$B$33:$B$776,O$119)+'СЕТ СН'!$I$14+СВЦЭМ!$D$10+'СЕТ СН'!$I$5-'СЕТ СН'!$I$24</f>
        <v>3465.0584081300003</v>
      </c>
      <c r="P125" s="36">
        <f>SUMIFS(СВЦЭМ!$D$33:$D$776,СВЦЭМ!$A$33:$A$776,$A125,СВЦЭМ!$B$33:$B$776,P$119)+'СЕТ СН'!$I$14+СВЦЭМ!$D$10+'СЕТ СН'!$I$5-'СЕТ СН'!$I$24</f>
        <v>3472.5007784700001</v>
      </c>
      <c r="Q125" s="36">
        <f>SUMIFS(СВЦЭМ!$D$33:$D$776,СВЦЭМ!$A$33:$A$776,$A125,СВЦЭМ!$B$33:$B$776,Q$119)+'СЕТ СН'!$I$14+СВЦЭМ!$D$10+'СЕТ СН'!$I$5-'СЕТ СН'!$I$24</f>
        <v>3473.8277548000001</v>
      </c>
      <c r="R125" s="36">
        <f>SUMIFS(СВЦЭМ!$D$33:$D$776,СВЦЭМ!$A$33:$A$776,$A125,СВЦЭМ!$B$33:$B$776,R$119)+'СЕТ СН'!$I$14+СВЦЭМ!$D$10+'СЕТ СН'!$I$5-'СЕТ СН'!$I$24</f>
        <v>3481.93940677</v>
      </c>
      <c r="S125" s="36">
        <f>SUMIFS(СВЦЭМ!$D$33:$D$776,СВЦЭМ!$A$33:$A$776,$A125,СВЦЭМ!$B$33:$B$776,S$119)+'СЕТ СН'!$I$14+СВЦЭМ!$D$10+'СЕТ СН'!$I$5-'СЕТ СН'!$I$24</f>
        <v>3488.9700258900002</v>
      </c>
      <c r="T125" s="36">
        <f>SUMIFS(СВЦЭМ!$D$33:$D$776,СВЦЭМ!$A$33:$A$776,$A125,СВЦЭМ!$B$33:$B$776,T$119)+'СЕТ СН'!$I$14+СВЦЭМ!$D$10+'СЕТ СН'!$I$5-'СЕТ СН'!$I$24</f>
        <v>3497.1489024800003</v>
      </c>
      <c r="U125" s="36">
        <f>SUMIFS(СВЦЭМ!$D$33:$D$776,СВЦЭМ!$A$33:$A$776,$A125,СВЦЭМ!$B$33:$B$776,U$119)+'СЕТ СН'!$I$14+СВЦЭМ!$D$10+'СЕТ СН'!$I$5-'СЕТ СН'!$I$24</f>
        <v>3498.9138441800001</v>
      </c>
      <c r="V125" s="36">
        <f>SUMIFS(СВЦЭМ!$D$33:$D$776,СВЦЭМ!$A$33:$A$776,$A125,СВЦЭМ!$B$33:$B$776,V$119)+'СЕТ СН'!$I$14+СВЦЭМ!$D$10+'СЕТ СН'!$I$5-'СЕТ СН'!$I$24</f>
        <v>3490.3918057299998</v>
      </c>
      <c r="W125" s="36">
        <f>SUMIFS(СВЦЭМ!$D$33:$D$776,СВЦЭМ!$A$33:$A$776,$A125,СВЦЭМ!$B$33:$B$776,W$119)+'СЕТ СН'!$I$14+СВЦЭМ!$D$10+'СЕТ СН'!$I$5-'СЕТ СН'!$I$24</f>
        <v>3491.6061822299998</v>
      </c>
      <c r="X125" s="36">
        <f>SUMIFS(СВЦЭМ!$D$33:$D$776,СВЦЭМ!$A$33:$A$776,$A125,СВЦЭМ!$B$33:$B$776,X$119)+'СЕТ СН'!$I$14+СВЦЭМ!$D$10+'СЕТ СН'!$I$5-'СЕТ СН'!$I$24</f>
        <v>3480.81786969</v>
      </c>
      <c r="Y125" s="36">
        <f>SUMIFS(СВЦЭМ!$D$33:$D$776,СВЦЭМ!$A$33:$A$776,$A125,СВЦЭМ!$B$33:$B$776,Y$119)+'СЕТ СН'!$I$14+СВЦЭМ!$D$10+'СЕТ СН'!$I$5-'СЕТ СН'!$I$24</f>
        <v>3532.1806852</v>
      </c>
    </row>
    <row r="126" spans="1:27" ht="15.75" x14ac:dyDescent="0.2">
      <c r="A126" s="35">
        <f t="shared" si="3"/>
        <v>43958</v>
      </c>
      <c r="B126" s="36">
        <f>SUMIFS(СВЦЭМ!$D$33:$D$776,СВЦЭМ!$A$33:$A$776,$A126,СВЦЭМ!$B$33:$B$776,B$119)+'СЕТ СН'!$I$14+СВЦЭМ!$D$10+'СЕТ СН'!$I$5-'СЕТ СН'!$I$24</f>
        <v>3626.1796843100001</v>
      </c>
      <c r="C126" s="36">
        <f>SUMIFS(СВЦЭМ!$D$33:$D$776,СВЦЭМ!$A$33:$A$776,$A126,СВЦЭМ!$B$33:$B$776,C$119)+'СЕТ СН'!$I$14+СВЦЭМ!$D$10+'СЕТ СН'!$I$5-'СЕТ СН'!$I$24</f>
        <v>3636.0149348</v>
      </c>
      <c r="D126" s="36">
        <f>SUMIFS(СВЦЭМ!$D$33:$D$776,СВЦЭМ!$A$33:$A$776,$A126,СВЦЭМ!$B$33:$B$776,D$119)+'СЕТ СН'!$I$14+СВЦЭМ!$D$10+'СЕТ СН'!$I$5-'СЕТ СН'!$I$24</f>
        <v>3631.92827747</v>
      </c>
      <c r="E126" s="36">
        <f>SUMIFS(СВЦЭМ!$D$33:$D$776,СВЦЭМ!$A$33:$A$776,$A126,СВЦЭМ!$B$33:$B$776,E$119)+'СЕТ СН'!$I$14+СВЦЭМ!$D$10+'СЕТ СН'!$I$5-'СЕТ СН'!$I$24</f>
        <v>3626.9665450100001</v>
      </c>
      <c r="F126" s="36">
        <f>SUMIFS(СВЦЭМ!$D$33:$D$776,СВЦЭМ!$A$33:$A$776,$A126,СВЦЭМ!$B$33:$B$776,F$119)+'СЕТ СН'!$I$14+СВЦЭМ!$D$10+'СЕТ СН'!$I$5-'СЕТ СН'!$I$24</f>
        <v>3624.2665436500001</v>
      </c>
      <c r="G126" s="36">
        <f>SUMIFS(СВЦЭМ!$D$33:$D$776,СВЦЭМ!$A$33:$A$776,$A126,СВЦЭМ!$B$33:$B$776,G$119)+'СЕТ СН'!$I$14+СВЦЭМ!$D$10+'СЕТ СН'!$I$5-'СЕТ СН'!$I$24</f>
        <v>3639.1408281200002</v>
      </c>
      <c r="H126" s="36">
        <f>SUMIFS(СВЦЭМ!$D$33:$D$776,СВЦЭМ!$A$33:$A$776,$A126,СВЦЭМ!$B$33:$B$776,H$119)+'СЕТ СН'!$I$14+СВЦЭМ!$D$10+'СЕТ СН'!$I$5-'СЕТ СН'!$I$24</f>
        <v>3639.2035176600002</v>
      </c>
      <c r="I126" s="36">
        <f>SUMIFS(СВЦЭМ!$D$33:$D$776,СВЦЭМ!$A$33:$A$776,$A126,СВЦЭМ!$B$33:$B$776,I$119)+'СЕТ СН'!$I$14+СВЦЭМ!$D$10+'СЕТ СН'!$I$5-'СЕТ СН'!$I$24</f>
        <v>3627.1706513700001</v>
      </c>
      <c r="J126" s="36">
        <f>SUMIFS(СВЦЭМ!$D$33:$D$776,СВЦЭМ!$A$33:$A$776,$A126,СВЦЭМ!$B$33:$B$776,J$119)+'СЕТ СН'!$I$14+СВЦЭМ!$D$10+'СЕТ СН'!$I$5-'СЕТ СН'!$I$24</f>
        <v>3585.5819003800002</v>
      </c>
      <c r="K126" s="36">
        <f>SUMIFS(СВЦЭМ!$D$33:$D$776,СВЦЭМ!$A$33:$A$776,$A126,СВЦЭМ!$B$33:$B$776,K$119)+'СЕТ СН'!$I$14+СВЦЭМ!$D$10+'СЕТ СН'!$I$5-'СЕТ СН'!$I$24</f>
        <v>3577.3079681300001</v>
      </c>
      <c r="L126" s="36">
        <f>SUMIFS(СВЦЭМ!$D$33:$D$776,СВЦЭМ!$A$33:$A$776,$A126,СВЦЭМ!$B$33:$B$776,L$119)+'СЕТ СН'!$I$14+СВЦЭМ!$D$10+'СЕТ СН'!$I$5-'СЕТ СН'!$I$24</f>
        <v>3570.0764330900001</v>
      </c>
      <c r="M126" s="36">
        <f>SUMIFS(СВЦЭМ!$D$33:$D$776,СВЦЭМ!$A$33:$A$776,$A126,СВЦЭМ!$B$33:$B$776,M$119)+'СЕТ СН'!$I$14+СВЦЭМ!$D$10+'СЕТ СН'!$I$5-'СЕТ СН'!$I$24</f>
        <v>3514.92193219</v>
      </c>
      <c r="N126" s="36">
        <f>SUMIFS(СВЦЭМ!$D$33:$D$776,СВЦЭМ!$A$33:$A$776,$A126,СВЦЭМ!$B$33:$B$776,N$119)+'СЕТ СН'!$I$14+СВЦЭМ!$D$10+'СЕТ СН'!$I$5-'СЕТ СН'!$I$24</f>
        <v>3462.4294392400002</v>
      </c>
      <c r="O126" s="36">
        <f>SUMIFS(СВЦЭМ!$D$33:$D$776,СВЦЭМ!$A$33:$A$776,$A126,СВЦЭМ!$B$33:$B$776,O$119)+'СЕТ СН'!$I$14+СВЦЭМ!$D$10+'СЕТ СН'!$I$5-'СЕТ СН'!$I$24</f>
        <v>3451.2762607499999</v>
      </c>
      <c r="P126" s="36">
        <f>SUMIFS(СВЦЭМ!$D$33:$D$776,СВЦЭМ!$A$33:$A$776,$A126,СВЦЭМ!$B$33:$B$776,P$119)+'СЕТ СН'!$I$14+СВЦЭМ!$D$10+'СЕТ СН'!$I$5-'СЕТ СН'!$I$24</f>
        <v>3460.4953165300003</v>
      </c>
      <c r="Q126" s="36">
        <f>SUMIFS(СВЦЭМ!$D$33:$D$776,СВЦЭМ!$A$33:$A$776,$A126,СВЦЭМ!$B$33:$B$776,Q$119)+'СЕТ СН'!$I$14+СВЦЭМ!$D$10+'СЕТ СН'!$I$5-'СЕТ СН'!$I$24</f>
        <v>3465.8454866100001</v>
      </c>
      <c r="R126" s="36">
        <f>SUMIFS(СВЦЭМ!$D$33:$D$776,СВЦЭМ!$A$33:$A$776,$A126,СВЦЭМ!$B$33:$B$776,R$119)+'СЕТ СН'!$I$14+СВЦЭМ!$D$10+'СЕТ СН'!$I$5-'СЕТ СН'!$I$24</f>
        <v>3459.9397106199999</v>
      </c>
      <c r="S126" s="36">
        <f>SUMIFS(СВЦЭМ!$D$33:$D$776,СВЦЭМ!$A$33:$A$776,$A126,СВЦЭМ!$B$33:$B$776,S$119)+'СЕТ СН'!$I$14+СВЦЭМ!$D$10+'СЕТ СН'!$I$5-'СЕТ СН'!$I$24</f>
        <v>3452.8058459499998</v>
      </c>
      <c r="T126" s="36">
        <f>SUMIFS(СВЦЭМ!$D$33:$D$776,СВЦЭМ!$A$33:$A$776,$A126,СВЦЭМ!$B$33:$B$776,T$119)+'СЕТ СН'!$I$14+СВЦЭМ!$D$10+'СЕТ СН'!$I$5-'СЕТ СН'!$I$24</f>
        <v>3423.99915934</v>
      </c>
      <c r="U126" s="36">
        <f>SUMIFS(СВЦЭМ!$D$33:$D$776,СВЦЭМ!$A$33:$A$776,$A126,СВЦЭМ!$B$33:$B$776,U$119)+'СЕТ СН'!$I$14+СВЦЭМ!$D$10+'СЕТ СН'!$I$5-'СЕТ СН'!$I$24</f>
        <v>3400.02942648</v>
      </c>
      <c r="V126" s="36">
        <f>SUMIFS(СВЦЭМ!$D$33:$D$776,СВЦЭМ!$A$33:$A$776,$A126,СВЦЭМ!$B$33:$B$776,V$119)+'СЕТ СН'!$I$14+СВЦЭМ!$D$10+'СЕТ СН'!$I$5-'СЕТ СН'!$I$24</f>
        <v>3381.1025884800001</v>
      </c>
      <c r="W126" s="36">
        <f>SUMIFS(СВЦЭМ!$D$33:$D$776,СВЦЭМ!$A$33:$A$776,$A126,СВЦЭМ!$B$33:$B$776,W$119)+'СЕТ СН'!$I$14+СВЦЭМ!$D$10+'СЕТ СН'!$I$5-'СЕТ СН'!$I$24</f>
        <v>3386.8706854399998</v>
      </c>
      <c r="X126" s="36">
        <f>SUMIFS(СВЦЭМ!$D$33:$D$776,СВЦЭМ!$A$33:$A$776,$A126,СВЦЭМ!$B$33:$B$776,X$119)+'СЕТ СН'!$I$14+СВЦЭМ!$D$10+'СЕТ СН'!$I$5-'СЕТ СН'!$I$24</f>
        <v>3431.6653623399998</v>
      </c>
      <c r="Y126" s="36">
        <f>SUMIFS(СВЦЭМ!$D$33:$D$776,СВЦЭМ!$A$33:$A$776,$A126,СВЦЭМ!$B$33:$B$776,Y$119)+'СЕТ СН'!$I$14+СВЦЭМ!$D$10+'СЕТ СН'!$I$5-'СЕТ СН'!$I$24</f>
        <v>3501.9649290400002</v>
      </c>
    </row>
    <row r="127" spans="1:27" ht="15.75" x14ac:dyDescent="0.2">
      <c r="A127" s="35">
        <f t="shared" si="3"/>
        <v>43959</v>
      </c>
      <c r="B127" s="36">
        <f>SUMIFS(СВЦЭМ!$D$33:$D$776,СВЦЭМ!$A$33:$A$776,$A127,СВЦЭМ!$B$33:$B$776,B$119)+'СЕТ СН'!$I$14+СВЦЭМ!$D$10+'СЕТ СН'!$I$5-'СЕТ СН'!$I$24</f>
        <v>3618.8264463999999</v>
      </c>
      <c r="C127" s="36">
        <f>SUMIFS(СВЦЭМ!$D$33:$D$776,СВЦЭМ!$A$33:$A$776,$A127,СВЦЭМ!$B$33:$B$776,C$119)+'СЕТ СН'!$I$14+СВЦЭМ!$D$10+'СЕТ СН'!$I$5-'СЕТ СН'!$I$24</f>
        <v>3623.6037206800002</v>
      </c>
      <c r="D127" s="36">
        <f>SUMIFS(СВЦЭМ!$D$33:$D$776,СВЦЭМ!$A$33:$A$776,$A127,СВЦЭМ!$B$33:$B$776,D$119)+'СЕТ СН'!$I$14+СВЦЭМ!$D$10+'СЕТ СН'!$I$5-'СЕТ СН'!$I$24</f>
        <v>3615.77516053</v>
      </c>
      <c r="E127" s="36">
        <f>SUMIFS(СВЦЭМ!$D$33:$D$776,СВЦЭМ!$A$33:$A$776,$A127,СВЦЭМ!$B$33:$B$776,E$119)+'СЕТ СН'!$I$14+СВЦЭМ!$D$10+'СЕТ СН'!$I$5-'СЕТ СН'!$I$24</f>
        <v>3617.0205652599998</v>
      </c>
      <c r="F127" s="36">
        <f>SUMIFS(СВЦЭМ!$D$33:$D$776,СВЦЭМ!$A$33:$A$776,$A127,СВЦЭМ!$B$33:$B$776,F$119)+'СЕТ СН'!$I$14+СВЦЭМ!$D$10+'СЕТ СН'!$I$5-'СЕТ СН'!$I$24</f>
        <v>3610.1003834000003</v>
      </c>
      <c r="G127" s="36">
        <f>SUMIFS(СВЦЭМ!$D$33:$D$776,СВЦЭМ!$A$33:$A$776,$A127,СВЦЭМ!$B$33:$B$776,G$119)+'СЕТ СН'!$I$14+СВЦЭМ!$D$10+'СЕТ СН'!$I$5-'СЕТ СН'!$I$24</f>
        <v>3619.7264052800001</v>
      </c>
      <c r="H127" s="36">
        <f>SUMIFS(СВЦЭМ!$D$33:$D$776,СВЦЭМ!$A$33:$A$776,$A127,СВЦЭМ!$B$33:$B$776,H$119)+'СЕТ СН'!$I$14+СВЦЭМ!$D$10+'СЕТ СН'!$I$5-'СЕТ СН'!$I$24</f>
        <v>3607.3305679300001</v>
      </c>
      <c r="I127" s="36">
        <f>SUMIFS(СВЦЭМ!$D$33:$D$776,СВЦЭМ!$A$33:$A$776,$A127,СВЦЭМ!$B$33:$B$776,I$119)+'СЕТ СН'!$I$14+СВЦЭМ!$D$10+'СЕТ СН'!$I$5-'СЕТ СН'!$I$24</f>
        <v>3582.1249162899999</v>
      </c>
      <c r="J127" s="36">
        <f>SUMIFS(СВЦЭМ!$D$33:$D$776,СВЦЭМ!$A$33:$A$776,$A127,СВЦЭМ!$B$33:$B$776,J$119)+'СЕТ СН'!$I$14+СВЦЭМ!$D$10+'СЕТ СН'!$I$5-'СЕТ СН'!$I$24</f>
        <v>3554.2771334200002</v>
      </c>
      <c r="K127" s="36">
        <f>SUMIFS(СВЦЭМ!$D$33:$D$776,СВЦЭМ!$A$33:$A$776,$A127,СВЦЭМ!$B$33:$B$776,K$119)+'СЕТ СН'!$I$14+СВЦЭМ!$D$10+'СЕТ СН'!$I$5-'СЕТ СН'!$I$24</f>
        <v>3555.74704475</v>
      </c>
      <c r="L127" s="36">
        <f>SUMIFS(СВЦЭМ!$D$33:$D$776,СВЦЭМ!$A$33:$A$776,$A127,СВЦЭМ!$B$33:$B$776,L$119)+'СЕТ СН'!$I$14+СВЦЭМ!$D$10+'СЕТ СН'!$I$5-'СЕТ СН'!$I$24</f>
        <v>3553.8307055800001</v>
      </c>
      <c r="M127" s="36">
        <f>SUMIFS(СВЦЭМ!$D$33:$D$776,СВЦЭМ!$A$33:$A$776,$A127,СВЦЭМ!$B$33:$B$776,M$119)+'СЕТ СН'!$I$14+СВЦЭМ!$D$10+'СЕТ СН'!$I$5-'СЕТ СН'!$I$24</f>
        <v>3504.68256698</v>
      </c>
      <c r="N127" s="36">
        <f>SUMIFS(СВЦЭМ!$D$33:$D$776,СВЦЭМ!$A$33:$A$776,$A127,СВЦЭМ!$B$33:$B$776,N$119)+'СЕТ СН'!$I$14+СВЦЭМ!$D$10+'СЕТ СН'!$I$5-'СЕТ СН'!$I$24</f>
        <v>3444.5819145</v>
      </c>
      <c r="O127" s="36">
        <f>SUMIFS(СВЦЭМ!$D$33:$D$776,СВЦЭМ!$A$33:$A$776,$A127,СВЦЭМ!$B$33:$B$776,O$119)+'СЕТ СН'!$I$14+СВЦЭМ!$D$10+'СЕТ СН'!$I$5-'СЕТ СН'!$I$24</f>
        <v>3433.4121800900002</v>
      </c>
      <c r="P127" s="36">
        <f>SUMIFS(СВЦЭМ!$D$33:$D$776,СВЦЭМ!$A$33:$A$776,$A127,СВЦЭМ!$B$33:$B$776,P$119)+'СЕТ СН'!$I$14+СВЦЭМ!$D$10+'СЕТ СН'!$I$5-'СЕТ СН'!$I$24</f>
        <v>3439.1417953800001</v>
      </c>
      <c r="Q127" s="36">
        <f>SUMIFS(СВЦЭМ!$D$33:$D$776,СВЦЭМ!$A$33:$A$776,$A127,СВЦЭМ!$B$33:$B$776,Q$119)+'СЕТ СН'!$I$14+СВЦЭМ!$D$10+'СЕТ СН'!$I$5-'СЕТ СН'!$I$24</f>
        <v>3441.8871645899999</v>
      </c>
      <c r="R127" s="36">
        <f>SUMIFS(СВЦЭМ!$D$33:$D$776,СВЦЭМ!$A$33:$A$776,$A127,СВЦЭМ!$B$33:$B$776,R$119)+'СЕТ СН'!$I$14+СВЦЭМ!$D$10+'СЕТ СН'!$I$5-'СЕТ СН'!$I$24</f>
        <v>3439.27784772</v>
      </c>
      <c r="S127" s="36">
        <f>SUMIFS(СВЦЭМ!$D$33:$D$776,СВЦЭМ!$A$33:$A$776,$A127,СВЦЭМ!$B$33:$B$776,S$119)+'СЕТ СН'!$I$14+СВЦЭМ!$D$10+'СЕТ СН'!$I$5-'СЕТ СН'!$I$24</f>
        <v>3444.2724819300001</v>
      </c>
      <c r="T127" s="36">
        <f>SUMIFS(СВЦЭМ!$D$33:$D$776,СВЦЭМ!$A$33:$A$776,$A127,СВЦЭМ!$B$33:$B$776,T$119)+'СЕТ СН'!$I$14+СВЦЭМ!$D$10+'СЕТ СН'!$I$5-'СЕТ СН'!$I$24</f>
        <v>3435.99640494</v>
      </c>
      <c r="U127" s="36">
        <f>SUMIFS(СВЦЭМ!$D$33:$D$776,СВЦЭМ!$A$33:$A$776,$A127,СВЦЭМ!$B$33:$B$776,U$119)+'СЕТ СН'!$I$14+СВЦЭМ!$D$10+'СЕТ СН'!$I$5-'СЕТ СН'!$I$24</f>
        <v>3416.9136305800002</v>
      </c>
      <c r="V127" s="36">
        <f>SUMIFS(СВЦЭМ!$D$33:$D$776,СВЦЭМ!$A$33:$A$776,$A127,СВЦЭМ!$B$33:$B$776,V$119)+'СЕТ СН'!$I$14+СВЦЭМ!$D$10+'СЕТ СН'!$I$5-'СЕТ СН'!$I$24</f>
        <v>3388.3020844000002</v>
      </c>
      <c r="W127" s="36">
        <f>SUMIFS(СВЦЭМ!$D$33:$D$776,СВЦЭМ!$A$33:$A$776,$A127,СВЦЭМ!$B$33:$B$776,W$119)+'СЕТ СН'!$I$14+СВЦЭМ!$D$10+'СЕТ СН'!$I$5-'СЕТ СН'!$I$24</f>
        <v>3385.25027765</v>
      </c>
      <c r="X127" s="36">
        <f>SUMIFS(СВЦЭМ!$D$33:$D$776,СВЦЭМ!$A$33:$A$776,$A127,СВЦЭМ!$B$33:$B$776,X$119)+'СЕТ СН'!$I$14+СВЦЭМ!$D$10+'СЕТ СН'!$I$5-'СЕТ СН'!$I$24</f>
        <v>3431.65871427</v>
      </c>
      <c r="Y127" s="36">
        <f>SUMIFS(СВЦЭМ!$D$33:$D$776,СВЦЭМ!$A$33:$A$776,$A127,СВЦЭМ!$B$33:$B$776,Y$119)+'СЕТ СН'!$I$14+СВЦЭМ!$D$10+'СЕТ СН'!$I$5-'СЕТ СН'!$I$24</f>
        <v>3506.6493321200001</v>
      </c>
    </row>
    <row r="128" spans="1:27" ht="15.75" x14ac:dyDescent="0.2">
      <c r="A128" s="35">
        <f t="shared" si="3"/>
        <v>43960</v>
      </c>
      <c r="B128" s="36">
        <f>SUMIFS(СВЦЭМ!$D$33:$D$776,СВЦЭМ!$A$33:$A$776,$A128,СВЦЭМ!$B$33:$B$776,B$119)+'СЕТ СН'!$I$14+СВЦЭМ!$D$10+'СЕТ СН'!$I$5-'СЕТ СН'!$I$24</f>
        <v>3610.2546315700001</v>
      </c>
      <c r="C128" s="36">
        <f>SUMIFS(СВЦЭМ!$D$33:$D$776,СВЦЭМ!$A$33:$A$776,$A128,СВЦЭМ!$B$33:$B$776,C$119)+'СЕТ СН'!$I$14+СВЦЭМ!$D$10+'СЕТ СН'!$I$5-'СЕТ СН'!$I$24</f>
        <v>3597.6037302200002</v>
      </c>
      <c r="D128" s="36">
        <f>SUMIFS(СВЦЭМ!$D$33:$D$776,СВЦЭМ!$A$33:$A$776,$A128,СВЦЭМ!$B$33:$B$776,D$119)+'СЕТ СН'!$I$14+СВЦЭМ!$D$10+'СЕТ СН'!$I$5-'СЕТ СН'!$I$24</f>
        <v>3579.49229823</v>
      </c>
      <c r="E128" s="36">
        <f>SUMIFS(СВЦЭМ!$D$33:$D$776,СВЦЭМ!$A$33:$A$776,$A128,СВЦЭМ!$B$33:$B$776,E$119)+'СЕТ СН'!$I$14+СВЦЭМ!$D$10+'СЕТ СН'!$I$5-'СЕТ СН'!$I$24</f>
        <v>3575.8506065900001</v>
      </c>
      <c r="F128" s="36">
        <f>SUMIFS(СВЦЭМ!$D$33:$D$776,СВЦЭМ!$A$33:$A$776,$A128,СВЦЭМ!$B$33:$B$776,F$119)+'СЕТ СН'!$I$14+СВЦЭМ!$D$10+'СЕТ СН'!$I$5-'СЕТ СН'!$I$24</f>
        <v>3566.7010161100002</v>
      </c>
      <c r="G128" s="36">
        <f>SUMIFS(СВЦЭМ!$D$33:$D$776,СВЦЭМ!$A$33:$A$776,$A128,СВЦЭМ!$B$33:$B$776,G$119)+'СЕТ СН'!$I$14+СВЦЭМ!$D$10+'СЕТ СН'!$I$5-'СЕТ СН'!$I$24</f>
        <v>3568.3079235200003</v>
      </c>
      <c r="H128" s="36">
        <f>SUMIFS(СВЦЭМ!$D$33:$D$776,СВЦЭМ!$A$33:$A$776,$A128,СВЦЭМ!$B$33:$B$776,H$119)+'СЕТ СН'!$I$14+СВЦЭМ!$D$10+'СЕТ СН'!$I$5-'СЕТ СН'!$I$24</f>
        <v>3574.1773563100001</v>
      </c>
      <c r="I128" s="36">
        <f>SUMIFS(СВЦЭМ!$D$33:$D$776,СВЦЭМ!$A$33:$A$776,$A128,СВЦЭМ!$B$33:$B$776,I$119)+'СЕТ СН'!$I$14+СВЦЭМ!$D$10+'СЕТ СН'!$I$5-'СЕТ СН'!$I$24</f>
        <v>3580.2391687300001</v>
      </c>
      <c r="J128" s="36">
        <f>SUMIFS(СВЦЭМ!$D$33:$D$776,СВЦЭМ!$A$33:$A$776,$A128,СВЦЭМ!$B$33:$B$776,J$119)+'СЕТ СН'!$I$14+СВЦЭМ!$D$10+'СЕТ СН'!$I$5-'СЕТ СН'!$I$24</f>
        <v>3580.69885221</v>
      </c>
      <c r="K128" s="36">
        <f>SUMIFS(СВЦЭМ!$D$33:$D$776,СВЦЭМ!$A$33:$A$776,$A128,СВЦЭМ!$B$33:$B$776,K$119)+'СЕТ СН'!$I$14+СВЦЭМ!$D$10+'СЕТ СН'!$I$5-'СЕТ СН'!$I$24</f>
        <v>3554.1486786700002</v>
      </c>
      <c r="L128" s="36">
        <f>SUMIFS(СВЦЭМ!$D$33:$D$776,СВЦЭМ!$A$33:$A$776,$A128,СВЦЭМ!$B$33:$B$776,L$119)+'СЕТ СН'!$I$14+СВЦЭМ!$D$10+'СЕТ СН'!$I$5-'СЕТ СН'!$I$24</f>
        <v>3563.2263885900002</v>
      </c>
      <c r="M128" s="36">
        <f>SUMIFS(СВЦЭМ!$D$33:$D$776,СВЦЭМ!$A$33:$A$776,$A128,СВЦЭМ!$B$33:$B$776,M$119)+'СЕТ СН'!$I$14+СВЦЭМ!$D$10+'СЕТ СН'!$I$5-'СЕТ СН'!$I$24</f>
        <v>3510.8315120000002</v>
      </c>
      <c r="N128" s="36">
        <f>SUMIFS(СВЦЭМ!$D$33:$D$776,СВЦЭМ!$A$33:$A$776,$A128,СВЦЭМ!$B$33:$B$776,N$119)+'СЕТ СН'!$I$14+СВЦЭМ!$D$10+'СЕТ СН'!$I$5-'СЕТ СН'!$I$24</f>
        <v>3456.11316936</v>
      </c>
      <c r="O128" s="36">
        <f>SUMIFS(СВЦЭМ!$D$33:$D$776,СВЦЭМ!$A$33:$A$776,$A128,СВЦЭМ!$B$33:$B$776,O$119)+'СЕТ СН'!$I$14+СВЦЭМ!$D$10+'СЕТ СН'!$I$5-'СЕТ СН'!$I$24</f>
        <v>3436.2698849799999</v>
      </c>
      <c r="P128" s="36">
        <f>SUMIFS(СВЦЭМ!$D$33:$D$776,СВЦЭМ!$A$33:$A$776,$A128,СВЦЭМ!$B$33:$B$776,P$119)+'СЕТ СН'!$I$14+СВЦЭМ!$D$10+'СЕТ СН'!$I$5-'СЕТ СН'!$I$24</f>
        <v>3441.5801075500003</v>
      </c>
      <c r="Q128" s="36">
        <f>SUMIFS(СВЦЭМ!$D$33:$D$776,СВЦЭМ!$A$33:$A$776,$A128,СВЦЭМ!$B$33:$B$776,Q$119)+'СЕТ СН'!$I$14+СВЦЭМ!$D$10+'СЕТ СН'!$I$5-'СЕТ СН'!$I$24</f>
        <v>3433.6057484100002</v>
      </c>
      <c r="R128" s="36">
        <f>SUMIFS(СВЦЭМ!$D$33:$D$776,СВЦЭМ!$A$33:$A$776,$A128,СВЦЭМ!$B$33:$B$776,R$119)+'СЕТ СН'!$I$14+СВЦЭМ!$D$10+'СЕТ СН'!$I$5-'СЕТ СН'!$I$24</f>
        <v>3436.1192115600002</v>
      </c>
      <c r="S128" s="36">
        <f>SUMIFS(СВЦЭМ!$D$33:$D$776,СВЦЭМ!$A$33:$A$776,$A128,СВЦЭМ!$B$33:$B$776,S$119)+'СЕТ СН'!$I$14+СВЦЭМ!$D$10+'СЕТ СН'!$I$5-'СЕТ СН'!$I$24</f>
        <v>3447.4459150900002</v>
      </c>
      <c r="T128" s="36">
        <f>SUMIFS(СВЦЭМ!$D$33:$D$776,СВЦЭМ!$A$33:$A$776,$A128,СВЦЭМ!$B$33:$B$776,T$119)+'СЕТ СН'!$I$14+СВЦЭМ!$D$10+'СЕТ СН'!$I$5-'СЕТ СН'!$I$24</f>
        <v>3437.8145897700001</v>
      </c>
      <c r="U128" s="36">
        <f>SUMIFS(СВЦЭМ!$D$33:$D$776,СВЦЭМ!$A$33:$A$776,$A128,СВЦЭМ!$B$33:$B$776,U$119)+'СЕТ СН'!$I$14+СВЦЭМ!$D$10+'СЕТ СН'!$I$5-'СЕТ СН'!$I$24</f>
        <v>3429.5243924000001</v>
      </c>
      <c r="V128" s="36">
        <f>SUMIFS(СВЦЭМ!$D$33:$D$776,СВЦЭМ!$A$33:$A$776,$A128,СВЦЭМ!$B$33:$B$776,V$119)+'СЕТ СН'!$I$14+СВЦЭМ!$D$10+'СЕТ СН'!$I$5-'СЕТ СН'!$I$24</f>
        <v>3417.4159343900001</v>
      </c>
      <c r="W128" s="36">
        <f>SUMIFS(СВЦЭМ!$D$33:$D$776,СВЦЭМ!$A$33:$A$776,$A128,СВЦЭМ!$B$33:$B$776,W$119)+'СЕТ СН'!$I$14+СВЦЭМ!$D$10+'СЕТ СН'!$I$5-'СЕТ СН'!$I$24</f>
        <v>3409.3363328300002</v>
      </c>
      <c r="X128" s="36">
        <f>SUMIFS(СВЦЭМ!$D$33:$D$776,СВЦЭМ!$A$33:$A$776,$A128,СВЦЭМ!$B$33:$B$776,X$119)+'СЕТ СН'!$I$14+СВЦЭМ!$D$10+'СЕТ СН'!$I$5-'СЕТ СН'!$I$24</f>
        <v>3452.7792852100001</v>
      </c>
      <c r="Y128" s="36">
        <f>SUMIFS(СВЦЭМ!$D$33:$D$776,СВЦЭМ!$A$33:$A$776,$A128,СВЦЭМ!$B$33:$B$776,Y$119)+'СЕТ СН'!$I$14+СВЦЭМ!$D$10+'СЕТ СН'!$I$5-'СЕТ СН'!$I$24</f>
        <v>3543.0223086800002</v>
      </c>
    </row>
    <row r="129" spans="1:25" ht="15.75" x14ac:dyDescent="0.2">
      <c r="A129" s="35">
        <f t="shared" si="3"/>
        <v>43961</v>
      </c>
      <c r="B129" s="36">
        <f>SUMIFS(СВЦЭМ!$D$33:$D$776,СВЦЭМ!$A$33:$A$776,$A129,СВЦЭМ!$B$33:$B$776,B$119)+'СЕТ СН'!$I$14+СВЦЭМ!$D$10+'СЕТ СН'!$I$5-'СЕТ СН'!$I$24</f>
        <v>3586.6050344499999</v>
      </c>
      <c r="C129" s="36">
        <f>SUMIFS(СВЦЭМ!$D$33:$D$776,СВЦЭМ!$A$33:$A$776,$A129,СВЦЭМ!$B$33:$B$776,C$119)+'СЕТ СН'!$I$14+СВЦЭМ!$D$10+'СЕТ СН'!$I$5-'СЕТ СН'!$I$24</f>
        <v>3616.4951819500002</v>
      </c>
      <c r="D129" s="36">
        <f>SUMIFS(СВЦЭМ!$D$33:$D$776,СВЦЭМ!$A$33:$A$776,$A129,СВЦЭМ!$B$33:$B$776,D$119)+'СЕТ СН'!$I$14+СВЦЭМ!$D$10+'СЕТ СН'!$I$5-'СЕТ СН'!$I$24</f>
        <v>3623.1295275699999</v>
      </c>
      <c r="E129" s="36">
        <f>SUMIFS(СВЦЭМ!$D$33:$D$776,СВЦЭМ!$A$33:$A$776,$A129,СВЦЭМ!$B$33:$B$776,E$119)+'СЕТ СН'!$I$14+СВЦЭМ!$D$10+'СЕТ СН'!$I$5-'СЕТ СН'!$I$24</f>
        <v>3644.3240055300002</v>
      </c>
      <c r="F129" s="36">
        <f>SUMIFS(СВЦЭМ!$D$33:$D$776,СВЦЭМ!$A$33:$A$776,$A129,СВЦЭМ!$B$33:$B$776,F$119)+'СЕТ СН'!$I$14+СВЦЭМ!$D$10+'СЕТ СН'!$I$5-'СЕТ СН'!$I$24</f>
        <v>3636.7832180599999</v>
      </c>
      <c r="G129" s="36">
        <f>SUMIFS(СВЦЭМ!$D$33:$D$776,СВЦЭМ!$A$33:$A$776,$A129,СВЦЭМ!$B$33:$B$776,G$119)+'СЕТ СН'!$I$14+СВЦЭМ!$D$10+'СЕТ СН'!$I$5-'СЕТ СН'!$I$24</f>
        <v>3634.7658363099999</v>
      </c>
      <c r="H129" s="36">
        <f>SUMIFS(СВЦЭМ!$D$33:$D$776,СВЦЭМ!$A$33:$A$776,$A129,СВЦЭМ!$B$33:$B$776,H$119)+'СЕТ СН'!$I$14+СВЦЭМ!$D$10+'СЕТ СН'!$I$5-'СЕТ СН'!$I$24</f>
        <v>3627.7860255400001</v>
      </c>
      <c r="I129" s="36">
        <f>SUMIFS(СВЦЭМ!$D$33:$D$776,СВЦЭМ!$A$33:$A$776,$A129,СВЦЭМ!$B$33:$B$776,I$119)+'СЕТ СН'!$I$14+СВЦЭМ!$D$10+'СЕТ СН'!$I$5-'СЕТ СН'!$I$24</f>
        <v>3599.1257095299998</v>
      </c>
      <c r="J129" s="36">
        <f>SUMIFS(СВЦЭМ!$D$33:$D$776,СВЦЭМ!$A$33:$A$776,$A129,СВЦЭМ!$B$33:$B$776,J$119)+'СЕТ СН'!$I$14+СВЦЭМ!$D$10+'СЕТ СН'!$I$5-'СЕТ СН'!$I$24</f>
        <v>3593.0521631500001</v>
      </c>
      <c r="K129" s="36">
        <f>SUMIFS(СВЦЭМ!$D$33:$D$776,СВЦЭМ!$A$33:$A$776,$A129,СВЦЭМ!$B$33:$B$776,K$119)+'СЕТ СН'!$I$14+СВЦЭМ!$D$10+'СЕТ СН'!$I$5-'СЕТ СН'!$I$24</f>
        <v>3562.3227034199999</v>
      </c>
      <c r="L129" s="36">
        <f>SUMIFS(СВЦЭМ!$D$33:$D$776,СВЦЭМ!$A$33:$A$776,$A129,СВЦЭМ!$B$33:$B$776,L$119)+'СЕТ СН'!$I$14+СВЦЭМ!$D$10+'СЕТ СН'!$I$5-'СЕТ СН'!$I$24</f>
        <v>3554.6837616100001</v>
      </c>
      <c r="M129" s="36">
        <f>SUMIFS(СВЦЭМ!$D$33:$D$776,СВЦЭМ!$A$33:$A$776,$A129,СВЦЭМ!$B$33:$B$776,M$119)+'СЕТ СН'!$I$14+СВЦЭМ!$D$10+'СЕТ СН'!$I$5-'СЕТ СН'!$I$24</f>
        <v>3509.61736088</v>
      </c>
      <c r="N129" s="36">
        <f>SUMIFS(СВЦЭМ!$D$33:$D$776,СВЦЭМ!$A$33:$A$776,$A129,СВЦЭМ!$B$33:$B$776,N$119)+'СЕТ СН'!$I$14+СВЦЭМ!$D$10+'СЕТ СН'!$I$5-'СЕТ СН'!$I$24</f>
        <v>3455.2447506399999</v>
      </c>
      <c r="O129" s="36">
        <f>SUMIFS(СВЦЭМ!$D$33:$D$776,СВЦЭМ!$A$33:$A$776,$A129,СВЦЭМ!$B$33:$B$776,O$119)+'СЕТ СН'!$I$14+СВЦЭМ!$D$10+'СЕТ СН'!$I$5-'СЕТ СН'!$I$24</f>
        <v>3438.8896421700001</v>
      </c>
      <c r="P129" s="36">
        <f>SUMIFS(СВЦЭМ!$D$33:$D$776,СВЦЭМ!$A$33:$A$776,$A129,СВЦЭМ!$B$33:$B$776,P$119)+'СЕТ СН'!$I$14+СВЦЭМ!$D$10+'СЕТ СН'!$I$5-'СЕТ СН'!$I$24</f>
        <v>3441.0739435</v>
      </c>
      <c r="Q129" s="36">
        <f>SUMIFS(СВЦЭМ!$D$33:$D$776,СВЦЭМ!$A$33:$A$776,$A129,СВЦЭМ!$B$33:$B$776,Q$119)+'СЕТ СН'!$I$14+СВЦЭМ!$D$10+'СЕТ СН'!$I$5-'СЕТ СН'!$I$24</f>
        <v>3448.7024132400002</v>
      </c>
      <c r="R129" s="36">
        <f>SUMIFS(СВЦЭМ!$D$33:$D$776,СВЦЭМ!$A$33:$A$776,$A129,СВЦЭМ!$B$33:$B$776,R$119)+'СЕТ СН'!$I$14+СВЦЭМ!$D$10+'СЕТ СН'!$I$5-'СЕТ СН'!$I$24</f>
        <v>3446.1301065799998</v>
      </c>
      <c r="S129" s="36">
        <f>SUMIFS(СВЦЭМ!$D$33:$D$776,СВЦЭМ!$A$33:$A$776,$A129,СВЦЭМ!$B$33:$B$776,S$119)+'СЕТ СН'!$I$14+СВЦЭМ!$D$10+'СЕТ СН'!$I$5-'СЕТ СН'!$I$24</f>
        <v>3448.7126377700001</v>
      </c>
      <c r="T129" s="36">
        <f>SUMIFS(СВЦЭМ!$D$33:$D$776,СВЦЭМ!$A$33:$A$776,$A129,СВЦЭМ!$B$33:$B$776,T$119)+'СЕТ СН'!$I$14+СВЦЭМ!$D$10+'СЕТ СН'!$I$5-'СЕТ СН'!$I$24</f>
        <v>3438.5964141499999</v>
      </c>
      <c r="U129" s="36">
        <f>SUMIFS(СВЦЭМ!$D$33:$D$776,СВЦЭМ!$A$33:$A$776,$A129,СВЦЭМ!$B$33:$B$776,U$119)+'СЕТ СН'!$I$14+СВЦЭМ!$D$10+'СЕТ СН'!$I$5-'СЕТ СН'!$I$24</f>
        <v>3425.8359205300003</v>
      </c>
      <c r="V129" s="36">
        <f>SUMIFS(СВЦЭМ!$D$33:$D$776,СВЦЭМ!$A$33:$A$776,$A129,СВЦЭМ!$B$33:$B$776,V$119)+'СЕТ СН'!$I$14+СВЦЭМ!$D$10+'СЕТ СН'!$I$5-'СЕТ СН'!$I$24</f>
        <v>3406.757877</v>
      </c>
      <c r="W129" s="36">
        <f>SUMIFS(СВЦЭМ!$D$33:$D$776,СВЦЭМ!$A$33:$A$776,$A129,СВЦЭМ!$B$33:$B$776,W$119)+'СЕТ СН'!$I$14+СВЦЭМ!$D$10+'СЕТ СН'!$I$5-'СЕТ СН'!$I$24</f>
        <v>3403.1938111999998</v>
      </c>
      <c r="X129" s="36">
        <f>SUMIFS(СВЦЭМ!$D$33:$D$776,СВЦЭМ!$A$33:$A$776,$A129,СВЦЭМ!$B$33:$B$776,X$119)+'СЕТ СН'!$I$14+СВЦЭМ!$D$10+'СЕТ СН'!$I$5-'СЕТ СН'!$I$24</f>
        <v>3440.97821862</v>
      </c>
      <c r="Y129" s="36">
        <f>SUMIFS(СВЦЭМ!$D$33:$D$776,СВЦЭМ!$A$33:$A$776,$A129,СВЦЭМ!$B$33:$B$776,Y$119)+'СЕТ СН'!$I$14+СВЦЭМ!$D$10+'СЕТ СН'!$I$5-'СЕТ СН'!$I$24</f>
        <v>3531.7644476099999</v>
      </c>
    </row>
    <row r="130" spans="1:25" ht="15.75" x14ac:dyDescent="0.2">
      <c r="A130" s="35">
        <f t="shared" si="3"/>
        <v>43962</v>
      </c>
      <c r="B130" s="36">
        <f>SUMIFS(СВЦЭМ!$D$33:$D$776,СВЦЭМ!$A$33:$A$776,$A130,СВЦЭМ!$B$33:$B$776,B$119)+'СЕТ СН'!$I$14+СВЦЭМ!$D$10+'СЕТ СН'!$I$5-'СЕТ СН'!$I$24</f>
        <v>3510.31880542</v>
      </c>
      <c r="C130" s="36">
        <f>SUMIFS(СВЦЭМ!$D$33:$D$776,СВЦЭМ!$A$33:$A$776,$A130,СВЦЭМ!$B$33:$B$776,C$119)+'СЕТ СН'!$I$14+СВЦЭМ!$D$10+'СЕТ СН'!$I$5-'СЕТ СН'!$I$24</f>
        <v>3590.6535312699998</v>
      </c>
      <c r="D130" s="36">
        <f>SUMIFS(СВЦЭМ!$D$33:$D$776,СВЦЭМ!$A$33:$A$776,$A130,СВЦЭМ!$B$33:$B$776,D$119)+'СЕТ СН'!$I$14+СВЦЭМ!$D$10+'СЕТ СН'!$I$5-'СЕТ СН'!$I$24</f>
        <v>3625.56205662</v>
      </c>
      <c r="E130" s="36">
        <f>SUMIFS(СВЦЭМ!$D$33:$D$776,СВЦЭМ!$A$33:$A$776,$A130,СВЦЭМ!$B$33:$B$776,E$119)+'СЕТ СН'!$I$14+СВЦЭМ!$D$10+'СЕТ СН'!$I$5-'СЕТ СН'!$I$24</f>
        <v>3616.83623098</v>
      </c>
      <c r="F130" s="36">
        <f>SUMIFS(СВЦЭМ!$D$33:$D$776,СВЦЭМ!$A$33:$A$776,$A130,СВЦЭМ!$B$33:$B$776,F$119)+'СЕТ СН'!$I$14+СВЦЭМ!$D$10+'СЕТ СН'!$I$5-'СЕТ СН'!$I$24</f>
        <v>3610.0248738499999</v>
      </c>
      <c r="G130" s="36">
        <f>SUMIFS(СВЦЭМ!$D$33:$D$776,СВЦЭМ!$A$33:$A$776,$A130,СВЦЭМ!$B$33:$B$776,G$119)+'СЕТ СН'!$I$14+СВЦЭМ!$D$10+'СЕТ СН'!$I$5-'СЕТ СН'!$I$24</f>
        <v>3612.4262672200002</v>
      </c>
      <c r="H130" s="36">
        <f>SUMIFS(СВЦЭМ!$D$33:$D$776,СВЦЭМ!$A$33:$A$776,$A130,СВЦЭМ!$B$33:$B$776,H$119)+'СЕТ СН'!$I$14+СВЦЭМ!$D$10+'СЕТ СН'!$I$5-'СЕТ СН'!$I$24</f>
        <v>3619.2529399</v>
      </c>
      <c r="I130" s="36">
        <f>SUMIFS(СВЦЭМ!$D$33:$D$776,СВЦЭМ!$A$33:$A$776,$A130,СВЦЭМ!$B$33:$B$776,I$119)+'СЕТ СН'!$I$14+СВЦЭМ!$D$10+'СЕТ СН'!$I$5-'СЕТ СН'!$I$24</f>
        <v>3632.7520565499999</v>
      </c>
      <c r="J130" s="36">
        <f>SUMIFS(СВЦЭМ!$D$33:$D$776,СВЦЭМ!$A$33:$A$776,$A130,СВЦЭМ!$B$33:$B$776,J$119)+'СЕТ СН'!$I$14+СВЦЭМ!$D$10+'СЕТ СН'!$I$5-'СЕТ СН'!$I$24</f>
        <v>3582.2937812</v>
      </c>
      <c r="K130" s="36">
        <f>SUMIFS(СВЦЭМ!$D$33:$D$776,СВЦЭМ!$A$33:$A$776,$A130,СВЦЭМ!$B$33:$B$776,K$119)+'СЕТ СН'!$I$14+СВЦЭМ!$D$10+'СЕТ СН'!$I$5-'СЕТ СН'!$I$24</f>
        <v>3521.7876974000001</v>
      </c>
      <c r="L130" s="36">
        <f>SUMIFS(СВЦЭМ!$D$33:$D$776,СВЦЭМ!$A$33:$A$776,$A130,СВЦЭМ!$B$33:$B$776,L$119)+'СЕТ СН'!$I$14+СВЦЭМ!$D$10+'СЕТ СН'!$I$5-'СЕТ СН'!$I$24</f>
        <v>3513.2934610000002</v>
      </c>
      <c r="M130" s="36">
        <f>SUMIFS(СВЦЭМ!$D$33:$D$776,СВЦЭМ!$A$33:$A$776,$A130,СВЦЭМ!$B$33:$B$776,M$119)+'СЕТ СН'!$I$14+СВЦЭМ!$D$10+'СЕТ СН'!$I$5-'СЕТ СН'!$I$24</f>
        <v>3513.6464779600001</v>
      </c>
      <c r="N130" s="36">
        <f>SUMIFS(СВЦЭМ!$D$33:$D$776,СВЦЭМ!$A$33:$A$776,$A130,СВЦЭМ!$B$33:$B$776,N$119)+'СЕТ СН'!$I$14+СВЦЭМ!$D$10+'СЕТ СН'!$I$5-'СЕТ СН'!$I$24</f>
        <v>3525.68396304</v>
      </c>
      <c r="O130" s="36">
        <f>SUMIFS(СВЦЭМ!$D$33:$D$776,СВЦЭМ!$A$33:$A$776,$A130,СВЦЭМ!$B$33:$B$776,O$119)+'СЕТ СН'!$I$14+СВЦЭМ!$D$10+'СЕТ СН'!$I$5-'СЕТ СН'!$I$24</f>
        <v>3524.0055634099999</v>
      </c>
      <c r="P130" s="36">
        <f>SUMIFS(СВЦЭМ!$D$33:$D$776,СВЦЭМ!$A$33:$A$776,$A130,СВЦЭМ!$B$33:$B$776,P$119)+'СЕТ СН'!$I$14+СВЦЭМ!$D$10+'СЕТ СН'!$I$5-'СЕТ СН'!$I$24</f>
        <v>3541.79555953</v>
      </c>
      <c r="Q130" s="36">
        <f>SUMIFS(СВЦЭМ!$D$33:$D$776,СВЦЭМ!$A$33:$A$776,$A130,СВЦЭМ!$B$33:$B$776,Q$119)+'СЕТ СН'!$I$14+СВЦЭМ!$D$10+'СЕТ СН'!$I$5-'СЕТ СН'!$I$24</f>
        <v>3549.8161086499999</v>
      </c>
      <c r="R130" s="36">
        <f>SUMIFS(СВЦЭМ!$D$33:$D$776,СВЦЭМ!$A$33:$A$776,$A130,СВЦЭМ!$B$33:$B$776,R$119)+'СЕТ СН'!$I$14+СВЦЭМ!$D$10+'СЕТ СН'!$I$5-'СЕТ СН'!$I$24</f>
        <v>3544.2095780899999</v>
      </c>
      <c r="S130" s="36">
        <f>SUMIFS(СВЦЭМ!$D$33:$D$776,СВЦЭМ!$A$33:$A$776,$A130,СВЦЭМ!$B$33:$B$776,S$119)+'СЕТ СН'!$I$14+СВЦЭМ!$D$10+'СЕТ СН'!$I$5-'СЕТ СН'!$I$24</f>
        <v>3547.8658489899999</v>
      </c>
      <c r="T130" s="36">
        <f>SUMIFS(СВЦЭМ!$D$33:$D$776,СВЦЭМ!$A$33:$A$776,$A130,СВЦЭМ!$B$33:$B$776,T$119)+'СЕТ СН'!$I$14+СВЦЭМ!$D$10+'СЕТ СН'!$I$5-'СЕТ СН'!$I$24</f>
        <v>3534.0942222200001</v>
      </c>
      <c r="U130" s="36">
        <f>SUMIFS(СВЦЭМ!$D$33:$D$776,СВЦЭМ!$A$33:$A$776,$A130,СВЦЭМ!$B$33:$B$776,U$119)+'СЕТ СН'!$I$14+СВЦЭМ!$D$10+'СЕТ СН'!$I$5-'СЕТ СН'!$I$24</f>
        <v>3496.4779144899999</v>
      </c>
      <c r="V130" s="36">
        <f>SUMIFS(СВЦЭМ!$D$33:$D$776,СВЦЭМ!$A$33:$A$776,$A130,СВЦЭМ!$B$33:$B$776,V$119)+'СЕТ СН'!$I$14+СВЦЭМ!$D$10+'СЕТ СН'!$I$5-'СЕТ СН'!$I$24</f>
        <v>3464.1151468799999</v>
      </c>
      <c r="W130" s="36">
        <f>SUMIFS(СВЦЭМ!$D$33:$D$776,СВЦЭМ!$A$33:$A$776,$A130,СВЦЭМ!$B$33:$B$776,W$119)+'СЕТ СН'!$I$14+СВЦЭМ!$D$10+'СЕТ СН'!$I$5-'СЕТ СН'!$I$24</f>
        <v>3446.6952916400001</v>
      </c>
      <c r="X130" s="36">
        <f>SUMIFS(СВЦЭМ!$D$33:$D$776,СВЦЭМ!$A$33:$A$776,$A130,СВЦЭМ!$B$33:$B$776,X$119)+'СЕТ СН'!$I$14+СВЦЭМ!$D$10+'СЕТ СН'!$I$5-'СЕТ СН'!$I$24</f>
        <v>3443.22588662</v>
      </c>
      <c r="Y130" s="36">
        <f>SUMIFS(СВЦЭМ!$D$33:$D$776,СВЦЭМ!$A$33:$A$776,$A130,СВЦЭМ!$B$33:$B$776,Y$119)+'СЕТ СН'!$I$14+СВЦЭМ!$D$10+'СЕТ СН'!$I$5-'СЕТ СН'!$I$24</f>
        <v>3495.7638716000001</v>
      </c>
    </row>
    <row r="131" spans="1:25" ht="15.75" x14ac:dyDescent="0.2">
      <c r="A131" s="35">
        <f t="shared" si="3"/>
        <v>43963</v>
      </c>
      <c r="B131" s="36">
        <f>SUMIFS(СВЦЭМ!$D$33:$D$776,СВЦЭМ!$A$33:$A$776,$A131,СВЦЭМ!$B$33:$B$776,B$119)+'СЕТ СН'!$I$14+СВЦЭМ!$D$10+'СЕТ СН'!$I$5-'СЕТ СН'!$I$24</f>
        <v>3626.2230697499999</v>
      </c>
      <c r="C131" s="36">
        <f>SUMIFS(СВЦЭМ!$D$33:$D$776,СВЦЭМ!$A$33:$A$776,$A131,СВЦЭМ!$B$33:$B$776,C$119)+'СЕТ СН'!$I$14+СВЦЭМ!$D$10+'СЕТ СН'!$I$5-'СЕТ СН'!$I$24</f>
        <v>3665.4177884000001</v>
      </c>
      <c r="D131" s="36">
        <f>SUMIFS(СВЦЭМ!$D$33:$D$776,СВЦЭМ!$A$33:$A$776,$A131,СВЦЭМ!$B$33:$B$776,D$119)+'СЕТ СН'!$I$14+СВЦЭМ!$D$10+'СЕТ СН'!$I$5-'СЕТ СН'!$I$24</f>
        <v>3653.3955807399998</v>
      </c>
      <c r="E131" s="36">
        <f>SUMIFS(СВЦЭМ!$D$33:$D$776,СВЦЭМ!$A$33:$A$776,$A131,СВЦЭМ!$B$33:$B$776,E$119)+'СЕТ СН'!$I$14+СВЦЭМ!$D$10+'СЕТ СН'!$I$5-'СЕТ СН'!$I$24</f>
        <v>3652.5702780500001</v>
      </c>
      <c r="F131" s="36">
        <f>SUMIFS(СВЦЭМ!$D$33:$D$776,СВЦЭМ!$A$33:$A$776,$A131,СВЦЭМ!$B$33:$B$776,F$119)+'СЕТ СН'!$I$14+СВЦЭМ!$D$10+'СЕТ СН'!$I$5-'СЕТ СН'!$I$24</f>
        <v>3660.34784648</v>
      </c>
      <c r="G131" s="36">
        <f>SUMIFS(СВЦЭМ!$D$33:$D$776,СВЦЭМ!$A$33:$A$776,$A131,СВЦЭМ!$B$33:$B$776,G$119)+'СЕТ СН'!$I$14+СВЦЭМ!$D$10+'СЕТ СН'!$I$5-'СЕТ СН'!$I$24</f>
        <v>3649.5631706899999</v>
      </c>
      <c r="H131" s="36">
        <f>SUMIFS(СВЦЭМ!$D$33:$D$776,СВЦЭМ!$A$33:$A$776,$A131,СВЦЭМ!$B$33:$B$776,H$119)+'СЕТ СН'!$I$14+СВЦЭМ!$D$10+'СЕТ СН'!$I$5-'СЕТ СН'!$I$24</f>
        <v>3658.7807817799999</v>
      </c>
      <c r="I131" s="36">
        <f>SUMIFS(СВЦЭМ!$D$33:$D$776,СВЦЭМ!$A$33:$A$776,$A131,СВЦЭМ!$B$33:$B$776,I$119)+'СЕТ СН'!$I$14+СВЦЭМ!$D$10+'СЕТ СН'!$I$5-'СЕТ СН'!$I$24</f>
        <v>3620.2011690899999</v>
      </c>
      <c r="J131" s="36">
        <f>SUMIFS(СВЦЭМ!$D$33:$D$776,СВЦЭМ!$A$33:$A$776,$A131,СВЦЭМ!$B$33:$B$776,J$119)+'СЕТ СН'!$I$14+СВЦЭМ!$D$10+'СЕТ СН'!$I$5-'СЕТ СН'!$I$24</f>
        <v>3572.7536525699998</v>
      </c>
      <c r="K131" s="36">
        <f>SUMIFS(СВЦЭМ!$D$33:$D$776,СВЦЭМ!$A$33:$A$776,$A131,СВЦЭМ!$B$33:$B$776,K$119)+'СЕТ СН'!$I$14+СВЦЭМ!$D$10+'СЕТ СН'!$I$5-'СЕТ СН'!$I$24</f>
        <v>3553.1538621099999</v>
      </c>
      <c r="L131" s="36">
        <f>SUMIFS(СВЦЭМ!$D$33:$D$776,СВЦЭМ!$A$33:$A$776,$A131,СВЦЭМ!$B$33:$B$776,L$119)+'СЕТ СН'!$I$14+СВЦЭМ!$D$10+'СЕТ СН'!$I$5-'СЕТ СН'!$I$24</f>
        <v>3550.3904684899999</v>
      </c>
      <c r="M131" s="36">
        <f>SUMIFS(СВЦЭМ!$D$33:$D$776,СВЦЭМ!$A$33:$A$776,$A131,СВЦЭМ!$B$33:$B$776,M$119)+'СЕТ СН'!$I$14+СВЦЭМ!$D$10+'СЕТ СН'!$I$5-'СЕТ СН'!$I$24</f>
        <v>3522.68756747</v>
      </c>
      <c r="N131" s="36">
        <f>SUMIFS(СВЦЭМ!$D$33:$D$776,СВЦЭМ!$A$33:$A$776,$A131,СВЦЭМ!$B$33:$B$776,N$119)+'СЕТ СН'!$I$14+СВЦЭМ!$D$10+'СЕТ СН'!$I$5-'СЕТ СН'!$I$24</f>
        <v>3521.05155298</v>
      </c>
      <c r="O131" s="36">
        <f>SUMIFS(СВЦЭМ!$D$33:$D$776,СВЦЭМ!$A$33:$A$776,$A131,СВЦЭМ!$B$33:$B$776,O$119)+'СЕТ СН'!$I$14+СВЦЭМ!$D$10+'СЕТ СН'!$I$5-'СЕТ СН'!$I$24</f>
        <v>3528.4206409799999</v>
      </c>
      <c r="P131" s="36">
        <f>SUMIFS(СВЦЭМ!$D$33:$D$776,СВЦЭМ!$A$33:$A$776,$A131,СВЦЭМ!$B$33:$B$776,P$119)+'СЕТ СН'!$I$14+СВЦЭМ!$D$10+'СЕТ СН'!$I$5-'СЕТ СН'!$I$24</f>
        <v>3539.2592559300001</v>
      </c>
      <c r="Q131" s="36">
        <f>SUMIFS(СВЦЭМ!$D$33:$D$776,СВЦЭМ!$A$33:$A$776,$A131,СВЦЭМ!$B$33:$B$776,Q$119)+'СЕТ СН'!$I$14+СВЦЭМ!$D$10+'СЕТ СН'!$I$5-'СЕТ СН'!$I$24</f>
        <v>3538.2558204300003</v>
      </c>
      <c r="R131" s="36">
        <f>SUMIFS(СВЦЭМ!$D$33:$D$776,СВЦЭМ!$A$33:$A$776,$A131,СВЦЭМ!$B$33:$B$776,R$119)+'СЕТ СН'!$I$14+СВЦЭМ!$D$10+'СЕТ СН'!$I$5-'СЕТ СН'!$I$24</f>
        <v>3539.1434281000002</v>
      </c>
      <c r="S131" s="36">
        <f>SUMIFS(СВЦЭМ!$D$33:$D$776,СВЦЭМ!$A$33:$A$776,$A131,СВЦЭМ!$B$33:$B$776,S$119)+'СЕТ СН'!$I$14+СВЦЭМ!$D$10+'СЕТ СН'!$I$5-'СЕТ СН'!$I$24</f>
        <v>3540.0763065000001</v>
      </c>
      <c r="T131" s="36">
        <f>SUMIFS(СВЦЭМ!$D$33:$D$776,СВЦЭМ!$A$33:$A$776,$A131,СВЦЭМ!$B$33:$B$776,T$119)+'СЕТ СН'!$I$14+СВЦЭМ!$D$10+'СЕТ СН'!$I$5-'СЕТ СН'!$I$24</f>
        <v>3545.1793533300001</v>
      </c>
      <c r="U131" s="36">
        <f>SUMIFS(СВЦЭМ!$D$33:$D$776,СВЦЭМ!$A$33:$A$776,$A131,СВЦЭМ!$B$33:$B$776,U$119)+'СЕТ СН'!$I$14+СВЦЭМ!$D$10+'СЕТ СН'!$I$5-'СЕТ СН'!$I$24</f>
        <v>3543.4402502600001</v>
      </c>
      <c r="V131" s="36">
        <f>SUMIFS(СВЦЭМ!$D$33:$D$776,СВЦЭМ!$A$33:$A$776,$A131,СВЦЭМ!$B$33:$B$776,V$119)+'СЕТ СН'!$I$14+СВЦЭМ!$D$10+'СЕТ СН'!$I$5-'СЕТ СН'!$I$24</f>
        <v>3511.3411391300001</v>
      </c>
      <c r="W131" s="36">
        <f>SUMIFS(СВЦЭМ!$D$33:$D$776,СВЦЭМ!$A$33:$A$776,$A131,СВЦЭМ!$B$33:$B$776,W$119)+'СЕТ СН'!$I$14+СВЦЭМ!$D$10+'СЕТ СН'!$I$5-'СЕТ СН'!$I$24</f>
        <v>3509.9102062100001</v>
      </c>
      <c r="X131" s="36">
        <f>SUMIFS(СВЦЭМ!$D$33:$D$776,СВЦЭМ!$A$33:$A$776,$A131,СВЦЭМ!$B$33:$B$776,X$119)+'СЕТ СН'!$I$14+СВЦЭМ!$D$10+'СЕТ СН'!$I$5-'СЕТ СН'!$I$24</f>
        <v>3532.11761346</v>
      </c>
      <c r="Y131" s="36">
        <f>SUMIFS(СВЦЭМ!$D$33:$D$776,СВЦЭМ!$A$33:$A$776,$A131,СВЦЭМ!$B$33:$B$776,Y$119)+'СЕТ СН'!$I$14+СВЦЭМ!$D$10+'СЕТ СН'!$I$5-'СЕТ СН'!$I$24</f>
        <v>3551.8613195100002</v>
      </c>
    </row>
    <row r="132" spans="1:25" ht="15.75" x14ac:dyDescent="0.2">
      <c r="A132" s="35">
        <f t="shared" si="3"/>
        <v>43964</v>
      </c>
      <c r="B132" s="36">
        <f>SUMIFS(СВЦЭМ!$D$33:$D$776,СВЦЭМ!$A$33:$A$776,$A132,СВЦЭМ!$B$33:$B$776,B$119)+'СЕТ СН'!$I$14+СВЦЭМ!$D$10+'СЕТ СН'!$I$5-'СЕТ СН'!$I$24</f>
        <v>3573.8320853800001</v>
      </c>
      <c r="C132" s="36">
        <f>SUMIFS(СВЦЭМ!$D$33:$D$776,СВЦЭМ!$A$33:$A$776,$A132,СВЦЭМ!$B$33:$B$776,C$119)+'СЕТ СН'!$I$14+СВЦЭМ!$D$10+'СЕТ СН'!$I$5-'СЕТ СН'!$I$24</f>
        <v>3617.6976439</v>
      </c>
      <c r="D132" s="36">
        <f>SUMIFS(СВЦЭМ!$D$33:$D$776,СВЦЭМ!$A$33:$A$776,$A132,СВЦЭМ!$B$33:$B$776,D$119)+'СЕТ СН'!$I$14+СВЦЭМ!$D$10+'СЕТ СН'!$I$5-'СЕТ СН'!$I$24</f>
        <v>3625.14356451</v>
      </c>
      <c r="E132" s="36">
        <f>SUMIFS(СВЦЭМ!$D$33:$D$776,СВЦЭМ!$A$33:$A$776,$A132,СВЦЭМ!$B$33:$B$776,E$119)+'СЕТ СН'!$I$14+СВЦЭМ!$D$10+'СЕТ СН'!$I$5-'СЕТ СН'!$I$24</f>
        <v>3625.0283789</v>
      </c>
      <c r="F132" s="36">
        <f>SUMIFS(СВЦЭМ!$D$33:$D$776,СВЦЭМ!$A$33:$A$776,$A132,СВЦЭМ!$B$33:$B$776,F$119)+'СЕТ СН'!$I$14+СВЦЭМ!$D$10+'СЕТ СН'!$I$5-'СЕТ СН'!$I$24</f>
        <v>3618.2371643900001</v>
      </c>
      <c r="G132" s="36">
        <f>SUMIFS(СВЦЭМ!$D$33:$D$776,СВЦЭМ!$A$33:$A$776,$A132,СВЦЭМ!$B$33:$B$776,G$119)+'СЕТ СН'!$I$14+СВЦЭМ!$D$10+'СЕТ СН'!$I$5-'СЕТ СН'!$I$24</f>
        <v>3625.76218926</v>
      </c>
      <c r="H132" s="36">
        <f>SUMIFS(СВЦЭМ!$D$33:$D$776,СВЦЭМ!$A$33:$A$776,$A132,СВЦЭМ!$B$33:$B$776,H$119)+'СЕТ СН'!$I$14+СВЦЭМ!$D$10+'СЕТ СН'!$I$5-'СЕТ СН'!$I$24</f>
        <v>3622.2083560900001</v>
      </c>
      <c r="I132" s="36">
        <f>SUMIFS(СВЦЭМ!$D$33:$D$776,СВЦЭМ!$A$33:$A$776,$A132,СВЦЭМ!$B$33:$B$776,I$119)+'СЕТ СН'!$I$14+СВЦЭМ!$D$10+'СЕТ СН'!$I$5-'СЕТ СН'!$I$24</f>
        <v>3575.5046629200001</v>
      </c>
      <c r="J132" s="36">
        <f>SUMIFS(СВЦЭМ!$D$33:$D$776,СВЦЭМ!$A$33:$A$776,$A132,СВЦЭМ!$B$33:$B$776,J$119)+'СЕТ СН'!$I$14+СВЦЭМ!$D$10+'СЕТ СН'!$I$5-'СЕТ СН'!$I$24</f>
        <v>3521.53077278</v>
      </c>
      <c r="K132" s="36">
        <f>SUMIFS(СВЦЭМ!$D$33:$D$776,СВЦЭМ!$A$33:$A$776,$A132,СВЦЭМ!$B$33:$B$776,K$119)+'СЕТ СН'!$I$14+СВЦЭМ!$D$10+'СЕТ СН'!$I$5-'СЕТ СН'!$I$24</f>
        <v>3513.2855673899999</v>
      </c>
      <c r="L132" s="36">
        <f>SUMIFS(СВЦЭМ!$D$33:$D$776,СВЦЭМ!$A$33:$A$776,$A132,СВЦЭМ!$B$33:$B$776,L$119)+'СЕТ СН'!$I$14+СВЦЭМ!$D$10+'СЕТ СН'!$I$5-'СЕТ СН'!$I$24</f>
        <v>3504.2445857500002</v>
      </c>
      <c r="M132" s="36">
        <f>SUMIFS(СВЦЭМ!$D$33:$D$776,СВЦЭМ!$A$33:$A$776,$A132,СВЦЭМ!$B$33:$B$776,M$119)+'СЕТ СН'!$I$14+СВЦЭМ!$D$10+'СЕТ СН'!$I$5-'СЕТ СН'!$I$24</f>
        <v>3498.29633294</v>
      </c>
      <c r="N132" s="36">
        <f>SUMIFS(СВЦЭМ!$D$33:$D$776,СВЦЭМ!$A$33:$A$776,$A132,СВЦЭМ!$B$33:$B$776,N$119)+'СЕТ СН'!$I$14+СВЦЭМ!$D$10+'СЕТ СН'!$I$5-'СЕТ СН'!$I$24</f>
        <v>3507.2764335500001</v>
      </c>
      <c r="O132" s="36">
        <f>SUMIFS(СВЦЭМ!$D$33:$D$776,СВЦЭМ!$A$33:$A$776,$A132,СВЦЭМ!$B$33:$B$776,O$119)+'СЕТ СН'!$I$14+СВЦЭМ!$D$10+'СЕТ СН'!$I$5-'СЕТ СН'!$I$24</f>
        <v>3515.3896329099998</v>
      </c>
      <c r="P132" s="36">
        <f>SUMIFS(СВЦЭМ!$D$33:$D$776,СВЦЭМ!$A$33:$A$776,$A132,СВЦЭМ!$B$33:$B$776,P$119)+'СЕТ СН'!$I$14+СВЦЭМ!$D$10+'СЕТ СН'!$I$5-'СЕТ СН'!$I$24</f>
        <v>3526.3470180200002</v>
      </c>
      <c r="Q132" s="36">
        <f>SUMIFS(СВЦЭМ!$D$33:$D$776,СВЦЭМ!$A$33:$A$776,$A132,СВЦЭМ!$B$33:$B$776,Q$119)+'СЕТ СН'!$I$14+СВЦЭМ!$D$10+'СЕТ СН'!$I$5-'СЕТ СН'!$I$24</f>
        <v>3517.9568364799998</v>
      </c>
      <c r="R132" s="36">
        <f>SUMIFS(СВЦЭМ!$D$33:$D$776,СВЦЭМ!$A$33:$A$776,$A132,СВЦЭМ!$B$33:$B$776,R$119)+'СЕТ СН'!$I$14+СВЦЭМ!$D$10+'СЕТ СН'!$I$5-'СЕТ СН'!$I$24</f>
        <v>3512.8513957</v>
      </c>
      <c r="S132" s="36">
        <f>SUMIFS(СВЦЭМ!$D$33:$D$776,СВЦЭМ!$A$33:$A$776,$A132,СВЦЭМ!$B$33:$B$776,S$119)+'СЕТ СН'!$I$14+СВЦЭМ!$D$10+'СЕТ СН'!$I$5-'СЕТ СН'!$I$24</f>
        <v>3526.54561853</v>
      </c>
      <c r="T132" s="36">
        <f>SUMIFS(СВЦЭМ!$D$33:$D$776,СВЦЭМ!$A$33:$A$776,$A132,СВЦЭМ!$B$33:$B$776,T$119)+'СЕТ СН'!$I$14+СВЦЭМ!$D$10+'СЕТ СН'!$I$5-'СЕТ СН'!$I$24</f>
        <v>3498.8796307800003</v>
      </c>
      <c r="U132" s="36">
        <f>SUMIFS(СВЦЭМ!$D$33:$D$776,СВЦЭМ!$A$33:$A$776,$A132,СВЦЭМ!$B$33:$B$776,U$119)+'СЕТ СН'!$I$14+СВЦЭМ!$D$10+'СЕТ СН'!$I$5-'СЕТ СН'!$I$24</f>
        <v>3466.9942668600002</v>
      </c>
      <c r="V132" s="36">
        <f>SUMIFS(СВЦЭМ!$D$33:$D$776,СВЦЭМ!$A$33:$A$776,$A132,СВЦЭМ!$B$33:$B$776,V$119)+'СЕТ СН'!$I$14+СВЦЭМ!$D$10+'СЕТ СН'!$I$5-'СЕТ СН'!$I$24</f>
        <v>3451.3370753999998</v>
      </c>
      <c r="W132" s="36">
        <f>SUMIFS(СВЦЭМ!$D$33:$D$776,СВЦЭМ!$A$33:$A$776,$A132,СВЦЭМ!$B$33:$B$776,W$119)+'СЕТ СН'!$I$14+СВЦЭМ!$D$10+'СЕТ СН'!$I$5-'СЕТ СН'!$I$24</f>
        <v>3446.9692553300001</v>
      </c>
      <c r="X132" s="36">
        <f>SUMIFS(СВЦЭМ!$D$33:$D$776,СВЦЭМ!$A$33:$A$776,$A132,СВЦЭМ!$B$33:$B$776,X$119)+'СЕТ СН'!$I$14+СВЦЭМ!$D$10+'СЕТ СН'!$I$5-'СЕТ СН'!$I$24</f>
        <v>3459.7802525000002</v>
      </c>
      <c r="Y132" s="36">
        <f>SUMIFS(СВЦЭМ!$D$33:$D$776,СВЦЭМ!$A$33:$A$776,$A132,СВЦЭМ!$B$33:$B$776,Y$119)+'СЕТ СН'!$I$14+СВЦЭМ!$D$10+'СЕТ СН'!$I$5-'СЕТ СН'!$I$24</f>
        <v>3480.9396252400002</v>
      </c>
    </row>
    <row r="133" spans="1:25" ht="15.75" x14ac:dyDescent="0.2">
      <c r="A133" s="35">
        <f t="shared" si="3"/>
        <v>43965</v>
      </c>
      <c r="B133" s="36">
        <f>SUMIFS(СВЦЭМ!$D$33:$D$776,СВЦЭМ!$A$33:$A$776,$A133,СВЦЭМ!$B$33:$B$776,B$119)+'СЕТ СН'!$I$14+СВЦЭМ!$D$10+'СЕТ СН'!$I$5-'СЕТ СН'!$I$24</f>
        <v>3547.2638973900002</v>
      </c>
      <c r="C133" s="36">
        <f>SUMIFS(СВЦЭМ!$D$33:$D$776,СВЦЭМ!$A$33:$A$776,$A133,СВЦЭМ!$B$33:$B$776,C$119)+'СЕТ СН'!$I$14+СВЦЭМ!$D$10+'СЕТ СН'!$I$5-'СЕТ СН'!$I$24</f>
        <v>3585.6475465399999</v>
      </c>
      <c r="D133" s="36">
        <f>SUMIFS(СВЦЭМ!$D$33:$D$776,СВЦЭМ!$A$33:$A$776,$A133,СВЦЭМ!$B$33:$B$776,D$119)+'СЕТ СН'!$I$14+СВЦЭМ!$D$10+'СЕТ СН'!$I$5-'СЕТ СН'!$I$24</f>
        <v>3593.8710406300002</v>
      </c>
      <c r="E133" s="36">
        <f>SUMIFS(СВЦЭМ!$D$33:$D$776,СВЦЭМ!$A$33:$A$776,$A133,СВЦЭМ!$B$33:$B$776,E$119)+'СЕТ СН'!$I$14+СВЦЭМ!$D$10+'СЕТ СН'!$I$5-'СЕТ СН'!$I$24</f>
        <v>3628.3345231499998</v>
      </c>
      <c r="F133" s="36">
        <f>SUMIFS(СВЦЭМ!$D$33:$D$776,СВЦЭМ!$A$33:$A$776,$A133,СВЦЭМ!$B$33:$B$776,F$119)+'СЕТ СН'!$I$14+СВЦЭМ!$D$10+'СЕТ СН'!$I$5-'СЕТ СН'!$I$24</f>
        <v>3608.3193231599998</v>
      </c>
      <c r="G133" s="36">
        <f>SUMIFS(СВЦЭМ!$D$33:$D$776,СВЦЭМ!$A$33:$A$776,$A133,СВЦЭМ!$B$33:$B$776,G$119)+'СЕТ СН'!$I$14+СВЦЭМ!$D$10+'СЕТ СН'!$I$5-'СЕТ СН'!$I$24</f>
        <v>3601.36137641</v>
      </c>
      <c r="H133" s="36">
        <f>SUMIFS(СВЦЭМ!$D$33:$D$776,СВЦЭМ!$A$33:$A$776,$A133,СВЦЭМ!$B$33:$B$776,H$119)+'СЕТ СН'!$I$14+СВЦЭМ!$D$10+'СЕТ СН'!$I$5-'СЕТ СН'!$I$24</f>
        <v>3597.9310038100002</v>
      </c>
      <c r="I133" s="36">
        <f>SUMIFS(СВЦЭМ!$D$33:$D$776,СВЦЭМ!$A$33:$A$776,$A133,СВЦЭМ!$B$33:$B$776,I$119)+'СЕТ СН'!$I$14+СВЦЭМ!$D$10+'СЕТ СН'!$I$5-'СЕТ СН'!$I$24</f>
        <v>3560.5821005299999</v>
      </c>
      <c r="J133" s="36">
        <f>SUMIFS(СВЦЭМ!$D$33:$D$776,СВЦЭМ!$A$33:$A$776,$A133,СВЦЭМ!$B$33:$B$776,J$119)+'СЕТ СН'!$I$14+СВЦЭМ!$D$10+'СЕТ СН'!$I$5-'СЕТ СН'!$I$24</f>
        <v>3512.69626518</v>
      </c>
      <c r="K133" s="36">
        <f>SUMIFS(СВЦЭМ!$D$33:$D$776,СВЦЭМ!$A$33:$A$776,$A133,СВЦЭМ!$B$33:$B$776,K$119)+'СЕТ СН'!$I$14+СВЦЭМ!$D$10+'СЕТ СН'!$I$5-'СЕТ СН'!$I$24</f>
        <v>3492.3118009600003</v>
      </c>
      <c r="L133" s="36">
        <f>SUMIFS(СВЦЭМ!$D$33:$D$776,СВЦЭМ!$A$33:$A$776,$A133,СВЦЭМ!$B$33:$B$776,L$119)+'СЕТ СН'!$I$14+СВЦЭМ!$D$10+'СЕТ СН'!$I$5-'СЕТ СН'!$I$24</f>
        <v>3481.98757338</v>
      </c>
      <c r="M133" s="36">
        <f>SUMIFS(СВЦЭМ!$D$33:$D$776,СВЦЭМ!$A$33:$A$776,$A133,СВЦЭМ!$B$33:$B$776,M$119)+'СЕТ СН'!$I$14+СВЦЭМ!$D$10+'СЕТ СН'!$I$5-'СЕТ СН'!$I$24</f>
        <v>3482.9902154400002</v>
      </c>
      <c r="N133" s="36">
        <f>SUMIFS(СВЦЭМ!$D$33:$D$776,СВЦЭМ!$A$33:$A$776,$A133,СВЦЭМ!$B$33:$B$776,N$119)+'СЕТ СН'!$I$14+СВЦЭМ!$D$10+'СЕТ СН'!$I$5-'СЕТ СН'!$I$24</f>
        <v>3477.8958217899999</v>
      </c>
      <c r="O133" s="36">
        <f>SUMIFS(СВЦЭМ!$D$33:$D$776,СВЦЭМ!$A$33:$A$776,$A133,СВЦЭМ!$B$33:$B$776,O$119)+'СЕТ СН'!$I$14+СВЦЭМ!$D$10+'СЕТ СН'!$I$5-'СЕТ СН'!$I$24</f>
        <v>3491.7110989800003</v>
      </c>
      <c r="P133" s="36">
        <f>SUMIFS(СВЦЭМ!$D$33:$D$776,СВЦЭМ!$A$33:$A$776,$A133,СВЦЭМ!$B$33:$B$776,P$119)+'СЕТ СН'!$I$14+СВЦЭМ!$D$10+'СЕТ СН'!$I$5-'СЕТ СН'!$I$24</f>
        <v>3516.1612694300002</v>
      </c>
      <c r="Q133" s="36">
        <f>SUMIFS(СВЦЭМ!$D$33:$D$776,СВЦЭМ!$A$33:$A$776,$A133,СВЦЭМ!$B$33:$B$776,Q$119)+'СЕТ СН'!$I$14+СВЦЭМ!$D$10+'СЕТ СН'!$I$5-'СЕТ СН'!$I$24</f>
        <v>3505.4056797399999</v>
      </c>
      <c r="R133" s="36">
        <f>SUMIFS(СВЦЭМ!$D$33:$D$776,СВЦЭМ!$A$33:$A$776,$A133,СВЦЭМ!$B$33:$B$776,R$119)+'СЕТ СН'!$I$14+СВЦЭМ!$D$10+'СЕТ СН'!$I$5-'СЕТ СН'!$I$24</f>
        <v>3501.6107652599999</v>
      </c>
      <c r="S133" s="36">
        <f>SUMIFS(СВЦЭМ!$D$33:$D$776,СВЦЭМ!$A$33:$A$776,$A133,СВЦЭМ!$B$33:$B$776,S$119)+'СЕТ СН'!$I$14+СВЦЭМ!$D$10+'СЕТ СН'!$I$5-'СЕТ СН'!$I$24</f>
        <v>3520.5181081300002</v>
      </c>
      <c r="T133" s="36">
        <f>SUMIFS(СВЦЭМ!$D$33:$D$776,СВЦЭМ!$A$33:$A$776,$A133,СВЦЭМ!$B$33:$B$776,T$119)+'СЕТ СН'!$I$14+СВЦЭМ!$D$10+'СЕТ СН'!$I$5-'СЕТ СН'!$I$24</f>
        <v>3499.7350496500003</v>
      </c>
      <c r="U133" s="36">
        <f>SUMIFS(СВЦЭМ!$D$33:$D$776,СВЦЭМ!$A$33:$A$776,$A133,СВЦЭМ!$B$33:$B$776,U$119)+'СЕТ СН'!$I$14+СВЦЭМ!$D$10+'СЕТ СН'!$I$5-'СЕТ СН'!$I$24</f>
        <v>3469.9152609800003</v>
      </c>
      <c r="V133" s="36">
        <f>SUMIFS(СВЦЭМ!$D$33:$D$776,СВЦЭМ!$A$33:$A$776,$A133,СВЦЭМ!$B$33:$B$776,V$119)+'СЕТ СН'!$I$14+СВЦЭМ!$D$10+'СЕТ СН'!$I$5-'СЕТ СН'!$I$24</f>
        <v>3446.0084895499999</v>
      </c>
      <c r="W133" s="36">
        <f>SUMIFS(СВЦЭМ!$D$33:$D$776,СВЦЭМ!$A$33:$A$776,$A133,СВЦЭМ!$B$33:$B$776,W$119)+'СЕТ СН'!$I$14+СВЦЭМ!$D$10+'СЕТ СН'!$I$5-'СЕТ СН'!$I$24</f>
        <v>3436.9081046599999</v>
      </c>
      <c r="X133" s="36">
        <f>SUMIFS(СВЦЭМ!$D$33:$D$776,СВЦЭМ!$A$33:$A$776,$A133,СВЦЭМ!$B$33:$B$776,X$119)+'СЕТ СН'!$I$14+СВЦЭМ!$D$10+'СЕТ СН'!$I$5-'СЕТ СН'!$I$24</f>
        <v>3444.3715055600001</v>
      </c>
      <c r="Y133" s="36">
        <f>SUMIFS(СВЦЭМ!$D$33:$D$776,СВЦЭМ!$A$33:$A$776,$A133,СВЦЭМ!$B$33:$B$776,Y$119)+'СЕТ СН'!$I$14+СВЦЭМ!$D$10+'СЕТ СН'!$I$5-'СЕТ СН'!$I$24</f>
        <v>3475.6494892599999</v>
      </c>
    </row>
    <row r="134" spans="1:25" ht="15.75" x14ac:dyDescent="0.2">
      <c r="A134" s="35">
        <f t="shared" si="3"/>
        <v>43966</v>
      </c>
      <c r="B134" s="36">
        <f>SUMIFS(СВЦЭМ!$D$33:$D$776,СВЦЭМ!$A$33:$A$776,$A134,СВЦЭМ!$B$33:$B$776,B$119)+'СЕТ СН'!$I$14+СВЦЭМ!$D$10+'СЕТ СН'!$I$5-'СЕТ СН'!$I$24</f>
        <v>3535.9718356600001</v>
      </c>
      <c r="C134" s="36">
        <f>SUMIFS(СВЦЭМ!$D$33:$D$776,СВЦЭМ!$A$33:$A$776,$A134,СВЦЭМ!$B$33:$B$776,C$119)+'СЕТ СН'!$I$14+СВЦЭМ!$D$10+'СЕТ СН'!$I$5-'СЕТ СН'!$I$24</f>
        <v>3589.9841301800002</v>
      </c>
      <c r="D134" s="36">
        <f>SUMIFS(СВЦЭМ!$D$33:$D$776,СВЦЭМ!$A$33:$A$776,$A134,СВЦЭМ!$B$33:$B$776,D$119)+'СЕТ СН'!$I$14+СВЦЭМ!$D$10+'СЕТ СН'!$I$5-'СЕТ СН'!$I$24</f>
        <v>3613.6322449300001</v>
      </c>
      <c r="E134" s="36">
        <f>SUMIFS(СВЦЭМ!$D$33:$D$776,СВЦЭМ!$A$33:$A$776,$A134,СВЦЭМ!$B$33:$B$776,E$119)+'СЕТ СН'!$I$14+СВЦЭМ!$D$10+'СЕТ СН'!$I$5-'СЕТ СН'!$I$24</f>
        <v>3612.3550118799999</v>
      </c>
      <c r="F134" s="36">
        <f>SUMIFS(СВЦЭМ!$D$33:$D$776,СВЦЭМ!$A$33:$A$776,$A134,СВЦЭМ!$B$33:$B$776,F$119)+'СЕТ СН'!$I$14+СВЦЭМ!$D$10+'СЕТ СН'!$I$5-'СЕТ СН'!$I$24</f>
        <v>3604.6553337999999</v>
      </c>
      <c r="G134" s="36">
        <f>SUMIFS(СВЦЭМ!$D$33:$D$776,СВЦЭМ!$A$33:$A$776,$A134,СВЦЭМ!$B$33:$B$776,G$119)+'СЕТ СН'!$I$14+СВЦЭМ!$D$10+'СЕТ СН'!$I$5-'СЕТ СН'!$I$24</f>
        <v>3613.8041221900003</v>
      </c>
      <c r="H134" s="36">
        <f>SUMIFS(СВЦЭМ!$D$33:$D$776,СВЦЭМ!$A$33:$A$776,$A134,СВЦЭМ!$B$33:$B$776,H$119)+'СЕТ СН'!$I$14+СВЦЭМ!$D$10+'СЕТ СН'!$I$5-'СЕТ СН'!$I$24</f>
        <v>3621.0148696800002</v>
      </c>
      <c r="I134" s="36">
        <f>SUMIFS(СВЦЭМ!$D$33:$D$776,СВЦЭМ!$A$33:$A$776,$A134,СВЦЭМ!$B$33:$B$776,I$119)+'СЕТ СН'!$I$14+СВЦЭМ!$D$10+'СЕТ СН'!$I$5-'СЕТ СН'!$I$24</f>
        <v>3577.9334186999999</v>
      </c>
      <c r="J134" s="36">
        <f>SUMIFS(СВЦЭМ!$D$33:$D$776,СВЦЭМ!$A$33:$A$776,$A134,СВЦЭМ!$B$33:$B$776,J$119)+'СЕТ СН'!$I$14+СВЦЭМ!$D$10+'СЕТ СН'!$I$5-'СЕТ СН'!$I$24</f>
        <v>3518.0074365999999</v>
      </c>
      <c r="K134" s="36">
        <f>SUMIFS(СВЦЭМ!$D$33:$D$776,СВЦЭМ!$A$33:$A$776,$A134,СВЦЭМ!$B$33:$B$776,K$119)+'СЕТ СН'!$I$14+СВЦЭМ!$D$10+'СЕТ СН'!$I$5-'СЕТ СН'!$I$24</f>
        <v>3452.0001444499999</v>
      </c>
      <c r="L134" s="36">
        <f>SUMIFS(СВЦЭМ!$D$33:$D$776,СВЦЭМ!$A$33:$A$776,$A134,СВЦЭМ!$B$33:$B$776,L$119)+'СЕТ СН'!$I$14+СВЦЭМ!$D$10+'СЕТ СН'!$I$5-'СЕТ СН'!$I$24</f>
        <v>3441.1163513000001</v>
      </c>
      <c r="M134" s="36">
        <f>SUMIFS(СВЦЭМ!$D$33:$D$776,СВЦЭМ!$A$33:$A$776,$A134,СВЦЭМ!$B$33:$B$776,M$119)+'СЕТ СН'!$I$14+СВЦЭМ!$D$10+'СЕТ СН'!$I$5-'СЕТ СН'!$I$24</f>
        <v>3461.12522184</v>
      </c>
      <c r="N134" s="36">
        <f>SUMIFS(СВЦЭМ!$D$33:$D$776,СВЦЭМ!$A$33:$A$776,$A134,СВЦЭМ!$B$33:$B$776,N$119)+'СЕТ СН'!$I$14+СВЦЭМ!$D$10+'СЕТ СН'!$I$5-'СЕТ СН'!$I$24</f>
        <v>3466.7345991800003</v>
      </c>
      <c r="O134" s="36">
        <f>SUMIFS(СВЦЭМ!$D$33:$D$776,СВЦЭМ!$A$33:$A$776,$A134,СВЦЭМ!$B$33:$B$776,O$119)+'СЕТ СН'!$I$14+СВЦЭМ!$D$10+'СЕТ СН'!$I$5-'СЕТ СН'!$I$24</f>
        <v>3469.1076175400003</v>
      </c>
      <c r="P134" s="36">
        <f>SUMIFS(СВЦЭМ!$D$33:$D$776,СВЦЭМ!$A$33:$A$776,$A134,СВЦЭМ!$B$33:$B$776,P$119)+'СЕТ СН'!$I$14+СВЦЭМ!$D$10+'СЕТ СН'!$I$5-'СЕТ СН'!$I$24</f>
        <v>3475.2814482600002</v>
      </c>
      <c r="Q134" s="36">
        <f>SUMIFS(СВЦЭМ!$D$33:$D$776,СВЦЭМ!$A$33:$A$776,$A134,СВЦЭМ!$B$33:$B$776,Q$119)+'СЕТ СН'!$I$14+СВЦЭМ!$D$10+'СЕТ СН'!$I$5-'СЕТ СН'!$I$24</f>
        <v>3470.6704013799999</v>
      </c>
      <c r="R134" s="36">
        <f>SUMIFS(СВЦЭМ!$D$33:$D$776,СВЦЭМ!$A$33:$A$776,$A134,СВЦЭМ!$B$33:$B$776,R$119)+'СЕТ СН'!$I$14+СВЦЭМ!$D$10+'СЕТ СН'!$I$5-'СЕТ СН'!$I$24</f>
        <v>3466.31820702</v>
      </c>
      <c r="S134" s="36">
        <f>SUMIFS(СВЦЭМ!$D$33:$D$776,СВЦЭМ!$A$33:$A$776,$A134,СВЦЭМ!$B$33:$B$776,S$119)+'СЕТ СН'!$I$14+СВЦЭМ!$D$10+'СЕТ СН'!$I$5-'СЕТ СН'!$I$24</f>
        <v>3475.93246679</v>
      </c>
      <c r="T134" s="36">
        <f>SUMIFS(СВЦЭМ!$D$33:$D$776,СВЦЭМ!$A$33:$A$776,$A134,СВЦЭМ!$B$33:$B$776,T$119)+'СЕТ СН'!$I$14+СВЦЭМ!$D$10+'СЕТ СН'!$I$5-'СЕТ СН'!$I$24</f>
        <v>3470.4662276700001</v>
      </c>
      <c r="U134" s="36">
        <f>SUMIFS(СВЦЭМ!$D$33:$D$776,СВЦЭМ!$A$33:$A$776,$A134,СВЦЭМ!$B$33:$B$776,U$119)+'СЕТ СН'!$I$14+СВЦЭМ!$D$10+'СЕТ СН'!$I$5-'СЕТ СН'!$I$24</f>
        <v>3473.41724402</v>
      </c>
      <c r="V134" s="36">
        <f>SUMIFS(СВЦЭМ!$D$33:$D$776,СВЦЭМ!$A$33:$A$776,$A134,СВЦЭМ!$B$33:$B$776,V$119)+'СЕТ СН'!$I$14+СВЦЭМ!$D$10+'СЕТ СН'!$I$5-'СЕТ СН'!$I$24</f>
        <v>3466.1793168700001</v>
      </c>
      <c r="W134" s="36">
        <f>SUMIFS(СВЦЭМ!$D$33:$D$776,СВЦЭМ!$A$33:$A$776,$A134,СВЦЭМ!$B$33:$B$776,W$119)+'СЕТ СН'!$I$14+СВЦЭМ!$D$10+'СЕТ СН'!$I$5-'СЕТ СН'!$I$24</f>
        <v>3453.7098853699999</v>
      </c>
      <c r="X134" s="36">
        <f>SUMIFS(СВЦЭМ!$D$33:$D$776,СВЦЭМ!$A$33:$A$776,$A134,СВЦЭМ!$B$33:$B$776,X$119)+'СЕТ СН'!$I$14+СВЦЭМ!$D$10+'СЕТ СН'!$I$5-'СЕТ СН'!$I$24</f>
        <v>3455.9255918600002</v>
      </c>
      <c r="Y134" s="36">
        <f>SUMIFS(СВЦЭМ!$D$33:$D$776,СВЦЭМ!$A$33:$A$776,$A134,СВЦЭМ!$B$33:$B$776,Y$119)+'СЕТ СН'!$I$14+СВЦЭМ!$D$10+'СЕТ СН'!$I$5-'СЕТ СН'!$I$24</f>
        <v>3459.68208663</v>
      </c>
    </row>
    <row r="135" spans="1:25" ht="15.75" x14ac:dyDescent="0.2">
      <c r="A135" s="35">
        <f t="shared" si="3"/>
        <v>43967</v>
      </c>
      <c r="B135" s="36">
        <f>SUMIFS(СВЦЭМ!$D$33:$D$776,СВЦЭМ!$A$33:$A$776,$A135,СВЦЭМ!$B$33:$B$776,B$119)+'СЕТ СН'!$I$14+СВЦЭМ!$D$10+'СЕТ СН'!$I$5-'СЕТ СН'!$I$24</f>
        <v>3569.4441550800002</v>
      </c>
      <c r="C135" s="36">
        <f>SUMIFS(СВЦЭМ!$D$33:$D$776,СВЦЭМ!$A$33:$A$776,$A135,СВЦЭМ!$B$33:$B$776,C$119)+'СЕТ СН'!$I$14+СВЦЭМ!$D$10+'СЕТ СН'!$I$5-'СЕТ СН'!$I$24</f>
        <v>3608.6668375899999</v>
      </c>
      <c r="D135" s="36">
        <f>SUMIFS(СВЦЭМ!$D$33:$D$776,СВЦЭМ!$A$33:$A$776,$A135,СВЦЭМ!$B$33:$B$776,D$119)+'СЕТ СН'!$I$14+СВЦЭМ!$D$10+'СЕТ СН'!$I$5-'СЕТ СН'!$I$24</f>
        <v>3610.1455805099999</v>
      </c>
      <c r="E135" s="36">
        <f>SUMIFS(СВЦЭМ!$D$33:$D$776,СВЦЭМ!$A$33:$A$776,$A135,СВЦЭМ!$B$33:$B$776,E$119)+'СЕТ СН'!$I$14+СВЦЭМ!$D$10+'СЕТ СН'!$I$5-'СЕТ СН'!$I$24</f>
        <v>3622.78395159</v>
      </c>
      <c r="F135" s="36">
        <f>SUMIFS(СВЦЭМ!$D$33:$D$776,СВЦЭМ!$A$33:$A$776,$A135,СВЦЭМ!$B$33:$B$776,F$119)+'СЕТ СН'!$I$14+СВЦЭМ!$D$10+'СЕТ СН'!$I$5-'СЕТ СН'!$I$24</f>
        <v>3622.79922498</v>
      </c>
      <c r="G135" s="36">
        <f>SUMIFS(СВЦЭМ!$D$33:$D$776,СВЦЭМ!$A$33:$A$776,$A135,СВЦЭМ!$B$33:$B$776,G$119)+'СЕТ СН'!$I$14+СВЦЭМ!$D$10+'СЕТ СН'!$I$5-'СЕТ СН'!$I$24</f>
        <v>3622.6573914400001</v>
      </c>
      <c r="H135" s="36">
        <f>SUMIFS(СВЦЭМ!$D$33:$D$776,СВЦЭМ!$A$33:$A$776,$A135,СВЦЭМ!$B$33:$B$776,H$119)+'СЕТ СН'!$I$14+СВЦЭМ!$D$10+'СЕТ СН'!$I$5-'СЕТ СН'!$I$24</f>
        <v>3629.9645410500002</v>
      </c>
      <c r="I135" s="36">
        <f>SUMIFS(СВЦЭМ!$D$33:$D$776,СВЦЭМ!$A$33:$A$776,$A135,СВЦЭМ!$B$33:$B$776,I$119)+'СЕТ СН'!$I$14+СВЦЭМ!$D$10+'СЕТ СН'!$I$5-'СЕТ СН'!$I$24</f>
        <v>3562.9203018400003</v>
      </c>
      <c r="J135" s="36">
        <f>SUMIFS(СВЦЭМ!$D$33:$D$776,СВЦЭМ!$A$33:$A$776,$A135,СВЦЭМ!$B$33:$B$776,J$119)+'СЕТ СН'!$I$14+СВЦЭМ!$D$10+'СЕТ СН'!$I$5-'СЕТ СН'!$I$24</f>
        <v>3492.42849983</v>
      </c>
      <c r="K135" s="36">
        <f>SUMIFS(СВЦЭМ!$D$33:$D$776,СВЦЭМ!$A$33:$A$776,$A135,СВЦЭМ!$B$33:$B$776,K$119)+'СЕТ СН'!$I$14+СВЦЭМ!$D$10+'СЕТ СН'!$I$5-'СЕТ СН'!$I$24</f>
        <v>3491.3675773599998</v>
      </c>
      <c r="L135" s="36">
        <f>SUMIFS(СВЦЭМ!$D$33:$D$776,СВЦЭМ!$A$33:$A$776,$A135,СВЦЭМ!$B$33:$B$776,L$119)+'СЕТ СН'!$I$14+СВЦЭМ!$D$10+'СЕТ СН'!$I$5-'СЕТ СН'!$I$24</f>
        <v>3496.2343657900001</v>
      </c>
      <c r="M135" s="36">
        <f>SUMIFS(СВЦЭМ!$D$33:$D$776,СВЦЭМ!$A$33:$A$776,$A135,СВЦЭМ!$B$33:$B$776,M$119)+'СЕТ СН'!$I$14+СВЦЭМ!$D$10+'СЕТ СН'!$I$5-'СЕТ СН'!$I$24</f>
        <v>3492.10797998</v>
      </c>
      <c r="N135" s="36">
        <f>SUMIFS(СВЦЭМ!$D$33:$D$776,СВЦЭМ!$A$33:$A$776,$A135,СВЦЭМ!$B$33:$B$776,N$119)+'СЕТ СН'!$I$14+СВЦЭМ!$D$10+'СЕТ СН'!$I$5-'СЕТ СН'!$I$24</f>
        <v>3482.18782822</v>
      </c>
      <c r="O135" s="36">
        <f>SUMIFS(СВЦЭМ!$D$33:$D$776,СВЦЭМ!$A$33:$A$776,$A135,СВЦЭМ!$B$33:$B$776,O$119)+'СЕТ СН'!$I$14+СВЦЭМ!$D$10+'СЕТ СН'!$I$5-'СЕТ СН'!$I$24</f>
        <v>3477.0053480800002</v>
      </c>
      <c r="P135" s="36">
        <f>SUMIFS(СВЦЭМ!$D$33:$D$776,СВЦЭМ!$A$33:$A$776,$A135,СВЦЭМ!$B$33:$B$776,P$119)+'СЕТ СН'!$I$14+СВЦЭМ!$D$10+'СЕТ СН'!$I$5-'СЕТ СН'!$I$24</f>
        <v>3482.47497376</v>
      </c>
      <c r="Q135" s="36">
        <f>SUMIFS(СВЦЭМ!$D$33:$D$776,СВЦЭМ!$A$33:$A$776,$A135,СВЦЭМ!$B$33:$B$776,Q$119)+'СЕТ СН'!$I$14+СВЦЭМ!$D$10+'СЕТ СН'!$I$5-'СЕТ СН'!$I$24</f>
        <v>3479.79505883</v>
      </c>
      <c r="R135" s="36">
        <f>SUMIFS(СВЦЭМ!$D$33:$D$776,СВЦЭМ!$A$33:$A$776,$A135,СВЦЭМ!$B$33:$B$776,R$119)+'СЕТ СН'!$I$14+СВЦЭМ!$D$10+'СЕТ СН'!$I$5-'СЕТ СН'!$I$24</f>
        <v>3475.9436472100001</v>
      </c>
      <c r="S135" s="36">
        <f>SUMIFS(СВЦЭМ!$D$33:$D$776,СВЦЭМ!$A$33:$A$776,$A135,СВЦЭМ!$B$33:$B$776,S$119)+'СЕТ СН'!$I$14+СВЦЭМ!$D$10+'СЕТ СН'!$I$5-'СЕТ СН'!$I$24</f>
        <v>3472.33029506</v>
      </c>
      <c r="T135" s="36">
        <f>SUMIFS(СВЦЭМ!$D$33:$D$776,СВЦЭМ!$A$33:$A$776,$A135,СВЦЭМ!$B$33:$B$776,T$119)+'СЕТ СН'!$I$14+СВЦЭМ!$D$10+'СЕТ СН'!$I$5-'СЕТ СН'!$I$24</f>
        <v>3471.3090738199999</v>
      </c>
      <c r="U135" s="36">
        <f>SUMIFS(СВЦЭМ!$D$33:$D$776,СВЦЭМ!$A$33:$A$776,$A135,СВЦЭМ!$B$33:$B$776,U$119)+'СЕТ СН'!$I$14+СВЦЭМ!$D$10+'СЕТ СН'!$I$5-'СЕТ СН'!$I$24</f>
        <v>3464.0104348200002</v>
      </c>
      <c r="V135" s="36">
        <f>SUMIFS(СВЦЭМ!$D$33:$D$776,СВЦЭМ!$A$33:$A$776,$A135,СВЦЭМ!$B$33:$B$776,V$119)+'СЕТ СН'!$I$14+СВЦЭМ!$D$10+'СЕТ СН'!$I$5-'СЕТ СН'!$I$24</f>
        <v>3463.1432094900001</v>
      </c>
      <c r="W135" s="36">
        <f>SUMIFS(СВЦЭМ!$D$33:$D$776,СВЦЭМ!$A$33:$A$776,$A135,СВЦЭМ!$B$33:$B$776,W$119)+'СЕТ СН'!$I$14+СВЦЭМ!$D$10+'СЕТ СН'!$I$5-'СЕТ СН'!$I$24</f>
        <v>3464.6384358800001</v>
      </c>
      <c r="X135" s="36">
        <f>SUMIFS(СВЦЭМ!$D$33:$D$776,СВЦЭМ!$A$33:$A$776,$A135,СВЦЭМ!$B$33:$B$776,X$119)+'СЕТ СН'!$I$14+СВЦЭМ!$D$10+'СЕТ СН'!$I$5-'СЕТ СН'!$I$24</f>
        <v>3465.5508436499999</v>
      </c>
      <c r="Y135" s="36">
        <f>SUMIFS(СВЦЭМ!$D$33:$D$776,СВЦЭМ!$A$33:$A$776,$A135,СВЦЭМ!$B$33:$B$776,Y$119)+'СЕТ СН'!$I$14+СВЦЭМ!$D$10+'СЕТ СН'!$I$5-'СЕТ СН'!$I$24</f>
        <v>3484.2774257299998</v>
      </c>
    </row>
    <row r="136" spans="1:25" ht="15.75" x14ac:dyDescent="0.2">
      <c r="A136" s="35">
        <f t="shared" si="3"/>
        <v>43968</v>
      </c>
      <c r="B136" s="36">
        <f>SUMIFS(СВЦЭМ!$D$33:$D$776,СВЦЭМ!$A$33:$A$776,$A136,СВЦЭМ!$B$33:$B$776,B$119)+'СЕТ СН'!$I$14+СВЦЭМ!$D$10+'СЕТ СН'!$I$5-'СЕТ СН'!$I$24</f>
        <v>3573.46698457</v>
      </c>
      <c r="C136" s="36">
        <f>SUMIFS(СВЦЭМ!$D$33:$D$776,СВЦЭМ!$A$33:$A$776,$A136,СВЦЭМ!$B$33:$B$776,C$119)+'СЕТ СН'!$I$14+СВЦЭМ!$D$10+'СЕТ СН'!$I$5-'СЕТ СН'!$I$24</f>
        <v>3607.8541967700003</v>
      </c>
      <c r="D136" s="36">
        <f>SUMIFS(СВЦЭМ!$D$33:$D$776,СВЦЭМ!$A$33:$A$776,$A136,СВЦЭМ!$B$33:$B$776,D$119)+'СЕТ СН'!$I$14+СВЦЭМ!$D$10+'СЕТ СН'!$I$5-'СЕТ СН'!$I$24</f>
        <v>3615.1535136900002</v>
      </c>
      <c r="E136" s="36">
        <f>SUMIFS(СВЦЭМ!$D$33:$D$776,СВЦЭМ!$A$33:$A$776,$A136,СВЦЭМ!$B$33:$B$776,E$119)+'СЕТ СН'!$I$14+СВЦЭМ!$D$10+'СЕТ СН'!$I$5-'СЕТ СН'!$I$24</f>
        <v>3622.5905595700001</v>
      </c>
      <c r="F136" s="36">
        <f>SUMIFS(СВЦЭМ!$D$33:$D$776,СВЦЭМ!$A$33:$A$776,$A136,СВЦЭМ!$B$33:$B$776,F$119)+'СЕТ СН'!$I$14+СВЦЭМ!$D$10+'СЕТ СН'!$I$5-'СЕТ СН'!$I$24</f>
        <v>3615.7482698700001</v>
      </c>
      <c r="G136" s="36">
        <f>SUMIFS(СВЦЭМ!$D$33:$D$776,СВЦЭМ!$A$33:$A$776,$A136,СВЦЭМ!$B$33:$B$776,G$119)+'СЕТ СН'!$I$14+СВЦЭМ!$D$10+'СЕТ СН'!$I$5-'СЕТ СН'!$I$24</f>
        <v>3617.1313669199999</v>
      </c>
      <c r="H136" s="36">
        <f>SUMIFS(СВЦЭМ!$D$33:$D$776,СВЦЭМ!$A$33:$A$776,$A136,СВЦЭМ!$B$33:$B$776,H$119)+'СЕТ СН'!$I$14+СВЦЭМ!$D$10+'СЕТ СН'!$I$5-'СЕТ СН'!$I$24</f>
        <v>3622.5203160199999</v>
      </c>
      <c r="I136" s="36">
        <f>SUMIFS(СВЦЭМ!$D$33:$D$776,СВЦЭМ!$A$33:$A$776,$A136,СВЦЭМ!$B$33:$B$776,I$119)+'СЕТ СН'!$I$14+СВЦЭМ!$D$10+'СЕТ СН'!$I$5-'СЕТ СН'!$I$24</f>
        <v>3581.93495889</v>
      </c>
      <c r="J136" s="36">
        <f>SUMIFS(СВЦЭМ!$D$33:$D$776,СВЦЭМ!$A$33:$A$776,$A136,СВЦЭМ!$B$33:$B$776,J$119)+'СЕТ СН'!$I$14+СВЦЭМ!$D$10+'СЕТ СН'!$I$5-'СЕТ СН'!$I$24</f>
        <v>3514.4531936000003</v>
      </c>
      <c r="K136" s="36">
        <f>SUMIFS(СВЦЭМ!$D$33:$D$776,СВЦЭМ!$A$33:$A$776,$A136,СВЦЭМ!$B$33:$B$776,K$119)+'СЕТ СН'!$I$14+СВЦЭМ!$D$10+'СЕТ СН'!$I$5-'СЕТ СН'!$I$24</f>
        <v>3485.3509222000002</v>
      </c>
      <c r="L136" s="36">
        <f>SUMIFS(СВЦЭМ!$D$33:$D$776,СВЦЭМ!$A$33:$A$776,$A136,СВЦЭМ!$B$33:$B$776,L$119)+'СЕТ СН'!$I$14+СВЦЭМ!$D$10+'СЕТ СН'!$I$5-'СЕТ СН'!$I$24</f>
        <v>3485.3525914900001</v>
      </c>
      <c r="M136" s="36">
        <f>SUMIFS(СВЦЭМ!$D$33:$D$776,СВЦЭМ!$A$33:$A$776,$A136,СВЦЭМ!$B$33:$B$776,M$119)+'СЕТ СН'!$I$14+СВЦЭМ!$D$10+'СЕТ СН'!$I$5-'СЕТ СН'!$I$24</f>
        <v>3483.89445858</v>
      </c>
      <c r="N136" s="36">
        <f>SUMIFS(СВЦЭМ!$D$33:$D$776,СВЦЭМ!$A$33:$A$776,$A136,СВЦЭМ!$B$33:$B$776,N$119)+'СЕТ СН'!$I$14+СВЦЭМ!$D$10+'СЕТ СН'!$I$5-'СЕТ СН'!$I$24</f>
        <v>3479.8627019599999</v>
      </c>
      <c r="O136" s="36">
        <f>SUMIFS(СВЦЭМ!$D$33:$D$776,СВЦЭМ!$A$33:$A$776,$A136,СВЦЭМ!$B$33:$B$776,O$119)+'СЕТ СН'!$I$14+СВЦЭМ!$D$10+'СЕТ СН'!$I$5-'СЕТ СН'!$I$24</f>
        <v>3479.6838027200001</v>
      </c>
      <c r="P136" s="36">
        <f>SUMIFS(СВЦЭМ!$D$33:$D$776,СВЦЭМ!$A$33:$A$776,$A136,СВЦЭМ!$B$33:$B$776,P$119)+'СЕТ СН'!$I$14+СВЦЭМ!$D$10+'СЕТ СН'!$I$5-'СЕТ СН'!$I$24</f>
        <v>3485.2863758600001</v>
      </c>
      <c r="Q136" s="36">
        <f>SUMIFS(СВЦЭМ!$D$33:$D$776,СВЦЭМ!$A$33:$A$776,$A136,СВЦЭМ!$B$33:$B$776,Q$119)+'СЕТ СН'!$I$14+СВЦЭМ!$D$10+'СЕТ СН'!$I$5-'СЕТ СН'!$I$24</f>
        <v>3487.8201725899999</v>
      </c>
      <c r="R136" s="36">
        <f>SUMIFS(СВЦЭМ!$D$33:$D$776,СВЦЭМ!$A$33:$A$776,$A136,СВЦЭМ!$B$33:$B$776,R$119)+'СЕТ СН'!$I$14+СВЦЭМ!$D$10+'СЕТ СН'!$I$5-'СЕТ СН'!$I$24</f>
        <v>3484.7248905800002</v>
      </c>
      <c r="S136" s="36">
        <f>SUMIFS(СВЦЭМ!$D$33:$D$776,СВЦЭМ!$A$33:$A$776,$A136,СВЦЭМ!$B$33:$B$776,S$119)+'СЕТ СН'!$I$14+СВЦЭМ!$D$10+'СЕТ СН'!$I$5-'СЕТ СН'!$I$24</f>
        <v>3486.2926791099999</v>
      </c>
      <c r="T136" s="36">
        <f>SUMIFS(СВЦЭМ!$D$33:$D$776,СВЦЭМ!$A$33:$A$776,$A136,СВЦЭМ!$B$33:$B$776,T$119)+'СЕТ СН'!$I$14+СВЦЭМ!$D$10+'СЕТ СН'!$I$5-'СЕТ СН'!$I$24</f>
        <v>3475.8790511100001</v>
      </c>
      <c r="U136" s="36">
        <f>SUMIFS(СВЦЭМ!$D$33:$D$776,СВЦЭМ!$A$33:$A$776,$A136,СВЦЭМ!$B$33:$B$776,U$119)+'СЕТ СН'!$I$14+СВЦЭМ!$D$10+'СЕТ СН'!$I$5-'СЕТ СН'!$I$24</f>
        <v>3460.2825865499999</v>
      </c>
      <c r="V136" s="36">
        <f>SUMIFS(СВЦЭМ!$D$33:$D$776,СВЦЭМ!$A$33:$A$776,$A136,СВЦЭМ!$B$33:$B$776,V$119)+'СЕТ СН'!$I$14+СВЦЭМ!$D$10+'СЕТ СН'!$I$5-'СЕТ СН'!$I$24</f>
        <v>3423.1591384499998</v>
      </c>
      <c r="W136" s="36">
        <f>SUMIFS(СВЦЭМ!$D$33:$D$776,СВЦЭМ!$A$33:$A$776,$A136,СВЦЭМ!$B$33:$B$776,W$119)+'СЕТ СН'!$I$14+СВЦЭМ!$D$10+'СЕТ СН'!$I$5-'СЕТ СН'!$I$24</f>
        <v>3428.5692301500003</v>
      </c>
      <c r="X136" s="36">
        <f>SUMIFS(СВЦЭМ!$D$33:$D$776,СВЦЭМ!$A$33:$A$776,$A136,СВЦЭМ!$B$33:$B$776,X$119)+'СЕТ СН'!$I$14+СВЦЭМ!$D$10+'СЕТ СН'!$I$5-'СЕТ СН'!$I$24</f>
        <v>3428.5406093900001</v>
      </c>
      <c r="Y136" s="36">
        <f>SUMIFS(СВЦЭМ!$D$33:$D$776,СВЦЭМ!$A$33:$A$776,$A136,СВЦЭМ!$B$33:$B$776,Y$119)+'СЕТ СН'!$I$14+СВЦЭМ!$D$10+'СЕТ СН'!$I$5-'СЕТ СН'!$I$24</f>
        <v>3459.10679643</v>
      </c>
    </row>
    <row r="137" spans="1:25" ht="15.75" x14ac:dyDescent="0.2">
      <c r="A137" s="35">
        <f t="shared" si="3"/>
        <v>43969</v>
      </c>
      <c r="B137" s="36">
        <f>SUMIFS(СВЦЭМ!$D$33:$D$776,СВЦЭМ!$A$33:$A$776,$A137,СВЦЭМ!$B$33:$B$776,B$119)+'СЕТ СН'!$I$14+СВЦЭМ!$D$10+'СЕТ СН'!$I$5-'СЕТ СН'!$I$24</f>
        <v>3577.2932759599998</v>
      </c>
      <c r="C137" s="36">
        <f>SUMIFS(СВЦЭМ!$D$33:$D$776,СВЦЭМ!$A$33:$A$776,$A137,СВЦЭМ!$B$33:$B$776,C$119)+'СЕТ СН'!$I$14+СВЦЭМ!$D$10+'СЕТ СН'!$I$5-'СЕТ СН'!$I$24</f>
        <v>3595.5970531000003</v>
      </c>
      <c r="D137" s="36">
        <f>SUMIFS(СВЦЭМ!$D$33:$D$776,СВЦЭМ!$A$33:$A$776,$A137,СВЦЭМ!$B$33:$B$776,D$119)+'СЕТ СН'!$I$14+СВЦЭМ!$D$10+'СЕТ СН'!$I$5-'СЕТ СН'!$I$24</f>
        <v>3583.9353528700003</v>
      </c>
      <c r="E137" s="36">
        <f>SUMIFS(СВЦЭМ!$D$33:$D$776,СВЦЭМ!$A$33:$A$776,$A137,СВЦЭМ!$B$33:$B$776,E$119)+'СЕТ СН'!$I$14+СВЦЭМ!$D$10+'СЕТ СН'!$I$5-'СЕТ СН'!$I$24</f>
        <v>3594.5173323700001</v>
      </c>
      <c r="F137" s="36">
        <f>SUMIFS(СВЦЭМ!$D$33:$D$776,СВЦЭМ!$A$33:$A$776,$A137,СВЦЭМ!$B$33:$B$776,F$119)+'СЕТ СН'!$I$14+СВЦЭМ!$D$10+'СЕТ СН'!$I$5-'СЕТ СН'!$I$24</f>
        <v>3590.5566071399999</v>
      </c>
      <c r="G137" s="36">
        <f>SUMIFS(СВЦЭМ!$D$33:$D$776,СВЦЭМ!$A$33:$A$776,$A137,СВЦЭМ!$B$33:$B$776,G$119)+'СЕТ СН'!$I$14+СВЦЭМ!$D$10+'СЕТ СН'!$I$5-'СЕТ СН'!$I$24</f>
        <v>3593.9289228600001</v>
      </c>
      <c r="H137" s="36">
        <f>SUMIFS(СВЦЭМ!$D$33:$D$776,СВЦЭМ!$A$33:$A$776,$A137,СВЦЭМ!$B$33:$B$776,H$119)+'СЕТ СН'!$I$14+СВЦЭМ!$D$10+'СЕТ СН'!$I$5-'СЕТ СН'!$I$24</f>
        <v>3591.7085460100002</v>
      </c>
      <c r="I137" s="36">
        <f>SUMIFS(СВЦЭМ!$D$33:$D$776,СВЦЭМ!$A$33:$A$776,$A137,СВЦЭМ!$B$33:$B$776,I$119)+'СЕТ СН'!$I$14+СВЦЭМ!$D$10+'СЕТ СН'!$I$5-'СЕТ СН'!$I$24</f>
        <v>3562.1260963700001</v>
      </c>
      <c r="J137" s="36">
        <f>SUMIFS(СВЦЭМ!$D$33:$D$776,СВЦЭМ!$A$33:$A$776,$A137,СВЦЭМ!$B$33:$B$776,J$119)+'СЕТ СН'!$I$14+СВЦЭМ!$D$10+'СЕТ СН'!$I$5-'СЕТ СН'!$I$24</f>
        <v>3471.1391290700003</v>
      </c>
      <c r="K137" s="36">
        <f>SUMIFS(СВЦЭМ!$D$33:$D$776,СВЦЭМ!$A$33:$A$776,$A137,СВЦЭМ!$B$33:$B$776,K$119)+'СЕТ СН'!$I$14+СВЦЭМ!$D$10+'СЕТ СН'!$I$5-'СЕТ СН'!$I$24</f>
        <v>3454.3798876599999</v>
      </c>
      <c r="L137" s="36">
        <f>SUMIFS(СВЦЭМ!$D$33:$D$776,СВЦЭМ!$A$33:$A$776,$A137,СВЦЭМ!$B$33:$B$776,L$119)+'СЕТ СН'!$I$14+СВЦЭМ!$D$10+'СЕТ СН'!$I$5-'СЕТ СН'!$I$24</f>
        <v>3462.1019831600001</v>
      </c>
      <c r="M137" s="36">
        <f>SUMIFS(СВЦЭМ!$D$33:$D$776,СВЦЭМ!$A$33:$A$776,$A137,СВЦЭМ!$B$33:$B$776,M$119)+'СЕТ СН'!$I$14+СВЦЭМ!$D$10+'СЕТ СН'!$I$5-'СЕТ СН'!$I$24</f>
        <v>3463.1615815599998</v>
      </c>
      <c r="N137" s="36">
        <f>SUMIFS(СВЦЭМ!$D$33:$D$776,СВЦЭМ!$A$33:$A$776,$A137,СВЦЭМ!$B$33:$B$776,N$119)+'СЕТ СН'!$I$14+СВЦЭМ!$D$10+'СЕТ СН'!$I$5-'СЕТ СН'!$I$24</f>
        <v>3453.8417923000002</v>
      </c>
      <c r="O137" s="36">
        <f>SUMIFS(СВЦЭМ!$D$33:$D$776,СВЦЭМ!$A$33:$A$776,$A137,СВЦЭМ!$B$33:$B$776,O$119)+'СЕТ СН'!$I$14+СВЦЭМ!$D$10+'СЕТ СН'!$I$5-'СЕТ СН'!$I$24</f>
        <v>3454.90744197</v>
      </c>
      <c r="P137" s="36">
        <f>SUMIFS(СВЦЭМ!$D$33:$D$776,СВЦЭМ!$A$33:$A$776,$A137,СВЦЭМ!$B$33:$B$776,P$119)+'СЕТ СН'!$I$14+СВЦЭМ!$D$10+'СЕТ СН'!$I$5-'СЕТ СН'!$I$24</f>
        <v>3473.5597302900001</v>
      </c>
      <c r="Q137" s="36">
        <f>SUMIFS(СВЦЭМ!$D$33:$D$776,СВЦЭМ!$A$33:$A$776,$A137,СВЦЭМ!$B$33:$B$776,Q$119)+'СЕТ СН'!$I$14+СВЦЭМ!$D$10+'СЕТ СН'!$I$5-'СЕТ СН'!$I$24</f>
        <v>3461.10524713</v>
      </c>
      <c r="R137" s="36">
        <f>SUMIFS(СВЦЭМ!$D$33:$D$776,СВЦЭМ!$A$33:$A$776,$A137,СВЦЭМ!$B$33:$B$776,R$119)+'СЕТ СН'!$I$14+СВЦЭМ!$D$10+'СЕТ СН'!$I$5-'СЕТ СН'!$I$24</f>
        <v>3461.1187479800001</v>
      </c>
      <c r="S137" s="36">
        <f>SUMIFS(СВЦЭМ!$D$33:$D$776,СВЦЭМ!$A$33:$A$776,$A137,СВЦЭМ!$B$33:$B$776,S$119)+'СЕТ СН'!$I$14+СВЦЭМ!$D$10+'СЕТ СН'!$I$5-'СЕТ СН'!$I$24</f>
        <v>3476.29543831</v>
      </c>
      <c r="T137" s="36">
        <f>SUMIFS(СВЦЭМ!$D$33:$D$776,СВЦЭМ!$A$33:$A$776,$A137,СВЦЭМ!$B$33:$B$776,T$119)+'СЕТ СН'!$I$14+СВЦЭМ!$D$10+'СЕТ СН'!$I$5-'СЕТ СН'!$I$24</f>
        <v>3466.91498942</v>
      </c>
      <c r="U137" s="36">
        <f>SUMIFS(СВЦЭМ!$D$33:$D$776,СВЦЭМ!$A$33:$A$776,$A137,СВЦЭМ!$B$33:$B$776,U$119)+'СЕТ СН'!$I$14+СВЦЭМ!$D$10+'СЕТ СН'!$I$5-'СЕТ СН'!$I$24</f>
        <v>3457.1785620000001</v>
      </c>
      <c r="V137" s="36">
        <f>SUMIFS(СВЦЭМ!$D$33:$D$776,СВЦЭМ!$A$33:$A$776,$A137,СВЦЭМ!$B$33:$B$776,V$119)+'СЕТ СН'!$I$14+СВЦЭМ!$D$10+'СЕТ СН'!$I$5-'СЕТ СН'!$I$24</f>
        <v>3431.9327588800002</v>
      </c>
      <c r="W137" s="36">
        <f>SUMIFS(СВЦЭМ!$D$33:$D$776,СВЦЭМ!$A$33:$A$776,$A137,СВЦЭМ!$B$33:$B$776,W$119)+'СЕТ СН'!$I$14+СВЦЭМ!$D$10+'СЕТ СН'!$I$5-'СЕТ СН'!$I$24</f>
        <v>3435.9430224900002</v>
      </c>
      <c r="X137" s="36">
        <f>SUMIFS(СВЦЭМ!$D$33:$D$776,СВЦЭМ!$A$33:$A$776,$A137,СВЦЭМ!$B$33:$B$776,X$119)+'СЕТ СН'!$I$14+СВЦЭМ!$D$10+'СЕТ СН'!$I$5-'СЕТ СН'!$I$24</f>
        <v>3435.4447020799998</v>
      </c>
      <c r="Y137" s="36">
        <f>SUMIFS(СВЦЭМ!$D$33:$D$776,СВЦЭМ!$A$33:$A$776,$A137,СВЦЭМ!$B$33:$B$776,Y$119)+'СЕТ СН'!$I$14+СВЦЭМ!$D$10+'СЕТ СН'!$I$5-'СЕТ СН'!$I$24</f>
        <v>3460.3156509199998</v>
      </c>
    </row>
    <row r="138" spans="1:25" ht="15.75" x14ac:dyDescent="0.2">
      <c r="A138" s="35">
        <f t="shared" si="3"/>
        <v>43970</v>
      </c>
      <c r="B138" s="36">
        <f>SUMIFS(СВЦЭМ!$D$33:$D$776,СВЦЭМ!$A$33:$A$776,$A138,СВЦЭМ!$B$33:$B$776,B$119)+'СЕТ СН'!$I$14+СВЦЭМ!$D$10+'СЕТ СН'!$I$5-'СЕТ СН'!$I$24</f>
        <v>3588.7256569900001</v>
      </c>
      <c r="C138" s="36">
        <f>SUMIFS(СВЦЭМ!$D$33:$D$776,СВЦЭМ!$A$33:$A$776,$A138,СВЦЭМ!$B$33:$B$776,C$119)+'СЕТ СН'!$I$14+СВЦЭМ!$D$10+'СЕТ СН'!$I$5-'СЕТ СН'!$I$24</f>
        <v>3615.7766157699998</v>
      </c>
      <c r="D138" s="36">
        <f>SUMIFS(СВЦЭМ!$D$33:$D$776,СВЦЭМ!$A$33:$A$776,$A138,СВЦЭМ!$B$33:$B$776,D$119)+'СЕТ СН'!$I$14+СВЦЭМ!$D$10+'СЕТ СН'!$I$5-'СЕТ СН'!$I$24</f>
        <v>3606.9293292000002</v>
      </c>
      <c r="E138" s="36">
        <f>SUMIFS(СВЦЭМ!$D$33:$D$776,СВЦЭМ!$A$33:$A$776,$A138,СВЦЭМ!$B$33:$B$776,E$119)+'СЕТ СН'!$I$14+СВЦЭМ!$D$10+'СЕТ СН'!$I$5-'СЕТ СН'!$I$24</f>
        <v>3602.1808505899999</v>
      </c>
      <c r="F138" s="36">
        <f>SUMIFS(СВЦЭМ!$D$33:$D$776,СВЦЭМ!$A$33:$A$776,$A138,СВЦЭМ!$B$33:$B$776,F$119)+'СЕТ СН'!$I$14+СВЦЭМ!$D$10+'СЕТ СН'!$I$5-'СЕТ СН'!$I$24</f>
        <v>3596.41670204</v>
      </c>
      <c r="G138" s="36">
        <f>SUMIFS(СВЦЭМ!$D$33:$D$776,СВЦЭМ!$A$33:$A$776,$A138,СВЦЭМ!$B$33:$B$776,G$119)+'СЕТ СН'!$I$14+СВЦЭМ!$D$10+'СЕТ СН'!$I$5-'СЕТ СН'!$I$24</f>
        <v>3605.1809421100002</v>
      </c>
      <c r="H138" s="36">
        <f>SUMIFS(СВЦЭМ!$D$33:$D$776,СВЦЭМ!$A$33:$A$776,$A138,СВЦЭМ!$B$33:$B$776,H$119)+'СЕТ СН'!$I$14+СВЦЭМ!$D$10+'СЕТ СН'!$I$5-'СЕТ СН'!$I$24</f>
        <v>3605.83630584</v>
      </c>
      <c r="I138" s="36">
        <f>SUMIFS(СВЦЭМ!$D$33:$D$776,СВЦЭМ!$A$33:$A$776,$A138,СВЦЭМ!$B$33:$B$776,I$119)+'СЕТ СН'!$I$14+СВЦЭМ!$D$10+'СЕТ СН'!$I$5-'СЕТ СН'!$I$24</f>
        <v>3579.8682378900003</v>
      </c>
      <c r="J138" s="36">
        <f>SUMIFS(СВЦЭМ!$D$33:$D$776,СВЦЭМ!$A$33:$A$776,$A138,СВЦЭМ!$B$33:$B$776,J$119)+'СЕТ СН'!$I$14+СВЦЭМ!$D$10+'СЕТ СН'!$I$5-'СЕТ СН'!$I$24</f>
        <v>3484.5869725399998</v>
      </c>
      <c r="K138" s="36">
        <f>SUMIFS(СВЦЭМ!$D$33:$D$776,СВЦЭМ!$A$33:$A$776,$A138,СВЦЭМ!$B$33:$B$776,K$119)+'СЕТ СН'!$I$14+СВЦЭМ!$D$10+'СЕТ СН'!$I$5-'СЕТ СН'!$I$24</f>
        <v>3467.9167466700001</v>
      </c>
      <c r="L138" s="36">
        <f>SUMIFS(СВЦЭМ!$D$33:$D$776,СВЦЭМ!$A$33:$A$776,$A138,СВЦЭМ!$B$33:$B$776,L$119)+'СЕТ СН'!$I$14+СВЦЭМ!$D$10+'СЕТ СН'!$I$5-'СЕТ СН'!$I$24</f>
        <v>3465.0660074100001</v>
      </c>
      <c r="M138" s="36">
        <f>SUMIFS(СВЦЭМ!$D$33:$D$776,СВЦЭМ!$A$33:$A$776,$A138,СВЦЭМ!$B$33:$B$776,M$119)+'СЕТ СН'!$I$14+СВЦЭМ!$D$10+'СЕТ СН'!$I$5-'СЕТ СН'!$I$24</f>
        <v>3448.8396746899998</v>
      </c>
      <c r="N138" s="36">
        <f>SUMIFS(СВЦЭМ!$D$33:$D$776,СВЦЭМ!$A$33:$A$776,$A138,СВЦЭМ!$B$33:$B$776,N$119)+'СЕТ СН'!$I$14+СВЦЭМ!$D$10+'СЕТ СН'!$I$5-'СЕТ СН'!$I$24</f>
        <v>3448.2872362100002</v>
      </c>
      <c r="O138" s="36">
        <f>SUMIFS(СВЦЭМ!$D$33:$D$776,СВЦЭМ!$A$33:$A$776,$A138,СВЦЭМ!$B$33:$B$776,O$119)+'СЕТ СН'!$I$14+СВЦЭМ!$D$10+'СЕТ СН'!$I$5-'СЕТ СН'!$I$24</f>
        <v>3456.3692025999999</v>
      </c>
      <c r="P138" s="36">
        <f>SUMIFS(СВЦЭМ!$D$33:$D$776,СВЦЭМ!$A$33:$A$776,$A138,СВЦЭМ!$B$33:$B$776,P$119)+'СЕТ СН'!$I$14+СВЦЭМ!$D$10+'СЕТ СН'!$I$5-'СЕТ СН'!$I$24</f>
        <v>3462.7939851000001</v>
      </c>
      <c r="Q138" s="36">
        <f>SUMIFS(СВЦЭМ!$D$33:$D$776,СВЦЭМ!$A$33:$A$776,$A138,СВЦЭМ!$B$33:$B$776,Q$119)+'СЕТ СН'!$I$14+СВЦЭМ!$D$10+'СЕТ СН'!$I$5-'СЕТ СН'!$I$24</f>
        <v>3467.5627038000002</v>
      </c>
      <c r="R138" s="36">
        <f>SUMIFS(СВЦЭМ!$D$33:$D$776,СВЦЭМ!$A$33:$A$776,$A138,СВЦЭМ!$B$33:$B$776,R$119)+'СЕТ СН'!$I$14+СВЦЭМ!$D$10+'СЕТ СН'!$I$5-'СЕТ СН'!$I$24</f>
        <v>3470.2197963600001</v>
      </c>
      <c r="S138" s="36">
        <f>SUMIFS(СВЦЭМ!$D$33:$D$776,СВЦЭМ!$A$33:$A$776,$A138,СВЦЭМ!$B$33:$B$776,S$119)+'СЕТ СН'!$I$14+СВЦЭМ!$D$10+'СЕТ СН'!$I$5-'СЕТ СН'!$I$24</f>
        <v>3479.5149162400003</v>
      </c>
      <c r="T138" s="36">
        <f>SUMIFS(СВЦЭМ!$D$33:$D$776,СВЦЭМ!$A$33:$A$776,$A138,СВЦЭМ!$B$33:$B$776,T$119)+'СЕТ СН'!$I$14+СВЦЭМ!$D$10+'СЕТ СН'!$I$5-'СЕТ СН'!$I$24</f>
        <v>3475.5736003500001</v>
      </c>
      <c r="U138" s="36">
        <f>SUMIFS(СВЦЭМ!$D$33:$D$776,СВЦЭМ!$A$33:$A$776,$A138,СВЦЭМ!$B$33:$B$776,U$119)+'СЕТ СН'!$I$14+СВЦЭМ!$D$10+'СЕТ СН'!$I$5-'СЕТ СН'!$I$24</f>
        <v>3459.8415827099998</v>
      </c>
      <c r="V138" s="36">
        <f>SUMIFS(СВЦЭМ!$D$33:$D$776,СВЦЭМ!$A$33:$A$776,$A138,СВЦЭМ!$B$33:$B$776,V$119)+'СЕТ СН'!$I$14+СВЦЭМ!$D$10+'СЕТ СН'!$I$5-'СЕТ СН'!$I$24</f>
        <v>3455.07754828</v>
      </c>
      <c r="W138" s="36">
        <f>SUMIFS(СВЦЭМ!$D$33:$D$776,СВЦЭМ!$A$33:$A$776,$A138,СВЦЭМ!$B$33:$B$776,W$119)+'СЕТ СН'!$I$14+СВЦЭМ!$D$10+'СЕТ СН'!$I$5-'СЕТ СН'!$I$24</f>
        <v>3460.7837442099999</v>
      </c>
      <c r="X138" s="36">
        <f>SUMIFS(СВЦЭМ!$D$33:$D$776,СВЦЭМ!$A$33:$A$776,$A138,СВЦЭМ!$B$33:$B$776,X$119)+'СЕТ СН'!$I$14+СВЦЭМ!$D$10+'СЕТ СН'!$I$5-'СЕТ СН'!$I$24</f>
        <v>3454.29738903</v>
      </c>
      <c r="Y138" s="36">
        <f>SUMIFS(СВЦЭМ!$D$33:$D$776,СВЦЭМ!$A$33:$A$776,$A138,СВЦЭМ!$B$33:$B$776,Y$119)+'СЕТ СН'!$I$14+СВЦЭМ!$D$10+'СЕТ СН'!$I$5-'СЕТ СН'!$I$24</f>
        <v>3468.2016205800001</v>
      </c>
    </row>
    <row r="139" spans="1:25" ht="15.75" x14ac:dyDescent="0.2">
      <c r="A139" s="35">
        <f t="shared" si="3"/>
        <v>43971</v>
      </c>
      <c r="B139" s="36">
        <f>SUMIFS(СВЦЭМ!$D$33:$D$776,СВЦЭМ!$A$33:$A$776,$A139,СВЦЭМ!$B$33:$B$776,B$119)+'СЕТ СН'!$I$14+СВЦЭМ!$D$10+'СЕТ СН'!$I$5-'СЕТ СН'!$I$24</f>
        <v>3548.52519639</v>
      </c>
      <c r="C139" s="36">
        <f>SUMIFS(СВЦЭМ!$D$33:$D$776,СВЦЭМ!$A$33:$A$776,$A139,СВЦЭМ!$B$33:$B$776,C$119)+'СЕТ СН'!$I$14+СВЦЭМ!$D$10+'СЕТ СН'!$I$5-'СЕТ СН'!$I$24</f>
        <v>3558.5963859399999</v>
      </c>
      <c r="D139" s="36">
        <f>SUMIFS(СВЦЭМ!$D$33:$D$776,СВЦЭМ!$A$33:$A$776,$A139,СВЦЭМ!$B$33:$B$776,D$119)+'СЕТ СН'!$I$14+СВЦЭМ!$D$10+'СЕТ СН'!$I$5-'СЕТ СН'!$I$24</f>
        <v>3576.5024370299998</v>
      </c>
      <c r="E139" s="36">
        <f>SUMIFS(СВЦЭМ!$D$33:$D$776,СВЦЭМ!$A$33:$A$776,$A139,СВЦЭМ!$B$33:$B$776,E$119)+'СЕТ СН'!$I$14+СВЦЭМ!$D$10+'СЕТ СН'!$I$5-'СЕТ СН'!$I$24</f>
        <v>3571.9331898400001</v>
      </c>
      <c r="F139" s="36">
        <f>SUMIFS(СВЦЭМ!$D$33:$D$776,СВЦЭМ!$A$33:$A$776,$A139,СВЦЭМ!$B$33:$B$776,F$119)+'СЕТ СН'!$I$14+СВЦЭМ!$D$10+'СЕТ СН'!$I$5-'СЕТ СН'!$I$24</f>
        <v>3565.0861648099999</v>
      </c>
      <c r="G139" s="36">
        <f>SUMIFS(СВЦЭМ!$D$33:$D$776,СВЦЭМ!$A$33:$A$776,$A139,СВЦЭМ!$B$33:$B$776,G$119)+'СЕТ СН'!$I$14+СВЦЭМ!$D$10+'СЕТ СН'!$I$5-'СЕТ СН'!$I$24</f>
        <v>3575.1302879700002</v>
      </c>
      <c r="H139" s="36">
        <f>SUMIFS(СВЦЭМ!$D$33:$D$776,СВЦЭМ!$A$33:$A$776,$A139,СВЦЭМ!$B$33:$B$776,H$119)+'СЕТ СН'!$I$14+СВЦЭМ!$D$10+'СЕТ СН'!$I$5-'СЕТ СН'!$I$24</f>
        <v>3582.0569722499999</v>
      </c>
      <c r="I139" s="36">
        <f>SUMIFS(СВЦЭМ!$D$33:$D$776,СВЦЭМ!$A$33:$A$776,$A139,СВЦЭМ!$B$33:$B$776,I$119)+'СЕТ СН'!$I$14+СВЦЭМ!$D$10+'СЕТ СН'!$I$5-'СЕТ СН'!$I$24</f>
        <v>3567.5648393900001</v>
      </c>
      <c r="J139" s="36">
        <f>SUMIFS(СВЦЭМ!$D$33:$D$776,СВЦЭМ!$A$33:$A$776,$A139,СВЦЭМ!$B$33:$B$776,J$119)+'СЕТ СН'!$I$14+СВЦЭМ!$D$10+'СЕТ СН'!$I$5-'СЕТ СН'!$I$24</f>
        <v>3465.1587685</v>
      </c>
      <c r="K139" s="36">
        <f>SUMIFS(СВЦЭМ!$D$33:$D$776,СВЦЭМ!$A$33:$A$776,$A139,СВЦЭМ!$B$33:$B$776,K$119)+'СЕТ СН'!$I$14+СВЦЭМ!$D$10+'СЕТ СН'!$I$5-'СЕТ СН'!$I$24</f>
        <v>3470.7052161800002</v>
      </c>
      <c r="L139" s="36">
        <f>SUMIFS(СВЦЭМ!$D$33:$D$776,СВЦЭМ!$A$33:$A$776,$A139,СВЦЭМ!$B$33:$B$776,L$119)+'СЕТ СН'!$I$14+СВЦЭМ!$D$10+'СЕТ СН'!$I$5-'СЕТ СН'!$I$24</f>
        <v>3474.4139289899999</v>
      </c>
      <c r="M139" s="36">
        <f>SUMIFS(СВЦЭМ!$D$33:$D$776,СВЦЭМ!$A$33:$A$776,$A139,СВЦЭМ!$B$33:$B$776,M$119)+'СЕТ СН'!$I$14+СВЦЭМ!$D$10+'СЕТ СН'!$I$5-'СЕТ СН'!$I$24</f>
        <v>3477.1545197</v>
      </c>
      <c r="N139" s="36">
        <f>SUMIFS(СВЦЭМ!$D$33:$D$776,СВЦЭМ!$A$33:$A$776,$A139,СВЦЭМ!$B$33:$B$776,N$119)+'СЕТ СН'!$I$14+СВЦЭМ!$D$10+'СЕТ СН'!$I$5-'СЕТ СН'!$I$24</f>
        <v>3476.8743296900002</v>
      </c>
      <c r="O139" s="36">
        <f>SUMIFS(СВЦЭМ!$D$33:$D$776,СВЦЭМ!$A$33:$A$776,$A139,СВЦЭМ!$B$33:$B$776,O$119)+'СЕТ СН'!$I$14+СВЦЭМ!$D$10+'СЕТ СН'!$I$5-'СЕТ СН'!$I$24</f>
        <v>3481.8535783299999</v>
      </c>
      <c r="P139" s="36">
        <f>SUMIFS(СВЦЭМ!$D$33:$D$776,СВЦЭМ!$A$33:$A$776,$A139,СВЦЭМ!$B$33:$B$776,P$119)+'СЕТ СН'!$I$14+СВЦЭМ!$D$10+'СЕТ СН'!$I$5-'СЕТ СН'!$I$24</f>
        <v>3483.9598292999999</v>
      </c>
      <c r="Q139" s="36">
        <f>SUMIFS(СВЦЭМ!$D$33:$D$776,СВЦЭМ!$A$33:$A$776,$A139,СВЦЭМ!$B$33:$B$776,Q$119)+'СЕТ СН'!$I$14+СВЦЭМ!$D$10+'СЕТ СН'!$I$5-'СЕТ СН'!$I$24</f>
        <v>3484.7048906499999</v>
      </c>
      <c r="R139" s="36">
        <f>SUMIFS(СВЦЭМ!$D$33:$D$776,СВЦЭМ!$A$33:$A$776,$A139,СВЦЭМ!$B$33:$B$776,R$119)+'СЕТ СН'!$I$14+СВЦЭМ!$D$10+'СЕТ СН'!$I$5-'СЕТ СН'!$I$24</f>
        <v>3485.7489465600001</v>
      </c>
      <c r="S139" s="36">
        <f>SUMIFS(СВЦЭМ!$D$33:$D$776,СВЦЭМ!$A$33:$A$776,$A139,СВЦЭМ!$B$33:$B$776,S$119)+'СЕТ СН'!$I$14+СВЦЭМ!$D$10+'СЕТ СН'!$I$5-'СЕТ СН'!$I$24</f>
        <v>3487.7119401199998</v>
      </c>
      <c r="T139" s="36">
        <f>SUMIFS(СВЦЭМ!$D$33:$D$776,СВЦЭМ!$A$33:$A$776,$A139,СВЦЭМ!$B$33:$B$776,T$119)+'СЕТ СН'!$I$14+СВЦЭМ!$D$10+'СЕТ СН'!$I$5-'СЕТ СН'!$I$24</f>
        <v>3486.81373695</v>
      </c>
      <c r="U139" s="36">
        <f>SUMIFS(СВЦЭМ!$D$33:$D$776,СВЦЭМ!$A$33:$A$776,$A139,СВЦЭМ!$B$33:$B$776,U$119)+'СЕТ СН'!$I$14+СВЦЭМ!$D$10+'СЕТ СН'!$I$5-'СЕТ СН'!$I$24</f>
        <v>3473.7800773399999</v>
      </c>
      <c r="V139" s="36">
        <f>SUMIFS(СВЦЭМ!$D$33:$D$776,СВЦЭМ!$A$33:$A$776,$A139,СВЦЭМ!$B$33:$B$776,V$119)+'СЕТ СН'!$I$14+СВЦЭМ!$D$10+'СЕТ СН'!$I$5-'СЕТ СН'!$I$24</f>
        <v>3469.4763131099999</v>
      </c>
      <c r="W139" s="36">
        <f>SUMIFS(СВЦЭМ!$D$33:$D$776,СВЦЭМ!$A$33:$A$776,$A139,СВЦЭМ!$B$33:$B$776,W$119)+'СЕТ СН'!$I$14+СВЦЭМ!$D$10+'СЕТ СН'!$I$5-'СЕТ СН'!$I$24</f>
        <v>3474.0549970699999</v>
      </c>
      <c r="X139" s="36">
        <f>SUMIFS(СВЦЭМ!$D$33:$D$776,СВЦЭМ!$A$33:$A$776,$A139,СВЦЭМ!$B$33:$B$776,X$119)+'СЕТ СН'!$I$14+СВЦЭМ!$D$10+'СЕТ СН'!$I$5-'СЕТ СН'!$I$24</f>
        <v>3474.1744976099999</v>
      </c>
      <c r="Y139" s="36">
        <f>SUMIFS(СВЦЭМ!$D$33:$D$776,СВЦЭМ!$A$33:$A$776,$A139,СВЦЭМ!$B$33:$B$776,Y$119)+'СЕТ СН'!$I$14+СВЦЭМ!$D$10+'СЕТ СН'!$I$5-'СЕТ СН'!$I$24</f>
        <v>3479.1523671300001</v>
      </c>
    </row>
    <row r="140" spans="1:25" ht="15.75" x14ac:dyDescent="0.2">
      <c r="A140" s="35">
        <f t="shared" si="3"/>
        <v>43972</v>
      </c>
      <c r="B140" s="36">
        <f>SUMIFS(СВЦЭМ!$D$33:$D$776,СВЦЭМ!$A$33:$A$776,$A140,СВЦЭМ!$B$33:$B$776,B$119)+'СЕТ СН'!$I$14+СВЦЭМ!$D$10+'СЕТ СН'!$I$5-'СЕТ СН'!$I$24</f>
        <v>3546.9100696800001</v>
      </c>
      <c r="C140" s="36">
        <f>SUMIFS(СВЦЭМ!$D$33:$D$776,СВЦЭМ!$A$33:$A$776,$A140,СВЦЭМ!$B$33:$B$776,C$119)+'СЕТ СН'!$I$14+СВЦЭМ!$D$10+'СЕТ СН'!$I$5-'СЕТ СН'!$I$24</f>
        <v>3580.2894692999998</v>
      </c>
      <c r="D140" s="36">
        <f>SUMIFS(СВЦЭМ!$D$33:$D$776,СВЦЭМ!$A$33:$A$776,$A140,СВЦЭМ!$B$33:$B$776,D$119)+'СЕТ СН'!$I$14+СВЦЭМ!$D$10+'СЕТ СН'!$I$5-'СЕТ СН'!$I$24</f>
        <v>3601.3980519799998</v>
      </c>
      <c r="E140" s="36">
        <f>SUMIFS(СВЦЭМ!$D$33:$D$776,СВЦЭМ!$A$33:$A$776,$A140,СВЦЭМ!$B$33:$B$776,E$119)+'СЕТ СН'!$I$14+СВЦЭМ!$D$10+'СЕТ СН'!$I$5-'СЕТ СН'!$I$24</f>
        <v>3600.6136213099999</v>
      </c>
      <c r="F140" s="36">
        <f>SUMIFS(СВЦЭМ!$D$33:$D$776,СВЦЭМ!$A$33:$A$776,$A140,СВЦЭМ!$B$33:$B$776,F$119)+'СЕТ СН'!$I$14+СВЦЭМ!$D$10+'СЕТ СН'!$I$5-'СЕТ СН'!$I$24</f>
        <v>3595.19681881</v>
      </c>
      <c r="G140" s="36">
        <f>SUMIFS(СВЦЭМ!$D$33:$D$776,СВЦЭМ!$A$33:$A$776,$A140,СВЦЭМ!$B$33:$B$776,G$119)+'СЕТ СН'!$I$14+СВЦЭМ!$D$10+'СЕТ СН'!$I$5-'СЕТ СН'!$I$24</f>
        <v>3605.87806808</v>
      </c>
      <c r="H140" s="36">
        <f>SUMIFS(СВЦЭМ!$D$33:$D$776,СВЦЭМ!$A$33:$A$776,$A140,СВЦЭМ!$B$33:$B$776,H$119)+'СЕТ СН'!$I$14+СВЦЭМ!$D$10+'СЕТ СН'!$I$5-'СЕТ СН'!$I$24</f>
        <v>3595.5983980000001</v>
      </c>
      <c r="I140" s="36">
        <f>SUMIFS(СВЦЭМ!$D$33:$D$776,СВЦЭМ!$A$33:$A$776,$A140,СВЦЭМ!$B$33:$B$776,I$119)+'СЕТ СН'!$I$14+СВЦЭМ!$D$10+'СЕТ СН'!$I$5-'СЕТ СН'!$I$24</f>
        <v>3580.40024094</v>
      </c>
      <c r="J140" s="36">
        <f>SUMIFS(СВЦЭМ!$D$33:$D$776,СВЦЭМ!$A$33:$A$776,$A140,СВЦЭМ!$B$33:$B$776,J$119)+'СЕТ СН'!$I$14+СВЦЭМ!$D$10+'СЕТ СН'!$I$5-'СЕТ СН'!$I$24</f>
        <v>3540.55248269</v>
      </c>
      <c r="K140" s="36">
        <f>SUMIFS(СВЦЭМ!$D$33:$D$776,СВЦЭМ!$A$33:$A$776,$A140,СВЦЭМ!$B$33:$B$776,K$119)+'СЕТ СН'!$I$14+СВЦЭМ!$D$10+'СЕТ СН'!$I$5-'СЕТ СН'!$I$24</f>
        <v>3534.8943229400002</v>
      </c>
      <c r="L140" s="36">
        <f>SUMIFS(СВЦЭМ!$D$33:$D$776,СВЦЭМ!$A$33:$A$776,$A140,СВЦЭМ!$B$33:$B$776,L$119)+'СЕТ СН'!$I$14+СВЦЭМ!$D$10+'СЕТ СН'!$I$5-'СЕТ СН'!$I$24</f>
        <v>3537.5412439000002</v>
      </c>
      <c r="M140" s="36">
        <f>SUMIFS(СВЦЭМ!$D$33:$D$776,СВЦЭМ!$A$33:$A$776,$A140,СВЦЭМ!$B$33:$B$776,M$119)+'СЕТ СН'!$I$14+СВЦЭМ!$D$10+'СЕТ СН'!$I$5-'СЕТ СН'!$I$24</f>
        <v>3490.8390016000003</v>
      </c>
      <c r="N140" s="36">
        <f>SUMIFS(СВЦЭМ!$D$33:$D$776,СВЦЭМ!$A$33:$A$776,$A140,СВЦЭМ!$B$33:$B$776,N$119)+'СЕТ СН'!$I$14+СВЦЭМ!$D$10+'СЕТ СН'!$I$5-'СЕТ СН'!$I$24</f>
        <v>3434.5996693699999</v>
      </c>
      <c r="O140" s="36">
        <f>SUMIFS(СВЦЭМ!$D$33:$D$776,СВЦЭМ!$A$33:$A$776,$A140,СВЦЭМ!$B$33:$B$776,O$119)+'СЕТ СН'!$I$14+СВЦЭМ!$D$10+'СЕТ СН'!$I$5-'СЕТ СН'!$I$24</f>
        <v>3409.6616171400001</v>
      </c>
      <c r="P140" s="36">
        <f>SUMIFS(СВЦЭМ!$D$33:$D$776,СВЦЭМ!$A$33:$A$776,$A140,СВЦЭМ!$B$33:$B$776,P$119)+'СЕТ СН'!$I$14+СВЦЭМ!$D$10+'СЕТ СН'!$I$5-'СЕТ СН'!$I$24</f>
        <v>3407.6596859299998</v>
      </c>
      <c r="Q140" s="36">
        <f>SUMIFS(СВЦЭМ!$D$33:$D$776,СВЦЭМ!$A$33:$A$776,$A140,СВЦЭМ!$B$33:$B$776,Q$119)+'СЕТ СН'!$I$14+СВЦЭМ!$D$10+'СЕТ СН'!$I$5-'СЕТ СН'!$I$24</f>
        <v>3411.59392114</v>
      </c>
      <c r="R140" s="36">
        <f>SUMIFS(СВЦЭМ!$D$33:$D$776,СВЦЭМ!$A$33:$A$776,$A140,СВЦЭМ!$B$33:$B$776,R$119)+'СЕТ СН'!$I$14+СВЦЭМ!$D$10+'СЕТ СН'!$I$5-'СЕТ СН'!$I$24</f>
        <v>3406.3488376099999</v>
      </c>
      <c r="S140" s="36">
        <f>SUMIFS(СВЦЭМ!$D$33:$D$776,СВЦЭМ!$A$33:$A$776,$A140,СВЦЭМ!$B$33:$B$776,S$119)+'СЕТ СН'!$I$14+СВЦЭМ!$D$10+'СЕТ СН'!$I$5-'СЕТ СН'!$I$24</f>
        <v>3413.2879213199999</v>
      </c>
      <c r="T140" s="36">
        <f>SUMIFS(СВЦЭМ!$D$33:$D$776,СВЦЭМ!$A$33:$A$776,$A140,СВЦЭМ!$B$33:$B$776,T$119)+'СЕТ СН'!$I$14+СВЦЭМ!$D$10+'СЕТ СН'!$I$5-'СЕТ СН'!$I$24</f>
        <v>3411.4565464299999</v>
      </c>
      <c r="U140" s="36">
        <f>SUMIFS(СВЦЭМ!$D$33:$D$776,СВЦЭМ!$A$33:$A$776,$A140,СВЦЭМ!$B$33:$B$776,U$119)+'СЕТ СН'!$I$14+СВЦЭМ!$D$10+'СЕТ СН'!$I$5-'СЕТ СН'!$I$24</f>
        <v>3408.7407671700003</v>
      </c>
      <c r="V140" s="36">
        <f>SUMIFS(СВЦЭМ!$D$33:$D$776,СВЦЭМ!$A$33:$A$776,$A140,СВЦЭМ!$B$33:$B$776,V$119)+'СЕТ СН'!$I$14+СВЦЭМ!$D$10+'СЕТ СН'!$I$5-'СЕТ СН'!$I$24</f>
        <v>3405.9307428699999</v>
      </c>
      <c r="W140" s="36">
        <f>SUMIFS(СВЦЭМ!$D$33:$D$776,СВЦЭМ!$A$33:$A$776,$A140,СВЦЭМ!$B$33:$B$776,W$119)+'СЕТ СН'!$I$14+СВЦЭМ!$D$10+'СЕТ СН'!$I$5-'СЕТ СН'!$I$24</f>
        <v>3375.18713269</v>
      </c>
      <c r="X140" s="36">
        <f>SUMIFS(СВЦЭМ!$D$33:$D$776,СВЦЭМ!$A$33:$A$776,$A140,СВЦЭМ!$B$33:$B$776,X$119)+'СЕТ СН'!$I$14+СВЦЭМ!$D$10+'СЕТ СН'!$I$5-'СЕТ СН'!$I$24</f>
        <v>3415.7911718800001</v>
      </c>
      <c r="Y140" s="36">
        <f>SUMIFS(СВЦЭМ!$D$33:$D$776,СВЦЭМ!$A$33:$A$776,$A140,СВЦЭМ!$B$33:$B$776,Y$119)+'СЕТ СН'!$I$14+СВЦЭМ!$D$10+'СЕТ СН'!$I$5-'СЕТ СН'!$I$24</f>
        <v>3463.2401846100001</v>
      </c>
    </row>
    <row r="141" spans="1:25" ht="15.75" x14ac:dyDescent="0.2">
      <c r="A141" s="35">
        <f t="shared" si="3"/>
        <v>43973</v>
      </c>
      <c r="B141" s="36">
        <f>SUMIFS(СВЦЭМ!$D$33:$D$776,СВЦЭМ!$A$33:$A$776,$A141,СВЦЭМ!$B$33:$B$776,B$119)+'СЕТ СН'!$I$14+СВЦЭМ!$D$10+'СЕТ СН'!$I$5-'СЕТ СН'!$I$24</f>
        <v>3545.25476544</v>
      </c>
      <c r="C141" s="36">
        <f>SUMIFS(СВЦЭМ!$D$33:$D$776,СВЦЭМ!$A$33:$A$776,$A141,СВЦЭМ!$B$33:$B$776,C$119)+'СЕТ СН'!$I$14+СВЦЭМ!$D$10+'СЕТ СН'!$I$5-'СЕТ СН'!$I$24</f>
        <v>3586.1384262900001</v>
      </c>
      <c r="D141" s="36">
        <f>SUMIFS(СВЦЭМ!$D$33:$D$776,СВЦЭМ!$A$33:$A$776,$A141,СВЦЭМ!$B$33:$B$776,D$119)+'СЕТ СН'!$I$14+СВЦЭМ!$D$10+'СЕТ СН'!$I$5-'СЕТ СН'!$I$24</f>
        <v>3606.21832877</v>
      </c>
      <c r="E141" s="36">
        <f>SUMIFS(СВЦЭМ!$D$33:$D$776,СВЦЭМ!$A$33:$A$776,$A141,СВЦЭМ!$B$33:$B$776,E$119)+'СЕТ СН'!$I$14+СВЦЭМ!$D$10+'СЕТ СН'!$I$5-'СЕТ СН'!$I$24</f>
        <v>3603.0516388599999</v>
      </c>
      <c r="F141" s="36">
        <f>SUMIFS(СВЦЭМ!$D$33:$D$776,СВЦЭМ!$A$33:$A$776,$A141,СВЦЭМ!$B$33:$B$776,F$119)+'СЕТ СН'!$I$14+СВЦЭМ!$D$10+'СЕТ СН'!$I$5-'СЕТ СН'!$I$24</f>
        <v>3596.6839088199999</v>
      </c>
      <c r="G141" s="36">
        <f>SUMIFS(СВЦЭМ!$D$33:$D$776,СВЦЭМ!$A$33:$A$776,$A141,СВЦЭМ!$B$33:$B$776,G$119)+'СЕТ СН'!$I$14+СВЦЭМ!$D$10+'СЕТ СН'!$I$5-'СЕТ СН'!$I$24</f>
        <v>3605.9743680700003</v>
      </c>
      <c r="H141" s="36">
        <f>SUMIFS(СВЦЭМ!$D$33:$D$776,СВЦЭМ!$A$33:$A$776,$A141,СВЦЭМ!$B$33:$B$776,H$119)+'СЕТ СН'!$I$14+СВЦЭМ!$D$10+'СЕТ СН'!$I$5-'СЕТ СН'!$I$24</f>
        <v>3607.6763594399999</v>
      </c>
      <c r="I141" s="36">
        <f>SUMIFS(СВЦЭМ!$D$33:$D$776,СВЦЭМ!$A$33:$A$776,$A141,СВЦЭМ!$B$33:$B$776,I$119)+'СЕТ СН'!$I$14+СВЦЭМ!$D$10+'СЕТ СН'!$I$5-'СЕТ СН'!$I$24</f>
        <v>3570.4880762399998</v>
      </c>
      <c r="J141" s="36">
        <f>SUMIFS(СВЦЭМ!$D$33:$D$776,СВЦЭМ!$A$33:$A$776,$A141,СВЦЭМ!$B$33:$B$776,J$119)+'СЕТ СН'!$I$14+СВЦЭМ!$D$10+'СЕТ СН'!$I$5-'СЕТ СН'!$I$24</f>
        <v>3523.4433920800002</v>
      </c>
      <c r="K141" s="36">
        <f>SUMIFS(СВЦЭМ!$D$33:$D$776,СВЦЭМ!$A$33:$A$776,$A141,СВЦЭМ!$B$33:$B$776,K$119)+'СЕТ СН'!$I$14+СВЦЭМ!$D$10+'СЕТ СН'!$I$5-'СЕТ СН'!$I$24</f>
        <v>3506.5435842300003</v>
      </c>
      <c r="L141" s="36">
        <f>SUMIFS(СВЦЭМ!$D$33:$D$776,СВЦЭМ!$A$33:$A$776,$A141,СВЦЭМ!$B$33:$B$776,L$119)+'СЕТ СН'!$I$14+СВЦЭМ!$D$10+'СЕТ СН'!$I$5-'СЕТ СН'!$I$24</f>
        <v>3494.9514261300001</v>
      </c>
      <c r="M141" s="36">
        <f>SUMIFS(СВЦЭМ!$D$33:$D$776,СВЦЭМ!$A$33:$A$776,$A141,СВЦЭМ!$B$33:$B$776,M$119)+'СЕТ СН'!$I$14+СВЦЭМ!$D$10+'СЕТ СН'!$I$5-'СЕТ СН'!$I$24</f>
        <v>3446.77240029</v>
      </c>
      <c r="N141" s="36">
        <f>SUMIFS(СВЦЭМ!$D$33:$D$776,СВЦЭМ!$A$33:$A$776,$A141,СВЦЭМ!$B$33:$B$776,N$119)+'СЕТ СН'!$I$14+СВЦЭМ!$D$10+'СЕТ СН'!$I$5-'СЕТ СН'!$I$24</f>
        <v>3394.9539903200002</v>
      </c>
      <c r="O141" s="36">
        <f>SUMIFS(СВЦЭМ!$D$33:$D$776,СВЦЭМ!$A$33:$A$776,$A141,СВЦЭМ!$B$33:$B$776,O$119)+'СЕТ СН'!$I$14+СВЦЭМ!$D$10+'СЕТ СН'!$I$5-'СЕТ СН'!$I$24</f>
        <v>3380.6939814500001</v>
      </c>
      <c r="P141" s="36">
        <f>SUMIFS(СВЦЭМ!$D$33:$D$776,СВЦЭМ!$A$33:$A$776,$A141,СВЦЭМ!$B$33:$B$776,P$119)+'СЕТ СН'!$I$14+СВЦЭМ!$D$10+'СЕТ СН'!$I$5-'СЕТ СН'!$I$24</f>
        <v>3398.7180681099999</v>
      </c>
      <c r="Q141" s="36">
        <f>SUMIFS(СВЦЭМ!$D$33:$D$776,СВЦЭМ!$A$33:$A$776,$A141,СВЦЭМ!$B$33:$B$776,Q$119)+'СЕТ СН'!$I$14+СВЦЭМ!$D$10+'СЕТ СН'!$I$5-'СЕТ СН'!$I$24</f>
        <v>3403.7748384800002</v>
      </c>
      <c r="R141" s="36">
        <f>SUMIFS(СВЦЭМ!$D$33:$D$776,СВЦЭМ!$A$33:$A$776,$A141,СВЦЭМ!$B$33:$B$776,R$119)+'СЕТ СН'!$I$14+СВЦЭМ!$D$10+'СЕТ СН'!$I$5-'СЕТ СН'!$I$24</f>
        <v>3404.2128507900002</v>
      </c>
      <c r="S141" s="36">
        <f>SUMIFS(СВЦЭМ!$D$33:$D$776,СВЦЭМ!$A$33:$A$776,$A141,СВЦЭМ!$B$33:$B$776,S$119)+'СЕТ СН'!$I$14+СВЦЭМ!$D$10+'СЕТ СН'!$I$5-'СЕТ СН'!$I$24</f>
        <v>3408.29769536</v>
      </c>
      <c r="T141" s="36">
        <f>SUMIFS(СВЦЭМ!$D$33:$D$776,СВЦЭМ!$A$33:$A$776,$A141,СВЦЭМ!$B$33:$B$776,T$119)+'СЕТ СН'!$I$14+СВЦЭМ!$D$10+'СЕТ СН'!$I$5-'СЕТ СН'!$I$24</f>
        <v>3395.44722336</v>
      </c>
      <c r="U141" s="36">
        <f>SUMIFS(СВЦЭМ!$D$33:$D$776,СВЦЭМ!$A$33:$A$776,$A141,СВЦЭМ!$B$33:$B$776,U$119)+'СЕТ СН'!$I$14+СВЦЭМ!$D$10+'СЕТ СН'!$I$5-'СЕТ СН'!$I$24</f>
        <v>3383.6205775799999</v>
      </c>
      <c r="V141" s="36">
        <f>SUMIFS(СВЦЭМ!$D$33:$D$776,СВЦЭМ!$A$33:$A$776,$A141,СВЦЭМ!$B$33:$B$776,V$119)+'СЕТ СН'!$I$14+СВЦЭМ!$D$10+'СЕТ СН'!$I$5-'СЕТ СН'!$I$24</f>
        <v>3367.0198703300002</v>
      </c>
      <c r="W141" s="36">
        <f>SUMIFS(СВЦЭМ!$D$33:$D$776,СВЦЭМ!$A$33:$A$776,$A141,СВЦЭМ!$B$33:$B$776,W$119)+'СЕТ СН'!$I$14+СВЦЭМ!$D$10+'СЕТ СН'!$I$5-'СЕТ СН'!$I$24</f>
        <v>3359.1423893900001</v>
      </c>
      <c r="X141" s="36">
        <f>SUMIFS(СВЦЭМ!$D$33:$D$776,СВЦЭМ!$A$33:$A$776,$A141,СВЦЭМ!$B$33:$B$776,X$119)+'СЕТ СН'!$I$14+СВЦЭМ!$D$10+'СЕТ СН'!$I$5-'СЕТ СН'!$I$24</f>
        <v>3377.7249980300003</v>
      </c>
      <c r="Y141" s="36">
        <f>SUMIFS(СВЦЭМ!$D$33:$D$776,СВЦЭМ!$A$33:$A$776,$A141,СВЦЭМ!$B$33:$B$776,Y$119)+'СЕТ СН'!$I$14+СВЦЭМ!$D$10+'СЕТ СН'!$I$5-'СЕТ СН'!$I$24</f>
        <v>3415.5950945200002</v>
      </c>
    </row>
    <row r="142" spans="1:25" ht="15.75" x14ac:dyDescent="0.2">
      <c r="A142" s="35">
        <f t="shared" si="3"/>
        <v>43974</v>
      </c>
      <c r="B142" s="36">
        <f>SUMIFS(СВЦЭМ!$D$33:$D$776,СВЦЭМ!$A$33:$A$776,$A142,СВЦЭМ!$B$33:$B$776,B$119)+'СЕТ СН'!$I$14+СВЦЭМ!$D$10+'СЕТ СН'!$I$5-'СЕТ СН'!$I$24</f>
        <v>3517.4000895600002</v>
      </c>
      <c r="C142" s="36">
        <f>SUMIFS(СВЦЭМ!$D$33:$D$776,СВЦЭМ!$A$33:$A$776,$A142,СВЦЭМ!$B$33:$B$776,C$119)+'СЕТ СН'!$I$14+СВЦЭМ!$D$10+'СЕТ СН'!$I$5-'СЕТ СН'!$I$24</f>
        <v>3553.6986254600001</v>
      </c>
      <c r="D142" s="36">
        <f>SUMIFS(СВЦЭМ!$D$33:$D$776,СВЦЭМ!$A$33:$A$776,$A142,СВЦЭМ!$B$33:$B$776,D$119)+'СЕТ СН'!$I$14+СВЦЭМ!$D$10+'СЕТ СН'!$I$5-'СЕТ СН'!$I$24</f>
        <v>3574.23500044</v>
      </c>
      <c r="E142" s="36">
        <f>SUMIFS(СВЦЭМ!$D$33:$D$776,СВЦЭМ!$A$33:$A$776,$A142,СВЦЭМ!$B$33:$B$776,E$119)+'СЕТ СН'!$I$14+СВЦЭМ!$D$10+'СЕТ СН'!$I$5-'СЕТ СН'!$I$24</f>
        <v>3588.3654941700001</v>
      </c>
      <c r="F142" s="36">
        <f>SUMIFS(СВЦЭМ!$D$33:$D$776,СВЦЭМ!$A$33:$A$776,$A142,СВЦЭМ!$B$33:$B$776,F$119)+'СЕТ СН'!$I$14+СВЦЭМ!$D$10+'СЕТ СН'!$I$5-'СЕТ СН'!$I$24</f>
        <v>3592.2570646100003</v>
      </c>
      <c r="G142" s="36">
        <f>SUMIFS(СВЦЭМ!$D$33:$D$776,СВЦЭМ!$A$33:$A$776,$A142,СВЦЭМ!$B$33:$B$776,G$119)+'СЕТ СН'!$I$14+СВЦЭМ!$D$10+'СЕТ СН'!$I$5-'СЕТ СН'!$I$24</f>
        <v>3590.2665916699998</v>
      </c>
      <c r="H142" s="36">
        <f>SUMIFS(СВЦЭМ!$D$33:$D$776,СВЦЭМ!$A$33:$A$776,$A142,СВЦЭМ!$B$33:$B$776,H$119)+'СЕТ СН'!$I$14+СВЦЭМ!$D$10+'СЕТ СН'!$I$5-'СЕТ СН'!$I$24</f>
        <v>3582.2790190599999</v>
      </c>
      <c r="I142" s="36">
        <f>SUMIFS(СВЦЭМ!$D$33:$D$776,СВЦЭМ!$A$33:$A$776,$A142,СВЦЭМ!$B$33:$B$776,I$119)+'СЕТ СН'!$I$14+СВЦЭМ!$D$10+'СЕТ СН'!$I$5-'СЕТ СН'!$I$24</f>
        <v>3557.9648495900001</v>
      </c>
      <c r="J142" s="36">
        <f>SUMIFS(СВЦЭМ!$D$33:$D$776,СВЦЭМ!$A$33:$A$776,$A142,СВЦЭМ!$B$33:$B$776,J$119)+'СЕТ СН'!$I$14+СВЦЭМ!$D$10+'СЕТ СН'!$I$5-'СЕТ СН'!$I$24</f>
        <v>3521.83443769</v>
      </c>
      <c r="K142" s="36">
        <f>SUMIFS(СВЦЭМ!$D$33:$D$776,СВЦЭМ!$A$33:$A$776,$A142,СВЦЭМ!$B$33:$B$776,K$119)+'СЕТ СН'!$I$14+СВЦЭМ!$D$10+'СЕТ СН'!$I$5-'СЕТ СН'!$I$24</f>
        <v>3484.2453071</v>
      </c>
      <c r="L142" s="36">
        <f>SUMIFS(СВЦЭМ!$D$33:$D$776,СВЦЭМ!$A$33:$A$776,$A142,СВЦЭМ!$B$33:$B$776,L$119)+'СЕТ СН'!$I$14+СВЦЭМ!$D$10+'СЕТ СН'!$I$5-'СЕТ СН'!$I$24</f>
        <v>3464.5407398100001</v>
      </c>
      <c r="M142" s="36">
        <f>SUMIFS(СВЦЭМ!$D$33:$D$776,СВЦЭМ!$A$33:$A$776,$A142,СВЦЭМ!$B$33:$B$776,M$119)+'СЕТ СН'!$I$14+СВЦЭМ!$D$10+'СЕТ СН'!$I$5-'СЕТ СН'!$I$24</f>
        <v>3410.4618806799999</v>
      </c>
      <c r="N142" s="36">
        <f>SUMIFS(СВЦЭМ!$D$33:$D$776,СВЦЭМ!$A$33:$A$776,$A142,СВЦЭМ!$B$33:$B$776,N$119)+'СЕТ СН'!$I$14+СВЦЭМ!$D$10+'СЕТ СН'!$I$5-'СЕТ СН'!$I$24</f>
        <v>3358.8076459200001</v>
      </c>
      <c r="O142" s="36">
        <f>SUMIFS(СВЦЭМ!$D$33:$D$776,СВЦЭМ!$A$33:$A$776,$A142,СВЦЭМ!$B$33:$B$776,O$119)+'СЕТ СН'!$I$14+СВЦЭМ!$D$10+'СЕТ СН'!$I$5-'СЕТ СН'!$I$24</f>
        <v>3349.5928069000001</v>
      </c>
      <c r="P142" s="36">
        <f>SUMIFS(СВЦЭМ!$D$33:$D$776,СВЦЭМ!$A$33:$A$776,$A142,СВЦЭМ!$B$33:$B$776,P$119)+'СЕТ СН'!$I$14+СВЦЭМ!$D$10+'СЕТ СН'!$I$5-'СЕТ СН'!$I$24</f>
        <v>3374.7982423900003</v>
      </c>
      <c r="Q142" s="36">
        <f>SUMIFS(СВЦЭМ!$D$33:$D$776,СВЦЭМ!$A$33:$A$776,$A142,СВЦЭМ!$B$33:$B$776,Q$119)+'СЕТ СН'!$I$14+СВЦЭМ!$D$10+'СЕТ СН'!$I$5-'СЕТ СН'!$I$24</f>
        <v>3377.3132658</v>
      </c>
      <c r="R142" s="36">
        <f>SUMIFS(СВЦЭМ!$D$33:$D$776,СВЦЭМ!$A$33:$A$776,$A142,СВЦЭМ!$B$33:$B$776,R$119)+'СЕТ СН'!$I$14+СВЦЭМ!$D$10+'СЕТ СН'!$I$5-'СЕТ СН'!$I$24</f>
        <v>3382.9398260899998</v>
      </c>
      <c r="S142" s="36">
        <f>SUMIFS(СВЦЭМ!$D$33:$D$776,СВЦЭМ!$A$33:$A$776,$A142,СВЦЭМ!$B$33:$B$776,S$119)+'СЕТ СН'!$I$14+СВЦЭМ!$D$10+'СЕТ СН'!$I$5-'СЕТ СН'!$I$24</f>
        <v>3393.1223705900002</v>
      </c>
      <c r="T142" s="36">
        <f>SUMIFS(СВЦЭМ!$D$33:$D$776,СВЦЭМ!$A$33:$A$776,$A142,СВЦЭМ!$B$33:$B$776,T$119)+'СЕТ СН'!$I$14+СВЦЭМ!$D$10+'СЕТ СН'!$I$5-'СЕТ СН'!$I$24</f>
        <v>3402.6908698000002</v>
      </c>
      <c r="U142" s="36">
        <f>SUMIFS(СВЦЭМ!$D$33:$D$776,СВЦЭМ!$A$33:$A$776,$A142,СВЦЭМ!$B$33:$B$776,U$119)+'СЕТ СН'!$I$14+СВЦЭМ!$D$10+'СЕТ СН'!$I$5-'СЕТ СН'!$I$24</f>
        <v>3403.3917708200001</v>
      </c>
      <c r="V142" s="36">
        <f>SUMIFS(СВЦЭМ!$D$33:$D$776,СВЦЭМ!$A$33:$A$776,$A142,СВЦЭМ!$B$33:$B$776,V$119)+'СЕТ СН'!$I$14+СВЦЭМ!$D$10+'СЕТ СН'!$I$5-'СЕТ СН'!$I$24</f>
        <v>3396.7705436800002</v>
      </c>
      <c r="W142" s="36">
        <f>SUMIFS(СВЦЭМ!$D$33:$D$776,СВЦЭМ!$A$33:$A$776,$A142,СВЦЭМ!$B$33:$B$776,W$119)+'СЕТ СН'!$I$14+СВЦЭМ!$D$10+'СЕТ СН'!$I$5-'СЕТ СН'!$I$24</f>
        <v>3391.3503938100002</v>
      </c>
      <c r="X142" s="36">
        <f>SUMIFS(СВЦЭМ!$D$33:$D$776,СВЦЭМ!$A$33:$A$776,$A142,СВЦЭМ!$B$33:$B$776,X$119)+'СЕТ СН'!$I$14+СВЦЭМ!$D$10+'СЕТ СН'!$I$5-'СЕТ СН'!$I$24</f>
        <v>3417.7635699000002</v>
      </c>
      <c r="Y142" s="36">
        <f>SUMIFS(СВЦЭМ!$D$33:$D$776,СВЦЭМ!$A$33:$A$776,$A142,СВЦЭМ!$B$33:$B$776,Y$119)+'СЕТ СН'!$I$14+СВЦЭМ!$D$10+'СЕТ СН'!$I$5-'СЕТ СН'!$I$24</f>
        <v>3492.6454925200001</v>
      </c>
    </row>
    <row r="143" spans="1:25" ht="15.75" x14ac:dyDescent="0.2">
      <c r="A143" s="35">
        <f t="shared" si="3"/>
        <v>43975</v>
      </c>
      <c r="B143" s="36">
        <f>SUMIFS(СВЦЭМ!$D$33:$D$776,СВЦЭМ!$A$33:$A$776,$A143,СВЦЭМ!$B$33:$B$776,B$119)+'СЕТ СН'!$I$14+СВЦЭМ!$D$10+'СЕТ СН'!$I$5-'СЕТ СН'!$I$24</f>
        <v>3560.25775213</v>
      </c>
      <c r="C143" s="36">
        <f>SUMIFS(СВЦЭМ!$D$33:$D$776,СВЦЭМ!$A$33:$A$776,$A143,СВЦЭМ!$B$33:$B$776,C$119)+'СЕТ СН'!$I$14+СВЦЭМ!$D$10+'СЕТ СН'!$I$5-'СЕТ СН'!$I$24</f>
        <v>3584.4901538600002</v>
      </c>
      <c r="D143" s="36">
        <f>SUMIFS(СВЦЭМ!$D$33:$D$776,СВЦЭМ!$A$33:$A$776,$A143,СВЦЭМ!$B$33:$B$776,D$119)+'СЕТ СН'!$I$14+СВЦЭМ!$D$10+'СЕТ СН'!$I$5-'СЕТ СН'!$I$24</f>
        <v>3593.4674584599998</v>
      </c>
      <c r="E143" s="36">
        <f>SUMIFS(СВЦЭМ!$D$33:$D$776,СВЦЭМ!$A$33:$A$776,$A143,СВЦЭМ!$B$33:$B$776,E$119)+'СЕТ СН'!$I$14+СВЦЭМ!$D$10+'СЕТ СН'!$I$5-'СЕТ СН'!$I$24</f>
        <v>3589.6216337000001</v>
      </c>
      <c r="F143" s="36">
        <f>SUMIFS(СВЦЭМ!$D$33:$D$776,СВЦЭМ!$A$33:$A$776,$A143,СВЦЭМ!$B$33:$B$776,F$119)+'СЕТ СН'!$I$14+СВЦЭМ!$D$10+'СЕТ СН'!$I$5-'СЕТ СН'!$I$24</f>
        <v>3585.3277861699999</v>
      </c>
      <c r="G143" s="36">
        <f>SUMIFS(СВЦЭМ!$D$33:$D$776,СВЦЭМ!$A$33:$A$776,$A143,СВЦЭМ!$B$33:$B$776,G$119)+'СЕТ СН'!$I$14+СВЦЭМ!$D$10+'СЕТ СН'!$I$5-'СЕТ СН'!$I$24</f>
        <v>3583.86558023</v>
      </c>
      <c r="H143" s="36">
        <f>SUMIFS(СВЦЭМ!$D$33:$D$776,СВЦЭМ!$A$33:$A$776,$A143,СВЦЭМ!$B$33:$B$776,H$119)+'СЕТ СН'!$I$14+СВЦЭМ!$D$10+'СЕТ СН'!$I$5-'СЕТ СН'!$I$24</f>
        <v>3574.61934333</v>
      </c>
      <c r="I143" s="36">
        <f>SUMIFS(СВЦЭМ!$D$33:$D$776,СВЦЭМ!$A$33:$A$776,$A143,СВЦЭМ!$B$33:$B$776,I$119)+'СЕТ СН'!$I$14+СВЦЭМ!$D$10+'СЕТ СН'!$I$5-'СЕТ СН'!$I$24</f>
        <v>3542.5575527999999</v>
      </c>
      <c r="J143" s="36">
        <f>SUMIFS(СВЦЭМ!$D$33:$D$776,СВЦЭМ!$A$33:$A$776,$A143,СВЦЭМ!$B$33:$B$776,J$119)+'СЕТ СН'!$I$14+СВЦЭМ!$D$10+'СЕТ СН'!$I$5-'СЕТ СН'!$I$24</f>
        <v>3530.5564701399999</v>
      </c>
      <c r="K143" s="36">
        <f>SUMIFS(СВЦЭМ!$D$33:$D$776,СВЦЭМ!$A$33:$A$776,$A143,СВЦЭМ!$B$33:$B$776,K$119)+'СЕТ СН'!$I$14+СВЦЭМ!$D$10+'СЕТ СН'!$I$5-'СЕТ СН'!$I$24</f>
        <v>3500.94042945</v>
      </c>
      <c r="L143" s="36">
        <f>SUMIFS(СВЦЭМ!$D$33:$D$776,СВЦЭМ!$A$33:$A$776,$A143,СВЦЭМ!$B$33:$B$776,L$119)+'СЕТ СН'!$I$14+СВЦЭМ!$D$10+'СЕТ СН'!$I$5-'СЕТ СН'!$I$24</f>
        <v>3511.8100085199999</v>
      </c>
      <c r="M143" s="36">
        <f>SUMIFS(СВЦЭМ!$D$33:$D$776,СВЦЭМ!$A$33:$A$776,$A143,СВЦЭМ!$B$33:$B$776,M$119)+'СЕТ СН'!$I$14+СВЦЭМ!$D$10+'СЕТ СН'!$I$5-'СЕТ СН'!$I$24</f>
        <v>3475.66844249</v>
      </c>
      <c r="N143" s="36">
        <f>SUMIFS(СВЦЭМ!$D$33:$D$776,СВЦЭМ!$A$33:$A$776,$A143,СВЦЭМ!$B$33:$B$776,N$119)+'СЕТ СН'!$I$14+СВЦЭМ!$D$10+'СЕТ СН'!$I$5-'СЕТ СН'!$I$24</f>
        <v>3429.5214027000002</v>
      </c>
      <c r="O143" s="36">
        <f>SUMIFS(СВЦЭМ!$D$33:$D$776,СВЦЭМ!$A$33:$A$776,$A143,СВЦЭМ!$B$33:$B$776,O$119)+'СЕТ СН'!$I$14+СВЦЭМ!$D$10+'СЕТ СН'!$I$5-'СЕТ СН'!$I$24</f>
        <v>3400.0486160300002</v>
      </c>
      <c r="P143" s="36">
        <f>SUMIFS(СВЦЭМ!$D$33:$D$776,СВЦЭМ!$A$33:$A$776,$A143,СВЦЭМ!$B$33:$B$776,P$119)+'СЕТ СН'!$I$14+СВЦЭМ!$D$10+'СЕТ СН'!$I$5-'СЕТ СН'!$I$24</f>
        <v>3405.1736435500002</v>
      </c>
      <c r="Q143" s="36">
        <f>SUMIFS(СВЦЭМ!$D$33:$D$776,СВЦЭМ!$A$33:$A$776,$A143,СВЦЭМ!$B$33:$B$776,Q$119)+'СЕТ СН'!$I$14+СВЦЭМ!$D$10+'СЕТ СН'!$I$5-'СЕТ СН'!$I$24</f>
        <v>3410.5798232900001</v>
      </c>
      <c r="R143" s="36">
        <f>SUMIFS(СВЦЭМ!$D$33:$D$776,СВЦЭМ!$A$33:$A$776,$A143,СВЦЭМ!$B$33:$B$776,R$119)+'СЕТ СН'!$I$14+СВЦЭМ!$D$10+'СЕТ СН'!$I$5-'СЕТ СН'!$I$24</f>
        <v>3397.44136385</v>
      </c>
      <c r="S143" s="36">
        <f>SUMIFS(СВЦЭМ!$D$33:$D$776,СВЦЭМ!$A$33:$A$776,$A143,СВЦЭМ!$B$33:$B$776,S$119)+'СЕТ СН'!$I$14+СВЦЭМ!$D$10+'СЕТ СН'!$I$5-'СЕТ СН'!$I$24</f>
        <v>3403.6358989600003</v>
      </c>
      <c r="T143" s="36">
        <f>SUMIFS(СВЦЭМ!$D$33:$D$776,СВЦЭМ!$A$33:$A$776,$A143,СВЦЭМ!$B$33:$B$776,T$119)+'СЕТ СН'!$I$14+СВЦЭМ!$D$10+'СЕТ СН'!$I$5-'СЕТ СН'!$I$24</f>
        <v>3399.87713988</v>
      </c>
      <c r="U143" s="36">
        <f>SUMIFS(СВЦЭМ!$D$33:$D$776,СВЦЭМ!$A$33:$A$776,$A143,СВЦЭМ!$B$33:$B$776,U$119)+'СЕТ СН'!$I$14+СВЦЭМ!$D$10+'СЕТ СН'!$I$5-'СЕТ СН'!$I$24</f>
        <v>3385.83308988</v>
      </c>
      <c r="V143" s="36">
        <f>SUMIFS(СВЦЭМ!$D$33:$D$776,СВЦЭМ!$A$33:$A$776,$A143,СВЦЭМ!$B$33:$B$776,V$119)+'СЕТ СН'!$I$14+СВЦЭМ!$D$10+'СЕТ СН'!$I$5-'СЕТ СН'!$I$24</f>
        <v>3352.5052699500002</v>
      </c>
      <c r="W143" s="36">
        <f>SUMIFS(СВЦЭМ!$D$33:$D$776,СВЦЭМ!$A$33:$A$776,$A143,СВЦЭМ!$B$33:$B$776,W$119)+'СЕТ СН'!$I$14+СВЦЭМ!$D$10+'СЕТ СН'!$I$5-'СЕТ СН'!$I$24</f>
        <v>3357.0708981600001</v>
      </c>
      <c r="X143" s="36">
        <f>SUMIFS(СВЦЭМ!$D$33:$D$776,СВЦЭМ!$A$33:$A$776,$A143,СВЦЭМ!$B$33:$B$776,X$119)+'СЕТ СН'!$I$14+СВЦЭМ!$D$10+'СЕТ СН'!$I$5-'СЕТ СН'!$I$24</f>
        <v>3382.6332569900001</v>
      </c>
      <c r="Y143" s="36">
        <f>SUMIFS(СВЦЭМ!$D$33:$D$776,СВЦЭМ!$A$33:$A$776,$A143,СВЦЭМ!$B$33:$B$776,Y$119)+'СЕТ СН'!$I$14+СВЦЭМ!$D$10+'СЕТ СН'!$I$5-'СЕТ СН'!$I$24</f>
        <v>3461.4926090399999</v>
      </c>
    </row>
    <row r="144" spans="1:25" ht="15.75" x14ac:dyDescent="0.2">
      <c r="A144" s="35">
        <f t="shared" si="3"/>
        <v>43976</v>
      </c>
      <c r="B144" s="36">
        <f>SUMIFS(СВЦЭМ!$D$33:$D$776,СВЦЭМ!$A$33:$A$776,$A144,СВЦЭМ!$B$33:$B$776,B$119)+'СЕТ СН'!$I$14+СВЦЭМ!$D$10+'СЕТ СН'!$I$5-'СЕТ СН'!$I$24</f>
        <v>3609.4359189300003</v>
      </c>
      <c r="C144" s="36">
        <f>SUMIFS(СВЦЭМ!$D$33:$D$776,СВЦЭМ!$A$33:$A$776,$A144,СВЦЭМ!$B$33:$B$776,C$119)+'СЕТ СН'!$I$14+СВЦЭМ!$D$10+'СЕТ СН'!$I$5-'СЕТ СН'!$I$24</f>
        <v>3604.6508904800003</v>
      </c>
      <c r="D144" s="36">
        <f>SUMIFS(СВЦЭМ!$D$33:$D$776,СВЦЭМ!$A$33:$A$776,$A144,СВЦЭМ!$B$33:$B$776,D$119)+'СЕТ СН'!$I$14+СВЦЭМ!$D$10+'СЕТ СН'!$I$5-'СЕТ СН'!$I$24</f>
        <v>3592.5598110999999</v>
      </c>
      <c r="E144" s="36">
        <f>SUMIFS(СВЦЭМ!$D$33:$D$776,СВЦЭМ!$A$33:$A$776,$A144,СВЦЭМ!$B$33:$B$776,E$119)+'СЕТ СН'!$I$14+СВЦЭМ!$D$10+'СЕТ СН'!$I$5-'СЕТ СН'!$I$24</f>
        <v>3585.6869826500001</v>
      </c>
      <c r="F144" s="36">
        <f>SUMIFS(СВЦЭМ!$D$33:$D$776,СВЦЭМ!$A$33:$A$776,$A144,СВЦЭМ!$B$33:$B$776,F$119)+'СЕТ СН'!$I$14+СВЦЭМ!$D$10+'СЕТ СН'!$I$5-'СЕТ СН'!$I$24</f>
        <v>3583.5091367</v>
      </c>
      <c r="G144" s="36">
        <f>SUMIFS(СВЦЭМ!$D$33:$D$776,СВЦЭМ!$A$33:$A$776,$A144,СВЦЭМ!$B$33:$B$776,G$119)+'СЕТ СН'!$I$14+СВЦЭМ!$D$10+'СЕТ СН'!$I$5-'СЕТ СН'!$I$24</f>
        <v>3586.9670845000001</v>
      </c>
      <c r="H144" s="36">
        <f>SUMIFS(СВЦЭМ!$D$33:$D$776,СВЦЭМ!$A$33:$A$776,$A144,СВЦЭМ!$B$33:$B$776,H$119)+'СЕТ СН'!$I$14+СВЦЭМ!$D$10+'СЕТ СН'!$I$5-'СЕТ СН'!$I$24</f>
        <v>3590.1059448400001</v>
      </c>
      <c r="I144" s="36">
        <f>SUMIFS(СВЦЭМ!$D$33:$D$776,СВЦЭМ!$A$33:$A$776,$A144,СВЦЭМ!$B$33:$B$776,I$119)+'СЕТ СН'!$I$14+СВЦЭМ!$D$10+'СЕТ СН'!$I$5-'СЕТ СН'!$I$24</f>
        <v>3565.2472674700002</v>
      </c>
      <c r="J144" s="36">
        <f>SUMIFS(СВЦЭМ!$D$33:$D$776,СВЦЭМ!$A$33:$A$776,$A144,СВЦЭМ!$B$33:$B$776,J$119)+'СЕТ СН'!$I$14+СВЦЭМ!$D$10+'СЕТ СН'!$I$5-'СЕТ СН'!$I$24</f>
        <v>3527.6582903899998</v>
      </c>
      <c r="K144" s="36">
        <f>SUMIFS(СВЦЭМ!$D$33:$D$776,СВЦЭМ!$A$33:$A$776,$A144,СВЦЭМ!$B$33:$B$776,K$119)+'СЕТ СН'!$I$14+СВЦЭМ!$D$10+'СЕТ СН'!$I$5-'СЕТ СН'!$I$24</f>
        <v>3520.7316022599998</v>
      </c>
      <c r="L144" s="36">
        <f>SUMIFS(СВЦЭМ!$D$33:$D$776,СВЦЭМ!$A$33:$A$776,$A144,СВЦЭМ!$B$33:$B$776,L$119)+'СЕТ СН'!$I$14+СВЦЭМ!$D$10+'СЕТ СН'!$I$5-'СЕТ СН'!$I$24</f>
        <v>3513.7392436499999</v>
      </c>
      <c r="M144" s="36">
        <f>SUMIFS(СВЦЭМ!$D$33:$D$776,СВЦЭМ!$A$33:$A$776,$A144,СВЦЭМ!$B$33:$B$776,M$119)+'СЕТ СН'!$I$14+СВЦЭМ!$D$10+'СЕТ СН'!$I$5-'СЕТ СН'!$I$24</f>
        <v>3451.8921182399999</v>
      </c>
      <c r="N144" s="36">
        <f>SUMIFS(СВЦЭМ!$D$33:$D$776,СВЦЭМ!$A$33:$A$776,$A144,СВЦЭМ!$B$33:$B$776,N$119)+'СЕТ СН'!$I$14+СВЦЭМ!$D$10+'СЕТ СН'!$I$5-'СЕТ СН'!$I$24</f>
        <v>3401.8681128500002</v>
      </c>
      <c r="O144" s="36">
        <f>SUMIFS(СВЦЭМ!$D$33:$D$776,СВЦЭМ!$A$33:$A$776,$A144,СВЦЭМ!$B$33:$B$776,O$119)+'СЕТ СН'!$I$14+СВЦЭМ!$D$10+'СЕТ СН'!$I$5-'СЕТ СН'!$I$24</f>
        <v>3382.0500456300001</v>
      </c>
      <c r="P144" s="36">
        <f>SUMIFS(СВЦЭМ!$D$33:$D$776,СВЦЭМ!$A$33:$A$776,$A144,СВЦЭМ!$B$33:$B$776,P$119)+'СЕТ СН'!$I$14+СВЦЭМ!$D$10+'СЕТ СН'!$I$5-'СЕТ СН'!$I$24</f>
        <v>3387.7018798099998</v>
      </c>
      <c r="Q144" s="36">
        <f>SUMIFS(СВЦЭМ!$D$33:$D$776,СВЦЭМ!$A$33:$A$776,$A144,СВЦЭМ!$B$33:$B$776,Q$119)+'СЕТ СН'!$I$14+СВЦЭМ!$D$10+'СЕТ СН'!$I$5-'СЕТ СН'!$I$24</f>
        <v>3389.2231941800001</v>
      </c>
      <c r="R144" s="36">
        <f>SUMIFS(СВЦЭМ!$D$33:$D$776,СВЦЭМ!$A$33:$A$776,$A144,СВЦЭМ!$B$33:$B$776,R$119)+'СЕТ СН'!$I$14+СВЦЭМ!$D$10+'СЕТ СН'!$I$5-'СЕТ СН'!$I$24</f>
        <v>3397.4033998300001</v>
      </c>
      <c r="S144" s="36">
        <f>SUMIFS(СВЦЭМ!$D$33:$D$776,СВЦЭМ!$A$33:$A$776,$A144,СВЦЭМ!$B$33:$B$776,S$119)+'СЕТ СН'!$I$14+СВЦЭМ!$D$10+'СЕТ СН'!$I$5-'СЕТ СН'!$I$24</f>
        <v>3393.5781444600002</v>
      </c>
      <c r="T144" s="36">
        <f>SUMIFS(СВЦЭМ!$D$33:$D$776,СВЦЭМ!$A$33:$A$776,$A144,СВЦЭМ!$B$33:$B$776,T$119)+'СЕТ СН'!$I$14+СВЦЭМ!$D$10+'СЕТ СН'!$I$5-'СЕТ СН'!$I$24</f>
        <v>3391.57835991</v>
      </c>
      <c r="U144" s="36">
        <f>SUMIFS(СВЦЭМ!$D$33:$D$776,СВЦЭМ!$A$33:$A$776,$A144,СВЦЭМ!$B$33:$B$776,U$119)+'СЕТ СН'!$I$14+СВЦЭМ!$D$10+'СЕТ СН'!$I$5-'СЕТ СН'!$I$24</f>
        <v>3387.4722767799999</v>
      </c>
      <c r="V144" s="36">
        <f>SUMIFS(СВЦЭМ!$D$33:$D$776,СВЦЭМ!$A$33:$A$776,$A144,СВЦЭМ!$B$33:$B$776,V$119)+'СЕТ СН'!$I$14+СВЦЭМ!$D$10+'СЕТ СН'!$I$5-'СЕТ СН'!$I$24</f>
        <v>3375.3356668199999</v>
      </c>
      <c r="W144" s="36">
        <f>SUMIFS(СВЦЭМ!$D$33:$D$776,СВЦЭМ!$A$33:$A$776,$A144,СВЦЭМ!$B$33:$B$776,W$119)+'СЕТ СН'!$I$14+СВЦЭМ!$D$10+'СЕТ СН'!$I$5-'СЕТ СН'!$I$24</f>
        <v>3379.13455815</v>
      </c>
      <c r="X144" s="36">
        <f>SUMIFS(СВЦЭМ!$D$33:$D$776,СВЦЭМ!$A$33:$A$776,$A144,СВЦЭМ!$B$33:$B$776,X$119)+'СЕТ СН'!$I$14+СВЦЭМ!$D$10+'СЕТ СН'!$I$5-'СЕТ СН'!$I$24</f>
        <v>3395.70583687</v>
      </c>
      <c r="Y144" s="36">
        <f>SUMIFS(СВЦЭМ!$D$33:$D$776,СВЦЭМ!$A$33:$A$776,$A144,СВЦЭМ!$B$33:$B$776,Y$119)+'СЕТ СН'!$I$14+СВЦЭМ!$D$10+'СЕТ СН'!$I$5-'СЕТ СН'!$I$24</f>
        <v>3477.61908176</v>
      </c>
    </row>
    <row r="145" spans="1:27" ht="15.75" x14ac:dyDescent="0.2">
      <c r="A145" s="35">
        <f t="shared" si="3"/>
        <v>43977</v>
      </c>
      <c r="B145" s="36">
        <f>SUMIFS(СВЦЭМ!$D$33:$D$776,СВЦЭМ!$A$33:$A$776,$A145,СВЦЭМ!$B$33:$B$776,B$119)+'СЕТ СН'!$I$14+СВЦЭМ!$D$10+'СЕТ СН'!$I$5-'СЕТ СН'!$I$24</f>
        <v>3561.7084215700002</v>
      </c>
      <c r="C145" s="36">
        <f>SUMIFS(СВЦЭМ!$D$33:$D$776,СВЦЭМ!$A$33:$A$776,$A145,СВЦЭМ!$B$33:$B$776,C$119)+'СЕТ СН'!$I$14+СВЦЭМ!$D$10+'СЕТ СН'!$I$5-'СЕТ СН'!$I$24</f>
        <v>3591.7746832600001</v>
      </c>
      <c r="D145" s="36">
        <f>SUMIFS(СВЦЭМ!$D$33:$D$776,СВЦЭМ!$A$33:$A$776,$A145,СВЦЭМ!$B$33:$B$776,D$119)+'СЕТ СН'!$I$14+СВЦЭМ!$D$10+'СЕТ СН'!$I$5-'СЕТ СН'!$I$24</f>
        <v>3582.57989718</v>
      </c>
      <c r="E145" s="36">
        <f>SUMIFS(СВЦЭМ!$D$33:$D$776,СВЦЭМ!$A$33:$A$776,$A145,СВЦЭМ!$B$33:$B$776,E$119)+'СЕТ СН'!$I$14+СВЦЭМ!$D$10+'СЕТ СН'!$I$5-'СЕТ СН'!$I$24</f>
        <v>3573.8358978199999</v>
      </c>
      <c r="F145" s="36">
        <f>SUMIFS(СВЦЭМ!$D$33:$D$776,СВЦЭМ!$A$33:$A$776,$A145,СВЦЭМ!$B$33:$B$776,F$119)+'СЕТ СН'!$I$14+СВЦЭМ!$D$10+'СЕТ СН'!$I$5-'СЕТ СН'!$I$24</f>
        <v>3571.66739977</v>
      </c>
      <c r="G145" s="36">
        <f>SUMIFS(СВЦЭМ!$D$33:$D$776,СВЦЭМ!$A$33:$A$776,$A145,СВЦЭМ!$B$33:$B$776,G$119)+'СЕТ СН'!$I$14+СВЦЭМ!$D$10+'СЕТ СН'!$I$5-'СЕТ СН'!$I$24</f>
        <v>3578.5133648700003</v>
      </c>
      <c r="H145" s="36">
        <f>SUMIFS(СВЦЭМ!$D$33:$D$776,СВЦЭМ!$A$33:$A$776,$A145,СВЦЭМ!$B$33:$B$776,H$119)+'СЕТ СН'!$I$14+СВЦЭМ!$D$10+'СЕТ СН'!$I$5-'СЕТ СН'!$I$24</f>
        <v>3588.5081127900003</v>
      </c>
      <c r="I145" s="36">
        <f>SUMIFS(СВЦЭМ!$D$33:$D$776,СВЦЭМ!$A$33:$A$776,$A145,СВЦЭМ!$B$33:$B$776,I$119)+'СЕТ СН'!$I$14+СВЦЭМ!$D$10+'СЕТ СН'!$I$5-'СЕТ СН'!$I$24</f>
        <v>3559.3919480700001</v>
      </c>
      <c r="J145" s="36">
        <f>SUMIFS(СВЦЭМ!$D$33:$D$776,СВЦЭМ!$A$33:$A$776,$A145,СВЦЭМ!$B$33:$B$776,J$119)+'СЕТ СН'!$I$14+СВЦЭМ!$D$10+'СЕТ СН'!$I$5-'СЕТ СН'!$I$24</f>
        <v>3526.0183601200001</v>
      </c>
      <c r="K145" s="36">
        <f>SUMIFS(СВЦЭМ!$D$33:$D$776,СВЦЭМ!$A$33:$A$776,$A145,СВЦЭМ!$B$33:$B$776,K$119)+'СЕТ СН'!$I$14+СВЦЭМ!$D$10+'СЕТ СН'!$I$5-'СЕТ СН'!$I$24</f>
        <v>3512.7346156100002</v>
      </c>
      <c r="L145" s="36">
        <f>SUMIFS(СВЦЭМ!$D$33:$D$776,СВЦЭМ!$A$33:$A$776,$A145,СВЦЭМ!$B$33:$B$776,L$119)+'СЕТ СН'!$I$14+СВЦЭМ!$D$10+'СЕТ СН'!$I$5-'СЕТ СН'!$I$24</f>
        <v>3514.7929646100001</v>
      </c>
      <c r="M145" s="36">
        <f>SUMIFS(СВЦЭМ!$D$33:$D$776,СВЦЭМ!$A$33:$A$776,$A145,СВЦЭМ!$B$33:$B$776,M$119)+'СЕТ СН'!$I$14+СВЦЭМ!$D$10+'СЕТ СН'!$I$5-'СЕТ СН'!$I$24</f>
        <v>3457.8044428200001</v>
      </c>
      <c r="N145" s="36">
        <f>SUMIFS(СВЦЭМ!$D$33:$D$776,СВЦЭМ!$A$33:$A$776,$A145,СВЦЭМ!$B$33:$B$776,N$119)+'СЕТ СН'!$I$14+СВЦЭМ!$D$10+'СЕТ СН'!$I$5-'СЕТ СН'!$I$24</f>
        <v>3410.3633278299999</v>
      </c>
      <c r="O145" s="36">
        <f>SUMIFS(СВЦЭМ!$D$33:$D$776,СВЦЭМ!$A$33:$A$776,$A145,СВЦЭМ!$B$33:$B$776,O$119)+'СЕТ СН'!$I$14+СВЦЭМ!$D$10+'СЕТ СН'!$I$5-'СЕТ СН'!$I$24</f>
        <v>3390.3831992400001</v>
      </c>
      <c r="P145" s="36">
        <f>SUMIFS(СВЦЭМ!$D$33:$D$776,СВЦЭМ!$A$33:$A$776,$A145,СВЦЭМ!$B$33:$B$776,P$119)+'СЕТ СН'!$I$14+СВЦЭМ!$D$10+'СЕТ СН'!$I$5-'СЕТ СН'!$I$24</f>
        <v>3395.04222166</v>
      </c>
      <c r="Q145" s="36">
        <f>SUMIFS(СВЦЭМ!$D$33:$D$776,СВЦЭМ!$A$33:$A$776,$A145,СВЦЭМ!$B$33:$B$776,Q$119)+'СЕТ СН'!$I$14+СВЦЭМ!$D$10+'СЕТ СН'!$I$5-'СЕТ СН'!$I$24</f>
        <v>3400.2044676800001</v>
      </c>
      <c r="R145" s="36">
        <f>SUMIFS(СВЦЭМ!$D$33:$D$776,СВЦЭМ!$A$33:$A$776,$A145,СВЦЭМ!$B$33:$B$776,R$119)+'СЕТ СН'!$I$14+СВЦЭМ!$D$10+'СЕТ СН'!$I$5-'СЕТ СН'!$I$24</f>
        <v>3398.5011211000001</v>
      </c>
      <c r="S145" s="36">
        <f>SUMIFS(СВЦЭМ!$D$33:$D$776,СВЦЭМ!$A$33:$A$776,$A145,СВЦЭМ!$B$33:$B$776,S$119)+'СЕТ СН'!$I$14+СВЦЭМ!$D$10+'СЕТ СН'!$I$5-'СЕТ СН'!$I$24</f>
        <v>3397.9920447599998</v>
      </c>
      <c r="T145" s="36">
        <f>SUMIFS(СВЦЭМ!$D$33:$D$776,СВЦЭМ!$A$33:$A$776,$A145,СВЦЭМ!$B$33:$B$776,T$119)+'СЕТ СН'!$I$14+СВЦЭМ!$D$10+'СЕТ СН'!$I$5-'СЕТ СН'!$I$24</f>
        <v>3394.2667455800001</v>
      </c>
      <c r="U145" s="36">
        <f>SUMIFS(СВЦЭМ!$D$33:$D$776,СВЦЭМ!$A$33:$A$776,$A145,СВЦЭМ!$B$33:$B$776,U$119)+'СЕТ СН'!$I$14+СВЦЭМ!$D$10+'СЕТ СН'!$I$5-'СЕТ СН'!$I$24</f>
        <v>3381.6546581000002</v>
      </c>
      <c r="V145" s="36">
        <f>SUMIFS(СВЦЭМ!$D$33:$D$776,СВЦЭМ!$A$33:$A$776,$A145,СВЦЭМ!$B$33:$B$776,V$119)+'СЕТ СН'!$I$14+СВЦЭМ!$D$10+'СЕТ СН'!$I$5-'СЕТ СН'!$I$24</f>
        <v>3375.3957653100001</v>
      </c>
      <c r="W145" s="36">
        <f>SUMIFS(СВЦЭМ!$D$33:$D$776,СВЦЭМ!$A$33:$A$776,$A145,СВЦЭМ!$B$33:$B$776,W$119)+'СЕТ СН'!$I$14+СВЦЭМ!$D$10+'СЕТ СН'!$I$5-'СЕТ СН'!$I$24</f>
        <v>3370.9978454800003</v>
      </c>
      <c r="X145" s="36">
        <f>SUMIFS(СВЦЭМ!$D$33:$D$776,СВЦЭМ!$A$33:$A$776,$A145,СВЦЭМ!$B$33:$B$776,X$119)+'СЕТ СН'!$I$14+СВЦЭМ!$D$10+'СЕТ СН'!$I$5-'СЕТ СН'!$I$24</f>
        <v>3392.7086874800002</v>
      </c>
      <c r="Y145" s="36">
        <f>SUMIFS(СВЦЭМ!$D$33:$D$776,СВЦЭМ!$A$33:$A$776,$A145,СВЦЭМ!$B$33:$B$776,Y$119)+'СЕТ СН'!$I$14+СВЦЭМ!$D$10+'СЕТ СН'!$I$5-'СЕТ СН'!$I$24</f>
        <v>3459.91484803</v>
      </c>
    </row>
    <row r="146" spans="1:27" ht="15.75" x14ac:dyDescent="0.2">
      <c r="A146" s="35">
        <f t="shared" si="3"/>
        <v>43978</v>
      </c>
      <c r="B146" s="36">
        <f>SUMIFS(СВЦЭМ!$D$33:$D$776,СВЦЭМ!$A$33:$A$776,$A146,СВЦЭМ!$B$33:$B$776,B$119)+'СЕТ СН'!$I$14+СВЦЭМ!$D$10+'СЕТ СН'!$I$5-'СЕТ СН'!$I$24</f>
        <v>3545.5610566599998</v>
      </c>
      <c r="C146" s="36">
        <f>SUMIFS(СВЦЭМ!$D$33:$D$776,СВЦЭМ!$A$33:$A$776,$A146,СВЦЭМ!$B$33:$B$776,C$119)+'СЕТ СН'!$I$14+СВЦЭМ!$D$10+'СЕТ СН'!$I$5-'СЕТ СН'!$I$24</f>
        <v>3580.3648687800001</v>
      </c>
      <c r="D146" s="36">
        <f>SUMIFS(СВЦЭМ!$D$33:$D$776,СВЦЭМ!$A$33:$A$776,$A146,СВЦЭМ!$B$33:$B$776,D$119)+'СЕТ СН'!$I$14+СВЦЭМ!$D$10+'СЕТ СН'!$I$5-'СЕТ СН'!$I$24</f>
        <v>3598.9010798700001</v>
      </c>
      <c r="E146" s="36">
        <f>SUMIFS(СВЦЭМ!$D$33:$D$776,СВЦЭМ!$A$33:$A$776,$A146,СВЦЭМ!$B$33:$B$776,E$119)+'СЕТ СН'!$I$14+СВЦЭМ!$D$10+'СЕТ СН'!$I$5-'СЕТ СН'!$I$24</f>
        <v>3607.3048047800003</v>
      </c>
      <c r="F146" s="36">
        <f>SUMIFS(СВЦЭМ!$D$33:$D$776,СВЦЭМ!$A$33:$A$776,$A146,СВЦЭМ!$B$33:$B$776,F$119)+'СЕТ СН'!$I$14+СВЦЭМ!$D$10+'СЕТ СН'!$I$5-'СЕТ СН'!$I$24</f>
        <v>3601.1103033899999</v>
      </c>
      <c r="G146" s="36">
        <f>SUMIFS(СВЦЭМ!$D$33:$D$776,СВЦЭМ!$A$33:$A$776,$A146,СВЦЭМ!$B$33:$B$776,G$119)+'СЕТ СН'!$I$14+СВЦЭМ!$D$10+'СЕТ СН'!$I$5-'СЕТ СН'!$I$24</f>
        <v>3607.9436341800001</v>
      </c>
      <c r="H146" s="36">
        <f>SUMIFS(СВЦЭМ!$D$33:$D$776,СВЦЭМ!$A$33:$A$776,$A146,СВЦЭМ!$B$33:$B$776,H$119)+'СЕТ СН'!$I$14+СВЦЭМ!$D$10+'СЕТ СН'!$I$5-'СЕТ СН'!$I$24</f>
        <v>3590.4724292000001</v>
      </c>
      <c r="I146" s="36">
        <f>SUMIFS(СВЦЭМ!$D$33:$D$776,СВЦЭМ!$A$33:$A$776,$A146,СВЦЭМ!$B$33:$B$776,I$119)+'СЕТ СН'!$I$14+СВЦЭМ!$D$10+'СЕТ СН'!$I$5-'СЕТ СН'!$I$24</f>
        <v>3576.6610386299999</v>
      </c>
      <c r="J146" s="36">
        <f>SUMIFS(СВЦЭМ!$D$33:$D$776,СВЦЭМ!$A$33:$A$776,$A146,СВЦЭМ!$B$33:$B$776,J$119)+'СЕТ СН'!$I$14+СВЦЭМ!$D$10+'СЕТ СН'!$I$5-'СЕТ СН'!$I$24</f>
        <v>3541.8994816300001</v>
      </c>
      <c r="K146" s="36">
        <f>SUMIFS(СВЦЭМ!$D$33:$D$776,СВЦЭМ!$A$33:$A$776,$A146,СВЦЭМ!$B$33:$B$776,K$119)+'СЕТ СН'!$I$14+СВЦЭМ!$D$10+'СЕТ СН'!$I$5-'СЕТ СН'!$I$24</f>
        <v>3521.8761012499999</v>
      </c>
      <c r="L146" s="36">
        <f>SUMIFS(СВЦЭМ!$D$33:$D$776,СВЦЭМ!$A$33:$A$776,$A146,СВЦЭМ!$B$33:$B$776,L$119)+'СЕТ СН'!$I$14+СВЦЭМ!$D$10+'СЕТ СН'!$I$5-'СЕТ СН'!$I$24</f>
        <v>3501.8852779700001</v>
      </c>
      <c r="M146" s="36">
        <f>SUMIFS(СВЦЭМ!$D$33:$D$776,СВЦЭМ!$A$33:$A$776,$A146,СВЦЭМ!$B$33:$B$776,M$119)+'СЕТ СН'!$I$14+СВЦЭМ!$D$10+'СЕТ СН'!$I$5-'СЕТ СН'!$I$24</f>
        <v>3448.6527774699998</v>
      </c>
      <c r="N146" s="36">
        <f>SUMIFS(СВЦЭМ!$D$33:$D$776,СВЦЭМ!$A$33:$A$776,$A146,СВЦЭМ!$B$33:$B$776,N$119)+'СЕТ СН'!$I$14+СВЦЭМ!$D$10+'СЕТ СН'!$I$5-'СЕТ СН'!$I$24</f>
        <v>3390.7482980700001</v>
      </c>
      <c r="O146" s="36">
        <f>SUMIFS(СВЦЭМ!$D$33:$D$776,СВЦЭМ!$A$33:$A$776,$A146,СВЦЭМ!$B$33:$B$776,O$119)+'СЕТ СН'!$I$14+СВЦЭМ!$D$10+'СЕТ СН'!$I$5-'СЕТ СН'!$I$24</f>
        <v>3373.19906743</v>
      </c>
      <c r="P146" s="36">
        <f>SUMIFS(СВЦЭМ!$D$33:$D$776,СВЦЭМ!$A$33:$A$776,$A146,СВЦЭМ!$B$33:$B$776,P$119)+'СЕТ СН'!$I$14+СВЦЭМ!$D$10+'СЕТ СН'!$I$5-'СЕТ СН'!$I$24</f>
        <v>3367.9630051499998</v>
      </c>
      <c r="Q146" s="36">
        <f>SUMIFS(СВЦЭМ!$D$33:$D$776,СВЦЭМ!$A$33:$A$776,$A146,СВЦЭМ!$B$33:$B$776,Q$119)+'СЕТ СН'!$I$14+СВЦЭМ!$D$10+'СЕТ СН'!$I$5-'СЕТ СН'!$I$24</f>
        <v>3372.4946168199999</v>
      </c>
      <c r="R146" s="36">
        <f>SUMIFS(СВЦЭМ!$D$33:$D$776,СВЦЭМ!$A$33:$A$776,$A146,СВЦЭМ!$B$33:$B$776,R$119)+'СЕТ СН'!$I$14+СВЦЭМ!$D$10+'СЕТ СН'!$I$5-'СЕТ СН'!$I$24</f>
        <v>3376.05452702</v>
      </c>
      <c r="S146" s="36">
        <f>SUMIFS(СВЦЭМ!$D$33:$D$776,СВЦЭМ!$A$33:$A$776,$A146,СВЦЭМ!$B$33:$B$776,S$119)+'СЕТ СН'!$I$14+СВЦЭМ!$D$10+'СЕТ СН'!$I$5-'СЕТ СН'!$I$24</f>
        <v>3380.9012719000002</v>
      </c>
      <c r="T146" s="36">
        <f>SUMIFS(СВЦЭМ!$D$33:$D$776,СВЦЭМ!$A$33:$A$776,$A146,СВЦЭМ!$B$33:$B$776,T$119)+'СЕТ СН'!$I$14+СВЦЭМ!$D$10+'СЕТ СН'!$I$5-'СЕТ СН'!$I$24</f>
        <v>3376.5498846600003</v>
      </c>
      <c r="U146" s="36">
        <f>SUMIFS(СВЦЭМ!$D$33:$D$776,СВЦЭМ!$A$33:$A$776,$A146,СВЦЭМ!$B$33:$B$776,U$119)+'СЕТ СН'!$I$14+СВЦЭМ!$D$10+'СЕТ СН'!$I$5-'СЕТ СН'!$I$24</f>
        <v>3365.2118483200002</v>
      </c>
      <c r="V146" s="36">
        <f>SUMIFS(СВЦЭМ!$D$33:$D$776,СВЦЭМ!$A$33:$A$776,$A146,СВЦЭМ!$B$33:$B$776,V$119)+'СЕТ СН'!$I$14+СВЦЭМ!$D$10+'СЕТ СН'!$I$5-'СЕТ СН'!$I$24</f>
        <v>3354.9288996800001</v>
      </c>
      <c r="W146" s="36">
        <f>SUMIFS(СВЦЭМ!$D$33:$D$776,СВЦЭМ!$A$33:$A$776,$A146,СВЦЭМ!$B$33:$B$776,W$119)+'СЕТ СН'!$I$14+СВЦЭМ!$D$10+'СЕТ СН'!$I$5-'СЕТ СН'!$I$24</f>
        <v>3351.2295096600001</v>
      </c>
      <c r="X146" s="36">
        <f>SUMIFS(СВЦЭМ!$D$33:$D$776,СВЦЭМ!$A$33:$A$776,$A146,СВЦЭМ!$B$33:$B$776,X$119)+'СЕТ СН'!$I$14+СВЦЭМ!$D$10+'СЕТ СН'!$I$5-'СЕТ СН'!$I$24</f>
        <v>3388.4725952700001</v>
      </c>
      <c r="Y146" s="36">
        <f>SUMIFS(СВЦЭМ!$D$33:$D$776,СВЦЭМ!$A$33:$A$776,$A146,СВЦЭМ!$B$33:$B$776,Y$119)+'СЕТ СН'!$I$14+СВЦЭМ!$D$10+'СЕТ СН'!$I$5-'СЕТ СН'!$I$24</f>
        <v>3446.8949726299998</v>
      </c>
    </row>
    <row r="147" spans="1:27" ht="15.75" x14ac:dyDescent="0.2">
      <c r="A147" s="35">
        <f t="shared" si="3"/>
        <v>43979</v>
      </c>
      <c r="B147" s="36">
        <f>SUMIFS(СВЦЭМ!$D$33:$D$776,СВЦЭМ!$A$33:$A$776,$A147,СВЦЭМ!$B$33:$B$776,B$119)+'СЕТ СН'!$I$14+СВЦЭМ!$D$10+'СЕТ СН'!$I$5-'СЕТ СН'!$I$24</f>
        <v>3484.07057773</v>
      </c>
      <c r="C147" s="36">
        <f>SUMIFS(СВЦЭМ!$D$33:$D$776,СВЦЭМ!$A$33:$A$776,$A147,СВЦЭМ!$B$33:$B$776,C$119)+'СЕТ СН'!$I$14+СВЦЭМ!$D$10+'СЕТ СН'!$I$5-'СЕТ СН'!$I$24</f>
        <v>3499.3186508899998</v>
      </c>
      <c r="D147" s="36">
        <f>SUMIFS(СВЦЭМ!$D$33:$D$776,СВЦЭМ!$A$33:$A$776,$A147,СВЦЭМ!$B$33:$B$776,D$119)+'СЕТ СН'!$I$14+СВЦЭМ!$D$10+'СЕТ СН'!$I$5-'СЕТ СН'!$I$24</f>
        <v>3526.58604646</v>
      </c>
      <c r="E147" s="36">
        <f>SUMIFS(СВЦЭМ!$D$33:$D$776,СВЦЭМ!$A$33:$A$776,$A147,СВЦЭМ!$B$33:$B$776,E$119)+'СЕТ СН'!$I$14+СВЦЭМ!$D$10+'СЕТ СН'!$I$5-'СЕТ СН'!$I$24</f>
        <v>3542.4979220099999</v>
      </c>
      <c r="F147" s="36">
        <f>SUMIFS(СВЦЭМ!$D$33:$D$776,СВЦЭМ!$A$33:$A$776,$A147,СВЦЭМ!$B$33:$B$776,F$119)+'СЕТ СН'!$I$14+СВЦЭМ!$D$10+'СЕТ СН'!$I$5-'СЕТ СН'!$I$24</f>
        <v>3538.1294065500001</v>
      </c>
      <c r="G147" s="36">
        <f>SUMIFS(СВЦЭМ!$D$33:$D$776,СВЦЭМ!$A$33:$A$776,$A147,СВЦЭМ!$B$33:$B$776,G$119)+'СЕТ СН'!$I$14+СВЦЭМ!$D$10+'СЕТ СН'!$I$5-'СЕТ СН'!$I$24</f>
        <v>3542.7538610800002</v>
      </c>
      <c r="H147" s="36">
        <f>SUMIFS(СВЦЭМ!$D$33:$D$776,СВЦЭМ!$A$33:$A$776,$A147,СВЦЭМ!$B$33:$B$776,H$119)+'СЕТ СН'!$I$14+СВЦЭМ!$D$10+'СЕТ СН'!$I$5-'СЕТ СН'!$I$24</f>
        <v>3526.5438454</v>
      </c>
      <c r="I147" s="36">
        <f>SUMIFS(СВЦЭМ!$D$33:$D$776,СВЦЭМ!$A$33:$A$776,$A147,СВЦЭМ!$B$33:$B$776,I$119)+'СЕТ СН'!$I$14+СВЦЭМ!$D$10+'СЕТ СН'!$I$5-'СЕТ СН'!$I$24</f>
        <v>3529.3984702299999</v>
      </c>
      <c r="J147" s="36">
        <f>SUMIFS(СВЦЭМ!$D$33:$D$776,СВЦЭМ!$A$33:$A$776,$A147,СВЦЭМ!$B$33:$B$776,J$119)+'СЕТ СН'!$I$14+СВЦЭМ!$D$10+'СЕТ СН'!$I$5-'СЕТ СН'!$I$24</f>
        <v>3484.7881054899999</v>
      </c>
      <c r="K147" s="36">
        <f>SUMIFS(СВЦЭМ!$D$33:$D$776,СВЦЭМ!$A$33:$A$776,$A147,СВЦЭМ!$B$33:$B$776,K$119)+'СЕТ СН'!$I$14+СВЦЭМ!$D$10+'СЕТ СН'!$I$5-'СЕТ СН'!$I$24</f>
        <v>3472.8791097200001</v>
      </c>
      <c r="L147" s="36">
        <f>SUMIFS(СВЦЭМ!$D$33:$D$776,СВЦЭМ!$A$33:$A$776,$A147,СВЦЭМ!$B$33:$B$776,L$119)+'СЕТ СН'!$I$14+СВЦЭМ!$D$10+'СЕТ СН'!$I$5-'СЕТ СН'!$I$24</f>
        <v>3481.7143644400003</v>
      </c>
      <c r="M147" s="36">
        <f>SUMIFS(СВЦЭМ!$D$33:$D$776,СВЦЭМ!$A$33:$A$776,$A147,СВЦЭМ!$B$33:$B$776,M$119)+'СЕТ СН'!$I$14+СВЦЭМ!$D$10+'СЕТ СН'!$I$5-'СЕТ СН'!$I$24</f>
        <v>3458.6691504400001</v>
      </c>
      <c r="N147" s="36">
        <f>SUMIFS(СВЦЭМ!$D$33:$D$776,СВЦЭМ!$A$33:$A$776,$A147,СВЦЭМ!$B$33:$B$776,N$119)+'СЕТ СН'!$I$14+СВЦЭМ!$D$10+'СЕТ СН'!$I$5-'СЕТ СН'!$I$24</f>
        <v>3411.1597178500001</v>
      </c>
      <c r="O147" s="36">
        <f>SUMIFS(СВЦЭМ!$D$33:$D$776,СВЦЭМ!$A$33:$A$776,$A147,СВЦЭМ!$B$33:$B$776,O$119)+'СЕТ СН'!$I$14+СВЦЭМ!$D$10+'СЕТ СН'!$I$5-'СЕТ СН'!$I$24</f>
        <v>3388.8007978200003</v>
      </c>
      <c r="P147" s="36">
        <f>SUMIFS(СВЦЭМ!$D$33:$D$776,СВЦЭМ!$A$33:$A$776,$A147,СВЦЭМ!$B$33:$B$776,P$119)+'СЕТ СН'!$I$14+СВЦЭМ!$D$10+'СЕТ СН'!$I$5-'СЕТ СН'!$I$24</f>
        <v>3395.47282004</v>
      </c>
      <c r="Q147" s="36">
        <f>SUMIFS(СВЦЭМ!$D$33:$D$776,СВЦЭМ!$A$33:$A$776,$A147,СВЦЭМ!$B$33:$B$776,Q$119)+'СЕТ СН'!$I$14+СВЦЭМ!$D$10+'СЕТ СН'!$I$5-'СЕТ СН'!$I$24</f>
        <v>3396.7615682599999</v>
      </c>
      <c r="R147" s="36">
        <f>SUMIFS(СВЦЭМ!$D$33:$D$776,СВЦЭМ!$A$33:$A$776,$A147,СВЦЭМ!$B$33:$B$776,R$119)+'СЕТ СН'!$I$14+СВЦЭМ!$D$10+'СЕТ СН'!$I$5-'СЕТ СН'!$I$24</f>
        <v>3395.2991795400003</v>
      </c>
      <c r="S147" s="36">
        <f>SUMIFS(СВЦЭМ!$D$33:$D$776,СВЦЭМ!$A$33:$A$776,$A147,СВЦЭМ!$B$33:$B$776,S$119)+'СЕТ СН'!$I$14+СВЦЭМ!$D$10+'СЕТ СН'!$I$5-'СЕТ СН'!$I$24</f>
        <v>3401.6808035100003</v>
      </c>
      <c r="T147" s="36">
        <f>SUMIFS(СВЦЭМ!$D$33:$D$776,СВЦЭМ!$A$33:$A$776,$A147,СВЦЭМ!$B$33:$B$776,T$119)+'СЕТ СН'!$I$14+СВЦЭМ!$D$10+'СЕТ СН'!$I$5-'СЕТ СН'!$I$24</f>
        <v>3403.1354125400003</v>
      </c>
      <c r="U147" s="36">
        <f>SUMIFS(СВЦЭМ!$D$33:$D$776,СВЦЭМ!$A$33:$A$776,$A147,СВЦЭМ!$B$33:$B$776,U$119)+'СЕТ СН'!$I$14+СВЦЭМ!$D$10+'СЕТ СН'!$I$5-'СЕТ СН'!$I$24</f>
        <v>3396.2382286299999</v>
      </c>
      <c r="V147" s="36">
        <f>SUMIFS(СВЦЭМ!$D$33:$D$776,СВЦЭМ!$A$33:$A$776,$A147,СВЦЭМ!$B$33:$B$776,V$119)+'СЕТ СН'!$I$14+СВЦЭМ!$D$10+'СЕТ СН'!$I$5-'СЕТ СН'!$I$24</f>
        <v>3383.1969449100002</v>
      </c>
      <c r="W147" s="36">
        <f>SUMIFS(СВЦЭМ!$D$33:$D$776,СВЦЭМ!$A$33:$A$776,$A147,СВЦЭМ!$B$33:$B$776,W$119)+'СЕТ СН'!$I$14+СВЦЭМ!$D$10+'СЕТ СН'!$I$5-'СЕТ СН'!$I$24</f>
        <v>3380.0236660599999</v>
      </c>
      <c r="X147" s="36">
        <f>SUMIFS(СВЦЭМ!$D$33:$D$776,СВЦЭМ!$A$33:$A$776,$A147,СВЦЭМ!$B$33:$B$776,X$119)+'СЕТ СН'!$I$14+СВЦЭМ!$D$10+'СЕТ СН'!$I$5-'СЕТ СН'!$I$24</f>
        <v>3422.6766932300002</v>
      </c>
      <c r="Y147" s="36">
        <f>SUMIFS(СВЦЭМ!$D$33:$D$776,СВЦЭМ!$A$33:$A$776,$A147,СВЦЭМ!$B$33:$B$776,Y$119)+'СЕТ СН'!$I$14+СВЦЭМ!$D$10+'СЕТ СН'!$I$5-'СЕТ СН'!$I$24</f>
        <v>3488.4928864000003</v>
      </c>
    </row>
    <row r="148" spans="1:27" ht="15.75" x14ac:dyDescent="0.2">
      <c r="A148" s="35">
        <f t="shared" si="3"/>
        <v>43980</v>
      </c>
      <c r="B148" s="36">
        <f>SUMIFS(СВЦЭМ!$D$33:$D$776,СВЦЭМ!$A$33:$A$776,$A148,СВЦЭМ!$B$33:$B$776,B$119)+'СЕТ СН'!$I$14+СВЦЭМ!$D$10+'СЕТ СН'!$I$5-'СЕТ СН'!$I$24</f>
        <v>3499.4128350599999</v>
      </c>
      <c r="C148" s="36">
        <f>SUMIFS(СВЦЭМ!$D$33:$D$776,СВЦЭМ!$A$33:$A$776,$A148,СВЦЭМ!$B$33:$B$776,C$119)+'СЕТ СН'!$I$14+СВЦЭМ!$D$10+'СЕТ СН'!$I$5-'СЕТ СН'!$I$24</f>
        <v>3524.34408949</v>
      </c>
      <c r="D148" s="36">
        <f>SUMIFS(СВЦЭМ!$D$33:$D$776,СВЦЭМ!$A$33:$A$776,$A148,СВЦЭМ!$B$33:$B$776,D$119)+'СЕТ СН'!$I$14+СВЦЭМ!$D$10+'СЕТ СН'!$I$5-'СЕТ СН'!$I$24</f>
        <v>3521.8161650900001</v>
      </c>
      <c r="E148" s="36">
        <f>SUMIFS(СВЦЭМ!$D$33:$D$776,СВЦЭМ!$A$33:$A$776,$A148,СВЦЭМ!$B$33:$B$776,E$119)+'СЕТ СН'!$I$14+СВЦЭМ!$D$10+'СЕТ СН'!$I$5-'СЕТ СН'!$I$24</f>
        <v>3521.3991661600003</v>
      </c>
      <c r="F148" s="36">
        <f>SUMIFS(СВЦЭМ!$D$33:$D$776,СВЦЭМ!$A$33:$A$776,$A148,СВЦЭМ!$B$33:$B$776,F$119)+'СЕТ СН'!$I$14+СВЦЭМ!$D$10+'СЕТ СН'!$I$5-'СЕТ СН'!$I$24</f>
        <v>3522.8337329800001</v>
      </c>
      <c r="G148" s="36">
        <f>SUMIFS(СВЦЭМ!$D$33:$D$776,СВЦЭМ!$A$33:$A$776,$A148,СВЦЭМ!$B$33:$B$776,G$119)+'СЕТ СН'!$I$14+СВЦЭМ!$D$10+'СЕТ СН'!$I$5-'СЕТ СН'!$I$24</f>
        <v>3527.5679039300003</v>
      </c>
      <c r="H148" s="36">
        <f>SUMIFS(СВЦЭМ!$D$33:$D$776,СВЦЭМ!$A$33:$A$776,$A148,СВЦЭМ!$B$33:$B$776,H$119)+'СЕТ СН'!$I$14+СВЦЭМ!$D$10+'СЕТ СН'!$I$5-'СЕТ СН'!$I$24</f>
        <v>3531.7872582800001</v>
      </c>
      <c r="I148" s="36">
        <f>SUMIFS(СВЦЭМ!$D$33:$D$776,СВЦЭМ!$A$33:$A$776,$A148,СВЦЭМ!$B$33:$B$776,I$119)+'СЕТ СН'!$I$14+СВЦЭМ!$D$10+'СЕТ СН'!$I$5-'СЕТ СН'!$I$24</f>
        <v>3513.4073206900002</v>
      </c>
      <c r="J148" s="36">
        <f>SUMIFS(СВЦЭМ!$D$33:$D$776,СВЦЭМ!$A$33:$A$776,$A148,СВЦЭМ!$B$33:$B$776,J$119)+'СЕТ СН'!$I$14+СВЦЭМ!$D$10+'СЕТ СН'!$I$5-'СЕТ СН'!$I$24</f>
        <v>3466.2191597599999</v>
      </c>
      <c r="K148" s="36">
        <f>SUMIFS(СВЦЭМ!$D$33:$D$776,СВЦЭМ!$A$33:$A$776,$A148,СВЦЭМ!$B$33:$B$776,K$119)+'СЕТ СН'!$I$14+СВЦЭМ!$D$10+'СЕТ СН'!$I$5-'СЕТ СН'!$I$24</f>
        <v>3450.3388445999999</v>
      </c>
      <c r="L148" s="36">
        <f>SUMIFS(СВЦЭМ!$D$33:$D$776,СВЦЭМ!$A$33:$A$776,$A148,СВЦЭМ!$B$33:$B$776,L$119)+'СЕТ СН'!$I$14+СВЦЭМ!$D$10+'СЕТ СН'!$I$5-'СЕТ СН'!$I$24</f>
        <v>3479.85256832</v>
      </c>
      <c r="M148" s="36">
        <f>SUMIFS(СВЦЭМ!$D$33:$D$776,СВЦЭМ!$A$33:$A$776,$A148,СВЦЭМ!$B$33:$B$776,M$119)+'СЕТ СН'!$I$14+СВЦЭМ!$D$10+'СЕТ СН'!$I$5-'СЕТ СН'!$I$24</f>
        <v>3405.6496051499998</v>
      </c>
      <c r="N148" s="36">
        <f>SUMIFS(СВЦЭМ!$D$33:$D$776,СВЦЭМ!$A$33:$A$776,$A148,СВЦЭМ!$B$33:$B$776,N$119)+'СЕТ СН'!$I$14+СВЦЭМ!$D$10+'СЕТ СН'!$I$5-'СЕТ СН'!$I$24</f>
        <v>3345.5081123499999</v>
      </c>
      <c r="O148" s="36">
        <f>SUMIFS(СВЦЭМ!$D$33:$D$776,СВЦЭМ!$A$33:$A$776,$A148,СВЦЭМ!$B$33:$B$776,O$119)+'СЕТ СН'!$I$14+СВЦЭМ!$D$10+'СЕТ СН'!$I$5-'СЕТ СН'!$I$24</f>
        <v>3334.1923336700002</v>
      </c>
      <c r="P148" s="36">
        <f>SUMIFS(СВЦЭМ!$D$33:$D$776,СВЦЭМ!$A$33:$A$776,$A148,СВЦЭМ!$B$33:$B$776,P$119)+'СЕТ СН'!$I$14+СВЦЭМ!$D$10+'СЕТ СН'!$I$5-'СЕТ СН'!$I$24</f>
        <v>3340.7567523299999</v>
      </c>
      <c r="Q148" s="36">
        <f>SUMIFS(СВЦЭМ!$D$33:$D$776,СВЦЭМ!$A$33:$A$776,$A148,СВЦЭМ!$B$33:$B$776,Q$119)+'СЕТ СН'!$I$14+СВЦЭМ!$D$10+'СЕТ СН'!$I$5-'СЕТ СН'!$I$24</f>
        <v>3333.9526463399998</v>
      </c>
      <c r="R148" s="36">
        <f>SUMIFS(СВЦЭМ!$D$33:$D$776,СВЦЭМ!$A$33:$A$776,$A148,СВЦЭМ!$B$33:$B$776,R$119)+'СЕТ СН'!$I$14+СВЦЭМ!$D$10+'СЕТ СН'!$I$5-'СЕТ СН'!$I$24</f>
        <v>3337.19843386</v>
      </c>
      <c r="S148" s="36">
        <f>SUMIFS(СВЦЭМ!$D$33:$D$776,СВЦЭМ!$A$33:$A$776,$A148,СВЦЭМ!$B$33:$B$776,S$119)+'СЕТ СН'!$I$14+СВЦЭМ!$D$10+'СЕТ СН'!$I$5-'СЕТ СН'!$I$24</f>
        <v>3345.6741531100001</v>
      </c>
      <c r="T148" s="36">
        <f>SUMIFS(СВЦЭМ!$D$33:$D$776,СВЦЭМ!$A$33:$A$776,$A148,СВЦЭМ!$B$33:$B$776,T$119)+'СЕТ СН'!$I$14+СВЦЭМ!$D$10+'СЕТ СН'!$I$5-'СЕТ СН'!$I$24</f>
        <v>3357.39648399</v>
      </c>
      <c r="U148" s="36">
        <f>SUMIFS(СВЦЭМ!$D$33:$D$776,СВЦЭМ!$A$33:$A$776,$A148,СВЦЭМ!$B$33:$B$776,U$119)+'СЕТ СН'!$I$14+СВЦЭМ!$D$10+'СЕТ СН'!$I$5-'СЕТ СН'!$I$24</f>
        <v>3363.4636848099999</v>
      </c>
      <c r="V148" s="36">
        <f>SUMIFS(СВЦЭМ!$D$33:$D$776,СВЦЭМ!$A$33:$A$776,$A148,СВЦЭМ!$B$33:$B$776,V$119)+'СЕТ СН'!$I$14+СВЦЭМ!$D$10+'СЕТ СН'!$I$5-'СЕТ СН'!$I$24</f>
        <v>3398.7067283800002</v>
      </c>
      <c r="W148" s="36">
        <f>SUMIFS(СВЦЭМ!$D$33:$D$776,СВЦЭМ!$A$33:$A$776,$A148,СВЦЭМ!$B$33:$B$776,W$119)+'СЕТ СН'!$I$14+СВЦЭМ!$D$10+'СЕТ СН'!$I$5-'СЕТ СН'!$I$24</f>
        <v>3430.5347373899999</v>
      </c>
      <c r="X148" s="36">
        <f>SUMIFS(СВЦЭМ!$D$33:$D$776,СВЦЭМ!$A$33:$A$776,$A148,СВЦЭМ!$B$33:$B$776,X$119)+'СЕТ СН'!$I$14+СВЦЭМ!$D$10+'СЕТ СН'!$I$5-'СЕТ СН'!$I$24</f>
        <v>3414.50059801</v>
      </c>
      <c r="Y148" s="36">
        <f>SUMIFS(СВЦЭМ!$D$33:$D$776,СВЦЭМ!$A$33:$A$776,$A148,СВЦЭМ!$B$33:$B$776,Y$119)+'СЕТ СН'!$I$14+СВЦЭМ!$D$10+'СЕТ СН'!$I$5-'СЕТ СН'!$I$24</f>
        <v>3456.2497516600001</v>
      </c>
    </row>
    <row r="149" spans="1:27" ht="15.75" x14ac:dyDescent="0.2">
      <c r="A149" s="35">
        <f t="shared" si="3"/>
        <v>43981</v>
      </c>
      <c r="B149" s="36">
        <f>SUMIFS(СВЦЭМ!$D$33:$D$776,СВЦЭМ!$A$33:$A$776,$A149,СВЦЭМ!$B$33:$B$776,B$119)+'СЕТ СН'!$I$14+СВЦЭМ!$D$10+'СЕТ СН'!$I$5-'СЕТ СН'!$I$24</f>
        <v>3536.9635593799999</v>
      </c>
      <c r="C149" s="36">
        <f>SUMIFS(СВЦЭМ!$D$33:$D$776,СВЦЭМ!$A$33:$A$776,$A149,СВЦЭМ!$B$33:$B$776,C$119)+'СЕТ СН'!$I$14+СВЦЭМ!$D$10+'СЕТ СН'!$I$5-'СЕТ СН'!$I$24</f>
        <v>3543.6633243400001</v>
      </c>
      <c r="D149" s="36">
        <f>SUMIFS(СВЦЭМ!$D$33:$D$776,СВЦЭМ!$A$33:$A$776,$A149,СВЦЭМ!$B$33:$B$776,D$119)+'СЕТ СН'!$I$14+СВЦЭМ!$D$10+'СЕТ СН'!$I$5-'СЕТ СН'!$I$24</f>
        <v>3545.1792324600001</v>
      </c>
      <c r="E149" s="36">
        <f>SUMIFS(СВЦЭМ!$D$33:$D$776,СВЦЭМ!$A$33:$A$776,$A149,СВЦЭМ!$B$33:$B$776,E$119)+'СЕТ СН'!$I$14+СВЦЭМ!$D$10+'СЕТ СН'!$I$5-'СЕТ СН'!$I$24</f>
        <v>3542.6905543500002</v>
      </c>
      <c r="F149" s="36">
        <f>SUMIFS(СВЦЭМ!$D$33:$D$776,СВЦЭМ!$A$33:$A$776,$A149,СВЦЭМ!$B$33:$B$776,F$119)+'СЕТ СН'!$I$14+СВЦЭМ!$D$10+'СЕТ СН'!$I$5-'СЕТ СН'!$I$24</f>
        <v>3541.8966555799998</v>
      </c>
      <c r="G149" s="36">
        <f>SUMIFS(СВЦЭМ!$D$33:$D$776,СВЦЭМ!$A$33:$A$776,$A149,СВЦЭМ!$B$33:$B$776,G$119)+'СЕТ СН'!$I$14+СВЦЭМ!$D$10+'СЕТ СН'!$I$5-'СЕТ СН'!$I$24</f>
        <v>3542.3928893299999</v>
      </c>
      <c r="H149" s="36">
        <f>SUMIFS(СВЦЭМ!$D$33:$D$776,СВЦЭМ!$A$33:$A$776,$A149,СВЦЭМ!$B$33:$B$776,H$119)+'СЕТ СН'!$I$14+СВЦЭМ!$D$10+'СЕТ СН'!$I$5-'СЕТ СН'!$I$24</f>
        <v>3529.4459129300003</v>
      </c>
      <c r="I149" s="36">
        <f>SUMIFS(СВЦЭМ!$D$33:$D$776,СВЦЭМ!$A$33:$A$776,$A149,СВЦЭМ!$B$33:$B$776,I$119)+'СЕТ СН'!$I$14+СВЦЭМ!$D$10+'СЕТ СН'!$I$5-'СЕТ СН'!$I$24</f>
        <v>3511.5825365000001</v>
      </c>
      <c r="J149" s="36">
        <f>SUMIFS(СВЦЭМ!$D$33:$D$776,СВЦЭМ!$A$33:$A$776,$A149,СВЦЭМ!$B$33:$B$776,J$119)+'СЕТ СН'!$I$14+СВЦЭМ!$D$10+'СЕТ СН'!$I$5-'СЕТ СН'!$I$24</f>
        <v>3480.54597685</v>
      </c>
      <c r="K149" s="36">
        <f>SUMIFS(СВЦЭМ!$D$33:$D$776,СВЦЭМ!$A$33:$A$776,$A149,СВЦЭМ!$B$33:$B$776,K$119)+'СЕТ СН'!$I$14+СВЦЭМ!$D$10+'СЕТ СН'!$I$5-'СЕТ СН'!$I$24</f>
        <v>3469.0599281599998</v>
      </c>
      <c r="L149" s="36">
        <f>SUMIFS(СВЦЭМ!$D$33:$D$776,СВЦЭМ!$A$33:$A$776,$A149,СВЦЭМ!$B$33:$B$776,L$119)+'СЕТ СН'!$I$14+СВЦЭМ!$D$10+'СЕТ СН'!$I$5-'СЕТ СН'!$I$24</f>
        <v>3460.1310755599998</v>
      </c>
      <c r="M149" s="36">
        <f>SUMIFS(СВЦЭМ!$D$33:$D$776,СВЦЭМ!$A$33:$A$776,$A149,СВЦЭМ!$B$33:$B$776,M$119)+'СЕТ СН'!$I$14+СВЦЭМ!$D$10+'СЕТ СН'!$I$5-'СЕТ СН'!$I$24</f>
        <v>3408.4691501799998</v>
      </c>
      <c r="N149" s="36">
        <f>SUMIFS(СВЦЭМ!$D$33:$D$776,СВЦЭМ!$A$33:$A$776,$A149,СВЦЭМ!$B$33:$B$776,N$119)+'СЕТ СН'!$I$14+СВЦЭМ!$D$10+'СЕТ СН'!$I$5-'СЕТ СН'!$I$24</f>
        <v>3360.7161904200002</v>
      </c>
      <c r="O149" s="36">
        <f>SUMIFS(СВЦЭМ!$D$33:$D$776,СВЦЭМ!$A$33:$A$776,$A149,СВЦЭМ!$B$33:$B$776,O$119)+'СЕТ СН'!$I$14+СВЦЭМ!$D$10+'СЕТ СН'!$I$5-'СЕТ СН'!$I$24</f>
        <v>3348.5098400699999</v>
      </c>
      <c r="P149" s="36">
        <f>SUMIFS(СВЦЭМ!$D$33:$D$776,СВЦЭМ!$A$33:$A$776,$A149,СВЦЭМ!$B$33:$B$776,P$119)+'СЕТ СН'!$I$14+СВЦЭМ!$D$10+'СЕТ СН'!$I$5-'СЕТ СН'!$I$24</f>
        <v>3351.2725053700001</v>
      </c>
      <c r="Q149" s="36">
        <f>SUMIFS(СВЦЭМ!$D$33:$D$776,СВЦЭМ!$A$33:$A$776,$A149,СВЦЭМ!$B$33:$B$776,Q$119)+'СЕТ СН'!$I$14+СВЦЭМ!$D$10+'СЕТ СН'!$I$5-'СЕТ СН'!$I$24</f>
        <v>3350.6209319899999</v>
      </c>
      <c r="R149" s="36">
        <f>SUMIFS(СВЦЭМ!$D$33:$D$776,СВЦЭМ!$A$33:$A$776,$A149,СВЦЭМ!$B$33:$B$776,R$119)+'СЕТ СН'!$I$14+СВЦЭМ!$D$10+'СЕТ СН'!$I$5-'СЕТ СН'!$I$24</f>
        <v>3349.6756155500002</v>
      </c>
      <c r="S149" s="36">
        <f>SUMIFS(СВЦЭМ!$D$33:$D$776,СВЦЭМ!$A$33:$A$776,$A149,СВЦЭМ!$B$33:$B$776,S$119)+'СЕТ СН'!$I$14+СВЦЭМ!$D$10+'СЕТ СН'!$I$5-'СЕТ СН'!$I$24</f>
        <v>3352.05008137</v>
      </c>
      <c r="T149" s="36">
        <f>SUMIFS(СВЦЭМ!$D$33:$D$776,СВЦЭМ!$A$33:$A$776,$A149,СВЦЭМ!$B$33:$B$776,T$119)+'СЕТ СН'!$I$14+СВЦЭМ!$D$10+'СЕТ СН'!$I$5-'СЕТ СН'!$I$24</f>
        <v>3346.88964523</v>
      </c>
      <c r="U149" s="36">
        <f>SUMIFS(СВЦЭМ!$D$33:$D$776,СВЦЭМ!$A$33:$A$776,$A149,СВЦЭМ!$B$33:$B$776,U$119)+'СЕТ СН'!$I$14+СВЦЭМ!$D$10+'СЕТ СН'!$I$5-'СЕТ СН'!$I$24</f>
        <v>3337.2520881800001</v>
      </c>
      <c r="V149" s="36">
        <f>SUMIFS(СВЦЭМ!$D$33:$D$776,СВЦЭМ!$A$33:$A$776,$A149,СВЦЭМ!$B$33:$B$776,V$119)+'СЕТ СН'!$I$14+СВЦЭМ!$D$10+'СЕТ СН'!$I$5-'СЕТ СН'!$I$24</f>
        <v>3344.4073453599999</v>
      </c>
      <c r="W149" s="36">
        <f>SUMIFS(СВЦЭМ!$D$33:$D$776,СВЦЭМ!$A$33:$A$776,$A149,СВЦЭМ!$B$33:$B$776,W$119)+'СЕТ СН'!$I$14+СВЦЭМ!$D$10+'СЕТ СН'!$I$5-'СЕТ СН'!$I$24</f>
        <v>3350.55000032</v>
      </c>
      <c r="X149" s="36">
        <f>SUMIFS(СВЦЭМ!$D$33:$D$776,СВЦЭМ!$A$33:$A$776,$A149,СВЦЭМ!$B$33:$B$776,X$119)+'СЕТ СН'!$I$14+СВЦЭМ!$D$10+'СЕТ СН'!$I$5-'СЕТ СН'!$I$24</f>
        <v>3353.4628854500002</v>
      </c>
      <c r="Y149" s="36">
        <f>SUMIFS(СВЦЭМ!$D$33:$D$776,СВЦЭМ!$A$33:$A$776,$A149,СВЦЭМ!$B$33:$B$776,Y$119)+'СЕТ СН'!$I$14+СВЦЭМ!$D$10+'СЕТ СН'!$I$5-'СЕТ СН'!$I$24</f>
        <v>3420.2318727400002</v>
      </c>
    </row>
    <row r="150" spans="1:27" ht="15.75" x14ac:dyDescent="0.2">
      <c r="A150" s="35">
        <f t="shared" si="3"/>
        <v>43982</v>
      </c>
      <c r="B150" s="36">
        <f>SUMIFS(СВЦЭМ!$D$33:$D$776,СВЦЭМ!$A$33:$A$776,$A150,СВЦЭМ!$B$33:$B$776,B$119)+'СЕТ СН'!$I$14+СВЦЭМ!$D$10+'СЕТ СН'!$I$5-'СЕТ СН'!$I$24</f>
        <v>3505.6259513700002</v>
      </c>
      <c r="C150" s="36">
        <f>SUMIFS(СВЦЭМ!$D$33:$D$776,СВЦЭМ!$A$33:$A$776,$A150,СВЦЭМ!$B$33:$B$776,C$119)+'СЕТ СН'!$I$14+СВЦЭМ!$D$10+'СЕТ СН'!$I$5-'СЕТ СН'!$I$24</f>
        <v>3514.4723468800003</v>
      </c>
      <c r="D150" s="36">
        <f>SUMIFS(СВЦЭМ!$D$33:$D$776,СВЦЭМ!$A$33:$A$776,$A150,СВЦЭМ!$B$33:$B$776,D$119)+'СЕТ СН'!$I$14+СВЦЭМ!$D$10+'СЕТ СН'!$I$5-'СЕТ СН'!$I$24</f>
        <v>3522.6133587899999</v>
      </c>
      <c r="E150" s="36">
        <f>SUMIFS(СВЦЭМ!$D$33:$D$776,СВЦЭМ!$A$33:$A$776,$A150,СВЦЭМ!$B$33:$B$776,E$119)+'СЕТ СН'!$I$14+СВЦЭМ!$D$10+'СЕТ СН'!$I$5-'СЕТ СН'!$I$24</f>
        <v>3517.5378103000003</v>
      </c>
      <c r="F150" s="36">
        <f>SUMIFS(СВЦЭМ!$D$33:$D$776,СВЦЭМ!$A$33:$A$776,$A150,СВЦЭМ!$B$33:$B$776,F$119)+'СЕТ СН'!$I$14+СВЦЭМ!$D$10+'СЕТ СН'!$I$5-'СЕТ СН'!$I$24</f>
        <v>3507.2637083700001</v>
      </c>
      <c r="G150" s="36">
        <f>SUMIFS(СВЦЭМ!$D$33:$D$776,СВЦЭМ!$A$33:$A$776,$A150,СВЦЭМ!$B$33:$B$776,G$119)+'СЕТ СН'!$I$14+СВЦЭМ!$D$10+'СЕТ СН'!$I$5-'СЕТ СН'!$I$24</f>
        <v>3510.9882794200003</v>
      </c>
      <c r="H150" s="36">
        <f>SUMIFS(СВЦЭМ!$D$33:$D$776,СВЦЭМ!$A$33:$A$776,$A150,СВЦЭМ!$B$33:$B$776,H$119)+'СЕТ СН'!$I$14+СВЦЭМ!$D$10+'СЕТ СН'!$I$5-'СЕТ СН'!$I$24</f>
        <v>3515.2581170399999</v>
      </c>
      <c r="I150" s="36">
        <f>SUMIFS(СВЦЭМ!$D$33:$D$776,СВЦЭМ!$A$33:$A$776,$A150,СВЦЭМ!$B$33:$B$776,I$119)+'СЕТ СН'!$I$14+СВЦЭМ!$D$10+'СЕТ СН'!$I$5-'СЕТ СН'!$I$24</f>
        <v>3492.40712089</v>
      </c>
      <c r="J150" s="36">
        <f>SUMIFS(СВЦЭМ!$D$33:$D$776,СВЦЭМ!$A$33:$A$776,$A150,СВЦЭМ!$B$33:$B$776,J$119)+'СЕТ СН'!$I$14+СВЦЭМ!$D$10+'СЕТ СН'!$I$5-'СЕТ СН'!$I$24</f>
        <v>3471.9545076899999</v>
      </c>
      <c r="K150" s="36">
        <f>SUMIFS(СВЦЭМ!$D$33:$D$776,СВЦЭМ!$A$33:$A$776,$A150,СВЦЭМ!$B$33:$B$776,K$119)+'СЕТ СН'!$I$14+СВЦЭМ!$D$10+'СЕТ СН'!$I$5-'СЕТ СН'!$I$24</f>
        <v>3480.6463710500002</v>
      </c>
      <c r="L150" s="36">
        <f>SUMIFS(СВЦЭМ!$D$33:$D$776,СВЦЭМ!$A$33:$A$776,$A150,СВЦЭМ!$B$33:$B$776,L$119)+'СЕТ СН'!$I$14+СВЦЭМ!$D$10+'СЕТ СН'!$I$5-'СЕТ СН'!$I$24</f>
        <v>3479.5398264099999</v>
      </c>
      <c r="M150" s="36">
        <f>SUMIFS(СВЦЭМ!$D$33:$D$776,СВЦЭМ!$A$33:$A$776,$A150,СВЦЭМ!$B$33:$B$776,M$119)+'СЕТ СН'!$I$14+СВЦЭМ!$D$10+'СЕТ СН'!$I$5-'СЕТ СН'!$I$24</f>
        <v>3431.40703136</v>
      </c>
      <c r="N150" s="36">
        <f>SUMIFS(СВЦЭМ!$D$33:$D$776,СВЦЭМ!$A$33:$A$776,$A150,СВЦЭМ!$B$33:$B$776,N$119)+'СЕТ СН'!$I$14+СВЦЭМ!$D$10+'СЕТ СН'!$I$5-'СЕТ СН'!$I$24</f>
        <v>3362.7342853800001</v>
      </c>
      <c r="O150" s="36">
        <f>SUMIFS(СВЦЭМ!$D$33:$D$776,СВЦЭМ!$A$33:$A$776,$A150,СВЦЭМ!$B$33:$B$776,O$119)+'СЕТ СН'!$I$14+СВЦЭМ!$D$10+'СЕТ СН'!$I$5-'СЕТ СН'!$I$24</f>
        <v>3339.7767895000002</v>
      </c>
      <c r="P150" s="36">
        <f>SUMIFS(СВЦЭМ!$D$33:$D$776,СВЦЭМ!$A$33:$A$776,$A150,СВЦЭМ!$B$33:$B$776,P$119)+'СЕТ СН'!$I$14+СВЦЭМ!$D$10+'СЕТ СН'!$I$5-'СЕТ СН'!$I$24</f>
        <v>3348.2192542500002</v>
      </c>
      <c r="Q150" s="36">
        <f>SUMIFS(СВЦЭМ!$D$33:$D$776,СВЦЭМ!$A$33:$A$776,$A150,СВЦЭМ!$B$33:$B$776,Q$119)+'СЕТ СН'!$I$14+СВЦЭМ!$D$10+'СЕТ СН'!$I$5-'СЕТ СН'!$I$24</f>
        <v>3348.42705196</v>
      </c>
      <c r="R150" s="36">
        <f>SUMIFS(СВЦЭМ!$D$33:$D$776,СВЦЭМ!$A$33:$A$776,$A150,СВЦЭМ!$B$33:$B$776,R$119)+'СЕТ СН'!$I$14+СВЦЭМ!$D$10+'СЕТ СН'!$I$5-'СЕТ СН'!$I$24</f>
        <v>3350.9423253499999</v>
      </c>
      <c r="S150" s="36">
        <f>SUMIFS(СВЦЭМ!$D$33:$D$776,СВЦЭМ!$A$33:$A$776,$A150,СВЦЭМ!$B$33:$B$776,S$119)+'СЕТ СН'!$I$14+СВЦЭМ!$D$10+'СЕТ СН'!$I$5-'СЕТ СН'!$I$24</f>
        <v>3363.5266560700002</v>
      </c>
      <c r="T150" s="36">
        <f>SUMIFS(СВЦЭМ!$D$33:$D$776,СВЦЭМ!$A$33:$A$776,$A150,СВЦЭМ!$B$33:$B$776,T$119)+'СЕТ СН'!$I$14+СВЦЭМ!$D$10+'СЕТ СН'!$I$5-'СЕТ СН'!$I$24</f>
        <v>3345.5583736799999</v>
      </c>
      <c r="U150" s="36">
        <f>SUMIFS(СВЦЭМ!$D$33:$D$776,СВЦЭМ!$A$33:$A$776,$A150,СВЦЭМ!$B$33:$B$776,U$119)+'СЕТ СН'!$I$14+СВЦЭМ!$D$10+'СЕТ СН'!$I$5-'СЕТ СН'!$I$24</f>
        <v>3325.0925210800001</v>
      </c>
      <c r="V150" s="36">
        <f>SUMIFS(СВЦЭМ!$D$33:$D$776,СВЦЭМ!$A$33:$A$776,$A150,СВЦЭМ!$B$33:$B$776,V$119)+'СЕТ СН'!$I$14+СВЦЭМ!$D$10+'СЕТ СН'!$I$5-'СЕТ СН'!$I$24</f>
        <v>3287.5262593500001</v>
      </c>
      <c r="W150" s="36">
        <f>SUMIFS(СВЦЭМ!$D$33:$D$776,СВЦЭМ!$A$33:$A$776,$A150,СВЦЭМ!$B$33:$B$776,W$119)+'СЕТ СН'!$I$14+СВЦЭМ!$D$10+'СЕТ СН'!$I$5-'СЕТ СН'!$I$24</f>
        <v>3282.7742746200001</v>
      </c>
      <c r="X150" s="36">
        <f>SUMIFS(СВЦЭМ!$D$33:$D$776,СВЦЭМ!$A$33:$A$776,$A150,СВЦЭМ!$B$33:$B$776,X$119)+'СЕТ СН'!$I$14+СВЦЭМ!$D$10+'СЕТ СН'!$I$5-'СЕТ СН'!$I$24</f>
        <v>3314.7434176900001</v>
      </c>
      <c r="Y150" s="36">
        <f>SUMIFS(СВЦЭМ!$D$33:$D$776,СВЦЭМ!$A$33:$A$776,$A150,СВЦЭМ!$B$33:$B$776,Y$119)+'СЕТ СН'!$I$14+СВЦЭМ!$D$10+'СЕТ СН'!$I$5-'СЕТ СН'!$I$24</f>
        <v>3382.65766717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148</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s="46" customFormat="1"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01.05.2020</v>
      </c>
      <c r="B156" s="36">
        <f>SUMIFS(СВЦЭМ!$E$33:$E$776,СВЦЭМ!$A$33:$A$776,$A156,СВЦЭМ!$B$33:$B$776,B$155)+'СЕТ СН'!$F$15</f>
        <v>140.30173205</v>
      </c>
      <c r="C156" s="36">
        <f>SUMIFS(СВЦЭМ!$E$33:$E$776,СВЦЭМ!$A$33:$A$776,$A156,СВЦЭМ!$B$33:$B$776,C$155)+'СЕТ СН'!$F$15</f>
        <v>146.43059145000001</v>
      </c>
      <c r="D156" s="36">
        <f>SUMIFS(СВЦЭМ!$E$33:$E$776,СВЦЭМ!$A$33:$A$776,$A156,СВЦЭМ!$B$33:$B$776,D$155)+'СЕТ СН'!$F$15</f>
        <v>146.06498936</v>
      </c>
      <c r="E156" s="36">
        <f>SUMIFS(СВЦЭМ!$E$33:$E$776,СВЦЭМ!$A$33:$A$776,$A156,СВЦЭМ!$B$33:$B$776,E$155)+'СЕТ СН'!$F$15</f>
        <v>145.42463755</v>
      </c>
      <c r="F156" s="36">
        <f>SUMIFS(СВЦЭМ!$E$33:$E$776,СВЦЭМ!$A$33:$A$776,$A156,СВЦЭМ!$B$33:$B$776,F$155)+'СЕТ СН'!$F$15</f>
        <v>148.05879203999999</v>
      </c>
      <c r="G156" s="36">
        <f>SUMIFS(СВЦЭМ!$E$33:$E$776,СВЦЭМ!$A$33:$A$776,$A156,СВЦЭМ!$B$33:$B$776,G$155)+'СЕТ СН'!$F$15</f>
        <v>146.98634343000001</v>
      </c>
      <c r="H156" s="36">
        <f>SUMIFS(СВЦЭМ!$E$33:$E$776,СВЦЭМ!$A$33:$A$776,$A156,СВЦЭМ!$B$33:$B$776,H$155)+'СЕТ СН'!$F$15</f>
        <v>146.17453635999999</v>
      </c>
      <c r="I156" s="36">
        <f>SUMIFS(СВЦЭМ!$E$33:$E$776,СВЦЭМ!$A$33:$A$776,$A156,СВЦЭМ!$B$33:$B$776,I$155)+'СЕТ СН'!$F$15</f>
        <v>142.44241546000001</v>
      </c>
      <c r="J156" s="36">
        <f>SUMIFS(СВЦЭМ!$E$33:$E$776,СВЦЭМ!$A$33:$A$776,$A156,СВЦЭМ!$B$33:$B$776,J$155)+'СЕТ СН'!$F$15</f>
        <v>140.04276211000001</v>
      </c>
      <c r="K156" s="36">
        <f>SUMIFS(СВЦЭМ!$E$33:$E$776,СВЦЭМ!$A$33:$A$776,$A156,СВЦЭМ!$B$33:$B$776,K$155)+'СЕТ СН'!$F$15</f>
        <v>139.92334912000001</v>
      </c>
      <c r="L156" s="36">
        <f>SUMIFS(СВЦЭМ!$E$33:$E$776,СВЦЭМ!$A$33:$A$776,$A156,СВЦЭМ!$B$33:$B$776,L$155)+'СЕТ СН'!$F$15</f>
        <v>136.90494290000001</v>
      </c>
      <c r="M156" s="36">
        <f>SUMIFS(СВЦЭМ!$E$33:$E$776,СВЦЭМ!$A$33:$A$776,$A156,СВЦЭМ!$B$33:$B$776,M$155)+'СЕТ СН'!$F$15</f>
        <v>127.51199389</v>
      </c>
      <c r="N156" s="36">
        <f>SUMIFS(СВЦЭМ!$E$33:$E$776,СВЦЭМ!$A$33:$A$776,$A156,СВЦЭМ!$B$33:$B$776,N$155)+'СЕТ СН'!$F$15</f>
        <v>118.14575134</v>
      </c>
      <c r="O156" s="36">
        <f>SUMIFS(СВЦЭМ!$E$33:$E$776,СВЦЭМ!$A$33:$A$776,$A156,СВЦЭМ!$B$33:$B$776,O$155)+'СЕТ СН'!$F$15</f>
        <v>115.18811943999999</v>
      </c>
      <c r="P156" s="36">
        <f>SUMIFS(СВЦЭМ!$E$33:$E$776,СВЦЭМ!$A$33:$A$776,$A156,СВЦЭМ!$B$33:$B$776,P$155)+'СЕТ СН'!$F$15</f>
        <v>116.48328691</v>
      </c>
      <c r="Q156" s="36">
        <f>SUMIFS(СВЦЭМ!$E$33:$E$776,СВЦЭМ!$A$33:$A$776,$A156,СВЦЭМ!$B$33:$B$776,Q$155)+'СЕТ СН'!$F$15</f>
        <v>116.88522612</v>
      </c>
      <c r="R156" s="36">
        <f>SUMIFS(СВЦЭМ!$E$33:$E$776,СВЦЭМ!$A$33:$A$776,$A156,СВЦЭМ!$B$33:$B$776,R$155)+'СЕТ СН'!$F$15</f>
        <v>116.54615591</v>
      </c>
      <c r="S156" s="36">
        <f>SUMIFS(СВЦЭМ!$E$33:$E$776,СВЦЭМ!$A$33:$A$776,$A156,СВЦЭМ!$B$33:$B$776,S$155)+'СЕТ СН'!$F$15</f>
        <v>116.18305008</v>
      </c>
      <c r="T156" s="36">
        <f>SUMIFS(СВЦЭМ!$E$33:$E$776,СВЦЭМ!$A$33:$A$776,$A156,СВЦЭМ!$B$33:$B$776,T$155)+'СЕТ СН'!$F$15</f>
        <v>114.63905080000001</v>
      </c>
      <c r="U156" s="36">
        <f>SUMIFS(СВЦЭМ!$E$33:$E$776,СВЦЭМ!$A$33:$A$776,$A156,СВЦЭМ!$B$33:$B$776,U$155)+'СЕТ СН'!$F$15</f>
        <v>111.8927518</v>
      </c>
      <c r="V156" s="36">
        <f>SUMIFS(СВЦЭМ!$E$33:$E$776,СВЦЭМ!$A$33:$A$776,$A156,СВЦЭМ!$B$33:$B$776,V$155)+'СЕТ СН'!$F$15</f>
        <v>110.38998099</v>
      </c>
      <c r="W156" s="36">
        <f>SUMIFS(СВЦЭМ!$E$33:$E$776,СВЦЭМ!$A$33:$A$776,$A156,СВЦЭМ!$B$33:$B$776,W$155)+'СЕТ СН'!$F$15</f>
        <v>111.38967816</v>
      </c>
      <c r="X156" s="36">
        <f>SUMIFS(СВЦЭМ!$E$33:$E$776,СВЦЭМ!$A$33:$A$776,$A156,СВЦЭМ!$B$33:$B$776,X$155)+'СЕТ СН'!$F$15</f>
        <v>116.11006079000001</v>
      </c>
      <c r="Y156" s="36">
        <f>SUMIFS(СВЦЭМ!$E$33:$E$776,СВЦЭМ!$A$33:$A$776,$A156,СВЦЭМ!$B$33:$B$776,Y$155)+'СЕТ СН'!$F$15</f>
        <v>131.43027114</v>
      </c>
      <c r="AA156" s="45"/>
    </row>
    <row r="157" spans="1:27" ht="15.75" x14ac:dyDescent="0.2">
      <c r="A157" s="35">
        <f>A156+1</f>
        <v>43953</v>
      </c>
      <c r="B157" s="36">
        <f>SUMIFS(СВЦЭМ!$E$33:$E$776,СВЦЭМ!$A$33:$A$776,$A157,СВЦЭМ!$B$33:$B$776,B$155)+'СЕТ СН'!$F$15</f>
        <v>145.18844433999999</v>
      </c>
      <c r="C157" s="36">
        <f>SUMIFS(СВЦЭМ!$E$33:$E$776,СВЦЭМ!$A$33:$A$776,$A157,СВЦЭМ!$B$33:$B$776,C$155)+'СЕТ СН'!$F$15</f>
        <v>148.60206135999999</v>
      </c>
      <c r="D157" s="36">
        <f>SUMIFS(СВЦЭМ!$E$33:$E$776,СВЦЭМ!$A$33:$A$776,$A157,СВЦЭМ!$B$33:$B$776,D$155)+'СЕТ СН'!$F$15</f>
        <v>150.45705254999999</v>
      </c>
      <c r="E157" s="36">
        <f>SUMIFS(СВЦЭМ!$E$33:$E$776,СВЦЭМ!$A$33:$A$776,$A157,СВЦЭМ!$B$33:$B$776,E$155)+'СЕТ СН'!$F$15</f>
        <v>149.84865456</v>
      </c>
      <c r="F157" s="36">
        <f>SUMIFS(СВЦЭМ!$E$33:$E$776,СВЦЭМ!$A$33:$A$776,$A157,СВЦЭМ!$B$33:$B$776,F$155)+'СЕТ СН'!$F$15</f>
        <v>149.26203416999999</v>
      </c>
      <c r="G157" s="36">
        <f>SUMIFS(СВЦЭМ!$E$33:$E$776,СВЦЭМ!$A$33:$A$776,$A157,СВЦЭМ!$B$33:$B$776,G$155)+'СЕТ СН'!$F$15</f>
        <v>149.56021454</v>
      </c>
      <c r="H157" s="36">
        <f>SUMIFS(СВЦЭМ!$E$33:$E$776,СВЦЭМ!$A$33:$A$776,$A157,СВЦЭМ!$B$33:$B$776,H$155)+'СЕТ СН'!$F$15</f>
        <v>149.29658889000001</v>
      </c>
      <c r="I157" s="36">
        <f>SUMIFS(СВЦЭМ!$E$33:$E$776,СВЦЭМ!$A$33:$A$776,$A157,СВЦЭМ!$B$33:$B$776,I$155)+'СЕТ СН'!$F$15</f>
        <v>147.51871309000001</v>
      </c>
      <c r="J157" s="36">
        <f>SUMIFS(СВЦЭМ!$E$33:$E$776,СВЦЭМ!$A$33:$A$776,$A157,СВЦЭМ!$B$33:$B$776,J$155)+'СЕТ СН'!$F$15</f>
        <v>141.0987054</v>
      </c>
      <c r="K157" s="36">
        <f>SUMIFS(СВЦЭМ!$E$33:$E$776,СВЦЭМ!$A$33:$A$776,$A157,СВЦЭМ!$B$33:$B$776,K$155)+'СЕТ СН'!$F$15</f>
        <v>137.28985678999999</v>
      </c>
      <c r="L157" s="36">
        <f>SUMIFS(СВЦЭМ!$E$33:$E$776,СВЦЭМ!$A$33:$A$776,$A157,СВЦЭМ!$B$33:$B$776,L$155)+'СЕТ СН'!$F$15</f>
        <v>134.88784145</v>
      </c>
      <c r="M157" s="36">
        <f>SUMIFS(СВЦЭМ!$E$33:$E$776,СВЦЭМ!$A$33:$A$776,$A157,СВЦЭМ!$B$33:$B$776,M$155)+'СЕТ СН'!$F$15</f>
        <v>125.95899731999999</v>
      </c>
      <c r="N157" s="36">
        <f>SUMIFS(СВЦЭМ!$E$33:$E$776,СВЦЭМ!$A$33:$A$776,$A157,СВЦЭМ!$B$33:$B$776,N$155)+'СЕТ СН'!$F$15</f>
        <v>117.88071488999999</v>
      </c>
      <c r="O157" s="36">
        <f>SUMIFS(СВЦЭМ!$E$33:$E$776,СВЦЭМ!$A$33:$A$776,$A157,СВЦЭМ!$B$33:$B$776,O$155)+'СЕТ СН'!$F$15</f>
        <v>114.72582625</v>
      </c>
      <c r="P157" s="36">
        <f>SUMIFS(СВЦЭМ!$E$33:$E$776,СВЦЭМ!$A$33:$A$776,$A157,СВЦЭМ!$B$33:$B$776,P$155)+'СЕТ СН'!$F$15</f>
        <v>115.64690132</v>
      </c>
      <c r="Q157" s="36">
        <f>SUMIFS(СВЦЭМ!$E$33:$E$776,СВЦЭМ!$A$33:$A$776,$A157,СВЦЭМ!$B$33:$B$776,Q$155)+'СЕТ СН'!$F$15</f>
        <v>116.02220242</v>
      </c>
      <c r="R157" s="36">
        <f>SUMIFS(СВЦЭМ!$E$33:$E$776,СВЦЭМ!$A$33:$A$776,$A157,СВЦЭМ!$B$33:$B$776,R$155)+'СЕТ СН'!$F$15</f>
        <v>116.95492508</v>
      </c>
      <c r="S157" s="36">
        <f>SUMIFS(СВЦЭМ!$E$33:$E$776,СВЦЭМ!$A$33:$A$776,$A157,СВЦЭМ!$B$33:$B$776,S$155)+'СЕТ СН'!$F$15</f>
        <v>116.96711079000001</v>
      </c>
      <c r="T157" s="36">
        <f>SUMIFS(СВЦЭМ!$E$33:$E$776,СВЦЭМ!$A$33:$A$776,$A157,СВЦЭМ!$B$33:$B$776,T$155)+'СЕТ СН'!$F$15</f>
        <v>116.02035097</v>
      </c>
      <c r="U157" s="36">
        <f>SUMIFS(СВЦЭМ!$E$33:$E$776,СВЦЭМ!$A$33:$A$776,$A157,СВЦЭМ!$B$33:$B$776,U$155)+'СЕТ СН'!$F$15</f>
        <v>114.94468821</v>
      </c>
      <c r="V157" s="36">
        <f>SUMIFS(СВЦЭМ!$E$33:$E$776,СВЦЭМ!$A$33:$A$776,$A157,СВЦЭМ!$B$33:$B$776,V$155)+'СЕТ СН'!$F$15</f>
        <v>112.1599812</v>
      </c>
      <c r="W157" s="36">
        <f>SUMIFS(СВЦЭМ!$E$33:$E$776,СВЦЭМ!$A$33:$A$776,$A157,СВЦЭМ!$B$33:$B$776,W$155)+'СЕТ СН'!$F$15</f>
        <v>109.93165946000001</v>
      </c>
      <c r="X157" s="36">
        <f>SUMIFS(СВЦЭМ!$E$33:$E$776,СВЦЭМ!$A$33:$A$776,$A157,СВЦЭМ!$B$33:$B$776,X$155)+'СЕТ СН'!$F$15</f>
        <v>115.29316959000001</v>
      </c>
      <c r="Y157" s="36">
        <f>SUMIFS(СВЦЭМ!$E$33:$E$776,СВЦЭМ!$A$33:$A$776,$A157,СВЦЭМ!$B$33:$B$776,Y$155)+'СЕТ СН'!$F$15</f>
        <v>127.51972997</v>
      </c>
    </row>
    <row r="158" spans="1:27" ht="15.75" x14ac:dyDescent="0.2">
      <c r="A158" s="35">
        <f t="shared" ref="A158:A186" si="4">A157+1</f>
        <v>43954</v>
      </c>
      <c r="B158" s="36">
        <f>SUMIFS(СВЦЭМ!$E$33:$E$776,СВЦЭМ!$A$33:$A$776,$A158,СВЦЭМ!$B$33:$B$776,B$155)+'СЕТ СН'!$F$15</f>
        <v>131.99159900000001</v>
      </c>
      <c r="C158" s="36">
        <f>SUMIFS(СВЦЭМ!$E$33:$E$776,СВЦЭМ!$A$33:$A$776,$A158,СВЦЭМ!$B$33:$B$776,C$155)+'СЕТ СН'!$F$15</f>
        <v>133.80050785</v>
      </c>
      <c r="D158" s="36">
        <f>SUMIFS(СВЦЭМ!$E$33:$E$776,СВЦЭМ!$A$33:$A$776,$A158,СВЦЭМ!$B$33:$B$776,D$155)+'СЕТ СН'!$F$15</f>
        <v>133.56994441000001</v>
      </c>
      <c r="E158" s="36">
        <f>SUMIFS(СВЦЭМ!$E$33:$E$776,СВЦЭМ!$A$33:$A$776,$A158,СВЦЭМ!$B$33:$B$776,E$155)+'СЕТ СН'!$F$15</f>
        <v>133.15533998999999</v>
      </c>
      <c r="F158" s="36">
        <f>SUMIFS(СВЦЭМ!$E$33:$E$776,СВЦЭМ!$A$33:$A$776,$A158,СВЦЭМ!$B$33:$B$776,F$155)+'СЕТ СН'!$F$15</f>
        <v>132.80279238</v>
      </c>
      <c r="G158" s="36">
        <f>SUMIFS(СВЦЭМ!$E$33:$E$776,СВЦЭМ!$A$33:$A$776,$A158,СВЦЭМ!$B$33:$B$776,G$155)+'СЕТ СН'!$F$15</f>
        <v>133.28299403</v>
      </c>
      <c r="H158" s="36">
        <f>SUMIFS(СВЦЭМ!$E$33:$E$776,СВЦЭМ!$A$33:$A$776,$A158,СВЦЭМ!$B$33:$B$776,H$155)+'СЕТ СН'!$F$15</f>
        <v>134.22908253</v>
      </c>
      <c r="I158" s="36">
        <f>SUMIFS(СВЦЭМ!$E$33:$E$776,СВЦЭМ!$A$33:$A$776,$A158,СВЦЭМ!$B$33:$B$776,I$155)+'СЕТ СН'!$F$15</f>
        <v>133.66705119</v>
      </c>
      <c r="J158" s="36">
        <f>SUMIFS(СВЦЭМ!$E$33:$E$776,СВЦЭМ!$A$33:$A$776,$A158,СВЦЭМ!$B$33:$B$776,J$155)+'СЕТ СН'!$F$15</f>
        <v>132.61069373999999</v>
      </c>
      <c r="K158" s="36">
        <f>SUMIFS(СВЦЭМ!$E$33:$E$776,СВЦЭМ!$A$33:$A$776,$A158,СВЦЭМ!$B$33:$B$776,K$155)+'СЕТ СН'!$F$15</f>
        <v>128.52468880999999</v>
      </c>
      <c r="L158" s="36">
        <f>SUMIFS(СВЦЭМ!$E$33:$E$776,СВЦЭМ!$A$33:$A$776,$A158,СВЦЭМ!$B$33:$B$776,L$155)+'СЕТ СН'!$F$15</f>
        <v>123.58245639</v>
      </c>
      <c r="M158" s="36">
        <f>SUMIFS(СВЦЭМ!$E$33:$E$776,СВЦЭМ!$A$33:$A$776,$A158,СВЦЭМ!$B$33:$B$776,M$155)+'СЕТ СН'!$F$15</f>
        <v>115.37084391</v>
      </c>
      <c r="N158" s="36">
        <f>SUMIFS(СВЦЭМ!$E$33:$E$776,СВЦЭМ!$A$33:$A$776,$A158,СВЦЭМ!$B$33:$B$776,N$155)+'СЕТ СН'!$F$15</f>
        <v>109.14170764000001</v>
      </c>
      <c r="O158" s="36">
        <f>SUMIFS(СВЦЭМ!$E$33:$E$776,СВЦЭМ!$A$33:$A$776,$A158,СВЦЭМ!$B$33:$B$776,O$155)+'СЕТ СН'!$F$15</f>
        <v>110.72707138</v>
      </c>
      <c r="P158" s="36">
        <f>SUMIFS(СВЦЭМ!$E$33:$E$776,СВЦЭМ!$A$33:$A$776,$A158,СВЦЭМ!$B$33:$B$776,P$155)+'СЕТ СН'!$F$15</f>
        <v>114.63647057999999</v>
      </c>
      <c r="Q158" s="36">
        <f>SUMIFS(СВЦЭМ!$E$33:$E$776,СВЦЭМ!$A$33:$A$776,$A158,СВЦЭМ!$B$33:$B$776,Q$155)+'СЕТ СН'!$F$15</f>
        <v>118.03646636000001</v>
      </c>
      <c r="R158" s="36">
        <f>SUMIFS(СВЦЭМ!$E$33:$E$776,СВЦЭМ!$A$33:$A$776,$A158,СВЦЭМ!$B$33:$B$776,R$155)+'СЕТ СН'!$F$15</f>
        <v>119.88717746</v>
      </c>
      <c r="S158" s="36">
        <f>SUMIFS(СВЦЭМ!$E$33:$E$776,СВЦЭМ!$A$33:$A$776,$A158,СВЦЭМ!$B$33:$B$776,S$155)+'СЕТ СН'!$F$15</f>
        <v>119.88280253000001</v>
      </c>
      <c r="T158" s="36">
        <f>SUMIFS(СВЦЭМ!$E$33:$E$776,СВЦЭМ!$A$33:$A$776,$A158,СВЦЭМ!$B$33:$B$776,T$155)+'СЕТ СН'!$F$15</f>
        <v>118.02778265000001</v>
      </c>
      <c r="U158" s="36">
        <f>SUMIFS(СВЦЭМ!$E$33:$E$776,СВЦЭМ!$A$33:$A$776,$A158,СВЦЭМ!$B$33:$B$776,U$155)+'СЕТ СН'!$F$15</f>
        <v>115.64734719</v>
      </c>
      <c r="V158" s="36">
        <f>SUMIFS(СВЦЭМ!$E$33:$E$776,СВЦЭМ!$A$33:$A$776,$A158,СВЦЭМ!$B$33:$B$776,V$155)+'СЕТ СН'!$F$15</f>
        <v>108.35591807</v>
      </c>
      <c r="W158" s="36">
        <f>SUMIFS(СВЦЭМ!$E$33:$E$776,СВЦЭМ!$A$33:$A$776,$A158,СВЦЭМ!$B$33:$B$776,W$155)+'СЕТ СН'!$F$15</f>
        <v>107.51320608</v>
      </c>
      <c r="X158" s="36">
        <f>SUMIFS(СВЦЭМ!$E$33:$E$776,СВЦЭМ!$A$33:$A$776,$A158,СВЦЭМ!$B$33:$B$776,X$155)+'СЕТ СН'!$F$15</f>
        <v>113.83578256</v>
      </c>
      <c r="Y158" s="36">
        <f>SUMIFS(СВЦЭМ!$E$33:$E$776,СВЦЭМ!$A$33:$A$776,$A158,СВЦЭМ!$B$33:$B$776,Y$155)+'СЕТ СН'!$F$15</f>
        <v>127.98157747</v>
      </c>
    </row>
    <row r="159" spans="1:27" ht="15.75" x14ac:dyDescent="0.2">
      <c r="A159" s="35">
        <f t="shared" si="4"/>
        <v>43955</v>
      </c>
      <c r="B159" s="36">
        <f>SUMIFS(СВЦЭМ!$E$33:$E$776,СВЦЭМ!$A$33:$A$776,$A159,СВЦЭМ!$B$33:$B$776,B$155)+'СЕТ СН'!$F$15</f>
        <v>137.70363641</v>
      </c>
      <c r="C159" s="36">
        <f>SUMIFS(СВЦЭМ!$E$33:$E$776,СВЦЭМ!$A$33:$A$776,$A159,СВЦЭМ!$B$33:$B$776,C$155)+'СЕТ СН'!$F$15</f>
        <v>137.81030711</v>
      </c>
      <c r="D159" s="36">
        <f>SUMIFS(СВЦЭМ!$E$33:$E$776,СВЦЭМ!$A$33:$A$776,$A159,СВЦЭМ!$B$33:$B$776,D$155)+'СЕТ СН'!$F$15</f>
        <v>135.54429407999999</v>
      </c>
      <c r="E159" s="36">
        <f>SUMIFS(СВЦЭМ!$E$33:$E$776,СВЦЭМ!$A$33:$A$776,$A159,СВЦЭМ!$B$33:$B$776,E$155)+'СЕТ СН'!$F$15</f>
        <v>135.02477859000001</v>
      </c>
      <c r="F159" s="36">
        <f>SUMIFS(СВЦЭМ!$E$33:$E$776,СВЦЭМ!$A$33:$A$776,$A159,СВЦЭМ!$B$33:$B$776,F$155)+'СЕТ СН'!$F$15</f>
        <v>134.26218774</v>
      </c>
      <c r="G159" s="36">
        <f>SUMIFS(СВЦЭМ!$E$33:$E$776,СВЦЭМ!$A$33:$A$776,$A159,СВЦЭМ!$B$33:$B$776,G$155)+'СЕТ СН'!$F$15</f>
        <v>135.22380991</v>
      </c>
      <c r="H159" s="36">
        <f>SUMIFS(СВЦЭМ!$E$33:$E$776,СВЦЭМ!$A$33:$A$776,$A159,СВЦЭМ!$B$33:$B$776,H$155)+'СЕТ СН'!$F$15</f>
        <v>135.59176830999999</v>
      </c>
      <c r="I159" s="36">
        <f>SUMIFS(СВЦЭМ!$E$33:$E$776,СВЦЭМ!$A$33:$A$776,$A159,СВЦЭМ!$B$33:$B$776,I$155)+'СЕТ СН'!$F$15</f>
        <v>137.24322266999999</v>
      </c>
      <c r="J159" s="36">
        <f>SUMIFS(СВЦЭМ!$E$33:$E$776,СВЦЭМ!$A$33:$A$776,$A159,СВЦЭМ!$B$33:$B$776,J$155)+'СЕТ СН'!$F$15</f>
        <v>136.00306602000001</v>
      </c>
      <c r="K159" s="36">
        <f>SUMIFS(СВЦЭМ!$E$33:$E$776,СВЦЭМ!$A$33:$A$776,$A159,СВЦЭМ!$B$33:$B$776,K$155)+'СЕТ СН'!$F$15</f>
        <v>130.06802254999999</v>
      </c>
      <c r="L159" s="36">
        <f>SUMIFS(СВЦЭМ!$E$33:$E$776,СВЦЭМ!$A$33:$A$776,$A159,СВЦЭМ!$B$33:$B$776,L$155)+'СЕТ СН'!$F$15</f>
        <v>128.36525417999999</v>
      </c>
      <c r="M159" s="36">
        <f>SUMIFS(СВЦЭМ!$E$33:$E$776,СВЦЭМ!$A$33:$A$776,$A159,СВЦЭМ!$B$33:$B$776,M$155)+'СЕТ СН'!$F$15</f>
        <v>118.34385713</v>
      </c>
      <c r="N159" s="36">
        <f>SUMIFS(СВЦЭМ!$E$33:$E$776,СВЦЭМ!$A$33:$A$776,$A159,СВЦЭМ!$B$33:$B$776,N$155)+'СЕТ СН'!$F$15</f>
        <v>110.41128238</v>
      </c>
      <c r="O159" s="36">
        <f>SUMIFS(СВЦЭМ!$E$33:$E$776,СВЦЭМ!$A$33:$A$776,$A159,СВЦЭМ!$B$33:$B$776,O$155)+'СЕТ СН'!$F$15</f>
        <v>107.84139328000001</v>
      </c>
      <c r="P159" s="36">
        <f>SUMIFS(СВЦЭМ!$E$33:$E$776,СВЦЭМ!$A$33:$A$776,$A159,СВЦЭМ!$B$33:$B$776,P$155)+'СЕТ СН'!$F$15</f>
        <v>109.62315655</v>
      </c>
      <c r="Q159" s="36">
        <f>SUMIFS(СВЦЭМ!$E$33:$E$776,СВЦЭМ!$A$33:$A$776,$A159,СВЦЭМ!$B$33:$B$776,Q$155)+'СЕТ СН'!$F$15</f>
        <v>110.71077959</v>
      </c>
      <c r="R159" s="36">
        <f>SUMIFS(СВЦЭМ!$E$33:$E$776,СВЦЭМ!$A$33:$A$776,$A159,СВЦЭМ!$B$33:$B$776,R$155)+'СЕТ СН'!$F$15</f>
        <v>107.71739904</v>
      </c>
      <c r="S159" s="36">
        <f>SUMIFS(СВЦЭМ!$E$33:$E$776,СВЦЭМ!$A$33:$A$776,$A159,СВЦЭМ!$B$33:$B$776,S$155)+'СЕТ СН'!$F$15</f>
        <v>107.53751665</v>
      </c>
      <c r="T159" s="36">
        <f>SUMIFS(СВЦЭМ!$E$33:$E$776,СВЦЭМ!$A$33:$A$776,$A159,СВЦЭМ!$B$33:$B$776,T$155)+'СЕТ СН'!$F$15</f>
        <v>105.69710910000001</v>
      </c>
      <c r="U159" s="36">
        <f>SUMIFS(СВЦЭМ!$E$33:$E$776,СВЦЭМ!$A$33:$A$776,$A159,СВЦЭМ!$B$33:$B$776,U$155)+'СЕТ СН'!$F$15</f>
        <v>103.62268571</v>
      </c>
      <c r="V159" s="36">
        <f>SUMIFS(СВЦЭМ!$E$33:$E$776,СВЦЭМ!$A$33:$A$776,$A159,СВЦЭМ!$B$33:$B$776,V$155)+'СЕТ СН'!$F$15</f>
        <v>102.06268257000001</v>
      </c>
      <c r="W159" s="36">
        <f>SUMIFS(СВЦЭМ!$E$33:$E$776,СВЦЭМ!$A$33:$A$776,$A159,СВЦЭМ!$B$33:$B$776,W$155)+'СЕТ СН'!$F$15</f>
        <v>102.34791301</v>
      </c>
      <c r="X159" s="36">
        <f>SUMIFS(СВЦЭМ!$E$33:$E$776,СВЦЭМ!$A$33:$A$776,$A159,СВЦЭМ!$B$33:$B$776,X$155)+'СЕТ СН'!$F$15</f>
        <v>107.57267867</v>
      </c>
      <c r="Y159" s="36">
        <f>SUMIFS(СВЦЭМ!$E$33:$E$776,СВЦЭМ!$A$33:$A$776,$A159,СВЦЭМ!$B$33:$B$776,Y$155)+'СЕТ СН'!$F$15</f>
        <v>120.60262736999999</v>
      </c>
    </row>
    <row r="160" spans="1:27" ht="15.75" x14ac:dyDescent="0.2">
      <c r="A160" s="35">
        <f t="shared" si="4"/>
        <v>43956</v>
      </c>
      <c r="B160" s="36">
        <f>SUMIFS(СВЦЭМ!$E$33:$E$776,СВЦЭМ!$A$33:$A$776,$A160,СВЦЭМ!$B$33:$B$776,B$155)+'СЕТ СН'!$F$15</f>
        <v>132.31725313999999</v>
      </c>
      <c r="C160" s="36">
        <f>SUMIFS(СВЦЭМ!$E$33:$E$776,СВЦЭМ!$A$33:$A$776,$A160,СВЦЭМ!$B$33:$B$776,C$155)+'СЕТ СН'!$F$15</f>
        <v>136.63564739</v>
      </c>
      <c r="D160" s="36">
        <f>SUMIFS(СВЦЭМ!$E$33:$E$776,СВЦЭМ!$A$33:$A$776,$A160,СВЦЭМ!$B$33:$B$776,D$155)+'СЕТ СН'!$F$15</f>
        <v>136.13066911000001</v>
      </c>
      <c r="E160" s="36">
        <f>SUMIFS(СВЦЭМ!$E$33:$E$776,СВЦЭМ!$A$33:$A$776,$A160,СВЦЭМ!$B$33:$B$776,E$155)+'СЕТ СН'!$F$15</f>
        <v>135.26357802999999</v>
      </c>
      <c r="F160" s="36">
        <f>SUMIFS(СВЦЭМ!$E$33:$E$776,СВЦЭМ!$A$33:$A$776,$A160,СВЦЭМ!$B$33:$B$776,F$155)+'СЕТ СН'!$F$15</f>
        <v>134.10101033999999</v>
      </c>
      <c r="G160" s="36">
        <f>SUMIFS(СВЦЭМ!$E$33:$E$776,СВЦЭМ!$A$33:$A$776,$A160,СВЦЭМ!$B$33:$B$776,G$155)+'СЕТ СН'!$F$15</f>
        <v>134.77353984000001</v>
      </c>
      <c r="H160" s="36">
        <f>SUMIFS(СВЦЭМ!$E$33:$E$776,СВЦЭМ!$A$33:$A$776,$A160,СВЦЭМ!$B$33:$B$776,H$155)+'СЕТ СН'!$F$15</f>
        <v>134.66184154999999</v>
      </c>
      <c r="I160" s="36">
        <f>SUMIFS(СВЦЭМ!$E$33:$E$776,СВЦЭМ!$A$33:$A$776,$A160,СВЦЭМ!$B$33:$B$776,I$155)+'СЕТ СН'!$F$15</f>
        <v>134.14904024000001</v>
      </c>
      <c r="J160" s="36">
        <f>SUMIFS(СВЦЭМ!$E$33:$E$776,СВЦЭМ!$A$33:$A$776,$A160,СВЦЭМ!$B$33:$B$776,J$155)+'СЕТ СН'!$F$15</f>
        <v>129.61330509000001</v>
      </c>
      <c r="K160" s="36">
        <f>SUMIFS(СВЦЭМ!$E$33:$E$776,СВЦЭМ!$A$33:$A$776,$A160,СВЦЭМ!$B$33:$B$776,K$155)+'СЕТ СН'!$F$15</f>
        <v>124.28829613000001</v>
      </c>
      <c r="L160" s="36">
        <f>SUMIFS(СВЦЭМ!$E$33:$E$776,СВЦЭМ!$A$33:$A$776,$A160,СВЦЭМ!$B$33:$B$776,L$155)+'СЕТ СН'!$F$15</f>
        <v>122.87659963</v>
      </c>
      <c r="M160" s="36">
        <f>SUMIFS(СВЦЭМ!$E$33:$E$776,СВЦЭМ!$A$33:$A$776,$A160,СВЦЭМ!$B$33:$B$776,M$155)+'СЕТ СН'!$F$15</f>
        <v>115.84733447000001</v>
      </c>
      <c r="N160" s="36">
        <f>SUMIFS(СВЦЭМ!$E$33:$E$776,СВЦЭМ!$A$33:$A$776,$A160,СВЦЭМ!$B$33:$B$776,N$155)+'СЕТ СН'!$F$15</f>
        <v>107.35003557</v>
      </c>
      <c r="O160" s="36">
        <f>SUMIFS(СВЦЭМ!$E$33:$E$776,СВЦЭМ!$A$33:$A$776,$A160,СВЦЭМ!$B$33:$B$776,O$155)+'СЕТ СН'!$F$15</f>
        <v>106.75592593</v>
      </c>
      <c r="P160" s="36">
        <f>SUMIFS(СВЦЭМ!$E$33:$E$776,СВЦЭМ!$A$33:$A$776,$A160,СВЦЭМ!$B$33:$B$776,P$155)+'СЕТ СН'!$F$15</f>
        <v>107.74087597</v>
      </c>
      <c r="Q160" s="36">
        <f>SUMIFS(СВЦЭМ!$E$33:$E$776,СВЦЭМ!$A$33:$A$776,$A160,СВЦЭМ!$B$33:$B$776,Q$155)+'СЕТ СН'!$F$15</f>
        <v>108.12676963</v>
      </c>
      <c r="R160" s="36">
        <f>SUMIFS(СВЦЭМ!$E$33:$E$776,СВЦЭМ!$A$33:$A$776,$A160,СВЦЭМ!$B$33:$B$776,R$155)+'СЕТ СН'!$F$15</f>
        <v>108.358036</v>
      </c>
      <c r="S160" s="36">
        <f>SUMIFS(СВЦЭМ!$E$33:$E$776,СВЦЭМ!$A$33:$A$776,$A160,СВЦЭМ!$B$33:$B$776,S$155)+'СЕТ СН'!$F$15</f>
        <v>108.53246235</v>
      </c>
      <c r="T160" s="36">
        <f>SUMIFS(СВЦЭМ!$E$33:$E$776,СВЦЭМ!$A$33:$A$776,$A160,СВЦЭМ!$B$33:$B$776,T$155)+'СЕТ СН'!$F$15</f>
        <v>106.67739238</v>
      </c>
      <c r="U160" s="36">
        <f>SUMIFS(СВЦЭМ!$E$33:$E$776,СВЦЭМ!$A$33:$A$776,$A160,СВЦЭМ!$B$33:$B$776,U$155)+'СЕТ СН'!$F$15</f>
        <v>103.79140241</v>
      </c>
      <c r="V160" s="36">
        <f>SUMIFS(СВЦЭМ!$E$33:$E$776,СВЦЭМ!$A$33:$A$776,$A160,СВЦЭМ!$B$33:$B$776,V$155)+'СЕТ СН'!$F$15</f>
        <v>98.364742870000001</v>
      </c>
      <c r="W160" s="36">
        <f>SUMIFS(СВЦЭМ!$E$33:$E$776,СВЦЭМ!$A$33:$A$776,$A160,СВЦЭМ!$B$33:$B$776,W$155)+'СЕТ СН'!$F$15</f>
        <v>100.03408025</v>
      </c>
      <c r="X160" s="36">
        <f>SUMIFS(СВЦЭМ!$E$33:$E$776,СВЦЭМ!$A$33:$A$776,$A160,СВЦЭМ!$B$33:$B$776,X$155)+'СЕТ СН'!$F$15</f>
        <v>105.75791608999999</v>
      </c>
      <c r="Y160" s="36">
        <f>SUMIFS(СВЦЭМ!$E$33:$E$776,СВЦЭМ!$A$33:$A$776,$A160,СВЦЭМ!$B$33:$B$776,Y$155)+'СЕТ СН'!$F$15</f>
        <v>118.90435865000001</v>
      </c>
    </row>
    <row r="161" spans="1:25" ht="15.75" x14ac:dyDescent="0.2">
      <c r="A161" s="35">
        <f t="shared" si="4"/>
        <v>43957</v>
      </c>
      <c r="B161" s="36">
        <f>SUMIFS(СВЦЭМ!$E$33:$E$776,СВЦЭМ!$A$33:$A$776,$A161,СВЦЭМ!$B$33:$B$776,B$155)+'СЕТ СН'!$F$15</f>
        <v>129.68336811</v>
      </c>
      <c r="C161" s="36">
        <f>SUMIFS(СВЦЭМ!$E$33:$E$776,СВЦЭМ!$A$33:$A$776,$A161,СВЦЭМ!$B$33:$B$776,C$155)+'СЕТ СН'!$F$15</f>
        <v>134.09994141999999</v>
      </c>
      <c r="D161" s="36">
        <f>SUMIFS(СВЦЭМ!$E$33:$E$776,СВЦЭМ!$A$33:$A$776,$A161,СВЦЭМ!$B$33:$B$776,D$155)+'СЕТ СН'!$F$15</f>
        <v>137.21833243</v>
      </c>
      <c r="E161" s="36">
        <f>SUMIFS(СВЦЭМ!$E$33:$E$776,СВЦЭМ!$A$33:$A$776,$A161,СВЦЭМ!$B$33:$B$776,E$155)+'СЕТ СН'!$F$15</f>
        <v>137.15043292999999</v>
      </c>
      <c r="F161" s="36">
        <f>SUMIFS(СВЦЭМ!$E$33:$E$776,СВЦЭМ!$A$33:$A$776,$A161,СВЦЭМ!$B$33:$B$776,F$155)+'СЕТ СН'!$F$15</f>
        <v>136.34894095000001</v>
      </c>
      <c r="G161" s="36">
        <f>SUMIFS(СВЦЭМ!$E$33:$E$776,СВЦЭМ!$A$33:$A$776,$A161,СВЦЭМ!$B$33:$B$776,G$155)+'СЕТ СН'!$F$15</f>
        <v>125.80544947</v>
      </c>
      <c r="H161" s="36">
        <f>SUMIFS(СВЦЭМ!$E$33:$E$776,СВЦЭМ!$A$33:$A$776,$A161,СВЦЭМ!$B$33:$B$776,H$155)+'СЕТ СН'!$F$15</f>
        <v>129.19688447999999</v>
      </c>
      <c r="I161" s="36">
        <f>SUMIFS(СВЦЭМ!$E$33:$E$776,СВЦЭМ!$A$33:$A$776,$A161,СВЦЭМ!$B$33:$B$776,I$155)+'СЕТ СН'!$F$15</f>
        <v>130.7473267</v>
      </c>
      <c r="J161" s="36">
        <f>SUMIFS(СВЦЭМ!$E$33:$E$776,СВЦЭМ!$A$33:$A$776,$A161,СВЦЭМ!$B$33:$B$776,J$155)+'СЕТ СН'!$F$15</f>
        <v>123.59275518</v>
      </c>
      <c r="K161" s="36">
        <f>SUMIFS(СВЦЭМ!$E$33:$E$776,СВЦЭМ!$A$33:$A$776,$A161,СВЦЭМ!$B$33:$B$776,K$155)+'СЕТ СН'!$F$15</f>
        <v>120.60506150000001</v>
      </c>
      <c r="L161" s="36">
        <f>SUMIFS(СВЦЭМ!$E$33:$E$776,СВЦЭМ!$A$33:$A$776,$A161,СВЦЭМ!$B$33:$B$776,L$155)+'СЕТ СН'!$F$15</f>
        <v>119.24490514</v>
      </c>
      <c r="M161" s="36">
        <f>SUMIFS(СВЦЭМ!$E$33:$E$776,СВЦЭМ!$A$33:$A$776,$A161,СВЦЭМ!$B$33:$B$776,M$155)+'СЕТ СН'!$F$15</f>
        <v>112.86582953999999</v>
      </c>
      <c r="N161" s="36">
        <f>SUMIFS(СВЦЭМ!$E$33:$E$776,СВЦЭМ!$A$33:$A$776,$A161,СВЦЭМ!$B$33:$B$776,N$155)+'СЕТ СН'!$F$15</f>
        <v>104.74156614</v>
      </c>
      <c r="O161" s="36">
        <f>SUMIFS(СВЦЭМ!$E$33:$E$776,СВЦЭМ!$A$33:$A$776,$A161,СВЦЭМ!$B$33:$B$776,O$155)+'СЕТ СН'!$F$15</f>
        <v>110.61969603999999</v>
      </c>
      <c r="P161" s="36">
        <f>SUMIFS(СВЦЭМ!$E$33:$E$776,СВЦЭМ!$A$33:$A$776,$A161,СВЦЭМ!$B$33:$B$776,P$155)+'СЕТ СН'!$F$15</f>
        <v>111.73034774</v>
      </c>
      <c r="Q161" s="36">
        <f>SUMIFS(СВЦЭМ!$E$33:$E$776,СВЦЭМ!$A$33:$A$776,$A161,СВЦЭМ!$B$33:$B$776,Q$155)+'СЕТ СН'!$F$15</f>
        <v>111.92837719000001</v>
      </c>
      <c r="R161" s="36">
        <f>SUMIFS(СВЦЭМ!$E$33:$E$776,СВЦЭМ!$A$33:$A$776,$A161,СВЦЭМ!$B$33:$B$776,R$155)+'СЕТ СН'!$F$15</f>
        <v>113.13890819</v>
      </c>
      <c r="S161" s="36">
        <f>SUMIFS(СВЦЭМ!$E$33:$E$776,СВЦЭМ!$A$33:$A$776,$A161,СВЦЭМ!$B$33:$B$776,S$155)+'СЕТ СН'!$F$15</f>
        <v>114.18811277</v>
      </c>
      <c r="T161" s="36">
        <f>SUMIFS(СВЦЭМ!$E$33:$E$776,СВЦЭМ!$A$33:$A$776,$A161,СВЦЭМ!$B$33:$B$776,T$155)+'СЕТ СН'!$F$15</f>
        <v>115.40867593999999</v>
      </c>
      <c r="U161" s="36">
        <f>SUMIFS(СВЦЭМ!$E$33:$E$776,СВЦЭМ!$A$33:$A$776,$A161,СВЦЭМ!$B$33:$B$776,U$155)+'СЕТ СН'!$F$15</f>
        <v>115.67206453999999</v>
      </c>
      <c r="V161" s="36">
        <f>SUMIFS(СВЦЭМ!$E$33:$E$776,СВЦЭМ!$A$33:$A$776,$A161,СВЦЭМ!$B$33:$B$776,V$155)+'СЕТ СН'!$F$15</f>
        <v>114.40029009</v>
      </c>
      <c r="W161" s="36">
        <f>SUMIFS(СВЦЭМ!$E$33:$E$776,СВЦЭМ!$A$33:$A$776,$A161,СВЦЭМ!$B$33:$B$776,W$155)+'СЕТ СН'!$F$15</f>
        <v>114.58151586</v>
      </c>
      <c r="X161" s="36">
        <f>SUMIFS(СВЦЭМ!$E$33:$E$776,СВЦЭМ!$A$33:$A$776,$A161,СВЦЭМ!$B$33:$B$776,X$155)+'СЕТ СН'!$F$15</f>
        <v>112.97153718</v>
      </c>
      <c r="Y161" s="36">
        <f>SUMIFS(СВЦЭМ!$E$33:$E$776,СВЦЭМ!$A$33:$A$776,$A161,СВЦЭМ!$B$33:$B$776,Y$155)+'СЕТ СН'!$F$15</f>
        <v>120.63659489</v>
      </c>
    </row>
    <row r="162" spans="1:25" ht="15.75" x14ac:dyDescent="0.2">
      <c r="A162" s="35">
        <f t="shared" si="4"/>
        <v>43958</v>
      </c>
      <c r="B162" s="36">
        <f>SUMIFS(СВЦЭМ!$E$33:$E$776,СВЦЭМ!$A$33:$A$776,$A162,СВЦЭМ!$B$33:$B$776,B$155)+'СЕТ СН'!$F$15</f>
        <v>134.66440365</v>
      </c>
      <c r="C162" s="36">
        <f>SUMIFS(СВЦЭМ!$E$33:$E$776,СВЦЭМ!$A$33:$A$776,$A162,СВЦЭМ!$B$33:$B$776,C$155)+'СЕТ СН'!$F$15</f>
        <v>136.13215346000001</v>
      </c>
      <c r="D162" s="36">
        <f>SUMIFS(СВЦЭМ!$E$33:$E$776,СВЦЭМ!$A$33:$A$776,$A162,СВЦЭМ!$B$33:$B$776,D$155)+'СЕТ СН'!$F$15</f>
        <v>135.52228689</v>
      </c>
      <c r="E162" s="36">
        <f>SUMIFS(СВЦЭМ!$E$33:$E$776,СВЦЭМ!$A$33:$A$776,$A162,СВЦЭМ!$B$33:$B$776,E$155)+'СЕТ СН'!$F$15</f>
        <v>134.78182971000001</v>
      </c>
      <c r="F162" s="36">
        <f>SUMIFS(СВЦЭМ!$E$33:$E$776,СВЦЭМ!$A$33:$A$776,$A162,СВЦЭМ!$B$33:$B$776,F$155)+'СЕТ СН'!$F$15</f>
        <v>134.37889878999999</v>
      </c>
      <c r="G162" s="36">
        <f>SUMIFS(СВЦЭМ!$E$33:$E$776,СВЦЭМ!$A$33:$A$776,$A162,СВЦЭМ!$B$33:$B$776,G$155)+'СЕТ СН'!$F$15</f>
        <v>136.59864177</v>
      </c>
      <c r="H162" s="36">
        <f>SUMIFS(СВЦЭМ!$E$33:$E$776,СВЦЭМ!$A$33:$A$776,$A162,СВЦЭМ!$B$33:$B$776,H$155)+'СЕТ СН'!$F$15</f>
        <v>136.60799714999999</v>
      </c>
      <c r="I162" s="36">
        <f>SUMIFS(СВЦЭМ!$E$33:$E$776,СВЦЭМ!$A$33:$A$776,$A162,СВЦЭМ!$B$33:$B$776,I$155)+'СЕТ СН'!$F$15</f>
        <v>134.81228923</v>
      </c>
      <c r="J162" s="36">
        <f>SUMIFS(СВЦЭМ!$E$33:$E$776,СВЦЭМ!$A$33:$A$776,$A162,СВЦЭМ!$B$33:$B$776,J$155)+'СЕТ СН'!$F$15</f>
        <v>128.60585032</v>
      </c>
      <c r="K162" s="36">
        <f>SUMIFS(СВЦЭМ!$E$33:$E$776,СВЦЭМ!$A$33:$A$776,$A162,СВЦЭМ!$B$33:$B$776,K$155)+'СЕТ СН'!$F$15</f>
        <v>127.37110165</v>
      </c>
      <c r="L162" s="36">
        <f>SUMIFS(СВЦЭМ!$E$33:$E$776,СВЦЭМ!$A$33:$A$776,$A162,СВЦЭМ!$B$33:$B$776,L$155)+'СЕТ СН'!$F$15</f>
        <v>126.29191366000001</v>
      </c>
      <c r="M162" s="36">
        <f>SUMIFS(СВЦЭМ!$E$33:$E$776,СВЦЭМ!$A$33:$A$776,$A162,СВЦЭМ!$B$33:$B$776,M$155)+'СЕТ СН'!$F$15</f>
        <v>118.06100910000001</v>
      </c>
      <c r="N162" s="36">
        <f>SUMIFS(СВЦЭМ!$E$33:$E$776,СВЦЭМ!$A$33:$A$776,$A162,СВЦЭМ!$B$33:$B$776,N$155)+'СЕТ СН'!$F$15</f>
        <v>110.22736556</v>
      </c>
      <c r="O162" s="36">
        <f>SUMIFS(СВЦЭМ!$E$33:$E$776,СВЦЭМ!$A$33:$A$776,$A162,СВЦЭМ!$B$33:$B$776,O$155)+'СЕТ СН'!$F$15</f>
        <v>108.56293660999999</v>
      </c>
      <c r="P162" s="36">
        <f>SUMIFS(СВЦЭМ!$E$33:$E$776,СВЦЭМ!$A$33:$A$776,$A162,СВЦЭМ!$B$33:$B$776,P$155)+'СЕТ СН'!$F$15</f>
        <v>109.93872947</v>
      </c>
      <c r="Q162" s="36">
        <f>SUMIFS(СВЦЭМ!$E$33:$E$776,СВЦЭМ!$A$33:$A$776,$A162,СВЦЭМ!$B$33:$B$776,Q$155)+'СЕТ СН'!$F$15</f>
        <v>110.73715459</v>
      </c>
      <c r="R162" s="36">
        <f>SUMIFS(СВЦЭМ!$E$33:$E$776,СВЦЭМ!$A$33:$A$776,$A162,СВЦЭМ!$B$33:$B$776,R$155)+'СЕТ СН'!$F$15</f>
        <v>109.8558144</v>
      </c>
      <c r="S162" s="36">
        <f>SUMIFS(СВЦЭМ!$E$33:$E$776,СВЦЭМ!$A$33:$A$776,$A162,СВЦЭМ!$B$33:$B$776,S$155)+'СЕТ СН'!$F$15</f>
        <v>108.79120211</v>
      </c>
      <c r="T162" s="36">
        <f>SUMIFS(СВЦЭМ!$E$33:$E$776,СВЦЭМ!$A$33:$A$776,$A162,СВЦЭМ!$B$33:$B$776,T$155)+'СЕТ СН'!$F$15</f>
        <v>104.49227664999999</v>
      </c>
      <c r="U162" s="36">
        <f>SUMIFS(СВЦЭМ!$E$33:$E$776,СВЦЭМ!$A$33:$A$776,$A162,СВЦЭМ!$B$33:$B$776,U$155)+'СЕТ СН'!$F$15</f>
        <v>100.91518719</v>
      </c>
      <c r="V162" s="36">
        <f>SUMIFS(СВЦЭМ!$E$33:$E$776,СВЦЭМ!$A$33:$A$776,$A162,СВЦЭМ!$B$33:$B$776,V$155)+'СЕТ СН'!$F$15</f>
        <v>98.090667080000003</v>
      </c>
      <c r="W162" s="36">
        <f>SUMIFS(СВЦЭМ!$E$33:$E$776,СВЦЭМ!$A$33:$A$776,$A162,СВЦЭМ!$B$33:$B$776,W$155)+'СЕТ СН'!$F$15</f>
        <v>98.951460940000004</v>
      </c>
      <c r="X162" s="36">
        <f>SUMIFS(СВЦЭМ!$E$33:$E$776,СВЦЭМ!$A$33:$A$776,$A162,СВЦЭМ!$B$33:$B$776,X$155)+'СЕТ СН'!$F$15</f>
        <v>105.6363317</v>
      </c>
      <c r="Y162" s="36">
        <f>SUMIFS(СВЦЭМ!$E$33:$E$776,СВЦЭМ!$A$33:$A$776,$A162,СВЦЭМ!$B$33:$B$776,Y$155)+'СЕТ СН'!$F$15</f>
        <v>116.12738890999999</v>
      </c>
    </row>
    <row r="163" spans="1:25" ht="15.75" x14ac:dyDescent="0.2">
      <c r="A163" s="35">
        <f t="shared" si="4"/>
        <v>43959</v>
      </c>
      <c r="B163" s="36">
        <f>SUMIFS(СВЦЭМ!$E$33:$E$776,СВЦЭМ!$A$33:$A$776,$A163,СВЦЭМ!$B$33:$B$776,B$155)+'СЕТ СН'!$F$15</f>
        <v>133.56705350999999</v>
      </c>
      <c r="C163" s="36">
        <f>SUMIFS(СВЦЭМ!$E$33:$E$776,СВЦЭМ!$A$33:$A$776,$A163,СВЦЭМ!$B$33:$B$776,C$155)+'СЕТ СН'!$F$15</f>
        <v>134.27998332999999</v>
      </c>
      <c r="D163" s="36">
        <f>SUMIFS(СВЦЭМ!$E$33:$E$776,СВЦЭМ!$A$33:$A$776,$A163,СВЦЭМ!$B$33:$B$776,D$155)+'СЕТ СН'!$F$15</f>
        <v>133.11169914000001</v>
      </c>
      <c r="E163" s="36">
        <f>SUMIFS(СВЦЭМ!$E$33:$E$776,СВЦЭМ!$A$33:$A$776,$A163,СВЦЭМ!$B$33:$B$776,E$155)+'СЕТ СН'!$F$15</f>
        <v>133.29755537</v>
      </c>
      <c r="F163" s="36">
        <f>SUMIFS(СВЦЭМ!$E$33:$E$776,СВЦЭМ!$A$33:$A$776,$A163,СВЦЭМ!$B$33:$B$776,F$155)+'СЕТ СН'!$F$15</f>
        <v>132.26483174000001</v>
      </c>
      <c r="G163" s="36">
        <f>SUMIFS(СВЦЭМ!$E$33:$E$776,СВЦЭМ!$A$33:$A$776,$A163,СВЦЭМ!$B$33:$B$776,G$155)+'СЕТ СН'!$F$15</f>
        <v>133.70135761</v>
      </c>
      <c r="H163" s="36">
        <f>SUMIFS(СВЦЭМ!$E$33:$E$776,СВЦЭМ!$A$33:$A$776,$A163,СВЦЭМ!$B$33:$B$776,H$155)+'СЕТ СН'!$F$15</f>
        <v>131.85148221</v>
      </c>
      <c r="I163" s="36">
        <f>SUMIFS(СВЦЭМ!$E$33:$E$776,СВЦЭМ!$A$33:$A$776,$A163,СВЦЭМ!$B$33:$B$776,I$155)+'СЕТ СН'!$F$15</f>
        <v>128.08995214999999</v>
      </c>
      <c r="J163" s="36">
        <f>SUMIFS(СВЦЭМ!$E$33:$E$776,СВЦЭМ!$A$33:$A$776,$A163,СВЦЭМ!$B$33:$B$776,J$155)+'СЕТ СН'!$F$15</f>
        <v>123.93412734</v>
      </c>
      <c r="K163" s="36">
        <f>SUMIFS(СВЦЭМ!$E$33:$E$776,СВЦЭМ!$A$33:$A$776,$A163,СВЦЭМ!$B$33:$B$776,K$155)+'СЕТ СН'!$F$15</f>
        <v>124.1534875</v>
      </c>
      <c r="L163" s="36">
        <f>SUMIFS(СВЦЭМ!$E$33:$E$776,СВЦЭМ!$A$33:$A$776,$A163,СВЦЭМ!$B$33:$B$776,L$155)+'СЕТ СН'!$F$15</f>
        <v>123.86750531</v>
      </c>
      <c r="M163" s="36">
        <f>SUMIFS(СВЦЭМ!$E$33:$E$776,СВЦЭМ!$A$33:$A$776,$A163,СВЦЭМ!$B$33:$B$776,M$155)+'СЕТ СН'!$F$15</f>
        <v>116.53295180000001</v>
      </c>
      <c r="N163" s="36">
        <f>SUMIFS(СВЦЭМ!$E$33:$E$776,СВЦЭМ!$A$33:$A$776,$A163,СВЦЭМ!$B$33:$B$776,N$155)+'СЕТ СН'!$F$15</f>
        <v>107.56391524</v>
      </c>
      <c r="O163" s="36">
        <f>SUMIFS(СВЦЭМ!$E$33:$E$776,СВЦЭМ!$A$33:$A$776,$A163,СВЦЭМ!$B$33:$B$776,O$155)+'СЕТ СН'!$F$15</f>
        <v>105.8970156</v>
      </c>
      <c r="P163" s="36">
        <f>SUMIFS(СВЦЭМ!$E$33:$E$776,СВЦЭМ!$A$33:$A$776,$A163,СВЦЭМ!$B$33:$B$776,P$155)+'СЕТ СН'!$F$15</f>
        <v>106.7520667</v>
      </c>
      <c r="Q163" s="36">
        <f>SUMIFS(СВЦЭМ!$E$33:$E$776,СВЦЭМ!$A$33:$A$776,$A163,СВЦЭМ!$B$33:$B$776,Q$155)+'СЕТ СН'!$F$15</f>
        <v>107.16176802</v>
      </c>
      <c r="R163" s="36">
        <f>SUMIFS(СВЦЭМ!$E$33:$E$776,СВЦЭМ!$A$33:$A$776,$A163,СВЦЭМ!$B$33:$B$776,R$155)+'СЕТ СН'!$F$15</f>
        <v>106.77237028</v>
      </c>
      <c r="S163" s="36">
        <f>SUMIFS(СВЦЭМ!$E$33:$E$776,СВЦЭМ!$A$33:$A$776,$A163,СВЦЭМ!$B$33:$B$776,S$155)+'СЕТ СН'!$F$15</f>
        <v>107.5177375</v>
      </c>
      <c r="T163" s="36">
        <f>SUMIFS(СВЦЭМ!$E$33:$E$776,СВЦЭМ!$A$33:$A$776,$A163,СВЦЭМ!$B$33:$B$776,T$155)+'СЕТ СН'!$F$15</f>
        <v>106.28266877</v>
      </c>
      <c r="U163" s="36">
        <f>SUMIFS(СВЦЭМ!$E$33:$E$776,СВЦЭМ!$A$33:$A$776,$A163,СВЦЭМ!$B$33:$B$776,U$155)+'СЕТ СН'!$F$15</f>
        <v>103.43487770999999</v>
      </c>
      <c r="V163" s="36">
        <f>SUMIFS(СВЦЭМ!$E$33:$E$776,СВЦЭМ!$A$33:$A$776,$A163,СВЦЭМ!$B$33:$B$776,V$155)+'СЕТ СН'!$F$15</f>
        <v>99.165073750000005</v>
      </c>
      <c r="W163" s="36">
        <f>SUMIFS(СВЦЭМ!$E$33:$E$776,СВЦЭМ!$A$33:$A$776,$A163,СВЦЭМ!$B$33:$B$776,W$155)+'СЕТ СН'!$F$15</f>
        <v>98.709641649999995</v>
      </c>
      <c r="X163" s="36">
        <f>SUMIFS(СВЦЭМ!$E$33:$E$776,СВЦЭМ!$A$33:$A$776,$A163,СВЦЭМ!$B$33:$B$776,X$155)+'СЕТ СН'!$F$15</f>
        <v>105.63533957999999</v>
      </c>
      <c r="Y163" s="36">
        <f>SUMIFS(СВЦЭМ!$E$33:$E$776,СВЦЭМ!$A$33:$A$776,$A163,СВЦЭМ!$B$33:$B$776,Y$155)+'СЕТ СН'!$F$15</f>
        <v>116.82645923</v>
      </c>
    </row>
    <row r="164" spans="1:25" ht="15.75" x14ac:dyDescent="0.2">
      <c r="A164" s="35">
        <f t="shared" si="4"/>
        <v>43960</v>
      </c>
      <c r="B164" s="36">
        <f>SUMIFS(СВЦЭМ!$E$33:$E$776,СВЦЭМ!$A$33:$A$776,$A164,СВЦЭМ!$B$33:$B$776,B$155)+'СЕТ СН'!$F$15</f>
        <v>132.28785074999999</v>
      </c>
      <c r="C164" s="36">
        <f>SUMIFS(СВЦЭМ!$E$33:$E$776,СВЦЭМ!$A$33:$A$776,$A164,СВЦЭМ!$B$33:$B$776,C$155)+'СЕТ СН'!$F$15</f>
        <v>130.39991122999999</v>
      </c>
      <c r="D164" s="36">
        <f>SUMIFS(СВЦЭМ!$E$33:$E$776,СВЦЭМ!$A$33:$A$776,$A164,СВЦЭМ!$B$33:$B$776,D$155)+'СЕТ СН'!$F$15</f>
        <v>127.69707708999999</v>
      </c>
      <c r="E164" s="36">
        <f>SUMIFS(СВЦЭМ!$E$33:$E$776,СВЦЭМ!$A$33:$A$776,$A164,СВЦЭМ!$B$33:$B$776,E$155)+'СЕТ СН'!$F$15</f>
        <v>127.15361435</v>
      </c>
      <c r="F164" s="36">
        <f>SUMIFS(СВЦЭМ!$E$33:$E$776,СВЦЭМ!$A$33:$A$776,$A164,СВЦЭМ!$B$33:$B$776,F$155)+'СЕТ СН'!$F$15</f>
        <v>125.78818805</v>
      </c>
      <c r="G164" s="36">
        <f>SUMIFS(СВЦЭМ!$E$33:$E$776,СВЦЭМ!$A$33:$A$776,$A164,СВЦЭМ!$B$33:$B$776,G$155)+'СЕТ СН'!$F$15</f>
        <v>126.02799262000001</v>
      </c>
      <c r="H164" s="36">
        <f>SUMIFS(СВЦЭМ!$E$33:$E$776,СВЦЭМ!$A$33:$A$776,$A164,СВЦЭМ!$B$33:$B$776,H$155)+'СЕТ СН'!$F$15</f>
        <v>126.90390918999999</v>
      </c>
      <c r="I164" s="36">
        <f>SUMIFS(СВЦЭМ!$E$33:$E$776,СВЦЭМ!$A$33:$A$776,$A164,СВЦЭМ!$B$33:$B$776,I$155)+'СЕТ СН'!$F$15</f>
        <v>127.80853526</v>
      </c>
      <c r="J164" s="36">
        <f>SUMIFS(СВЦЭМ!$E$33:$E$776,СВЦЭМ!$A$33:$A$776,$A164,СВЦЭМ!$B$33:$B$776,J$155)+'СЕТ СН'!$F$15</f>
        <v>127.87713548000001</v>
      </c>
      <c r="K164" s="36">
        <f>SUMIFS(СВЦЭМ!$E$33:$E$776,СВЦЭМ!$A$33:$A$776,$A164,СВЦЭМ!$B$33:$B$776,K$155)+'СЕТ СН'!$F$15</f>
        <v>123.91495758000001</v>
      </c>
      <c r="L164" s="36">
        <f>SUMIFS(СВЦЭМ!$E$33:$E$776,СВЦЭМ!$A$33:$A$776,$A164,СВЦЭМ!$B$33:$B$776,L$155)+'СЕТ СН'!$F$15</f>
        <v>125.26965688</v>
      </c>
      <c r="M164" s="36">
        <f>SUMIFS(СВЦЭМ!$E$33:$E$776,СВЦЭМ!$A$33:$A$776,$A164,СВЦЭМ!$B$33:$B$776,M$155)+'СЕТ СН'!$F$15</f>
        <v>117.45058098</v>
      </c>
      <c r="N164" s="36">
        <f>SUMIFS(СВЦЭМ!$E$33:$E$776,СВЦЭМ!$A$33:$A$776,$A164,СВЦЭМ!$B$33:$B$776,N$155)+'СЕТ СН'!$F$15</f>
        <v>109.28476587999999</v>
      </c>
      <c r="O164" s="36">
        <f>SUMIFS(СВЦЭМ!$E$33:$E$776,СВЦЭМ!$A$33:$A$776,$A164,СВЦЭМ!$B$33:$B$776,O$155)+'СЕТ СН'!$F$15</f>
        <v>106.32348118</v>
      </c>
      <c r="P164" s="36">
        <f>SUMIFS(СВЦЭМ!$E$33:$E$776,СВЦЭМ!$A$33:$A$776,$A164,СВЦЭМ!$B$33:$B$776,P$155)+'СЕТ СН'!$F$15</f>
        <v>107.11594479</v>
      </c>
      <c r="Q164" s="36">
        <f>SUMIFS(СВЦЭМ!$E$33:$E$776,СВЦЭМ!$A$33:$A$776,$A164,СВЦЭМ!$B$33:$B$776,Q$155)+'СЕТ СН'!$F$15</f>
        <v>105.92590249</v>
      </c>
      <c r="R164" s="36">
        <f>SUMIFS(СВЦЭМ!$E$33:$E$776,СВЦЭМ!$A$33:$A$776,$A164,СВЦЭМ!$B$33:$B$776,R$155)+'СЕТ СН'!$F$15</f>
        <v>106.30099564</v>
      </c>
      <c r="S164" s="36">
        <f>SUMIFS(СВЦЭМ!$E$33:$E$776,СВЦЭМ!$A$33:$A$776,$A164,СВЦЭМ!$B$33:$B$776,S$155)+'СЕТ СН'!$F$15</f>
        <v>107.99132035</v>
      </c>
      <c r="T164" s="36">
        <f>SUMIFS(СВЦЭМ!$E$33:$E$776,СВЦЭМ!$A$33:$A$776,$A164,СВЦЭМ!$B$33:$B$776,T$155)+'СЕТ СН'!$F$15</f>
        <v>106.55400303</v>
      </c>
      <c r="U164" s="36">
        <f>SUMIFS(СВЦЭМ!$E$33:$E$776,СВЦЭМ!$A$33:$A$776,$A164,СВЦЭМ!$B$33:$B$776,U$155)+'СЕТ СН'!$F$15</f>
        <v>105.31682705</v>
      </c>
      <c r="V164" s="36">
        <f>SUMIFS(СВЦЭМ!$E$33:$E$776,СВЦЭМ!$A$33:$A$776,$A164,СВЦЭМ!$B$33:$B$776,V$155)+'СЕТ СН'!$F$15</f>
        <v>103.50983831000001</v>
      </c>
      <c r="W164" s="36">
        <f>SUMIFS(СВЦЭМ!$E$33:$E$776,СВЦЭМ!$A$33:$A$776,$A164,СВЦЭМ!$B$33:$B$776,W$155)+'СЕТ СН'!$F$15</f>
        <v>102.30409031000001</v>
      </c>
      <c r="X164" s="36">
        <f>SUMIFS(СВЦЭМ!$E$33:$E$776,СВЦЭМ!$A$33:$A$776,$A164,СВЦЭМ!$B$33:$B$776,X$155)+'СЕТ СН'!$F$15</f>
        <v>108.78723836</v>
      </c>
      <c r="Y164" s="36">
        <f>SUMIFS(СВЦЭМ!$E$33:$E$776,СВЦЭМ!$A$33:$A$776,$A164,СВЦЭМ!$B$33:$B$776,Y$155)+'СЕТ СН'!$F$15</f>
        <v>122.25452936000001</v>
      </c>
    </row>
    <row r="165" spans="1:25" ht="15.75" x14ac:dyDescent="0.2">
      <c r="A165" s="35">
        <f t="shared" si="4"/>
        <v>43961</v>
      </c>
      <c r="B165" s="36">
        <f>SUMIFS(СВЦЭМ!$E$33:$E$776,СВЦЭМ!$A$33:$A$776,$A165,СВЦЭМ!$B$33:$B$776,B$155)+'СЕТ СН'!$F$15</f>
        <v>128.7585363</v>
      </c>
      <c r="C165" s="36">
        <f>SUMIFS(СВЦЭМ!$E$33:$E$776,СВЦЭМ!$A$33:$A$776,$A165,СВЦЭМ!$B$33:$B$776,C$155)+'СЕТ СН'!$F$15</f>
        <v>133.21915053000001</v>
      </c>
      <c r="D165" s="36">
        <f>SUMIFS(СВЦЭМ!$E$33:$E$776,СВЦЭМ!$A$33:$A$776,$A165,СВЦЭМ!$B$33:$B$776,D$155)+'СЕТ СН'!$F$15</f>
        <v>134.20921779</v>
      </c>
      <c r="E165" s="36">
        <f>SUMIFS(СВЦЭМ!$E$33:$E$776,СВЦЭМ!$A$33:$A$776,$A165,СВЦЭМ!$B$33:$B$776,E$155)+'СЕТ СН'!$F$15</f>
        <v>137.37214596999999</v>
      </c>
      <c r="F165" s="36">
        <f>SUMIFS(СВЦЭМ!$E$33:$E$776,СВЦЭМ!$A$33:$A$776,$A165,СВЦЭМ!$B$33:$B$776,F$155)+'СЕТ СН'!$F$15</f>
        <v>136.24680713999999</v>
      </c>
      <c r="G165" s="36">
        <f>SUMIFS(СВЦЭМ!$E$33:$E$776,СВЦЭМ!$A$33:$A$776,$A165,СВЦЭМ!$B$33:$B$776,G$155)+'СЕТ СН'!$F$15</f>
        <v>135.94574600000001</v>
      </c>
      <c r="H165" s="36">
        <f>SUMIFS(СВЦЭМ!$E$33:$E$776,СВЦЭМ!$A$33:$A$776,$A165,СВЦЭМ!$B$33:$B$776,H$155)+'СЕТ СН'!$F$15</f>
        <v>134.90412373000001</v>
      </c>
      <c r="I165" s="36">
        <f>SUMIFS(СВЦЭМ!$E$33:$E$776,СВЦЭМ!$A$33:$A$776,$A165,СВЦЭМ!$B$33:$B$776,I$155)+'СЕТ СН'!$F$15</f>
        <v>130.62704167999999</v>
      </c>
      <c r="J165" s="36">
        <f>SUMIFS(СВЦЭМ!$E$33:$E$776,СВЦЭМ!$A$33:$A$776,$A165,СВЦЭМ!$B$33:$B$776,J$155)+'СЕТ СН'!$F$15</f>
        <v>129.72066451000001</v>
      </c>
      <c r="K165" s="36">
        <f>SUMIFS(СВЦЭМ!$E$33:$E$776,СВЦЭМ!$A$33:$A$776,$A165,СВЦЭМ!$B$33:$B$776,K$155)+'СЕТ СН'!$F$15</f>
        <v>125.13479669</v>
      </c>
      <c r="L165" s="36">
        <f>SUMIFS(СВЦЭМ!$E$33:$E$776,СВЦЭМ!$A$33:$A$776,$A165,СВЦЭМ!$B$33:$B$776,L$155)+'СЕТ СН'!$F$15</f>
        <v>123.99480993</v>
      </c>
      <c r="M165" s="36">
        <f>SUMIFS(СВЦЭМ!$E$33:$E$776,СВЦЭМ!$A$33:$A$776,$A165,СВЦЭМ!$B$33:$B$776,M$155)+'СЕТ СН'!$F$15</f>
        <v>117.26938884</v>
      </c>
      <c r="N165" s="36">
        <f>SUMIFS(СВЦЭМ!$E$33:$E$776,СВЦЭМ!$A$33:$A$776,$A165,СВЦЭМ!$B$33:$B$776,N$155)+'СЕТ СН'!$F$15</f>
        <v>109.15516863000001</v>
      </c>
      <c r="O165" s="36">
        <f>SUMIFS(СВЦЭМ!$E$33:$E$776,СВЦЭМ!$A$33:$A$776,$A165,СВЦЭМ!$B$33:$B$776,O$155)+'СЕТ СН'!$F$15</f>
        <v>106.71443696</v>
      </c>
      <c r="P165" s="36">
        <f>SUMIFS(СВЦЭМ!$E$33:$E$776,СВЦЭМ!$A$33:$A$776,$A165,СВЦЭМ!$B$33:$B$776,P$155)+'СЕТ СН'!$F$15</f>
        <v>107.04040811</v>
      </c>
      <c r="Q165" s="36">
        <f>SUMIFS(СВЦЭМ!$E$33:$E$776,СВЦЭМ!$A$33:$A$776,$A165,СВЦЭМ!$B$33:$B$776,Q$155)+'СЕТ СН'!$F$15</f>
        <v>108.17883209</v>
      </c>
      <c r="R165" s="36">
        <f>SUMIFS(СВЦЭМ!$E$33:$E$776,СВЦЭМ!$A$33:$A$776,$A165,СВЦЭМ!$B$33:$B$776,R$155)+'СЕТ СН'!$F$15</f>
        <v>107.79495751</v>
      </c>
      <c r="S165" s="36">
        <f>SUMIFS(СВЦЭМ!$E$33:$E$776,СВЦЭМ!$A$33:$A$776,$A165,СВЦЭМ!$B$33:$B$776,S$155)+'СЕТ СН'!$F$15</f>
        <v>108.18035793</v>
      </c>
      <c r="T165" s="36">
        <f>SUMIFS(СВЦЭМ!$E$33:$E$776,СВЦЭМ!$A$33:$A$776,$A165,СВЦЭМ!$B$33:$B$776,T$155)+'СЕТ СН'!$F$15</f>
        <v>106.67067749</v>
      </c>
      <c r="U165" s="36">
        <f>SUMIFS(СВЦЭМ!$E$33:$E$776,СВЦЭМ!$A$33:$A$776,$A165,СВЦЭМ!$B$33:$B$776,U$155)+'СЕТ СН'!$F$15</f>
        <v>104.76638312999999</v>
      </c>
      <c r="V165" s="36">
        <f>SUMIFS(СВЦЭМ!$E$33:$E$776,СВЦЭМ!$A$33:$A$776,$A165,СВЦЭМ!$B$33:$B$776,V$155)+'СЕТ СН'!$F$15</f>
        <v>101.91929807</v>
      </c>
      <c r="W165" s="36">
        <f>SUMIFS(СВЦЭМ!$E$33:$E$776,СВЦЭМ!$A$33:$A$776,$A165,СВЦЭМ!$B$33:$B$776,W$155)+'СЕТ СН'!$F$15</f>
        <v>101.38741971</v>
      </c>
      <c r="X165" s="36">
        <f>SUMIFS(СВЦЭМ!$E$33:$E$776,СВЦЭМ!$A$33:$A$776,$A165,СВЦЭМ!$B$33:$B$776,X$155)+'СЕТ СН'!$F$15</f>
        <v>107.02612274000001</v>
      </c>
      <c r="Y165" s="36">
        <f>SUMIFS(СВЦЭМ!$E$33:$E$776,СВЦЭМ!$A$33:$A$776,$A165,СВЦЭМ!$B$33:$B$776,Y$155)+'СЕТ СН'!$F$15</f>
        <v>120.57447826000001</v>
      </c>
    </row>
    <row r="166" spans="1:25" ht="15.75" x14ac:dyDescent="0.2">
      <c r="A166" s="35">
        <f t="shared" si="4"/>
        <v>43962</v>
      </c>
      <c r="B166" s="36">
        <f>SUMIFS(СВЦЭМ!$E$33:$E$776,СВЦЭМ!$A$33:$A$776,$A166,СВЦЭМ!$B$33:$B$776,B$155)+'СЕТ СН'!$F$15</f>
        <v>117.37406793</v>
      </c>
      <c r="C166" s="36">
        <f>SUMIFS(СВЦЭМ!$E$33:$E$776,СВЦЭМ!$A$33:$A$776,$A166,СВЦЭМ!$B$33:$B$776,C$155)+'СЕТ СН'!$F$15</f>
        <v>129.36270804</v>
      </c>
      <c r="D166" s="36">
        <f>SUMIFS(СВЦЭМ!$E$33:$E$776,СВЦЭМ!$A$33:$A$776,$A166,СВЦЭМ!$B$33:$B$776,D$155)+'СЕТ СН'!$F$15</f>
        <v>134.57223285000001</v>
      </c>
      <c r="E166" s="36">
        <f>SUMIFS(СВЦЭМ!$E$33:$E$776,СВЦЭМ!$A$33:$A$776,$A166,СВЦЭМ!$B$33:$B$776,E$155)+'СЕТ СН'!$F$15</f>
        <v>133.27004650000001</v>
      </c>
      <c r="F166" s="36">
        <f>SUMIFS(СВЦЭМ!$E$33:$E$776,СВЦЭМ!$A$33:$A$776,$A166,СВЦЭМ!$B$33:$B$776,F$155)+'СЕТ СН'!$F$15</f>
        <v>132.25356317999999</v>
      </c>
      <c r="G166" s="36">
        <f>SUMIFS(СВЦЭМ!$E$33:$E$776,СВЦЭМ!$A$33:$A$776,$A166,СВЦЭМ!$B$33:$B$776,G$155)+'СЕТ СН'!$F$15</f>
        <v>132.61193175</v>
      </c>
      <c r="H166" s="36">
        <f>SUMIFS(СВЦЭМ!$E$33:$E$776,СВЦЭМ!$A$33:$A$776,$A166,СВЦЭМ!$B$33:$B$776,H$155)+'СЕТ СН'!$F$15</f>
        <v>133.63070067000001</v>
      </c>
      <c r="I166" s="36">
        <f>SUMIFS(СВЦЭМ!$E$33:$E$776,СВЦЭМ!$A$33:$A$776,$A166,СВЦЭМ!$B$33:$B$776,I$155)+'СЕТ СН'!$F$15</f>
        <v>135.64522239999999</v>
      </c>
      <c r="J166" s="36">
        <f>SUMIFS(СВЦЭМ!$E$33:$E$776,СВЦЭМ!$A$33:$A$776,$A166,СВЦЭМ!$B$33:$B$776,J$155)+'СЕТ СН'!$F$15</f>
        <v>128.11515247</v>
      </c>
      <c r="K166" s="36">
        <f>SUMIFS(СВЦЭМ!$E$33:$E$776,СВЦЭМ!$A$33:$A$776,$A166,СВЦЭМ!$B$33:$B$776,K$155)+'СЕТ СН'!$F$15</f>
        <v>119.08561194000001</v>
      </c>
      <c r="L166" s="36">
        <f>SUMIFS(СВЦЭМ!$E$33:$E$776,СВЦЭМ!$A$33:$A$776,$A166,СВЦЭМ!$B$33:$B$776,L$155)+'СЕТ СН'!$F$15</f>
        <v>117.81798649</v>
      </c>
      <c r="M166" s="36">
        <f>SUMIFS(СВЦЭМ!$E$33:$E$776,СВЦЭМ!$A$33:$A$776,$A166,СВЦЭМ!$B$33:$B$776,M$155)+'СЕТ СН'!$F$15</f>
        <v>117.87066848000001</v>
      </c>
      <c r="N166" s="36">
        <f>SUMIFS(СВЦЭМ!$E$33:$E$776,СВЦЭМ!$A$33:$A$776,$A166,СВЦЭМ!$B$33:$B$776,N$155)+'СЕТ СН'!$F$15</f>
        <v>119.66706567999999</v>
      </c>
      <c r="O166" s="36">
        <f>SUMIFS(СВЦЭМ!$E$33:$E$776,СВЦЭМ!$A$33:$A$776,$A166,СВЦЭМ!$B$33:$B$776,O$155)+'СЕТ СН'!$F$15</f>
        <v>119.41659206</v>
      </c>
      <c r="P166" s="36">
        <f>SUMIFS(СВЦЭМ!$E$33:$E$776,СВЦЭМ!$A$33:$A$776,$A166,СВЦЭМ!$B$33:$B$776,P$155)+'СЕТ СН'!$F$15</f>
        <v>122.07145717</v>
      </c>
      <c r="Q166" s="36">
        <f>SUMIFS(СВЦЭМ!$E$33:$E$776,СВЦЭМ!$A$33:$A$776,$A166,СВЦЭМ!$B$33:$B$776,Q$155)+'СЕТ СН'!$F$15</f>
        <v>123.26839257</v>
      </c>
      <c r="R166" s="36">
        <f>SUMIFS(СВЦЭМ!$E$33:$E$776,СВЦЭМ!$A$33:$A$776,$A166,СВЦЭМ!$B$33:$B$776,R$155)+'СЕТ СН'!$F$15</f>
        <v>122.43170985</v>
      </c>
      <c r="S166" s="36">
        <f>SUMIFS(СВЦЭМ!$E$33:$E$776,СВЦЭМ!$A$33:$A$776,$A166,СВЦЭМ!$B$33:$B$776,S$155)+'СЕТ СН'!$F$15</f>
        <v>122.97734831</v>
      </c>
      <c r="T166" s="36">
        <f>SUMIFS(СВЦЭМ!$E$33:$E$776,СВЦЭМ!$A$33:$A$776,$A166,СВЦЭМ!$B$33:$B$776,T$155)+'СЕТ СН'!$F$15</f>
        <v>120.92215890999999</v>
      </c>
      <c r="U166" s="36">
        <f>SUMIFS(СВЦЭМ!$E$33:$E$776,СВЦЭМ!$A$33:$A$776,$A166,СВЦЭМ!$B$33:$B$776,U$155)+'СЕТ СН'!$F$15</f>
        <v>115.30854198999999</v>
      </c>
      <c r="V166" s="36">
        <f>SUMIFS(СВЦЭМ!$E$33:$E$776,СВЦЭМ!$A$33:$A$776,$A166,СВЦЭМ!$B$33:$B$776,V$155)+'СЕТ СН'!$F$15</f>
        <v>110.47892976999999</v>
      </c>
      <c r="W166" s="36">
        <f>SUMIFS(СВЦЭМ!$E$33:$E$776,СВЦЭМ!$A$33:$A$776,$A166,СВЦЭМ!$B$33:$B$776,W$155)+'СЕТ СН'!$F$15</f>
        <v>107.87930211</v>
      </c>
      <c r="X166" s="36">
        <f>SUMIFS(СВЦЭМ!$E$33:$E$776,СВЦЭМ!$A$33:$A$776,$A166,СВЦЭМ!$B$33:$B$776,X$155)+'СЕТ СН'!$F$15</f>
        <v>107.36155032000001</v>
      </c>
      <c r="Y166" s="36">
        <f>SUMIFS(СВЦЭМ!$E$33:$E$776,СВЦЭМ!$A$33:$A$776,$A166,СВЦЭМ!$B$33:$B$776,Y$155)+'СЕТ СН'!$F$15</f>
        <v>115.2019828</v>
      </c>
    </row>
    <row r="167" spans="1:25" ht="15.75" x14ac:dyDescent="0.2">
      <c r="A167" s="35">
        <f t="shared" si="4"/>
        <v>43963</v>
      </c>
      <c r="B167" s="36">
        <f>SUMIFS(СВЦЭМ!$E$33:$E$776,СВЦЭМ!$A$33:$A$776,$A167,СВЦЭМ!$B$33:$B$776,B$155)+'СЕТ СН'!$F$15</f>
        <v>134.67087821999999</v>
      </c>
      <c r="C167" s="36">
        <f>SUMIFS(СВЦЭМ!$E$33:$E$776,СВЦЭМ!$A$33:$A$776,$A167,СВЦЭМ!$B$33:$B$776,C$155)+'СЕТ СН'!$F$15</f>
        <v>140.52004707</v>
      </c>
      <c r="D167" s="36">
        <f>SUMIFS(СВЦЭМ!$E$33:$E$776,СВЦЭМ!$A$33:$A$776,$A167,СВЦЭМ!$B$33:$B$776,D$155)+'СЕТ СН'!$F$15</f>
        <v>138.72592976999999</v>
      </c>
      <c r="E167" s="36">
        <f>SUMIFS(СВЦЭМ!$E$33:$E$776,СВЦЭМ!$A$33:$A$776,$A167,СВЦЭМ!$B$33:$B$776,E$155)+'СЕТ СН'!$F$15</f>
        <v>138.60276689</v>
      </c>
      <c r="F167" s="36">
        <f>SUMIFS(СВЦЭМ!$E$33:$E$776,СВЦЭМ!$A$33:$A$776,$A167,СВЦЭМ!$B$33:$B$776,F$155)+'СЕТ СН'!$F$15</f>
        <v>139.7634414</v>
      </c>
      <c r="G167" s="36">
        <f>SUMIFS(СВЦЭМ!$E$33:$E$776,СВЦЭМ!$A$33:$A$776,$A167,СВЦЭМ!$B$33:$B$776,G$155)+'СЕТ СН'!$F$15</f>
        <v>138.15400543999999</v>
      </c>
      <c r="H167" s="36">
        <f>SUMIFS(СВЦЭМ!$E$33:$E$776,СВЦЭМ!$A$33:$A$776,$A167,СВЦЭМ!$B$33:$B$776,H$155)+'СЕТ СН'!$F$15</f>
        <v>139.52958269999999</v>
      </c>
      <c r="I167" s="36">
        <f>SUMIFS(СВЦЭМ!$E$33:$E$776,СВЦЭМ!$A$33:$A$776,$A167,СВЦЭМ!$B$33:$B$776,I$155)+'СЕТ СН'!$F$15</f>
        <v>133.77220832</v>
      </c>
      <c r="J167" s="36">
        <f>SUMIFS(СВЦЭМ!$E$33:$E$776,СВЦЭМ!$A$33:$A$776,$A167,СВЦЭМ!$B$33:$B$776,J$155)+'СЕТ СН'!$F$15</f>
        <v>126.69144476</v>
      </c>
      <c r="K167" s="36">
        <f>SUMIFS(СВЦЭМ!$E$33:$E$776,СВЦЭМ!$A$33:$A$776,$A167,СВЦЭМ!$B$33:$B$776,K$155)+'СЕТ СН'!$F$15</f>
        <v>123.76649753</v>
      </c>
      <c r="L167" s="36">
        <f>SUMIFS(СВЦЭМ!$E$33:$E$776,СВЦЭМ!$A$33:$A$776,$A167,СВЦЭМ!$B$33:$B$776,L$155)+'СЕТ СН'!$F$15</f>
        <v>123.35410635</v>
      </c>
      <c r="M167" s="36">
        <f>SUMIFS(СВЦЭМ!$E$33:$E$776,СВЦЭМ!$A$33:$A$776,$A167,СВЦЭМ!$B$33:$B$776,M$155)+'СЕТ СН'!$F$15</f>
        <v>119.21990279000001</v>
      </c>
      <c r="N167" s="36">
        <f>SUMIFS(СВЦЭМ!$E$33:$E$776,СВЦЭМ!$A$33:$A$776,$A167,СВЦЭМ!$B$33:$B$776,N$155)+'СЕТ СН'!$F$15</f>
        <v>118.97575446</v>
      </c>
      <c r="O167" s="36">
        <f>SUMIFS(СВЦЭМ!$E$33:$E$776,СВЦЭМ!$A$33:$A$776,$A167,СВЦЭМ!$B$33:$B$776,O$155)+'СЕТ СН'!$F$15</f>
        <v>120.07546997</v>
      </c>
      <c r="P167" s="36">
        <f>SUMIFS(СВЦЭМ!$E$33:$E$776,СВЦЭМ!$A$33:$A$776,$A167,СВЦЭМ!$B$33:$B$776,P$155)+'СЕТ СН'!$F$15</f>
        <v>121.69295545999999</v>
      </c>
      <c r="Q167" s="36">
        <f>SUMIFS(СВЦЭМ!$E$33:$E$776,СВЦЭМ!$A$33:$A$776,$A167,СВЦЭМ!$B$33:$B$776,Q$155)+'СЕТ СН'!$F$15</f>
        <v>121.54320918000001</v>
      </c>
      <c r="R167" s="36">
        <f>SUMIFS(СВЦЭМ!$E$33:$E$776,СВЦЭМ!$A$33:$A$776,$A167,СВЦЭМ!$B$33:$B$776,R$155)+'СЕТ СН'!$F$15</f>
        <v>121.67567006</v>
      </c>
      <c r="S167" s="36">
        <f>SUMIFS(СВЦЭМ!$E$33:$E$776,СВЦЭМ!$A$33:$A$776,$A167,СВЦЭМ!$B$33:$B$776,S$155)+'СЕТ СН'!$F$15</f>
        <v>121.81488686</v>
      </c>
      <c r="T167" s="36">
        <f>SUMIFS(СВЦЭМ!$E$33:$E$776,СВЦЭМ!$A$33:$A$776,$A167,СВЦЭМ!$B$33:$B$776,T$155)+'СЕТ СН'!$F$15</f>
        <v>122.57643289000001</v>
      </c>
      <c r="U167" s="36">
        <f>SUMIFS(СВЦЭМ!$E$33:$E$776,СВЦЭМ!$A$33:$A$776,$A167,СВЦЭМ!$B$33:$B$776,U$155)+'СЕТ СН'!$F$15</f>
        <v>122.31690029000001</v>
      </c>
      <c r="V167" s="36">
        <f>SUMIFS(СВЦЭМ!$E$33:$E$776,СВЦЭМ!$A$33:$A$776,$A167,СВЦЭМ!$B$33:$B$776,V$155)+'СЕТ СН'!$F$15</f>
        <v>117.52663447</v>
      </c>
      <c r="W167" s="36">
        <f>SUMIFS(СВЦЭМ!$E$33:$E$776,СВЦЭМ!$A$33:$A$776,$A167,СВЦЭМ!$B$33:$B$776,W$155)+'СЕТ СН'!$F$15</f>
        <v>117.3130912</v>
      </c>
      <c r="X167" s="36">
        <f>SUMIFS(СВЦЭМ!$E$33:$E$776,СВЦЭМ!$A$33:$A$776,$A167,СВЦЭМ!$B$33:$B$776,X$155)+'СЕТ СН'!$F$15</f>
        <v>120.62718246999999</v>
      </c>
      <c r="Y167" s="36">
        <f>SUMIFS(СВЦЭМ!$E$33:$E$776,СВЦЭМ!$A$33:$A$776,$A167,СВЦЭМ!$B$33:$B$776,Y$155)+'СЕТ СН'!$F$15</f>
        <v>123.57360674</v>
      </c>
    </row>
    <row r="168" spans="1:25" ht="15.75" x14ac:dyDescent="0.2">
      <c r="A168" s="35">
        <f t="shared" si="4"/>
        <v>43964</v>
      </c>
      <c r="B168" s="36">
        <f>SUMIFS(СВЦЭМ!$E$33:$E$776,СВЦЭМ!$A$33:$A$776,$A168,СВЦЭМ!$B$33:$B$776,B$155)+'СЕТ СН'!$F$15</f>
        <v>126.85238317</v>
      </c>
      <c r="C168" s="36">
        <f>SUMIFS(СВЦЭМ!$E$33:$E$776,СВЦЭМ!$A$33:$A$776,$A168,СВЦЭМ!$B$33:$B$776,C$155)+'СЕТ СН'!$F$15</f>
        <v>133.39859824999999</v>
      </c>
      <c r="D168" s="36">
        <f>SUMIFS(СВЦЭМ!$E$33:$E$776,СВЦЭМ!$A$33:$A$776,$A168,СВЦЭМ!$B$33:$B$776,D$155)+'СЕТ СН'!$F$15</f>
        <v>134.50977976999999</v>
      </c>
      <c r="E168" s="36">
        <f>SUMIFS(СВЦЭМ!$E$33:$E$776,СВЦЭМ!$A$33:$A$776,$A168,СВЦЭМ!$B$33:$B$776,E$155)+'СЕТ СН'!$F$15</f>
        <v>134.4925902</v>
      </c>
      <c r="F168" s="36">
        <f>SUMIFS(СВЦЭМ!$E$33:$E$776,СВЦЭМ!$A$33:$A$776,$A168,СВЦЭМ!$B$33:$B$776,F$155)+'СЕТ СН'!$F$15</f>
        <v>133.47911282999999</v>
      </c>
      <c r="G168" s="36">
        <f>SUMIFS(СВЦЭМ!$E$33:$E$776,СВЦЭМ!$A$33:$A$776,$A168,СВЦЭМ!$B$33:$B$776,G$155)+'СЕТ СН'!$F$15</f>
        <v>134.60209936000001</v>
      </c>
      <c r="H168" s="36">
        <f>SUMIFS(СВЦЭМ!$E$33:$E$776,СВЦЭМ!$A$33:$A$776,$A168,СВЦЭМ!$B$33:$B$776,H$155)+'СЕТ СН'!$F$15</f>
        <v>134.07174806</v>
      </c>
      <c r="I168" s="36">
        <f>SUMIFS(СВЦЭМ!$E$33:$E$776,СВЦЭМ!$A$33:$A$776,$A168,СВЦЭМ!$B$33:$B$776,I$155)+'СЕТ СН'!$F$15</f>
        <v>127.10198793000001</v>
      </c>
      <c r="J168" s="36">
        <f>SUMIFS(СВЦЭМ!$E$33:$E$776,СВЦЭМ!$A$33:$A$776,$A168,СВЦЭМ!$B$33:$B$776,J$155)+'СЕТ СН'!$F$15</f>
        <v>119.04727015</v>
      </c>
      <c r="K168" s="36">
        <f>SUMIFS(СВЦЭМ!$E$33:$E$776,СВЦЭМ!$A$33:$A$776,$A168,СВЦЭМ!$B$33:$B$776,K$155)+'СЕТ СН'!$F$15</f>
        <v>117.81680849</v>
      </c>
      <c r="L168" s="36">
        <f>SUMIFS(СВЦЭМ!$E$33:$E$776,СВЦЭМ!$A$33:$A$776,$A168,СВЦЭМ!$B$33:$B$776,L$155)+'СЕТ СН'!$F$15</f>
        <v>116.46759028</v>
      </c>
      <c r="M168" s="36">
        <f>SUMIFS(СВЦЭМ!$E$33:$E$776,СВЦЭМ!$A$33:$A$776,$A168,СВЦЭМ!$B$33:$B$776,M$155)+'СЕТ СН'!$F$15</f>
        <v>115.57991112000001</v>
      </c>
      <c r="N168" s="36">
        <f>SUMIFS(СВЦЭМ!$E$33:$E$776,СВЦЭМ!$A$33:$A$776,$A168,СВЦЭМ!$B$33:$B$776,N$155)+'СЕТ СН'!$F$15</f>
        <v>116.92004384000001</v>
      </c>
      <c r="O168" s="36">
        <f>SUMIFS(СВЦЭМ!$E$33:$E$776,СВЦЭМ!$A$33:$A$776,$A168,СВЦЭМ!$B$33:$B$776,O$155)+'СЕТ СН'!$F$15</f>
        <v>118.13080576</v>
      </c>
      <c r="P168" s="36">
        <f>SUMIFS(СВЦЭМ!$E$33:$E$776,СВЦЭМ!$A$33:$A$776,$A168,СВЦЭМ!$B$33:$B$776,P$155)+'СЕТ СН'!$F$15</f>
        <v>119.76601574999999</v>
      </c>
      <c r="Q168" s="36">
        <f>SUMIFS(СВЦЭМ!$E$33:$E$776,СВЦЭМ!$A$33:$A$776,$A168,СВЦЭМ!$B$33:$B$776,Q$155)+'СЕТ СН'!$F$15</f>
        <v>118.51391878</v>
      </c>
      <c r="R168" s="36">
        <f>SUMIFS(СВЦЭМ!$E$33:$E$776,СВЦЭМ!$A$33:$A$776,$A168,СВЦЭМ!$B$33:$B$776,R$155)+'СЕТ СН'!$F$15</f>
        <v>117.75201549000001</v>
      </c>
      <c r="S168" s="36">
        <f>SUMIFS(СВЦЭМ!$E$33:$E$776,СВЦЭМ!$A$33:$A$776,$A168,СВЦЭМ!$B$33:$B$776,S$155)+'СЕТ СН'!$F$15</f>
        <v>119.79565362</v>
      </c>
      <c r="T168" s="36">
        <f>SUMIFS(СВЦЭМ!$E$33:$E$776,СВЦЭМ!$A$33:$A$776,$A168,СВЦЭМ!$B$33:$B$776,T$155)+'СЕТ СН'!$F$15</f>
        <v>115.66695875000001</v>
      </c>
      <c r="U168" s="36">
        <f>SUMIFS(СВЦЭМ!$E$33:$E$776,СВЦЭМ!$A$33:$A$776,$A168,СВЦЭМ!$B$33:$B$776,U$155)+'СЕТ СН'!$F$15</f>
        <v>110.9085912</v>
      </c>
      <c r="V168" s="36">
        <f>SUMIFS(СВЦЭМ!$E$33:$E$776,СВЦЭМ!$A$33:$A$776,$A168,СВЦЭМ!$B$33:$B$776,V$155)+'СЕТ СН'!$F$15</f>
        <v>108.5720122</v>
      </c>
      <c r="W168" s="36">
        <f>SUMIFS(СВЦЭМ!$E$33:$E$776,СВЦЭМ!$A$33:$A$776,$A168,СВЦЭМ!$B$33:$B$776,W$155)+'СЕТ СН'!$F$15</f>
        <v>107.9201867</v>
      </c>
      <c r="X168" s="36">
        <f>SUMIFS(СВЦЭМ!$E$33:$E$776,СВЦЭМ!$A$33:$A$776,$A168,СВЦЭМ!$B$33:$B$776,X$155)+'СЕТ СН'!$F$15</f>
        <v>109.83201789</v>
      </c>
      <c r="Y168" s="36">
        <f>SUMIFS(СВЦЭМ!$E$33:$E$776,СВЦЭМ!$A$33:$A$776,$A168,СВЦЭМ!$B$33:$B$776,Y$155)+'СЕТ СН'!$F$15</f>
        <v>112.9897072</v>
      </c>
    </row>
    <row r="169" spans="1:25" ht="15.75" x14ac:dyDescent="0.2">
      <c r="A169" s="35">
        <f t="shared" si="4"/>
        <v>43965</v>
      </c>
      <c r="B169" s="36">
        <f>SUMIFS(СВЦЭМ!$E$33:$E$776,СВЦЭМ!$A$33:$A$776,$A169,СВЦЭМ!$B$33:$B$776,B$155)+'СЕТ СН'!$F$15</f>
        <v>122.88751689999999</v>
      </c>
      <c r="C169" s="36">
        <f>SUMIFS(СВЦЭМ!$E$33:$E$776,СВЦЭМ!$A$33:$A$776,$A169,СВЦЭМ!$B$33:$B$776,C$155)+'СЕТ СН'!$F$15</f>
        <v>128.61564694</v>
      </c>
      <c r="D169" s="36">
        <f>SUMIFS(СВЦЭМ!$E$33:$E$776,СВЦЭМ!$A$33:$A$776,$A169,СВЦЭМ!$B$33:$B$776,D$155)+'СЕТ СН'!$F$15</f>
        <v>129.84286854000001</v>
      </c>
      <c r="E169" s="36">
        <f>SUMIFS(СВЦЭМ!$E$33:$E$776,СВЦЭМ!$A$33:$A$776,$A169,СВЦЭМ!$B$33:$B$776,E$155)+'СЕТ СН'!$F$15</f>
        <v>134.98597799999999</v>
      </c>
      <c r="F169" s="36">
        <f>SUMIFS(СВЦЭМ!$E$33:$E$776,СВЦЭМ!$A$33:$A$776,$A169,СВЦЭМ!$B$33:$B$776,F$155)+'СЕТ СН'!$F$15</f>
        <v>131.99903771000001</v>
      </c>
      <c r="G169" s="36">
        <f>SUMIFS(СВЦЭМ!$E$33:$E$776,СВЦЭМ!$A$33:$A$776,$A169,СВЦЭМ!$B$33:$B$776,G$155)+'СЕТ СН'!$F$15</f>
        <v>130.96067829</v>
      </c>
      <c r="H169" s="36">
        <f>SUMIFS(СВЦЭМ!$E$33:$E$776,СВЦЭМ!$A$33:$A$776,$A169,СВЦЭМ!$B$33:$B$776,H$155)+'СЕТ СН'!$F$15</f>
        <v>130.44875145</v>
      </c>
      <c r="I169" s="36">
        <f>SUMIFS(СВЦЭМ!$E$33:$E$776,СВЦЭМ!$A$33:$A$776,$A169,СВЦЭМ!$B$33:$B$776,I$155)+'СЕТ СН'!$F$15</f>
        <v>124.87504026000001</v>
      </c>
      <c r="J169" s="36">
        <f>SUMIFS(СВЦЭМ!$E$33:$E$776,СВЦЭМ!$A$33:$A$776,$A169,СВЦЭМ!$B$33:$B$776,J$155)+'СЕТ СН'!$F$15</f>
        <v>117.72886481</v>
      </c>
      <c r="K169" s="36">
        <f>SUMIFS(СВЦЭМ!$E$33:$E$776,СВЦЭМ!$A$33:$A$776,$A169,СВЦЭМ!$B$33:$B$776,K$155)+'СЕТ СН'!$F$15</f>
        <v>114.68681789</v>
      </c>
      <c r="L169" s="36">
        <f>SUMIFS(СВЦЭМ!$E$33:$E$776,СВЦЭМ!$A$33:$A$776,$A169,СВЦЭМ!$B$33:$B$776,L$155)+'СЕТ СН'!$F$15</f>
        <v>113.14609627</v>
      </c>
      <c r="M169" s="36">
        <f>SUMIFS(СВЦЭМ!$E$33:$E$776,СВЦЭМ!$A$33:$A$776,$A169,СВЦЭМ!$B$33:$B$776,M$155)+'СЕТ СН'!$F$15</f>
        <v>113.29572415</v>
      </c>
      <c r="N169" s="36">
        <f>SUMIFS(СВЦЭМ!$E$33:$E$776,СВЦЭМ!$A$33:$A$776,$A169,СВЦЭМ!$B$33:$B$776,N$155)+'СЕТ СН'!$F$15</f>
        <v>112.53546946</v>
      </c>
      <c r="O169" s="36">
        <f>SUMIFS(СВЦЭМ!$E$33:$E$776,СВЦЭМ!$A$33:$A$776,$A169,СВЦЭМ!$B$33:$B$776,O$155)+'СЕТ СН'!$F$15</f>
        <v>114.59717297</v>
      </c>
      <c r="P169" s="36">
        <f>SUMIFS(СВЦЭМ!$E$33:$E$776,СВЦЭМ!$A$33:$A$776,$A169,СВЦЭМ!$B$33:$B$776,P$155)+'СЕТ СН'!$F$15</f>
        <v>118.24595985000001</v>
      </c>
      <c r="Q169" s="36">
        <f>SUMIFS(СВЦЭМ!$E$33:$E$776,СВЦЭМ!$A$33:$A$776,$A169,СВЦЭМ!$B$33:$B$776,Q$155)+'СЕТ СН'!$F$15</f>
        <v>116.64086451999999</v>
      </c>
      <c r="R169" s="36">
        <f>SUMIFS(СВЦЭМ!$E$33:$E$776,СВЦЭМ!$A$33:$A$776,$A169,СВЦЭМ!$B$33:$B$776,R$155)+'СЕТ СН'!$F$15</f>
        <v>116.07453578000001</v>
      </c>
      <c r="S169" s="36">
        <f>SUMIFS(СВЦЭМ!$E$33:$E$776,СВЦЭМ!$A$33:$A$776,$A169,СВЦЭМ!$B$33:$B$776,S$155)+'СЕТ СН'!$F$15</f>
        <v>118.89614656000001</v>
      </c>
      <c r="T169" s="36">
        <f>SUMIFS(СВЦЭМ!$E$33:$E$776,СВЦЭМ!$A$33:$A$776,$A169,СВЦЭМ!$B$33:$B$776,T$155)+'СЕТ СН'!$F$15</f>
        <v>115.79461599</v>
      </c>
      <c r="U169" s="36">
        <f>SUMIFS(СВЦЭМ!$E$33:$E$776,СВЦЭМ!$A$33:$A$776,$A169,СВЦЭМ!$B$33:$B$776,U$155)+'СЕТ СН'!$F$15</f>
        <v>111.34450166000001</v>
      </c>
      <c r="V169" s="36">
        <f>SUMIFS(СВЦЭМ!$E$33:$E$776,СВЦЭМ!$A$33:$A$776,$A169,СВЦЭМ!$B$33:$B$776,V$155)+'СЕТ СН'!$F$15</f>
        <v>107.77680817</v>
      </c>
      <c r="W169" s="36">
        <f>SUMIFS(СВЦЭМ!$E$33:$E$776,СВЦЭМ!$A$33:$A$776,$A169,СВЦЭМ!$B$33:$B$776,W$155)+'СЕТ СН'!$F$15</f>
        <v>106.41872499</v>
      </c>
      <c r="X169" s="36">
        <f>SUMIFS(СВЦЭМ!$E$33:$E$776,СВЦЭМ!$A$33:$A$776,$A169,СВЦЭМ!$B$33:$B$776,X$155)+'СЕТ СН'!$F$15</f>
        <v>107.53251516</v>
      </c>
      <c r="Y169" s="36">
        <f>SUMIFS(СВЦЭМ!$E$33:$E$776,СВЦЭМ!$A$33:$A$776,$A169,СВЦЭМ!$B$33:$B$776,Y$155)+'СЕТ СН'!$F$15</f>
        <v>112.20024117</v>
      </c>
    </row>
    <row r="170" spans="1:25" ht="15.75" x14ac:dyDescent="0.2">
      <c r="A170" s="35">
        <f t="shared" si="4"/>
        <v>43966</v>
      </c>
      <c r="B170" s="36">
        <f>SUMIFS(СВЦЭМ!$E$33:$E$776,СВЦЭМ!$A$33:$A$776,$A170,СВЦЭМ!$B$33:$B$776,B$155)+'СЕТ СН'!$F$15</f>
        <v>121.20236190999999</v>
      </c>
      <c r="C170" s="36">
        <f>SUMIFS(СВЦЭМ!$E$33:$E$776,СВЦЭМ!$A$33:$A$776,$A170,СВЦЭМ!$B$33:$B$776,C$155)+'СЕТ СН'!$F$15</f>
        <v>129.26281091000001</v>
      </c>
      <c r="D170" s="36">
        <f>SUMIFS(СВЦЭМ!$E$33:$E$776,СВЦЭМ!$A$33:$A$776,$A170,СВЦЭМ!$B$33:$B$776,D$155)+'СЕТ СН'!$F$15</f>
        <v>132.79190414000001</v>
      </c>
      <c r="E170" s="36">
        <f>SUMIFS(СВЦЭМ!$E$33:$E$776,СВЦЭМ!$A$33:$A$776,$A170,СВЦЭМ!$B$33:$B$776,E$155)+'СЕТ СН'!$F$15</f>
        <v>132.60129806</v>
      </c>
      <c r="F170" s="36">
        <f>SUMIFS(СВЦЭМ!$E$33:$E$776,СВЦЭМ!$A$33:$A$776,$A170,СВЦЭМ!$B$33:$B$776,F$155)+'СЕТ СН'!$F$15</f>
        <v>131.4522474</v>
      </c>
      <c r="G170" s="36">
        <f>SUMIFS(СВЦЭМ!$E$33:$E$776,СВЦЭМ!$A$33:$A$776,$A170,СВЦЭМ!$B$33:$B$776,G$155)+'СЕТ СН'!$F$15</f>
        <v>132.817554</v>
      </c>
      <c r="H170" s="36">
        <f>SUMIFS(СВЦЭМ!$E$33:$E$776,СВЦЭМ!$A$33:$A$776,$A170,СВЦЭМ!$B$33:$B$776,H$155)+'СЕТ СН'!$F$15</f>
        <v>133.89363979000001</v>
      </c>
      <c r="I170" s="36">
        <f>SUMIFS(СВЦЭМ!$E$33:$E$776,СВЦЭМ!$A$33:$A$776,$A170,СВЦЭМ!$B$33:$B$776,I$155)+'СЕТ СН'!$F$15</f>
        <v>127.46443988999999</v>
      </c>
      <c r="J170" s="36">
        <f>SUMIFS(СВЦЭМ!$E$33:$E$776,СВЦЭМ!$A$33:$A$776,$A170,СВЦЭМ!$B$33:$B$776,J$155)+'СЕТ СН'!$F$15</f>
        <v>118.52147002</v>
      </c>
      <c r="K170" s="36">
        <f>SUMIFS(СВЦЭМ!$E$33:$E$776,СВЦЭМ!$A$33:$A$776,$A170,СВЦЭМ!$B$33:$B$776,K$155)+'СЕТ СН'!$F$15</f>
        <v>108.67096438</v>
      </c>
      <c r="L170" s="36">
        <f>SUMIFS(СВЦЭМ!$E$33:$E$776,СВЦЭМ!$A$33:$A$776,$A170,СВЦЭМ!$B$33:$B$776,L$155)+'СЕТ СН'!$F$15</f>
        <v>107.04673678</v>
      </c>
      <c r="M170" s="36">
        <f>SUMIFS(СВЦЭМ!$E$33:$E$776,СВЦЭМ!$A$33:$A$776,$A170,СВЦЭМ!$B$33:$B$776,M$155)+'СЕТ СН'!$F$15</f>
        <v>110.03273249999999</v>
      </c>
      <c r="N170" s="36">
        <f>SUMIFS(СВЦЭМ!$E$33:$E$776,СВЦЭМ!$A$33:$A$776,$A170,СВЦЭМ!$B$33:$B$776,N$155)+'СЕТ СН'!$F$15</f>
        <v>110.86984006</v>
      </c>
      <c r="O170" s="36">
        <f>SUMIFS(СВЦЭМ!$E$33:$E$776,СВЦЭМ!$A$33:$A$776,$A170,СВЦЭМ!$B$33:$B$776,O$155)+'СЕТ СН'!$F$15</f>
        <v>111.22397413</v>
      </c>
      <c r="P170" s="36">
        <f>SUMIFS(СВЦЭМ!$E$33:$E$776,СВЦЭМ!$A$33:$A$776,$A170,СВЦЭМ!$B$33:$B$776,P$155)+'СЕТ СН'!$F$15</f>
        <v>112.14531709000001</v>
      </c>
      <c r="Q170" s="36">
        <f>SUMIFS(СВЦЭМ!$E$33:$E$776,СВЦЭМ!$A$33:$A$776,$A170,СВЦЭМ!$B$33:$B$776,Q$155)+'СЕТ СН'!$F$15</f>
        <v>111.45719398</v>
      </c>
      <c r="R170" s="36">
        <f>SUMIFS(СВЦЭМ!$E$33:$E$776,СВЦЭМ!$A$33:$A$776,$A170,СВЦЭМ!$B$33:$B$776,R$155)+'СЕТ СН'!$F$15</f>
        <v>110.80770036</v>
      </c>
      <c r="S170" s="36">
        <f>SUMIFS(СВЦЭМ!$E$33:$E$776,СВЦЭМ!$A$33:$A$776,$A170,СВЦЭМ!$B$33:$B$776,S$155)+'СЕТ СН'!$F$15</f>
        <v>112.24247093</v>
      </c>
      <c r="T170" s="36">
        <f>SUMIFS(СВЦЭМ!$E$33:$E$776,СВЦЭМ!$A$33:$A$776,$A170,СВЦЭМ!$B$33:$B$776,T$155)+'СЕТ СН'!$F$15</f>
        <v>111.4267244</v>
      </c>
      <c r="U170" s="36">
        <f>SUMIFS(СВЦЭМ!$E$33:$E$776,СВЦЭМ!$A$33:$A$776,$A170,СВЦЭМ!$B$33:$B$776,U$155)+'СЕТ СН'!$F$15</f>
        <v>111.86711519000001</v>
      </c>
      <c r="V170" s="36">
        <f>SUMIFS(СВЦЭМ!$E$33:$E$776,СВЦЭМ!$A$33:$A$776,$A170,СВЦЭМ!$B$33:$B$776,V$155)+'СЕТ СН'!$F$15</f>
        <v>110.78697328</v>
      </c>
      <c r="W170" s="36">
        <f>SUMIFS(СВЦЭМ!$E$33:$E$776,СВЦЭМ!$A$33:$A$776,$A170,СВЦЭМ!$B$33:$B$776,W$155)+'СЕТ СН'!$F$15</f>
        <v>108.92611517</v>
      </c>
      <c r="X170" s="36">
        <f>SUMIFS(СВЦЭМ!$E$33:$E$776,СВЦЭМ!$A$33:$A$776,$A170,СВЦЭМ!$B$33:$B$776,X$155)+'СЕТ СН'!$F$15</f>
        <v>109.25677302</v>
      </c>
      <c r="Y170" s="36">
        <f>SUMIFS(СВЦЭМ!$E$33:$E$776,СВЦЭМ!$A$33:$A$776,$A170,СВЦЭМ!$B$33:$B$776,Y$155)+'СЕТ СН'!$F$15</f>
        <v>109.81736823999999</v>
      </c>
    </row>
    <row r="171" spans="1:25" ht="15.75" x14ac:dyDescent="0.2">
      <c r="A171" s="35">
        <f t="shared" si="4"/>
        <v>43967</v>
      </c>
      <c r="B171" s="36">
        <f>SUMIFS(СВЦЭМ!$E$33:$E$776,СВЦЭМ!$A$33:$A$776,$A171,СВЦЭМ!$B$33:$B$776,B$155)+'СЕТ СН'!$F$15</f>
        <v>126.19755653999999</v>
      </c>
      <c r="C171" s="36">
        <f>SUMIFS(СВЦЭМ!$E$33:$E$776,СВЦЭМ!$A$33:$A$776,$A171,СВЦЭМ!$B$33:$B$776,C$155)+'СЕТ СН'!$F$15</f>
        <v>132.05089853999999</v>
      </c>
      <c r="D171" s="36">
        <f>SUMIFS(СВЦЭМ!$E$33:$E$776,СВЦЭМ!$A$33:$A$776,$A171,СВЦЭМ!$B$33:$B$776,D$155)+'СЕТ СН'!$F$15</f>
        <v>132.27157667</v>
      </c>
      <c r="E171" s="36">
        <f>SUMIFS(СВЦЭМ!$E$33:$E$776,СВЦЭМ!$A$33:$A$776,$A171,СВЦЭМ!$B$33:$B$776,E$155)+'СЕТ СН'!$F$15</f>
        <v>134.15764623999999</v>
      </c>
      <c r="F171" s="36">
        <f>SUMIFS(СВЦЭМ!$E$33:$E$776,СВЦЭМ!$A$33:$A$776,$A171,СВЦЭМ!$B$33:$B$776,F$155)+'СЕТ СН'!$F$15</f>
        <v>134.15992555</v>
      </c>
      <c r="G171" s="36">
        <f>SUMIFS(СВЦЭМ!$E$33:$E$776,СВЦЭМ!$A$33:$A$776,$A171,СВЦЭМ!$B$33:$B$776,G$155)+'СЕТ СН'!$F$15</f>
        <v>134.13875922</v>
      </c>
      <c r="H171" s="36">
        <f>SUMIFS(СВЦЭМ!$E$33:$E$776,СВЦЭМ!$A$33:$A$776,$A171,СВЦЭМ!$B$33:$B$776,H$155)+'СЕТ СН'!$F$15</f>
        <v>135.22923144000001</v>
      </c>
      <c r="I171" s="36">
        <f>SUMIFS(СВЦЭМ!$E$33:$E$776,СВЦЭМ!$A$33:$A$776,$A171,СВЦЭМ!$B$33:$B$776,I$155)+'СЕТ СН'!$F$15</f>
        <v>125.22397846</v>
      </c>
      <c r="J171" s="36">
        <f>SUMIFS(СВЦЭМ!$E$33:$E$776,СВЦЭМ!$A$33:$A$776,$A171,СВЦЭМ!$B$33:$B$776,J$155)+'СЕТ СН'!$F$15</f>
        <v>114.70423328</v>
      </c>
      <c r="K171" s="36">
        <f>SUMIFS(СВЦЭМ!$E$33:$E$776,СВЦЭМ!$A$33:$A$776,$A171,СВЦЭМ!$B$33:$B$776,K$155)+'СЕТ СН'!$F$15</f>
        <v>114.545908</v>
      </c>
      <c r="L171" s="36">
        <f>SUMIFS(СВЦЭМ!$E$33:$E$776,СВЦЭМ!$A$33:$A$776,$A171,СВЦЭМ!$B$33:$B$776,L$155)+'СЕТ СН'!$F$15</f>
        <v>115.27219633999999</v>
      </c>
      <c r="M171" s="36">
        <f>SUMIFS(СВЦЭМ!$E$33:$E$776,СВЦЭМ!$A$33:$A$776,$A171,СВЦЭМ!$B$33:$B$776,M$155)+'СЕТ СН'!$F$15</f>
        <v>114.65640095000001</v>
      </c>
      <c r="N171" s="36">
        <f>SUMIFS(СВЦЭМ!$E$33:$E$776,СВЦЭМ!$A$33:$A$776,$A171,СВЦЭМ!$B$33:$B$776,N$155)+'СЕТ СН'!$F$15</f>
        <v>113.17598101999999</v>
      </c>
      <c r="O171" s="36">
        <f>SUMIFS(СВЦЭМ!$E$33:$E$776,СВЦЭМ!$A$33:$A$776,$A171,СВЦЭМ!$B$33:$B$776,O$155)+'СЕТ СН'!$F$15</f>
        <v>112.40258086</v>
      </c>
      <c r="P171" s="36">
        <f>SUMIFS(СВЦЭМ!$E$33:$E$776,СВЦЭМ!$A$33:$A$776,$A171,СВЦЭМ!$B$33:$B$776,P$155)+'СЕТ СН'!$F$15</f>
        <v>113.21883278</v>
      </c>
      <c r="Q171" s="36">
        <f>SUMIFS(СВЦЭМ!$E$33:$E$776,СВЦЭМ!$A$33:$A$776,$A171,СВЦЭМ!$B$33:$B$776,Q$155)+'СЕТ СН'!$F$15</f>
        <v>112.81889943</v>
      </c>
      <c r="R171" s="36">
        <f>SUMIFS(СВЦЭМ!$E$33:$E$776,СВЦЭМ!$A$33:$A$776,$A171,СВЦЭМ!$B$33:$B$776,R$155)+'СЕТ СН'!$F$15</f>
        <v>112.24413942</v>
      </c>
      <c r="S171" s="36">
        <f>SUMIFS(СВЦЭМ!$E$33:$E$776,СВЦЭМ!$A$33:$A$776,$A171,СВЦЭМ!$B$33:$B$776,S$155)+'СЕТ СН'!$F$15</f>
        <v>111.70490588</v>
      </c>
      <c r="T171" s="36">
        <f>SUMIFS(СВЦЭМ!$E$33:$E$776,СВЦЭМ!$A$33:$A$776,$A171,СВЦЭМ!$B$33:$B$776,T$155)+'СЕТ СН'!$F$15</f>
        <v>111.55250537000001</v>
      </c>
      <c r="U171" s="36">
        <f>SUMIFS(СВЦЭМ!$E$33:$E$776,СВЦЭМ!$A$33:$A$776,$A171,СВЦЭМ!$B$33:$B$776,U$155)+'СЕТ СН'!$F$15</f>
        <v>110.46330321000001</v>
      </c>
      <c r="V171" s="36">
        <f>SUMIFS(СВЦЭМ!$E$33:$E$776,СВЦЭМ!$A$33:$A$776,$A171,СВЦЭМ!$B$33:$B$776,V$155)+'СЕТ СН'!$F$15</f>
        <v>110.33388406</v>
      </c>
      <c r="W171" s="36">
        <f>SUMIFS(СВЦЭМ!$E$33:$E$776,СВЦЭМ!$A$33:$A$776,$A171,СВЦЭМ!$B$33:$B$776,W$155)+'СЕТ СН'!$F$15</f>
        <v>110.55702207</v>
      </c>
      <c r="X171" s="36">
        <f>SUMIFS(СВЦЭМ!$E$33:$E$776,СВЦЭМ!$A$33:$A$776,$A171,СВЦЭМ!$B$33:$B$776,X$155)+'СЕТ СН'!$F$15</f>
        <v>110.69318396</v>
      </c>
      <c r="Y171" s="36">
        <f>SUMIFS(СВЦЭМ!$E$33:$E$776,СВЦЭМ!$A$33:$A$776,$A171,СВЦЭМ!$B$33:$B$776,Y$155)+'СЕТ СН'!$F$15</f>
        <v>113.48781916999999</v>
      </c>
    </row>
    <row r="172" spans="1:25" ht="15.75" x14ac:dyDescent="0.2">
      <c r="A172" s="35">
        <f t="shared" si="4"/>
        <v>43968</v>
      </c>
      <c r="B172" s="36">
        <f>SUMIFS(СВЦЭМ!$E$33:$E$776,СВЦЭМ!$A$33:$A$776,$A172,СВЦЭМ!$B$33:$B$776,B$155)+'СЕТ СН'!$F$15</f>
        <v>126.79789786000001</v>
      </c>
      <c r="C172" s="36">
        <f>SUMIFS(СВЦЭМ!$E$33:$E$776,СВЦЭМ!$A$33:$A$776,$A172,СВЦЭМ!$B$33:$B$776,C$155)+'СЕТ СН'!$F$15</f>
        <v>131.92962523</v>
      </c>
      <c r="D172" s="36">
        <f>SUMIFS(СВЦЭМ!$E$33:$E$776,СВЦЭМ!$A$33:$A$776,$A172,СВЦЭМ!$B$33:$B$776,D$155)+'СЕТ СН'!$F$15</f>
        <v>133.01892855</v>
      </c>
      <c r="E172" s="36">
        <f>SUMIFS(СВЦЭМ!$E$33:$E$776,СВЦЭМ!$A$33:$A$776,$A172,СВЦЭМ!$B$33:$B$776,E$155)+'СЕТ СН'!$F$15</f>
        <v>134.12878566000001</v>
      </c>
      <c r="F172" s="36">
        <f>SUMIFS(СВЦЭМ!$E$33:$E$776,СВЦЭМ!$A$33:$A$776,$A172,СВЦЭМ!$B$33:$B$776,F$155)+'СЕТ СН'!$F$15</f>
        <v>133.10768615000001</v>
      </c>
      <c r="G172" s="36">
        <f>SUMIFS(СВЦЭМ!$E$33:$E$776,СВЦЭМ!$A$33:$A$776,$A172,СВЦЭМ!$B$33:$B$776,G$155)+'СЕТ СН'!$F$15</f>
        <v>133.31409070000001</v>
      </c>
      <c r="H172" s="36">
        <f>SUMIFS(СВЦЭМ!$E$33:$E$776,СВЦЭМ!$A$33:$A$776,$A172,СВЦЭМ!$B$33:$B$776,H$155)+'СЕТ СН'!$F$15</f>
        <v>134.11830295999999</v>
      </c>
      <c r="I172" s="36">
        <f>SUMIFS(СВЦЭМ!$E$33:$E$776,СВЦЭМ!$A$33:$A$776,$A172,СВЦЭМ!$B$33:$B$776,I$155)+'СЕТ СН'!$F$15</f>
        <v>128.06160413000001</v>
      </c>
      <c r="J172" s="36">
        <f>SUMIFS(СВЦЭМ!$E$33:$E$776,СВЦЭМ!$A$33:$A$776,$A172,СВЦЭМ!$B$33:$B$776,J$155)+'СЕТ СН'!$F$15</f>
        <v>117.99105754999999</v>
      </c>
      <c r="K172" s="36">
        <f>SUMIFS(СВЦЭМ!$E$33:$E$776,СВЦЭМ!$A$33:$A$776,$A172,СВЦЭМ!$B$33:$B$776,K$155)+'СЕТ СН'!$F$15</f>
        <v>113.64802091</v>
      </c>
      <c r="L172" s="36">
        <f>SUMIFS(СВЦЭМ!$E$33:$E$776,СВЦЭМ!$A$33:$A$776,$A172,СВЦЭМ!$B$33:$B$776,L$155)+'СЕТ СН'!$F$15</f>
        <v>113.64827002</v>
      </c>
      <c r="M172" s="36">
        <f>SUMIFS(СВЦЭМ!$E$33:$E$776,СВЦЭМ!$A$33:$A$776,$A172,СВЦЭМ!$B$33:$B$776,M$155)+'СЕТ СН'!$F$15</f>
        <v>113.43066760000001</v>
      </c>
      <c r="N172" s="36">
        <f>SUMIFS(СВЦЭМ!$E$33:$E$776,СВЦЭМ!$A$33:$A$776,$A172,СВЦЭМ!$B$33:$B$776,N$155)+'СЕТ СН'!$F$15</f>
        <v>112.82899406</v>
      </c>
      <c r="O172" s="36">
        <f>SUMIFS(СВЦЭМ!$E$33:$E$776,СВЦЭМ!$A$33:$A$776,$A172,СВЦЭМ!$B$33:$B$776,O$155)+'СЕТ СН'!$F$15</f>
        <v>112.80229627999999</v>
      </c>
      <c r="P172" s="36">
        <f>SUMIFS(СВЦЭМ!$E$33:$E$776,СВЦЭМ!$A$33:$A$776,$A172,СВЦЭМ!$B$33:$B$776,P$155)+'СЕТ СН'!$F$15</f>
        <v>113.63838843000001</v>
      </c>
      <c r="Q172" s="36">
        <f>SUMIFS(СВЦЭМ!$E$33:$E$776,СВЦЭМ!$A$33:$A$776,$A172,СВЦЭМ!$B$33:$B$776,Q$155)+'СЕТ СН'!$F$15</f>
        <v>114.01651603000001</v>
      </c>
      <c r="R172" s="36">
        <f>SUMIFS(СВЦЭМ!$E$33:$E$776,СВЦЭМ!$A$33:$A$776,$A172,СВЦЭМ!$B$33:$B$776,R$155)+'СЕТ СН'!$F$15</f>
        <v>113.55459596</v>
      </c>
      <c r="S172" s="36">
        <f>SUMIFS(СВЦЭМ!$E$33:$E$776,СВЦЭМ!$A$33:$A$776,$A172,СВЦЭМ!$B$33:$B$776,S$155)+'СЕТ СН'!$F$15</f>
        <v>113.78856268</v>
      </c>
      <c r="T172" s="36">
        <f>SUMIFS(СВЦЭМ!$E$33:$E$776,СВЦЭМ!$A$33:$A$776,$A172,СВЦЭМ!$B$33:$B$776,T$155)+'СЕТ СН'!$F$15</f>
        <v>112.23449952</v>
      </c>
      <c r="U172" s="36">
        <f>SUMIFS(СВЦЭМ!$E$33:$E$776,СВЦЭМ!$A$33:$A$776,$A172,СВЦЭМ!$B$33:$B$776,U$155)+'СЕТ СН'!$F$15</f>
        <v>109.90698301</v>
      </c>
      <c r="V172" s="36">
        <f>SUMIFS(СВЦЭМ!$E$33:$E$776,СВЦЭМ!$A$33:$A$776,$A172,СВЦЭМ!$B$33:$B$776,V$155)+'СЕТ СН'!$F$15</f>
        <v>104.36691731000001</v>
      </c>
      <c r="W172" s="36">
        <f>SUMIFS(СВЦЭМ!$E$33:$E$776,СВЦЭМ!$A$33:$A$776,$A172,СВЦЭМ!$B$33:$B$776,W$155)+'СЕТ СН'!$F$15</f>
        <v>105.17428476000001</v>
      </c>
      <c r="X172" s="36">
        <f>SUMIFS(СВЦЭМ!$E$33:$E$776,СВЦЭМ!$A$33:$A$776,$A172,СВЦЭМ!$B$33:$B$776,X$155)+'СЕТ СН'!$F$15</f>
        <v>105.17001358</v>
      </c>
      <c r="Y172" s="36">
        <f>SUMIFS(СВЦЭМ!$E$33:$E$776,СВЦЭМ!$A$33:$A$776,$A172,СВЦЭМ!$B$33:$B$776,Y$155)+'СЕТ СН'!$F$15</f>
        <v>109.73151562</v>
      </c>
    </row>
    <row r="173" spans="1:25" ht="15.75" x14ac:dyDescent="0.2">
      <c r="A173" s="35">
        <f t="shared" si="4"/>
        <v>43969</v>
      </c>
      <c r="B173" s="36">
        <f>SUMIFS(СВЦЭМ!$E$33:$E$776,СВЦЭМ!$A$33:$A$776,$A173,СВЦЭМ!$B$33:$B$776,B$155)+'СЕТ СН'!$F$15</f>
        <v>127.36890909</v>
      </c>
      <c r="C173" s="36">
        <f>SUMIFS(СВЦЭМ!$E$33:$E$776,СВЦЭМ!$A$33:$A$776,$A173,СВЦЭМ!$B$33:$B$776,C$155)+'СЕТ СН'!$F$15</f>
        <v>130.10044758999999</v>
      </c>
      <c r="D173" s="36">
        <f>SUMIFS(СВЦЭМ!$E$33:$E$776,СВЦЭМ!$A$33:$A$776,$A173,СВЦЭМ!$B$33:$B$776,D$155)+'СЕТ СН'!$F$15</f>
        <v>128.36013011</v>
      </c>
      <c r="E173" s="36">
        <f>SUMIFS(СВЦЭМ!$E$33:$E$776,СВЦЭМ!$A$33:$A$776,$A173,СВЦЭМ!$B$33:$B$776,E$155)+'СЕТ СН'!$F$15</f>
        <v>129.93931698</v>
      </c>
      <c r="F173" s="36">
        <f>SUMIFS(СВЦЭМ!$E$33:$E$776,СВЦЭМ!$A$33:$A$776,$A173,СВЦЭМ!$B$33:$B$776,F$155)+'СЕТ СН'!$F$15</f>
        <v>129.34824370999999</v>
      </c>
      <c r="G173" s="36">
        <f>SUMIFS(СВЦЭМ!$E$33:$E$776,СВЦЭМ!$A$33:$A$776,$A173,СВЦЭМ!$B$33:$B$776,G$155)+'СЕТ СН'!$F$15</f>
        <v>129.85150651000001</v>
      </c>
      <c r="H173" s="36">
        <f>SUMIFS(СВЦЭМ!$E$33:$E$776,СВЦЭМ!$A$33:$A$776,$A173,СВЦЭМ!$B$33:$B$776,H$155)+'СЕТ СН'!$F$15</f>
        <v>129.52015169000001</v>
      </c>
      <c r="I173" s="36">
        <f>SUMIFS(СВЦЭМ!$E$33:$E$776,СВЦЭМ!$A$33:$A$776,$A173,СВЦЭМ!$B$33:$B$776,I$155)+'СЕТ СН'!$F$15</f>
        <v>125.10545632</v>
      </c>
      <c r="J173" s="36">
        <f>SUMIFS(СВЦЭМ!$E$33:$E$776,СВЦЭМ!$A$33:$A$776,$A173,СВЦЭМ!$B$33:$B$776,J$155)+'СЕТ СН'!$F$15</f>
        <v>111.5271439</v>
      </c>
      <c r="K173" s="36">
        <f>SUMIFS(СВЦЭМ!$E$33:$E$776,СВЦЭМ!$A$33:$A$776,$A173,СВЦЭМ!$B$33:$B$776,K$155)+'СЕТ СН'!$F$15</f>
        <v>109.02610202</v>
      </c>
      <c r="L173" s="36">
        <f>SUMIFS(СВЦЭМ!$E$33:$E$776,СВЦЭМ!$A$33:$A$776,$A173,СВЦЭМ!$B$33:$B$776,L$155)+'СЕТ СН'!$F$15</f>
        <v>110.17849811000001</v>
      </c>
      <c r="M173" s="36">
        <f>SUMIFS(СВЦЭМ!$E$33:$E$776,СВЦЭМ!$A$33:$A$776,$A173,СВЦЭМ!$B$33:$B$776,M$155)+'СЕТ СН'!$F$15</f>
        <v>110.33662579</v>
      </c>
      <c r="N173" s="36">
        <f>SUMIFS(СВЦЭМ!$E$33:$E$776,СВЦЭМ!$A$33:$A$776,$A173,СВЦЭМ!$B$33:$B$776,N$155)+'СЕТ СН'!$F$15</f>
        <v>108.94580010999999</v>
      </c>
      <c r="O173" s="36">
        <f>SUMIFS(СВЦЭМ!$E$33:$E$776,СВЦЭМ!$A$33:$A$776,$A173,СВЦЭМ!$B$33:$B$776,O$155)+'СЕТ СН'!$F$15</f>
        <v>109.10483085</v>
      </c>
      <c r="P173" s="36">
        <f>SUMIFS(СВЦЭМ!$E$33:$E$776,СВЦЭМ!$A$33:$A$776,$A173,СВЦЭМ!$B$33:$B$776,P$155)+'СЕТ СН'!$F$15</f>
        <v>111.88837893</v>
      </c>
      <c r="Q173" s="36">
        <f>SUMIFS(СВЦЭМ!$E$33:$E$776,СВЦЭМ!$A$33:$A$776,$A173,СВЦЭМ!$B$33:$B$776,Q$155)+'СЕТ СН'!$F$15</f>
        <v>110.0297516</v>
      </c>
      <c r="R173" s="36">
        <f>SUMIFS(СВЦЭМ!$E$33:$E$776,СВЦЭМ!$A$33:$A$776,$A173,СВЦЭМ!$B$33:$B$776,R$155)+'СЕТ СН'!$F$15</f>
        <v>110.03176637999999</v>
      </c>
      <c r="S173" s="36">
        <f>SUMIFS(СВЦЭМ!$E$33:$E$776,СВЦЭМ!$A$33:$A$776,$A173,СВЦЭМ!$B$33:$B$776,S$155)+'СЕТ СН'!$F$15</f>
        <v>112.29663847</v>
      </c>
      <c r="T173" s="36">
        <f>SUMIFS(СВЦЭМ!$E$33:$E$776,СВЦЭМ!$A$33:$A$776,$A173,СВЦЭМ!$B$33:$B$776,T$155)+'СЕТ СН'!$F$15</f>
        <v>110.89676034</v>
      </c>
      <c r="U173" s="36">
        <f>SUMIFS(СВЦЭМ!$E$33:$E$776,СВЦЭМ!$A$33:$A$776,$A173,СВЦЭМ!$B$33:$B$776,U$155)+'СЕТ СН'!$F$15</f>
        <v>109.44375826</v>
      </c>
      <c r="V173" s="36">
        <f>SUMIFS(СВЦЭМ!$E$33:$E$776,СВЦЭМ!$A$33:$A$776,$A173,СВЦЭМ!$B$33:$B$776,V$155)+'СЕТ СН'!$F$15</f>
        <v>105.67623625</v>
      </c>
      <c r="W173" s="36">
        <f>SUMIFS(СВЦЭМ!$E$33:$E$776,СВЦЭМ!$A$33:$A$776,$A173,СВЦЭМ!$B$33:$B$776,W$155)+'СЕТ СН'!$F$15</f>
        <v>106.27470231</v>
      </c>
      <c r="X173" s="36">
        <f>SUMIFS(СВЦЭМ!$E$33:$E$776,СВЦЭМ!$A$33:$A$776,$A173,СВЦЭМ!$B$33:$B$776,X$155)+'СЕТ СН'!$F$15</f>
        <v>106.20033616000001</v>
      </c>
      <c r="Y173" s="36">
        <f>SUMIFS(СВЦЭМ!$E$33:$E$776,СВЦЭМ!$A$33:$A$776,$A173,СВЦЭМ!$B$33:$B$776,Y$155)+'СЕТ СН'!$F$15</f>
        <v>109.91191732</v>
      </c>
    </row>
    <row r="174" spans="1:25" ht="15.75" x14ac:dyDescent="0.2">
      <c r="A174" s="35">
        <f t="shared" si="4"/>
        <v>43970</v>
      </c>
      <c r="B174" s="36">
        <f>SUMIFS(СВЦЭМ!$E$33:$E$776,СВЦЭМ!$A$33:$A$776,$A174,СВЦЭМ!$B$33:$B$776,B$155)+'СЕТ СН'!$F$15</f>
        <v>129.07500443000001</v>
      </c>
      <c r="C174" s="36">
        <f>SUMIFS(СВЦЭМ!$E$33:$E$776,СВЦЭМ!$A$33:$A$776,$A174,СВЦЭМ!$B$33:$B$776,C$155)+'СЕТ СН'!$F$15</f>
        <v>133.11191631</v>
      </c>
      <c r="D174" s="36">
        <f>SUMIFS(СВЦЭМ!$E$33:$E$776,СВЦЭМ!$A$33:$A$776,$A174,СВЦЭМ!$B$33:$B$776,D$155)+'СЕТ СН'!$F$15</f>
        <v>131.79160390999999</v>
      </c>
      <c r="E174" s="36">
        <f>SUMIFS(СВЦЭМ!$E$33:$E$776,СВЦЭМ!$A$33:$A$776,$A174,СВЦЭМ!$B$33:$B$776,E$155)+'СЕТ СН'!$F$15</f>
        <v>131.08297137</v>
      </c>
      <c r="F174" s="36">
        <f>SUMIFS(СВЦЭМ!$E$33:$E$776,СВЦЭМ!$A$33:$A$776,$A174,СВЦЭМ!$B$33:$B$776,F$155)+'СЕТ СН'!$F$15</f>
        <v>130.22276675000001</v>
      </c>
      <c r="G174" s="36">
        <f>SUMIFS(СВЦЭМ!$E$33:$E$776,СВЦЭМ!$A$33:$A$776,$A174,СВЦЭМ!$B$33:$B$776,G$155)+'СЕТ СН'!$F$15</f>
        <v>131.53068582</v>
      </c>
      <c r="H174" s="36">
        <f>SUMIFS(СВЦЭМ!$E$33:$E$776,СВЦЭМ!$A$33:$A$776,$A174,СВЦЭМ!$B$33:$B$776,H$155)+'СЕТ СН'!$F$15</f>
        <v>131.62848811000001</v>
      </c>
      <c r="I174" s="36">
        <f>SUMIFS(СВЦЭМ!$E$33:$E$776,СВЦЭМ!$A$33:$A$776,$A174,СВЦЭМ!$B$33:$B$776,I$155)+'СЕТ СН'!$F$15</f>
        <v>127.75317991999999</v>
      </c>
      <c r="J174" s="36">
        <f>SUMIFS(СВЦЭМ!$E$33:$E$776,СВЦЭМ!$A$33:$A$776,$A174,СВЦЭМ!$B$33:$B$776,J$155)+'СЕТ СН'!$F$15</f>
        <v>113.53401395</v>
      </c>
      <c r="K174" s="36">
        <f>SUMIFS(СВЦЭМ!$E$33:$E$776,СВЦЭМ!$A$33:$A$776,$A174,СВЦЭМ!$B$33:$B$776,K$155)+'СЕТ СН'!$F$15</f>
        <v>111.04625618</v>
      </c>
      <c r="L174" s="36">
        <f>SUMIFS(СВЦЭМ!$E$33:$E$776,СВЦЭМ!$A$33:$A$776,$A174,СВЦЭМ!$B$33:$B$776,L$155)+'СЕТ СН'!$F$15</f>
        <v>110.62083011</v>
      </c>
      <c r="M174" s="36">
        <f>SUMIFS(СВЦЭМ!$E$33:$E$776,СВЦЭМ!$A$33:$A$776,$A174,СВЦЭМ!$B$33:$B$776,M$155)+'СЕТ СН'!$F$15</f>
        <v>108.19931611</v>
      </c>
      <c r="N174" s="36">
        <f>SUMIFS(СВЦЭМ!$E$33:$E$776,СВЦЭМ!$A$33:$A$776,$A174,СВЦЭМ!$B$33:$B$776,N$155)+'СЕТ СН'!$F$15</f>
        <v>108.11687372999999</v>
      </c>
      <c r="O174" s="36">
        <f>SUMIFS(СВЦЭМ!$E$33:$E$776,СВЦЭМ!$A$33:$A$776,$A174,СВЦЭМ!$B$33:$B$776,O$155)+'СЕТ СН'!$F$15</f>
        <v>109.32297464</v>
      </c>
      <c r="P174" s="36">
        <f>SUMIFS(СВЦЭМ!$E$33:$E$776,СВЦЭМ!$A$33:$A$776,$A174,СВЦЭМ!$B$33:$B$776,P$155)+'СЕТ СН'!$F$15</f>
        <v>110.28176805</v>
      </c>
      <c r="Q174" s="36">
        <f>SUMIFS(СВЦЭМ!$E$33:$E$776,СВЦЭМ!$A$33:$A$776,$A174,СВЦЭМ!$B$33:$B$776,Q$155)+'СЕТ СН'!$F$15</f>
        <v>110.99342109</v>
      </c>
      <c r="R174" s="36">
        <f>SUMIFS(СВЦЭМ!$E$33:$E$776,СВЦЭМ!$A$33:$A$776,$A174,СВЦЭМ!$B$33:$B$776,R$155)+'СЕТ СН'!$F$15</f>
        <v>111.38994857</v>
      </c>
      <c r="S174" s="36">
        <f>SUMIFS(СВЦЭМ!$E$33:$E$776,СВЦЭМ!$A$33:$A$776,$A174,СВЦЭМ!$B$33:$B$776,S$155)+'СЕТ СН'!$F$15</f>
        <v>112.77709274999999</v>
      </c>
      <c r="T174" s="36">
        <f>SUMIFS(СВЦЭМ!$E$33:$E$776,СВЦЭМ!$A$33:$A$776,$A174,СВЦЭМ!$B$33:$B$776,T$155)+'СЕТ СН'!$F$15</f>
        <v>112.18891600000001</v>
      </c>
      <c r="U174" s="36">
        <f>SUMIFS(СВЦЭМ!$E$33:$E$776,СВЦЭМ!$A$33:$A$776,$A174,СВЦЭМ!$B$33:$B$776,U$155)+'СЕТ СН'!$F$15</f>
        <v>109.84117042</v>
      </c>
      <c r="V174" s="36">
        <f>SUMIFS(СВЦЭМ!$E$33:$E$776,СВЦЭМ!$A$33:$A$776,$A174,СВЦЭМ!$B$33:$B$776,V$155)+'СЕТ СН'!$F$15</f>
        <v>109.13021642</v>
      </c>
      <c r="W174" s="36">
        <f>SUMIFS(СВЦЭМ!$E$33:$E$776,СВЦЭМ!$A$33:$A$776,$A174,СВЦЭМ!$B$33:$B$776,W$155)+'СЕТ СН'!$F$15</f>
        <v>109.98177257</v>
      </c>
      <c r="X174" s="36">
        <f>SUMIFS(СВЦЭМ!$E$33:$E$776,СВЦЭМ!$A$33:$A$776,$A174,СВЦЭМ!$B$33:$B$776,X$155)+'СЕТ СН'!$F$15</f>
        <v>109.01379045</v>
      </c>
      <c r="Y174" s="36">
        <f>SUMIFS(СВЦЭМ!$E$33:$E$776,СВЦЭМ!$A$33:$A$776,$A174,СВЦЭМ!$B$33:$B$776,Y$155)+'СЕТ СН'!$F$15</f>
        <v>111.08876893999999</v>
      </c>
    </row>
    <row r="175" spans="1:25" ht="15.75" x14ac:dyDescent="0.2">
      <c r="A175" s="35">
        <f t="shared" si="4"/>
        <v>43971</v>
      </c>
      <c r="B175" s="36">
        <f>SUMIFS(СВЦЭМ!$E$33:$E$776,СВЦЭМ!$A$33:$A$776,$A175,СВЦЭМ!$B$33:$B$776,B$155)+'СЕТ СН'!$F$15</f>
        <v>123.07574509</v>
      </c>
      <c r="C175" s="36">
        <f>SUMIFS(СВЦЭМ!$E$33:$E$776,СВЦЭМ!$A$33:$A$776,$A175,СВЦЭМ!$B$33:$B$776,C$155)+'СЕТ СН'!$F$15</f>
        <v>124.57870493</v>
      </c>
      <c r="D175" s="36">
        <f>SUMIFS(СВЦЭМ!$E$33:$E$776,СВЦЭМ!$A$33:$A$776,$A175,СВЦЭМ!$B$33:$B$776,D$155)+'СЕТ СН'!$F$15</f>
        <v>127.25088934999999</v>
      </c>
      <c r="E175" s="36">
        <f>SUMIFS(СВЦЭМ!$E$33:$E$776,СВЦЭМ!$A$33:$A$776,$A175,СВЦЭМ!$B$33:$B$776,E$155)+'СЕТ СН'!$F$15</f>
        <v>126.56900415</v>
      </c>
      <c r="F175" s="36">
        <f>SUMIFS(СВЦЭМ!$E$33:$E$776,СВЦЭМ!$A$33:$A$776,$A175,СВЦЭМ!$B$33:$B$776,F$155)+'СЕТ СН'!$F$15</f>
        <v>125.54719798000001</v>
      </c>
      <c r="G175" s="36">
        <f>SUMIFS(СВЦЭМ!$E$33:$E$776,СВЦЭМ!$A$33:$A$776,$A175,СВЦЭМ!$B$33:$B$776,G$155)+'СЕТ СН'!$F$15</f>
        <v>127.04611860999999</v>
      </c>
      <c r="H175" s="36">
        <f>SUMIFS(СВЦЭМ!$E$33:$E$776,СВЦЭМ!$A$33:$A$776,$A175,СВЦЭМ!$B$33:$B$776,H$155)+'СЕТ СН'!$F$15</f>
        <v>128.07981262000001</v>
      </c>
      <c r="I175" s="36">
        <f>SUMIFS(СВЦЭМ!$E$33:$E$776,СВЦЭМ!$A$33:$A$776,$A175,СВЦЭМ!$B$33:$B$776,I$155)+'СЕТ СН'!$F$15</f>
        <v>125.91709950000001</v>
      </c>
      <c r="J175" s="36">
        <f>SUMIFS(СВЦЭМ!$E$33:$E$776,СВЦЭМ!$A$33:$A$776,$A175,СВЦЭМ!$B$33:$B$776,J$155)+'СЕТ СН'!$F$15</f>
        <v>110.63467317999999</v>
      </c>
      <c r="K175" s="36">
        <f>SUMIFS(СВЦЭМ!$E$33:$E$776,СВЦЭМ!$A$33:$A$776,$A175,СВЦЭМ!$B$33:$B$776,K$155)+'СЕТ СН'!$F$15</f>
        <v>111.46238952</v>
      </c>
      <c r="L175" s="36">
        <f>SUMIFS(СВЦЭМ!$E$33:$E$776,СВЦЭМ!$A$33:$A$776,$A175,СВЦЭМ!$B$33:$B$776,L$155)+'СЕТ СН'!$F$15</f>
        <v>112.01585407</v>
      </c>
      <c r="M175" s="36">
        <f>SUMIFS(СВЦЭМ!$E$33:$E$776,СВЦЭМ!$A$33:$A$776,$A175,СВЦЭМ!$B$33:$B$776,M$155)+'СЕТ СН'!$F$15</f>
        <v>112.42484227999999</v>
      </c>
      <c r="N175" s="36">
        <f>SUMIFS(СВЦЭМ!$E$33:$E$776,СВЦЭМ!$A$33:$A$776,$A175,СВЦЭМ!$B$33:$B$776,N$155)+'СЕТ СН'!$F$15</f>
        <v>112.38302852</v>
      </c>
      <c r="O175" s="36">
        <f>SUMIFS(СВЦЭМ!$E$33:$E$776,СВЦЭМ!$A$33:$A$776,$A175,СВЦЭМ!$B$33:$B$776,O$155)+'СЕТ СН'!$F$15</f>
        <v>113.1260997</v>
      </c>
      <c r="P175" s="36">
        <f>SUMIFS(СВЦЭМ!$E$33:$E$776,СВЦЭМ!$A$33:$A$776,$A175,СВЦЭМ!$B$33:$B$776,P$155)+'СЕТ СН'!$F$15</f>
        <v>113.44042311</v>
      </c>
      <c r="Q175" s="36">
        <f>SUMIFS(СВЦЭМ!$E$33:$E$776,СВЦЭМ!$A$33:$A$776,$A175,СВЦЭМ!$B$33:$B$776,Q$155)+'СЕТ СН'!$F$15</f>
        <v>113.5516113</v>
      </c>
      <c r="R175" s="36">
        <f>SUMIFS(СВЦЭМ!$E$33:$E$776,СВЦЭМ!$A$33:$A$776,$A175,СВЦЭМ!$B$33:$B$776,R$155)+'СЕТ СН'!$F$15</f>
        <v>113.70741952</v>
      </c>
      <c r="S175" s="36">
        <f>SUMIFS(СВЦЭМ!$E$33:$E$776,СВЦЭМ!$A$33:$A$776,$A175,СВЦЭМ!$B$33:$B$776,S$155)+'СЕТ СН'!$F$15</f>
        <v>114.00036411000001</v>
      </c>
      <c r="T175" s="36">
        <f>SUMIFS(СВЦЭМ!$E$33:$E$776,СВЦЭМ!$A$33:$A$776,$A175,СВЦЭМ!$B$33:$B$776,T$155)+'СЕТ СН'!$F$15</f>
        <v>113.86632202</v>
      </c>
      <c r="U175" s="36">
        <f>SUMIFS(СВЦЭМ!$E$33:$E$776,СВЦЭМ!$A$33:$A$776,$A175,СВЦЭМ!$B$33:$B$776,U$155)+'СЕТ СН'!$F$15</f>
        <v>111.92126211</v>
      </c>
      <c r="V175" s="36">
        <f>SUMIFS(СВЦЭМ!$E$33:$E$776,СВЦЭМ!$A$33:$A$776,$A175,СВЦЭМ!$B$33:$B$776,V$155)+'СЕТ СН'!$F$15</f>
        <v>111.27899589</v>
      </c>
      <c r="W175" s="36">
        <f>SUMIFS(СВЦЭМ!$E$33:$E$776,СВЦЭМ!$A$33:$A$776,$A175,СВЦЭМ!$B$33:$B$776,W$155)+'СЕТ СН'!$F$15</f>
        <v>111.96228936999999</v>
      </c>
      <c r="X175" s="36">
        <f>SUMIFS(СВЦЭМ!$E$33:$E$776,СВЦЭМ!$A$33:$A$776,$A175,СВЦЭМ!$B$33:$B$776,X$155)+'СЕТ СН'!$F$15</f>
        <v>111.98012285999999</v>
      </c>
      <c r="Y175" s="36">
        <f>SUMIFS(СВЦЭМ!$E$33:$E$776,СВЦЭМ!$A$33:$A$776,$A175,СВЦЭМ!$B$33:$B$776,Y$155)+'СЕТ СН'!$F$15</f>
        <v>112.72298824000001</v>
      </c>
    </row>
    <row r="176" spans="1:25" ht="15.75" x14ac:dyDescent="0.2">
      <c r="A176" s="35">
        <f t="shared" si="4"/>
        <v>43972</v>
      </c>
      <c r="B176" s="36">
        <f>SUMIFS(СВЦЭМ!$E$33:$E$776,СВЦЭМ!$A$33:$A$776,$A176,СВЦЭМ!$B$33:$B$776,B$155)+'СЕТ СН'!$F$15</f>
        <v>122.83471392</v>
      </c>
      <c r="C176" s="36">
        <f>SUMIFS(СВЦЭМ!$E$33:$E$776,СВЦЭМ!$A$33:$A$776,$A176,СВЦЭМ!$B$33:$B$776,C$155)+'СЕТ СН'!$F$15</f>
        <v>127.81604179999999</v>
      </c>
      <c r="D176" s="36">
        <f>SUMIFS(СВЦЭМ!$E$33:$E$776,СВЦЭМ!$A$33:$A$776,$A176,СВЦЭМ!$B$33:$B$776,D$155)+'СЕТ СН'!$F$15</f>
        <v>130.96615152000001</v>
      </c>
      <c r="E176" s="36">
        <f>SUMIFS(СВЦЭМ!$E$33:$E$776,СВЦЭМ!$A$33:$A$776,$A176,СВЦЭМ!$B$33:$B$776,E$155)+'СЕТ СН'!$F$15</f>
        <v>130.84908811</v>
      </c>
      <c r="F176" s="36">
        <f>SUMIFS(СВЦЭМ!$E$33:$E$776,СВЦЭМ!$A$33:$A$776,$A176,СВЦЭМ!$B$33:$B$776,F$155)+'СЕТ СН'!$F$15</f>
        <v>130.04071919</v>
      </c>
      <c r="G176" s="36">
        <f>SUMIFS(СВЦЭМ!$E$33:$E$776,СВЦЭМ!$A$33:$A$776,$A176,СВЦЭМ!$B$33:$B$776,G$155)+'СЕТ СН'!$F$15</f>
        <v>131.63472044</v>
      </c>
      <c r="H176" s="36">
        <f>SUMIFS(СВЦЭМ!$E$33:$E$776,СВЦЭМ!$A$33:$A$776,$A176,СВЦЭМ!$B$33:$B$776,H$155)+'СЕТ СН'!$F$15</f>
        <v>130.10064829000001</v>
      </c>
      <c r="I176" s="36">
        <f>SUMIFS(СВЦЭМ!$E$33:$E$776,СВЦЭМ!$A$33:$A$776,$A176,СВЦЭМ!$B$33:$B$776,I$155)+'СЕТ СН'!$F$15</f>
        <v>127.83257265</v>
      </c>
      <c r="J176" s="36">
        <f>SUMIFS(СВЦЭМ!$E$33:$E$776,СВЦЭМ!$A$33:$A$776,$A176,СВЦЭМ!$B$33:$B$776,J$155)+'СЕТ СН'!$F$15</f>
        <v>121.88594835000001</v>
      </c>
      <c r="K176" s="36">
        <f>SUMIFS(СВЦЭМ!$E$33:$E$776,СВЦЭМ!$A$33:$A$776,$A176,СВЦЭМ!$B$33:$B$776,K$155)+'СЕТ СН'!$F$15</f>
        <v>121.04156080999999</v>
      </c>
      <c r="L176" s="36">
        <f>SUMIFS(СВЦЭМ!$E$33:$E$776,СВЦЭМ!$A$33:$A$776,$A176,СВЦЭМ!$B$33:$B$776,L$155)+'СЕТ СН'!$F$15</f>
        <v>121.43657035</v>
      </c>
      <c r="M176" s="36">
        <f>SUMIFS(СВЦЭМ!$E$33:$E$776,СВЦЭМ!$A$33:$A$776,$A176,СВЦЭМ!$B$33:$B$776,M$155)+'СЕТ СН'!$F$15</f>
        <v>114.46702673999999</v>
      </c>
      <c r="N176" s="36">
        <f>SUMIFS(СВЦЭМ!$E$33:$E$776,СВЦЭМ!$A$33:$A$776,$A176,СВЦЭМ!$B$33:$B$776,N$155)+'СЕТ СН'!$F$15</f>
        <v>106.07422889</v>
      </c>
      <c r="O176" s="36">
        <f>SUMIFS(СВЦЭМ!$E$33:$E$776,СВЦЭМ!$A$33:$A$776,$A176,СВЦЭМ!$B$33:$B$776,O$155)+'СЕТ СН'!$F$15</f>
        <v>102.35263365</v>
      </c>
      <c r="P176" s="36">
        <f>SUMIFS(СВЦЭМ!$E$33:$E$776,СВЦЭМ!$A$33:$A$776,$A176,СВЦЭМ!$B$33:$B$776,P$155)+'СЕТ СН'!$F$15</f>
        <v>102.05387826</v>
      </c>
      <c r="Q176" s="36">
        <f>SUMIFS(СВЦЭМ!$E$33:$E$776,СВЦЭМ!$A$33:$A$776,$A176,СВЦЭМ!$B$33:$B$776,Q$155)+'СЕТ СН'!$F$15</f>
        <v>102.64099833</v>
      </c>
      <c r="R176" s="36">
        <f>SUMIFS(СВЦЭМ!$E$33:$E$776,СВЦЭМ!$A$33:$A$776,$A176,СВЦЭМ!$B$33:$B$776,R$155)+'СЕТ СН'!$F$15</f>
        <v>101.85825565</v>
      </c>
      <c r="S176" s="36">
        <f>SUMIFS(СВЦЭМ!$E$33:$E$776,СВЦЭМ!$A$33:$A$776,$A176,СВЦЭМ!$B$33:$B$776,S$155)+'СЕТ СН'!$F$15</f>
        <v>102.89380007</v>
      </c>
      <c r="T176" s="36">
        <f>SUMIFS(СВЦЭМ!$E$33:$E$776,СВЦЭМ!$A$33:$A$776,$A176,СВЦЭМ!$B$33:$B$776,T$155)+'СЕТ СН'!$F$15</f>
        <v>102.62049741</v>
      </c>
      <c r="U176" s="36">
        <f>SUMIFS(СВЦЭМ!$E$33:$E$776,СВЦЭМ!$A$33:$A$776,$A176,СВЦЭМ!$B$33:$B$776,U$155)+'СЕТ СН'!$F$15</f>
        <v>102.2152119</v>
      </c>
      <c r="V176" s="36">
        <f>SUMIFS(СВЦЭМ!$E$33:$E$776,СВЦЭМ!$A$33:$A$776,$A176,СВЦЭМ!$B$33:$B$776,V$155)+'СЕТ СН'!$F$15</f>
        <v>101.79586187</v>
      </c>
      <c r="W176" s="36">
        <f>SUMIFS(СВЦЭМ!$E$33:$E$776,СВЦЭМ!$A$33:$A$776,$A176,СВЦЭМ!$B$33:$B$776,W$155)+'СЕТ СН'!$F$15</f>
        <v>97.207882330000004</v>
      </c>
      <c r="X176" s="36">
        <f>SUMIFS(СВЦЭМ!$E$33:$E$776,СВЦЭМ!$A$33:$A$776,$A176,СВЦЭМ!$B$33:$B$776,X$155)+'СЕТ СН'!$F$15</f>
        <v>103.26736916</v>
      </c>
      <c r="Y176" s="36">
        <f>SUMIFS(СВЦЭМ!$E$33:$E$776,СВЦЭМ!$A$33:$A$776,$A176,СВЦЭМ!$B$33:$B$776,Y$155)+'СЕТ СН'!$F$15</f>
        <v>110.348356</v>
      </c>
    </row>
    <row r="177" spans="1:27" ht="15.75" x14ac:dyDescent="0.2">
      <c r="A177" s="35">
        <f t="shared" si="4"/>
        <v>43973</v>
      </c>
      <c r="B177" s="36">
        <f>SUMIFS(СВЦЭМ!$E$33:$E$776,СВЦЭМ!$A$33:$A$776,$A177,СВЦЭМ!$B$33:$B$776,B$155)+'СЕТ СН'!$F$15</f>
        <v>122.58768692</v>
      </c>
      <c r="C177" s="36">
        <f>SUMIFS(СВЦЭМ!$E$33:$E$776,СВЦЭМ!$A$33:$A$776,$A177,СВЦЭМ!$B$33:$B$776,C$155)+'СЕТ СН'!$F$15</f>
        <v>128.68890268999999</v>
      </c>
      <c r="D177" s="36">
        <f>SUMIFS(СВЦЭМ!$E$33:$E$776,СВЦЭМ!$A$33:$A$776,$A177,СВЦЭМ!$B$33:$B$776,D$155)+'СЕТ СН'!$F$15</f>
        <v>131.68549876</v>
      </c>
      <c r="E177" s="36">
        <f>SUMIFS(СВЦЭМ!$E$33:$E$776,СВЦЭМ!$A$33:$A$776,$A177,СВЦЭМ!$B$33:$B$776,E$155)+'СЕТ СН'!$F$15</f>
        <v>131.21292224000001</v>
      </c>
      <c r="F177" s="36">
        <f>SUMIFS(СВЦЭМ!$E$33:$E$776,СВЦЭМ!$A$33:$A$776,$A177,СВЦЭМ!$B$33:$B$776,F$155)+'СЕТ СН'!$F$15</f>
        <v>130.26264298000001</v>
      </c>
      <c r="G177" s="36">
        <f>SUMIFS(СВЦЭМ!$E$33:$E$776,СВЦЭМ!$A$33:$A$776,$A177,СВЦЭМ!$B$33:$B$776,G$155)+'СЕТ СН'!$F$15</f>
        <v>131.64909162999999</v>
      </c>
      <c r="H177" s="36">
        <f>SUMIFS(СВЦЭМ!$E$33:$E$776,СВЦЭМ!$A$33:$A$776,$A177,СВЦЭМ!$B$33:$B$776,H$155)+'СЕТ СН'!$F$15</f>
        <v>131.90308592</v>
      </c>
      <c r="I177" s="36">
        <f>SUMIFS(СВЦЭМ!$E$33:$E$776,СВЦЭМ!$A$33:$A$776,$A177,СВЦЭМ!$B$33:$B$776,I$155)+'СЕТ СН'!$F$15</f>
        <v>126.35334465</v>
      </c>
      <c r="J177" s="36">
        <f>SUMIFS(СВЦЭМ!$E$33:$E$776,СВЦЭМ!$A$33:$A$776,$A177,СВЦЭМ!$B$33:$B$776,J$155)+'СЕТ СН'!$F$15</f>
        <v>119.33269721000001</v>
      </c>
      <c r="K177" s="36">
        <f>SUMIFS(СВЦЭМ!$E$33:$E$776,СВЦЭМ!$A$33:$A$776,$A177,СВЦЭМ!$B$33:$B$776,K$155)+'СЕТ СН'!$F$15</f>
        <v>116.8106781</v>
      </c>
      <c r="L177" s="36">
        <f>SUMIFS(СВЦЭМ!$E$33:$E$776,СВЦЭМ!$A$33:$A$776,$A177,СВЦЭМ!$B$33:$B$776,L$155)+'СЕТ СН'!$F$15</f>
        <v>115.08073864000001</v>
      </c>
      <c r="M177" s="36">
        <f>SUMIFS(СВЦЭМ!$E$33:$E$776,СВЦЭМ!$A$33:$A$776,$A177,СВЦЭМ!$B$33:$B$776,M$155)+'СЕТ СН'!$F$15</f>
        <v>107.89080930999999</v>
      </c>
      <c r="N177" s="36">
        <f>SUMIFS(СВЦЭМ!$E$33:$E$776,СВЦЭМ!$A$33:$A$776,$A177,СВЦЭМ!$B$33:$B$776,N$155)+'СЕТ СН'!$F$15</f>
        <v>100.1577616</v>
      </c>
      <c r="O177" s="36">
        <f>SUMIFS(СВЦЭМ!$E$33:$E$776,СВЦЭМ!$A$33:$A$776,$A177,СВЦЭМ!$B$33:$B$776,O$155)+'СЕТ СН'!$F$15</f>
        <v>98.029689180000005</v>
      </c>
      <c r="P177" s="36">
        <f>SUMIFS(СВЦЭМ!$E$33:$E$776,СВЦЭМ!$A$33:$A$776,$A177,СВЦЭМ!$B$33:$B$776,P$155)+'СЕТ СН'!$F$15</f>
        <v>100.71948847</v>
      </c>
      <c r="Q177" s="36">
        <f>SUMIFS(СВЦЭМ!$E$33:$E$776,СВЦЭМ!$A$33:$A$776,$A177,СВЦЭМ!$B$33:$B$776,Q$155)+'СЕТ СН'!$F$15</f>
        <v>101.47412850000001</v>
      </c>
      <c r="R177" s="36">
        <f>SUMIFS(СВЦЭМ!$E$33:$E$776,СВЦЭМ!$A$33:$A$776,$A177,СВЦЭМ!$B$33:$B$776,R$155)+'СЕТ СН'!$F$15</f>
        <v>101.53949464999999</v>
      </c>
      <c r="S177" s="36">
        <f>SUMIFS(СВЦЭМ!$E$33:$E$776,СВЦЭМ!$A$33:$A$776,$A177,СВЦЭМ!$B$33:$B$776,S$155)+'СЕТ СН'!$F$15</f>
        <v>102.1490907</v>
      </c>
      <c r="T177" s="36">
        <f>SUMIFS(СВЦЭМ!$E$33:$E$776,СВЦЭМ!$A$33:$A$776,$A177,СВЦЭМ!$B$33:$B$776,T$155)+'СЕТ СН'!$F$15</f>
        <v>100.23136854000001</v>
      </c>
      <c r="U177" s="36">
        <f>SUMIFS(СВЦЭМ!$E$33:$E$776,СВЦЭМ!$A$33:$A$776,$A177,СВЦЭМ!$B$33:$B$776,U$155)+'СЕТ СН'!$F$15</f>
        <v>98.466435649999994</v>
      </c>
      <c r="V177" s="36">
        <f>SUMIFS(СВЦЭМ!$E$33:$E$776,СВЦЭМ!$A$33:$A$776,$A177,СВЦЭМ!$B$33:$B$776,V$155)+'СЕТ СН'!$F$15</f>
        <v>95.989052389999998</v>
      </c>
      <c r="W177" s="36">
        <f>SUMIFS(СВЦЭМ!$E$33:$E$776,СВЦЭМ!$A$33:$A$776,$A177,СВЦЭМ!$B$33:$B$776,W$155)+'СЕТ СН'!$F$15</f>
        <v>94.81346757</v>
      </c>
      <c r="X177" s="36">
        <f>SUMIFS(СВЦЭМ!$E$33:$E$776,СВЦЭМ!$A$33:$A$776,$A177,СВЦЭМ!$B$33:$B$776,X$155)+'СЕТ СН'!$F$15</f>
        <v>97.586617110000006</v>
      </c>
      <c r="Y177" s="36">
        <f>SUMIFS(СВЦЭМ!$E$33:$E$776,СВЦЭМ!$A$33:$A$776,$A177,СВЦЭМ!$B$33:$B$776,Y$155)+'СЕТ СН'!$F$15</f>
        <v>103.23810783</v>
      </c>
    </row>
    <row r="178" spans="1:27" ht="15.75" x14ac:dyDescent="0.2">
      <c r="A178" s="35">
        <f t="shared" si="4"/>
        <v>43974</v>
      </c>
      <c r="B178" s="36">
        <f>SUMIFS(СВЦЭМ!$E$33:$E$776,СВЦЭМ!$A$33:$A$776,$A178,СВЦЭМ!$B$33:$B$776,B$155)+'СЕТ СН'!$F$15</f>
        <v>118.43083344</v>
      </c>
      <c r="C178" s="36">
        <f>SUMIFS(СВЦЭМ!$E$33:$E$776,СВЦЭМ!$A$33:$A$776,$A178,СВЦЭМ!$B$33:$B$776,C$155)+'СЕТ СН'!$F$15</f>
        <v>123.84779451999999</v>
      </c>
      <c r="D178" s="36">
        <f>SUMIFS(СВЦЭМ!$E$33:$E$776,СВЦЭМ!$A$33:$A$776,$A178,СВЦЭМ!$B$33:$B$776,D$155)+'СЕТ СН'!$F$15</f>
        <v>126.91251163</v>
      </c>
      <c r="E178" s="36">
        <f>SUMIFS(СВЦЭМ!$E$33:$E$776,СВЦЭМ!$A$33:$A$776,$A178,СВЦЭМ!$B$33:$B$776,E$155)+'СЕТ СН'!$F$15</f>
        <v>129.02125604</v>
      </c>
      <c r="F178" s="36">
        <f>SUMIFS(СВЦЭМ!$E$33:$E$776,СВЦЭМ!$A$33:$A$776,$A178,СВЦЭМ!$B$33:$B$776,F$155)+'СЕТ СН'!$F$15</f>
        <v>129.60200909</v>
      </c>
      <c r="G178" s="36">
        <f>SUMIFS(СВЦЭМ!$E$33:$E$776,СВЦЭМ!$A$33:$A$776,$A178,СВЦЭМ!$B$33:$B$776,G$155)+'СЕТ СН'!$F$15</f>
        <v>129.30496366</v>
      </c>
      <c r="H178" s="36">
        <f>SUMIFS(СВЦЭМ!$E$33:$E$776,СВЦЭМ!$A$33:$A$776,$A178,СВЦЭМ!$B$33:$B$776,H$155)+'СЕТ СН'!$F$15</f>
        <v>128.11294946000001</v>
      </c>
      <c r="I178" s="36">
        <f>SUMIFS(СВЦЭМ!$E$33:$E$776,СВЦЭМ!$A$33:$A$776,$A178,СВЦЭМ!$B$33:$B$776,I$155)+'СЕТ СН'!$F$15</f>
        <v>124.48445848999999</v>
      </c>
      <c r="J178" s="36">
        <f>SUMIFS(СВЦЭМ!$E$33:$E$776,СВЦЭМ!$A$33:$A$776,$A178,СВЦЭМ!$B$33:$B$776,J$155)+'СЕТ СН'!$F$15</f>
        <v>119.09258715999999</v>
      </c>
      <c r="K178" s="36">
        <f>SUMIFS(СВЦЭМ!$E$33:$E$776,СВЦЭМ!$A$33:$A$776,$A178,СВЦЭМ!$B$33:$B$776,K$155)+'СЕТ СН'!$F$15</f>
        <v>113.48302599</v>
      </c>
      <c r="L178" s="36">
        <f>SUMIFS(СВЦЭМ!$E$33:$E$776,СВЦЭМ!$A$33:$A$776,$A178,СВЦЭМ!$B$33:$B$776,L$155)+'СЕТ СН'!$F$15</f>
        <v>110.54244253</v>
      </c>
      <c r="M178" s="36">
        <f>SUMIFS(СВЦЭМ!$E$33:$E$776,СВЦЭМ!$A$33:$A$776,$A178,СВЦЭМ!$B$33:$B$776,M$155)+'СЕТ СН'!$F$15</f>
        <v>102.47205986</v>
      </c>
      <c r="N178" s="36">
        <f>SUMIFS(СВЦЭМ!$E$33:$E$776,СВЦЭМ!$A$33:$A$776,$A178,СВЦЭМ!$B$33:$B$776,N$155)+'СЕТ СН'!$F$15</f>
        <v>94.763512599999999</v>
      </c>
      <c r="O178" s="36">
        <f>SUMIFS(СВЦЭМ!$E$33:$E$776,СВЦЭМ!$A$33:$A$776,$A178,СВЦЭМ!$B$33:$B$776,O$155)+'СЕТ СН'!$F$15</f>
        <v>93.388349030000001</v>
      </c>
      <c r="P178" s="36">
        <f>SUMIFS(СВЦЭМ!$E$33:$E$776,СВЦЭМ!$A$33:$A$776,$A178,СВЦЭМ!$B$33:$B$776,P$155)+'СЕТ СН'!$F$15</f>
        <v>97.149846830000001</v>
      </c>
      <c r="Q178" s="36">
        <f>SUMIFS(СВЦЭМ!$E$33:$E$776,СВЦЭМ!$A$33:$A$776,$A178,СВЦЭМ!$B$33:$B$776,Q$155)+'СЕТ СН'!$F$15</f>
        <v>97.525172819999995</v>
      </c>
      <c r="R178" s="36">
        <f>SUMIFS(СВЦЭМ!$E$33:$E$776,СВЦЭМ!$A$33:$A$776,$A178,СВЦЭМ!$B$33:$B$776,R$155)+'СЕТ СН'!$F$15</f>
        <v>98.364844649999995</v>
      </c>
      <c r="S178" s="36">
        <f>SUMIFS(СВЦЭМ!$E$33:$E$776,СВЦЭМ!$A$33:$A$776,$A178,СВЦЭМ!$B$33:$B$776,S$155)+'СЕТ СН'!$F$15</f>
        <v>99.884422400000005</v>
      </c>
      <c r="T178" s="36">
        <f>SUMIFS(СВЦЭМ!$E$33:$E$776,СВЦЭМ!$A$33:$A$776,$A178,СВЦЭМ!$B$33:$B$776,T$155)+'СЕТ СН'!$F$15</f>
        <v>101.31236395000001</v>
      </c>
      <c r="U178" s="36">
        <f>SUMIFS(СВЦЭМ!$E$33:$E$776,СВЦЭМ!$A$33:$A$776,$A178,СВЦЭМ!$B$33:$B$776,U$155)+'СЕТ СН'!$F$15</f>
        <v>101.41696193</v>
      </c>
      <c r="V178" s="36">
        <f>SUMIFS(СВЦЭМ!$E$33:$E$776,СВЦЭМ!$A$33:$A$776,$A178,СВЦЭМ!$B$33:$B$776,V$155)+'СЕТ СН'!$F$15</f>
        <v>100.42885239</v>
      </c>
      <c r="W178" s="36">
        <f>SUMIFS(СВЦЭМ!$E$33:$E$776,СВЦЭМ!$A$33:$A$776,$A178,СВЦЭМ!$B$33:$B$776,W$155)+'СЕТ СН'!$F$15</f>
        <v>99.619983930000004</v>
      </c>
      <c r="X178" s="36">
        <f>SUMIFS(СВЦЭМ!$E$33:$E$776,СВЦЭМ!$A$33:$A$776,$A178,СВЦЭМ!$B$33:$B$776,X$155)+'СЕТ СН'!$F$15</f>
        <v>103.56171721</v>
      </c>
      <c r="Y178" s="36">
        <f>SUMIFS(СВЦЭМ!$E$33:$E$776,СВЦЭМ!$A$33:$A$776,$A178,СВЦЭМ!$B$33:$B$776,Y$155)+'СЕТ СН'!$F$15</f>
        <v>114.73661588</v>
      </c>
    </row>
    <row r="179" spans="1:27" ht="15.75" x14ac:dyDescent="0.2">
      <c r="A179" s="35">
        <f t="shared" si="4"/>
        <v>43975</v>
      </c>
      <c r="B179" s="36">
        <f>SUMIFS(СВЦЭМ!$E$33:$E$776,СВЦЭМ!$A$33:$A$776,$A179,СВЦЭМ!$B$33:$B$776,B$155)+'СЕТ СН'!$F$15</f>
        <v>124.82663659000001</v>
      </c>
      <c r="C179" s="36">
        <f>SUMIFS(СВЦЭМ!$E$33:$E$776,СВЦЭМ!$A$33:$A$776,$A179,СВЦЭМ!$B$33:$B$776,C$155)+'СЕТ СН'!$F$15</f>
        <v>128.44292505999999</v>
      </c>
      <c r="D179" s="36">
        <f>SUMIFS(СВЦЭМ!$E$33:$E$776,СВЦЭМ!$A$33:$A$776,$A179,СВЦЭМ!$B$33:$B$776,D$155)+'СЕТ СН'!$F$15</f>
        <v>129.78264052</v>
      </c>
      <c r="E179" s="36">
        <f>SUMIFS(СВЦЭМ!$E$33:$E$776,СВЦЭМ!$A$33:$A$776,$A179,СВЦЭМ!$B$33:$B$776,E$155)+'СЕТ СН'!$F$15</f>
        <v>129.20871425999999</v>
      </c>
      <c r="F179" s="36">
        <f>SUMIFS(СВЦЭМ!$E$33:$E$776,СВЦЭМ!$A$33:$A$776,$A179,СВЦЭМ!$B$33:$B$776,F$155)+'СЕТ СН'!$F$15</f>
        <v>128.56792795000001</v>
      </c>
      <c r="G179" s="36">
        <f>SUMIFS(СВЦЭМ!$E$33:$E$776,СВЦЭМ!$A$33:$A$776,$A179,СВЦЭМ!$B$33:$B$776,G$155)+'СЕТ СН'!$F$15</f>
        <v>128.34971769000001</v>
      </c>
      <c r="H179" s="36">
        <f>SUMIFS(СВЦЭМ!$E$33:$E$776,СВЦЭМ!$A$33:$A$776,$A179,СВЦЭМ!$B$33:$B$776,H$155)+'СЕТ СН'!$F$15</f>
        <v>126.9698685</v>
      </c>
      <c r="I179" s="36">
        <f>SUMIFS(СВЦЭМ!$E$33:$E$776,СВЦЭМ!$A$33:$A$776,$A179,СВЦЭМ!$B$33:$B$776,I$155)+'СЕТ СН'!$F$15</f>
        <v>122.18517217</v>
      </c>
      <c r="J179" s="36">
        <f>SUMIFS(СВЦЭМ!$E$33:$E$776,СВЦЭМ!$A$33:$A$776,$A179,СВЦЭМ!$B$33:$B$776,J$155)+'СЕТ СН'!$F$15</f>
        <v>120.39420744</v>
      </c>
      <c r="K179" s="36">
        <f>SUMIFS(СВЦЭМ!$E$33:$E$776,СВЦЭМ!$A$33:$A$776,$A179,СВЦЭМ!$B$33:$B$776,K$155)+'СЕТ СН'!$F$15</f>
        <v>115.97449915</v>
      </c>
      <c r="L179" s="36">
        <f>SUMIFS(СВЦЭМ!$E$33:$E$776,СВЦЭМ!$A$33:$A$776,$A179,СВЦЭМ!$B$33:$B$776,L$155)+'СЕТ СН'!$F$15</f>
        <v>117.59660554</v>
      </c>
      <c r="M179" s="36">
        <f>SUMIFS(СВЦЭМ!$E$33:$E$776,СВЦЭМ!$A$33:$A$776,$A179,СВЦЭМ!$B$33:$B$776,M$155)+'СЕТ СН'!$F$15</f>
        <v>112.20306963</v>
      </c>
      <c r="N179" s="36">
        <f>SUMIFS(СВЦЭМ!$E$33:$E$776,СВЦЭМ!$A$33:$A$776,$A179,СВЦЭМ!$B$33:$B$776,N$155)+'СЕТ СН'!$F$15</f>
        <v>105.31638089</v>
      </c>
      <c r="O179" s="36">
        <f>SUMIFS(СВЦЭМ!$E$33:$E$776,СВЦЭМ!$A$33:$A$776,$A179,СВЦЭМ!$B$33:$B$776,O$155)+'СЕТ СН'!$F$15</f>
        <v>100.91805092</v>
      </c>
      <c r="P179" s="36">
        <f>SUMIFS(СВЦЭМ!$E$33:$E$776,СВЦЭМ!$A$33:$A$776,$A179,СВЦЭМ!$B$33:$B$776,P$155)+'СЕТ СН'!$F$15</f>
        <v>101.68287721</v>
      </c>
      <c r="Q179" s="36">
        <f>SUMIFS(СВЦЭМ!$E$33:$E$776,СВЦЭМ!$A$33:$A$776,$A179,СВЦЭМ!$B$33:$B$776,Q$155)+'СЕТ СН'!$F$15</f>
        <v>102.48966086</v>
      </c>
      <c r="R179" s="36">
        <f>SUMIFS(СВЦЭМ!$E$33:$E$776,СВЦЭМ!$A$33:$A$776,$A179,СВЦЭМ!$B$33:$B$776,R$155)+'СЕТ СН'!$F$15</f>
        <v>100.52896130000001</v>
      </c>
      <c r="S179" s="36">
        <f>SUMIFS(СВЦЭМ!$E$33:$E$776,СВЦЭМ!$A$33:$A$776,$A179,СВЦЭМ!$B$33:$B$776,S$155)+'СЕТ СН'!$F$15</f>
        <v>101.45339405</v>
      </c>
      <c r="T179" s="36">
        <f>SUMIFS(СВЦЭМ!$E$33:$E$776,СВЦЭМ!$A$33:$A$776,$A179,СВЦЭМ!$B$33:$B$776,T$155)+'СЕТ СН'!$F$15</f>
        <v>100.89246092</v>
      </c>
      <c r="U179" s="36">
        <f>SUMIFS(СВЦЭМ!$E$33:$E$776,СВЦЭМ!$A$33:$A$776,$A179,СВЦЭМ!$B$33:$B$776,U$155)+'СЕТ СН'!$F$15</f>
        <v>98.796616819999997</v>
      </c>
      <c r="V179" s="36">
        <f>SUMIFS(СВЦЭМ!$E$33:$E$776,СВЦЭМ!$A$33:$A$776,$A179,СВЦЭМ!$B$33:$B$776,V$155)+'СЕТ СН'!$F$15</f>
        <v>93.822986369999995</v>
      </c>
      <c r="W179" s="36">
        <f>SUMIFS(СВЦЭМ!$E$33:$E$776,СВЦЭМ!$A$33:$A$776,$A179,СВЦЭМ!$B$33:$B$776,W$155)+'СЕТ СН'!$F$15</f>
        <v>94.504331489999998</v>
      </c>
      <c r="X179" s="36">
        <f>SUMIFS(СВЦЭМ!$E$33:$E$776,СВЦЭМ!$A$33:$A$776,$A179,СВЦЭМ!$B$33:$B$776,X$155)+'СЕТ СН'!$F$15</f>
        <v>98.319094250000006</v>
      </c>
      <c r="Y179" s="36">
        <f>SUMIFS(СВЦЭМ!$E$33:$E$776,СВЦЭМ!$A$33:$A$776,$A179,СВЦЭМ!$B$33:$B$776,Y$155)+'СЕТ СН'!$F$15</f>
        <v>110.08755902</v>
      </c>
    </row>
    <row r="180" spans="1:27" ht="15.75" x14ac:dyDescent="0.2">
      <c r="A180" s="35">
        <f t="shared" si="4"/>
        <v>43976</v>
      </c>
      <c r="B180" s="36">
        <f>SUMIFS(СВЦЭМ!$E$33:$E$776,СВЦЭМ!$A$33:$A$776,$A180,СВЦЭМ!$B$33:$B$776,B$155)+'СЕТ СН'!$F$15</f>
        <v>132.16567132</v>
      </c>
      <c r="C180" s="36">
        <f>SUMIFS(СВЦЭМ!$E$33:$E$776,СВЦЭМ!$A$33:$A$776,$A180,СВЦЭМ!$B$33:$B$776,C$155)+'СЕТ СН'!$F$15</f>
        <v>131.45158430999999</v>
      </c>
      <c r="D180" s="36">
        <f>SUMIFS(СВЦЭМ!$E$33:$E$776,СВЦЭМ!$A$33:$A$776,$A180,СВЦЭМ!$B$33:$B$776,D$155)+'СЕТ СН'!$F$15</f>
        <v>129.64718904</v>
      </c>
      <c r="E180" s="36">
        <f>SUMIFS(СВЦЭМ!$E$33:$E$776,СВЦЭМ!$A$33:$A$776,$A180,СВЦЭМ!$B$33:$B$776,E$155)+'СЕТ СН'!$F$15</f>
        <v>128.62153212999999</v>
      </c>
      <c r="F180" s="36">
        <f>SUMIFS(СВЦЭМ!$E$33:$E$776,СВЦЭМ!$A$33:$A$776,$A180,СВЦЭМ!$B$33:$B$776,F$155)+'СЕТ СН'!$F$15</f>
        <v>128.29652433999999</v>
      </c>
      <c r="G180" s="36">
        <f>SUMIFS(СВЦЭМ!$E$33:$E$776,СВЦЭМ!$A$33:$A$776,$A180,СВЦЭМ!$B$33:$B$776,G$155)+'СЕТ СН'!$F$15</f>
        <v>128.81256633000001</v>
      </c>
      <c r="H180" s="36">
        <f>SUMIFS(СВЦЭМ!$E$33:$E$776,СВЦЭМ!$A$33:$A$776,$A180,СВЦЭМ!$B$33:$B$776,H$155)+'СЕТ СН'!$F$15</f>
        <v>129.28098975</v>
      </c>
      <c r="I180" s="36">
        <f>SUMIFS(СВЦЭМ!$E$33:$E$776,СВЦЭМ!$A$33:$A$776,$A180,СВЦЭМ!$B$33:$B$776,I$155)+'СЕТ СН'!$F$15</f>
        <v>125.57123991</v>
      </c>
      <c r="J180" s="36">
        <f>SUMIFS(СВЦЭМ!$E$33:$E$776,СВЦЭМ!$A$33:$A$776,$A180,СВЦЭМ!$B$33:$B$776,J$155)+'СЕТ СН'!$F$15</f>
        <v>119.96170164999999</v>
      </c>
      <c r="K180" s="36">
        <f>SUMIFS(СВЦЭМ!$E$33:$E$776,СВЦЭМ!$A$33:$A$776,$A180,СВЦЭМ!$B$33:$B$776,K$155)+'СЕТ СН'!$F$15</f>
        <v>118.92800706</v>
      </c>
      <c r="L180" s="36">
        <f>SUMIFS(СВЦЭМ!$E$33:$E$776,СВЦЭМ!$A$33:$A$776,$A180,СВЦЭМ!$B$33:$B$776,L$155)+'СЕТ СН'!$F$15</f>
        <v>117.88451223</v>
      </c>
      <c r="M180" s="36">
        <f>SUMIFS(СВЦЭМ!$E$33:$E$776,СВЦЭМ!$A$33:$A$776,$A180,СВЦЭМ!$B$33:$B$776,M$155)+'СЕТ СН'!$F$15</f>
        <v>108.65484324000001</v>
      </c>
      <c r="N180" s="36">
        <f>SUMIFS(СВЦЭМ!$E$33:$E$776,СВЦЭМ!$A$33:$A$776,$A180,СВЦЭМ!$B$33:$B$776,N$155)+'СЕТ СН'!$F$15</f>
        <v>101.18958096999999</v>
      </c>
      <c r="O180" s="36">
        <f>SUMIFS(СВЦЭМ!$E$33:$E$776,СВЦЭМ!$A$33:$A$776,$A180,СВЦЭМ!$B$33:$B$776,O$155)+'СЕТ СН'!$F$15</f>
        <v>98.232059520000007</v>
      </c>
      <c r="P180" s="36">
        <f>SUMIFS(СВЦЭМ!$E$33:$E$776,СВЦЭМ!$A$33:$A$776,$A180,СВЦЭМ!$B$33:$B$776,P$155)+'СЕТ СН'!$F$15</f>
        <v>99.075503060000003</v>
      </c>
      <c r="Q180" s="36">
        <f>SUMIFS(СВЦЭМ!$E$33:$E$776,СВЦЭМ!$A$33:$A$776,$A180,СВЦЭМ!$B$33:$B$776,Q$155)+'СЕТ СН'!$F$15</f>
        <v>99.302534280000003</v>
      </c>
      <c r="R180" s="36">
        <f>SUMIFS(СВЦЭМ!$E$33:$E$776,СВЦЭМ!$A$33:$A$776,$A180,СВЦЭМ!$B$33:$B$776,R$155)+'СЕТ СН'!$F$15</f>
        <v>100.52329579000001</v>
      </c>
      <c r="S180" s="36">
        <f>SUMIFS(СВЦЭМ!$E$33:$E$776,СВЦЭМ!$A$33:$A$776,$A180,СВЦЭМ!$B$33:$B$776,S$155)+'СЕТ СН'!$F$15</f>
        <v>99.952439170000005</v>
      </c>
      <c r="T180" s="36">
        <f>SUMIFS(СВЦЭМ!$E$33:$E$776,СВЦЭМ!$A$33:$A$776,$A180,СВЦЭМ!$B$33:$B$776,T$155)+'СЕТ СН'!$F$15</f>
        <v>99.654004130000004</v>
      </c>
      <c r="U180" s="36">
        <f>SUMIFS(СВЦЭМ!$E$33:$E$776,СВЦЭМ!$A$33:$A$776,$A180,СВЦЭМ!$B$33:$B$776,U$155)+'СЕТ СН'!$F$15</f>
        <v>99.041238570000004</v>
      </c>
      <c r="V180" s="36">
        <f>SUMIFS(СВЦЭМ!$E$33:$E$776,СВЦЭМ!$A$33:$A$776,$A180,СВЦЭМ!$B$33:$B$776,V$155)+'СЕТ СН'!$F$15</f>
        <v>97.230048609999997</v>
      </c>
      <c r="W180" s="36">
        <f>SUMIFS(СВЦЭМ!$E$33:$E$776,СВЦЭМ!$A$33:$A$776,$A180,СВЦЭМ!$B$33:$B$776,W$155)+'СЕТ СН'!$F$15</f>
        <v>97.796970830000006</v>
      </c>
      <c r="X180" s="36">
        <f>SUMIFS(СВЦЭМ!$E$33:$E$776,СВЦЭМ!$A$33:$A$776,$A180,СВЦЭМ!$B$33:$B$776,X$155)+'СЕТ СН'!$F$15</f>
        <v>100.26996235999999</v>
      </c>
      <c r="Y180" s="36">
        <f>SUMIFS(СВЦЭМ!$E$33:$E$776,СВЦЭМ!$A$33:$A$776,$A180,СВЦЭМ!$B$33:$B$776,Y$155)+'СЕТ СН'!$F$15</f>
        <v>112.49417055000001</v>
      </c>
    </row>
    <row r="181" spans="1:27" ht="15.75" x14ac:dyDescent="0.2">
      <c r="A181" s="35">
        <f t="shared" si="4"/>
        <v>43977</v>
      </c>
      <c r="B181" s="36">
        <f>SUMIFS(СВЦЭМ!$E$33:$E$776,СВЦЭМ!$A$33:$A$776,$A181,СВЦЭМ!$B$33:$B$776,B$155)+'СЕТ СН'!$F$15</f>
        <v>125.04312520000001</v>
      </c>
      <c r="C181" s="36">
        <f>SUMIFS(СВЦЭМ!$E$33:$E$776,СВЦЭМ!$A$33:$A$776,$A181,СВЦЭМ!$B$33:$B$776,C$155)+'СЕТ СН'!$F$15</f>
        <v>129.53002158999999</v>
      </c>
      <c r="D181" s="36">
        <f>SUMIFS(СВЦЭМ!$E$33:$E$776,СВЦЭМ!$A$33:$A$776,$A181,СВЦЭМ!$B$33:$B$776,D$155)+'СЕТ СН'!$F$15</f>
        <v>128.15785059000001</v>
      </c>
      <c r="E181" s="36">
        <f>SUMIFS(СВЦЭМ!$E$33:$E$776,СВЦЭМ!$A$33:$A$776,$A181,СВЦЭМ!$B$33:$B$776,E$155)+'СЕТ СН'!$F$15</f>
        <v>126.85295211</v>
      </c>
      <c r="F181" s="36">
        <f>SUMIFS(СВЦЭМ!$E$33:$E$776,СВЦЭМ!$A$33:$A$776,$A181,СВЦЭМ!$B$33:$B$776,F$155)+'СЕТ СН'!$F$15</f>
        <v>126.52933934000001</v>
      </c>
      <c r="G181" s="36">
        <f>SUMIFS(СВЦЭМ!$E$33:$E$776,СВЦЭМ!$A$33:$A$776,$A181,СВЦЭМ!$B$33:$B$776,G$155)+'СЕТ СН'!$F$15</f>
        <v>127.55098734000001</v>
      </c>
      <c r="H181" s="36">
        <f>SUMIFS(СВЦЭМ!$E$33:$E$776,СВЦЭМ!$A$33:$A$776,$A181,СВЦЭМ!$B$33:$B$776,H$155)+'СЕТ СН'!$F$15</f>
        <v>129.04253953</v>
      </c>
      <c r="I181" s="36">
        <f>SUMIFS(СВЦЭМ!$E$33:$E$776,СВЦЭМ!$A$33:$A$776,$A181,СВЦЭМ!$B$33:$B$776,I$155)+'СЕТ СН'!$F$15</f>
        <v>124.69742952999999</v>
      </c>
      <c r="J181" s="36">
        <f>SUMIFS(СВЦЭМ!$E$33:$E$776,СВЦЭМ!$A$33:$A$776,$A181,СВЦЭМ!$B$33:$B$776,J$155)+'СЕТ СН'!$F$15</f>
        <v>119.71696894999999</v>
      </c>
      <c r="K181" s="36">
        <f>SUMIFS(СВЦЭМ!$E$33:$E$776,СВЦЭМ!$A$33:$A$776,$A181,СВЦЭМ!$B$33:$B$776,K$155)+'СЕТ СН'!$F$15</f>
        <v>117.73458798</v>
      </c>
      <c r="L181" s="36">
        <f>SUMIFS(СВЦЭМ!$E$33:$E$776,СВЦЭМ!$A$33:$A$776,$A181,СВЦЭМ!$B$33:$B$776,L$155)+'СЕТ СН'!$F$15</f>
        <v>118.0417628</v>
      </c>
      <c r="M181" s="36">
        <f>SUMIFS(СВЦЭМ!$E$33:$E$776,СВЦЭМ!$A$33:$A$776,$A181,СВЦЭМ!$B$33:$B$776,M$155)+'СЕТ СН'!$F$15</f>
        <v>109.5371607</v>
      </c>
      <c r="N181" s="36">
        <f>SUMIFS(СВЦЭМ!$E$33:$E$776,СВЦЭМ!$A$33:$A$776,$A181,СВЦЭМ!$B$33:$B$776,N$155)+'СЕТ СН'!$F$15</f>
        <v>102.45735246</v>
      </c>
      <c r="O181" s="36">
        <f>SUMIFS(СВЦЭМ!$E$33:$E$776,СВЦЭМ!$A$33:$A$776,$A181,СВЦЭМ!$B$33:$B$776,O$155)+'СЕТ СН'!$F$15</f>
        <v>99.475645999999998</v>
      </c>
      <c r="P181" s="36">
        <f>SUMIFS(СВЦЭМ!$E$33:$E$776,СВЦЭМ!$A$33:$A$776,$A181,СВЦЭМ!$B$33:$B$776,P$155)+'СЕТ СН'!$F$15</f>
        <v>100.17092868</v>
      </c>
      <c r="Q181" s="36">
        <f>SUMIFS(СВЦЭМ!$E$33:$E$776,СВЦЭМ!$A$33:$A$776,$A181,СВЦЭМ!$B$33:$B$776,Q$155)+'СЕТ СН'!$F$15</f>
        <v>100.94130921999999</v>
      </c>
      <c r="R181" s="36">
        <f>SUMIFS(СВЦЭМ!$E$33:$E$776,СВЦЭМ!$A$33:$A$776,$A181,СВЦЭМ!$B$33:$B$776,R$155)+'СЕТ СН'!$F$15</f>
        <v>100.68711268</v>
      </c>
      <c r="S181" s="36">
        <f>SUMIFS(СВЦЭМ!$E$33:$E$776,СВЦЭМ!$A$33:$A$776,$A181,СВЦЭМ!$B$33:$B$776,S$155)+'СЕТ СН'!$F$15</f>
        <v>100.61114139</v>
      </c>
      <c r="T181" s="36">
        <f>SUMIFS(СВЦЭМ!$E$33:$E$776,СВЦЭМ!$A$33:$A$776,$A181,СВЦЭМ!$B$33:$B$776,T$155)+'СЕТ СН'!$F$15</f>
        <v>100.05520159</v>
      </c>
      <c r="U181" s="36">
        <f>SUMIFS(СВЦЭМ!$E$33:$E$776,СВЦЭМ!$A$33:$A$776,$A181,СВЦЭМ!$B$33:$B$776,U$155)+'СЕТ СН'!$F$15</f>
        <v>98.173054410000006</v>
      </c>
      <c r="V181" s="36">
        <f>SUMIFS(СВЦЭМ!$E$33:$E$776,СВЦЭМ!$A$33:$A$776,$A181,СВЦЭМ!$B$33:$B$776,V$155)+'СЕТ СН'!$F$15</f>
        <v>97.239017329999996</v>
      </c>
      <c r="W181" s="36">
        <f>SUMIFS(СВЦЭМ!$E$33:$E$776,СВЦЭМ!$A$33:$A$776,$A181,СВЦЭМ!$B$33:$B$776,W$155)+'СЕТ СН'!$F$15</f>
        <v>96.582699930000004</v>
      </c>
      <c r="X181" s="36">
        <f>SUMIFS(СВЦЭМ!$E$33:$E$776,СВЦЭМ!$A$33:$A$776,$A181,СВЦЭМ!$B$33:$B$776,X$155)+'СЕТ СН'!$F$15</f>
        <v>99.82268698</v>
      </c>
      <c r="Y181" s="36">
        <f>SUMIFS(СВЦЭМ!$E$33:$E$776,СВЦЭМ!$A$33:$A$776,$A181,СВЦЭМ!$B$33:$B$776,Y$155)+'СЕТ СН'!$F$15</f>
        <v>109.85210406</v>
      </c>
    </row>
    <row r="182" spans="1:27" ht="15.75" x14ac:dyDescent="0.2">
      <c r="A182" s="35">
        <f t="shared" si="4"/>
        <v>43978</v>
      </c>
      <c r="B182" s="36">
        <f>SUMIFS(СВЦЭМ!$E$33:$E$776,СВЦЭМ!$A$33:$A$776,$A182,СВЦЭМ!$B$33:$B$776,B$155)+'СЕТ СН'!$F$15</f>
        <v>122.63339585999999</v>
      </c>
      <c r="C182" s="36">
        <f>SUMIFS(СВЦЭМ!$E$33:$E$776,СВЦЭМ!$A$33:$A$776,$A182,СВЦЭМ!$B$33:$B$776,C$155)+'СЕТ СН'!$F$15</f>
        <v>127.82729393</v>
      </c>
      <c r="D182" s="36">
        <f>SUMIFS(СВЦЭМ!$E$33:$E$776,СВЦЭМ!$A$33:$A$776,$A182,СВЦЭМ!$B$33:$B$776,D$155)+'СЕТ СН'!$F$15</f>
        <v>130.59351939000001</v>
      </c>
      <c r="E182" s="36">
        <f>SUMIFS(СВЦЭМ!$E$33:$E$776,СВЦЭМ!$A$33:$A$776,$A182,СВЦЭМ!$B$33:$B$776,E$155)+'СЕТ СН'!$F$15</f>
        <v>131.84763749000001</v>
      </c>
      <c r="F182" s="36">
        <f>SUMIFS(СВЦЭМ!$E$33:$E$776,СВЦЭМ!$A$33:$A$776,$A182,СВЦЭМ!$B$33:$B$776,F$155)+'СЕТ СН'!$F$15</f>
        <v>130.92320975999999</v>
      </c>
      <c r="G182" s="36">
        <f>SUMIFS(СВЦЭМ!$E$33:$E$776,СВЦЭМ!$A$33:$A$776,$A182,СВЦЭМ!$B$33:$B$776,G$155)+'СЕТ СН'!$F$15</f>
        <v>131.94297229</v>
      </c>
      <c r="H182" s="36">
        <f>SUMIFS(СВЦЭМ!$E$33:$E$776,СВЦЭМ!$A$33:$A$776,$A182,СВЦЭМ!$B$33:$B$776,H$155)+'СЕТ СН'!$F$15</f>
        <v>129.33568152999999</v>
      </c>
      <c r="I182" s="36">
        <f>SUMIFS(СВЦЭМ!$E$33:$E$776,СВЦЭМ!$A$33:$A$776,$A182,СВЦЭМ!$B$33:$B$776,I$155)+'СЕТ СН'!$F$15</f>
        <v>127.27455802999999</v>
      </c>
      <c r="J182" s="36">
        <f>SUMIFS(СВЦЭМ!$E$33:$E$776,СВЦЭМ!$A$33:$A$776,$A182,СВЦЭМ!$B$33:$B$776,J$155)+'СЕТ СН'!$F$15</f>
        <v>122.08696584</v>
      </c>
      <c r="K182" s="36">
        <f>SUMIFS(СВЦЭМ!$E$33:$E$776,СВЦЭМ!$A$33:$A$776,$A182,СВЦЭМ!$B$33:$B$776,K$155)+'СЕТ СН'!$F$15</f>
        <v>119.09880475999999</v>
      </c>
      <c r="L182" s="36">
        <f>SUMIFS(СВЦЭМ!$E$33:$E$776,СВЦЭМ!$A$33:$A$776,$A182,СВЦЭМ!$B$33:$B$776,L$155)+'СЕТ СН'!$F$15</f>
        <v>116.1155023</v>
      </c>
      <c r="M182" s="36">
        <f>SUMIFS(СВЦЭМ!$E$33:$E$776,СВЦЭМ!$A$33:$A$776,$A182,СВЦЭМ!$B$33:$B$776,M$155)+'СЕТ СН'!$F$15</f>
        <v>108.17142475999999</v>
      </c>
      <c r="N182" s="36">
        <f>SUMIFS(СВЦЭМ!$E$33:$E$776,СВЦЭМ!$A$33:$A$776,$A182,СВЦЭМ!$B$33:$B$776,N$155)+'СЕТ СН'!$F$15</f>
        <v>99.530131019999999</v>
      </c>
      <c r="O182" s="36">
        <f>SUMIFS(СВЦЭМ!$E$33:$E$776,СВЦЭМ!$A$33:$A$776,$A182,СВЦЭМ!$B$33:$B$776,O$155)+'СЕТ СН'!$F$15</f>
        <v>96.911196200000006</v>
      </c>
      <c r="P182" s="36">
        <f>SUMIFS(СВЦЭМ!$E$33:$E$776,СВЦЭМ!$A$33:$A$776,$A182,СВЦЭМ!$B$33:$B$776,P$155)+'СЕТ СН'!$F$15</f>
        <v>96.129799790000007</v>
      </c>
      <c r="Q182" s="36">
        <f>SUMIFS(СВЦЭМ!$E$33:$E$776,СВЦЭМ!$A$33:$A$776,$A182,СВЦЭМ!$B$33:$B$776,Q$155)+'СЕТ СН'!$F$15</f>
        <v>96.806068499999995</v>
      </c>
      <c r="R182" s="36">
        <f>SUMIFS(СВЦЭМ!$E$33:$E$776,СВЦЭМ!$A$33:$A$776,$A182,СВЦЭМ!$B$33:$B$776,R$155)+'СЕТ СН'!$F$15</f>
        <v>97.337326709999999</v>
      </c>
      <c r="S182" s="36">
        <f>SUMIFS(СВЦЭМ!$E$33:$E$776,СВЦЭМ!$A$33:$A$776,$A182,СВЦЭМ!$B$33:$B$776,S$155)+'СЕТ СН'!$F$15</f>
        <v>98.060623879999994</v>
      </c>
      <c r="T182" s="36">
        <f>SUMIFS(СВЦЭМ!$E$33:$E$776,СВЦЭМ!$A$33:$A$776,$A182,СВЦЭМ!$B$33:$B$776,T$155)+'СЕТ СН'!$F$15</f>
        <v>97.411250710000004</v>
      </c>
      <c r="U182" s="36">
        <f>SUMIFS(СВЦЭМ!$E$33:$E$776,СВЦЭМ!$A$33:$A$776,$A182,СВЦЭМ!$B$33:$B$776,U$155)+'СЕТ СН'!$F$15</f>
        <v>95.719234760000006</v>
      </c>
      <c r="V182" s="36">
        <f>SUMIFS(СВЦЭМ!$E$33:$E$776,СВЦЭМ!$A$33:$A$776,$A182,СВЦЭМ!$B$33:$B$776,V$155)+'СЕТ СН'!$F$15</f>
        <v>94.184673349999997</v>
      </c>
      <c r="W182" s="36">
        <f>SUMIFS(СВЦЭМ!$E$33:$E$776,СВЦЭМ!$A$33:$A$776,$A182,СВЦЭМ!$B$33:$B$776,W$155)+'СЕТ СН'!$F$15</f>
        <v>93.632600069999995</v>
      </c>
      <c r="X182" s="36">
        <f>SUMIFS(СВЦЭМ!$E$33:$E$776,СВЦЭМ!$A$33:$A$776,$A182,СВЦЭМ!$B$33:$B$776,X$155)+'СЕТ СН'!$F$15</f>
        <v>99.190519699999996</v>
      </c>
      <c r="Y182" s="36">
        <f>SUMIFS(СВЦЭМ!$E$33:$E$776,СВЦЭМ!$A$33:$A$776,$A182,СВЦЭМ!$B$33:$B$776,Y$155)+'СЕТ СН'!$F$15</f>
        <v>107.90910123</v>
      </c>
    </row>
    <row r="183" spans="1:27" ht="15.75" x14ac:dyDescent="0.2">
      <c r="A183" s="35">
        <f t="shared" si="4"/>
        <v>43979</v>
      </c>
      <c r="B183" s="36">
        <f>SUMIFS(СВЦЭМ!$E$33:$E$776,СВЦЭМ!$A$33:$A$776,$A183,СВЦЭМ!$B$33:$B$776,B$155)+'СЕТ СН'!$F$15</f>
        <v>113.4569505</v>
      </c>
      <c r="C183" s="36">
        <f>SUMIFS(СВЦЭМ!$E$33:$E$776,СВЦЭМ!$A$33:$A$776,$A183,СВЦЭМ!$B$33:$B$776,C$155)+'СЕТ СН'!$F$15</f>
        <v>115.7324753</v>
      </c>
      <c r="D183" s="36">
        <f>SUMIFS(СВЦЭМ!$E$33:$E$776,СВЦЭМ!$A$33:$A$776,$A183,СВЦЭМ!$B$33:$B$776,D$155)+'СЕТ СН'!$F$15</f>
        <v>119.80168682999999</v>
      </c>
      <c r="E183" s="36">
        <f>SUMIFS(СВЦЭМ!$E$33:$E$776,СВЦЭМ!$A$33:$A$776,$A183,СВЦЭМ!$B$33:$B$776,E$155)+'СЕТ СН'!$F$15</f>
        <v>122.17627324999999</v>
      </c>
      <c r="F183" s="36">
        <f>SUMIFS(СВЦЭМ!$E$33:$E$776,СВЦЭМ!$A$33:$A$776,$A183,СВЦЭМ!$B$33:$B$776,F$155)+'СЕТ СН'!$F$15</f>
        <v>121.52434398</v>
      </c>
      <c r="G183" s="36">
        <f>SUMIFS(СВЦЭМ!$E$33:$E$776,СВЦЭМ!$A$33:$A$776,$A183,СВЦЭМ!$B$33:$B$776,G$155)+'СЕТ СН'!$F$15</f>
        <v>122.21446795999999</v>
      </c>
      <c r="H183" s="36">
        <f>SUMIFS(СВЦЭМ!$E$33:$E$776,СВЦЭМ!$A$33:$A$776,$A183,СВЦЭМ!$B$33:$B$776,H$155)+'СЕТ СН'!$F$15</f>
        <v>119.79538900999999</v>
      </c>
      <c r="I183" s="36">
        <f>SUMIFS(СВЦЭМ!$E$33:$E$776,СВЦЭМ!$A$33:$A$776,$A183,СВЦЭМ!$B$33:$B$776,I$155)+'СЕТ СН'!$F$15</f>
        <v>120.22139494</v>
      </c>
      <c r="J183" s="36">
        <f>SUMIFS(СВЦЭМ!$E$33:$E$776,СВЦЭМ!$A$33:$A$776,$A183,СВЦЭМ!$B$33:$B$776,J$155)+'СЕТ СН'!$F$15</f>
        <v>113.56402975</v>
      </c>
      <c r="K183" s="36">
        <f>SUMIFS(СВЦЭМ!$E$33:$E$776,СВЦЭМ!$A$33:$A$776,$A183,СВЦЭМ!$B$33:$B$776,K$155)+'СЕТ СН'!$F$15</f>
        <v>111.78680747</v>
      </c>
      <c r="L183" s="36">
        <f>SUMIFS(СВЦЭМ!$E$33:$E$776,СВЦЭМ!$A$33:$A$776,$A183,СВЦЭМ!$B$33:$B$776,L$155)+'СЕТ СН'!$F$15</f>
        <v>113.10532431</v>
      </c>
      <c r="M183" s="36">
        <f>SUMIFS(СВЦЭМ!$E$33:$E$776,СВЦЭМ!$A$33:$A$776,$A183,СВЦЭМ!$B$33:$B$776,M$155)+'СЕТ СН'!$F$15</f>
        <v>109.66620413</v>
      </c>
      <c r="N183" s="36">
        <f>SUMIFS(СВЦЭМ!$E$33:$E$776,СВЦЭМ!$A$33:$A$776,$A183,СВЦЭМ!$B$33:$B$776,N$155)+'СЕТ СН'!$F$15</f>
        <v>102.57620061</v>
      </c>
      <c r="O183" s="36">
        <f>SUMIFS(СВЦЭМ!$E$33:$E$776,СВЦЭМ!$A$33:$A$776,$A183,СВЦЭМ!$B$33:$B$776,O$155)+'СЕТ СН'!$F$15</f>
        <v>99.239498549999993</v>
      </c>
      <c r="P183" s="36">
        <f>SUMIFS(СВЦЭМ!$E$33:$E$776,СВЦЭМ!$A$33:$A$776,$A183,СВЦЭМ!$B$33:$B$776,P$155)+'СЕТ СН'!$F$15</f>
        <v>100.23518842</v>
      </c>
      <c r="Q183" s="36">
        <f>SUMIFS(СВЦЭМ!$E$33:$E$776,СВЦЭМ!$A$33:$A$776,$A183,СВЦЭМ!$B$33:$B$776,Q$155)+'СЕТ СН'!$F$15</f>
        <v>100.42751296</v>
      </c>
      <c r="R183" s="36">
        <f>SUMIFS(СВЦЭМ!$E$33:$E$776,СВЦЭМ!$A$33:$A$776,$A183,СВЦЭМ!$B$33:$B$776,R$155)+'СЕТ СН'!$F$15</f>
        <v>100.20927543000001</v>
      </c>
      <c r="S183" s="36">
        <f>SUMIFS(СВЦЭМ!$E$33:$E$776,СВЦЭМ!$A$33:$A$776,$A183,СВЦЭМ!$B$33:$B$776,S$155)+'СЕТ СН'!$F$15</f>
        <v>101.16162813</v>
      </c>
      <c r="T183" s="36">
        <f>SUMIFS(СВЦЭМ!$E$33:$E$776,СВЦЭМ!$A$33:$A$776,$A183,СВЦЭМ!$B$33:$B$776,T$155)+'СЕТ СН'!$F$15</f>
        <v>101.37870467</v>
      </c>
      <c r="U183" s="36">
        <f>SUMIFS(СВЦЭМ!$E$33:$E$776,СВЦЭМ!$A$33:$A$776,$A183,СВЦЭМ!$B$33:$B$776,U$155)+'СЕТ СН'!$F$15</f>
        <v>100.34941310000001</v>
      </c>
      <c r="V183" s="36">
        <f>SUMIFS(СВЦЭМ!$E$33:$E$776,СВЦЭМ!$A$33:$A$776,$A183,СВЦЭМ!$B$33:$B$776,V$155)+'СЕТ СН'!$F$15</f>
        <v>98.403215419999995</v>
      </c>
      <c r="W183" s="36">
        <f>SUMIFS(СВЦЭМ!$E$33:$E$776,СВЦЭМ!$A$33:$A$776,$A183,СВЦЭМ!$B$33:$B$776,W$155)+'СЕТ СН'!$F$15</f>
        <v>97.929655600000004</v>
      </c>
      <c r="X183" s="36">
        <f>SUMIFS(СВЦЭМ!$E$33:$E$776,СВЦЭМ!$A$33:$A$776,$A183,СВЦЭМ!$B$33:$B$776,X$155)+'СЕТ СН'!$F$15</f>
        <v>104.29492028</v>
      </c>
      <c r="Y183" s="36">
        <f>SUMIFS(СВЦЭМ!$E$33:$E$776,СВЦЭМ!$A$33:$A$776,$A183,СВЦЭМ!$B$33:$B$776,Y$155)+'СЕТ СН'!$F$15</f>
        <v>114.11690753000001</v>
      </c>
    </row>
    <row r="184" spans="1:27" ht="15.75" x14ac:dyDescent="0.2">
      <c r="A184" s="35">
        <f t="shared" si="4"/>
        <v>43980</v>
      </c>
      <c r="B184" s="36">
        <f>SUMIFS(СВЦЭМ!$E$33:$E$776,СВЦЭМ!$A$33:$A$776,$A184,СВЦЭМ!$B$33:$B$776,B$155)+'СЕТ СН'!$F$15</f>
        <v>115.74653075000001</v>
      </c>
      <c r="C184" s="36">
        <f>SUMIFS(СВЦЭМ!$E$33:$E$776,СВЦЭМ!$A$33:$A$776,$A184,СВЦЭМ!$B$33:$B$776,C$155)+'СЕТ СН'!$F$15</f>
        <v>119.46711153</v>
      </c>
      <c r="D184" s="36">
        <f>SUMIFS(СВЦЭМ!$E$33:$E$776,СВЦЭМ!$A$33:$A$776,$A184,СВЦЭМ!$B$33:$B$776,D$155)+'СЕТ СН'!$F$15</f>
        <v>119.08986027</v>
      </c>
      <c r="E184" s="36">
        <f>SUMIFS(СВЦЭМ!$E$33:$E$776,СВЦЭМ!$A$33:$A$776,$A184,СВЦЭМ!$B$33:$B$776,E$155)+'СЕТ СН'!$F$15</f>
        <v>119.02763002</v>
      </c>
      <c r="F184" s="36">
        <f>SUMIFS(СВЦЭМ!$E$33:$E$776,СВЦЭМ!$A$33:$A$776,$A184,СВЦЭМ!$B$33:$B$776,F$155)+'СЕТ СН'!$F$15</f>
        <v>119.24171559</v>
      </c>
      <c r="G184" s="36">
        <f>SUMIFS(СВЦЭМ!$E$33:$E$776,СВЦЭМ!$A$33:$A$776,$A184,СВЦЭМ!$B$33:$B$776,G$155)+'СЕТ СН'!$F$15</f>
        <v>119.94821295</v>
      </c>
      <c r="H184" s="36">
        <f>SUMIFS(СВЦЭМ!$E$33:$E$776,СВЦЭМ!$A$33:$A$776,$A184,СВЦЭМ!$B$33:$B$776,H$155)+'СЕТ СН'!$F$15</f>
        <v>120.57788238000001</v>
      </c>
      <c r="I184" s="36">
        <f>SUMIFS(СВЦЭМ!$E$33:$E$776,СВЦЭМ!$A$33:$A$776,$A184,СВЦЭМ!$B$33:$B$776,I$155)+'СЕТ СН'!$F$15</f>
        <v>117.83497817999999</v>
      </c>
      <c r="J184" s="36">
        <f>SUMIFS(СВЦЭМ!$E$33:$E$776,СВЦЭМ!$A$33:$A$776,$A184,СВЦЭМ!$B$33:$B$776,J$155)+'СЕТ СН'!$F$15</f>
        <v>110.79291918</v>
      </c>
      <c r="K184" s="36">
        <f>SUMIFS(СВЦЭМ!$E$33:$E$776,СВЦЭМ!$A$33:$A$776,$A184,СВЦЭМ!$B$33:$B$776,K$155)+'СЕТ СН'!$F$15</f>
        <v>108.42304263</v>
      </c>
      <c r="L184" s="36">
        <f>SUMIFS(СВЦЭМ!$E$33:$E$776,СВЦЭМ!$A$33:$A$776,$A184,СВЦЭМ!$B$33:$B$776,L$155)+'СЕТ СН'!$F$15</f>
        <v>112.82748178</v>
      </c>
      <c r="M184" s="36">
        <f>SUMIFS(СВЦЭМ!$E$33:$E$776,СВЦЭМ!$A$33:$A$776,$A184,СВЦЭМ!$B$33:$B$776,M$155)+'СЕТ СН'!$F$15</f>
        <v>101.75390667000001</v>
      </c>
      <c r="N184" s="36">
        <f>SUMIFS(СВЦЭМ!$E$33:$E$776,СВЦЭМ!$A$33:$A$776,$A184,СВЦЭМ!$B$33:$B$776,N$155)+'СЕТ СН'!$F$15</f>
        <v>92.778775370000005</v>
      </c>
      <c r="O184" s="36">
        <f>SUMIFS(СВЦЭМ!$E$33:$E$776,СВЦЭМ!$A$33:$A$776,$A184,СВЦЭМ!$B$33:$B$776,O$155)+'СЕТ СН'!$F$15</f>
        <v>91.090081010000006</v>
      </c>
      <c r="P184" s="36">
        <f>SUMIFS(СВЦЭМ!$E$33:$E$776,СВЦЭМ!$A$33:$A$776,$A184,СВЦЭМ!$B$33:$B$776,P$155)+'СЕТ СН'!$F$15</f>
        <v>92.069712820000007</v>
      </c>
      <c r="Q184" s="36">
        <f>SUMIFS(СВЦЭМ!$E$33:$E$776,СВЦЭМ!$A$33:$A$776,$A184,СВЦЭМ!$B$33:$B$776,Q$155)+'СЕТ СН'!$F$15</f>
        <v>91.054311609999999</v>
      </c>
      <c r="R184" s="36">
        <f>SUMIFS(СВЦЭМ!$E$33:$E$776,СВЦЭМ!$A$33:$A$776,$A184,СВЦЭМ!$B$33:$B$776,R$155)+'СЕТ СН'!$F$15</f>
        <v>91.538692159999997</v>
      </c>
      <c r="S184" s="36">
        <f>SUMIFS(СВЦЭМ!$E$33:$E$776,СВЦЭМ!$A$33:$A$776,$A184,СВЦЭМ!$B$33:$B$776,S$155)+'СЕТ СН'!$F$15</f>
        <v>92.803554230000003</v>
      </c>
      <c r="T184" s="36">
        <f>SUMIFS(СВЦЭМ!$E$33:$E$776,СВЦЭМ!$A$33:$A$776,$A184,СВЦЭМ!$B$33:$B$776,T$155)+'СЕТ СН'!$F$15</f>
        <v>94.552919829999993</v>
      </c>
      <c r="U184" s="36">
        <f>SUMIFS(СВЦЭМ!$E$33:$E$776,СВЦЭМ!$A$33:$A$776,$A184,СВЦЭМ!$B$33:$B$776,U$155)+'СЕТ СН'!$F$15</f>
        <v>95.458350030000005</v>
      </c>
      <c r="V184" s="36">
        <f>SUMIFS(СВЦЭМ!$E$33:$E$776,СВЦЭМ!$A$33:$A$776,$A184,СВЦЭМ!$B$33:$B$776,V$155)+'СЕТ СН'!$F$15</f>
        <v>100.7177962</v>
      </c>
      <c r="W184" s="36">
        <f>SUMIFS(СВЦЭМ!$E$33:$E$776,СВЦЭМ!$A$33:$A$776,$A184,СВЦЭМ!$B$33:$B$776,W$155)+'СЕТ СН'!$F$15</f>
        <v>105.46760447</v>
      </c>
      <c r="X184" s="36">
        <f>SUMIFS(СВЦЭМ!$E$33:$E$776,СВЦЭМ!$A$33:$A$776,$A184,СВЦЭМ!$B$33:$B$776,X$155)+'СЕТ СН'!$F$15</f>
        <v>103.07477218</v>
      </c>
      <c r="Y184" s="36">
        <f>SUMIFS(СВЦЭМ!$E$33:$E$776,СВЦЭМ!$A$33:$A$776,$A184,СВЦЭМ!$B$33:$B$776,Y$155)+'СЕТ СН'!$F$15</f>
        <v>109.30514855</v>
      </c>
    </row>
    <row r="185" spans="1:27" ht="15.75" x14ac:dyDescent="0.2">
      <c r="A185" s="35">
        <f t="shared" si="4"/>
        <v>43981</v>
      </c>
      <c r="B185" s="36">
        <f>SUMIFS(СВЦЭМ!$E$33:$E$776,СВЦЭМ!$A$33:$A$776,$A185,СВЦЭМ!$B$33:$B$776,B$155)+'СЕТ СН'!$F$15</f>
        <v>121.35036040999999</v>
      </c>
      <c r="C185" s="36">
        <f>SUMIFS(СВЦЭМ!$E$33:$E$776,СВЦЭМ!$A$33:$A$776,$A185,СВЦЭМ!$B$33:$B$776,C$155)+'СЕТ СН'!$F$15</f>
        <v>122.35019044000001</v>
      </c>
      <c r="D185" s="36">
        <f>SUMIFS(СВЦЭМ!$E$33:$E$776,СВЦЭМ!$A$33:$A$776,$A185,СВЦЭМ!$B$33:$B$776,D$155)+'СЕТ СН'!$F$15</f>
        <v>122.57641486</v>
      </c>
      <c r="E185" s="36">
        <f>SUMIFS(СВЦЭМ!$E$33:$E$776,СВЦЭМ!$A$33:$A$776,$A185,СВЦЭМ!$B$33:$B$776,E$155)+'СЕТ СН'!$F$15</f>
        <v>122.20502046999999</v>
      </c>
      <c r="F185" s="36">
        <f>SUMIFS(СВЦЭМ!$E$33:$E$776,СВЦЭМ!$A$33:$A$776,$A185,СВЦЭМ!$B$33:$B$776,F$155)+'СЕТ СН'!$F$15</f>
        <v>122.0865441</v>
      </c>
      <c r="G185" s="36">
        <f>SUMIFS(СВЦЭМ!$E$33:$E$776,СВЦЭМ!$A$33:$A$776,$A185,СВЦЭМ!$B$33:$B$776,G$155)+'СЕТ СН'!$F$15</f>
        <v>122.16059885</v>
      </c>
      <c r="H185" s="36">
        <f>SUMIFS(СВЦЭМ!$E$33:$E$776,СВЦЭМ!$A$33:$A$776,$A185,СВЦЭМ!$B$33:$B$776,H$155)+'СЕТ СН'!$F$15</f>
        <v>120.22847499</v>
      </c>
      <c r="I185" s="36">
        <f>SUMIFS(СВЦЭМ!$E$33:$E$776,СВЦЭМ!$A$33:$A$776,$A185,СВЦЭМ!$B$33:$B$776,I$155)+'СЕТ СН'!$F$15</f>
        <v>117.56265907</v>
      </c>
      <c r="J185" s="36">
        <f>SUMIFS(СВЦЭМ!$E$33:$E$776,СВЦЭМ!$A$33:$A$776,$A185,СВЦЭМ!$B$33:$B$776,J$155)+'СЕТ СН'!$F$15</f>
        <v>112.93096163</v>
      </c>
      <c r="K185" s="36">
        <f>SUMIFS(СВЦЭМ!$E$33:$E$776,СВЦЭМ!$A$33:$A$776,$A185,СВЦЭМ!$B$33:$B$776,K$155)+'СЕТ СН'!$F$15</f>
        <v>111.21685727000001</v>
      </c>
      <c r="L185" s="36">
        <f>SUMIFS(СВЦЭМ!$E$33:$E$776,СВЦЭМ!$A$33:$A$776,$A185,СВЦЭМ!$B$33:$B$776,L$155)+'СЕТ СН'!$F$15</f>
        <v>109.88437248</v>
      </c>
      <c r="M185" s="36">
        <f>SUMIFS(СВЦЭМ!$E$33:$E$776,СВЦЭМ!$A$33:$A$776,$A185,СВЦЭМ!$B$33:$B$776,M$155)+'СЕТ СН'!$F$15</f>
        <v>102.17467752</v>
      </c>
      <c r="N185" s="36">
        <f>SUMIFS(СВЦЭМ!$E$33:$E$776,СВЦЭМ!$A$33:$A$776,$A185,СВЦЭМ!$B$33:$B$776,N$155)+'СЕТ СН'!$F$15</f>
        <v>95.048331559999994</v>
      </c>
      <c r="O185" s="36">
        <f>SUMIFS(СВЦЭМ!$E$33:$E$776,СВЦЭМ!$A$33:$A$776,$A185,СВЦЭМ!$B$33:$B$776,O$155)+'СЕТ СН'!$F$15</f>
        <v>93.22673399</v>
      </c>
      <c r="P185" s="36">
        <f>SUMIFS(СВЦЭМ!$E$33:$E$776,СВЦЭМ!$A$33:$A$776,$A185,СВЦЭМ!$B$33:$B$776,P$155)+'СЕТ СН'!$F$15</f>
        <v>93.639016470000001</v>
      </c>
      <c r="Q185" s="36">
        <f>SUMIFS(СВЦЭМ!$E$33:$E$776,СВЦЭМ!$A$33:$A$776,$A185,СВЦЭМ!$B$33:$B$776,Q$155)+'СЕТ СН'!$F$15</f>
        <v>93.541779829999996</v>
      </c>
      <c r="R185" s="36">
        <f>SUMIFS(СВЦЭМ!$E$33:$E$776,СВЦЭМ!$A$33:$A$776,$A185,СВЦЭМ!$B$33:$B$776,R$155)+'СЕТ СН'!$F$15</f>
        <v>93.40070686</v>
      </c>
      <c r="S185" s="36">
        <f>SUMIFS(СВЦЭМ!$E$33:$E$776,СВЦЭМ!$A$33:$A$776,$A185,СВЦЭМ!$B$33:$B$776,S$155)+'СЕТ СН'!$F$15</f>
        <v>93.755056940000003</v>
      </c>
      <c r="T185" s="36">
        <f>SUMIFS(СВЦЭМ!$E$33:$E$776,СВЦЭМ!$A$33:$A$776,$A185,СВЦЭМ!$B$33:$B$776,T$155)+'СЕТ СН'!$F$15</f>
        <v>92.984946489999999</v>
      </c>
      <c r="U185" s="36">
        <f>SUMIFS(СВЦЭМ!$E$33:$E$776,СВЦЭМ!$A$33:$A$776,$A185,СВЦЭМ!$B$33:$B$776,U$155)+'СЕТ СН'!$F$15</f>
        <v>91.546699180000005</v>
      </c>
      <c r="V185" s="36">
        <f>SUMIFS(СВЦЭМ!$E$33:$E$776,СВЦЭМ!$A$33:$A$776,$A185,СВЦЭМ!$B$33:$B$776,V$155)+'СЕТ СН'!$F$15</f>
        <v>92.61450395</v>
      </c>
      <c r="W185" s="36">
        <f>SUMIFS(СВЦЭМ!$E$33:$E$776,СВЦЭМ!$A$33:$A$776,$A185,СВЦЭМ!$B$33:$B$776,W$155)+'СЕТ СН'!$F$15</f>
        <v>93.531194450000001</v>
      </c>
      <c r="X185" s="36">
        <f>SUMIFS(СВЦЭМ!$E$33:$E$776,СВЦЭМ!$A$33:$A$776,$A185,СВЦЭМ!$B$33:$B$776,X$155)+'СЕТ СН'!$F$15</f>
        <v>93.965894770000006</v>
      </c>
      <c r="Y185" s="36">
        <f>SUMIFS(СВЦЭМ!$E$33:$E$776,СВЦЭМ!$A$33:$A$776,$A185,СВЦЭМ!$B$33:$B$776,Y$155)+'СЕТ СН'!$F$15</f>
        <v>103.93007092000001</v>
      </c>
    </row>
    <row r="186" spans="1:27" ht="15.75" x14ac:dyDescent="0.2">
      <c r="A186" s="35">
        <f t="shared" si="4"/>
        <v>43982</v>
      </c>
      <c r="B186" s="36">
        <f>SUMIFS(СВЦЭМ!$E$33:$E$776,СВЦЭМ!$A$33:$A$776,$A186,СВЦЭМ!$B$33:$B$776,B$155)+'СЕТ СН'!$F$15</f>
        <v>116.67373644</v>
      </c>
      <c r="C186" s="36">
        <f>SUMIFS(СВЦЭМ!$E$33:$E$776,СВЦЭМ!$A$33:$A$776,$A186,СВЦЭМ!$B$33:$B$776,C$155)+'СЕТ СН'!$F$15</f>
        <v>117.99391587</v>
      </c>
      <c r="D186" s="36">
        <f>SUMIFS(СВЦЭМ!$E$33:$E$776,СВЦЭМ!$A$33:$A$776,$A186,СВЦЭМ!$B$33:$B$776,D$155)+'СЕТ СН'!$F$15</f>
        <v>119.20882836</v>
      </c>
      <c r="E186" s="36">
        <f>SUMIFS(СВЦЭМ!$E$33:$E$776,СВЦЭМ!$A$33:$A$776,$A186,СВЦЭМ!$B$33:$B$776,E$155)+'СЕТ СН'!$F$15</f>
        <v>118.451386</v>
      </c>
      <c r="F186" s="36">
        <f>SUMIFS(СВЦЭМ!$E$33:$E$776,СВЦЭМ!$A$33:$A$776,$A186,СВЦЭМ!$B$33:$B$776,F$155)+'СЕТ СН'!$F$15</f>
        <v>116.91814481</v>
      </c>
      <c r="G186" s="36">
        <f>SUMIFS(СВЦЭМ!$E$33:$E$776,СВЦЭМ!$A$33:$A$776,$A186,СВЦЭМ!$B$33:$B$776,G$155)+'СЕТ СН'!$F$15</f>
        <v>117.47397595</v>
      </c>
      <c r="H186" s="36">
        <f>SUMIFS(СВЦЭМ!$E$33:$E$776,СВЦЭМ!$A$33:$A$776,$A186,СВЦЭМ!$B$33:$B$776,H$155)+'СЕТ СН'!$F$15</f>
        <v>118.11117917</v>
      </c>
      <c r="I186" s="36">
        <f>SUMIFS(СВЦЭМ!$E$33:$E$776,СВЦЭМ!$A$33:$A$776,$A186,СВЦЭМ!$B$33:$B$776,I$155)+'СЕТ СН'!$F$15</f>
        <v>114.70104282</v>
      </c>
      <c r="J186" s="36">
        <f>SUMIFS(СВЦЭМ!$E$33:$E$776,СВЦЭМ!$A$33:$A$776,$A186,СВЦЭМ!$B$33:$B$776,J$155)+'СЕТ СН'!$F$15</f>
        <v>111.64882578</v>
      </c>
      <c r="K186" s="36">
        <f>SUMIFS(СВЦЭМ!$E$33:$E$776,СВЦЭМ!$A$33:$A$776,$A186,СВЦЭМ!$B$33:$B$776,K$155)+'СЕТ СН'!$F$15</f>
        <v>112.94594382</v>
      </c>
      <c r="L186" s="36">
        <f>SUMIFS(СВЦЭМ!$E$33:$E$776,СВЦЭМ!$A$33:$A$776,$A186,СВЦЭМ!$B$33:$B$776,L$155)+'СЕТ СН'!$F$15</f>
        <v>112.78081018</v>
      </c>
      <c r="M186" s="36">
        <f>SUMIFS(СВЦЭМ!$E$33:$E$776,СВЦЭМ!$A$33:$A$776,$A186,СВЦЭМ!$B$33:$B$776,M$155)+'СЕТ СН'!$F$15</f>
        <v>105.59778004</v>
      </c>
      <c r="N186" s="36">
        <f>SUMIFS(СВЦЭМ!$E$33:$E$776,СВЦЭМ!$A$33:$A$776,$A186,СВЦЭМ!$B$33:$B$776,N$155)+'СЕТ СН'!$F$15</f>
        <v>95.349499129999998</v>
      </c>
      <c r="O186" s="36">
        <f>SUMIFS(СВЦЭМ!$E$33:$E$776,СВЦЭМ!$A$33:$A$776,$A186,СВЦЭМ!$B$33:$B$776,O$155)+'СЕТ СН'!$F$15</f>
        <v>91.923469440000005</v>
      </c>
      <c r="P186" s="36">
        <f>SUMIFS(СВЦЭМ!$E$33:$E$776,СВЦЭМ!$A$33:$A$776,$A186,СВЦЭМ!$B$33:$B$776,P$155)+'СЕТ СН'!$F$15</f>
        <v>93.183368830000006</v>
      </c>
      <c r="Q186" s="36">
        <f>SUMIFS(СВЦЭМ!$E$33:$E$776,СВЦЭМ!$A$33:$A$776,$A186,СВЦЭМ!$B$33:$B$776,Q$155)+'СЕТ СН'!$F$15</f>
        <v>93.214379230000006</v>
      </c>
      <c r="R186" s="36">
        <f>SUMIFS(СВЦЭМ!$E$33:$E$776,СВЦЭМ!$A$33:$A$776,$A186,СВЦЭМ!$B$33:$B$776,R$155)+'СЕТ СН'!$F$15</f>
        <v>93.589742520000001</v>
      </c>
      <c r="S186" s="36">
        <f>SUMIFS(СВЦЭМ!$E$33:$E$776,СВЦЭМ!$A$33:$A$776,$A186,СВЦЭМ!$B$33:$B$776,S$155)+'СЕТ СН'!$F$15</f>
        <v>95.467747459999998</v>
      </c>
      <c r="T186" s="36">
        <f>SUMIFS(СВЦЭМ!$E$33:$E$776,СВЦЭМ!$A$33:$A$776,$A186,СВЦЭМ!$B$33:$B$776,T$155)+'СЕТ СН'!$F$15</f>
        <v>92.786276049999998</v>
      </c>
      <c r="U186" s="36">
        <f>SUMIFS(СВЦЭМ!$E$33:$E$776,СВЦЭМ!$A$33:$A$776,$A186,СВЦЭМ!$B$33:$B$776,U$155)+'СЕТ СН'!$F$15</f>
        <v>89.732083250000002</v>
      </c>
      <c r="V186" s="36">
        <f>SUMIFS(СВЦЭМ!$E$33:$E$776,СВЦЭМ!$A$33:$A$776,$A186,СВЦЭМ!$B$33:$B$776,V$155)+'СЕТ СН'!$F$15</f>
        <v>84.125934880000003</v>
      </c>
      <c r="W186" s="36">
        <f>SUMIFS(СВЦЭМ!$E$33:$E$776,СВЦЭМ!$A$33:$A$776,$A186,СВЦЭМ!$B$33:$B$776,W$155)+'СЕТ СН'!$F$15</f>
        <v>83.416779099999999</v>
      </c>
      <c r="X186" s="36">
        <f>SUMIFS(СВЦЭМ!$E$33:$E$776,СВЦЭМ!$A$33:$A$776,$A186,СВЦЭМ!$B$33:$B$776,X$155)+'СЕТ СН'!$F$15</f>
        <v>88.187649320000006</v>
      </c>
      <c r="Y186" s="36">
        <f>SUMIFS(СВЦЭМ!$E$33:$E$776,СВЦЭМ!$A$33:$A$776,$A186,СВЦЭМ!$B$33:$B$776,Y$155)+'СЕТ СН'!$F$15</f>
        <v>98.322737059999994</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7" t="s">
        <v>7</v>
      </c>
      <c r="B188" s="130" t="s">
        <v>147</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2"/>
    </row>
    <row r="189" spans="1:27" ht="12.75" customHeight="1" x14ac:dyDescent="0.2">
      <c r="A189" s="128"/>
      <c r="B189" s="133"/>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row>
    <row r="190" spans="1:27" s="46" customFormat="1" ht="12.75" customHeight="1" x14ac:dyDescent="0.2">
      <c r="A190" s="12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01.05.2020</v>
      </c>
      <c r="B191" s="36">
        <f>SUMIFS(СВЦЭМ!$F$33:$F$776,СВЦЭМ!$A$33:$A$776,$A191,СВЦЭМ!$B$33:$B$776,B$190)+'СЕТ СН'!$F$15</f>
        <v>140.30173205</v>
      </c>
      <c r="C191" s="36">
        <f>SUMIFS(СВЦЭМ!$F$33:$F$776,СВЦЭМ!$A$33:$A$776,$A191,СВЦЭМ!$B$33:$B$776,C$190)+'СЕТ СН'!$F$15</f>
        <v>146.43059145000001</v>
      </c>
      <c r="D191" s="36">
        <f>SUMIFS(СВЦЭМ!$F$33:$F$776,СВЦЭМ!$A$33:$A$776,$A191,СВЦЭМ!$B$33:$B$776,D$190)+'СЕТ СН'!$F$15</f>
        <v>146.06498936</v>
      </c>
      <c r="E191" s="36">
        <f>SUMIFS(СВЦЭМ!$F$33:$F$776,СВЦЭМ!$A$33:$A$776,$A191,СВЦЭМ!$B$33:$B$776,E$190)+'СЕТ СН'!$F$15</f>
        <v>145.42463755</v>
      </c>
      <c r="F191" s="36">
        <f>SUMIFS(СВЦЭМ!$F$33:$F$776,СВЦЭМ!$A$33:$A$776,$A191,СВЦЭМ!$B$33:$B$776,F$190)+'СЕТ СН'!$F$15</f>
        <v>148.05879203999999</v>
      </c>
      <c r="G191" s="36">
        <f>SUMIFS(СВЦЭМ!$F$33:$F$776,СВЦЭМ!$A$33:$A$776,$A191,СВЦЭМ!$B$33:$B$776,G$190)+'СЕТ СН'!$F$15</f>
        <v>146.98634343000001</v>
      </c>
      <c r="H191" s="36">
        <f>SUMIFS(СВЦЭМ!$F$33:$F$776,СВЦЭМ!$A$33:$A$776,$A191,СВЦЭМ!$B$33:$B$776,H$190)+'СЕТ СН'!$F$15</f>
        <v>146.17453635999999</v>
      </c>
      <c r="I191" s="36">
        <f>SUMIFS(СВЦЭМ!$F$33:$F$776,СВЦЭМ!$A$33:$A$776,$A191,СВЦЭМ!$B$33:$B$776,I$190)+'СЕТ СН'!$F$15</f>
        <v>142.44241546000001</v>
      </c>
      <c r="J191" s="36">
        <f>SUMIFS(СВЦЭМ!$F$33:$F$776,СВЦЭМ!$A$33:$A$776,$A191,СВЦЭМ!$B$33:$B$776,J$190)+'СЕТ СН'!$F$15</f>
        <v>140.04276211000001</v>
      </c>
      <c r="K191" s="36">
        <f>SUMIFS(СВЦЭМ!$F$33:$F$776,СВЦЭМ!$A$33:$A$776,$A191,СВЦЭМ!$B$33:$B$776,K$190)+'СЕТ СН'!$F$15</f>
        <v>139.92334912000001</v>
      </c>
      <c r="L191" s="36">
        <f>SUMIFS(СВЦЭМ!$F$33:$F$776,СВЦЭМ!$A$33:$A$776,$A191,СВЦЭМ!$B$33:$B$776,L$190)+'СЕТ СН'!$F$15</f>
        <v>136.90494290000001</v>
      </c>
      <c r="M191" s="36">
        <f>SUMIFS(СВЦЭМ!$F$33:$F$776,СВЦЭМ!$A$33:$A$776,$A191,СВЦЭМ!$B$33:$B$776,M$190)+'СЕТ СН'!$F$15</f>
        <v>127.51199389</v>
      </c>
      <c r="N191" s="36">
        <f>SUMIFS(СВЦЭМ!$F$33:$F$776,СВЦЭМ!$A$33:$A$776,$A191,СВЦЭМ!$B$33:$B$776,N$190)+'СЕТ СН'!$F$15</f>
        <v>118.14575134</v>
      </c>
      <c r="O191" s="36">
        <f>SUMIFS(СВЦЭМ!$F$33:$F$776,СВЦЭМ!$A$33:$A$776,$A191,СВЦЭМ!$B$33:$B$776,O$190)+'СЕТ СН'!$F$15</f>
        <v>115.18811943999999</v>
      </c>
      <c r="P191" s="36">
        <f>SUMIFS(СВЦЭМ!$F$33:$F$776,СВЦЭМ!$A$33:$A$776,$A191,СВЦЭМ!$B$33:$B$776,P$190)+'СЕТ СН'!$F$15</f>
        <v>116.48328691</v>
      </c>
      <c r="Q191" s="36">
        <f>SUMIFS(СВЦЭМ!$F$33:$F$776,СВЦЭМ!$A$33:$A$776,$A191,СВЦЭМ!$B$33:$B$776,Q$190)+'СЕТ СН'!$F$15</f>
        <v>116.88522612</v>
      </c>
      <c r="R191" s="36">
        <f>SUMIFS(СВЦЭМ!$F$33:$F$776,СВЦЭМ!$A$33:$A$776,$A191,СВЦЭМ!$B$33:$B$776,R$190)+'СЕТ СН'!$F$15</f>
        <v>116.54615591</v>
      </c>
      <c r="S191" s="36">
        <f>SUMIFS(СВЦЭМ!$F$33:$F$776,СВЦЭМ!$A$33:$A$776,$A191,СВЦЭМ!$B$33:$B$776,S$190)+'СЕТ СН'!$F$15</f>
        <v>116.18305008</v>
      </c>
      <c r="T191" s="36">
        <f>SUMIFS(СВЦЭМ!$F$33:$F$776,СВЦЭМ!$A$33:$A$776,$A191,СВЦЭМ!$B$33:$B$776,T$190)+'СЕТ СН'!$F$15</f>
        <v>114.63905080000001</v>
      </c>
      <c r="U191" s="36">
        <f>SUMIFS(СВЦЭМ!$F$33:$F$776,СВЦЭМ!$A$33:$A$776,$A191,СВЦЭМ!$B$33:$B$776,U$190)+'СЕТ СН'!$F$15</f>
        <v>111.8927518</v>
      </c>
      <c r="V191" s="36">
        <f>SUMIFS(СВЦЭМ!$F$33:$F$776,СВЦЭМ!$A$33:$A$776,$A191,СВЦЭМ!$B$33:$B$776,V$190)+'СЕТ СН'!$F$15</f>
        <v>110.38998099</v>
      </c>
      <c r="W191" s="36">
        <f>SUMIFS(СВЦЭМ!$F$33:$F$776,СВЦЭМ!$A$33:$A$776,$A191,СВЦЭМ!$B$33:$B$776,W$190)+'СЕТ СН'!$F$15</f>
        <v>111.38967816</v>
      </c>
      <c r="X191" s="36">
        <f>SUMIFS(СВЦЭМ!$F$33:$F$776,СВЦЭМ!$A$33:$A$776,$A191,СВЦЭМ!$B$33:$B$776,X$190)+'СЕТ СН'!$F$15</f>
        <v>116.11006079000001</v>
      </c>
      <c r="Y191" s="36">
        <f>SUMIFS(СВЦЭМ!$F$33:$F$776,СВЦЭМ!$A$33:$A$776,$A191,СВЦЭМ!$B$33:$B$776,Y$190)+'СЕТ СН'!$F$15</f>
        <v>131.43027114</v>
      </c>
      <c r="AA191" s="45"/>
    </row>
    <row r="192" spans="1:27" ht="15.75" x14ac:dyDescent="0.2">
      <c r="A192" s="35">
        <f>A191+1</f>
        <v>43953</v>
      </c>
      <c r="B192" s="36">
        <f>SUMIFS(СВЦЭМ!$F$33:$F$776,СВЦЭМ!$A$33:$A$776,$A192,СВЦЭМ!$B$33:$B$776,B$190)+'СЕТ СН'!$F$15</f>
        <v>145.18844433999999</v>
      </c>
      <c r="C192" s="36">
        <f>SUMIFS(СВЦЭМ!$F$33:$F$776,СВЦЭМ!$A$33:$A$776,$A192,СВЦЭМ!$B$33:$B$776,C$190)+'СЕТ СН'!$F$15</f>
        <v>148.60206135999999</v>
      </c>
      <c r="D192" s="36">
        <f>SUMIFS(СВЦЭМ!$F$33:$F$776,СВЦЭМ!$A$33:$A$776,$A192,СВЦЭМ!$B$33:$B$776,D$190)+'СЕТ СН'!$F$15</f>
        <v>150.45705254999999</v>
      </c>
      <c r="E192" s="36">
        <f>SUMIFS(СВЦЭМ!$F$33:$F$776,СВЦЭМ!$A$33:$A$776,$A192,СВЦЭМ!$B$33:$B$776,E$190)+'СЕТ СН'!$F$15</f>
        <v>149.84865456</v>
      </c>
      <c r="F192" s="36">
        <f>SUMIFS(СВЦЭМ!$F$33:$F$776,СВЦЭМ!$A$33:$A$776,$A192,СВЦЭМ!$B$33:$B$776,F$190)+'СЕТ СН'!$F$15</f>
        <v>149.26203416999999</v>
      </c>
      <c r="G192" s="36">
        <f>SUMIFS(СВЦЭМ!$F$33:$F$776,СВЦЭМ!$A$33:$A$776,$A192,СВЦЭМ!$B$33:$B$776,G$190)+'СЕТ СН'!$F$15</f>
        <v>149.56021454</v>
      </c>
      <c r="H192" s="36">
        <f>SUMIFS(СВЦЭМ!$F$33:$F$776,СВЦЭМ!$A$33:$A$776,$A192,СВЦЭМ!$B$33:$B$776,H$190)+'СЕТ СН'!$F$15</f>
        <v>149.29658889000001</v>
      </c>
      <c r="I192" s="36">
        <f>SUMIFS(СВЦЭМ!$F$33:$F$776,СВЦЭМ!$A$33:$A$776,$A192,СВЦЭМ!$B$33:$B$776,I$190)+'СЕТ СН'!$F$15</f>
        <v>147.51871309000001</v>
      </c>
      <c r="J192" s="36">
        <f>SUMIFS(СВЦЭМ!$F$33:$F$776,СВЦЭМ!$A$33:$A$776,$A192,СВЦЭМ!$B$33:$B$776,J$190)+'СЕТ СН'!$F$15</f>
        <v>141.0987054</v>
      </c>
      <c r="K192" s="36">
        <f>SUMIFS(СВЦЭМ!$F$33:$F$776,СВЦЭМ!$A$33:$A$776,$A192,СВЦЭМ!$B$33:$B$776,K$190)+'СЕТ СН'!$F$15</f>
        <v>137.28985678999999</v>
      </c>
      <c r="L192" s="36">
        <f>SUMIFS(СВЦЭМ!$F$33:$F$776,СВЦЭМ!$A$33:$A$776,$A192,СВЦЭМ!$B$33:$B$776,L$190)+'СЕТ СН'!$F$15</f>
        <v>134.88784145</v>
      </c>
      <c r="M192" s="36">
        <f>SUMIFS(СВЦЭМ!$F$33:$F$776,СВЦЭМ!$A$33:$A$776,$A192,СВЦЭМ!$B$33:$B$776,M$190)+'СЕТ СН'!$F$15</f>
        <v>125.95899731999999</v>
      </c>
      <c r="N192" s="36">
        <f>SUMIFS(СВЦЭМ!$F$33:$F$776,СВЦЭМ!$A$33:$A$776,$A192,СВЦЭМ!$B$33:$B$776,N$190)+'СЕТ СН'!$F$15</f>
        <v>117.88071488999999</v>
      </c>
      <c r="O192" s="36">
        <f>SUMIFS(СВЦЭМ!$F$33:$F$776,СВЦЭМ!$A$33:$A$776,$A192,СВЦЭМ!$B$33:$B$776,O$190)+'СЕТ СН'!$F$15</f>
        <v>114.72582625</v>
      </c>
      <c r="P192" s="36">
        <f>SUMIFS(СВЦЭМ!$F$33:$F$776,СВЦЭМ!$A$33:$A$776,$A192,СВЦЭМ!$B$33:$B$776,P$190)+'СЕТ СН'!$F$15</f>
        <v>115.64690132</v>
      </c>
      <c r="Q192" s="36">
        <f>SUMIFS(СВЦЭМ!$F$33:$F$776,СВЦЭМ!$A$33:$A$776,$A192,СВЦЭМ!$B$33:$B$776,Q$190)+'СЕТ СН'!$F$15</f>
        <v>116.02220242</v>
      </c>
      <c r="R192" s="36">
        <f>SUMIFS(СВЦЭМ!$F$33:$F$776,СВЦЭМ!$A$33:$A$776,$A192,СВЦЭМ!$B$33:$B$776,R$190)+'СЕТ СН'!$F$15</f>
        <v>116.95492508</v>
      </c>
      <c r="S192" s="36">
        <f>SUMIFS(СВЦЭМ!$F$33:$F$776,СВЦЭМ!$A$33:$A$776,$A192,СВЦЭМ!$B$33:$B$776,S$190)+'СЕТ СН'!$F$15</f>
        <v>116.96711079000001</v>
      </c>
      <c r="T192" s="36">
        <f>SUMIFS(СВЦЭМ!$F$33:$F$776,СВЦЭМ!$A$33:$A$776,$A192,СВЦЭМ!$B$33:$B$776,T$190)+'СЕТ СН'!$F$15</f>
        <v>116.02035097</v>
      </c>
      <c r="U192" s="36">
        <f>SUMIFS(СВЦЭМ!$F$33:$F$776,СВЦЭМ!$A$33:$A$776,$A192,СВЦЭМ!$B$33:$B$776,U$190)+'СЕТ СН'!$F$15</f>
        <v>114.94468821</v>
      </c>
      <c r="V192" s="36">
        <f>SUMIFS(СВЦЭМ!$F$33:$F$776,СВЦЭМ!$A$33:$A$776,$A192,СВЦЭМ!$B$33:$B$776,V$190)+'СЕТ СН'!$F$15</f>
        <v>112.1599812</v>
      </c>
      <c r="W192" s="36">
        <f>SUMIFS(СВЦЭМ!$F$33:$F$776,СВЦЭМ!$A$33:$A$776,$A192,СВЦЭМ!$B$33:$B$776,W$190)+'СЕТ СН'!$F$15</f>
        <v>109.93165946000001</v>
      </c>
      <c r="X192" s="36">
        <f>SUMIFS(СВЦЭМ!$F$33:$F$776,СВЦЭМ!$A$33:$A$776,$A192,СВЦЭМ!$B$33:$B$776,X$190)+'СЕТ СН'!$F$15</f>
        <v>115.29316959000001</v>
      </c>
      <c r="Y192" s="36">
        <f>SUMIFS(СВЦЭМ!$F$33:$F$776,СВЦЭМ!$A$33:$A$776,$A192,СВЦЭМ!$B$33:$B$776,Y$190)+'СЕТ СН'!$F$15</f>
        <v>127.51972997</v>
      </c>
    </row>
    <row r="193" spans="1:25" ht="15.75" x14ac:dyDescent="0.2">
      <c r="A193" s="35">
        <f t="shared" ref="A193:A221" si="5">A192+1</f>
        <v>43954</v>
      </c>
      <c r="B193" s="36">
        <f>SUMIFS(СВЦЭМ!$F$33:$F$776,СВЦЭМ!$A$33:$A$776,$A193,СВЦЭМ!$B$33:$B$776,B$190)+'СЕТ СН'!$F$15</f>
        <v>131.99159900000001</v>
      </c>
      <c r="C193" s="36">
        <f>SUMIFS(СВЦЭМ!$F$33:$F$776,СВЦЭМ!$A$33:$A$776,$A193,СВЦЭМ!$B$33:$B$776,C$190)+'СЕТ СН'!$F$15</f>
        <v>133.80050785</v>
      </c>
      <c r="D193" s="36">
        <f>SUMIFS(СВЦЭМ!$F$33:$F$776,СВЦЭМ!$A$33:$A$776,$A193,СВЦЭМ!$B$33:$B$776,D$190)+'СЕТ СН'!$F$15</f>
        <v>133.56994441000001</v>
      </c>
      <c r="E193" s="36">
        <f>SUMIFS(СВЦЭМ!$F$33:$F$776,СВЦЭМ!$A$33:$A$776,$A193,СВЦЭМ!$B$33:$B$776,E$190)+'СЕТ СН'!$F$15</f>
        <v>133.15533998999999</v>
      </c>
      <c r="F193" s="36">
        <f>SUMIFS(СВЦЭМ!$F$33:$F$776,СВЦЭМ!$A$33:$A$776,$A193,СВЦЭМ!$B$33:$B$776,F$190)+'СЕТ СН'!$F$15</f>
        <v>132.80279238</v>
      </c>
      <c r="G193" s="36">
        <f>SUMIFS(СВЦЭМ!$F$33:$F$776,СВЦЭМ!$A$33:$A$776,$A193,СВЦЭМ!$B$33:$B$776,G$190)+'СЕТ СН'!$F$15</f>
        <v>133.28299403</v>
      </c>
      <c r="H193" s="36">
        <f>SUMIFS(СВЦЭМ!$F$33:$F$776,СВЦЭМ!$A$33:$A$776,$A193,СВЦЭМ!$B$33:$B$776,H$190)+'СЕТ СН'!$F$15</f>
        <v>134.22908253</v>
      </c>
      <c r="I193" s="36">
        <f>SUMIFS(СВЦЭМ!$F$33:$F$776,СВЦЭМ!$A$33:$A$776,$A193,СВЦЭМ!$B$33:$B$776,I$190)+'СЕТ СН'!$F$15</f>
        <v>133.66705119</v>
      </c>
      <c r="J193" s="36">
        <f>SUMIFS(СВЦЭМ!$F$33:$F$776,СВЦЭМ!$A$33:$A$776,$A193,СВЦЭМ!$B$33:$B$776,J$190)+'СЕТ СН'!$F$15</f>
        <v>132.61069373999999</v>
      </c>
      <c r="K193" s="36">
        <f>SUMIFS(СВЦЭМ!$F$33:$F$776,СВЦЭМ!$A$33:$A$776,$A193,СВЦЭМ!$B$33:$B$776,K$190)+'СЕТ СН'!$F$15</f>
        <v>128.52468880999999</v>
      </c>
      <c r="L193" s="36">
        <f>SUMIFS(СВЦЭМ!$F$33:$F$776,СВЦЭМ!$A$33:$A$776,$A193,СВЦЭМ!$B$33:$B$776,L$190)+'СЕТ СН'!$F$15</f>
        <v>123.58245639</v>
      </c>
      <c r="M193" s="36">
        <f>SUMIFS(СВЦЭМ!$F$33:$F$776,СВЦЭМ!$A$33:$A$776,$A193,СВЦЭМ!$B$33:$B$776,M$190)+'СЕТ СН'!$F$15</f>
        <v>115.37084391</v>
      </c>
      <c r="N193" s="36">
        <f>SUMIFS(СВЦЭМ!$F$33:$F$776,СВЦЭМ!$A$33:$A$776,$A193,СВЦЭМ!$B$33:$B$776,N$190)+'СЕТ СН'!$F$15</f>
        <v>109.14170764000001</v>
      </c>
      <c r="O193" s="36">
        <f>SUMIFS(СВЦЭМ!$F$33:$F$776,СВЦЭМ!$A$33:$A$776,$A193,СВЦЭМ!$B$33:$B$776,O$190)+'СЕТ СН'!$F$15</f>
        <v>110.72707138</v>
      </c>
      <c r="P193" s="36">
        <f>SUMIFS(СВЦЭМ!$F$33:$F$776,СВЦЭМ!$A$33:$A$776,$A193,СВЦЭМ!$B$33:$B$776,P$190)+'СЕТ СН'!$F$15</f>
        <v>114.63647057999999</v>
      </c>
      <c r="Q193" s="36">
        <f>SUMIFS(СВЦЭМ!$F$33:$F$776,СВЦЭМ!$A$33:$A$776,$A193,СВЦЭМ!$B$33:$B$776,Q$190)+'СЕТ СН'!$F$15</f>
        <v>118.03646636000001</v>
      </c>
      <c r="R193" s="36">
        <f>SUMIFS(СВЦЭМ!$F$33:$F$776,СВЦЭМ!$A$33:$A$776,$A193,СВЦЭМ!$B$33:$B$776,R$190)+'СЕТ СН'!$F$15</f>
        <v>119.88717746</v>
      </c>
      <c r="S193" s="36">
        <f>SUMIFS(СВЦЭМ!$F$33:$F$776,СВЦЭМ!$A$33:$A$776,$A193,СВЦЭМ!$B$33:$B$776,S$190)+'СЕТ СН'!$F$15</f>
        <v>119.88280253000001</v>
      </c>
      <c r="T193" s="36">
        <f>SUMIFS(СВЦЭМ!$F$33:$F$776,СВЦЭМ!$A$33:$A$776,$A193,СВЦЭМ!$B$33:$B$776,T$190)+'СЕТ СН'!$F$15</f>
        <v>118.02778265000001</v>
      </c>
      <c r="U193" s="36">
        <f>SUMIFS(СВЦЭМ!$F$33:$F$776,СВЦЭМ!$A$33:$A$776,$A193,СВЦЭМ!$B$33:$B$776,U$190)+'СЕТ СН'!$F$15</f>
        <v>115.64734719</v>
      </c>
      <c r="V193" s="36">
        <f>SUMIFS(СВЦЭМ!$F$33:$F$776,СВЦЭМ!$A$33:$A$776,$A193,СВЦЭМ!$B$33:$B$776,V$190)+'СЕТ СН'!$F$15</f>
        <v>108.35591807</v>
      </c>
      <c r="W193" s="36">
        <f>SUMIFS(СВЦЭМ!$F$33:$F$776,СВЦЭМ!$A$33:$A$776,$A193,СВЦЭМ!$B$33:$B$776,W$190)+'СЕТ СН'!$F$15</f>
        <v>107.51320608</v>
      </c>
      <c r="X193" s="36">
        <f>SUMIFS(СВЦЭМ!$F$33:$F$776,СВЦЭМ!$A$33:$A$776,$A193,СВЦЭМ!$B$33:$B$776,X$190)+'СЕТ СН'!$F$15</f>
        <v>113.83578256</v>
      </c>
      <c r="Y193" s="36">
        <f>SUMIFS(СВЦЭМ!$F$33:$F$776,СВЦЭМ!$A$33:$A$776,$A193,СВЦЭМ!$B$33:$B$776,Y$190)+'СЕТ СН'!$F$15</f>
        <v>127.98157747</v>
      </c>
    </row>
    <row r="194" spans="1:25" ht="15.75" x14ac:dyDescent="0.2">
      <c r="A194" s="35">
        <f t="shared" si="5"/>
        <v>43955</v>
      </c>
      <c r="B194" s="36">
        <f>SUMIFS(СВЦЭМ!$F$33:$F$776,СВЦЭМ!$A$33:$A$776,$A194,СВЦЭМ!$B$33:$B$776,B$190)+'СЕТ СН'!$F$15</f>
        <v>137.70363641</v>
      </c>
      <c r="C194" s="36">
        <f>SUMIFS(СВЦЭМ!$F$33:$F$776,СВЦЭМ!$A$33:$A$776,$A194,СВЦЭМ!$B$33:$B$776,C$190)+'СЕТ СН'!$F$15</f>
        <v>137.81030711</v>
      </c>
      <c r="D194" s="36">
        <f>SUMIFS(СВЦЭМ!$F$33:$F$776,СВЦЭМ!$A$33:$A$776,$A194,СВЦЭМ!$B$33:$B$776,D$190)+'СЕТ СН'!$F$15</f>
        <v>135.54429407999999</v>
      </c>
      <c r="E194" s="36">
        <f>SUMIFS(СВЦЭМ!$F$33:$F$776,СВЦЭМ!$A$33:$A$776,$A194,СВЦЭМ!$B$33:$B$776,E$190)+'СЕТ СН'!$F$15</f>
        <v>135.02477859000001</v>
      </c>
      <c r="F194" s="36">
        <f>SUMIFS(СВЦЭМ!$F$33:$F$776,СВЦЭМ!$A$33:$A$776,$A194,СВЦЭМ!$B$33:$B$776,F$190)+'СЕТ СН'!$F$15</f>
        <v>134.26218774</v>
      </c>
      <c r="G194" s="36">
        <f>SUMIFS(СВЦЭМ!$F$33:$F$776,СВЦЭМ!$A$33:$A$776,$A194,СВЦЭМ!$B$33:$B$776,G$190)+'СЕТ СН'!$F$15</f>
        <v>135.22380991</v>
      </c>
      <c r="H194" s="36">
        <f>SUMIFS(СВЦЭМ!$F$33:$F$776,СВЦЭМ!$A$33:$A$776,$A194,СВЦЭМ!$B$33:$B$776,H$190)+'СЕТ СН'!$F$15</f>
        <v>135.59176830999999</v>
      </c>
      <c r="I194" s="36">
        <f>SUMIFS(СВЦЭМ!$F$33:$F$776,СВЦЭМ!$A$33:$A$776,$A194,СВЦЭМ!$B$33:$B$776,I$190)+'СЕТ СН'!$F$15</f>
        <v>137.24322266999999</v>
      </c>
      <c r="J194" s="36">
        <f>SUMIFS(СВЦЭМ!$F$33:$F$776,СВЦЭМ!$A$33:$A$776,$A194,СВЦЭМ!$B$33:$B$776,J$190)+'СЕТ СН'!$F$15</f>
        <v>136.00306602000001</v>
      </c>
      <c r="K194" s="36">
        <f>SUMIFS(СВЦЭМ!$F$33:$F$776,СВЦЭМ!$A$33:$A$776,$A194,СВЦЭМ!$B$33:$B$776,K$190)+'СЕТ СН'!$F$15</f>
        <v>130.06802254999999</v>
      </c>
      <c r="L194" s="36">
        <f>SUMIFS(СВЦЭМ!$F$33:$F$776,СВЦЭМ!$A$33:$A$776,$A194,СВЦЭМ!$B$33:$B$776,L$190)+'СЕТ СН'!$F$15</f>
        <v>128.36525417999999</v>
      </c>
      <c r="M194" s="36">
        <f>SUMIFS(СВЦЭМ!$F$33:$F$776,СВЦЭМ!$A$33:$A$776,$A194,СВЦЭМ!$B$33:$B$776,M$190)+'СЕТ СН'!$F$15</f>
        <v>118.34385713</v>
      </c>
      <c r="N194" s="36">
        <f>SUMIFS(СВЦЭМ!$F$33:$F$776,СВЦЭМ!$A$33:$A$776,$A194,СВЦЭМ!$B$33:$B$776,N$190)+'СЕТ СН'!$F$15</f>
        <v>110.41128238</v>
      </c>
      <c r="O194" s="36">
        <f>SUMIFS(СВЦЭМ!$F$33:$F$776,СВЦЭМ!$A$33:$A$776,$A194,СВЦЭМ!$B$33:$B$776,O$190)+'СЕТ СН'!$F$15</f>
        <v>107.84139328000001</v>
      </c>
      <c r="P194" s="36">
        <f>SUMIFS(СВЦЭМ!$F$33:$F$776,СВЦЭМ!$A$33:$A$776,$A194,СВЦЭМ!$B$33:$B$776,P$190)+'СЕТ СН'!$F$15</f>
        <v>109.62315655</v>
      </c>
      <c r="Q194" s="36">
        <f>SUMIFS(СВЦЭМ!$F$33:$F$776,СВЦЭМ!$A$33:$A$776,$A194,СВЦЭМ!$B$33:$B$776,Q$190)+'СЕТ СН'!$F$15</f>
        <v>110.71077959</v>
      </c>
      <c r="R194" s="36">
        <f>SUMIFS(СВЦЭМ!$F$33:$F$776,СВЦЭМ!$A$33:$A$776,$A194,СВЦЭМ!$B$33:$B$776,R$190)+'СЕТ СН'!$F$15</f>
        <v>107.71739904</v>
      </c>
      <c r="S194" s="36">
        <f>SUMIFS(СВЦЭМ!$F$33:$F$776,СВЦЭМ!$A$33:$A$776,$A194,СВЦЭМ!$B$33:$B$776,S$190)+'СЕТ СН'!$F$15</f>
        <v>107.53751665</v>
      </c>
      <c r="T194" s="36">
        <f>SUMIFS(СВЦЭМ!$F$33:$F$776,СВЦЭМ!$A$33:$A$776,$A194,СВЦЭМ!$B$33:$B$776,T$190)+'СЕТ СН'!$F$15</f>
        <v>105.69710910000001</v>
      </c>
      <c r="U194" s="36">
        <f>SUMIFS(СВЦЭМ!$F$33:$F$776,СВЦЭМ!$A$33:$A$776,$A194,СВЦЭМ!$B$33:$B$776,U$190)+'СЕТ СН'!$F$15</f>
        <v>103.62268571</v>
      </c>
      <c r="V194" s="36">
        <f>SUMIFS(СВЦЭМ!$F$33:$F$776,СВЦЭМ!$A$33:$A$776,$A194,СВЦЭМ!$B$33:$B$776,V$190)+'СЕТ СН'!$F$15</f>
        <v>102.06268257000001</v>
      </c>
      <c r="W194" s="36">
        <f>SUMIFS(СВЦЭМ!$F$33:$F$776,СВЦЭМ!$A$33:$A$776,$A194,СВЦЭМ!$B$33:$B$776,W$190)+'СЕТ СН'!$F$15</f>
        <v>102.34791301</v>
      </c>
      <c r="X194" s="36">
        <f>SUMIFS(СВЦЭМ!$F$33:$F$776,СВЦЭМ!$A$33:$A$776,$A194,СВЦЭМ!$B$33:$B$776,X$190)+'СЕТ СН'!$F$15</f>
        <v>107.57267867</v>
      </c>
      <c r="Y194" s="36">
        <f>SUMIFS(СВЦЭМ!$F$33:$F$776,СВЦЭМ!$A$33:$A$776,$A194,СВЦЭМ!$B$33:$B$776,Y$190)+'СЕТ СН'!$F$15</f>
        <v>120.60262736999999</v>
      </c>
    </row>
    <row r="195" spans="1:25" ht="15.75" x14ac:dyDescent="0.2">
      <c r="A195" s="35">
        <f t="shared" si="5"/>
        <v>43956</v>
      </c>
      <c r="B195" s="36">
        <f>SUMIFS(СВЦЭМ!$F$33:$F$776,СВЦЭМ!$A$33:$A$776,$A195,СВЦЭМ!$B$33:$B$776,B$190)+'СЕТ СН'!$F$15</f>
        <v>132.31725313999999</v>
      </c>
      <c r="C195" s="36">
        <f>SUMIFS(СВЦЭМ!$F$33:$F$776,СВЦЭМ!$A$33:$A$776,$A195,СВЦЭМ!$B$33:$B$776,C$190)+'СЕТ СН'!$F$15</f>
        <v>136.63564739</v>
      </c>
      <c r="D195" s="36">
        <f>SUMIFS(СВЦЭМ!$F$33:$F$776,СВЦЭМ!$A$33:$A$776,$A195,СВЦЭМ!$B$33:$B$776,D$190)+'СЕТ СН'!$F$15</f>
        <v>136.13066911000001</v>
      </c>
      <c r="E195" s="36">
        <f>SUMIFS(СВЦЭМ!$F$33:$F$776,СВЦЭМ!$A$33:$A$776,$A195,СВЦЭМ!$B$33:$B$776,E$190)+'СЕТ СН'!$F$15</f>
        <v>135.26357802999999</v>
      </c>
      <c r="F195" s="36">
        <f>SUMIFS(СВЦЭМ!$F$33:$F$776,СВЦЭМ!$A$33:$A$776,$A195,СВЦЭМ!$B$33:$B$776,F$190)+'СЕТ СН'!$F$15</f>
        <v>134.10101033999999</v>
      </c>
      <c r="G195" s="36">
        <f>SUMIFS(СВЦЭМ!$F$33:$F$776,СВЦЭМ!$A$33:$A$776,$A195,СВЦЭМ!$B$33:$B$776,G$190)+'СЕТ СН'!$F$15</f>
        <v>134.77353984000001</v>
      </c>
      <c r="H195" s="36">
        <f>SUMIFS(СВЦЭМ!$F$33:$F$776,СВЦЭМ!$A$33:$A$776,$A195,СВЦЭМ!$B$33:$B$776,H$190)+'СЕТ СН'!$F$15</f>
        <v>134.66184154999999</v>
      </c>
      <c r="I195" s="36">
        <f>SUMIFS(СВЦЭМ!$F$33:$F$776,СВЦЭМ!$A$33:$A$776,$A195,СВЦЭМ!$B$33:$B$776,I$190)+'СЕТ СН'!$F$15</f>
        <v>134.14904024000001</v>
      </c>
      <c r="J195" s="36">
        <f>SUMIFS(СВЦЭМ!$F$33:$F$776,СВЦЭМ!$A$33:$A$776,$A195,СВЦЭМ!$B$33:$B$776,J$190)+'СЕТ СН'!$F$15</f>
        <v>129.61330509000001</v>
      </c>
      <c r="K195" s="36">
        <f>SUMIFS(СВЦЭМ!$F$33:$F$776,СВЦЭМ!$A$33:$A$776,$A195,СВЦЭМ!$B$33:$B$776,K$190)+'СЕТ СН'!$F$15</f>
        <v>124.28829613000001</v>
      </c>
      <c r="L195" s="36">
        <f>SUMIFS(СВЦЭМ!$F$33:$F$776,СВЦЭМ!$A$33:$A$776,$A195,СВЦЭМ!$B$33:$B$776,L$190)+'СЕТ СН'!$F$15</f>
        <v>122.87659963</v>
      </c>
      <c r="M195" s="36">
        <f>SUMIFS(СВЦЭМ!$F$33:$F$776,СВЦЭМ!$A$33:$A$776,$A195,СВЦЭМ!$B$33:$B$776,M$190)+'СЕТ СН'!$F$15</f>
        <v>115.84733447000001</v>
      </c>
      <c r="N195" s="36">
        <f>SUMIFS(СВЦЭМ!$F$33:$F$776,СВЦЭМ!$A$33:$A$776,$A195,СВЦЭМ!$B$33:$B$776,N$190)+'СЕТ СН'!$F$15</f>
        <v>107.35003557</v>
      </c>
      <c r="O195" s="36">
        <f>SUMIFS(СВЦЭМ!$F$33:$F$776,СВЦЭМ!$A$33:$A$776,$A195,СВЦЭМ!$B$33:$B$776,O$190)+'СЕТ СН'!$F$15</f>
        <v>106.75592593</v>
      </c>
      <c r="P195" s="36">
        <f>SUMIFS(СВЦЭМ!$F$33:$F$776,СВЦЭМ!$A$33:$A$776,$A195,СВЦЭМ!$B$33:$B$776,P$190)+'СЕТ СН'!$F$15</f>
        <v>107.74087597</v>
      </c>
      <c r="Q195" s="36">
        <f>SUMIFS(СВЦЭМ!$F$33:$F$776,СВЦЭМ!$A$33:$A$776,$A195,СВЦЭМ!$B$33:$B$776,Q$190)+'СЕТ СН'!$F$15</f>
        <v>108.12676963</v>
      </c>
      <c r="R195" s="36">
        <f>SUMIFS(СВЦЭМ!$F$33:$F$776,СВЦЭМ!$A$33:$A$776,$A195,СВЦЭМ!$B$33:$B$776,R$190)+'СЕТ СН'!$F$15</f>
        <v>108.358036</v>
      </c>
      <c r="S195" s="36">
        <f>SUMIFS(СВЦЭМ!$F$33:$F$776,СВЦЭМ!$A$33:$A$776,$A195,СВЦЭМ!$B$33:$B$776,S$190)+'СЕТ СН'!$F$15</f>
        <v>108.53246235</v>
      </c>
      <c r="T195" s="36">
        <f>SUMIFS(СВЦЭМ!$F$33:$F$776,СВЦЭМ!$A$33:$A$776,$A195,СВЦЭМ!$B$33:$B$776,T$190)+'СЕТ СН'!$F$15</f>
        <v>106.67739238</v>
      </c>
      <c r="U195" s="36">
        <f>SUMIFS(СВЦЭМ!$F$33:$F$776,СВЦЭМ!$A$33:$A$776,$A195,СВЦЭМ!$B$33:$B$776,U$190)+'СЕТ СН'!$F$15</f>
        <v>103.79140241</v>
      </c>
      <c r="V195" s="36">
        <f>SUMIFS(СВЦЭМ!$F$33:$F$776,СВЦЭМ!$A$33:$A$776,$A195,СВЦЭМ!$B$33:$B$776,V$190)+'СЕТ СН'!$F$15</f>
        <v>98.364742870000001</v>
      </c>
      <c r="W195" s="36">
        <f>SUMIFS(СВЦЭМ!$F$33:$F$776,СВЦЭМ!$A$33:$A$776,$A195,СВЦЭМ!$B$33:$B$776,W$190)+'СЕТ СН'!$F$15</f>
        <v>100.03408025</v>
      </c>
      <c r="X195" s="36">
        <f>SUMIFS(СВЦЭМ!$F$33:$F$776,СВЦЭМ!$A$33:$A$776,$A195,СВЦЭМ!$B$33:$B$776,X$190)+'СЕТ СН'!$F$15</f>
        <v>105.75791608999999</v>
      </c>
      <c r="Y195" s="36">
        <f>SUMIFS(СВЦЭМ!$F$33:$F$776,СВЦЭМ!$A$33:$A$776,$A195,СВЦЭМ!$B$33:$B$776,Y$190)+'СЕТ СН'!$F$15</f>
        <v>118.90435865000001</v>
      </c>
    </row>
    <row r="196" spans="1:25" ht="15.75" x14ac:dyDescent="0.2">
      <c r="A196" s="35">
        <f t="shared" si="5"/>
        <v>43957</v>
      </c>
      <c r="B196" s="36">
        <f>SUMIFS(СВЦЭМ!$F$33:$F$776,СВЦЭМ!$A$33:$A$776,$A196,СВЦЭМ!$B$33:$B$776,B$190)+'СЕТ СН'!$F$15</f>
        <v>129.68336811</v>
      </c>
      <c r="C196" s="36">
        <f>SUMIFS(СВЦЭМ!$F$33:$F$776,СВЦЭМ!$A$33:$A$776,$A196,СВЦЭМ!$B$33:$B$776,C$190)+'СЕТ СН'!$F$15</f>
        <v>134.09994141999999</v>
      </c>
      <c r="D196" s="36">
        <f>SUMIFS(СВЦЭМ!$F$33:$F$776,СВЦЭМ!$A$33:$A$776,$A196,СВЦЭМ!$B$33:$B$776,D$190)+'СЕТ СН'!$F$15</f>
        <v>137.21833243</v>
      </c>
      <c r="E196" s="36">
        <f>SUMIFS(СВЦЭМ!$F$33:$F$776,СВЦЭМ!$A$33:$A$776,$A196,СВЦЭМ!$B$33:$B$776,E$190)+'СЕТ СН'!$F$15</f>
        <v>137.15043292999999</v>
      </c>
      <c r="F196" s="36">
        <f>SUMIFS(СВЦЭМ!$F$33:$F$776,СВЦЭМ!$A$33:$A$776,$A196,СВЦЭМ!$B$33:$B$776,F$190)+'СЕТ СН'!$F$15</f>
        <v>136.34894095000001</v>
      </c>
      <c r="G196" s="36">
        <f>SUMIFS(СВЦЭМ!$F$33:$F$776,СВЦЭМ!$A$33:$A$776,$A196,СВЦЭМ!$B$33:$B$776,G$190)+'СЕТ СН'!$F$15</f>
        <v>125.80544947</v>
      </c>
      <c r="H196" s="36">
        <f>SUMIFS(СВЦЭМ!$F$33:$F$776,СВЦЭМ!$A$33:$A$776,$A196,СВЦЭМ!$B$33:$B$776,H$190)+'СЕТ СН'!$F$15</f>
        <v>129.19688447999999</v>
      </c>
      <c r="I196" s="36">
        <f>SUMIFS(СВЦЭМ!$F$33:$F$776,СВЦЭМ!$A$33:$A$776,$A196,СВЦЭМ!$B$33:$B$776,I$190)+'СЕТ СН'!$F$15</f>
        <v>130.7473267</v>
      </c>
      <c r="J196" s="36">
        <f>SUMIFS(СВЦЭМ!$F$33:$F$776,СВЦЭМ!$A$33:$A$776,$A196,СВЦЭМ!$B$33:$B$776,J$190)+'СЕТ СН'!$F$15</f>
        <v>123.59275518</v>
      </c>
      <c r="K196" s="36">
        <f>SUMIFS(СВЦЭМ!$F$33:$F$776,СВЦЭМ!$A$33:$A$776,$A196,СВЦЭМ!$B$33:$B$776,K$190)+'СЕТ СН'!$F$15</f>
        <v>120.60506150000001</v>
      </c>
      <c r="L196" s="36">
        <f>SUMIFS(СВЦЭМ!$F$33:$F$776,СВЦЭМ!$A$33:$A$776,$A196,СВЦЭМ!$B$33:$B$776,L$190)+'СЕТ СН'!$F$15</f>
        <v>119.24490514</v>
      </c>
      <c r="M196" s="36">
        <f>SUMIFS(СВЦЭМ!$F$33:$F$776,СВЦЭМ!$A$33:$A$776,$A196,СВЦЭМ!$B$33:$B$776,M$190)+'СЕТ СН'!$F$15</f>
        <v>112.86582953999999</v>
      </c>
      <c r="N196" s="36">
        <f>SUMIFS(СВЦЭМ!$F$33:$F$776,СВЦЭМ!$A$33:$A$776,$A196,СВЦЭМ!$B$33:$B$776,N$190)+'СЕТ СН'!$F$15</f>
        <v>104.74156614</v>
      </c>
      <c r="O196" s="36">
        <f>SUMIFS(СВЦЭМ!$F$33:$F$776,СВЦЭМ!$A$33:$A$776,$A196,СВЦЭМ!$B$33:$B$776,O$190)+'СЕТ СН'!$F$15</f>
        <v>110.61969603999999</v>
      </c>
      <c r="P196" s="36">
        <f>SUMIFS(СВЦЭМ!$F$33:$F$776,СВЦЭМ!$A$33:$A$776,$A196,СВЦЭМ!$B$33:$B$776,P$190)+'СЕТ СН'!$F$15</f>
        <v>111.73034774</v>
      </c>
      <c r="Q196" s="36">
        <f>SUMIFS(СВЦЭМ!$F$33:$F$776,СВЦЭМ!$A$33:$A$776,$A196,СВЦЭМ!$B$33:$B$776,Q$190)+'СЕТ СН'!$F$15</f>
        <v>111.92837719000001</v>
      </c>
      <c r="R196" s="36">
        <f>SUMIFS(СВЦЭМ!$F$33:$F$776,СВЦЭМ!$A$33:$A$776,$A196,СВЦЭМ!$B$33:$B$776,R$190)+'СЕТ СН'!$F$15</f>
        <v>113.13890819</v>
      </c>
      <c r="S196" s="36">
        <f>SUMIFS(СВЦЭМ!$F$33:$F$776,СВЦЭМ!$A$33:$A$776,$A196,СВЦЭМ!$B$33:$B$776,S$190)+'СЕТ СН'!$F$15</f>
        <v>114.18811277</v>
      </c>
      <c r="T196" s="36">
        <f>SUMIFS(СВЦЭМ!$F$33:$F$776,СВЦЭМ!$A$33:$A$776,$A196,СВЦЭМ!$B$33:$B$776,T$190)+'СЕТ СН'!$F$15</f>
        <v>115.40867593999999</v>
      </c>
      <c r="U196" s="36">
        <f>SUMIFS(СВЦЭМ!$F$33:$F$776,СВЦЭМ!$A$33:$A$776,$A196,СВЦЭМ!$B$33:$B$776,U$190)+'СЕТ СН'!$F$15</f>
        <v>115.67206453999999</v>
      </c>
      <c r="V196" s="36">
        <f>SUMIFS(СВЦЭМ!$F$33:$F$776,СВЦЭМ!$A$33:$A$776,$A196,СВЦЭМ!$B$33:$B$776,V$190)+'СЕТ СН'!$F$15</f>
        <v>114.40029009</v>
      </c>
      <c r="W196" s="36">
        <f>SUMIFS(СВЦЭМ!$F$33:$F$776,СВЦЭМ!$A$33:$A$776,$A196,СВЦЭМ!$B$33:$B$776,W$190)+'СЕТ СН'!$F$15</f>
        <v>114.58151586</v>
      </c>
      <c r="X196" s="36">
        <f>SUMIFS(СВЦЭМ!$F$33:$F$776,СВЦЭМ!$A$33:$A$776,$A196,СВЦЭМ!$B$33:$B$776,X$190)+'СЕТ СН'!$F$15</f>
        <v>112.97153718</v>
      </c>
      <c r="Y196" s="36">
        <f>SUMIFS(СВЦЭМ!$F$33:$F$776,СВЦЭМ!$A$33:$A$776,$A196,СВЦЭМ!$B$33:$B$776,Y$190)+'СЕТ СН'!$F$15</f>
        <v>120.63659489</v>
      </c>
    </row>
    <row r="197" spans="1:25" ht="15.75" x14ac:dyDescent="0.2">
      <c r="A197" s="35">
        <f t="shared" si="5"/>
        <v>43958</v>
      </c>
      <c r="B197" s="36">
        <f>SUMIFS(СВЦЭМ!$F$33:$F$776,СВЦЭМ!$A$33:$A$776,$A197,СВЦЭМ!$B$33:$B$776,B$190)+'СЕТ СН'!$F$15</f>
        <v>134.66440365</v>
      </c>
      <c r="C197" s="36">
        <f>SUMIFS(СВЦЭМ!$F$33:$F$776,СВЦЭМ!$A$33:$A$776,$A197,СВЦЭМ!$B$33:$B$776,C$190)+'СЕТ СН'!$F$15</f>
        <v>136.13215346000001</v>
      </c>
      <c r="D197" s="36">
        <f>SUMIFS(СВЦЭМ!$F$33:$F$776,СВЦЭМ!$A$33:$A$776,$A197,СВЦЭМ!$B$33:$B$776,D$190)+'СЕТ СН'!$F$15</f>
        <v>135.52228689</v>
      </c>
      <c r="E197" s="36">
        <f>SUMIFS(СВЦЭМ!$F$33:$F$776,СВЦЭМ!$A$33:$A$776,$A197,СВЦЭМ!$B$33:$B$776,E$190)+'СЕТ СН'!$F$15</f>
        <v>134.78182971000001</v>
      </c>
      <c r="F197" s="36">
        <f>SUMIFS(СВЦЭМ!$F$33:$F$776,СВЦЭМ!$A$33:$A$776,$A197,СВЦЭМ!$B$33:$B$776,F$190)+'СЕТ СН'!$F$15</f>
        <v>134.37889878999999</v>
      </c>
      <c r="G197" s="36">
        <f>SUMIFS(СВЦЭМ!$F$33:$F$776,СВЦЭМ!$A$33:$A$776,$A197,СВЦЭМ!$B$33:$B$776,G$190)+'СЕТ СН'!$F$15</f>
        <v>136.59864177</v>
      </c>
      <c r="H197" s="36">
        <f>SUMIFS(СВЦЭМ!$F$33:$F$776,СВЦЭМ!$A$33:$A$776,$A197,СВЦЭМ!$B$33:$B$776,H$190)+'СЕТ СН'!$F$15</f>
        <v>136.60799714999999</v>
      </c>
      <c r="I197" s="36">
        <f>SUMIFS(СВЦЭМ!$F$33:$F$776,СВЦЭМ!$A$33:$A$776,$A197,СВЦЭМ!$B$33:$B$776,I$190)+'СЕТ СН'!$F$15</f>
        <v>134.81228923</v>
      </c>
      <c r="J197" s="36">
        <f>SUMIFS(СВЦЭМ!$F$33:$F$776,СВЦЭМ!$A$33:$A$776,$A197,СВЦЭМ!$B$33:$B$776,J$190)+'СЕТ СН'!$F$15</f>
        <v>128.60585032</v>
      </c>
      <c r="K197" s="36">
        <f>SUMIFS(СВЦЭМ!$F$33:$F$776,СВЦЭМ!$A$33:$A$776,$A197,СВЦЭМ!$B$33:$B$776,K$190)+'СЕТ СН'!$F$15</f>
        <v>127.37110165</v>
      </c>
      <c r="L197" s="36">
        <f>SUMIFS(СВЦЭМ!$F$33:$F$776,СВЦЭМ!$A$33:$A$776,$A197,СВЦЭМ!$B$33:$B$776,L$190)+'СЕТ СН'!$F$15</f>
        <v>126.29191366000001</v>
      </c>
      <c r="M197" s="36">
        <f>SUMIFS(СВЦЭМ!$F$33:$F$776,СВЦЭМ!$A$33:$A$776,$A197,СВЦЭМ!$B$33:$B$776,M$190)+'СЕТ СН'!$F$15</f>
        <v>118.06100910000001</v>
      </c>
      <c r="N197" s="36">
        <f>SUMIFS(СВЦЭМ!$F$33:$F$776,СВЦЭМ!$A$33:$A$776,$A197,СВЦЭМ!$B$33:$B$776,N$190)+'СЕТ СН'!$F$15</f>
        <v>110.22736556</v>
      </c>
      <c r="O197" s="36">
        <f>SUMIFS(СВЦЭМ!$F$33:$F$776,СВЦЭМ!$A$33:$A$776,$A197,СВЦЭМ!$B$33:$B$776,O$190)+'СЕТ СН'!$F$15</f>
        <v>108.56293660999999</v>
      </c>
      <c r="P197" s="36">
        <f>SUMIFS(СВЦЭМ!$F$33:$F$776,СВЦЭМ!$A$33:$A$776,$A197,СВЦЭМ!$B$33:$B$776,P$190)+'СЕТ СН'!$F$15</f>
        <v>109.93872947</v>
      </c>
      <c r="Q197" s="36">
        <f>SUMIFS(СВЦЭМ!$F$33:$F$776,СВЦЭМ!$A$33:$A$776,$A197,СВЦЭМ!$B$33:$B$776,Q$190)+'СЕТ СН'!$F$15</f>
        <v>110.73715459</v>
      </c>
      <c r="R197" s="36">
        <f>SUMIFS(СВЦЭМ!$F$33:$F$776,СВЦЭМ!$A$33:$A$776,$A197,СВЦЭМ!$B$33:$B$776,R$190)+'СЕТ СН'!$F$15</f>
        <v>109.8558144</v>
      </c>
      <c r="S197" s="36">
        <f>SUMIFS(СВЦЭМ!$F$33:$F$776,СВЦЭМ!$A$33:$A$776,$A197,СВЦЭМ!$B$33:$B$776,S$190)+'СЕТ СН'!$F$15</f>
        <v>108.79120211</v>
      </c>
      <c r="T197" s="36">
        <f>SUMIFS(СВЦЭМ!$F$33:$F$776,СВЦЭМ!$A$33:$A$776,$A197,СВЦЭМ!$B$33:$B$776,T$190)+'СЕТ СН'!$F$15</f>
        <v>104.49227664999999</v>
      </c>
      <c r="U197" s="36">
        <f>SUMIFS(СВЦЭМ!$F$33:$F$776,СВЦЭМ!$A$33:$A$776,$A197,СВЦЭМ!$B$33:$B$776,U$190)+'СЕТ СН'!$F$15</f>
        <v>100.91518719</v>
      </c>
      <c r="V197" s="36">
        <f>SUMIFS(СВЦЭМ!$F$33:$F$776,СВЦЭМ!$A$33:$A$776,$A197,СВЦЭМ!$B$33:$B$776,V$190)+'СЕТ СН'!$F$15</f>
        <v>98.090667080000003</v>
      </c>
      <c r="W197" s="36">
        <f>SUMIFS(СВЦЭМ!$F$33:$F$776,СВЦЭМ!$A$33:$A$776,$A197,СВЦЭМ!$B$33:$B$776,W$190)+'СЕТ СН'!$F$15</f>
        <v>98.951460940000004</v>
      </c>
      <c r="X197" s="36">
        <f>SUMIFS(СВЦЭМ!$F$33:$F$776,СВЦЭМ!$A$33:$A$776,$A197,СВЦЭМ!$B$33:$B$776,X$190)+'СЕТ СН'!$F$15</f>
        <v>105.6363317</v>
      </c>
      <c r="Y197" s="36">
        <f>SUMIFS(СВЦЭМ!$F$33:$F$776,СВЦЭМ!$A$33:$A$776,$A197,СВЦЭМ!$B$33:$B$776,Y$190)+'СЕТ СН'!$F$15</f>
        <v>116.12738890999999</v>
      </c>
    </row>
    <row r="198" spans="1:25" ht="15.75" x14ac:dyDescent="0.2">
      <c r="A198" s="35">
        <f t="shared" si="5"/>
        <v>43959</v>
      </c>
      <c r="B198" s="36">
        <f>SUMIFS(СВЦЭМ!$F$33:$F$776,СВЦЭМ!$A$33:$A$776,$A198,СВЦЭМ!$B$33:$B$776,B$190)+'СЕТ СН'!$F$15</f>
        <v>133.56705350999999</v>
      </c>
      <c r="C198" s="36">
        <f>SUMIFS(СВЦЭМ!$F$33:$F$776,СВЦЭМ!$A$33:$A$776,$A198,СВЦЭМ!$B$33:$B$776,C$190)+'СЕТ СН'!$F$15</f>
        <v>134.27998332999999</v>
      </c>
      <c r="D198" s="36">
        <f>SUMIFS(СВЦЭМ!$F$33:$F$776,СВЦЭМ!$A$33:$A$776,$A198,СВЦЭМ!$B$33:$B$776,D$190)+'СЕТ СН'!$F$15</f>
        <v>133.11169914000001</v>
      </c>
      <c r="E198" s="36">
        <f>SUMIFS(СВЦЭМ!$F$33:$F$776,СВЦЭМ!$A$33:$A$776,$A198,СВЦЭМ!$B$33:$B$776,E$190)+'СЕТ СН'!$F$15</f>
        <v>133.29755537</v>
      </c>
      <c r="F198" s="36">
        <f>SUMIFS(СВЦЭМ!$F$33:$F$776,СВЦЭМ!$A$33:$A$776,$A198,СВЦЭМ!$B$33:$B$776,F$190)+'СЕТ СН'!$F$15</f>
        <v>132.26483174000001</v>
      </c>
      <c r="G198" s="36">
        <f>SUMIFS(СВЦЭМ!$F$33:$F$776,СВЦЭМ!$A$33:$A$776,$A198,СВЦЭМ!$B$33:$B$776,G$190)+'СЕТ СН'!$F$15</f>
        <v>133.70135761</v>
      </c>
      <c r="H198" s="36">
        <f>SUMIFS(СВЦЭМ!$F$33:$F$776,СВЦЭМ!$A$33:$A$776,$A198,СВЦЭМ!$B$33:$B$776,H$190)+'СЕТ СН'!$F$15</f>
        <v>131.85148221</v>
      </c>
      <c r="I198" s="36">
        <f>SUMIFS(СВЦЭМ!$F$33:$F$776,СВЦЭМ!$A$33:$A$776,$A198,СВЦЭМ!$B$33:$B$776,I$190)+'СЕТ СН'!$F$15</f>
        <v>128.08995214999999</v>
      </c>
      <c r="J198" s="36">
        <f>SUMIFS(СВЦЭМ!$F$33:$F$776,СВЦЭМ!$A$33:$A$776,$A198,СВЦЭМ!$B$33:$B$776,J$190)+'СЕТ СН'!$F$15</f>
        <v>123.93412734</v>
      </c>
      <c r="K198" s="36">
        <f>SUMIFS(СВЦЭМ!$F$33:$F$776,СВЦЭМ!$A$33:$A$776,$A198,СВЦЭМ!$B$33:$B$776,K$190)+'СЕТ СН'!$F$15</f>
        <v>124.1534875</v>
      </c>
      <c r="L198" s="36">
        <f>SUMIFS(СВЦЭМ!$F$33:$F$776,СВЦЭМ!$A$33:$A$776,$A198,СВЦЭМ!$B$33:$B$776,L$190)+'СЕТ СН'!$F$15</f>
        <v>123.86750531</v>
      </c>
      <c r="M198" s="36">
        <f>SUMIFS(СВЦЭМ!$F$33:$F$776,СВЦЭМ!$A$33:$A$776,$A198,СВЦЭМ!$B$33:$B$776,M$190)+'СЕТ СН'!$F$15</f>
        <v>116.53295180000001</v>
      </c>
      <c r="N198" s="36">
        <f>SUMIFS(СВЦЭМ!$F$33:$F$776,СВЦЭМ!$A$33:$A$776,$A198,СВЦЭМ!$B$33:$B$776,N$190)+'СЕТ СН'!$F$15</f>
        <v>107.56391524</v>
      </c>
      <c r="O198" s="36">
        <f>SUMIFS(СВЦЭМ!$F$33:$F$776,СВЦЭМ!$A$33:$A$776,$A198,СВЦЭМ!$B$33:$B$776,O$190)+'СЕТ СН'!$F$15</f>
        <v>105.8970156</v>
      </c>
      <c r="P198" s="36">
        <f>SUMIFS(СВЦЭМ!$F$33:$F$776,СВЦЭМ!$A$33:$A$776,$A198,СВЦЭМ!$B$33:$B$776,P$190)+'СЕТ СН'!$F$15</f>
        <v>106.7520667</v>
      </c>
      <c r="Q198" s="36">
        <f>SUMIFS(СВЦЭМ!$F$33:$F$776,СВЦЭМ!$A$33:$A$776,$A198,СВЦЭМ!$B$33:$B$776,Q$190)+'СЕТ СН'!$F$15</f>
        <v>107.16176802</v>
      </c>
      <c r="R198" s="36">
        <f>SUMIFS(СВЦЭМ!$F$33:$F$776,СВЦЭМ!$A$33:$A$776,$A198,СВЦЭМ!$B$33:$B$776,R$190)+'СЕТ СН'!$F$15</f>
        <v>106.77237028</v>
      </c>
      <c r="S198" s="36">
        <f>SUMIFS(СВЦЭМ!$F$33:$F$776,СВЦЭМ!$A$33:$A$776,$A198,СВЦЭМ!$B$33:$B$776,S$190)+'СЕТ СН'!$F$15</f>
        <v>107.5177375</v>
      </c>
      <c r="T198" s="36">
        <f>SUMIFS(СВЦЭМ!$F$33:$F$776,СВЦЭМ!$A$33:$A$776,$A198,СВЦЭМ!$B$33:$B$776,T$190)+'СЕТ СН'!$F$15</f>
        <v>106.28266877</v>
      </c>
      <c r="U198" s="36">
        <f>SUMIFS(СВЦЭМ!$F$33:$F$776,СВЦЭМ!$A$33:$A$776,$A198,СВЦЭМ!$B$33:$B$776,U$190)+'СЕТ СН'!$F$15</f>
        <v>103.43487770999999</v>
      </c>
      <c r="V198" s="36">
        <f>SUMIFS(СВЦЭМ!$F$33:$F$776,СВЦЭМ!$A$33:$A$776,$A198,СВЦЭМ!$B$33:$B$776,V$190)+'СЕТ СН'!$F$15</f>
        <v>99.165073750000005</v>
      </c>
      <c r="W198" s="36">
        <f>SUMIFS(СВЦЭМ!$F$33:$F$776,СВЦЭМ!$A$33:$A$776,$A198,СВЦЭМ!$B$33:$B$776,W$190)+'СЕТ СН'!$F$15</f>
        <v>98.709641649999995</v>
      </c>
      <c r="X198" s="36">
        <f>SUMIFS(СВЦЭМ!$F$33:$F$776,СВЦЭМ!$A$33:$A$776,$A198,СВЦЭМ!$B$33:$B$776,X$190)+'СЕТ СН'!$F$15</f>
        <v>105.63533957999999</v>
      </c>
      <c r="Y198" s="36">
        <f>SUMIFS(СВЦЭМ!$F$33:$F$776,СВЦЭМ!$A$33:$A$776,$A198,СВЦЭМ!$B$33:$B$776,Y$190)+'СЕТ СН'!$F$15</f>
        <v>116.82645923</v>
      </c>
    </row>
    <row r="199" spans="1:25" ht="15.75" x14ac:dyDescent="0.2">
      <c r="A199" s="35">
        <f t="shared" si="5"/>
        <v>43960</v>
      </c>
      <c r="B199" s="36">
        <f>SUMIFS(СВЦЭМ!$F$33:$F$776,СВЦЭМ!$A$33:$A$776,$A199,СВЦЭМ!$B$33:$B$776,B$190)+'СЕТ СН'!$F$15</f>
        <v>132.28785074999999</v>
      </c>
      <c r="C199" s="36">
        <f>SUMIFS(СВЦЭМ!$F$33:$F$776,СВЦЭМ!$A$33:$A$776,$A199,СВЦЭМ!$B$33:$B$776,C$190)+'СЕТ СН'!$F$15</f>
        <v>130.39991122999999</v>
      </c>
      <c r="D199" s="36">
        <f>SUMIFS(СВЦЭМ!$F$33:$F$776,СВЦЭМ!$A$33:$A$776,$A199,СВЦЭМ!$B$33:$B$776,D$190)+'СЕТ СН'!$F$15</f>
        <v>127.69707708999999</v>
      </c>
      <c r="E199" s="36">
        <f>SUMIFS(СВЦЭМ!$F$33:$F$776,СВЦЭМ!$A$33:$A$776,$A199,СВЦЭМ!$B$33:$B$776,E$190)+'СЕТ СН'!$F$15</f>
        <v>127.15361435</v>
      </c>
      <c r="F199" s="36">
        <f>SUMIFS(СВЦЭМ!$F$33:$F$776,СВЦЭМ!$A$33:$A$776,$A199,СВЦЭМ!$B$33:$B$776,F$190)+'СЕТ СН'!$F$15</f>
        <v>125.78818805</v>
      </c>
      <c r="G199" s="36">
        <f>SUMIFS(СВЦЭМ!$F$33:$F$776,СВЦЭМ!$A$33:$A$776,$A199,СВЦЭМ!$B$33:$B$776,G$190)+'СЕТ СН'!$F$15</f>
        <v>126.02799262000001</v>
      </c>
      <c r="H199" s="36">
        <f>SUMIFS(СВЦЭМ!$F$33:$F$776,СВЦЭМ!$A$33:$A$776,$A199,СВЦЭМ!$B$33:$B$776,H$190)+'СЕТ СН'!$F$15</f>
        <v>126.90390918999999</v>
      </c>
      <c r="I199" s="36">
        <f>SUMIFS(СВЦЭМ!$F$33:$F$776,СВЦЭМ!$A$33:$A$776,$A199,СВЦЭМ!$B$33:$B$776,I$190)+'СЕТ СН'!$F$15</f>
        <v>127.80853526</v>
      </c>
      <c r="J199" s="36">
        <f>SUMIFS(СВЦЭМ!$F$33:$F$776,СВЦЭМ!$A$33:$A$776,$A199,СВЦЭМ!$B$33:$B$776,J$190)+'СЕТ СН'!$F$15</f>
        <v>127.87713548000001</v>
      </c>
      <c r="K199" s="36">
        <f>SUMIFS(СВЦЭМ!$F$33:$F$776,СВЦЭМ!$A$33:$A$776,$A199,СВЦЭМ!$B$33:$B$776,K$190)+'СЕТ СН'!$F$15</f>
        <v>123.91495758000001</v>
      </c>
      <c r="L199" s="36">
        <f>SUMIFS(СВЦЭМ!$F$33:$F$776,СВЦЭМ!$A$33:$A$776,$A199,СВЦЭМ!$B$33:$B$776,L$190)+'СЕТ СН'!$F$15</f>
        <v>125.26965688</v>
      </c>
      <c r="M199" s="36">
        <f>SUMIFS(СВЦЭМ!$F$33:$F$776,СВЦЭМ!$A$33:$A$776,$A199,СВЦЭМ!$B$33:$B$776,M$190)+'СЕТ СН'!$F$15</f>
        <v>117.45058098</v>
      </c>
      <c r="N199" s="36">
        <f>SUMIFS(СВЦЭМ!$F$33:$F$776,СВЦЭМ!$A$33:$A$776,$A199,СВЦЭМ!$B$33:$B$776,N$190)+'СЕТ СН'!$F$15</f>
        <v>109.28476587999999</v>
      </c>
      <c r="O199" s="36">
        <f>SUMIFS(СВЦЭМ!$F$33:$F$776,СВЦЭМ!$A$33:$A$776,$A199,СВЦЭМ!$B$33:$B$776,O$190)+'СЕТ СН'!$F$15</f>
        <v>106.32348118</v>
      </c>
      <c r="P199" s="36">
        <f>SUMIFS(СВЦЭМ!$F$33:$F$776,СВЦЭМ!$A$33:$A$776,$A199,СВЦЭМ!$B$33:$B$776,P$190)+'СЕТ СН'!$F$15</f>
        <v>107.11594479</v>
      </c>
      <c r="Q199" s="36">
        <f>SUMIFS(СВЦЭМ!$F$33:$F$776,СВЦЭМ!$A$33:$A$776,$A199,СВЦЭМ!$B$33:$B$776,Q$190)+'СЕТ СН'!$F$15</f>
        <v>105.92590249</v>
      </c>
      <c r="R199" s="36">
        <f>SUMIFS(СВЦЭМ!$F$33:$F$776,СВЦЭМ!$A$33:$A$776,$A199,СВЦЭМ!$B$33:$B$776,R$190)+'СЕТ СН'!$F$15</f>
        <v>106.30099564</v>
      </c>
      <c r="S199" s="36">
        <f>SUMIFS(СВЦЭМ!$F$33:$F$776,СВЦЭМ!$A$33:$A$776,$A199,СВЦЭМ!$B$33:$B$776,S$190)+'СЕТ СН'!$F$15</f>
        <v>107.99132035</v>
      </c>
      <c r="T199" s="36">
        <f>SUMIFS(СВЦЭМ!$F$33:$F$776,СВЦЭМ!$A$33:$A$776,$A199,СВЦЭМ!$B$33:$B$776,T$190)+'СЕТ СН'!$F$15</f>
        <v>106.55400303</v>
      </c>
      <c r="U199" s="36">
        <f>SUMIFS(СВЦЭМ!$F$33:$F$776,СВЦЭМ!$A$33:$A$776,$A199,СВЦЭМ!$B$33:$B$776,U$190)+'СЕТ СН'!$F$15</f>
        <v>105.31682705</v>
      </c>
      <c r="V199" s="36">
        <f>SUMIFS(СВЦЭМ!$F$33:$F$776,СВЦЭМ!$A$33:$A$776,$A199,СВЦЭМ!$B$33:$B$776,V$190)+'СЕТ СН'!$F$15</f>
        <v>103.50983831000001</v>
      </c>
      <c r="W199" s="36">
        <f>SUMIFS(СВЦЭМ!$F$33:$F$776,СВЦЭМ!$A$33:$A$776,$A199,СВЦЭМ!$B$33:$B$776,W$190)+'СЕТ СН'!$F$15</f>
        <v>102.30409031000001</v>
      </c>
      <c r="X199" s="36">
        <f>SUMIFS(СВЦЭМ!$F$33:$F$776,СВЦЭМ!$A$33:$A$776,$A199,СВЦЭМ!$B$33:$B$776,X$190)+'СЕТ СН'!$F$15</f>
        <v>108.78723836</v>
      </c>
      <c r="Y199" s="36">
        <f>SUMIFS(СВЦЭМ!$F$33:$F$776,СВЦЭМ!$A$33:$A$776,$A199,СВЦЭМ!$B$33:$B$776,Y$190)+'СЕТ СН'!$F$15</f>
        <v>122.25452936000001</v>
      </c>
    </row>
    <row r="200" spans="1:25" ht="15.75" x14ac:dyDescent="0.2">
      <c r="A200" s="35">
        <f t="shared" si="5"/>
        <v>43961</v>
      </c>
      <c r="B200" s="36">
        <f>SUMIFS(СВЦЭМ!$F$33:$F$776,СВЦЭМ!$A$33:$A$776,$A200,СВЦЭМ!$B$33:$B$776,B$190)+'СЕТ СН'!$F$15</f>
        <v>128.7585363</v>
      </c>
      <c r="C200" s="36">
        <f>SUMIFS(СВЦЭМ!$F$33:$F$776,СВЦЭМ!$A$33:$A$776,$A200,СВЦЭМ!$B$33:$B$776,C$190)+'СЕТ СН'!$F$15</f>
        <v>133.21915053000001</v>
      </c>
      <c r="D200" s="36">
        <f>SUMIFS(СВЦЭМ!$F$33:$F$776,СВЦЭМ!$A$33:$A$776,$A200,СВЦЭМ!$B$33:$B$776,D$190)+'СЕТ СН'!$F$15</f>
        <v>134.20921779</v>
      </c>
      <c r="E200" s="36">
        <f>SUMIFS(СВЦЭМ!$F$33:$F$776,СВЦЭМ!$A$33:$A$776,$A200,СВЦЭМ!$B$33:$B$776,E$190)+'СЕТ СН'!$F$15</f>
        <v>137.37214596999999</v>
      </c>
      <c r="F200" s="36">
        <f>SUMIFS(СВЦЭМ!$F$33:$F$776,СВЦЭМ!$A$33:$A$776,$A200,СВЦЭМ!$B$33:$B$776,F$190)+'СЕТ СН'!$F$15</f>
        <v>136.24680713999999</v>
      </c>
      <c r="G200" s="36">
        <f>SUMIFS(СВЦЭМ!$F$33:$F$776,СВЦЭМ!$A$33:$A$776,$A200,СВЦЭМ!$B$33:$B$776,G$190)+'СЕТ СН'!$F$15</f>
        <v>135.94574600000001</v>
      </c>
      <c r="H200" s="36">
        <f>SUMIFS(СВЦЭМ!$F$33:$F$776,СВЦЭМ!$A$33:$A$776,$A200,СВЦЭМ!$B$33:$B$776,H$190)+'СЕТ СН'!$F$15</f>
        <v>134.90412373000001</v>
      </c>
      <c r="I200" s="36">
        <f>SUMIFS(СВЦЭМ!$F$33:$F$776,СВЦЭМ!$A$33:$A$776,$A200,СВЦЭМ!$B$33:$B$776,I$190)+'СЕТ СН'!$F$15</f>
        <v>130.62704167999999</v>
      </c>
      <c r="J200" s="36">
        <f>SUMIFS(СВЦЭМ!$F$33:$F$776,СВЦЭМ!$A$33:$A$776,$A200,СВЦЭМ!$B$33:$B$776,J$190)+'СЕТ СН'!$F$15</f>
        <v>129.72066451000001</v>
      </c>
      <c r="K200" s="36">
        <f>SUMIFS(СВЦЭМ!$F$33:$F$776,СВЦЭМ!$A$33:$A$776,$A200,СВЦЭМ!$B$33:$B$776,K$190)+'СЕТ СН'!$F$15</f>
        <v>125.13479669</v>
      </c>
      <c r="L200" s="36">
        <f>SUMIFS(СВЦЭМ!$F$33:$F$776,СВЦЭМ!$A$33:$A$776,$A200,СВЦЭМ!$B$33:$B$776,L$190)+'СЕТ СН'!$F$15</f>
        <v>123.99480993</v>
      </c>
      <c r="M200" s="36">
        <f>SUMIFS(СВЦЭМ!$F$33:$F$776,СВЦЭМ!$A$33:$A$776,$A200,СВЦЭМ!$B$33:$B$776,M$190)+'СЕТ СН'!$F$15</f>
        <v>117.26938884</v>
      </c>
      <c r="N200" s="36">
        <f>SUMIFS(СВЦЭМ!$F$33:$F$776,СВЦЭМ!$A$33:$A$776,$A200,СВЦЭМ!$B$33:$B$776,N$190)+'СЕТ СН'!$F$15</f>
        <v>109.15516863000001</v>
      </c>
      <c r="O200" s="36">
        <f>SUMIFS(СВЦЭМ!$F$33:$F$776,СВЦЭМ!$A$33:$A$776,$A200,СВЦЭМ!$B$33:$B$776,O$190)+'СЕТ СН'!$F$15</f>
        <v>106.71443696</v>
      </c>
      <c r="P200" s="36">
        <f>SUMIFS(СВЦЭМ!$F$33:$F$776,СВЦЭМ!$A$33:$A$776,$A200,СВЦЭМ!$B$33:$B$776,P$190)+'СЕТ СН'!$F$15</f>
        <v>107.04040811</v>
      </c>
      <c r="Q200" s="36">
        <f>SUMIFS(СВЦЭМ!$F$33:$F$776,СВЦЭМ!$A$33:$A$776,$A200,СВЦЭМ!$B$33:$B$776,Q$190)+'СЕТ СН'!$F$15</f>
        <v>108.17883209</v>
      </c>
      <c r="R200" s="36">
        <f>SUMIFS(СВЦЭМ!$F$33:$F$776,СВЦЭМ!$A$33:$A$776,$A200,СВЦЭМ!$B$33:$B$776,R$190)+'СЕТ СН'!$F$15</f>
        <v>107.79495751</v>
      </c>
      <c r="S200" s="36">
        <f>SUMIFS(СВЦЭМ!$F$33:$F$776,СВЦЭМ!$A$33:$A$776,$A200,СВЦЭМ!$B$33:$B$776,S$190)+'СЕТ СН'!$F$15</f>
        <v>108.18035793</v>
      </c>
      <c r="T200" s="36">
        <f>SUMIFS(СВЦЭМ!$F$33:$F$776,СВЦЭМ!$A$33:$A$776,$A200,СВЦЭМ!$B$33:$B$776,T$190)+'СЕТ СН'!$F$15</f>
        <v>106.67067749</v>
      </c>
      <c r="U200" s="36">
        <f>SUMIFS(СВЦЭМ!$F$33:$F$776,СВЦЭМ!$A$33:$A$776,$A200,СВЦЭМ!$B$33:$B$776,U$190)+'СЕТ СН'!$F$15</f>
        <v>104.76638312999999</v>
      </c>
      <c r="V200" s="36">
        <f>SUMIFS(СВЦЭМ!$F$33:$F$776,СВЦЭМ!$A$33:$A$776,$A200,СВЦЭМ!$B$33:$B$776,V$190)+'СЕТ СН'!$F$15</f>
        <v>101.91929807</v>
      </c>
      <c r="W200" s="36">
        <f>SUMIFS(СВЦЭМ!$F$33:$F$776,СВЦЭМ!$A$33:$A$776,$A200,СВЦЭМ!$B$33:$B$776,W$190)+'СЕТ СН'!$F$15</f>
        <v>101.38741971</v>
      </c>
      <c r="X200" s="36">
        <f>SUMIFS(СВЦЭМ!$F$33:$F$776,СВЦЭМ!$A$33:$A$776,$A200,СВЦЭМ!$B$33:$B$776,X$190)+'СЕТ СН'!$F$15</f>
        <v>107.02612274000001</v>
      </c>
      <c r="Y200" s="36">
        <f>SUMIFS(СВЦЭМ!$F$33:$F$776,СВЦЭМ!$A$33:$A$776,$A200,СВЦЭМ!$B$33:$B$776,Y$190)+'СЕТ СН'!$F$15</f>
        <v>120.57447826000001</v>
      </c>
    </row>
    <row r="201" spans="1:25" ht="15.75" x14ac:dyDescent="0.2">
      <c r="A201" s="35">
        <f t="shared" si="5"/>
        <v>43962</v>
      </c>
      <c r="B201" s="36">
        <f>SUMIFS(СВЦЭМ!$F$33:$F$776,СВЦЭМ!$A$33:$A$776,$A201,СВЦЭМ!$B$33:$B$776,B$190)+'СЕТ СН'!$F$15</f>
        <v>117.37406793</v>
      </c>
      <c r="C201" s="36">
        <f>SUMIFS(СВЦЭМ!$F$33:$F$776,СВЦЭМ!$A$33:$A$776,$A201,СВЦЭМ!$B$33:$B$776,C$190)+'СЕТ СН'!$F$15</f>
        <v>129.36270804</v>
      </c>
      <c r="D201" s="36">
        <f>SUMIFS(СВЦЭМ!$F$33:$F$776,СВЦЭМ!$A$33:$A$776,$A201,СВЦЭМ!$B$33:$B$776,D$190)+'СЕТ СН'!$F$15</f>
        <v>134.57223285000001</v>
      </c>
      <c r="E201" s="36">
        <f>SUMIFS(СВЦЭМ!$F$33:$F$776,СВЦЭМ!$A$33:$A$776,$A201,СВЦЭМ!$B$33:$B$776,E$190)+'СЕТ СН'!$F$15</f>
        <v>133.27004650000001</v>
      </c>
      <c r="F201" s="36">
        <f>SUMIFS(СВЦЭМ!$F$33:$F$776,СВЦЭМ!$A$33:$A$776,$A201,СВЦЭМ!$B$33:$B$776,F$190)+'СЕТ СН'!$F$15</f>
        <v>132.25356317999999</v>
      </c>
      <c r="G201" s="36">
        <f>SUMIFS(СВЦЭМ!$F$33:$F$776,СВЦЭМ!$A$33:$A$776,$A201,СВЦЭМ!$B$33:$B$776,G$190)+'СЕТ СН'!$F$15</f>
        <v>132.61193175</v>
      </c>
      <c r="H201" s="36">
        <f>SUMIFS(СВЦЭМ!$F$33:$F$776,СВЦЭМ!$A$33:$A$776,$A201,СВЦЭМ!$B$33:$B$776,H$190)+'СЕТ СН'!$F$15</f>
        <v>133.63070067000001</v>
      </c>
      <c r="I201" s="36">
        <f>SUMIFS(СВЦЭМ!$F$33:$F$776,СВЦЭМ!$A$33:$A$776,$A201,СВЦЭМ!$B$33:$B$776,I$190)+'СЕТ СН'!$F$15</f>
        <v>135.64522239999999</v>
      </c>
      <c r="J201" s="36">
        <f>SUMIFS(СВЦЭМ!$F$33:$F$776,СВЦЭМ!$A$33:$A$776,$A201,СВЦЭМ!$B$33:$B$776,J$190)+'СЕТ СН'!$F$15</f>
        <v>128.11515247</v>
      </c>
      <c r="K201" s="36">
        <f>SUMIFS(СВЦЭМ!$F$33:$F$776,СВЦЭМ!$A$33:$A$776,$A201,СВЦЭМ!$B$33:$B$776,K$190)+'СЕТ СН'!$F$15</f>
        <v>119.08561194000001</v>
      </c>
      <c r="L201" s="36">
        <f>SUMIFS(СВЦЭМ!$F$33:$F$776,СВЦЭМ!$A$33:$A$776,$A201,СВЦЭМ!$B$33:$B$776,L$190)+'СЕТ СН'!$F$15</f>
        <v>117.81798649</v>
      </c>
      <c r="M201" s="36">
        <f>SUMIFS(СВЦЭМ!$F$33:$F$776,СВЦЭМ!$A$33:$A$776,$A201,СВЦЭМ!$B$33:$B$776,M$190)+'СЕТ СН'!$F$15</f>
        <v>117.87066848000001</v>
      </c>
      <c r="N201" s="36">
        <f>SUMIFS(СВЦЭМ!$F$33:$F$776,СВЦЭМ!$A$33:$A$776,$A201,СВЦЭМ!$B$33:$B$776,N$190)+'СЕТ СН'!$F$15</f>
        <v>119.66706567999999</v>
      </c>
      <c r="O201" s="36">
        <f>SUMIFS(СВЦЭМ!$F$33:$F$776,СВЦЭМ!$A$33:$A$776,$A201,СВЦЭМ!$B$33:$B$776,O$190)+'СЕТ СН'!$F$15</f>
        <v>119.41659206</v>
      </c>
      <c r="P201" s="36">
        <f>SUMIFS(СВЦЭМ!$F$33:$F$776,СВЦЭМ!$A$33:$A$776,$A201,СВЦЭМ!$B$33:$B$776,P$190)+'СЕТ СН'!$F$15</f>
        <v>122.07145717</v>
      </c>
      <c r="Q201" s="36">
        <f>SUMIFS(СВЦЭМ!$F$33:$F$776,СВЦЭМ!$A$33:$A$776,$A201,СВЦЭМ!$B$33:$B$776,Q$190)+'СЕТ СН'!$F$15</f>
        <v>123.26839257</v>
      </c>
      <c r="R201" s="36">
        <f>SUMIFS(СВЦЭМ!$F$33:$F$776,СВЦЭМ!$A$33:$A$776,$A201,СВЦЭМ!$B$33:$B$776,R$190)+'СЕТ СН'!$F$15</f>
        <v>122.43170985</v>
      </c>
      <c r="S201" s="36">
        <f>SUMIFS(СВЦЭМ!$F$33:$F$776,СВЦЭМ!$A$33:$A$776,$A201,СВЦЭМ!$B$33:$B$776,S$190)+'СЕТ СН'!$F$15</f>
        <v>122.97734831</v>
      </c>
      <c r="T201" s="36">
        <f>SUMIFS(СВЦЭМ!$F$33:$F$776,СВЦЭМ!$A$33:$A$776,$A201,СВЦЭМ!$B$33:$B$776,T$190)+'СЕТ СН'!$F$15</f>
        <v>120.92215890999999</v>
      </c>
      <c r="U201" s="36">
        <f>SUMIFS(СВЦЭМ!$F$33:$F$776,СВЦЭМ!$A$33:$A$776,$A201,СВЦЭМ!$B$33:$B$776,U$190)+'СЕТ СН'!$F$15</f>
        <v>115.30854198999999</v>
      </c>
      <c r="V201" s="36">
        <f>SUMIFS(СВЦЭМ!$F$33:$F$776,СВЦЭМ!$A$33:$A$776,$A201,СВЦЭМ!$B$33:$B$776,V$190)+'СЕТ СН'!$F$15</f>
        <v>110.47892976999999</v>
      </c>
      <c r="W201" s="36">
        <f>SUMIFS(СВЦЭМ!$F$33:$F$776,СВЦЭМ!$A$33:$A$776,$A201,СВЦЭМ!$B$33:$B$776,W$190)+'СЕТ СН'!$F$15</f>
        <v>107.87930211</v>
      </c>
      <c r="X201" s="36">
        <f>SUMIFS(СВЦЭМ!$F$33:$F$776,СВЦЭМ!$A$33:$A$776,$A201,СВЦЭМ!$B$33:$B$776,X$190)+'СЕТ СН'!$F$15</f>
        <v>107.36155032000001</v>
      </c>
      <c r="Y201" s="36">
        <f>SUMIFS(СВЦЭМ!$F$33:$F$776,СВЦЭМ!$A$33:$A$776,$A201,СВЦЭМ!$B$33:$B$776,Y$190)+'СЕТ СН'!$F$15</f>
        <v>115.2019828</v>
      </c>
    </row>
    <row r="202" spans="1:25" ht="15.75" x14ac:dyDescent="0.2">
      <c r="A202" s="35">
        <f t="shared" si="5"/>
        <v>43963</v>
      </c>
      <c r="B202" s="36">
        <f>SUMIFS(СВЦЭМ!$F$33:$F$776,СВЦЭМ!$A$33:$A$776,$A202,СВЦЭМ!$B$33:$B$776,B$190)+'СЕТ СН'!$F$15</f>
        <v>134.67087821999999</v>
      </c>
      <c r="C202" s="36">
        <f>SUMIFS(СВЦЭМ!$F$33:$F$776,СВЦЭМ!$A$33:$A$776,$A202,СВЦЭМ!$B$33:$B$776,C$190)+'СЕТ СН'!$F$15</f>
        <v>140.52004707</v>
      </c>
      <c r="D202" s="36">
        <f>SUMIFS(СВЦЭМ!$F$33:$F$776,СВЦЭМ!$A$33:$A$776,$A202,СВЦЭМ!$B$33:$B$776,D$190)+'СЕТ СН'!$F$15</f>
        <v>138.72592976999999</v>
      </c>
      <c r="E202" s="36">
        <f>SUMIFS(СВЦЭМ!$F$33:$F$776,СВЦЭМ!$A$33:$A$776,$A202,СВЦЭМ!$B$33:$B$776,E$190)+'СЕТ СН'!$F$15</f>
        <v>138.60276689</v>
      </c>
      <c r="F202" s="36">
        <f>SUMIFS(СВЦЭМ!$F$33:$F$776,СВЦЭМ!$A$33:$A$776,$A202,СВЦЭМ!$B$33:$B$776,F$190)+'СЕТ СН'!$F$15</f>
        <v>139.7634414</v>
      </c>
      <c r="G202" s="36">
        <f>SUMIFS(СВЦЭМ!$F$33:$F$776,СВЦЭМ!$A$33:$A$776,$A202,СВЦЭМ!$B$33:$B$776,G$190)+'СЕТ СН'!$F$15</f>
        <v>138.15400543999999</v>
      </c>
      <c r="H202" s="36">
        <f>SUMIFS(СВЦЭМ!$F$33:$F$776,СВЦЭМ!$A$33:$A$776,$A202,СВЦЭМ!$B$33:$B$776,H$190)+'СЕТ СН'!$F$15</f>
        <v>139.52958269999999</v>
      </c>
      <c r="I202" s="36">
        <f>SUMIFS(СВЦЭМ!$F$33:$F$776,СВЦЭМ!$A$33:$A$776,$A202,СВЦЭМ!$B$33:$B$776,I$190)+'СЕТ СН'!$F$15</f>
        <v>133.77220832</v>
      </c>
      <c r="J202" s="36">
        <f>SUMIFS(СВЦЭМ!$F$33:$F$776,СВЦЭМ!$A$33:$A$776,$A202,СВЦЭМ!$B$33:$B$776,J$190)+'СЕТ СН'!$F$15</f>
        <v>126.69144476</v>
      </c>
      <c r="K202" s="36">
        <f>SUMIFS(СВЦЭМ!$F$33:$F$776,СВЦЭМ!$A$33:$A$776,$A202,СВЦЭМ!$B$33:$B$776,K$190)+'СЕТ СН'!$F$15</f>
        <v>123.76649753</v>
      </c>
      <c r="L202" s="36">
        <f>SUMIFS(СВЦЭМ!$F$33:$F$776,СВЦЭМ!$A$33:$A$776,$A202,СВЦЭМ!$B$33:$B$776,L$190)+'СЕТ СН'!$F$15</f>
        <v>123.35410635</v>
      </c>
      <c r="M202" s="36">
        <f>SUMIFS(СВЦЭМ!$F$33:$F$776,СВЦЭМ!$A$33:$A$776,$A202,СВЦЭМ!$B$33:$B$776,M$190)+'СЕТ СН'!$F$15</f>
        <v>119.21990279000001</v>
      </c>
      <c r="N202" s="36">
        <f>SUMIFS(СВЦЭМ!$F$33:$F$776,СВЦЭМ!$A$33:$A$776,$A202,СВЦЭМ!$B$33:$B$776,N$190)+'СЕТ СН'!$F$15</f>
        <v>118.97575446</v>
      </c>
      <c r="O202" s="36">
        <f>SUMIFS(СВЦЭМ!$F$33:$F$776,СВЦЭМ!$A$33:$A$776,$A202,СВЦЭМ!$B$33:$B$776,O$190)+'СЕТ СН'!$F$15</f>
        <v>120.07546997</v>
      </c>
      <c r="P202" s="36">
        <f>SUMIFS(СВЦЭМ!$F$33:$F$776,СВЦЭМ!$A$33:$A$776,$A202,СВЦЭМ!$B$33:$B$776,P$190)+'СЕТ СН'!$F$15</f>
        <v>121.69295545999999</v>
      </c>
      <c r="Q202" s="36">
        <f>SUMIFS(СВЦЭМ!$F$33:$F$776,СВЦЭМ!$A$33:$A$776,$A202,СВЦЭМ!$B$33:$B$776,Q$190)+'СЕТ СН'!$F$15</f>
        <v>121.54320918000001</v>
      </c>
      <c r="R202" s="36">
        <f>SUMIFS(СВЦЭМ!$F$33:$F$776,СВЦЭМ!$A$33:$A$776,$A202,СВЦЭМ!$B$33:$B$776,R$190)+'СЕТ СН'!$F$15</f>
        <v>121.67567006</v>
      </c>
      <c r="S202" s="36">
        <f>SUMIFS(СВЦЭМ!$F$33:$F$776,СВЦЭМ!$A$33:$A$776,$A202,СВЦЭМ!$B$33:$B$776,S$190)+'СЕТ СН'!$F$15</f>
        <v>121.81488686</v>
      </c>
      <c r="T202" s="36">
        <f>SUMIFS(СВЦЭМ!$F$33:$F$776,СВЦЭМ!$A$33:$A$776,$A202,СВЦЭМ!$B$33:$B$776,T$190)+'СЕТ СН'!$F$15</f>
        <v>122.57643289000001</v>
      </c>
      <c r="U202" s="36">
        <f>SUMIFS(СВЦЭМ!$F$33:$F$776,СВЦЭМ!$A$33:$A$776,$A202,СВЦЭМ!$B$33:$B$776,U$190)+'СЕТ СН'!$F$15</f>
        <v>122.31690029000001</v>
      </c>
      <c r="V202" s="36">
        <f>SUMIFS(СВЦЭМ!$F$33:$F$776,СВЦЭМ!$A$33:$A$776,$A202,СВЦЭМ!$B$33:$B$776,V$190)+'СЕТ СН'!$F$15</f>
        <v>117.52663447</v>
      </c>
      <c r="W202" s="36">
        <f>SUMIFS(СВЦЭМ!$F$33:$F$776,СВЦЭМ!$A$33:$A$776,$A202,СВЦЭМ!$B$33:$B$776,W$190)+'СЕТ СН'!$F$15</f>
        <v>117.3130912</v>
      </c>
      <c r="X202" s="36">
        <f>SUMIFS(СВЦЭМ!$F$33:$F$776,СВЦЭМ!$A$33:$A$776,$A202,СВЦЭМ!$B$33:$B$776,X$190)+'СЕТ СН'!$F$15</f>
        <v>120.62718246999999</v>
      </c>
      <c r="Y202" s="36">
        <f>SUMIFS(СВЦЭМ!$F$33:$F$776,СВЦЭМ!$A$33:$A$776,$A202,СВЦЭМ!$B$33:$B$776,Y$190)+'СЕТ СН'!$F$15</f>
        <v>123.57360674</v>
      </c>
    </row>
    <row r="203" spans="1:25" ht="15.75" x14ac:dyDescent="0.2">
      <c r="A203" s="35">
        <f t="shared" si="5"/>
        <v>43964</v>
      </c>
      <c r="B203" s="36">
        <f>SUMIFS(СВЦЭМ!$F$33:$F$776,СВЦЭМ!$A$33:$A$776,$A203,СВЦЭМ!$B$33:$B$776,B$190)+'СЕТ СН'!$F$15</f>
        <v>126.85238317</v>
      </c>
      <c r="C203" s="36">
        <f>SUMIFS(СВЦЭМ!$F$33:$F$776,СВЦЭМ!$A$33:$A$776,$A203,СВЦЭМ!$B$33:$B$776,C$190)+'СЕТ СН'!$F$15</f>
        <v>133.39859824999999</v>
      </c>
      <c r="D203" s="36">
        <f>SUMIFS(СВЦЭМ!$F$33:$F$776,СВЦЭМ!$A$33:$A$776,$A203,СВЦЭМ!$B$33:$B$776,D$190)+'СЕТ СН'!$F$15</f>
        <v>134.50977976999999</v>
      </c>
      <c r="E203" s="36">
        <f>SUMIFS(СВЦЭМ!$F$33:$F$776,СВЦЭМ!$A$33:$A$776,$A203,СВЦЭМ!$B$33:$B$776,E$190)+'СЕТ СН'!$F$15</f>
        <v>134.4925902</v>
      </c>
      <c r="F203" s="36">
        <f>SUMIFS(СВЦЭМ!$F$33:$F$776,СВЦЭМ!$A$33:$A$776,$A203,СВЦЭМ!$B$33:$B$776,F$190)+'СЕТ СН'!$F$15</f>
        <v>133.47911282999999</v>
      </c>
      <c r="G203" s="36">
        <f>SUMIFS(СВЦЭМ!$F$33:$F$776,СВЦЭМ!$A$33:$A$776,$A203,СВЦЭМ!$B$33:$B$776,G$190)+'СЕТ СН'!$F$15</f>
        <v>134.60209936000001</v>
      </c>
      <c r="H203" s="36">
        <f>SUMIFS(СВЦЭМ!$F$33:$F$776,СВЦЭМ!$A$33:$A$776,$A203,СВЦЭМ!$B$33:$B$776,H$190)+'СЕТ СН'!$F$15</f>
        <v>134.07174806</v>
      </c>
      <c r="I203" s="36">
        <f>SUMIFS(СВЦЭМ!$F$33:$F$776,СВЦЭМ!$A$33:$A$776,$A203,СВЦЭМ!$B$33:$B$776,I$190)+'СЕТ СН'!$F$15</f>
        <v>127.10198793000001</v>
      </c>
      <c r="J203" s="36">
        <f>SUMIFS(СВЦЭМ!$F$33:$F$776,СВЦЭМ!$A$33:$A$776,$A203,СВЦЭМ!$B$33:$B$776,J$190)+'СЕТ СН'!$F$15</f>
        <v>119.04727015</v>
      </c>
      <c r="K203" s="36">
        <f>SUMIFS(СВЦЭМ!$F$33:$F$776,СВЦЭМ!$A$33:$A$776,$A203,СВЦЭМ!$B$33:$B$776,K$190)+'СЕТ СН'!$F$15</f>
        <v>117.81680849</v>
      </c>
      <c r="L203" s="36">
        <f>SUMIFS(СВЦЭМ!$F$33:$F$776,СВЦЭМ!$A$33:$A$776,$A203,СВЦЭМ!$B$33:$B$776,L$190)+'СЕТ СН'!$F$15</f>
        <v>116.46759028</v>
      </c>
      <c r="M203" s="36">
        <f>SUMIFS(СВЦЭМ!$F$33:$F$776,СВЦЭМ!$A$33:$A$776,$A203,СВЦЭМ!$B$33:$B$776,M$190)+'СЕТ СН'!$F$15</f>
        <v>115.57991112000001</v>
      </c>
      <c r="N203" s="36">
        <f>SUMIFS(СВЦЭМ!$F$33:$F$776,СВЦЭМ!$A$33:$A$776,$A203,СВЦЭМ!$B$33:$B$776,N$190)+'СЕТ СН'!$F$15</f>
        <v>116.92004384000001</v>
      </c>
      <c r="O203" s="36">
        <f>SUMIFS(СВЦЭМ!$F$33:$F$776,СВЦЭМ!$A$33:$A$776,$A203,СВЦЭМ!$B$33:$B$776,O$190)+'СЕТ СН'!$F$15</f>
        <v>118.13080576</v>
      </c>
      <c r="P203" s="36">
        <f>SUMIFS(СВЦЭМ!$F$33:$F$776,СВЦЭМ!$A$33:$A$776,$A203,СВЦЭМ!$B$33:$B$776,P$190)+'СЕТ СН'!$F$15</f>
        <v>119.76601574999999</v>
      </c>
      <c r="Q203" s="36">
        <f>SUMIFS(СВЦЭМ!$F$33:$F$776,СВЦЭМ!$A$33:$A$776,$A203,СВЦЭМ!$B$33:$B$776,Q$190)+'СЕТ СН'!$F$15</f>
        <v>118.51391878</v>
      </c>
      <c r="R203" s="36">
        <f>SUMIFS(СВЦЭМ!$F$33:$F$776,СВЦЭМ!$A$33:$A$776,$A203,СВЦЭМ!$B$33:$B$776,R$190)+'СЕТ СН'!$F$15</f>
        <v>117.75201549000001</v>
      </c>
      <c r="S203" s="36">
        <f>SUMIFS(СВЦЭМ!$F$33:$F$776,СВЦЭМ!$A$33:$A$776,$A203,СВЦЭМ!$B$33:$B$776,S$190)+'СЕТ СН'!$F$15</f>
        <v>119.79565362</v>
      </c>
      <c r="T203" s="36">
        <f>SUMIFS(СВЦЭМ!$F$33:$F$776,СВЦЭМ!$A$33:$A$776,$A203,СВЦЭМ!$B$33:$B$776,T$190)+'СЕТ СН'!$F$15</f>
        <v>115.66695875000001</v>
      </c>
      <c r="U203" s="36">
        <f>SUMIFS(СВЦЭМ!$F$33:$F$776,СВЦЭМ!$A$33:$A$776,$A203,СВЦЭМ!$B$33:$B$776,U$190)+'СЕТ СН'!$F$15</f>
        <v>110.9085912</v>
      </c>
      <c r="V203" s="36">
        <f>SUMIFS(СВЦЭМ!$F$33:$F$776,СВЦЭМ!$A$33:$A$776,$A203,СВЦЭМ!$B$33:$B$776,V$190)+'СЕТ СН'!$F$15</f>
        <v>108.5720122</v>
      </c>
      <c r="W203" s="36">
        <f>SUMIFS(СВЦЭМ!$F$33:$F$776,СВЦЭМ!$A$33:$A$776,$A203,СВЦЭМ!$B$33:$B$776,W$190)+'СЕТ СН'!$F$15</f>
        <v>107.9201867</v>
      </c>
      <c r="X203" s="36">
        <f>SUMIFS(СВЦЭМ!$F$33:$F$776,СВЦЭМ!$A$33:$A$776,$A203,СВЦЭМ!$B$33:$B$776,X$190)+'СЕТ СН'!$F$15</f>
        <v>109.83201789</v>
      </c>
      <c r="Y203" s="36">
        <f>SUMIFS(СВЦЭМ!$F$33:$F$776,СВЦЭМ!$A$33:$A$776,$A203,СВЦЭМ!$B$33:$B$776,Y$190)+'СЕТ СН'!$F$15</f>
        <v>112.9897072</v>
      </c>
    </row>
    <row r="204" spans="1:25" ht="15.75" x14ac:dyDescent="0.2">
      <c r="A204" s="35">
        <f t="shared" si="5"/>
        <v>43965</v>
      </c>
      <c r="B204" s="36">
        <f>SUMIFS(СВЦЭМ!$F$33:$F$776,СВЦЭМ!$A$33:$A$776,$A204,СВЦЭМ!$B$33:$B$776,B$190)+'СЕТ СН'!$F$15</f>
        <v>122.88751689999999</v>
      </c>
      <c r="C204" s="36">
        <f>SUMIFS(СВЦЭМ!$F$33:$F$776,СВЦЭМ!$A$33:$A$776,$A204,СВЦЭМ!$B$33:$B$776,C$190)+'СЕТ СН'!$F$15</f>
        <v>128.61564694</v>
      </c>
      <c r="D204" s="36">
        <f>SUMIFS(СВЦЭМ!$F$33:$F$776,СВЦЭМ!$A$33:$A$776,$A204,СВЦЭМ!$B$33:$B$776,D$190)+'СЕТ СН'!$F$15</f>
        <v>129.84286854000001</v>
      </c>
      <c r="E204" s="36">
        <f>SUMIFS(СВЦЭМ!$F$33:$F$776,СВЦЭМ!$A$33:$A$776,$A204,СВЦЭМ!$B$33:$B$776,E$190)+'СЕТ СН'!$F$15</f>
        <v>134.98597799999999</v>
      </c>
      <c r="F204" s="36">
        <f>SUMIFS(СВЦЭМ!$F$33:$F$776,СВЦЭМ!$A$33:$A$776,$A204,СВЦЭМ!$B$33:$B$776,F$190)+'СЕТ СН'!$F$15</f>
        <v>131.99903771000001</v>
      </c>
      <c r="G204" s="36">
        <f>SUMIFS(СВЦЭМ!$F$33:$F$776,СВЦЭМ!$A$33:$A$776,$A204,СВЦЭМ!$B$33:$B$776,G$190)+'СЕТ СН'!$F$15</f>
        <v>130.96067829</v>
      </c>
      <c r="H204" s="36">
        <f>SUMIFS(СВЦЭМ!$F$33:$F$776,СВЦЭМ!$A$33:$A$776,$A204,СВЦЭМ!$B$33:$B$776,H$190)+'СЕТ СН'!$F$15</f>
        <v>130.44875145</v>
      </c>
      <c r="I204" s="36">
        <f>SUMIFS(СВЦЭМ!$F$33:$F$776,СВЦЭМ!$A$33:$A$776,$A204,СВЦЭМ!$B$33:$B$776,I$190)+'СЕТ СН'!$F$15</f>
        <v>124.87504026000001</v>
      </c>
      <c r="J204" s="36">
        <f>SUMIFS(СВЦЭМ!$F$33:$F$776,СВЦЭМ!$A$33:$A$776,$A204,СВЦЭМ!$B$33:$B$776,J$190)+'СЕТ СН'!$F$15</f>
        <v>117.72886481</v>
      </c>
      <c r="K204" s="36">
        <f>SUMIFS(СВЦЭМ!$F$33:$F$776,СВЦЭМ!$A$33:$A$776,$A204,СВЦЭМ!$B$33:$B$776,K$190)+'СЕТ СН'!$F$15</f>
        <v>114.68681789</v>
      </c>
      <c r="L204" s="36">
        <f>SUMIFS(СВЦЭМ!$F$33:$F$776,СВЦЭМ!$A$33:$A$776,$A204,СВЦЭМ!$B$33:$B$776,L$190)+'СЕТ СН'!$F$15</f>
        <v>113.14609627</v>
      </c>
      <c r="M204" s="36">
        <f>SUMIFS(СВЦЭМ!$F$33:$F$776,СВЦЭМ!$A$33:$A$776,$A204,СВЦЭМ!$B$33:$B$776,M$190)+'СЕТ СН'!$F$15</f>
        <v>113.29572415</v>
      </c>
      <c r="N204" s="36">
        <f>SUMIFS(СВЦЭМ!$F$33:$F$776,СВЦЭМ!$A$33:$A$776,$A204,СВЦЭМ!$B$33:$B$776,N$190)+'СЕТ СН'!$F$15</f>
        <v>112.53546946</v>
      </c>
      <c r="O204" s="36">
        <f>SUMIFS(СВЦЭМ!$F$33:$F$776,СВЦЭМ!$A$33:$A$776,$A204,СВЦЭМ!$B$33:$B$776,O$190)+'СЕТ СН'!$F$15</f>
        <v>114.59717297</v>
      </c>
      <c r="P204" s="36">
        <f>SUMIFS(СВЦЭМ!$F$33:$F$776,СВЦЭМ!$A$33:$A$776,$A204,СВЦЭМ!$B$33:$B$776,P$190)+'СЕТ СН'!$F$15</f>
        <v>118.24595985000001</v>
      </c>
      <c r="Q204" s="36">
        <f>SUMIFS(СВЦЭМ!$F$33:$F$776,СВЦЭМ!$A$33:$A$776,$A204,СВЦЭМ!$B$33:$B$776,Q$190)+'СЕТ СН'!$F$15</f>
        <v>116.64086451999999</v>
      </c>
      <c r="R204" s="36">
        <f>SUMIFS(СВЦЭМ!$F$33:$F$776,СВЦЭМ!$A$33:$A$776,$A204,СВЦЭМ!$B$33:$B$776,R$190)+'СЕТ СН'!$F$15</f>
        <v>116.07453578000001</v>
      </c>
      <c r="S204" s="36">
        <f>SUMIFS(СВЦЭМ!$F$33:$F$776,СВЦЭМ!$A$33:$A$776,$A204,СВЦЭМ!$B$33:$B$776,S$190)+'СЕТ СН'!$F$15</f>
        <v>118.89614656000001</v>
      </c>
      <c r="T204" s="36">
        <f>SUMIFS(СВЦЭМ!$F$33:$F$776,СВЦЭМ!$A$33:$A$776,$A204,СВЦЭМ!$B$33:$B$776,T$190)+'СЕТ СН'!$F$15</f>
        <v>115.79461599</v>
      </c>
      <c r="U204" s="36">
        <f>SUMIFS(СВЦЭМ!$F$33:$F$776,СВЦЭМ!$A$33:$A$776,$A204,СВЦЭМ!$B$33:$B$776,U$190)+'СЕТ СН'!$F$15</f>
        <v>111.34450166000001</v>
      </c>
      <c r="V204" s="36">
        <f>SUMIFS(СВЦЭМ!$F$33:$F$776,СВЦЭМ!$A$33:$A$776,$A204,СВЦЭМ!$B$33:$B$776,V$190)+'СЕТ СН'!$F$15</f>
        <v>107.77680817</v>
      </c>
      <c r="W204" s="36">
        <f>SUMIFS(СВЦЭМ!$F$33:$F$776,СВЦЭМ!$A$33:$A$776,$A204,СВЦЭМ!$B$33:$B$776,W$190)+'СЕТ СН'!$F$15</f>
        <v>106.41872499</v>
      </c>
      <c r="X204" s="36">
        <f>SUMIFS(СВЦЭМ!$F$33:$F$776,СВЦЭМ!$A$33:$A$776,$A204,СВЦЭМ!$B$33:$B$776,X$190)+'СЕТ СН'!$F$15</f>
        <v>107.53251516</v>
      </c>
      <c r="Y204" s="36">
        <f>SUMIFS(СВЦЭМ!$F$33:$F$776,СВЦЭМ!$A$33:$A$776,$A204,СВЦЭМ!$B$33:$B$776,Y$190)+'СЕТ СН'!$F$15</f>
        <v>112.20024117</v>
      </c>
    </row>
    <row r="205" spans="1:25" ht="15.75" x14ac:dyDescent="0.2">
      <c r="A205" s="35">
        <f t="shared" si="5"/>
        <v>43966</v>
      </c>
      <c r="B205" s="36">
        <f>SUMIFS(СВЦЭМ!$F$33:$F$776,СВЦЭМ!$A$33:$A$776,$A205,СВЦЭМ!$B$33:$B$776,B$190)+'СЕТ СН'!$F$15</f>
        <v>121.20236190999999</v>
      </c>
      <c r="C205" s="36">
        <f>SUMIFS(СВЦЭМ!$F$33:$F$776,СВЦЭМ!$A$33:$A$776,$A205,СВЦЭМ!$B$33:$B$776,C$190)+'СЕТ СН'!$F$15</f>
        <v>129.26281091000001</v>
      </c>
      <c r="D205" s="36">
        <f>SUMIFS(СВЦЭМ!$F$33:$F$776,СВЦЭМ!$A$33:$A$776,$A205,СВЦЭМ!$B$33:$B$776,D$190)+'СЕТ СН'!$F$15</f>
        <v>132.79190414000001</v>
      </c>
      <c r="E205" s="36">
        <f>SUMIFS(СВЦЭМ!$F$33:$F$776,СВЦЭМ!$A$33:$A$776,$A205,СВЦЭМ!$B$33:$B$776,E$190)+'СЕТ СН'!$F$15</f>
        <v>132.60129806</v>
      </c>
      <c r="F205" s="36">
        <f>SUMIFS(СВЦЭМ!$F$33:$F$776,СВЦЭМ!$A$33:$A$776,$A205,СВЦЭМ!$B$33:$B$776,F$190)+'СЕТ СН'!$F$15</f>
        <v>131.4522474</v>
      </c>
      <c r="G205" s="36">
        <f>SUMIFS(СВЦЭМ!$F$33:$F$776,СВЦЭМ!$A$33:$A$776,$A205,СВЦЭМ!$B$33:$B$776,G$190)+'СЕТ СН'!$F$15</f>
        <v>132.817554</v>
      </c>
      <c r="H205" s="36">
        <f>SUMIFS(СВЦЭМ!$F$33:$F$776,СВЦЭМ!$A$33:$A$776,$A205,СВЦЭМ!$B$33:$B$776,H$190)+'СЕТ СН'!$F$15</f>
        <v>133.89363979000001</v>
      </c>
      <c r="I205" s="36">
        <f>SUMIFS(СВЦЭМ!$F$33:$F$776,СВЦЭМ!$A$33:$A$776,$A205,СВЦЭМ!$B$33:$B$776,I$190)+'СЕТ СН'!$F$15</f>
        <v>127.46443988999999</v>
      </c>
      <c r="J205" s="36">
        <f>SUMIFS(СВЦЭМ!$F$33:$F$776,СВЦЭМ!$A$33:$A$776,$A205,СВЦЭМ!$B$33:$B$776,J$190)+'СЕТ СН'!$F$15</f>
        <v>118.52147002</v>
      </c>
      <c r="K205" s="36">
        <f>SUMIFS(СВЦЭМ!$F$33:$F$776,СВЦЭМ!$A$33:$A$776,$A205,СВЦЭМ!$B$33:$B$776,K$190)+'СЕТ СН'!$F$15</f>
        <v>108.67096438</v>
      </c>
      <c r="L205" s="36">
        <f>SUMIFS(СВЦЭМ!$F$33:$F$776,СВЦЭМ!$A$33:$A$776,$A205,СВЦЭМ!$B$33:$B$776,L$190)+'СЕТ СН'!$F$15</f>
        <v>107.04673678</v>
      </c>
      <c r="M205" s="36">
        <f>SUMIFS(СВЦЭМ!$F$33:$F$776,СВЦЭМ!$A$33:$A$776,$A205,СВЦЭМ!$B$33:$B$776,M$190)+'СЕТ СН'!$F$15</f>
        <v>110.03273249999999</v>
      </c>
      <c r="N205" s="36">
        <f>SUMIFS(СВЦЭМ!$F$33:$F$776,СВЦЭМ!$A$33:$A$776,$A205,СВЦЭМ!$B$33:$B$776,N$190)+'СЕТ СН'!$F$15</f>
        <v>110.86984006</v>
      </c>
      <c r="O205" s="36">
        <f>SUMIFS(СВЦЭМ!$F$33:$F$776,СВЦЭМ!$A$33:$A$776,$A205,СВЦЭМ!$B$33:$B$776,O$190)+'СЕТ СН'!$F$15</f>
        <v>111.22397413</v>
      </c>
      <c r="P205" s="36">
        <f>SUMIFS(СВЦЭМ!$F$33:$F$776,СВЦЭМ!$A$33:$A$776,$A205,СВЦЭМ!$B$33:$B$776,P$190)+'СЕТ СН'!$F$15</f>
        <v>112.14531709000001</v>
      </c>
      <c r="Q205" s="36">
        <f>SUMIFS(СВЦЭМ!$F$33:$F$776,СВЦЭМ!$A$33:$A$776,$A205,СВЦЭМ!$B$33:$B$776,Q$190)+'СЕТ СН'!$F$15</f>
        <v>111.45719398</v>
      </c>
      <c r="R205" s="36">
        <f>SUMIFS(СВЦЭМ!$F$33:$F$776,СВЦЭМ!$A$33:$A$776,$A205,СВЦЭМ!$B$33:$B$776,R$190)+'СЕТ СН'!$F$15</f>
        <v>110.80770036</v>
      </c>
      <c r="S205" s="36">
        <f>SUMIFS(СВЦЭМ!$F$33:$F$776,СВЦЭМ!$A$33:$A$776,$A205,СВЦЭМ!$B$33:$B$776,S$190)+'СЕТ СН'!$F$15</f>
        <v>112.24247093</v>
      </c>
      <c r="T205" s="36">
        <f>SUMIFS(СВЦЭМ!$F$33:$F$776,СВЦЭМ!$A$33:$A$776,$A205,СВЦЭМ!$B$33:$B$776,T$190)+'СЕТ СН'!$F$15</f>
        <v>111.4267244</v>
      </c>
      <c r="U205" s="36">
        <f>SUMIFS(СВЦЭМ!$F$33:$F$776,СВЦЭМ!$A$33:$A$776,$A205,СВЦЭМ!$B$33:$B$776,U$190)+'СЕТ СН'!$F$15</f>
        <v>111.86711519000001</v>
      </c>
      <c r="V205" s="36">
        <f>SUMIFS(СВЦЭМ!$F$33:$F$776,СВЦЭМ!$A$33:$A$776,$A205,СВЦЭМ!$B$33:$B$776,V$190)+'СЕТ СН'!$F$15</f>
        <v>110.78697328</v>
      </c>
      <c r="W205" s="36">
        <f>SUMIFS(СВЦЭМ!$F$33:$F$776,СВЦЭМ!$A$33:$A$776,$A205,СВЦЭМ!$B$33:$B$776,W$190)+'СЕТ СН'!$F$15</f>
        <v>108.92611517</v>
      </c>
      <c r="X205" s="36">
        <f>SUMIFS(СВЦЭМ!$F$33:$F$776,СВЦЭМ!$A$33:$A$776,$A205,СВЦЭМ!$B$33:$B$776,X$190)+'СЕТ СН'!$F$15</f>
        <v>109.25677302</v>
      </c>
      <c r="Y205" s="36">
        <f>SUMIFS(СВЦЭМ!$F$33:$F$776,СВЦЭМ!$A$33:$A$776,$A205,СВЦЭМ!$B$33:$B$776,Y$190)+'СЕТ СН'!$F$15</f>
        <v>109.81736823999999</v>
      </c>
    </row>
    <row r="206" spans="1:25" ht="15.75" x14ac:dyDescent="0.2">
      <c r="A206" s="35">
        <f t="shared" si="5"/>
        <v>43967</v>
      </c>
      <c r="B206" s="36">
        <f>SUMIFS(СВЦЭМ!$F$33:$F$776,СВЦЭМ!$A$33:$A$776,$A206,СВЦЭМ!$B$33:$B$776,B$190)+'СЕТ СН'!$F$15</f>
        <v>126.19755653999999</v>
      </c>
      <c r="C206" s="36">
        <f>SUMIFS(СВЦЭМ!$F$33:$F$776,СВЦЭМ!$A$33:$A$776,$A206,СВЦЭМ!$B$33:$B$776,C$190)+'СЕТ СН'!$F$15</f>
        <v>132.05089853999999</v>
      </c>
      <c r="D206" s="36">
        <f>SUMIFS(СВЦЭМ!$F$33:$F$776,СВЦЭМ!$A$33:$A$776,$A206,СВЦЭМ!$B$33:$B$776,D$190)+'СЕТ СН'!$F$15</f>
        <v>132.27157667</v>
      </c>
      <c r="E206" s="36">
        <f>SUMIFS(СВЦЭМ!$F$33:$F$776,СВЦЭМ!$A$33:$A$776,$A206,СВЦЭМ!$B$33:$B$776,E$190)+'СЕТ СН'!$F$15</f>
        <v>134.15764623999999</v>
      </c>
      <c r="F206" s="36">
        <f>SUMIFS(СВЦЭМ!$F$33:$F$776,СВЦЭМ!$A$33:$A$776,$A206,СВЦЭМ!$B$33:$B$776,F$190)+'СЕТ СН'!$F$15</f>
        <v>134.15992555</v>
      </c>
      <c r="G206" s="36">
        <f>SUMIFS(СВЦЭМ!$F$33:$F$776,СВЦЭМ!$A$33:$A$776,$A206,СВЦЭМ!$B$33:$B$776,G$190)+'СЕТ СН'!$F$15</f>
        <v>134.13875922</v>
      </c>
      <c r="H206" s="36">
        <f>SUMIFS(СВЦЭМ!$F$33:$F$776,СВЦЭМ!$A$33:$A$776,$A206,СВЦЭМ!$B$33:$B$776,H$190)+'СЕТ СН'!$F$15</f>
        <v>135.22923144000001</v>
      </c>
      <c r="I206" s="36">
        <f>SUMIFS(СВЦЭМ!$F$33:$F$776,СВЦЭМ!$A$33:$A$776,$A206,СВЦЭМ!$B$33:$B$776,I$190)+'СЕТ СН'!$F$15</f>
        <v>125.22397846</v>
      </c>
      <c r="J206" s="36">
        <f>SUMIFS(СВЦЭМ!$F$33:$F$776,СВЦЭМ!$A$33:$A$776,$A206,СВЦЭМ!$B$33:$B$776,J$190)+'СЕТ СН'!$F$15</f>
        <v>114.70423328</v>
      </c>
      <c r="K206" s="36">
        <f>SUMIFS(СВЦЭМ!$F$33:$F$776,СВЦЭМ!$A$33:$A$776,$A206,СВЦЭМ!$B$33:$B$776,K$190)+'СЕТ СН'!$F$15</f>
        <v>114.545908</v>
      </c>
      <c r="L206" s="36">
        <f>SUMIFS(СВЦЭМ!$F$33:$F$776,СВЦЭМ!$A$33:$A$776,$A206,СВЦЭМ!$B$33:$B$776,L$190)+'СЕТ СН'!$F$15</f>
        <v>115.27219633999999</v>
      </c>
      <c r="M206" s="36">
        <f>SUMIFS(СВЦЭМ!$F$33:$F$776,СВЦЭМ!$A$33:$A$776,$A206,СВЦЭМ!$B$33:$B$776,M$190)+'СЕТ СН'!$F$15</f>
        <v>114.65640095000001</v>
      </c>
      <c r="N206" s="36">
        <f>SUMIFS(СВЦЭМ!$F$33:$F$776,СВЦЭМ!$A$33:$A$776,$A206,СВЦЭМ!$B$33:$B$776,N$190)+'СЕТ СН'!$F$15</f>
        <v>113.17598101999999</v>
      </c>
      <c r="O206" s="36">
        <f>SUMIFS(СВЦЭМ!$F$33:$F$776,СВЦЭМ!$A$33:$A$776,$A206,СВЦЭМ!$B$33:$B$776,O$190)+'СЕТ СН'!$F$15</f>
        <v>112.40258086</v>
      </c>
      <c r="P206" s="36">
        <f>SUMIFS(СВЦЭМ!$F$33:$F$776,СВЦЭМ!$A$33:$A$776,$A206,СВЦЭМ!$B$33:$B$776,P$190)+'СЕТ СН'!$F$15</f>
        <v>113.21883278</v>
      </c>
      <c r="Q206" s="36">
        <f>SUMIFS(СВЦЭМ!$F$33:$F$776,СВЦЭМ!$A$33:$A$776,$A206,СВЦЭМ!$B$33:$B$776,Q$190)+'СЕТ СН'!$F$15</f>
        <v>112.81889943</v>
      </c>
      <c r="R206" s="36">
        <f>SUMIFS(СВЦЭМ!$F$33:$F$776,СВЦЭМ!$A$33:$A$776,$A206,СВЦЭМ!$B$33:$B$776,R$190)+'СЕТ СН'!$F$15</f>
        <v>112.24413942</v>
      </c>
      <c r="S206" s="36">
        <f>SUMIFS(СВЦЭМ!$F$33:$F$776,СВЦЭМ!$A$33:$A$776,$A206,СВЦЭМ!$B$33:$B$776,S$190)+'СЕТ СН'!$F$15</f>
        <v>111.70490588</v>
      </c>
      <c r="T206" s="36">
        <f>SUMIFS(СВЦЭМ!$F$33:$F$776,СВЦЭМ!$A$33:$A$776,$A206,СВЦЭМ!$B$33:$B$776,T$190)+'СЕТ СН'!$F$15</f>
        <v>111.55250537000001</v>
      </c>
      <c r="U206" s="36">
        <f>SUMIFS(СВЦЭМ!$F$33:$F$776,СВЦЭМ!$A$33:$A$776,$A206,СВЦЭМ!$B$33:$B$776,U$190)+'СЕТ СН'!$F$15</f>
        <v>110.46330321000001</v>
      </c>
      <c r="V206" s="36">
        <f>SUMIFS(СВЦЭМ!$F$33:$F$776,СВЦЭМ!$A$33:$A$776,$A206,СВЦЭМ!$B$33:$B$776,V$190)+'СЕТ СН'!$F$15</f>
        <v>110.33388406</v>
      </c>
      <c r="W206" s="36">
        <f>SUMIFS(СВЦЭМ!$F$33:$F$776,СВЦЭМ!$A$33:$A$776,$A206,СВЦЭМ!$B$33:$B$776,W$190)+'СЕТ СН'!$F$15</f>
        <v>110.55702207</v>
      </c>
      <c r="X206" s="36">
        <f>SUMIFS(СВЦЭМ!$F$33:$F$776,СВЦЭМ!$A$33:$A$776,$A206,СВЦЭМ!$B$33:$B$776,X$190)+'СЕТ СН'!$F$15</f>
        <v>110.69318396</v>
      </c>
      <c r="Y206" s="36">
        <f>SUMIFS(СВЦЭМ!$F$33:$F$776,СВЦЭМ!$A$33:$A$776,$A206,СВЦЭМ!$B$33:$B$776,Y$190)+'СЕТ СН'!$F$15</f>
        <v>113.48781916999999</v>
      </c>
    </row>
    <row r="207" spans="1:25" ht="15.75" x14ac:dyDescent="0.2">
      <c r="A207" s="35">
        <f t="shared" si="5"/>
        <v>43968</v>
      </c>
      <c r="B207" s="36">
        <f>SUMIFS(СВЦЭМ!$F$33:$F$776,СВЦЭМ!$A$33:$A$776,$A207,СВЦЭМ!$B$33:$B$776,B$190)+'СЕТ СН'!$F$15</f>
        <v>126.79789786000001</v>
      </c>
      <c r="C207" s="36">
        <f>SUMIFS(СВЦЭМ!$F$33:$F$776,СВЦЭМ!$A$33:$A$776,$A207,СВЦЭМ!$B$33:$B$776,C$190)+'СЕТ СН'!$F$15</f>
        <v>131.92962523</v>
      </c>
      <c r="D207" s="36">
        <f>SUMIFS(СВЦЭМ!$F$33:$F$776,СВЦЭМ!$A$33:$A$776,$A207,СВЦЭМ!$B$33:$B$776,D$190)+'СЕТ СН'!$F$15</f>
        <v>133.01892855</v>
      </c>
      <c r="E207" s="36">
        <f>SUMIFS(СВЦЭМ!$F$33:$F$776,СВЦЭМ!$A$33:$A$776,$A207,СВЦЭМ!$B$33:$B$776,E$190)+'СЕТ СН'!$F$15</f>
        <v>134.12878566000001</v>
      </c>
      <c r="F207" s="36">
        <f>SUMIFS(СВЦЭМ!$F$33:$F$776,СВЦЭМ!$A$33:$A$776,$A207,СВЦЭМ!$B$33:$B$776,F$190)+'СЕТ СН'!$F$15</f>
        <v>133.10768615000001</v>
      </c>
      <c r="G207" s="36">
        <f>SUMIFS(СВЦЭМ!$F$33:$F$776,СВЦЭМ!$A$33:$A$776,$A207,СВЦЭМ!$B$33:$B$776,G$190)+'СЕТ СН'!$F$15</f>
        <v>133.31409070000001</v>
      </c>
      <c r="H207" s="36">
        <f>SUMIFS(СВЦЭМ!$F$33:$F$776,СВЦЭМ!$A$33:$A$776,$A207,СВЦЭМ!$B$33:$B$776,H$190)+'СЕТ СН'!$F$15</f>
        <v>134.11830295999999</v>
      </c>
      <c r="I207" s="36">
        <f>SUMIFS(СВЦЭМ!$F$33:$F$776,СВЦЭМ!$A$33:$A$776,$A207,СВЦЭМ!$B$33:$B$776,I$190)+'СЕТ СН'!$F$15</f>
        <v>128.06160413000001</v>
      </c>
      <c r="J207" s="36">
        <f>SUMIFS(СВЦЭМ!$F$33:$F$776,СВЦЭМ!$A$33:$A$776,$A207,СВЦЭМ!$B$33:$B$776,J$190)+'СЕТ СН'!$F$15</f>
        <v>117.99105754999999</v>
      </c>
      <c r="K207" s="36">
        <f>SUMIFS(СВЦЭМ!$F$33:$F$776,СВЦЭМ!$A$33:$A$776,$A207,СВЦЭМ!$B$33:$B$776,K$190)+'СЕТ СН'!$F$15</f>
        <v>113.64802091</v>
      </c>
      <c r="L207" s="36">
        <f>SUMIFS(СВЦЭМ!$F$33:$F$776,СВЦЭМ!$A$33:$A$776,$A207,СВЦЭМ!$B$33:$B$776,L$190)+'СЕТ СН'!$F$15</f>
        <v>113.64827002</v>
      </c>
      <c r="M207" s="36">
        <f>SUMIFS(СВЦЭМ!$F$33:$F$776,СВЦЭМ!$A$33:$A$776,$A207,СВЦЭМ!$B$33:$B$776,M$190)+'СЕТ СН'!$F$15</f>
        <v>113.43066760000001</v>
      </c>
      <c r="N207" s="36">
        <f>SUMIFS(СВЦЭМ!$F$33:$F$776,СВЦЭМ!$A$33:$A$776,$A207,СВЦЭМ!$B$33:$B$776,N$190)+'СЕТ СН'!$F$15</f>
        <v>112.82899406</v>
      </c>
      <c r="O207" s="36">
        <f>SUMIFS(СВЦЭМ!$F$33:$F$776,СВЦЭМ!$A$33:$A$776,$A207,СВЦЭМ!$B$33:$B$776,O$190)+'СЕТ СН'!$F$15</f>
        <v>112.80229627999999</v>
      </c>
      <c r="P207" s="36">
        <f>SUMIFS(СВЦЭМ!$F$33:$F$776,СВЦЭМ!$A$33:$A$776,$A207,СВЦЭМ!$B$33:$B$776,P$190)+'СЕТ СН'!$F$15</f>
        <v>113.63838843000001</v>
      </c>
      <c r="Q207" s="36">
        <f>SUMIFS(СВЦЭМ!$F$33:$F$776,СВЦЭМ!$A$33:$A$776,$A207,СВЦЭМ!$B$33:$B$776,Q$190)+'СЕТ СН'!$F$15</f>
        <v>114.01651603000001</v>
      </c>
      <c r="R207" s="36">
        <f>SUMIFS(СВЦЭМ!$F$33:$F$776,СВЦЭМ!$A$33:$A$776,$A207,СВЦЭМ!$B$33:$B$776,R$190)+'СЕТ СН'!$F$15</f>
        <v>113.55459596</v>
      </c>
      <c r="S207" s="36">
        <f>SUMIFS(СВЦЭМ!$F$33:$F$776,СВЦЭМ!$A$33:$A$776,$A207,СВЦЭМ!$B$33:$B$776,S$190)+'СЕТ СН'!$F$15</f>
        <v>113.78856268</v>
      </c>
      <c r="T207" s="36">
        <f>SUMIFS(СВЦЭМ!$F$33:$F$776,СВЦЭМ!$A$33:$A$776,$A207,СВЦЭМ!$B$33:$B$776,T$190)+'СЕТ СН'!$F$15</f>
        <v>112.23449952</v>
      </c>
      <c r="U207" s="36">
        <f>SUMIFS(СВЦЭМ!$F$33:$F$776,СВЦЭМ!$A$33:$A$776,$A207,СВЦЭМ!$B$33:$B$776,U$190)+'СЕТ СН'!$F$15</f>
        <v>109.90698301</v>
      </c>
      <c r="V207" s="36">
        <f>SUMIFS(СВЦЭМ!$F$33:$F$776,СВЦЭМ!$A$33:$A$776,$A207,СВЦЭМ!$B$33:$B$776,V$190)+'СЕТ СН'!$F$15</f>
        <v>104.36691731000001</v>
      </c>
      <c r="W207" s="36">
        <f>SUMIFS(СВЦЭМ!$F$33:$F$776,СВЦЭМ!$A$33:$A$776,$A207,СВЦЭМ!$B$33:$B$776,W$190)+'СЕТ СН'!$F$15</f>
        <v>105.17428476000001</v>
      </c>
      <c r="X207" s="36">
        <f>SUMIFS(СВЦЭМ!$F$33:$F$776,СВЦЭМ!$A$33:$A$776,$A207,СВЦЭМ!$B$33:$B$776,X$190)+'СЕТ СН'!$F$15</f>
        <v>105.17001358</v>
      </c>
      <c r="Y207" s="36">
        <f>SUMIFS(СВЦЭМ!$F$33:$F$776,СВЦЭМ!$A$33:$A$776,$A207,СВЦЭМ!$B$33:$B$776,Y$190)+'СЕТ СН'!$F$15</f>
        <v>109.73151562</v>
      </c>
    </row>
    <row r="208" spans="1:25" ht="15.75" x14ac:dyDescent="0.2">
      <c r="A208" s="35">
        <f t="shared" si="5"/>
        <v>43969</v>
      </c>
      <c r="B208" s="36">
        <f>SUMIFS(СВЦЭМ!$F$33:$F$776,СВЦЭМ!$A$33:$A$776,$A208,СВЦЭМ!$B$33:$B$776,B$190)+'СЕТ СН'!$F$15</f>
        <v>127.36890909</v>
      </c>
      <c r="C208" s="36">
        <f>SUMIFS(СВЦЭМ!$F$33:$F$776,СВЦЭМ!$A$33:$A$776,$A208,СВЦЭМ!$B$33:$B$776,C$190)+'СЕТ СН'!$F$15</f>
        <v>130.10044758999999</v>
      </c>
      <c r="D208" s="36">
        <f>SUMIFS(СВЦЭМ!$F$33:$F$776,СВЦЭМ!$A$33:$A$776,$A208,СВЦЭМ!$B$33:$B$776,D$190)+'СЕТ СН'!$F$15</f>
        <v>128.36013011</v>
      </c>
      <c r="E208" s="36">
        <f>SUMIFS(СВЦЭМ!$F$33:$F$776,СВЦЭМ!$A$33:$A$776,$A208,СВЦЭМ!$B$33:$B$776,E$190)+'СЕТ СН'!$F$15</f>
        <v>129.93931698</v>
      </c>
      <c r="F208" s="36">
        <f>SUMIFS(СВЦЭМ!$F$33:$F$776,СВЦЭМ!$A$33:$A$776,$A208,СВЦЭМ!$B$33:$B$776,F$190)+'СЕТ СН'!$F$15</f>
        <v>129.34824370999999</v>
      </c>
      <c r="G208" s="36">
        <f>SUMIFS(СВЦЭМ!$F$33:$F$776,СВЦЭМ!$A$33:$A$776,$A208,СВЦЭМ!$B$33:$B$776,G$190)+'СЕТ СН'!$F$15</f>
        <v>129.85150651000001</v>
      </c>
      <c r="H208" s="36">
        <f>SUMIFS(СВЦЭМ!$F$33:$F$776,СВЦЭМ!$A$33:$A$776,$A208,СВЦЭМ!$B$33:$B$776,H$190)+'СЕТ СН'!$F$15</f>
        <v>129.52015169000001</v>
      </c>
      <c r="I208" s="36">
        <f>SUMIFS(СВЦЭМ!$F$33:$F$776,СВЦЭМ!$A$33:$A$776,$A208,СВЦЭМ!$B$33:$B$776,I$190)+'СЕТ СН'!$F$15</f>
        <v>125.10545632</v>
      </c>
      <c r="J208" s="36">
        <f>SUMIFS(СВЦЭМ!$F$33:$F$776,СВЦЭМ!$A$33:$A$776,$A208,СВЦЭМ!$B$33:$B$776,J$190)+'СЕТ СН'!$F$15</f>
        <v>111.5271439</v>
      </c>
      <c r="K208" s="36">
        <f>SUMIFS(СВЦЭМ!$F$33:$F$776,СВЦЭМ!$A$33:$A$776,$A208,СВЦЭМ!$B$33:$B$776,K$190)+'СЕТ СН'!$F$15</f>
        <v>109.02610202</v>
      </c>
      <c r="L208" s="36">
        <f>SUMIFS(СВЦЭМ!$F$33:$F$776,СВЦЭМ!$A$33:$A$776,$A208,СВЦЭМ!$B$33:$B$776,L$190)+'СЕТ СН'!$F$15</f>
        <v>110.17849811000001</v>
      </c>
      <c r="M208" s="36">
        <f>SUMIFS(СВЦЭМ!$F$33:$F$776,СВЦЭМ!$A$33:$A$776,$A208,СВЦЭМ!$B$33:$B$776,M$190)+'СЕТ СН'!$F$15</f>
        <v>110.33662579</v>
      </c>
      <c r="N208" s="36">
        <f>SUMIFS(СВЦЭМ!$F$33:$F$776,СВЦЭМ!$A$33:$A$776,$A208,СВЦЭМ!$B$33:$B$776,N$190)+'СЕТ СН'!$F$15</f>
        <v>108.94580010999999</v>
      </c>
      <c r="O208" s="36">
        <f>SUMIFS(СВЦЭМ!$F$33:$F$776,СВЦЭМ!$A$33:$A$776,$A208,СВЦЭМ!$B$33:$B$776,O$190)+'СЕТ СН'!$F$15</f>
        <v>109.10483085</v>
      </c>
      <c r="P208" s="36">
        <f>SUMIFS(СВЦЭМ!$F$33:$F$776,СВЦЭМ!$A$33:$A$776,$A208,СВЦЭМ!$B$33:$B$776,P$190)+'СЕТ СН'!$F$15</f>
        <v>111.88837893</v>
      </c>
      <c r="Q208" s="36">
        <f>SUMIFS(СВЦЭМ!$F$33:$F$776,СВЦЭМ!$A$33:$A$776,$A208,СВЦЭМ!$B$33:$B$776,Q$190)+'СЕТ СН'!$F$15</f>
        <v>110.0297516</v>
      </c>
      <c r="R208" s="36">
        <f>SUMIFS(СВЦЭМ!$F$33:$F$776,СВЦЭМ!$A$33:$A$776,$A208,СВЦЭМ!$B$33:$B$776,R$190)+'СЕТ СН'!$F$15</f>
        <v>110.03176637999999</v>
      </c>
      <c r="S208" s="36">
        <f>SUMIFS(СВЦЭМ!$F$33:$F$776,СВЦЭМ!$A$33:$A$776,$A208,СВЦЭМ!$B$33:$B$776,S$190)+'СЕТ СН'!$F$15</f>
        <v>112.29663847</v>
      </c>
      <c r="T208" s="36">
        <f>SUMIFS(СВЦЭМ!$F$33:$F$776,СВЦЭМ!$A$33:$A$776,$A208,СВЦЭМ!$B$33:$B$776,T$190)+'СЕТ СН'!$F$15</f>
        <v>110.89676034</v>
      </c>
      <c r="U208" s="36">
        <f>SUMIFS(СВЦЭМ!$F$33:$F$776,СВЦЭМ!$A$33:$A$776,$A208,СВЦЭМ!$B$33:$B$776,U$190)+'СЕТ СН'!$F$15</f>
        <v>109.44375826</v>
      </c>
      <c r="V208" s="36">
        <f>SUMIFS(СВЦЭМ!$F$33:$F$776,СВЦЭМ!$A$33:$A$776,$A208,СВЦЭМ!$B$33:$B$776,V$190)+'СЕТ СН'!$F$15</f>
        <v>105.67623625</v>
      </c>
      <c r="W208" s="36">
        <f>SUMIFS(СВЦЭМ!$F$33:$F$776,СВЦЭМ!$A$33:$A$776,$A208,СВЦЭМ!$B$33:$B$776,W$190)+'СЕТ СН'!$F$15</f>
        <v>106.27470231</v>
      </c>
      <c r="X208" s="36">
        <f>SUMIFS(СВЦЭМ!$F$33:$F$776,СВЦЭМ!$A$33:$A$776,$A208,СВЦЭМ!$B$33:$B$776,X$190)+'СЕТ СН'!$F$15</f>
        <v>106.20033616000001</v>
      </c>
      <c r="Y208" s="36">
        <f>SUMIFS(СВЦЭМ!$F$33:$F$776,СВЦЭМ!$A$33:$A$776,$A208,СВЦЭМ!$B$33:$B$776,Y$190)+'СЕТ СН'!$F$15</f>
        <v>109.91191732</v>
      </c>
    </row>
    <row r="209" spans="1:25" ht="15.75" x14ac:dyDescent="0.2">
      <c r="A209" s="35">
        <f t="shared" si="5"/>
        <v>43970</v>
      </c>
      <c r="B209" s="36">
        <f>SUMIFS(СВЦЭМ!$F$33:$F$776,СВЦЭМ!$A$33:$A$776,$A209,СВЦЭМ!$B$33:$B$776,B$190)+'СЕТ СН'!$F$15</f>
        <v>129.07500443000001</v>
      </c>
      <c r="C209" s="36">
        <f>SUMIFS(СВЦЭМ!$F$33:$F$776,СВЦЭМ!$A$33:$A$776,$A209,СВЦЭМ!$B$33:$B$776,C$190)+'СЕТ СН'!$F$15</f>
        <v>133.11191631</v>
      </c>
      <c r="D209" s="36">
        <f>SUMIFS(СВЦЭМ!$F$33:$F$776,СВЦЭМ!$A$33:$A$776,$A209,СВЦЭМ!$B$33:$B$776,D$190)+'СЕТ СН'!$F$15</f>
        <v>131.79160390999999</v>
      </c>
      <c r="E209" s="36">
        <f>SUMIFS(СВЦЭМ!$F$33:$F$776,СВЦЭМ!$A$33:$A$776,$A209,СВЦЭМ!$B$33:$B$776,E$190)+'СЕТ СН'!$F$15</f>
        <v>131.08297137</v>
      </c>
      <c r="F209" s="36">
        <f>SUMIFS(СВЦЭМ!$F$33:$F$776,СВЦЭМ!$A$33:$A$776,$A209,СВЦЭМ!$B$33:$B$776,F$190)+'СЕТ СН'!$F$15</f>
        <v>130.22276675000001</v>
      </c>
      <c r="G209" s="36">
        <f>SUMIFS(СВЦЭМ!$F$33:$F$776,СВЦЭМ!$A$33:$A$776,$A209,СВЦЭМ!$B$33:$B$776,G$190)+'СЕТ СН'!$F$15</f>
        <v>131.53068582</v>
      </c>
      <c r="H209" s="36">
        <f>SUMIFS(СВЦЭМ!$F$33:$F$776,СВЦЭМ!$A$33:$A$776,$A209,СВЦЭМ!$B$33:$B$776,H$190)+'СЕТ СН'!$F$15</f>
        <v>131.62848811000001</v>
      </c>
      <c r="I209" s="36">
        <f>SUMIFS(СВЦЭМ!$F$33:$F$776,СВЦЭМ!$A$33:$A$776,$A209,СВЦЭМ!$B$33:$B$776,I$190)+'СЕТ СН'!$F$15</f>
        <v>127.75317991999999</v>
      </c>
      <c r="J209" s="36">
        <f>SUMIFS(СВЦЭМ!$F$33:$F$776,СВЦЭМ!$A$33:$A$776,$A209,СВЦЭМ!$B$33:$B$776,J$190)+'СЕТ СН'!$F$15</f>
        <v>113.53401395</v>
      </c>
      <c r="K209" s="36">
        <f>SUMIFS(СВЦЭМ!$F$33:$F$776,СВЦЭМ!$A$33:$A$776,$A209,СВЦЭМ!$B$33:$B$776,K$190)+'СЕТ СН'!$F$15</f>
        <v>111.04625618</v>
      </c>
      <c r="L209" s="36">
        <f>SUMIFS(СВЦЭМ!$F$33:$F$776,СВЦЭМ!$A$33:$A$776,$A209,СВЦЭМ!$B$33:$B$776,L$190)+'СЕТ СН'!$F$15</f>
        <v>110.62083011</v>
      </c>
      <c r="M209" s="36">
        <f>SUMIFS(СВЦЭМ!$F$33:$F$776,СВЦЭМ!$A$33:$A$776,$A209,СВЦЭМ!$B$33:$B$776,M$190)+'СЕТ СН'!$F$15</f>
        <v>108.19931611</v>
      </c>
      <c r="N209" s="36">
        <f>SUMIFS(СВЦЭМ!$F$33:$F$776,СВЦЭМ!$A$33:$A$776,$A209,СВЦЭМ!$B$33:$B$776,N$190)+'СЕТ СН'!$F$15</f>
        <v>108.11687372999999</v>
      </c>
      <c r="O209" s="36">
        <f>SUMIFS(СВЦЭМ!$F$33:$F$776,СВЦЭМ!$A$33:$A$776,$A209,СВЦЭМ!$B$33:$B$776,O$190)+'СЕТ СН'!$F$15</f>
        <v>109.32297464</v>
      </c>
      <c r="P209" s="36">
        <f>SUMIFS(СВЦЭМ!$F$33:$F$776,СВЦЭМ!$A$33:$A$776,$A209,СВЦЭМ!$B$33:$B$776,P$190)+'СЕТ СН'!$F$15</f>
        <v>110.28176805</v>
      </c>
      <c r="Q209" s="36">
        <f>SUMIFS(СВЦЭМ!$F$33:$F$776,СВЦЭМ!$A$33:$A$776,$A209,СВЦЭМ!$B$33:$B$776,Q$190)+'СЕТ СН'!$F$15</f>
        <v>110.99342109</v>
      </c>
      <c r="R209" s="36">
        <f>SUMIFS(СВЦЭМ!$F$33:$F$776,СВЦЭМ!$A$33:$A$776,$A209,СВЦЭМ!$B$33:$B$776,R$190)+'СЕТ СН'!$F$15</f>
        <v>111.38994857</v>
      </c>
      <c r="S209" s="36">
        <f>SUMIFS(СВЦЭМ!$F$33:$F$776,СВЦЭМ!$A$33:$A$776,$A209,СВЦЭМ!$B$33:$B$776,S$190)+'СЕТ СН'!$F$15</f>
        <v>112.77709274999999</v>
      </c>
      <c r="T209" s="36">
        <f>SUMIFS(СВЦЭМ!$F$33:$F$776,СВЦЭМ!$A$33:$A$776,$A209,СВЦЭМ!$B$33:$B$776,T$190)+'СЕТ СН'!$F$15</f>
        <v>112.18891600000001</v>
      </c>
      <c r="U209" s="36">
        <f>SUMIFS(СВЦЭМ!$F$33:$F$776,СВЦЭМ!$A$33:$A$776,$A209,СВЦЭМ!$B$33:$B$776,U$190)+'СЕТ СН'!$F$15</f>
        <v>109.84117042</v>
      </c>
      <c r="V209" s="36">
        <f>SUMIFS(СВЦЭМ!$F$33:$F$776,СВЦЭМ!$A$33:$A$776,$A209,СВЦЭМ!$B$33:$B$776,V$190)+'СЕТ СН'!$F$15</f>
        <v>109.13021642</v>
      </c>
      <c r="W209" s="36">
        <f>SUMIFS(СВЦЭМ!$F$33:$F$776,СВЦЭМ!$A$33:$A$776,$A209,СВЦЭМ!$B$33:$B$776,W$190)+'СЕТ СН'!$F$15</f>
        <v>109.98177257</v>
      </c>
      <c r="X209" s="36">
        <f>SUMIFS(СВЦЭМ!$F$33:$F$776,СВЦЭМ!$A$33:$A$776,$A209,СВЦЭМ!$B$33:$B$776,X$190)+'СЕТ СН'!$F$15</f>
        <v>109.01379045</v>
      </c>
      <c r="Y209" s="36">
        <f>SUMIFS(СВЦЭМ!$F$33:$F$776,СВЦЭМ!$A$33:$A$776,$A209,СВЦЭМ!$B$33:$B$776,Y$190)+'СЕТ СН'!$F$15</f>
        <v>111.08876893999999</v>
      </c>
    </row>
    <row r="210" spans="1:25" ht="15.75" x14ac:dyDescent="0.2">
      <c r="A210" s="35">
        <f t="shared" si="5"/>
        <v>43971</v>
      </c>
      <c r="B210" s="36">
        <f>SUMIFS(СВЦЭМ!$F$33:$F$776,СВЦЭМ!$A$33:$A$776,$A210,СВЦЭМ!$B$33:$B$776,B$190)+'СЕТ СН'!$F$15</f>
        <v>123.07574509</v>
      </c>
      <c r="C210" s="36">
        <f>SUMIFS(СВЦЭМ!$F$33:$F$776,СВЦЭМ!$A$33:$A$776,$A210,СВЦЭМ!$B$33:$B$776,C$190)+'СЕТ СН'!$F$15</f>
        <v>124.57870493</v>
      </c>
      <c r="D210" s="36">
        <f>SUMIFS(СВЦЭМ!$F$33:$F$776,СВЦЭМ!$A$33:$A$776,$A210,СВЦЭМ!$B$33:$B$776,D$190)+'СЕТ СН'!$F$15</f>
        <v>127.25088934999999</v>
      </c>
      <c r="E210" s="36">
        <f>SUMIFS(СВЦЭМ!$F$33:$F$776,СВЦЭМ!$A$33:$A$776,$A210,СВЦЭМ!$B$33:$B$776,E$190)+'СЕТ СН'!$F$15</f>
        <v>126.56900415</v>
      </c>
      <c r="F210" s="36">
        <f>SUMIFS(СВЦЭМ!$F$33:$F$776,СВЦЭМ!$A$33:$A$776,$A210,СВЦЭМ!$B$33:$B$776,F$190)+'СЕТ СН'!$F$15</f>
        <v>125.54719798000001</v>
      </c>
      <c r="G210" s="36">
        <f>SUMIFS(СВЦЭМ!$F$33:$F$776,СВЦЭМ!$A$33:$A$776,$A210,СВЦЭМ!$B$33:$B$776,G$190)+'СЕТ СН'!$F$15</f>
        <v>127.04611860999999</v>
      </c>
      <c r="H210" s="36">
        <f>SUMIFS(СВЦЭМ!$F$33:$F$776,СВЦЭМ!$A$33:$A$776,$A210,СВЦЭМ!$B$33:$B$776,H$190)+'СЕТ СН'!$F$15</f>
        <v>128.07981262000001</v>
      </c>
      <c r="I210" s="36">
        <f>SUMIFS(СВЦЭМ!$F$33:$F$776,СВЦЭМ!$A$33:$A$776,$A210,СВЦЭМ!$B$33:$B$776,I$190)+'СЕТ СН'!$F$15</f>
        <v>125.91709950000001</v>
      </c>
      <c r="J210" s="36">
        <f>SUMIFS(СВЦЭМ!$F$33:$F$776,СВЦЭМ!$A$33:$A$776,$A210,СВЦЭМ!$B$33:$B$776,J$190)+'СЕТ СН'!$F$15</f>
        <v>110.63467317999999</v>
      </c>
      <c r="K210" s="36">
        <f>SUMIFS(СВЦЭМ!$F$33:$F$776,СВЦЭМ!$A$33:$A$776,$A210,СВЦЭМ!$B$33:$B$776,K$190)+'СЕТ СН'!$F$15</f>
        <v>111.46238952</v>
      </c>
      <c r="L210" s="36">
        <f>SUMIFS(СВЦЭМ!$F$33:$F$776,СВЦЭМ!$A$33:$A$776,$A210,СВЦЭМ!$B$33:$B$776,L$190)+'СЕТ СН'!$F$15</f>
        <v>112.01585407</v>
      </c>
      <c r="M210" s="36">
        <f>SUMIFS(СВЦЭМ!$F$33:$F$776,СВЦЭМ!$A$33:$A$776,$A210,СВЦЭМ!$B$33:$B$776,M$190)+'СЕТ СН'!$F$15</f>
        <v>112.42484227999999</v>
      </c>
      <c r="N210" s="36">
        <f>SUMIFS(СВЦЭМ!$F$33:$F$776,СВЦЭМ!$A$33:$A$776,$A210,СВЦЭМ!$B$33:$B$776,N$190)+'СЕТ СН'!$F$15</f>
        <v>112.38302852</v>
      </c>
      <c r="O210" s="36">
        <f>SUMIFS(СВЦЭМ!$F$33:$F$776,СВЦЭМ!$A$33:$A$776,$A210,СВЦЭМ!$B$33:$B$776,O$190)+'СЕТ СН'!$F$15</f>
        <v>113.1260997</v>
      </c>
      <c r="P210" s="36">
        <f>SUMIFS(СВЦЭМ!$F$33:$F$776,СВЦЭМ!$A$33:$A$776,$A210,СВЦЭМ!$B$33:$B$776,P$190)+'СЕТ СН'!$F$15</f>
        <v>113.44042311</v>
      </c>
      <c r="Q210" s="36">
        <f>SUMIFS(СВЦЭМ!$F$33:$F$776,СВЦЭМ!$A$33:$A$776,$A210,СВЦЭМ!$B$33:$B$776,Q$190)+'СЕТ СН'!$F$15</f>
        <v>113.5516113</v>
      </c>
      <c r="R210" s="36">
        <f>SUMIFS(СВЦЭМ!$F$33:$F$776,СВЦЭМ!$A$33:$A$776,$A210,СВЦЭМ!$B$33:$B$776,R$190)+'СЕТ СН'!$F$15</f>
        <v>113.70741952</v>
      </c>
      <c r="S210" s="36">
        <f>SUMIFS(СВЦЭМ!$F$33:$F$776,СВЦЭМ!$A$33:$A$776,$A210,СВЦЭМ!$B$33:$B$776,S$190)+'СЕТ СН'!$F$15</f>
        <v>114.00036411000001</v>
      </c>
      <c r="T210" s="36">
        <f>SUMIFS(СВЦЭМ!$F$33:$F$776,СВЦЭМ!$A$33:$A$776,$A210,СВЦЭМ!$B$33:$B$776,T$190)+'СЕТ СН'!$F$15</f>
        <v>113.86632202</v>
      </c>
      <c r="U210" s="36">
        <f>SUMIFS(СВЦЭМ!$F$33:$F$776,СВЦЭМ!$A$33:$A$776,$A210,СВЦЭМ!$B$33:$B$776,U$190)+'СЕТ СН'!$F$15</f>
        <v>111.92126211</v>
      </c>
      <c r="V210" s="36">
        <f>SUMIFS(СВЦЭМ!$F$33:$F$776,СВЦЭМ!$A$33:$A$776,$A210,СВЦЭМ!$B$33:$B$776,V$190)+'СЕТ СН'!$F$15</f>
        <v>111.27899589</v>
      </c>
      <c r="W210" s="36">
        <f>SUMIFS(СВЦЭМ!$F$33:$F$776,СВЦЭМ!$A$33:$A$776,$A210,СВЦЭМ!$B$33:$B$776,W$190)+'СЕТ СН'!$F$15</f>
        <v>111.96228936999999</v>
      </c>
      <c r="X210" s="36">
        <f>SUMIFS(СВЦЭМ!$F$33:$F$776,СВЦЭМ!$A$33:$A$776,$A210,СВЦЭМ!$B$33:$B$776,X$190)+'СЕТ СН'!$F$15</f>
        <v>111.98012285999999</v>
      </c>
      <c r="Y210" s="36">
        <f>SUMIFS(СВЦЭМ!$F$33:$F$776,СВЦЭМ!$A$33:$A$776,$A210,СВЦЭМ!$B$33:$B$776,Y$190)+'СЕТ СН'!$F$15</f>
        <v>112.72298824000001</v>
      </c>
    </row>
    <row r="211" spans="1:25" ht="15.75" x14ac:dyDescent="0.2">
      <c r="A211" s="35">
        <f t="shared" si="5"/>
        <v>43972</v>
      </c>
      <c r="B211" s="36">
        <f>SUMIFS(СВЦЭМ!$F$33:$F$776,СВЦЭМ!$A$33:$A$776,$A211,СВЦЭМ!$B$33:$B$776,B$190)+'СЕТ СН'!$F$15</f>
        <v>122.83471392</v>
      </c>
      <c r="C211" s="36">
        <f>SUMIFS(СВЦЭМ!$F$33:$F$776,СВЦЭМ!$A$33:$A$776,$A211,СВЦЭМ!$B$33:$B$776,C$190)+'СЕТ СН'!$F$15</f>
        <v>127.81604179999999</v>
      </c>
      <c r="D211" s="36">
        <f>SUMIFS(СВЦЭМ!$F$33:$F$776,СВЦЭМ!$A$33:$A$776,$A211,СВЦЭМ!$B$33:$B$776,D$190)+'СЕТ СН'!$F$15</f>
        <v>130.96615152000001</v>
      </c>
      <c r="E211" s="36">
        <f>SUMIFS(СВЦЭМ!$F$33:$F$776,СВЦЭМ!$A$33:$A$776,$A211,СВЦЭМ!$B$33:$B$776,E$190)+'СЕТ СН'!$F$15</f>
        <v>130.84908811</v>
      </c>
      <c r="F211" s="36">
        <f>SUMIFS(СВЦЭМ!$F$33:$F$776,СВЦЭМ!$A$33:$A$776,$A211,СВЦЭМ!$B$33:$B$776,F$190)+'СЕТ СН'!$F$15</f>
        <v>130.04071919</v>
      </c>
      <c r="G211" s="36">
        <f>SUMIFS(СВЦЭМ!$F$33:$F$776,СВЦЭМ!$A$33:$A$776,$A211,СВЦЭМ!$B$33:$B$776,G$190)+'СЕТ СН'!$F$15</f>
        <v>131.63472044</v>
      </c>
      <c r="H211" s="36">
        <f>SUMIFS(СВЦЭМ!$F$33:$F$776,СВЦЭМ!$A$33:$A$776,$A211,СВЦЭМ!$B$33:$B$776,H$190)+'СЕТ СН'!$F$15</f>
        <v>130.10064829000001</v>
      </c>
      <c r="I211" s="36">
        <f>SUMIFS(СВЦЭМ!$F$33:$F$776,СВЦЭМ!$A$33:$A$776,$A211,СВЦЭМ!$B$33:$B$776,I$190)+'СЕТ СН'!$F$15</f>
        <v>127.83257265</v>
      </c>
      <c r="J211" s="36">
        <f>SUMIFS(СВЦЭМ!$F$33:$F$776,СВЦЭМ!$A$33:$A$776,$A211,СВЦЭМ!$B$33:$B$776,J$190)+'СЕТ СН'!$F$15</f>
        <v>121.88594835000001</v>
      </c>
      <c r="K211" s="36">
        <f>SUMIFS(СВЦЭМ!$F$33:$F$776,СВЦЭМ!$A$33:$A$776,$A211,СВЦЭМ!$B$33:$B$776,K$190)+'СЕТ СН'!$F$15</f>
        <v>121.04156080999999</v>
      </c>
      <c r="L211" s="36">
        <f>SUMIFS(СВЦЭМ!$F$33:$F$776,СВЦЭМ!$A$33:$A$776,$A211,СВЦЭМ!$B$33:$B$776,L$190)+'СЕТ СН'!$F$15</f>
        <v>121.43657035</v>
      </c>
      <c r="M211" s="36">
        <f>SUMIFS(СВЦЭМ!$F$33:$F$776,СВЦЭМ!$A$33:$A$776,$A211,СВЦЭМ!$B$33:$B$776,M$190)+'СЕТ СН'!$F$15</f>
        <v>114.46702673999999</v>
      </c>
      <c r="N211" s="36">
        <f>SUMIFS(СВЦЭМ!$F$33:$F$776,СВЦЭМ!$A$33:$A$776,$A211,СВЦЭМ!$B$33:$B$776,N$190)+'СЕТ СН'!$F$15</f>
        <v>106.07422889</v>
      </c>
      <c r="O211" s="36">
        <f>SUMIFS(СВЦЭМ!$F$33:$F$776,СВЦЭМ!$A$33:$A$776,$A211,СВЦЭМ!$B$33:$B$776,O$190)+'СЕТ СН'!$F$15</f>
        <v>102.35263365</v>
      </c>
      <c r="P211" s="36">
        <f>SUMIFS(СВЦЭМ!$F$33:$F$776,СВЦЭМ!$A$33:$A$776,$A211,СВЦЭМ!$B$33:$B$776,P$190)+'СЕТ СН'!$F$15</f>
        <v>102.05387826</v>
      </c>
      <c r="Q211" s="36">
        <f>SUMIFS(СВЦЭМ!$F$33:$F$776,СВЦЭМ!$A$33:$A$776,$A211,СВЦЭМ!$B$33:$B$776,Q$190)+'СЕТ СН'!$F$15</f>
        <v>102.64099833</v>
      </c>
      <c r="R211" s="36">
        <f>SUMIFS(СВЦЭМ!$F$33:$F$776,СВЦЭМ!$A$33:$A$776,$A211,СВЦЭМ!$B$33:$B$776,R$190)+'СЕТ СН'!$F$15</f>
        <v>101.85825565</v>
      </c>
      <c r="S211" s="36">
        <f>SUMIFS(СВЦЭМ!$F$33:$F$776,СВЦЭМ!$A$33:$A$776,$A211,СВЦЭМ!$B$33:$B$776,S$190)+'СЕТ СН'!$F$15</f>
        <v>102.89380007</v>
      </c>
      <c r="T211" s="36">
        <f>SUMIFS(СВЦЭМ!$F$33:$F$776,СВЦЭМ!$A$33:$A$776,$A211,СВЦЭМ!$B$33:$B$776,T$190)+'СЕТ СН'!$F$15</f>
        <v>102.62049741</v>
      </c>
      <c r="U211" s="36">
        <f>SUMIFS(СВЦЭМ!$F$33:$F$776,СВЦЭМ!$A$33:$A$776,$A211,СВЦЭМ!$B$33:$B$776,U$190)+'СЕТ СН'!$F$15</f>
        <v>102.2152119</v>
      </c>
      <c r="V211" s="36">
        <f>SUMIFS(СВЦЭМ!$F$33:$F$776,СВЦЭМ!$A$33:$A$776,$A211,СВЦЭМ!$B$33:$B$776,V$190)+'СЕТ СН'!$F$15</f>
        <v>101.79586187</v>
      </c>
      <c r="W211" s="36">
        <f>SUMIFS(СВЦЭМ!$F$33:$F$776,СВЦЭМ!$A$33:$A$776,$A211,СВЦЭМ!$B$33:$B$776,W$190)+'СЕТ СН'!$F$15</f>
        <v>97.207882330000004</v>
      </c>
      <c r="X211" s="36">
        <f>SUMIFS(СВЦЭМ!$F$33:$F$776,СВЦЭМ!$A$33:$A$776,$A211,СВЦЭМ!$B$33:$B$776,X$190)+'СЕТ СН'!$F$15</f>
        <v>103.26736916</v>
      </c>
      <c r="Y211" s="36">
        <f>SUMIFS(СВЦЭМ!$F$33:$F$776,СВЦЭМ!$A$33:$A$776,$A211,СВЦЭМ!$B$33:$B$776,Y$190)+'СЕТ СН'!$F$15</f>
        <v>110.348356</v>
      </c>
    </row>
    <row r="212" spans="1:25" ht="15.75" x14ac:dyDescent="0.2">
      <c r="A212" s="35">
        <f t="shared" si="5"/>
        <v>43973</v>
      </c>
      <c r="B212" s="36">
        <f>SUMIFS(СВЦЭМ!$F$33:$F$776,СВЦЭМ!$A$33:$A$776,$A212,СВЦЭМ!$B$33:$B$776,B$190)+'СЕТ СН'!$F$15</f>
        <v>122.58768692</v>
      </c>
      <c r="C212" s="36">
        <f>SUMIFS(СВЦЭМ!$F$33:$F$776,СВЦЭМ!$A$33:$A$776,$A212,СВЦЭМ!$B$33:$B$776,C$190)+'СЕТ СН'!$F$15</f>
        <v>128.68890268999999</v>
      </c>
      <c r="D212" s="36">
        <f>SUMIFS(СВЦЭМ!$F$33:$F$776,СВЦЭМ!$A$33:$A$776,$A212,СВЦЭМ!$B$33:$B$776,D$190)+'СЕТ СН'!$F$15</f>
        <v>131.68549876</v>
      </c>
      <c r="E212" s="36">
        <f>SUMIFS(СВЦЭМ!$F$33:$F$776,СВЦЭМ!$A$33:$A$776,$A212,СВЦЭМ!$B$33:$B$776,E$190)+'СЕТ СН'!$F$15</f>
        <v>131.21292224000001</v>
      </c>
      <c r="F212" s="36">
        <f>SUMIFS(СВЦЭМ!$F$33:$F$776,СВЦЭМ!$A$33:$A$776,$A212,СВЦЭМ!$B$33:$B$776,F$190)+'СЕТ СН'!$F$15</f>
        <v>130.26264298000001</v>
      </c>
      <c r="G212" s="36">
        <f>SUMIFS(СВЦЭМ!$F$33:$F$776,СВЦЭМ!$A$33:$A$776,$A212,СВЦЭМ!$B$33:$B$776,G$190)+'СЕТ СН'!$F$15</f>
        <v>131.64909162999999</v>
      </c>
      <c r="H212" s="36">
        <f>SUMIFS(СВЦЭМ!$F$33:$F$776,СВЦЭМ!$A$33:$A$776,$A212,СВЦЭМ!$B$33:$B$776,H$190)+'СЕТ СН'!$F$15</f>
        <v>131.90308592</v>
      </c>
      <c r="I212" s="36">
        <f>SUMIFS(СВЦЭМ!$F$33:$F$776,СВЦЭМ!$A$33:$A$776,$A212,СВЦЭМ!$B$33:$B$776,I$190)+'СЕТ СН'!$F$15</f>
        <v>126.35334465</v>
      </c>
      <c r="J212" s="36">
        <f>SUMIFS(СВЦЭМ!$F$33:$F$776,СВЦЭМ!$A$33:$A$776,$A212,СВЦЭМ!$B$33:$B$776,J$190)+'СЕТ СН'!$F$15</f>
        <v>119.33269721000001</v>
      </c>
      <c r="K212" s="36">
        <f>SUMIFS(СВЦЭМ!$F$33:$F$776,СВЦЭМ!$A$33:$A$776,$A212,СВЦЭМ!$B$33:$B$776,K$190)+'СЕТ СН'!$F$15</f>
        <v>116.8106781</v>
      </c>
      <c r="L212" s="36">
        <f>SUMIFS(СВЦЭМ!$F$33:$F$776,СВЦЭМ!$A$33:$A$776,$A212,СВЦЭМ!$B$33:$B$776,L$190)+'СЕТ СН'!$F$15</f>
        <v>115.08073864000001</v>
      </c>
      <c r="M212" s="36">
        <f>SUMIFS(СВЦЭМ!$F$33:$F$776,СВЦЭМ!$A$33:$A$776,$A212,СВЦЭМ!$B$33:$B$776,M$190)+'СЕТ СН'!$F$15</f>
        <v>107.89080930999999</v>
      </c>
      <c r="N212" s="36">
        <f>SUMIFS(СВЦЭМ!$F$33:$F$776,СВЦЭМ!$A$33:$A$776,$A212,СВЦЭМ!$B$33:$B$776,N$190)+'СЕТ СН'!$F$15</f>
        <v>100.1577616</v>
      </c>
      <c r="O212" s="36">
        <f>SUMIFS(СВЦЭМ!$F$33:$F$776,СВЦЭМ!$A$33:$A$776,$A212,СВЦЭМ!$B$33:$B$776,O$190)+'СЕТ СН'!$F$15</f>
        <v>98.029689180000005</v>
      </c>
      <c r="P212" s="36">
        <f>SUMIFS(СВЦЭМ!$F$33:$F$776,СВЦЭМ!$A$33:$A$776,$A212,СВЦЭМ!$B$33:$B$776,P$190)+'СЕТ СН'!$F$15</f>
        <v>100.71948847</v>
      </c>
      <c r="Q212" s="36">
        <f>SUMIFS(СВЦЭМ!$F$33:$F$776,СВЦЭМ!$A$33:$A$776,$A212,СВЦЭМ!$B$33:$B$776,Q$190)+'СЕТ СН'!$F$15</f>
        <v>101.47412850000001</v>
      </c>
      <c r="R212" s="36">
        <f>SUMIFS(СВЦЭМ!$F$33:$F$776,СВЦЭМ!$A$33:$A$776,$A212,СВЦЭМ!$B$33:$B$776,R$190)+'СЕТ СН'!$F$15</f>
        <v>101.53949464999999</v>
      </c>
      <c r="S212" s="36">
        <f>SUMIFS(СВЦЭМ!$F$33:$F$776,СВЦЭМ!$A$33:$A$776,$A212,СВЦЭМ!$B$33:$B$776,S$190)+'СЕТ СН'!$F$15</f>
        <v>102.1490907</v>
      </c>
      <c r="T212" s="36">
        <f>SUMIFS(СВЦЭМ!$F$33:$F$776,СВЦЭМ!$A$33:$A$776,$A212,СВЦЭМ!$B$33:$B$776,T$190)+'СЕТ СН'!$F$15</f>
        <v>100.23136854000001</v>
      </c>
      <c r="U212" s="36">
        <f>SUMIFS(СВЦЭМ!$F$33:$F$776,СВЦЭМ!$A$33:$A$776,$A212,СВЦЭМ!$B$33:$B$776,U$190)+'СЕТ СН'!$F$15</f>
        <v>98.466435649999994</v>
      </c>
      <c r="V212" s="36">
        <f>SUMIFS(СВЦЭМ!$F$33:$F$776,СВЦЭМ!$A$33:$A$776,$A212,СВЦЭМ!$B$33:$B$776,V$190)+'СЕТ СН'!$F$15</f>
        <v>95.989052389999998</v>
      </c>
      <c r="W212" s="36">
        <f>SUMIFS(СВЦЭМ!$F$33:$F$776,СВЦЭМ!$A$33:$A$776,$A212,СВЦЭМ!$B$33:$B$776,W$190)+'СЕТ СН'!$F$15</f>
        <v>94.81346757</v>
      </c>
      <c r="X212" s="36">
        <f>SUMIFS(СВЦЭМ!$F$33:$F$776,СВЦЭМ!$A$33:$A$776,$A212,СВЦЭМ!$B$33:$B$776,X$190)+'СЕТ СН'!$F$15</f>
        <v>97.586617110000006</v>
      </c>
      <c r="Y212" s="36">
        <f>SUMIFS(СВЦЭМ!$F$33:$F$776,СВЦЭМ!$A$33:$A$776,$A212,СВЦЭМ!$B$33:$B$776,Y$190)+'СЕТ СН'!$F$15</f>
        <v>103.23810783</v>
      </c>
    </row>
    <row r="213" spans="1:25" ht="15.75" x14ac:dyDescent="0.2">
      <c r="A213" s="35">
        <f t="shared" si="5"/>
        <v>43974</v>
      </c>
      <c r="B213" s="36">
        <f>SUMIFS(СВЦЭМ!$F$33:$F$776,СВЦЭМ!$A$33:$A$776,$A213,СВЦЭМ!$B$33:$B$776,B$190)+'СЕТ СН'!$F$15</f>
        <v>118.43083344</v>
      </c>
      <c r="C213" s="36">
        <f>SUMIFS(СВЦЭМ!$F$33:$F$776,СВЦЭМ!$A$33:$A$776,$A213,СВЦЭМ!$B$33:$B$776,C$190)+'СЕТ СН'!$F$15</f>
        <v>123.84779451999999</v>
      </c>
      <c r="D213" s="36">
        <f>SUMIFS(СВЦЭМ!$F$33:$F$776,СВЦЭМ!$A$33:$A$776,$A213,СВЦЭМ!$B$33:$B$776,D$190)+'СЕТ СН'!$F$15</f>
        <v>126.91251163</v>
      </c>
      <c r="E213" s="36">
        <f>SUMIFS(СВЦЭМ!$F$33:$F$776,СВЦЭМ!$A$33:$A$776,$A213,СВЦЭМ!$B$33:$B$776,E$190)+'СЕТ СН'!$F$15</f>
        <v>129.02125604</v>
      </c>
      <c r="F213" s="36">
        <f>SUMIFS(СВЦЭМ!$F$33:$F$776,СВЦЭМ!$A$33:$A$776,$A213,СВЦЭМ!$B$33:$B$776,F$190)+'СЕТ СН'!$F$15</f>
        <v>129.60200909</v>
      </c>
      <c r="G213" s="36">
        <f>SUMIFS(СВЦЭМ!$F$33:$F$776,СВЦЭМ!$A$33:$A$776,$A213,СВЦЭМ!$B$33:$B$776,G$190)+'СЕТ СН'!$F$15</f>
        <v>129.30496366</v>
      </c>
      <c r="H213" s="36">
        <f>SUMIFS(СВЦЭМ!$F$33:$F$776,СВЦЭМ!$A$33:$A$776,$A213,СВЦЭМ!$B$33:$B$776,H$190)+'СЕТ СН'!$F$15</f>
        <v>128.11294946000001</v>
      </c>
      <c r="I213" s="36">
        <f>SUMIFS(СВЦЭМ!$F$33:$F$776,СВЦЭМ!$A$33:$A$776,$A213,СВЦЭМ!$B$33:$B$776,I$190)+'СЕТ СН'!$F$15</f>
        <v>124.48445848999999</v>
      </c>
      <c r="J213" s="36">
        <f>SUMIFS(СВЦЭМ!$F$33:$F$776,СВЦЭМ!$A$33:$A$776,$A213,СВЦЭМ!$B$33:$B$776,J$190)+'СЕТ СН'!$F$15</f>
        <v>119.09258715999999</v>
      </c>
      <c r="K213" s="36">
        <f>SUMIFS(СВЦЭМ!$F$33:$F$776,СВЦЭМ!$A$33:$A$776,$A213,СВЦЭМ!$B$33:$B$776,K$190)+'СЕТ СН'!$F$15</f>
        <v>113.48302599</v>
      </c>
      <c r="L213" s="36">
        <f>SUMIFS(СВЦЭМ!$F$33:$F$776,СВЦЭМ!$A$33:$A$776,$A213,СВЦЭМ!$B$33:$B$776,L$190)+'СЕТ СН'!$F$15</f>
        <v>110.54244253</v>
      </c>
      <c r="M213" s="36">
        <f>SUMIFS(СВЦЭМ!$F$33:$F$776,СВЦЭМ!$A$33:$A$776,$A213,СВЦЭМ!$B$33:$B$776,M$190)+'СЕТ СН'!$F$15</f>
        <v>102.47205986</v>
      </c>
      <c r="N213" s="36">
        <f>SUMIFS(СВЦЭМ!$F$33:$F$776,СВЦЭМ!$A$33:$A$776,$A213,СВЦЭМ!$B$33:$B$776,N$190)+'СЕТ СН'!$F$15</f>
        <v>94.763512599999999</v>
      </c>
      <c r="O213" s="36">
        <f>SUMIFS(СВЦЭМ!$F$33:$F$776,СВЦЭМ!$A$33:$A$776,$A213,СВЦЭМ!$B$33:$B$776,O$190)+'СЕТ СН'!$F$15</f>
        <v>93.388349030000001</v>
      </c>
      <c r="P213" s="36">
        <f>SUMIFS(СВЦЭМ!$F$33:$F$776,СВЦЭМ!$A$33:$A$776,$A213,СВЦЭМ!$B$33:$B$776,P$190)+'СЕТ СН'!$F$15</f>
        <v>97.149846830000001</v>
      </c>
      <c r="Q213" s="36">
        <f>SUMIFS(СВЦЭМ!$F$33:$F$776,СВЦЭМ!$A$33:$A$776,$A213,СВЦЭМ!$B$33:$B$776,Q$190)+'СЕТ СН'!$F$15</f>
        <v>97.525172819999995</v>
      </c>
      <c r="R213" s="36">
        <f>SUMIFS(СВЦЭМ!$F$33:$F$776,СВЦЭМ!$A$33:$A$776,$A213,СВЦЭМ!$B$33:$B$776,R$190)+'СЕТ СН'!$F$15</f>
        <v>98.364844649999995</v>
      </c>
      <c r="S213" s="36">
        <f>SUMIFS(СВЦЭМ!$F$33:$F$776,СВЦЭМ!$A$33:$A$776,$A213,СВЦЭМ!$B$33:$B$776,S$190)+'СЕТ СН'!$F$15</f>
        <v>99.884422400000005</v>
      </c>
      <c r="T213" s="36">
        <f>SUMIFS(СВЦЭМ!$F$33:$F$776,СВЦЭМ!$A$33:$A$776,$A213,СВЦЭМ!$B$33:$B$776,T$190)+'СЕТ СН'!$F$15</f>
        <v>101.31236395000001</v>
      </c>
      <c r="U213" s="36">
        <f>SUMIFS(СВЦЭМ!$F$33:$F$776,СВЦЭМ!$A$33:$A$776,$A213,СВЦЭМ!$B$33:$B$776,U$190)+'СЕТ СН'!$F$15</f>
        <v>101.41696193</v>
      </c>
      <c r="V213" s="36">
        <f>SUMIFS(СВЦЭМ!$F$33:$F$776,СВЦЭМ!$A$33:$A$776,$A213,СВЦЭМ!$B$33:$B$776,V$190)+'СЕТ СН'!$F$15</f>
        <v>100.42885239</v>
      </c>
      <c r="W213" s="36">
        <f>SUMIFS(СВЦЭМ!$F$33:$F$776,СВЦЭМ!$A$33:$A$776,$A213,СВЦЭМ!$B$33:$B$776,W$190)+'СЕТ СН'!$F$15</f>
        <v>99.619983930000004</v>
      </c>
      <c r="X213" s="36">
        <f>SUMIFS(СВЦЭМ!$F$33:$F$776,СВЦЭМ!$A$33:$A$776,$A213,СВЦЭМ!$B$33:$B$776,X$190)+'СЕТ СН'!$F$15</f>
        <v>103.56171721</v>
      </c>
      <c r="Y213" s="36">
        <f>SUMIFS(СВЦЭМ!$F$33:$F$776,СВЦЭМ!$A$33:$A$776,$A213,СВЦЭМ!$B$33:$B$776,Y$190)+'СЕТ СН'!$F$15</f>
        <v>114.73661588</v>
      </c>
    </row>
    <row r="214" spans="1:25" ht="15.75" x14ac:dyDescent="0.2">
      <c r="A214" s="35">
        <f t="shared" si="5"/>
        <v>43975</v>
      </c>
      <c r="B214" s="36">
        <f>SUMIFS(СВЦЭМ!$F$33:$F$776,СВЦЭМ!$A$33:$A$776,$A214,СВЦЭМ!$B$33:$B$776,B$190)+'СЕТ СН'!$F$15</f>
        <v>124.82663659000001</v>
      </c>
      <c r="C214" s="36">
        <f>SUMIFS(СВЦЭМ!$F$33:$F$776,СВЦЭМ!$A$33:$A$776,$A214,СВЦЭМ!$B$33:$B$776,C$190)+'СЕТ СН'!$F$15</f>
        <v>128.44292505999999</v>
      </c>
      <c r="D214" s="36">
        <f>SUMIFS(СВЦЭМ!$F$33:$F$776,СВЦЭМ!$A$33:$A$776,$A214,СВЦЭМ!$B$33:$B$776,D$190)+'СЕТ СН'!$F$15</f>
        <v>129.78264052</v>
      </c>
      <c r="E214" s="36">
        <f>SUMIFS(СВЦЭМ!$F$33:$F$776,СВЦЭМ!$A$33:$A$776,$A214,СВЦЭМ!$B$33:$B$776,E$190)+'СЕТ СН'!$F$15</f>
        <v>129.20871425999999</v>
      </c>
      <c r="F214" s="36">
        <f>SUMIFS(СВЦЭМ!$F$33:$F$776,СВЦЭМ!$A$33:$A$776,$A214,СВЦЭМ!$B$33:$B$776,F$190)+'СЕТ СН'!$F$15</f>
        <v>128.56792795000001</v>
      </c>
      <c r="G214" s="36">
        <f>SUMIFS(СВЦЭМ!$F$33:$F$776,СВЦЭМ!$A$33:$A$776,$A214,СВЦЭМ!$B$33:$B$776,G$190)+'СЕТ СН'!$F$15</f>
        <v>128.34971769000001</v>
      </c>
      <c r="H214" s="36">
        <f>SUMIFS(СВЦЭМ!$F$33:$F$776,СВЦЭМ!$A$33:$A$776,$A214,СВЦЭМ!$B$33:$B$776,H$190)+'СЕТ СН'!$F$15</f>
        <v>126.9698685</v>
      </c>
      <c r="I214" s="36">
        <f>SUMIFS(СВЦЭМ!$F$33:$F$776,СВЦЭМ!$A$33:$A$776,$A214,СВЦЭМ!$B$33:$B$776,I$190)+'СЕТ СН'!$F$15</f>
        <v>122.18517217</v>
      </c>
      <c r="J214" s="36">
        <f>SUMIFS(СВЦЭМ!$F$33:$F$776,СВЦЭМ!$A$33:$A$776,$A214,СВЦЭМ!$B$33:$B$776,J$190)+'СЕТ СН'!$F$15</f>
        <v>120.39420744</v>
      </c>
      <c r="K214" s="36">
        <f>SUMIFS(СВЦЭМ!$F$33:$F$776,СВЦЭМ!$A$33:$A$776,$A214,СВЦЭМ!$B$33:$B$776,K$190)+'СЕТ СН'!$F$15</f>
        <v>115.97449915</v>
      </c>
      <c r="L214" s="36">
        <f>SUMIFS(СВЦЭМ!$F$33:$F$776,СВЦЭМ!$A$33:$A$776,$A214,СВЦЭМ!$B$33:$B$776,L$190)+'СЕТ СН'!$F$15</f>
        <v>117.59660554</v>
      </c>
      <c r="M214" s="36">
        <f>SUMIFS(СВЦЭМ!$F$33:$F$776,СВЦЭМ!$A$33:$A$776,$A214,СВЦЭМ!$B$33:$B$776,M$190)+'СЕТ СН'!$F$15</f>
        <v>112.20306963</v>
      </c>
      <c r="N214" s="36">
        <f>SUMIFS(СВЦЭМ!$F$33:$F$776,СВЦЭМ!$A$33:$A$776,$A214,СВЦЭМ!$B$33:$B$776,N$190)+'СЕТ СН'!$F$15</f>
        <v>105.31638089</v>
      </c>
      <c r="O214" s="36">
        <f>SUMIFS(СВЦЭМ!$F$33:$F$776,СВЦЭМ!$A$33:$A$776,$A214,СВЦЭМ!$B$33:$B$776,O$190)+'СЕТ СН'!$F$15</f>
        <v>100.91805092</v>
      </c>
      <c r="P214" s="36">
        <f>SUMIFS(СВЦЭМ!$F$33:$F$776,СВЦЭМ!$A$33:$A$776,$A214,СВЦЭМ!$B$33:$B$776,P$190)+'СЕТ СН'!$F$15</f>
        <v>101.68287721</v>
      </c>
      <c r="Q214" s="36">
        <f>SUMIFS(СВЦЭМ!$F$33:$F$776,СВЦЭМ!$A$33:$A$776,$A214,СВЦЭМ!$B$33:$B$776,Q$190)+'СЕТ СН'!$F$15</f>
        <v>102.48966086</v>
      </c>
      <c r="R214" s="36">
        <f>SUMIFS(СВЦЭМ!$F$33:$F$776,СВЦЭМ!$A$33:$A$776,$A214,СВЦЭМ!$B$33:$B$776,R$190)+'СЕТ СН'!$F$15</f>
        <v>100.52896130000001</v>
      </c>
      <c r="S214" s="36">
        <f>SUMIFS(СВЦЭМ!$F$33:$F$776,СВЦЭМ!$A$33:$A$776,$A214,СВЦЭМ!$B$33:$B$776,S$190)+'СЕТ СН'!$F$15</f>
        <v>101.45339405</v>
      </c>
      <c r="T214" s="36">
        <f>SUMIFS(СВЦЭМ!$F$33:$F$776,СВЦЭМ!$A$33:$A$776,$A214,СВЦЭМ!$B$33:$B$776,T$190)+'СЕТ СН'!$F$15</f>
        <v>100.89246092</v>
      </c>
      <c r="U214" s="36">
        <f>SUMIFS(СВЦЭМ!$F$33:$F$776,СВЦЭМ!$A$33:$A$776,$A214,СВЦЭМ!$B$33:$B$776,U$190)+'СЕТ СН'!$F$15</f>
        <v>98.796616819999997</v>
      </c>
      <c r="V214" s="36">
        <f>SUMIFS(СВЦЭМ!$F$33:$F$776,СВЦЭМ!$A$33:$A$776,$A214,СВЦЭМ!$B$33:$B$776,V$190)+'СЕТ СН'!$F$15</f>
        <v>93.822986369999995</v>
      </c>
      <c r="W214" s="36">
        <f>SUMIFS(СВЦЭМ!$F$33:$F$776,СВЦЭМ!$A$33:$A$776,$A214,СВЦЭМ!$B$33:$B$776,W$190)+'СЕТ СН'!$F$15</f>
        <v>94.504331489999998</v>
      </c>
      <c r="X214" s="36">
        <f>SUMIFS(СВЦЭМ!$F$33:$F$776,СВЦЭМ!$A$33:$A$776,$A214,СВЦЭМ!$B$33:$B$776,X$190)+'СЕТ СН'!$F$15</f>
        <v>98.319094250000006</v>
      </c>
      <c r="Y214" s="36">
        <f>SUMIFS(СВЦЭМ!$F$33:$F$776,СВЦЭМ!$A$33:$A$776,$A214,СВЦЭМ!$B$33:$B$776,Y$190)+'СЕТ СН'!$F$15</f>
        <v>110.08755902</v>
      </c>
    </row>
    <row r="215" spans="1:25" ht="15.75" x14ac:dyDescent="0.2">
      <c r="A215" s="35">
        <f t="shared" si="5"/>
        <v>43976</v>
      </c>
      <c r="B215" s="36">
        <f>SUMIFS(СВЦЭМ!$F$33:$F$776,СВЦЭМ!$A$33:$A$776,$A215,СВЦЭМ!$B$33:$B$776,B$190)+'СЕТ СН'!$F$15</f>
        <v>132.16567132</v>
      </c>
      <c r="C215" s="36">
        <f>SUMIFS(СВЦЭМ!$F$33:$F$776,СВЦЭМ!$A$33:$A$776,$A215,СВЦЭМ!$B$33:$B$776,C$190)+'СЕТ СН'!$F$15</f>
        <v>131.45158430999999</v>
      </c>
      <c r="D215" s="36">
        <f>SUMIFS(СВЦЭМ!$F$33:$F$776,СВЦЭМ!$A$33:$A$776,$A215,СВЦЭМ!$B$33:$B$776,D$190)+'СЕТ СН'!$F$15</f>
        <v>129.64718904</v>
      </c>
      <c r="E215" s="36">
        <f>SUMIFS(СВЦЭМ!$F$33:$F$776,СВЦЭМ!$A$33:$A$776,$A215,СВЦЭМ!$B$33:$B$776,E$190)+'СЕТ СН'!$F$15</f>
        <v>128.62153212999999</v>
      </c>
      <c r="F215" s="36">
        <f>SUMIFS(СВЦЭМ!$F$33:$F$776,СВЦЭМ!$A$33:$A$776,$A215,СВЦЭМ!$B$33:$B$776,F$190)+'СЕТ СН'!$F$15</f>
        <v>128.29652433999999</v>
      </c>
      <c r="G215" s="36">
        <f>SUMIFS(СВЦЭМ!$F$33:$F$776,СВЦЭМ!$A$33:$A$776,$A215,СВЦЭМ!$B$33:$B$776,G$190)+'СЕТ СН'!$F$15</f>
        <v>128.81256633000001</v>
      </c>
      <c r="H215" s="36">
        <f>SUMIFS(СВЦЭМ!$F$33:$F$776,СВЦЭМ!$A$33:$A$776,$A215,СВЦЭМ!$B$33:$B$776,H$190)+'СЕТ СН'!$F$15</f>
        <v>129.28098975</v>
      </c>
      <c r="I215" s="36">
        <f>SUMIFS(СВЦЭМ!$F$33:$F$776,СВЦЭМ!$A$33:$A$776,$A215,СВЦЭМ!$B$33:$B$776,I$190)+'СЕТ СН'!$F$15</f>
        <v>125.57123991</v>
      </c>
      <c r="J215" s="36">
        <f>SUMIFS(СВЦЭМ!$F$33:$F$776,СВЦЭМ!$A$33:$A$776,$A215,СВЦЭМ!$B$33:$B$776,J$190)+'СЕТ СН'!$F$15</f>
        <v>119.96170164999999</v>
      </c>
      <c r="K215" s="36">
        <f>SUMIFS(СВЦЭМ!$F$33:$F$776,СВЦЭМ!$A$33:$A$776,$A215,СВЦЭМ!$B$33:$B$776,K$190)+'СЕТ СН'!$F$15</f>
        <v>118.92800706</v>
      </c>
      <c r="L215" s="36">
        <f>SUMIFS(СВЦЭМ!$F$33:$F$776,СВЦЭМ!$A$33:$A$776,$A215,СВЦЭМ!$B$33:$B$776,L$190)+'СЕТ СН'!$F$15</f>
        <v>117.88451223</v>
      </c>
      <c r="M215" s="36">
        <f>SUMIFS(СВЦЭМ!$F$33:$F$776,СВЦЭМ!$A$33:$A$776,$A215,СВЦЭМ!$B$33:$B$776,M$190)+'СЕТ СН'!$F$15</f>
        <v>108.65484324000001</v>
      </c>
      <c r="N215" s="36">
        <f>SUMIFS(СВЦЭМ!$F$33:$F$776,СВЦЭМ!$A$33:$A$776,$A215,СВЦЭМ!$B$33:$B$776,N$190)+'СЕТ СН'!$F$15</f>
        <v>101.18958096999999</v>
      </c>
      <c r="O215" s="36">
        <f>SUMIFS(СВЦЭМ!$F$33:$F$776,СВЦЭМ!$A$33:$A$776,$A215,СВЦЭМ!$B$33:$B$776,O$190)+'СЕТ СН'!$F$15</f>
        <v>98.232059520000007</v>
      </c>
      <c r="P215" s="36">
        <f>SUMIFS(СВЦЭМ!$F$33:$F$776,СВЦЭМ!$A$33:$A$776,$A215,СВЦЭМ!$B$33:$B$776,P$190)+'СЕТ СН'!$F$15</f>
        <v>99.075503060000003</v>
      </c>
      <c r="Q215" s="36">
        <f>SUMIFS(СВЦЭМ!$F$33:$F$776,СВЦЭМ!$A$33:$A$776,$A215,СВЦЭМ!$B$33:$B$776,Q$190)+'СЕТ СН'!$F$15</f>
        <v>99.302534280000003</v>
      </c>
      <c r="R215" s="36">
        <f>SUMIFS(СВЦЭМ!$F$33:$F$776,СВЦЭМ!$A$33:$A$776,$A215,СВЦЭМ!$B$33:$B$776,R$190)+'СЕТ СН'!$F$15</f>
        <v>100.52329579000001</v>
      </c>
      <c r="S215" s="36">
        <f>SUMIFS(СВЦЭМ!$F$33:$F$776,СВЦЭМ!$A$33:$A$776,$A215,СВЦЭМ!$B$33:$B$776,S$190)+'СЕТ СН'!$F$15</f>
        <v>99.952439170000005</v>
      </c>
      <c r="T215" s="36">
        <f>SUMIFS(СВЦЭМ!$F$33:$F$776,СВЦЭМ!$A$33:$A$776,$A215,СВЦЭМ!$B$33:$B$776,T$190)+'СЕТ СН'!$F$15</f>
        <v>99.654004130000004</v>
      </c>
      <c r="U215" s="36">
        <f>SUMIFS(СВЦЭМ!$F$33:$F$776,СВЦЭМ!$A$33:$A$776,$A215,СВЦЭМ!$B$33:$B$776,U$190)+'СЕТ СН'!$F$15</f>
        <v>99.041238570000004</v>
      </c>
      <c r="V215" s="36">
        <f>SUMIFS(СВЦЭМ!$F$33:$F$776,СВЦЭМ!$A$33:$A$776,$A215,СВЦЭМ!$B$33:$B$776,V$190)+'СЕТ СН'!$F$15</f>
        <v>97.230048609999997</v>
      </c>
      <c r="W215" s="36">
        <f>SUMIFS(СВЦЭМ!$F$33:$F$776,СВЦЭМ!$A$33:$A$776,$A215,СВЦЭМ!$B$33:$B$776,W$190)+'СЕТ СН'!$F$15</f>
        <v>97.796970830000006</v>
      </c>
      <c r="X215" s="36">
        <f>SUMIFS(СВЦЭМ!$F$33:$F$776,СВЦЭМ!$A$33:$A$776,$A215,СВЦЭМ!$B$33:$B$776,X$190)+'СЕТ СН'!$F$15</f>
        <v>100.26996235999999</v>
      </c>
      <c r="Y215" s="36">
        <f>SUMIFS(СВЦЭМ!$F$33:$F$776,СВЦЭМ!$A$33:$A$776,$A215,СВЦЭМ!$B$33:$B$776,Y$190)+'СЕТ СН'!$F$15</f>
        <v>112.49417055000001</v>
      </c>
    </row>
    <row r="216" spans="1:25" ht="15.75" x14ac:dyDescent="0.2">
      <c r="A216" s="35">
        <f t="shared" si="5"/>
        <v>43977</v>
      </c>
      <c r="B216" s="36">
        <f>SUMIFS(СВЦЭМ!$F$33:$F$776,СВЦЭМ!$A$33:$A$776,$A216,СВЦЭМ!$B$33:$B$776,B$190)+'СЕТ СН'!$F$15</f>
        <v>125.04312520000001</v>
      </c>
      <c r="C216" s="36">
        <f>SUMIFS(СВЦЭМ!$F$33:$F$776,СВЦЭМ!$A$33:$A$776,$A216,СВЦЭМ!$B$33:$B$776,C$190)+'СЕТ СН'!$F$15</f>
        <v>129.53002158999999</v>
      </c>
      <c r="D216" s="36">
        <f>SUMIFS(СВЦЭМ!$F$33:$F$776,СВЦЭМ!$A$33:$A$776,$A216,СВЦЭМ!$B$33:$B$776,D$190)+'СЕТ СН'!$F$15</f>
        <v>128.15785059000001</v>
      </c>
      <c r="E216" s="36">
        <f>SUMIFS(СВЦЭМ!$F$33:$F$776,СВЦЭМ!$A$33:$A$776,$A216,СВЦЭМ!$B$33:$B$776,E$190)+'СЕТ СН'!$F$15</f>
        <v>126.85295211</v>
      </c>
      <c r="F216" s="36">
        <f>SUMIFS(СВЦЭМ!$F$33:$F$776,СВЦЭМ!$A$33:$A$776,$A216,СВЦЭМ!$B$33:$B$776,F$190)+'СЕТ СН'!$F$15</f>
        <v>126.52933934000001</v>
      </c>
      <c r="G216" s="36">
        <f>SUMIFS(СВЦЭМ!$F$33:$F$776,СВЦЭМ!$A$33:$A$776,$A216,СВЦЭМ!$B$33:$B$776,G$190)+'СЕТ СН'!$F$15</f>
        <v>127.55098734000001</v>
      </c>
      <c r="H216" s="36">
        <f>SUMIFS(СВЦЭМ!$F$33:$F$776,СВЦЭМ!$A$33:$A$776,$A216,СВЦЭМ!$B$33:$B$776,H$190)+'СЕТ СН'!$F$15</f>
        <v>129.04253953</v>
      </c>
      <c r="I216" s="36">
        <f>SUMIFS(СВЦЭМ!$F$33:$F$776,СВЦЭМ!$A$33:$A$776,$A216,СВЦЭМ!$B$33:$B$776,I$190)+'СЕТ СН'!$F$15</f>
        <v>124.69742952999999</v>
      </c>
      <c r="J216" s="36">
        <f>SUMIFS(СВЦЭМ!$F$33:$F$776,СВЦЭМ!$A$33:$A$776,$A216,СВЦЭМ!$B$33:$B$776,J$190)+'СЕТ СН'!$F$15</f>
        <v>119.71696894999999</v>
      </c>
      <c r="K216" s="36">
        <f>SUMIFS(СВЦЭМ!$F$33:$F$776,СВЦЭМ!$A$33:$A$776,$A216,СВЦЭМ!$B$33:$B$776,K$190)+'СЕТ СН'!$F$15</f>
        <v>117.73458798</v>
      </c>
      <c r="L216" s="36">
        <f>SUMIFS(СВЦЭМ!$F$33:$F$776,СВЦЭМ!$A$33:$A$776,$A216,СВЦЭМ!$B$33:$B$776,L$190)+'СЕТ СН'!$F$15</f>
        <v>118.0417628</v>
      </c>
      <c r="M216" s="36">
        <f>SUMIFS(СВЦЭМ!$F$33:$F$776,СВЦЭМ!$A$33:$A$776,$A216,СВЦЭМ!$B$33:$B$776,M$190)+'СЕТ СН'!$F$15</f>
        <v>109.5371607</v>
      </c>
      <c r="N216" s="36">
        <f>SUMIFS(СВЦЭМ!$F$33:$F$776,СВЦЭМ!$A$33:$A$776,$A216,СВЦЭМ!$B$33:$B$776,N$190)+'СЕТ СН'!$F$15</f>
        <v>102.45735246</v>
      </c>
      <c r="O216" s="36">
        <f>SUMIFS(СВЦЭМ!$F$33:$F$776,СВЦЭМ!$A$33:$A$776,$A216,СВЦЭМ!$B$33:$B$776,O$190)+'СЕТ СН'!$F$15</f>
        <v>99.475645999999998</v>
      </c>
      <c r="P216" s="36">
        <f>SUMIFS(СВЦЭМ!$F$33:$F$776,СВЦЭМ!$A$33:$A$776,$A216,СВЦЭМ!$B$33:$B$776,P$190)+'СЕТ СН'!$F$15</f>
        <v>100.17092868</v>
      </c>
      <c r="Q216" s="36">
        <f>SUMIFS(СВЦЭМ!$F$33:$F$776,СВЦЭМ!$A$33:$A$776,$A216,СВЦЭМ!$B$33:$B$776,Q$190)+'СЕТ СН'!$F$15</f>
        <v>100.94130921999999</v>
      </c>
      <c r="R216" s="36">
        <f>SUMIFS(СВЦЭМ!$F$33:$F$776,СВЦЭМ!$A$33:$A$776,$A216,СВЦЭМ!$B$33:$B$776,R$190)+'СЕТ СН'!$F$15</f>
        <v>100.68711268</v>
      </c>
      <c r="S216" s="36">
        <f>SUMIFS(СВЦЭМ!$F$33:$F$776,СВЦЭМ!$A$33:$A$776,$A216,СВЦЭМ!$B$33:$B$776,S$190)+'СЕТ СН'!$F$15</f>
        <v>100.61114139</v>
      </c>
      <c r="T216" s="36">
        <f>SUMIFS(СВЦЭМ!$F$33:$F$776,СВЦЭМ!$A$33:$A$776,$A216,СВЦЭМ!$B$33:$B$776,T$190)+'СЕТ СН'!$F$15</f>
        <v>100.05520159</v>
      </c>
      <c r="U216" s="36">
        <f>SUMIFS(СВЦЭМ!$F$33:$F$776,СВЦЭМ!$A$33:$A$776,$A216,СВЦЭМ!$B$33:$B$776,U$190)+'СЕТ СН'!$F$15</f>
        <v>98.173054410000006</v>
      </c>
      <c r="V216" s="36">
        <f>SUMIFS(СВЦЭМ!$F$33:$F$776,СВЦЭМ!$A$33:$A$776,$A216,СВЦЭМ!$B$33:$B$776,V$190)+'СЕТ СН'!$F$15</f>
        <v>97.239017329999996</v>
      </c>
      <c r="W216" s="36">
        <f>SUMIFS(СВЦЭМ!$F$33:$F$776,СВЦЭМ!$A$33:$A$776,$A216,СВЦЭМ!$B$33:$B$776,W$190)+'СЕТ СН'!$F$15</f>
        <v>96.582699930000004</v>
      </c>
      <c r="X216" s="36">
        <f>SUMIFS(СВЦЭМ!$F$33:$F$776,СВЦЭМ!$A$33:$A$776,$A216,СВЦЭМ!$B$33:$B$776,X$190)+'СЕТ СН'!$F$15</f>
        <v>99.82268698</v>
      </c>
      <c r="Y216" s="36">
        <f>SUMIFS(СВЦЭМ!$F$33:$F$776,СВЦЭМ!$A$33:$A$776,$A216,СВЦЭМ!$B$33:$B$776,Y$190)+'СЕТ СН'!$F$15</f>
        <v>109.85210406</v>
      </c>
    </row>
    <row r="217" spans="1:25" ht="15.75" x14ac:dyDescent="0.2">
      <c r="A217" s="35">
        <f t="shared" si="5"/>
        <v>43978</v>
      </c>
      <c r="B217" s="36">
        <f>SUMIFS(СВЦЭМ!$F$33:$F$776,СВЦЭМ!$A$33:$A$776,$A217,СВЦЭМ!$B$33:$B$776,B$190)+'СЕТ СН'!$F$15</f>
        <v>122.63339585999999</v>
      </c>
      <c r="C217" s="36">
        <f>SUMIFS(СВЦЭМ!$F$33:$F$776,СВЦЭМ!$A$33:$A$776,$A217,СВЦЭМ!$B$33:$B$776,C$190)+'СЕТ СН'!$F$15</f>
        <v>127.82729393</v>
      </c>
      <c r="D217" s="36">
        <f>SUMIFS(СВЦЭМ!$F$33:$F$776,СВЦЭМ!$A$33:$A$776,$A217,СВЦЭМ!$B$33:$B$776,D$190)+'СЕТ СН'!$F$15</f>
        <v>130.59351939000001</v>
      </c>
      <c r="E217" s="36">
        <f>SUMIFS(СВЦЭМ!$F$33:$F$776,СВЦЭМ!$A$33:$A$776,$A217,СВЦЭМ!$B$33:$B$776,E$190)+'СЕТ СН'!$F$15</f>
        <v>131.84763749000001</v>
      </c>
      <c r="F217" s="36">
        <f>SUMIFS(СВЦЭМ!$F$33:$F$776,СВЦЭМ!$A$33:$A$776,$A217,СВЦЭМ!$B$33:$B$776,F$190)+'СЕТ СН'!$F$15</f>
        <v>130.92320975999999</v>
      </c>
      <c r="G217" s="36">
        <f>SUMIFS(СВЦЭМ!$F$33:$F$776,СВЦЭМ!$A$33:$A$776,$A217,СВЦЭМ!$B$33:$B$776,G$190)+'СЕТ СН'!$F$15</f>
        <v>131.94297229</v>
      </c>
      <c r="H217" s="36">
        <f>SUMIFS(СВЦЭМ!$F$33:$F$776,СВЦЭМ!$A$33:$A$776,$A217,СВЦЭМ!$B$33:$B$776,H$190)+'СЕТ СН'!$F$15</f>
        <v>129.33568152999999</v>
      </c>
      <c r="I217" s="36">
        <f>SUMIFS(СВЦЭМ!$F$33:$F$776,СВЦЭМ!$A$33:$A$776,$A217,СВЦЭМ!$B$33:$B$776,I$190)+'СЕТ СН'!$F$15</f>
        <v>127.27455802999999</v>
      </c>
      <c r="J217" s="36">
        <f>SUMIFS(СВЦЭМ!$F$33:$F$776,СВЦЭМ!$A$33:$A$776,$A217,СВЦЭМ!$B$33:$B$776,J$190)+'СЕТ СН'!$F$15</f>
        <v>122.08696584</v>
      </c>
      <c r="K217" s="36">
        <f>SUMIFS(СВЦЭМ!$F$33:$F$776,СВЦЭМ!$A$33:$A$776,$A217,СВЦЭМ!$B$33:$B$776,K$190)+'СЕТ СН'!$F$15</f>
        <v>119.09880475999999</v>
      </c>
      <c r="L217" s="36">
        <f>SUMIFS(СВЦЭМ!$F$33:$F$776,СВЦЭМ!$A$33:$A$776,$A217,СВЦЭМ!$B$33:$B$776,L$190)+'СЕТ СН'!$F$15</f>
        <v>116.1155023</v>
      </c>
      <c r="M217" s="36">
        <f>SUMIFS(СВЦЭМ!$F$33:$F$776,СВЦЭМ!$A$33:$A$776,$A217,СВЦЭМ!$B$33:$B$776,M$190)+'СЕТ СН'!$F$15</f>
        <v>108.17142475999999</v>
      </c>
      <c r="N217" s="36">
        <f>SUMIFS(СВЦЭМ!$F$33:$F$776,СВЦЭМ!$A$33:$A$776,$A217,СВЦЭМ!$B$33:$B$776,N$190)+'СЕТ СН'!$F$15</f>
        <v>99.530131019999999</v>
      </c>
      <c r="O217" s="36">
        <f>SUMIFS(СВЦЭМ!$F$33:$F$776,СВЦЭМ!$A$33:$A$776,$A217,СВЦЭМ!$B$33:$B$776,O$190)+'СЕТ СН'!$F$15</f>
        <v>96.911196200000006</v>
      </c>
      <c r="P217" s="36">
        <f>SUMIFS(СВЦЭМ!$F$33:$F$776,СВЦЭМ!$A$33:$A$776,$A217,СВЦЭМ!$B$33:$B$776,P$190)+'СЕТ СН'!$F$15</f>
        <v>96.129799790000007</v>
      </c>
      <c r="Q217" s="36">
        <f>SUMIFS(СВЦЭМ!$F$33:$F$776,СВЦЭМ!$A$33:$A$776,$A217,СВЦЭМ!$B$33:$B$776,Q$190)+'СЕТ СН'!$F$15</f>
        <v>96.806068499999995</v>
      </c>
      <c r="R217" s="36">
        <f>SUMIFS(СВЦЭМ!$F$33:$F$776,СВЦЭМ!$A$33:$A$776,$A217,СВЦЭМ!$B$33:$B$776,R$190)+'СЕТ СН'!$F$15</f>
        <v>97.337326709999999</v>
      </c>
      <c r="S217" s="36">
        <f>SUMIFS(СВЦЭМ!$F$33:$F$776,СВЦЭМ!$A$33:$A$776,$A217,СВЦЭМ!$B$33:$B$776,S$190)+'СЕТ СН'!$F$15</f>
        <v>98.060623879999994</v>
      </c>
      <c r="T217" s="36">
        <f>SUMIFS(СВЦЭМ!$F$33:$F$776,СВЦЭМ!$A$33:$A$776,$A217,СВЦЭМ!$B$33:$B$776,T$190)+'СЕТ СН'!$F$15</f>
        <v>97.411250710000004</v>
      </c>
      <c r="U217" s="36">
        <f>SUMIFS(СВЦЭМ!$F$33:$F$776,СВЦЭМ!$A$33:$A$776,$A217,СВЦЭМ!$B$33:$B$776,U$190)+'СЕТ СН'!$F$15</f>
        <v>95.719234760000006</v>
      </c>
      <c r="V217" s="36">
        <f>SUMIFS(СВЦЭМ!$F$33:$F$776,СВЦЭМ!$A$33:$A$776,$A217,СВЦЭМ!$B$33:$B$776,V$190)+'СЕТ СН'!$F$15</f>
        <v>94.184673349999997</v>
      </c>
      <c r="W217" s="36">
        <f>SUMIFS(СВЦЭМ!$F$33:$F$776,СВЦЭМ!$A$33:$A$776,$A217,СВЦЭМ!$B$33:$B$776,W$190)+'СЕТ СН'!$F$15</f>
        <v>93.632600069999995</v>
      </c>
      <c r="X217" s="36">
        <f>SUMIFS(СВЦЭМ!$F$33:$F$776,СВЦЭМ!$A$33:$A$776,$A217,СВЦЭМ!$B$33:$B$776,X$190)+'СЕТ СН'!$F$15</f>
        <v>99.190519699999996</v>
      </c>
      <c r="Y217" s="36">
        <f>SUMIFS(СВЦЭМ!$F$33:$F$776,СВЦЭМ!$A$33:$A$776,$A217,СВЦЭМ!$B$33:$B$776,Y$190)+'СЕТ СН'!$F$15</f>
        <v>107.90910123</v>
      </c>
    </row>
    <row r="218" spans="1:25" ht="15.75" x14ac:dyDescent="0.2">
      <c r="A218" s="35">
        <f t="shared" si="5"/>
        <v>43979</v>
      </c>
      <c r="B218" s="36">
        <f>SUMIFS(СВЦЭМ!$F$33:$F$776,СВЦЭМ!$A$33:$A$776,$A218,СВЦЭМ!$B$33:$B$776,B$190)+'СЕТ СН'!$F$15</f>
        <v>113.4569505</v>
      </c>
      <c r="C218" s="36">
        <f>SUMIFS(СВЦЭМ!$F$33:$F$776,СВЦЭМ!$A$33:$A$776,$A218,СВЦЭМ!$B$33:$B$776,C$190)+'СЕТ СН'!$F$15</f>
        <v>115.7324753</v>
      </c>
      <c r="D218" s="36">
        <f>SUMIFS(СВЦЭМ!$F$33:$F$776,СВЦЭМ!$A$33:$A$776,$A218,СВЦЭМ!$B$33:$B$776,D$190)+'СЕТ СН'!$F$15</f>
        <v>119.80168682999999</v>
      </c>
      <c r="E218" s="36">
        <f>SUMIFS(СВЦЭМ!$F$33:$F$776,СВЦЭМ!$A$33:$A$776,$A218,СВЦЭМ!$B$33:$B$776,E$190)+'СЕТ СН'!$F$15</f>
        <v>122.17627324999999</v>
      </c>
      <c r="F218" s="36">
        <f>SUMIFS(СВЦЭМ!$F$33:$F$776,СВЦЭМ!$A$33:$A$776,$A218,СВЦЭМ!$B$33:$B$776,F$190)+'СЕТ СН'!$F$15</f>
        <v>121.52434398</v>
      </c>
      <c r="G218" s="36">
        <f>SUMIFS(СВЦЭМ!$F$33:$F$776,СВЦЭМ!$A$33:$A$776,$A218,СВЦЭМ!$B$33:$B$776,G$190)+'СЕТ СН'!$F$15</f>
        <v>122.21446795999999</v>
      </c>
      <c r="H218" s="36">
        <f>SUMIFS(СВЦЭМ!$F$33:$F$776,СВЦЭМ!$A$33:$A$776,$A218,СВЦЭМ!$B$33:$B$776,H$190)+'СЕТ СН'!$F$15</f>
        <v>119.79538900999999</v>
      </c>
      <c r="I218" s="36">
        <f>SUMIFS(СВЦЭМ!$F$33:$F$776,СВЦЭМ!$A$33:$A$776,$A218,СВЦЭМ!$B$33:$B$776,I$190)+'СЕТ СН'!$F$15</f>
        <v>120.22139494</v>
      </c>
      <c r="J218" s="36">
        <f>SUMIFS(СВЦЭМ!$F$33:$F$776,СВЦЭМ!$A$33:$A$776,$A218,СВЦЭМ!$B$33:$B$776,J$190)+'СЕТ СН'!$F$15</f>
        <v>113.56402975</v>
      </c>
      <c r="K218" s="36">
        <f>SUMIFS(СВЦЭМ!$F$33:$F$776,СВЦЭМ!$A$33:$A$776,$A218,СВЦЭМ!$B$33:$B$776,K$190)+'СЕТ СН'!$F$15</f>
        <v>111.78680747</v>
      </c>
      <c r="L218" s="36">
        <f>SUMIFS(СВЦЭМ!$F$33:$F$776,СВЦЭМ!$A$33:$A$776,$A218,СВЦЭМ!$B$33:$B$776,L$190)+'СЕТ СН'!$F$15</f>
        <v>113.10532431</v>
      </c>
      <c r="M218" s="36">
        <f>SUMIFS(СВЦЭМ!$F$33:$F$776,СВЦЭМ!$A$33:$A$776,$A218,СВЦЭМ!$B$33:$B$776,M$190)+'СЕТ СН'!$F$15</f>
        <v>109.66620413</v>
      </c>
      <c r="N218" s="36">
        <f>SUMIFS(СВЦЭМ!$F$33:$F$776,СВЦЭМ!$A$33:$A$776,$A218,СВЦЭМ!$B$33:$B$776,N$190)+'СЕТ СН'!$F$15</f>
        <v>102.57620061</v>
      </c>
      <c r="O218" s="36">
        <f>SUMIFS(СВЦЭМ!$F$33:$F$776,СВЦЭМ!$A$33:$A$776,$A218,СВЦЭМ!$B$33:$B$776,O$190)+'СЕТ СН'!$F$15</f>
        <v>99.239498549999993</v>
      </c>
      <c r="P218" s="36">
        <f>SUMIFS(СВЦЭМ!$F$33:$F$776,СВЦЭМ!$A$33:$A$776,$A218,СВЦЭМ!$B$33:$B$776,P$190)+'СЕТ СН'!$F$15</f>
        <v>100.23518842</v>
      </c>
      <c r="Q218" s="36">
        <f>SUMIFS(СВЦЭМ!$F$33:$F$776,СВЦЭМ!$A$33:$A$776,$A218,СВЦЭМ!$B$33:$B$776,Q$190)+'СЕТ СН'!$F$15</f>
        <v>100.42751296</v>
      </c>
      <c r="R218" s="36">
        <f>SUMIFS(СВЦЭМ!$F$33:$F$776,СВЦЭМ!$A$33:$A$776,$A218,СВЦЭМ!$B$33:$B$776,R$190)+'СЕТ СН'!$F$15</f>
        <v>100.20927543000001</v>
      </c>
      <c r="S218" s="36">
        <f>SUMIFS(СВЦЭМ!$F$33:$F$776,СВЦЭМ!$A$33:$A$776,$A218,СВЦЭМ!$B$33:$B$776,S$190)+'СЕТ СН'!$F$15</f>
        <v>101.16162813</v>
      </c>
      <c r="T218" s="36">
        <f>SUMIFS(СВЦЭМ!$F$33:$F$776,СВЦЭМ!$A$33:$A$776,$A218,СВЦЭМ!$B$33:$B$776,T$190)+'СЕТ СН'!$F$15</f>
        <v>101.37870467</v>
      </c>
      <c r="U218" s="36">
        <f>SUMIFS(СВЦЭМ!$F$33:$F$776,СВЦЭМ!$A$33:$A$776,$A218,СВЦЭМ!$B$33:$B$776,U$190)+'СЕТ СН'!$F$15</f>
        <v>100.34941310000001</v>
      </c>
      <c r="V218" s="36">
        <f>SUMIFS(СВЦЭМ!$F$33:$F$776,СВЦЭМ!$A$33:$A$776,$A218,СВЦЭМ!$B$33:$B$776,V$190)+'СЕТ СН'!$F$15</f>
        <v>98.403215419999995</v>
      </c>
      <c r="W218" s="36">
        <f>SUMIFS(СВЦЭМ!$F$33:$F$776,СВЦЭМ!$A$33:$A$776,$A218,СВЦЭМ!$B$33:$B$776,W$190)+'СЕТ СН'!$F$15</f>
        <v>97.929655600000004</v>
      </c>
      <c r="X218" s="36">
        <f>SUMIFS(СВЦЭМ!$F$33:$F$776,СВЦЭМ!$A$33:$A$776,$A218,СВЦЭМ!$B$33:$B$776,X$190)+'СЕТ СН'!$F$15</f>
        <v>104.29492028</v>
      </c>
      <c r="Y218" s="36">
        <f>SUMIFS(СВЦЭМ!$F$33:$F$776,СВЦЭМ!$A$33:$A$776,$A218,СВЦЭМ!$B$33:$B$776,Y$190)+'СЕТ СН'!$F$15</f>
        <v>114.11690753000001</v>
      </c>
    </row>
    <row r="219" spans="1:25" ht="15.75" x14ac:dyDescent="0.2">
      <c r="A219" s="35">
        <f t="shared" si="5"/>
        <v>43980</v>
      </c>
      <c r="B219" s="36">
        <f>SUMIFS(СВЦЭМ!$F$33:$F$776,СВЦЭМ!$A$33:$A$776,$A219,СВЦЭМ!$B$33:$B$776,B$190)+'СЕТ СН'!$F$15</f>
        <v>115.74653075000001</v>
      </c>
      <c r="C219" s="36">
        <f>SUMIFS(СВЦЭМ!$F$33:$F$776,СВЦЭМ!$A$33:$A$776,$A219,СВЦЭМ!$B$33:$B$776,C$190)+'СЕТ СН'!$F$15</f>
        <v>119.46711153</v>
      </c>
      <c r="D219" s="36">
        <f>SUMIFS(СВЦЭМ!$F$33:$F$776,СВЦЭМ!$A$33:$A$776,$A219,СВЦЭМ!$B$33:$B$776,D$190)+'СЕТ СН'!$F$15</f>
        <v>119.08986027</v>
      </c>
      <c r="E219" s="36">
        <f>SUMIFS(СВЦЭМ!$F$33:$F$776,СВЦЭМ!$A$33:$A$776,$A219,СВЦЭМ!$B$33:$B$776,E$190)+'СЕТ СН'!$F$15</f>
        <v>119.02763002</v>
      </c>
      <c r="F219" s="36">
        <f>SUMIFS(СВЦЭМ!$F$33:$F$776,СВЦЭМ!$A$33:$A$776,$A219,СВЦЭМ!$B$33:$B$776,F$190)+'СЕТ СН'!$F$15</f>
        <v>119.24171559</v>
      </c>
      <c r="G219" s="36">
        <f>SUMIFS(СВЦЭМ!$F$33:$F$776,СВЦЭМ!$A$33:$A$776,$A219,СВЦЭМ!$B$33:$B$776,G$190)+'СЕТ СН'!$F$15</f>
        <v>119.94821295</v>
      </c>
      <c r="H219" s="36">
        <f>SUMIFS(СВЦЭМ!$F$33:$F$776,СВЦЭМ!$A$33:$A$776,$A219,СВЦЭМ!$B$33:$B$776,H$190)+'СЕТ СН'!$F$15</f>
        <v>120.57788238000001</v>
      </c>
      <c r="I219" s="36">
        <f>SUMIFS(СВЦЭМ!$F$33:$F$776,СВЦЭМ!$A$33:$A$776,$A219,СВЦЭМ!$B$33:$B$776,I$190)+'СЕТ СН'!$F$15</f>
        <v>117.83497817999999</v>
      </c>
      <c r="J219" s="36">
        <f>SUMIFS(СВЦЭМ!$F$33:$F$776,СВЦЭМ!$A$33:$A$776,$A219,СВЦЭМ!$B$33:$B$776,J$190)+'СЕТ СН'!$F$15</f>
        <v>110.79291918</v>
      </c>
      <c r="K219" s="36">
        <f>SUMIFS(СВЦЭМ!$F$33:$F$776,СВЦЭМ!$A$33:$A$776,$A219,СВЦЭМ!$B$33:$B$776,K$190)+'СЕТ СН'!$F$15</f>
        <v>108.42304263</v>
      </c>
      <c r="L219" s="36">
        <f>SUMIFS(СВЦЭМ!$F$33:$F$776,СВЦЭМ!$A$33:$A$776,$A219,СВЦЭМ!$B$33:$B$776,L$190)+'СЕТ СН'!$F$15</f>
        <v>112.82748178</v>
      </c>
      <c r="M219" s="36">
        <f>SUMIFS(СВЦЭМ!$F$33:$F$776,СВЦЭМ!$A$33:$A$776,$A219,СВЦЭМ!$B$33:$B$776,M$190)+'СЕТ СН'!$F$15</f>
        <v>101.75390667000001</v>
      </c>
      <c r="N219" s="36">
        <f>SUMIFS(СВЦЭМ!$F$33:$F$776,СВЦЭМ!$A$33:$A$776,$A219,СВЦЭМ!$B$33:$B$776,N$190)+'СЕТ СН'!$F$15</f>
        <v>92.778775370000005</v>
      </c>
      <c r="O219" s="36">
        <f>SUMIFS(СВЦЭМ!$F$33:$F$776,СВЦЭМ!$A$33:$A$776,$A219,СВЦЭМ!$B$33:$B$776,O$190)+'СЕТ СН'!$F$15</f>
        <v>91.090081010000006</v>
      </c>
      <c r="P219" s="36">
        <f>SUMIFS(СВЦЭМ!$F$33:$F$776,СВЦЭМ!$A$33:$A$776,$A219,СВЦЭМ!$B$33:$B$776,P$190)+'СЕТ СН'!$F$15</f>
        <v>92.069712820000007</v>
      </c>
      <c r="Q219" s="36">
        <f>SUMIFS(СВЦЭМ!$F$33:$F$776,СВЦЭМ!$A$33:$A$776,$A219,СВЦЭМ!$B$33:$B$776,Q$190)+'СЕТ СН'!$F$15</f>
        <v>91.054311609999999</v>
      </c>
      <c r="R219" s="36">
        <f>SUMIFS(СВЦЭМ!$F$33:$F$776,СВЦЭМ!$A$33:$A$776,$A219,СВЦЭМ!$B$33:$B$776,R$190)+'СЕТ СН'!$F$15</f>
        <v>91.538692159999997</v>
      </c>
      <c r="S219" s="36">
        <f>SUMIFS(СВЦЭМ!$F$33:$F$776,СВЦЭМ!$A$33:$A$776,$A219,СВЦЭМ!$B$33:$B$776,S$190)+'СЕТ СН'!$F$15</f>
        <v>92.803554230000003</v>
      </c>
      <c r="T219" s="36">
        <f>SUMIFS(СВЦЭМ!$F$33:$F$776,СВЦЭМ!$A$33:$A$776,$A219,СВЦЭМ!$B$33:$B$776,T$190)+'СЕТ СН'!$F$15</f>
        <v>94.552919829999993</v>
      </c>
      <c r="U219" s="36">
        <f>SUMIFS(СВЦЭМ!$F$33:$F$776,СВЦЭМ!$A$33:$A$776,$A219,СВЦЭМ!$B$33:$B$776,U$190)+'СЕТ СН'!$F$15</f>
        <v>95.458350030000005</v>
      </c>
      <c r="V219" s="36">
        <f>SUMIFS(СВЦЭМ!$F$33:$F$776,СВЦЭМ!$A$33:$A$776,$A219,СВЦЭМ!$B$33:$B$776,V$190)+'СЕТ СН'!$F$15</f>
        <v>100.7177962</v>
      </c>
      <c r="W219" s="36">
        <f>SUMIFS(СВЦЭМ!$F$33:$F$776,СВЦЭМ!$A$33:$A$776,$A219,СВЦЭМ!$B$33:$B$776,W$190)+'СЕТ СН'!$F$15</f>
        <v>105.46760447</v>
      </c>
      <c r="X219" s="36">
        <f>SUMIFS(СВЦЭМ!$F$33:$F$776,СВЦЭМ!$A$33:$A$776,$A219,СВЦЭМ!$B$33:$B$776,X$190)+'СЕТ СН'!$F$15</f>
        <v>103.07477218</v>
      </c>
      <c r="Y219" s="36">
        <f>SUMIFS(СВЦЭМ!$F$33:$F$776,СВЦЭМ!$A$33:$A$776,$A219,СВЦЭМ!$B$33:$B$776,Y$190)+'СЕТ СН'!$F$15</f>
        <v>109.30514855</v>
      </c>
    </row>
    <row r="220" spans="1:25" ht="15.75" x14ac:dyDescent="0.2">
      <c r="A220" s="35">
        <f t="shared" si="5"/>
        <v>43981</v>
      </c>
      <c r="B220" s="36">
        <f>SUMIFS(СВЦЭМ!$F$33:$F$776,СВЦЭМ!$A$33:$A$776,$A220,СВЦЭМ!$B$33:$B$776,B$190)+'СЕТ СН'!$F$15</f>
        <v>121.35036040999999</v>
      </c>
      <c r="C220" s="36">
        <f>SUMIFS(СВЦЭМ!$F$33:$F$776,СВЦЭМ!$A$33:$A$776,$A220,СВЦЭМ!$B$33:$B$776,C$190)+'СЕТ СН'!$F$15</f>
        <v>122.35019044000001</v>
      </c>
      <c r="D220" s="36">
        <f>SUMIFS(СВЦЭМ!$F$33:$F$776,СВЦЭМ!$A$33:$A$776,$A220,СВЦЭМ!$B$33:$B$776,D$190)+'СЕТ СН'!$F$15</f>
        <v>122.57641486</v>
      </c>
      <c r="E220" s="36">
        <f>SUMIFS(СВЦЭМ!$F$33:$F$776,СВЦЭМ!$A$33:$A$776,$A220,СВЦЭМ!$B$33:$B$776,E$190)+'СЕТ СН'!$F$15</f>
        <v>122.20502046999999</v>
      </c>
      <c r="F220" s="36">
        <f>SUMIFS(СВЦЭМ!$F$33:$F$776,СВЦЭМ!$A$33:$A$776,$A220,СВЦЭМ!$B$33:$B$776,F$190)+'СЕТ СН'!$F$15</f>
        <v>122.0865441</v>
      </c>
      <c r="G220" s="36">
        <f>SUMIFS(СВЦЭМ!$F$33:$F$776,СВЦЭМ!$A$33:$A$776,$A220,СВЦЭМ!$B$33:$B$776,G$190)+'СЕТ СН'!$F$15</f>
        <v>122.16059885</v>
      </c>
      <c r="H220" s="36">
        <f>SUMIFS(СВЦЭМ!$F$33:$F$776,СВЦЭМ!$A$33:$A$776,$A220,СВЦЭМ!$B$33:$B$776,H$190)+'СЕТ СН'!$F$15</f>
        <v>120.22847499</v>
      </c>
      <c r="I220" s="36">
        <f>SUMIFS(СВЦЭМ!$F$33:$F$776,СВЦЭМ!$A$33:$A$776,$A220,СВЦЭМ!$B$33:$B$776,I$190)+'СЕТ СН'!$F$15</f>
        <v>117.56265907</v>
      </c>
      <c r="J220" s="36">
        <f>SUMIFS(СВЦЭМ!$F$33:$F$776,СВЦЭМ!$A$33:$A$776,$A220,СВЦЭМ!$B$33:$B$776,J$190)+'СЕТ СН'!$F$15</f>
        <v>112.93096163</v>
      </c>
      <c r="K220" s="36">
        <f>SUMIFS(СВЦЭМ!$F$33:$F$776,СВЦЭМ!$A$33:$A$776,$A220,СВЦЭМ!$B$33:$B$776,K$190)+'СЕТ СН'!$F$15</f>
        <v>111.21685727000001</v>
      </c>
      <c r="L220" s="36">
        <f>SUMIFS(СВЦЭМ!$F$33:$F$776,СВЦЭМ!$A$33:$A$776,$A220,СВЦЭМ!$B$33:$B$776,L$190)+'СЕТ СН'!$F$15</f>
        <v>109.88437248</v>
      </c>
      <c r="M220" s="36">
        <f>SUMIFS(СВЦЭМ!$F$33:$F$776,СВЦЭМ!$A$33:$A$776,$A220,СВЦЭМ!$B$33:$B$776,M$190)+'СЕТ СН'!$F$15</f>
        <v>102.17467752</v>
      </c>
      <c r="N220" s="36">
        <f>SUMIFS(СВЦЭМ!$F$33:$F$776,СВЦЭМ!$A$33:$A$776,$A220,СВЦЭМ!$B$33:$B$776,N$190)+'СЕТ СН'!$F$15</f>
        <v>95.048331559999994</v>
      </c>
      <c r="O220" s="36">
        <f>SUMIFS(СВЦЭМ!$F$33:$F$776,СВЦЭМ!$A$33:$A$776,$A220,СВЦЭМ!$B$33:$B$776,O$190)+'СЕТ СН'!$F$15</f>
        <v>93.22673399</v>
      </c>
      <c r="P220" s="36">
        <f>SUMIFS(СВЦЭМ!$F$33:$F$776,СВЦЭМ!$A$33:$A$776,$A220,СВЦЭМ!$B$33:$B$776,P$190)+'СЕТ СН'!$F$15</f>
        <v>93.639016470000001</v>
      </c>
      <c r="Q220" s="36">
        <f>SUMIFS(СВЦЭМ!$F$33:$F$776,СВЦЭМ!$A$33:$A$776,$A220,СВЦЭМ!$B$33:$B$776,Q$190)+'СЕТ СН'!$F$15</f>
        <v>93.541779829999996</v>
      </c>
      <c r="R220" s="36">
        <f>SUMIFS(СВЦЭМ!$F$33:$F$776,СВЦЭМ!$A$33:$A$776,$A220,СВЦЭМ!$B$33:$B$776,R$190)+'СЕТ СН'!$F$15</f>
        <v>93.40070686</v>
      </c>
      <c r="S220" s="36">
        <f>SUMIFS(СВЦЭМ!$F$33:$F$776,СВЦЭМ!$A$33:$A$776,$A220,СВЦЭМ!$B$33:$B$776,S$190)+'СЕТ СН'!$F$15</f>
        <v>93.755056940000003</v>
      </c>
      <c r="T220" s="36">
        <f>SUMIFS(СВЦЭМ!$F$33:$F$776,СВЦЭМ!$A$33:$A$776,$A220,СВЦЭМ!$B$33:$B$776,T$190)+'СЕТ СН'!$F$15</f>
        <v>92.984946489999999</v>
      </c>
      <c r="U220" s="36">
        <f>SUMIFS(СВЦЭМ!$F$33:$F$776,СВЦЭМ!$A$33:$A$776,$A220,СВЦЭМ!$B$33:$B$776,U$190)+'СЕТ СН'!$F$15</f>
        <v>91.546699180000005</v>
      </c>
      <c r="V220" s="36">
        <f>SUMIFS(СВЦЭМ!$F$33:$F$776,СВЦЭМ!$A$33:$A$776,$A220,СВЦЭМ!$B$33:$B$776,V$190)+'СЕТ СН'!$F$15</f>
        <v>92.61450395</v>
      </c>
      <c r="W220" s="36">
        <f>SUMIFS(СВЦЭМ!$F$33:$F$776,СВЦЭМ!$A$33:$A$776,$A220,СВЦЭМ!$B$33:$B$776,W$190)+'СЕТ СН'!$F$15</f>
        <v>93.531194450000001</v>
      </c>
      <c r="X220" s="36">
        <f>SUMIFS(СВЦЭМ!$F$33:$F$776,СВЦЭМ!$A$33:$A$776,$A220,СВЦЭМ!$B$33:$B$776,X$190)+'СЕТ СН'!$F$15</f>
        <v>93.965894770000006</v>
      </c>
      <c r="Y220" s="36">
        <f>SUMIFS(СВЦЭМ!$F$33:$F$776,СВЦЭМ!$A$33:$A$776,$A220,СВЦЭМ!$B$33:$B$776,Y$190)+'СЕТ СН'!$F$15</f>
        <v>103.93007092000001</v>
      </c>
    </row>
    <row r="221" spans="1:25" ht="15.75" x14ac:dyDescent="0.2">
      <c r="A221" s="35">
        <f t="shared" si="5"/>
        <v>43982</v>
      </c>
      <c r="B221" s="36">
        <f>SUMIFS(СВЦЭМ!$F$33:$F$776,СВЦЭМ!$A$33:$A$776,$A221,СВЦЭМ!$B$33:$B$776,B$190)+'СЕТ СН'!$F$15</f>
        <v>116.67373644</v>
      </c>
      <c r="C221" s="36">
        <f>SUMIFS(СВЦЭМ!$F$33:$F$776,СВЦЭМ!$A$33:$A$776,$A221,СВЦЭМ!$B$33:$B$776,C$190)+'СЕТ СН'!$F$15</f>
        <v>117.99391587</v>
      </c>
      <c r="D221" s="36">
        <f>SUMIFS(СВЦЭМ!$F$33:$F$776,СВЦЭМ!$A$33:$A$776,$A221,СВЦЭМ!$B$33:$B$776,D$190)+'СЕТ СН'!$F$15</f>
        <v>119.20882836</v>
      </c>
      <c r="E221" s="36">
        <f>SUMIFS(СВЦЭМ!$F$33:$F$776,СВЦЭМ!$A$33:$A$776,$A221,СВЦЭМ!$B$33:$B$776,E$190)+'СЕТ СН'!$F$15</f>
        <v>118.451386</v>
      </c>
      <c r="F221" s="36">
        <f>SUMIFS(СВЦЭМ!$F$33:$F$776,СВЦЭМ!$A$33:$A$776,$A221,СВЦЭМ!$B$33:$B$776,F$190)+'СЕТ СН'!$F$15</f>
        <v>116.91814481</v>
      </c>
      <c r="G221" s="36">
        <f>SUMIFS(СВЦЭМ!$F$33:$F$776,СВЦЭМ!$A$33:$A$776,$A221,СВЦЭМ!$B$33:$B$776,G$190)+'СЕТ СН'!$F$15</f>
        <v>117.47397595</v>
      </c>
      <c r="H221" s="36">
        <f>SUMIFS(СВЦЭМ!$F$33:$F$776,СВЦЭМ!$A$33:$A$776,$A221,СВЦЭМ!$B$33:$B$776,H$190)+'СЕТ СН'!$F$15</f>
        <v>118.11117917</v>
      </c>
      <c r="I221" s="36">
        <f>SUMIFS(СВЦЭМ!$F$33:$F$776,СВЦЭМ!$A$33:$A$776,$A221,СВЦЭМ!$B$33:$B$776,I$190)+'СЕТ СН'!$F$15</f>
        <v>114.70104282</v>
      </c>
      <c r="J221" s="36">
        <f>SUMIFS(СВЦЭМ!$F$33:$F$776,СВЦЭМ!$A$33:$A$776,$A221,СВЦЭМ!$B$33:$B$776,J$190)+'СЕТ СН'!$F$15</f>
        <v>111.64882578</v>
      </c>
      <c r="K221" s="36">
        <f>SUMIFS(СВЦЭМ!$F$33:$F$776,СВЦЭМ!$A$33:$A$776,$A221,СВЦЭМ!$B$33:$B$776,K$190)+'СЕТ СН'!$F$15</f>
        <v>112.94594382</v>
      </c>
      <c r="L221" s="36">
        <f>SUMIFS(СВЦЭМ!$F$33:$F$776,СВЦЭМ!$A$33:$A$776,$A221,СВЦЭМ!$B$33:$B$776,L$190)+'СЕТ СН'!$F$15</f>
        <v>112.78081018</v>
      </c>
      <c r="M221" s="36">
        <f>SUMIFS(СВЦЭМ!$F$33:$F$776,СВЦЭМ!$A$33:$A$776,$A221,СВЦЭМ!$B$33:$B$776,M$190)+'СЕТ СН'!$F$15</f>
        <v>105.59778004</v>
      </c>
      <c r="N221" s="36">
        <f>SUMIFS(СВЦЭМ!$F$33:$F$776,СВЦЭМ!$A$33:$A$776,$A221,СВЦЭМ!$B$33:$B$776,N$190)+'СЕТ СН'!$F$15</f>
        <v>95.349499129999998</v>
      </c>
      <c r="O221" s="36">
        <f>SUMIFS(СВЦЭМ!$F$33:$F$776,СВЦЭМ!$A$33:$A$776,$A221,СВЦЭМ!$B$33:$B$776,O$190)+'СЕТ СН'!$F$15</f>
        <v>91.923469440000005</v>
      </c>
      <c r="P221" s="36">
        <f>SUMIFS(СВЦЭМ!$F$33:$F$776,СВЦЭМ!$A$33:$A$776,$A221,СВЦЭМ!$B$33:$B$776,P$190)+'СЕТ СН'!$F$15</f>
        <v>93.183368830000006</v>
      </c>
      <c r="Q221" s="36">
        <f>SUMIFS(СВЦЭМ!$F$33:$F$776,СВЦЭМ!$A$33:$A$776,$A221,СВЦЭМ!$B$33:$B$776,Q$190)+'СЕТ СН'!$F$15</f>
        <v>93.214379230000006</v>
      </c>
      <c r="R221" s="36">
        <f>SUMIFS(СВЦЭМ!$F$33:$F$776,СВЦЭМ!$A$33:$A$776,$A221,СВЦЭМ!$B$33:$B$776,R$190)+'СЕТ СН'!$F$15</f>
        <v>93.589742520000001</v>
      </c>
      <c r="S221" s="36">
        <f>SUMIFS(СВЦЭМ!$F$33:$F$776,СВЦЭМ!$A$33:$A$776,$A221,СВЦЭМ!$B$33:$B$776,S$190)+'СЕТ СН'!$F$15</f>
        <v>95.467747459999998</v>
      </c>
      <c r="T221" s="36">
        <f>SUMIFS(СВЦЭМ!$F$33:$F$776,СВЦЭМ!$A$33:$A$776,$A221,СВЦЭМ!$B$33:$B$776,T$190)+'СЕТ СН'!$F$15</f>
        <v>92.786276049999998</v>
      </c>
      <c r="U221" s="36">
        <f>SUMIFS(СВЦЭМ!$F$33:$F$776,СВЦЭМ!$A$33:$A$776,$A221,СВЦЭМ!$B$33:$B$776,U$190)+'СЕТ СН'!$F$15</f>
        <v>89.732083250000002</v>
      </c>
      <c r="V221" s="36">
        <f>SUMIFS(СВЦЭМ!$F$33:$F$776,СВЦЭМ!$A$33:$A$776,$A221,СВЦЭМ!$B$33:$B$776,V$190)+'СЕТ СН'!$F$15</f>
        <v>84.125934880000003</v>
      </c>
      <c r="W221" s="36">
        <f>SUMIFS(СВЦЭМ!$F$33:$F$776,СВЦЭМ!$A$33:$A$776,$A221,СВЦЭМ!$B$33:$B$776,W$190)+'СЕТ СН'!$F$15</f>
        <v>83.416779099999999</v>
      </c>
      <c r="X221" s="36">
        <f>SUMIFS(СВЦЭМ!$F$33:$F$776,СВЦЭМ!$A$33:$A$776,$A221,СВЦЭМ!$B$33:$B$776,X$190)+'СЕТ СН'!$F$15</f>
        <v>88.187649320000006</v>
      </c>
      <c r="Y221" s="36">
        <f>SUMIFS(СВЦЭМ!$F$33:$F$776,СВЦЭМ!$A$33:$A$776,$A221,СВЦЭМ!$B$33:$B$776,Y$190)+'СЕТ СН'!$F$15</f>
        <v>98.322737059999994</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7" t="s">
        <v>7</v>
      </c>
      <c r="B223" s="130" t="s">
        <v>116</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2"/>
    </row>
    <row r="224" spans="1:25" ht="12.75" hidden="1" customHeight="1" x14ac:dyDescent="0.2">
      <c r="A224" s="128"/>
      <c r="B224" s="133"/>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5"/>
    </row>
    <row r="225" spans="1:27" s="46" customFormat="1" ht="12.75" hidden="1" customHeight="1" x14ac:dyDescent="0.2">
      <c r="A225" s="12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01.05.2020</v>
      </c>
      <c r="B226" s="36">
        <f>SUMIFS(СВЦЭМ!$G$34:$G$777,СВЦЭМ!$A$34:$A$777,$A226,СВЦЭМ!$B$34:$B$777,B$225)+'СЕТ СН'!$F$15</f>
        <v>0</v>
      </c>
      <c r="C226" s="36">
        <f>SUMIFS(СВЦЭМ!$G$34:$G$777,СВЦЭМ!$A$34:$A$777,$A226,СВЦЭМ!$B$34:$B$777,C$225)+'СЕТ СН'!$F$15</f>
        <v>0</v>
      </c>
      <c r="D226" s="36">
        <f>SUMIFS(СВЦЭМ!$G$34:$G$777,СВЦЭМ!$A$34:$A$777,$A226,СВЦЭМ!$B$34:$B$777,D$225)+'СЕТ СН'!$F$15</f>
        <v>0</v>
      </c>
      <c r="E226" s="36">
        <f>SUMIFS(СВЦЭМ!$G$34:$G$777,СВЦЭМ!$A$34:$A$777,$A226,СВЦЭМ!$B$34:$B$777,E$225)+'СЕТ СН'!$F$15</f>
        <v>0</v>
      </c>
      <c r="F226" s="36">
        <f>SUMIFS(СВЦЭМ!$G$34:$G$777,СВЦЭМ!$A$34:$A$777,$A226,СВЦЭМ!$B$34:$B$777,F$225)+'СЕТ СН'!$F$15</f>
        <v>0</v>
      </c>
      <c r="G226" s="36">
        <f>SUMIFS(СВЦЭМ!$G$34:$G$777,СВЦЭМ!$A$34:$A$777,$A226,СВЦЭМ!$B$34:$B$777,G$225)+'СЕТ СН'!$F$15</f>
        <v>0</v>
      </c>
      <c r="H226" s="36">
        <f>SUMIFS(СВЦЭМ!$G$34:$G$777,СВЦЭМ!$A$34:$A$777,$A226,СВЦЭМ!$B$34:$B$777,H$225)+'СЕТ СН'!$F$15</f>
        <v>0</v>
      </c>
      <c r="I226" s="36">
        <f>SUMIFS(СВЦЭМ!$G$34:$G$777,СВЦЭМ!$A$34:$A$777,$A226,СВЦЭМ!$B$34:$B$777,I$225)+'СЕТ СН'!$F$15</f>
        <v>0</v>
      </c>
      <c r="J226" s="36">
        <f>SUMIFS(СВЦЭМ!$G$34:$G$777,СВЦЭМ!$A$34:$A$777,$A226,СВЦЭМ!$B$34:$B$777,J$225)+'СЕТ СН'!$F$15</f>
        <v>0</v>
      </c>
      <c r="K226" s="36">
        <f>SUMIFS(СВЦЭМ!$G$34:$G$777,СВЦЭМ!$A$34:$A$777,$A226,СВЦЭМ!$B$34:$B$777,K$225)+'СЕТ СН'!$F$15</f>
        <v>0</v>
      </c>
      <c r="L226" s="36">
        <f>SUMIFS(СВЦЭМ!$G$34:$G$777,СВЦЭМ!$A$34:$A$777,$A226,СВЦЭМ!$B$34:$B$777,L$225)+'СЕТ СН'!$F$15</f>
        <v>0</v>
      </c>
      <c r="M226" s="36">
        <f>SUMIFS(СВЦЭМ!$G$34:$G$777,СВЦЭМ!$A$34:$A$777,$A226,СВЦЭМ!$B$34:$B$777,M$225)+'СЕТ СН'!$F$15</f>
        <v>0</v>
      </c>
      <c r="N226" s="36">
        <f>SUMIFS(СВЦЭМ!$G$34:$G$777,СВЦЭМ!$A$34:$A$777,$A226,СВЦЭМ!$B$34:$B$777,N$225)+'СЕТ СН'!$F$15</f>
        <v>0</v>
      </c>
      <c r="O226" s="36">
        <f>SUMIFS(СВЦЭМ!$G$34:$G$777,СВЦЭМ!$A$34:$A$777,$A226,СВЦЭМ!$B$34:$B$777,O$225)+'СЕТ СН'!$F$15</f>
        <v>0</v>
      </c>
      <c r="P226" s="36">
        <f>SUMIFS(СВЦЭМ!$G$34:$G$777,СВЦЭМ!$A$34:$A$777,$A226,СВЦЭМ!$B$34:$B$777,P$225)+'СЕТ СН'!$F$15</f>
        <v>0</v>
      </c>
      <c r="Q226" s="36">
        <f>SUMIFS(СВЦЭМ!$G$34:$G$777,СВЦЭМ!$A$34:$A$777,$A226,СВЦЭМ!$B$34:$B$777,Q$225)+'СЕТ СН'!$F$15</f>
        <v>0</v>
      </c>
      <c r="R226" s="36">
        <f>SUMIFS(СВЦЭМ!$G$34:$G$777,СВЦЭМ!$A$34:$A$777,$A226,СВЦЭМ!$B$34:$B$777,R$225)+'СЕТ СН'!$F$15</f>
        <v>0</v>
      </c>
      <c r="S226" s="36">
        <f>SUMIFS(СВЦЭМ!$G$34:$G$777,СВЦЭМ!$A$34:$A$777,$A226,СВЦЭМ!$B$34:$B$777,S$225)+'СЕТ СН'!$F$15</f>
        <v>0</v>
      </c>
      <c r="T226" s="36">
        <f>SUMIFS(СВЦЭМ!$G$34:$G$777,СВЦЭМ!$A$34:$A$777,$A226,СВЦЭМ!$B$34:$B$777,T$225)+'СЕТ СН'!$F$15</f>
        <v>0</v>
      </c>
      <c r="U226" s="36">
        <f>SUMIFS(СВЦЭМ!$G$34:$G$777,СВЦЭМ!$A$34:$A$777,$A226,СВЦЭМ!$B$34:$B$777,U$225)+'СЕТ СН'!$F$15</f>
        <v>0</v>
      </c>
      <c r="V226" s="36">
        <f>SUMIFS(СВЦЭМ!$G$34:$G$777,СВЦЭМ!$A$34:$A$777,$A226,СВЦЭМ!$B$34:$B$777,V$225)+'СЕТ СН'!$F$15</f>
        <v>0</v>
      </c>
      <c r="W226" s="36">
        <f>SUMIFS(СВЦЭМ!$G$34:$G$777,СВЦЭМ!$A$34:$A$777,$A226,СВЦЭМ!$B$34:$B$777,W$225)+'СЕТ СН'!$F$15</f>
        <v>0</v>
      </c>
      <c r="X226" s="36">
        <f>SUMIFS(СВЦЭМ!$G$34:$G$777,СВЦЭМ!$A$34:$A$777,$A226,СВЦЭМ!$B$34:$B$777,X$225)+'СЕТ СН'!$F$15</f>
        <v>0</v>
      </c>
      <c r="Y226" s="36">
        <f>SUMIFS(СВЦЭМ!$G$34:$G$777,СВЦЭМ!$A$34:$A$777,$A226,СВЦЭМ!$B$34:$B$777,Y$225)+'СЕТ СН'!$F$15</f>
        <v>0</v>
      </c>
      <c r="AA226" s="45"/>
    </row>
    <row r="227" spans="1:27" ht="15.75" hidden="1" x14ac:dyDescent="0.2">
      <c r="A227" s="35">
        <f>A226+1</f>
        <v>43953</v>
      </c>
      <c r="B227" s="36">
        <f>SUMIFS(СВЦЭМ!$G$34:$G$777,СВЦЭМ!$A$34:$A$777,$A227,СВЦЭМ!$B$34:$B$777,B$225)+'СЕТ СН'!$F$15</f>
        <v>0</v>
      </c>
      <c r="C227" s="36">
        <f>SUMIFS(СВЦЭМ!$G$34:$G$777,СВЦЭМ!$A$34:$A$777,$A227,СВЦЭМ!$B$34:$B$777,C$225)+'СЕТ СН'!$F$15</f>
        <v>0</v>
      </c>
      <c r="D227" s="36">
        <f>SUMIFS(СВЦЭМ!$G$34:$G$777,СВЦЭМ!$A$34:$A$777,$A227,СВЦЭМ!$B$34:$B$777,D$225)+'СЕТ СН'!$F$15</f>
        <v>0</v>
      </c>
      <c r="E227" s="36">
        <f>SUMIFS(СВЦЭМ!$G$34:$G$777,СВЦЭМ!$A$34:$A$777,$A227,СВЦЭМ!$B$34:$B$777,E$225)+'СЕТ СН'!$F$15</f>
        <v>0</v>
      </c>
      <c r="F227" s="36">
        <f>SUMIFS(СВЦЭМ!$G$34:$G$777,СВЦЭМ!$A$34:$A$777,$A227,СВЦЭМ!$B$34:$B$777,F$225)+'СЕТ СН'!$F$15</f>
        <v>0</v>
      </c>
      <c r="G227" s="36">
        <f>SUMIFS(СВЦЭМ!$G$34:$G$777,СВЦЭМ!$A$34:$A$777,$A227,СВЦЭМ!$B$34:$B$777,G$225)+'СЕТ СН'!$F$15</f>
        <v>0</v>
      </c>
      <c r="H227" s="36">
        <f>SUMIFS(СВЦЭМ!$G$34:$G$777,СВЦЭМ!$A$34:$A$777,$A227,СВЦЭМ!$B$34:$B$777,H$225)+'СЕТ СН'!$F$15</f>
        <v>0</v>
      </c>
      <c r="I227" s="36">
        <f>SUMIFS(СВЦЭМ!$G$34:$G$777,СВЦЭМ!$A$34:$A$777,$A227,СВЦЭМ!$B$34:$B$777,I$225)+'СЕТ СН'!$F$15</f>
        <v>0</v>
      </c>
      <c r="J227" s="36">
        <f>SUMIFS(СВЦЭМ!$G$34:$G$777,СВЦЭМ!$A$34:$A$777,$A227,СВЦЭМ!$B$34:$B$777,J$225)+'СЕТ СН'!$F$15</f>
        <v>0</v>
      </c>
      <c r="K227" s="36">
        <f>SUMIFS(СВЦЭМ!$G$34:$G$777,СВЦЭМ!$A$34:$A$777,$A227,СВЦЭМ!$B$34:$B$777,K$225)+'СЕТ СН'!$F$15</f>
        <v>0</v>
      </c>
      <c r="L227" s="36">
        <f>SUMIFS(СВЦЭМ!$G$34:$G$777,СВЦЭМ!$A$34:$A$777,$A227,СВЦЭМ!$B$34:$B$777,L$225)+'СЕТ СН'!$F$15</f>
        <v>0</v>
      </c>
      <c r="M227" s="36">
        <f>SUMIFS(СВЦЭМ!$G$34:$G$777,СВЦЭМ!$A$34:$A$777,$A227,СВЦЭМ!$B$34:$B$777,M$225)+'СЕТ СН'!$F$15</f>
        <v>0</v>
      </c>
      <c r="N227" s="36">
        <f>SUMIFS(СВЦЭМ!$G$34:$G$777,СВЦЭМ!$A$34:$A$777,$A227,СВЦЭМ!$B$34:$B$777,N$225)+'СЕТ СН'!$F$15</f>
        <v>0</v>
      </c>
      <c r="O227" s="36">
        <f>SUMIFS(СВЦЭМ!$G$34:$G$777,СВЦЭМ!$A$34:$A$777,$A227,СВЦЭМ!$B$34:$B$777,O$225)+'СЕТ СН'!$F$15</f>
        <v>0</v>
      </c>
      <c r="P227" s="36">
        <f>SUMIFS(СВЦЭМ!$G$34:$G$777,СВЦЭМ!$A$34:$A$777,$A227,СВЦЭМ!$B$34:$B$777,P$225)+'СЕТ СН'!$F$15</f>
        <v>0</v>
      </c>
      <c r="Q227" s="36">
        <f>SUMIFS(СВЦЭМ!$G$34:$G$777,СВЦЭМ!$A$34:$A$777,$A227,СВЦЭМ!$B$34:$B$777,Q$225)+'СЕТ СН'!$F$15</f>
        <v>0</v>
      </c>
      <c r="R227" s="36">
        <f>SUMIFS(СВЦЭМ!$G$34:$G$777,СВЦЭМ!$A$34:$A$777,$A227,СВЦЭМ!$B$34:$B$777,R$225)+'СЕТ СН'!$F$15</f>
        <v>0</v>
      </c>
      <c r="S227" s="36">
        <f>SUMIFS(СВЦЭМ!$G$34:$G$777,СВЦЭМ!$A$34:$A$777,$A227,СВЦЭМ!$B$34:$B$777,S$225)+'СЕТ СН'!$F$15</f>
        <v>0</v>
      </c>
      <c r="T227" s="36">
        <f>SUMIFS(СВЦЭМ!$G$34:$G$777,СВЦЭМ!$A$34:$A$777,$A227,СВЦЭМ!$B$34:$B$777,T$225)+'СЕТ СН'!$F$15</f>
        <v>0</v>
      </c>
      <c r="U227" s="36">
        <f>SUMIFS(СВЦЭМ!$G$34:$G$777,СВЦЭМ!$A$34:$A$777,$A227,СВЦЭМ!$B$34:$B$777,U$225)+'СЕТ СН'!$F$15</f>
        <v>0</v>
      </c>
      <c r="V227" s="36">
        <f>SUMIFS(СВЦЭМ!$G$34:$G$777,СВЦЭМ!$A$34:$A$777,$A227,СВЦЭМ!$B$34:$B$777,V$225)+'СЕТ СН'!$F$15</f>
        <v>0</v>
      </c>
      <c r="W227" s="36">
        <f>SUMIFS(СВЦЭМ!$G$34:$G$777,СВЦЭМ!$A$34:$A$777,$A227,СВЦЭМ!$B$34:$B$777,W$225)+'СЕТ СН'!$F$15</f>
        <v>0</v>
      </c>
      <c r="X227" s="36">
        <f>SUMIFS(СВЦЭМ!$G$34:$G$777,СВЦЭМ!$A$34:$A$777,$A227,СВЦЭМ!$B$34:$B$777,X$225)+'СЕТ СН'!$F$15</f>
        <v>0</v>
      </c>
      <c r="Y227" s="36">
        <f>SUMIFS(СВЦЭМ!$G$34:$G$777,СВЦЭМ!$A$34:$A$777,$A227,СВЦЭМ!$B$34:$B$777,Y$225)+'СЕТ СН'!$F$15</f>
        <v>0</v>
      </c>
    </row>
    <row r="228" spans="1:27" ht="15.75" hidden="1" x14ac:dyDescent="0.2">
      <c r="A228" s="35">
        <f t="shared" ref="A228:A256" si="6">A227+1</f>
        <v>43954</v>
      </c>
      <c r="B228" s="36">
        <f>SUMIFS(СВЦЭМ!$G$34:$G$777,СВЦЭМ!$A$34:$A$777,$A228,СВЦЭМ!$B$34:$B$777,B$225)+'СЕТ СН'!$F$15</f>
        <v>0</v>
      </c>
      <c r="C228" s="36">
        <f>SUMIFS(СВЦЭМ!$G$34:$G$777,СВЦЭМ!$A$34:$A$777,$A228,СВЦЭМ!$B$34:$B$777,C$225)+'СЕТ СН'!$F$15</f>
        <v>0</v>
      </c>
      <c r="D228" s="36">
        <f>SUMIFS(СВЦЭМ!$G$34:$G$777,СВЦЭМ!$A$34:$A$777,$A228,СВЦЭМ!$B$34:$B$777,D$225)+'СЕТ СН'!$F$15</f>
        <v>0</v>
      </c>
      <c r="E228" s="36">
        <f>SUMIFS(СВЦЭМ!$G$34:$G$777,СВЦЭМ!$A$34:$A$777,$A228,СВЦЭМ!$B$34:$B$777,E$225)+'СЕТ СН'!$F$15</f>
        <v>0</v>
      </c>
      <c r="F228" s="36">
        <f>SUMIFS(СВЦЭМ!$G$34:$G$777,СВЦЭМ!$A$34:$A$777,$A228,СВЦЭМ!$B$34:$B$777,F$225)+'СЕТ СН'!$F$15</f>
        <v>0</v>
      </c>
      <c r="G228" s="36">
        <f>SUMIFS(СВЦЭМ!$G$34:$G$777,СВЦЭМ!$A$34:$A$777,$A228,СВЦЭМ!$B$34:$B$777,G$225)+'СЕТ СН'!$F$15</f>
        <v>0</v>
      </c>
      <c r="H228" s="36">
        <f>SUMIFS(СВЦЭМ!$G$34:$G$777,СВЦЭМ!$A$34:$A$777,$A228,СВЦЭМ!$B$34:$B$777,H$225)+'СЕТ СН'!$F$15</f>
        <v>0</v>
      </c>
      <c r="I228" s="36">
        <f>SUMIFS(СВЦЭМ!$G$34:$G$777,СВЦЭМ!$A$34:$A$777,$A228,СВЦЭМ!$B$34:$B$777,I$225)+'СЕТ СН'!$F$15</f>
        <v>0</v>
      </c>
      <c r="J228" s="36">
        <f>SUMIFS(СВЦЭМ!$G$34:$G$777,СВЦЭМ!$A$34:$A$777,$A228,СВЦЭМ!$B$34:$B$777,J$225)+'СЕТ СН'!$F$15</f>
        <v>0</v>
      </c>
      <c r="K228" s="36">
        <f>SUMIFS(СВЦЭМ!$G$34:$G$777,СВЦЭМ!$A$34:$A$777,$A228,СВЦЭМ!$B$34:$B$777,K$225)+'СЕТ СН'!$F$15</f>
        <v>0</v>
      </c>
      <c r="L228" s="36">
        <f>SUMIFS(СВЦЭМ!$G$34:$G$777,СВЦЭМ!$A$34:$A$777,$A228,СВЦЭМ!$B$34:$B$777,L$225)+'СЕТ СН'!$F$15</f>
        <v>0</v>
      </c>
      <c r="M228" s="36">
        <f>SUMIFS(СВЦЭМ!$G$34:$G$777,СВЦЭМ!$A$34:$A$777,$A228,СВЦЭМ!$B$34:$B$777,M$225)+'СЕТ СН'!$F$15</f>
        <v>0</v>
      </c>
      <c r="N228" s="36">
        <f>SUMIFS(СВЦЭМ!$G$34:$G$777,СВЦЭМ!$A$34:$A$777,$A228,СВЦЭМ!$B$34:$B$777,N$225)+'СЕТ СН'!$F$15</f>
        <v>0</v>
      </c>
      <c r="O228" s="36">
        <f>SUMIFS(СВЦЭМ!$G$34:$G$777,СВЦЭМ!$A$34:$A$777,$A228,СВЦЭМ!$B$34:$B$777,O$225)+'СЕТ СН'!$F$15</f>
        <v>0</v>
      </c>
      <c r="P228" s="36">
        <f>SUMIFS(СВЦЭМ!$G$34:$G$777,СВЦЭМ!$A$34:$A$777,$A228,СВЦЭМ!$B$34:$B$777,P$225)+'СЕТ СН'!$F$15</f>
        <v>0</v>
      </c>
      <c r="Q228" s="36">
        <f>SUMIFS(СВЦЭМ!$G$34:$G$777,СВЦЭМ!$A$34:$A$777,$A228,СВЦЭМ!$B$34:$B$777,Q$225)+'СЕТ СН'!$F$15</f>
        <v>0</v>
      </c>
      <c r="R228" s="36">
        <f>SUMIFS(СВЦЭМ!$G$34:$G$777,СВЦЭМ!$A$34:$A$777,$A228,СВЦЭМ!$B$34:$B$777,R$225)+'СЕТ СН'!$F$15</f>
        <v>0</v>
      </c>
      <c r="S228" s="36">
        <f>SUMIFS(СВЦЭМ!$G$34:$G$777,СВЦЭМ!$A$34:$A$777,$A228,СВЦЭМ!$B$34:$B$777,S$225)+'СЕТ СН'!$F$15</f>
        <v>0</v>
      </c>
      <c r="T228" s="36">
        <f>SUMIFS(СВЦЭМ!$G$34:$G$777,СВЦЭМ!$A$34:$A$777,$A228,СВЦЭМ!$B$34:$B$777,T$225)+'СЕТ СН'!$F$15</f>
        <v>0</v>
      </c>
      <c r="U228" s="36">
        <f>SUMIFS(СВЦЭМ!$G$34:$G$777,СВЦЭМ!$A$34:$A$777,$A228,СВЦЭМ!$B$34:$B$777,U$225)+'СЕТ СН'!$F$15</f>
        <v>0</v>
      </c>
      <c r="V228" s="36">
        <f>SUMIFS(СВЦЭМ!$G$34:$G$777,СВЦЭМ!$A$34:$A$777,$A228,СВЦЭМ!$B$34:$B$777,V$225)+'СЕТ СН'!$F$15</f>
        <v>0</v>
      </c>
      <c r="W228" s="36">
        <f>SUMIFS(СВЦЭМ!$G$34:$G$777,СВЦЭМ!$A$34:$A$777,$A228,СВЦЭМ!$B$34:$B$777,W$225)+'СЕТ СН'!$F$15</f>
        <v>0</v>
      </c>
      <c r="X228" s="36">
        <f>SUMIFS(СВЦЭМ!$G$34:$G$777,СВЦЭМ!$A$34:$A$777,$A228,СВЦЭМ!$B$34:$B$777,X$225)+'СЕТ СН'!$F$15</f>
        <v>0</v>
      </c>
      <c r="Y228" s="36">
        <f>SUMIFS(СВЦЭМ!$G$34:$G$777,СВЦЭМ!$A$34:$A$777,$A228,СВЦЭМ!$B$34:$B$777,Y$225)+'СЕТ СН'!$F$15</f>
        <v>0</v>
      </c>
    </row>
    <row r="229" spans="1:27" ht="15.75" hidden="1" x14ac:dyDescent="0.2">
      <c r="A229" s="35">
        <f t="shared" si="6"/>
        <v>43955</v>
      </c>
      <c r="B229" s="36">
        <f>SUMIFS(СВЦЭМ!$G$34:$G$777,СВЦЭМ!$A$34:$A$777,$A229,СВЦЭМ!$B$34:$B$777,B$225)+'СЕТ СН'!$F$15</f>
        <v>0</v>
      </c>
      <c r="C229" s="36">
        <f>SUMIFS(СВЦЭМ!$G$34:$G$777,СВЦЭМ!$A$34:$A$777,$A229,СВЦЭМ!$B$34:$B$777,C$225)+'СЕТ СН'!$F$15</f>
        <v>0</v>
      </c>
      <c r="D229" s="36">
        <f>SUMIFS(СВЦЭМ!$G$34:$G$777,СВЦЭМ!$A$34:$A$777,$A229,СВЦЭМ!$B$34:$B$777,D$225)+'СЕТ СН'!$F$15</f>
        <v>0</v>
      </c>
      <c r="E229" s="36">
        <f>SUMIFS(СВЦЭМ!$G$34:$G$777,СВЦЭМ!$A$34:$A$777,$A229,СВЦЭМ!$B$34:$B$777,E$225)+'СЕТ СН'!$F$15</f>
        <v>0</v>
      </c>
      <c r="F229" s="36">
        <f>SUMIFS(СВЦЭМ!$G$34:$G$777,СВЦЭМ!$A$34:$A$777,$A229,СВЦЭМ!$B$34:$B$777,F$225)+'СЕТ СН'!$F$15</f>
        <v>0</v>
      </c>
      <c r="G229" s="36">
        <f>SUMIFS(СВЦЭМ!$G$34:$G$777,СВЦЭМ!$A$34:$A$777,$A229,СВЦЭМ!$B$34:$B$777,G$225)+'СЕТ СН'!$F$15</f>
        <v>0</v>
      </c>
      <c r="H229" s="36">
        <f>SUMIFS(СВЦЭМ!$G$34:$G$777,СВЦЭМ!$A$34:$A$777,$A229,СВЦЭМ!$B$34:$B$777,H$225)+'СЕТ СН'!$F$15</f>
        <v>0</v>
      </c>
      <c r="I229" s="36">
        <f>SUMIFS(СВЦЭМ!$G$34:$G$777,СВЦЭМ!$A$34:$A$777,$A229,СВЦЭМ!$B$34:$B$777,I$225)+'СЕТ СН'!$F$15</f>
        <v>0</v>
      </c>
      <c r="J229" s="36">
        <f>SUMIFS(СВЦЭМ!$G$34:$G$777,СВЦЭМ!$A$34:$A$777,$A229,СВЦЭМ!$B$34:$B$777,J$225)+'СЕТ СН'!$F$15</f>
        <v>0</v>
      </c>
      <c r="K229" s="36">
        <f>SUMIFS(СВЦЭМ!$G$34:$G$777,СВЦЭМ!$A$34:$A$777,$A229,СВЦЭМ!$B$34:$B$777,K$225)+'СЕТ СН'!$F$15</f>
        <v>0</v>
      </c>
      <c r="L229" s="36">
        <f>SUMIFS(СВЦЭМ!$G$34:$G$777,СВЦЭМ!$A$34:$A$777,$A229,СВЦЭМ!$B$34:$B$777,L$225)+'СЕТ СН'!$F$15</f>
        <v>0</v>
      </c>
      <c r="M229" s="36">
        <f>SUMIFS(СВЦЭМ!$G$34:$G$777,СВЦЭМ!$A$34:$A$777,$A229,СВЦЭМ!$B$34:$B$777,M$225)+'СЕТ СН'!$F$15</f>
        <v>0</v>
      </c>
      <c r="N229" s="36">
        <f>SUMIFS(СВЦЭМ!$G$34:$G$777,СВЦЭМ!$A$34:$A$777,$A229,СВЦЭМ!$B$34:$B$777,N$225)+'СЕТ СН'!$F$15</f>
        <v>0</v>
      </c>
      <c r="O229" s="36">
        <f>SUMIFS(СВЦЭМ!$G$34:$G$777,СВЦЭМ!$A$34:$A$777,$A229,СВЦЭМ!$B$34:$B$777,O$225)+'СЕТ СН'!$F$15</f>
        <v>0</v>
      </c>
      <c r="P229" s="36">
        <f>SUMIFS(СВЦЭМ!$G$34:$G$777,СВЦЭМ!$A$34:$A$777,$A229,СВЦЭМ!$B$34:$B$777,P$225)+'СЕТ СН'!$F$15</f>
        <v>0</v>
      </c>
      <c r="Q229" s="36">
        <f>SUMIFS(СВЦЭМ!$G$34:$G$777,СВЦЭМ!$A$34:$A$777,$A229,СВЦЭМ!$B$34:$B$777,Q$225)+'СЕТ СН'!$F$15</f>
        <v>0</v>
      </c>
      <c r="R229" s="36">
        <f>SUMIFS(СВЦЭМ!$G$34:$G$777,СВЦЭМ!$A$34:$A$777,$A229,СВЦЭМ!$B$34:$B$777,R$225)+'СЕТ СН'!$F$15</f>
        <v>0</v>
      </c>
      <c r="S229" s="36">
        <f>SUMIFS(СВЦЭМ!$G$34:$G$777,СВЦЭМ!$A$34:$A$777,$A229,СВЦЭМ!$B$34:$B$777,S$225)+'СЕТ СН'!$F$15</f>
        <v>0</v>
      </c>
      <c r="T229" s="36">
        <f>SUMIFS(СВЦЭМ!$G$34:$G$777,СВЦЭМ!$A$34:$A$777,$A229,СВЦЭМ!$B$34:$B$777,T$225)+'СЕТ СН'!$F$15</f>
        <v>0</v>
      </c>
      <c r="U229" s="36">
        <f>SUMIFS(СВЦЭМ!$G$34:$G$777,СВЦЭМ!$A$34:$A$777,$A229,СВЦЭМ!$B$34:$B$777,U$225)+'СЕТ СН'!$F$15</f>
        <v>0</v>
      </c>
      <c r="V229" s="36">
        <f>SUMIFS(СВЦЭМ!$G$34:$G$777,СВЦЭМ!$A$34:$A$777,$A229,СВЦЭМ!$B$34:$B$777,V$225)+'СЕТ СН'!$F$15</f>
        <v>0</v>
      </c>
      <c r="W229" s="36">
        <f>SUMIFS(СВЦЭМ!$G$34:$G$777,СВЦЭМ!$A$34:$A$777,$A229,СВЦЭМ!$B$34:$B$777,W$225)+'СЕТ СН'!$F$15</f>
        <v>0</v>
      </c>
      <c r="X229" s="36">
        <f>SUMIFS(СВЦЭМ!$G$34:$G$777,СВЦЭМ!$A$34:$A$777,$A229,СВЦЭМ!$B$34:$B$777,X$225)+'СЕТ СН'!$F$15</f>
        <v>0</v>
      </c>
      <c r="Y229" s="36">
        <f>SUMIFS(СВЦЭМ!$G$34:$G$777,СВЦЭМ!$A$34:$A$777,$A229,СВЦЭМ!$B$34:$B$777,Y$225)+'СЕТ СН'!$F$15</f>
        <v>0</v>
      </c>
    </row>
    <row r="230" spans="1:27" ht="15.75" hidden="1" x14ac:dyDescent="0.2">
      <c r="A230" s="35">
        <f t="shared" si="6"/>
        <v>43956</v>
      </c>
      <c r="B230" s="36">
        <f>SUMIFS(СВЦЭМ!$G$34:$G$777,СВЦЭМ!$A$34:$A$777,$A230,СВЦЭМ!$B$34:$B$777,B$225)+'СЕТ СН'!$F$15</f>
        <v>0</v>
      </c>
      <c r="C230" s="36">
        <f>SUMIFS(СВЦЭМ!$G$34:$G$777,СВЦЭМ!$A$34:$A$777,$A230,СВЦЭМ!$B$34:$B$777,C$225)+'СЕТ СН'!$F$15</f>
        <v>0</v>
      </c>
      <c r="D230" s="36">
        <f>SUMIFS(СВЦЭМ!$G$34:$G$777,СВЦЭМ!$A$34:$A$777,$A230,СВЦЭМ!$B$34:$B$777,D$225)+'СЕТ СН'!$F$15</f>
        <v>0</v>
      </c>
      <c r="E230" s="36">
        <f>SUMIFS(СВЦЭМ!$G$34:$G$777,СВЦЭМ!$A$34:$A$777,$A230,СВЦЭМ!$B$34:$B$777,E$225)+'СЕТ СН'!$F$15</f>
        <v>0</v>
      </c>
      <c r="F230" s="36">
        <f>SUMIFS(СВЦЭМ!$G$34:$G$777,СВЦЭМ!$A$34:$A$777,$A230,СВЦЭМ!$B$34:$B$777,F$225)+'СЕТ СН'!$F$15</f>
        <v>0</v>
      </c>
      <c r="G230" s="36">
        <f>SUMIFS(СВЦЭМ!$G$34:$G$777,СВЦЭМ!$A$34:$A$777,$A230,СВЦЭМ!$B$34:$B$777,G$225)+'СЕТ СН'!$F$15</f>
        <v>0</v>
      </c>
      <c r="H230" s="36">
        <f>SUMIFS(СВЦЭМ!$G$34:$G$777,СВЦЭМ!$A$34:$A$777,$A230,СВЦЭМ!$B$34:$B$777,H$225)+'СЕТ СН'!$F$15</f>
        <v>0</v>
      </c>
      <c r="I230" s="36">
        <f>SUMIFS(СВЦЭМ!$G$34:$G$777,СВЦЭМ!$A$34:$A$777,$A230,СВЦЭМ!$B$34:$B$777,I$225)+'СЕТ СН'!$F$15</f>
        <v>0</v>
      </c>
      <c r="J230" s="36">
        <f>SUMIFS(СВЦЭМ!$G$34:$G$777,СВЦЭМ!$A$34:$A$777,$A230,СВЦЭМ!$B$34:$B$777,J$225)+'СЕТ СН'!$F$15</f>
        <v>0</v>
      </c>
      <c r="K230" s="36">
        <f>SUMIFS(СВЦЭМ!$G$34:$G$777,СВЦЭМ!$A$34:$A$777,$A230,СВЦЭМ!$B$34:$B$777,K$225)+'СЕТ СН'!$F$15</f>
        <v>0</v>
      </c>
      <c r="L230" s="36">
        <f>SUMIFS(СВЦЭМ!$G$34:$G$777,СВЦЭМ!$A$34:$A$777,$A230,СВЦЭМ!$B$34:$B$777,L$225)+'СЕТ СН'!$F$15</f>
        <v>0</v>
      </c>
      <c r="M230" s="36">
        <f>SUMIFS(СВЦЭМ!$G$34:$G$777,СВЦЭМ!$A$34:$A$777,$A230,СВЦЭМ!$B$34:$B$777,M$225)+'СЕТ СН'!$F$15</f>
        <v>0</v>
      </c>
      <c r="N230" s="36">
        <f>SUMIFS(СВЦЭМ!$G$34:$G$777,СВЦЭМ!$A$34:$A$777,$A230,СВЦЭМ!$B$34:$B$777,N$225)+'СЕТ СН'!$F$15</f>
        <v>0</v>
      </c>
      <c r="O230" s="36">
        <f>SUMIFS(СВЦЭМ!$G$34:$G$777,СВЦЭМ!$A$34:$A$777,$A230,СВЦЭМ!$B$34:$B$777,O$225)+'СЕТ СН'!$F$15</f>
        <v>0</v>
      </c>
      <c r="P230" s="36">
        <f>SUMIFS(СВЦЭМ!$G$34:$G$777,СВЦЭМ!$A$34:$A$777,$A230,СВЦЭМ!$B$34:$B$777,P$225)+'СЕТ СН'!$F$15</f>
        <v>0</v>
      </c>
      <c r="Q230" s="36">
        <f>SUMIFS(СВЦЭМ!$G$34:$G$777,СВЦЭМ!$A$34:$A$777,$A230,СВЦЭМ!$B$34:$B$777,Q$225)+'СЕТ СН'!$F$15</f>
        <v>0</v>
      </c>
      <c r="R230" s="36">
        <f>SUMIFS(СВЦЭМ!$G$34:$G$777,СВЦЭМ!$A$34:$A$777,$A230,СВЦЭМ!$B$34:$B$777,R$225)+'СЕТ СН'!$F$15</f>
        <v>0</v>
      </c>
      <c r="S230" s="36">
        <f>SUMIFS(СВЦЭМ!$G$34:$G$777,СВЦЭМ!$A$34:$A$777,$A230,СВЦЭМ!$B$34:$B$777,S$225)+'СЕТ СН'!$F$15</f>
        <v>0</v>
      </c>
      <c r="T230" s="36">
        <f>SUMIFS(СВЦЭМ!$G$34:$G$777,СВЦЭМ!$A$34:$A$777,$A230,СВЦЭМ!$B$34:$B$777,T$225)+'СЕТ СН'!$F$15</f>
        <v>0</v>
      </c>
      <c r="U230" s="36">
        <f>SUMIFS(СВЦЭМ!$G$34:$G$777,СВЦЭМ!$A$34:$A$777,$A230,СВЦЭМ!$B$34:$B$777,U$225)+'СЕТ СН'!$F$15</f>
        <v>0</v>
      </c>
      <c r="V230" s="36">
        <f>SUMIFS(СВЦЭМ!$G$34:$G$777,СВЦЭМ!$A$34:$A$777,$A230,СВЦЭМ!$B$34:$B$777,V$225)+'СЕТ СН'!$F$15</f>
        <v>0</v>
      </c>
      <c r="W230" s="36">
        <f>SUMIFS(СВЦЭМ!$G$34:$G$777,СВЦЭМ!$A$34:$A$777,$A230,СВЦЭМ!$B$34:$B$777,W$225)+'СЕТ СН'!$F$15</f>
        <v>0</v>
      </c>
      <c r="X230" s="36">
        <f>SUMIFS(СВЦЭМ!$G$34:$G$777,СВЦЭМ!$A$34:$A$777,$A230,СВЦЭМ!$B$34:$B$777,X$225)+'СЕТ СН'!$F$15</f>
        <v>0</v>
      </c>
      <c r="Y230" s="36">
        <f>SUMIFS(СВЦЭМ!$G$34:$G$777,СВЦЭМ!$A$34:$A$777,$A230,СВЦЭМ!$B$34:$B$777,Y$225)+'СЕТ СН'!$F$15</f>
        <v>0</v>
      </c>
    </row>
    <row r="231" spans="1:27" ht="15.75" hidden="1" x14ac:dyDescent="0.2">
      <c r="A231" s="35">
        <f t="shared" si="6"/>
        <v>43957</v>
      </c>
      <c r="B231" s="36">
        <f>SUMIFS(СВЦЭМ!$G$34:$G$777,СВЦЭМ!$A$34:$A$777,$A231,СВЦЭМ!$B$34:$B$777,B$225)+'СЕТ СН'!$F$15</f>
        <v>0</v>
      </c>
      <c r="C231" s="36">
        <f>SUMIFS(СВЦЭМ!$G$34:$G$777,СВЦЭМ!$A$34:$A$777,$A231,СВЦЭМ!$B$34:$B$777,C$225)+'СЕТ СН'!$F$15</f>
        <v>0</v>
      </c>
      <c r="D231" s="36">
        <f>SUMIFS(СВЦЭМ!$G$34:$G$777,СВЦЭМ!$A$34:$A$777,$A231,СВЦЭМ!$B$34:$B$777,D$225)+'СЕТ СН'!$F$15</f>
        <v>0</v>
      </c>
      <c r="E231" s="36">
        <f>SUMIFS(СВЦЭМ!$G$34:$G$777,СВЦЭМ!$A$34:$A$777,$A231,СВЦЭМ!$B$34:$B$777,E$225)+'СЕТ СН'!$F$15</f>
        <v>0</v>
      </c>
      <c r="F231" s="36">
        <f>SUMIFS(СВЦЭМ!$G$34:$G$777,СВЦЭМ!$A$34:$A$777,$A231,СВЦЭМ!$B$34:$B$777,F$225)+'СЕТ СН'!$F$15</f>
        <v>0</v>
      </c>
      <c r="G231" s="36">
        <f>SUMIFS(СВЦЭМ!$G$34:$G$777,СВЦЭМ!$A$34:$A$777,$A231,СВЦЭМ!$B$34:$B$777,G$225)+'СЕТ СН'!$F$15</f>
        <v>0</v>
      </c>
      <c r="H231" s="36">
        <f>SUMIFS(СВЦЭМ!$G$34:$G$777,СВЦЭМ!$A$34:$A$777,$A231,СВЦЭМ!$B$34:$B$777,H$225)+'СЕТ СН'!$F$15</f>
        <v>0</v>
      </c>
      <c r="I231" s="36">
        <f>SUMIFS(СВЦЭМ!$G$34:$G$777,СВЦЭМ!$A$34:$A$777,$A231,СВЦЭМ!$B$34:$B$777,I$225)+'СЕТ СН'!$F$15</f>
        <v>0</v>
      </c>
      <c r="J231" s="36">
        <f>SUMIFS(СВЦЭМ!$G$34:$G$777,СВЦЭМ!$A$34:$A$777,$A231,СВЦЭМ!$B$34:$B$777,J$225)+'СЕТ СН'!$F$15</f>
        <v>0</v>
      </c>
      <c r="K231" s="36">
        <f>SUMIFS(СВЦЭМ!$G$34:$G$777,СВЦЭМ!$A$34:$A$777,$A231,СВЦЭМ!$B$34:$B$777,K$225)+'СЕТ СН'!$F$15</f>
        <v>0</v>
      </c>
      <c r="L231" s="36">
        <f>SUMIFS(СВЦЭМ!$G$34:$G$777,СВЦЭМ!$A$34:$A$777,$A231,СВЦЭМ!$B$34:$B$777,L$225)+'СЕТ СН'!$F$15</f>
        <v>0</v>
      </c>
      <c r="M231" s="36">
        <f>SUMIFS(СВЦЭМ!$G$34:$G$777,СВЦЭМ!$A$34:$A$777,$A231,СВЦЭМ!$B$34:$B$777,M$225)+'СЕТ СН'!$F$15</f>
        <v>0</v>
      </c>
      <c r="N231" s="36">
        <f>SUMIFS(СВЦЭМ!$G$34:$G$777,СВЦЭМ!$A$34:$A$777,$A231,СВЦЭМ!$B$34:$B$777,N$225)+'СЕТ СН'!$F$15</f>
        <v>0</v>
      </c>
      <c r="O231" s="36">
        <f>SUMIFS(СВЦЭМ!$G$34:$G$777,СВЦЭМ!$A$34:$A$777,$A231,СВЦЭМ!$B$34:$B$777,O$225)+'СЕТ СН'!$F$15</f>
        <v>0</v>
      </c>
      <c r="P231" s="36">
        <f>SUMIFS(СВЦЭМ!$G$34:$G$777,СВЦЭМ!$A$34:$A$777,$A231,СВЦЭМ!$B$34:$B$777,P$225)+'СЕТ СН'!$F$15</f>
        <v>0</v>
      </c>
      <c r="Q231" s="36">
        <f>SUMIFS(СВЦЭМ!$G$34:$G$777,СВЦЭМ!$A$34:$A$777,$A231,СВЦЭМ!$B$34:$B$777,Q$225)+'СЕТ СН'!$F$15</f>
        <v>0</v>
      </c>
      <c r="R231" s="36">
        <f>SUMIFS(СВЦЭМ!$G$34:$G$777,СВЦЭМ!$A$34:$A$777,$A231,СВЦЭМ!$B$34:$B$777,R$225)+'СЕТ СН'!$F$15</f>
        <v>0</v>
      </c>
      <c r="S231" s="36">
        <f>SUMIFS(СВЦЭМ!$G$34:$G$777,СВЦЭМ!$A$34:$A$777,$A231,СВЦЭМ!$B$34:$B$777,S$225)+'СЕТ СН'!$F$15</f>
        <v>0</v>
      </c>
      <c r="T231" s="36">
        <f>SUMIFS(СВЦЭМ!$G$34:$G$777,СВЦЭМ!$A$34:$A$777,$A231,СВЦЭМ!$B$34:$B$777,T$225)+'СЕТ СН'!$F$15</f>
        <v>0</v>
      </c>
      <c r="U231" s="36">
        <f>SUMIFS(СВЦЭМ!$G$34:$G$777,СВЦЭМ!$A$34:$A$777,$A231,СВЦЭМ!$B$34:$B$777,U$225)+'СЕТ СН'!$F$15</f>
        <v>0</v>
      </c>
      <c r="V231" s="36">
        <f>SUMIFS(СВЦЭМ!$G$34:$G$777,СВЦЭМ!$A$34:$A$777,$A231,СВЦЭМ!$B$34:$B$777,V$225)+'СЕТ СН'!$F$15</f>
        <v>0</v>
      </c>
      <c r="W231" s="36">
        <f>SUMIFS(СВЦЭМ!$G$34:$G$777,СВЦЭМ!$A$34:$A$777,$A231,СВЦЭМ!$B$34:$B$777,W$225)+'СЕТ СН'!$F$15</f>
        <v>0</v>
      </c>
      <c r="X231" s="36">
        <f>SUMIFS(СВЦЭМ!$G$34:$G$777,СВЦЭМ!$A$34:$A$777,$A231,СВЦЭМ!$B$34:$B$777,X$225)+'СЕТ СН'!$F$15</f>
        <v>0</v>
      </c>
      <c r="Y231" s="36">
        <f>SUMIFS(СВЦЭМ!$G$34:$G$777,СВЦЭМ!$A$34:$A$777,$A231,СВЦЭМ!$B$34:$B$777,Y$225)+'СЕТ СН'!$F$15</f>
        <v>0</v>
      </c>
    </row>
    <row r="232" spans="1:27" ht="15.75" hidden="1" x14ac:dyDescent="0.2">
      <c r="A232" s="35">
        <f t="shared" si="6"/>
        <v>43958</v>
      </c>
      <c r="B232" s="36">
        <f>SUMIFS(СВЦЭМ!$G$34:$G$777,СВЦЭМ!$A$34:$A$777,$A232,СВЦЭМ!$B$34:$B$777,B$225)+'СЕТ СН'!$F$15</f>
        <v>0</v>
      </c>
      <c r="C232" s="36">
        <f>SUMIFS(СВЦЭМ!$G$34:$G$777,СВЦЭМ!$A$34:$A$777,$A232,СВЦЭМ!$B$34:$B$777,C$225)+'СЕТ СН'!$F$15</f>
        <v>0</v>
      </c>
      <c r="D232" s="36">
        <f>SUMIFS(СВЦЭМ!$G$34:$G$777,СВЦЭМ!$A$34:$A$777,$A232,СВЦЭМ!$B$34:$B$777,D$225)+'СЕТ СН'!$F$15</f>
        <v>0</v>
      </c>
      <c r="E232" s="36">
        <f>SUMIFS(СВЦЭМ!$G$34:$G$777,СВЦЭМ!$A$34:$A$777,$A232,СВЦЭМ!$B$34:$B$777,E$225)+'СЕТ СН'!$F$15</f>
        <v>0</v>
      </c>
      <c r="F232" s="36">
        <f>SUMIFS(СВЦЭМ!$G$34:$G$777,СВЦЭМ!$A$34:$A$777,$A232,СВЦЭМ!$B$34:$B$777,F$225)+'СЕТ СН'!$F$15</f>
        <v>0</v>
      </c>
      <c r="G232" s="36">
        <f>SUMIFS(СВЦЭМ!$G$34:$G$777,СВЦЭМ!$A$34:$A$777,$A232,СВЦЭМ!$B$34:$B$777,G$225)+'СЕТ СН'!$F$15</f>
        <v>0</v>
      </c>
      <c r="H232" s="36">
        <f>SUMIFS(СВЦЭМ!$G$34:$G$777,СВЦЭМ!$A$34:$A$777,$A232,СВЦЭМ!$B$34:$B$777,H$225)+'СЕТ СН'!$F$15</f>
        <v>0</v>
      </c>
      <c r="I232" s="36">
        <f>SUMIFS(СВЦЭМ!$G$34:$G$777,СВЦЭМ!$A$34:$A$777,$A232,СВЦЭМ!$B$34:$B$777,I$225)+'СЕТ СН'!$F$15</f>
        <v>0</v>
      </c>
      <c r="J232" s="36">
        <f>SUMIFS(СВЦЭМ!$G$34:$G$777,СВЦЭМ!$A$34:$A$777,$A232,СВЦЭМ!$B$34:$B$777,J$225)+'СЕТ СН'!$F$15</f>
        <v>0</v>
      </c>
      <c r="K232" s="36">
        <f>SUMIFS(СВЦЭМ!$G$34:$G$777,СВЦЭМ!$A$34:$A$777,$A232,СВЦЭМ!$B$34:$B$777,K$225)+'СЕТ СН'!$F$15</f>
        <v>0</v>
      </c>
      <c r="L232" s="36">
        <f>SUMIFS(СВЦЭМ!$G$34:$G$777,СВЦЭМ!$A$34:$A$777,$A232,СВЦЭМ!$B$34:$B$777,L$225)+'СЕТ СН'!$F$15</f>
        <v>0</v>
      </c>
      <c r="M232" s="36">
        <f>SUMIFS(СВЦЭМ!$G$34:$G$777,СВЦЭМ!$A$34:$A$777,$A232,СВЦЭМ!$B$34:$B$777,M$225)+'СЕТ СН'!$F$15</f>
        <v>0</v>
      </c>
      <c r="N232" s="36">
        <f>SUMIFS(СВЦЭМ!$G$34:$G$777,СВЦЭМ!$A$34:$A$777,$A232,СВЦЭМ!$B$34:$B$777,N$225)+'СЕТ СН'!$F$15</f>
        <v>0</v>
      </c>
      <c r="O232" s="36">
        <f>SUMIFS(СВЦЭМ!$G$34:$G$777,СВЦЭМ!$A$34:$A$777,$A232,СВЦЭМ!$B$34:$B$777,O$225)+'СЕТ СН'!$F$15</f>
        <v>0</v>
      </c>
      <c r="P232" s="36">
        <f>SUMIFS(СВЦЭМ!$G$34:$G$777,СВЦЭМ!$A$34:$A$777,$A232,СВЦЭМ!$B$34:$B$777,P$225)+'СЕТ СН'!$F$15</f>
        <v>0</v>
      </c>
      <c r="Q232" s="36">
        <f>SUMIFS(СВЦЭМ!$G$34:$G$777,СВЦЭМ!$A$34:$A$777,$A232,СВЦЭМ!$B$34:$B$777,Q$225)+'СЕТ СН'!$F$15</f>
        <v>0</v>
      </c>
      <c r="R232" s="36">
        <f>SUMIFS(СВЦЭМ!$G$34:$G$777,СВЦЭМ!$A$34:$A$777,$A232,СВЦЭМ!$B$34:$B$777,R$225)+'СЕТ СН'!$F$15</f>
        <v>0</v>
      </c>
      <c r="S232" s="36">
        <f>SUMIFS(СВЦЭМ!$G$34:$G$777,СВЦЭМ!$A$34:$A$777,$A232,СВЦЭМ!$B$34:$B$777,S$225)+'СЕТ СН'!$F$15</f>
        <v>0</v>
      </c>
      <c r="T232" s="36">
        <f>SUMIFS(СВЦЭМ!$G$34:$G$777,СВЦЭМ!$A$34:$A$777,$A232,СВЦЭМ!$B$34:$B$777,T$225)+'СЕТ СН'!$F$15</f>
        <v>0</v>
      </c>
      <c r="U232" s="36">
        <f>SUMIFS(СВЦЭМ!$G$34:$G$777,СВЦЭМ!$A$34:$A$777,$A232,СВЦЭМ!$B$34:$B$777,U$225)+'СЕТ СН'!$F$15</f>
        <v>0</v>
      </c>
      <c r="V232" s="36">
        <f>SUMIFS(СВЦЭМ!$G$34:$G$777,СВЦЭМ!$A$34:$A$777,$A232,СВЦЭМ!$B$34:$B$777,V$225)+'СЕТ СН'!$F$15</f>
        <v>0</v>
      </c>
      <c r="W232" s="36">
        <f>SUMIFS(СВЦЭМ!$G$34:$G$777,СВЦЭМ!$A$34:$A$777,$A232,СВЦЭМ!$B$34:$B$777,W$225)+'СЕТ СН'!$F$15</f>
        <v>0</v>
      </c>
      <c r="X232" s="36">
        <f>SUMIFS(СВЦЭМ!$G$34:$G$777,СВЦЭМ!$A$34:$A$777,$A232,СВЦЭМ!$B$34:$B$777,X$225)+'СЕТ СН'!$F$15</f>
        <v>0</v>
      </c>
      <c r="Y232" s="36">
        <f>SUMIFS(СВЦЭМ!$G$34:$G$777,СВЦЭМ!$A$34:$A$777,$A232,СВЦЭМ!$B$34:$B$777,Y$225)+'СЕТ СН'!$F$15</f>
        <v>0</v>
      </c>
    </row>
    <row r="233" spans="1:27" ht="15.75" hidden="1" x14ac:dyDescent="0.2">
      <c r="A233" s="35">
        <f t="shared" si="6"/>
        <v>43959</v>
      </c>
      <c r="B233" s="36">
        <f>SUMIFS(СВЦЭМ!$G$34:$G$777,СВЦЭМ!$A$34:$A$777,$A233,СВЦЭМ!$B$34:$B$777,B$225)+'СЕТ СН'!$F$15</f>
        <v>0</v>
      </c>
      <c r="C233" s="36">
        <f>SUMIFS(СВЦЭМ!$G$34:$G$777,СВЦЭМ!$A$34:$A$777,$A233,СВЦЭМ!$B$34:$B$777,C$225)+'СЕТ СН'!$F$15</f>
        <v>0</v>
      </c>
      <c r="D233" s="36">
        <f>SUMIFS(СВЦЭМ!$G$34:$G$777,СВЦЭМ!$A$34:$A$777,$A233,СВЦЭМ!$B$34:$B$777,D$225)+'СЕТ СН'!$F$15</f>
        <v>0</v>
      </c>
      <c r="E233" s="36">
        <f>SUMIFS(СВЦЭМ!$G$34:$G$777,СВЦЭМ!$A$34:$A$777,$A233,СВЦЭМ!$B$34:$B$777,E$225)+'СЕТ СН'!$F$15</f>
        <v>0</v>
      </c>
      <c r="F233" s="36">
        <f>SUMIFS(СВЦЭМ!$G$34:$G$777,СВЦЭМ!$A$34:$A$777,$A233,СВЦЭМ!$B$34:$B$777,F$225)+'СЕТ СН'!$F$15</f>
        <v>0</v>
      </c>
      <c r="G233" s="36">
        <f>SUMIFS(СВЦЭМ!$G$34:$G$777,СВЦЭМ!$A$34:$A$777,$A233,СВЦЭМ!$B$34:$B$777,G$225)+'СЕТ СН'!$F$15</f>
        <v>0</v>
      </c>
      <c r="H233" s="36">
        <f>SUMIFS(СВЦЭМ!$G$34:$G$777,СВЦЭМ!$A$34:$A$777,$A233,СВЦЭМ!$B$34:$B$777,H$225)+'СЕТ СН'!$F$15</f>
        <v>0</v>
      </c>
      <c r="I233" s="36">
        <f>SUMIFS(СВЦЭМ!$G$34:$G$777,СВЦЭМ!$A$34:$A$777,$A233,СВЦЭМ!$B$34:$B$777,I$225)+'СЕТ СН'!$F$15</f>
        <v>0</v>
      </c>
      <c r="J233" s="36">
        <f>SUMIFS(СВЦЭМ!$G$34:$G$777,СВЦЭМ!$A$34:$A$777,$A233,СВЦЭМ!$B$34:$B$777,J$225)+'СЕТ СН'!$F$15</f>
        <v>0</v>
      </c>
      <c r="K233" s="36">
        <f>SUMIFS(СВЦЭМ!$G$34:$G$777,СВЦЭМ!$A$34:$A$777,$A233,СВЦЭМ!$B$34:$B$777,K$225)+'СЕТ СН'!$F$15</f>
        <v>0</v>
      </c>
      <c r="L233" s="36">
        <f>SUMIFS(СВЦЭМ!$G$34:$G$777,СВЦЭМ!$A$34:$A$777,$A233,СВЦЭМ!$B$34:$B$777,L$225)+'СЕТ СН'!$F$15</f>
        <v>0</v>
      </c>
      <c r="M233" s="36">
        <f>SUMIFS(СВЦЭМ!$G$34:$G$777,СВЦЭМ!$A$34:$A$777,$A233,СВЦЭМ!$B$34:$B$777,M$225)+'СЕТ СН'!$F$15</f>
        <v>0</v>
      </c>
      <c r="N233" s="36">
        <f>SUMIFS(СВЦЭМ!$G$34:$G$777,СВЦЭМ!$A$34:$A$777,$A233,СВЦЭМ!$B$34:$B$777,N$225)+'СЕТ СН'!$F$15</f>
        <v>0</v>
      </c>
      <c r="O233" s="36">
        <f>SUMIFS(СВЦЭМ!$G$34:$G$777,СВЦЭМ!$A$34:$A$777,$A233,СВЦЭМ!$B$34:$B$777,O$225)+'СЕТ СН'!$F$15</f>
        <v>0</v>
      </c>
      <c r="P233" s="36">
        <f>SUMIFS(СВЦЭМ!$G$34:$G$777,СВЦЭМ!$A$34:$A$777,$A233,СВЦЭМ!$B$34:$B$777,P$225)+'СЕТ СН'!$F$15</f>
        <v>0</v>
      </c>
      <c r="Q233" s="36">
        <f>SUMIFS(СВЦЭМ!$G$34:$G$777,СВЦЭМ!$A$34:$A$777,$A233,СВЦЭМ!$B$34:$B$777,Q$225)+'СЕТ СН'!$F$15</f>
        <v>0</v>
      </c>
      <c r="R233" s="36">
        <f>SUMIFS(СВЦЭМ!$G$34:$G$777,СВЦЭМ!$A$34:$A$777,$A233,СВЦЭМ!$B$34:$B$777,R$225)+'СЕТ СН'!$F$15</f>
        <v>0</v>
      </c>
      <c r="S233" s="36">
        <f>SUMIFS(СВЦЭМ!$G$34:$G$777,СВЦЭМ!$A$34:$A$777,$A233,СВЦЭМ!$B$34:$B$777,S$225)+'СЕТ СН'!$F$15</f>
        <v>0</v>
      </c>
      <c r="T233" s="36">
        <f>SUMIFS(СВЦЭМ!$G$34:$G$777,СВЦЭМ!$A$34:$A$777,$A233,СВЦЭМ!$B$34:$B$777,T$225)+'СЕТ СН'!$F$15</f>
        <v>0</v>
      </c>
      <c r="U233" s="36">
        <f>SUMIFS(СВЦЭМ!$G$34:$G$777,СВЦЭМ!$A$34:$A$777,$A233,СВЦЭМ!$B$34:$B$777,U$225)+'СЕТ СН'!$F$15</f>
        <v>0</v>
      </c>
      <c r="V233" s="36">
        <f>SUMIFS(СВЦЭМ!$G$34:$G$777,СВЦЭМ!$A$34:$A$777,$A233,СВЦЭМ!$B$34:$B$777,V$225)+'СЕТ СН'!$F$15</f>
        <v>0</v>
      </c>
      <c r="W233" s="36">
        <f>SUMIFS(СВЦЭМ!$G$34:$G$777,СВЦЭМ!$A$34:$A$777,$A233,СВЦЭМ!$B$34:$B$777,W$225)+'СЕТ СН'!$F$15</f>
        <v>0</v>
      </c>
      <c r="X233" s="36">
        <f>SUMIFS(СВЦЭМ!$G$34:$G$777,СВЦЭМ!$A$34:$A$777,$A233,СВЦЭМ!$B$34:$B$777,X$225)+'СЕТ СН'!$F$15</f>
        <v>0</v>
      </c>
      <c r="Y233" s="36">
        <f>SUMIFS(СВЦЭМ!$G$34:$G$777,СВЦЭМ!$A$34:$A$777,$A233,СВЦЭМ!$B$34:$B$777,Y$225)+'СЕТ СН'!$F$15</f>
        <v>0</v>
      </c>
    </row>
    <row r="234" spans="1:27" ht="15.75" hidden="1" x14ac:dyDescent="0.2">
      <c r="A234" s="35">
        <f t="shared" si="6"/>
        <v>43960</v>
      </c>
      <c r="B234" s="36">
        <f>SUMIFS(СВЦЭМ!$G$34:$G$777,СВЦЭМ!$A$34:$A$777,$A234,СВЦЭМ!$B$34:$B$777,B$225)+'СЕТ СН'!$F$15</f>
        <v>0</v>
      </c>
      <c r="C234" s="36">
        <f>SUMIFS(СВЦЭМ!$G$34:$G$777,СВЦЭМ!$A$34:$A$777,$A234,СВЦЭМ!$B$34:$B$777,C$225)+'СЕТ СН'!$F$15</f>
        <v>0</v>
      </c>
      <c r="D234" s="36">
        <f>SUMIFS(СВЦЭМ!$G$34:$G$777,СВЦЭМ!$A$34:$A$777,$A234,СВЦЭМ!$B$34:$B$777,D$225)+'СЕТ СН'!$F$15</f>
        <v>0</v>
      </c>
      <c r="E234" s="36">
        <f>SUMIFS(СВЦЭМ!$G$34:$G$777,СВЦЭМ!$A$34:$A$777,$A234,СВЦЭМ!$B$34:$B$777,E$225)+'СЕТ СН'!$F$15</f>
        <v>0</v>
      </c>
      <c r="F234" s="36">
        <f>SUMIFS(СВЦЭМ!$G$34:$G$777,СВЦЭМ!$A$34:$A$777,$A234,СВЦЭМ!$B$34:$B$777,F$225)+'СЕТ СН'!$F$15</f>
        <v>0</v>
      </c>
      <c r="G234" s="36">
        <f>SUMIFS(СВЦЭМ!$G$34:$G$777,СВЦЭМ!$A$34:$A$777,$A234,СВЦЭМ!$B$34:$B$777,G$225)+'СЕТ СН'!$F$15</f>
        <v>0</v>
      </c>
      <c r="H234" s="36">
        <f>SUMIFS(СВЦЭМ!$G$34:$G$777,СВЦЭМ!$A$34:$A$777,$A234,СВЦЭМ!$B$34:$B$777,H$225)+'СЕТ СН'!$F$15</f>
        <v>0</v>
      </c>
      <c r="I234" s="36">
        <f>SUMIFS(СВЦЭМ!$G$34:$G$777,СВЦЭМ!$A$34:$A$777,$A234,СВЦЭМ!$B$34:$B$777,I$225)+'СЕТ СН'!$F$15</f>
        <v>0</v>
      </c>
      <c r="J234" s="36">
        <f>SUMIFS(СВЦЭМ!$G$34:$G$777,СВЦЭМ!$A$34:$A$777,$A234,СВЦЭМ!$B$34:$B$777,J$225)+'СЕТ СН'!$F$15</f>
        <v>0</v>
      </c>
      <c r="K234" s="36">
        <f>SUMIFS(СВЦЭМ!$G$34:$G$777,СВЦЭМ!$A$34:$A$777,$A234,СВЦЭМ!$B$34:$B$777,K$225)+'СЕТ СН'!$F$15</f>
        <v>0</v>
      </c>
      <c r="L234" s="36">
        <f>SUMIFS(СВЦЭМ!$G$34:$G$777,СВЦЭМ!$A$34:$A$777,$A234,СВЦЭМ!$B$34:$B$777,L$225)+'СЕТ СН'!$F$15</f>
        <v>0</v>
      </c>
      <c r="M234" s="36">
        <f>SUMIFS(СВЦЭМ!$G$34:$G$777,СВЦЭМ!$A$34:$A$777,$A234,СВЦЭМ!$B$34:$B$777,M$225)+'СЕТ СН'!$F$15</f>
        <v>0</v>
      </c>
      <c r="N234" s="36">
        <f>SUMIFS(СВЦЭМ!$G$34:$G$777,СВЦЭМ!$A$34:$A$777,$A234,СВЦЭМ!$B$34:$B$777,N$225)+'СЕТ СН'!$F$15</f>
        <v>0</v>
      </c>
      <c r="O234" s="36">
        <f>SUMIFS(СВЦЭМ!$G$34:$G$777,СВЦЭМ!$A$34:$A$777,$A234,СВЦЭМ!$B$34:$B$777,O$225)+'СЕТ СН'!$F$15</f>
        <v>0</v>
      </c>
      <c r="P234" s="36">
        <f>SUMIFS(СВЦЭМ!$G$34:$G$777,СВЦЭМ!$A$34:$A$777,$A234,СВЦЭМ!$B$34:$B$777,P$225)+'СЕТ СН'!$F$15</f>
        <v>0</v>
      </c>
      <c r="Q234" s="36">
        <f>SUMIFS(СВЦЭМ!$G$34:$G$777,СВЦЭМ!$A$34:$A$777,$A234,СВЦЭМ!$B$34:$B$777,Q$225)+'СЕТ СН'!$F$15</f>
        <v>0</v>
      </c>
      <c r="R234" s="36">
        <f>SUMIFS(СВЦЭМ!$G$34:$G$777,СВЦЭМ!$A$34:$A$777,$A234,СВЦЭМ!$B$34:$B$777,R$225)+'СЕТ СН'!$F$15</f>
        <v>0</v>
      </c>
      <c r="S234" s="36">
        <f>SUMIFS(СВЦЭМ!$G$34:$G$777,СВЦЭМ!$A$34:$A$777,$A234,СВЦЭМ!$B$34:$B$777,S$225)+'СЕТ СН'!$F$15</f>
        <v>0</v>
      </c>
      <c r="T234" s="36">
        <f>SUMIFS(СВЦЭМ!$G$34:$G$777,СВЦЭМ!$A$34:$A$777,$A234,СВЦЭМ!$B$34:$B$777,T$225)+'СЕТ СН'!$F$15</f>
        <v>0</v>
      </c>
      <c r="U234" s="36">
        <f>SUMIFS(СВЦЭМ!$G$34:$G$777,СВЦЭМ!$A$34:$A$777,$A234,СВЦЭМ!$B$34:$B$777,U$225)+'СЕТ СН'!$F$15</f>
        <v>0</v>
      </c>
      <c r="V234" s="36">
        <f>SUMIFS(СВЦЭМ!$G$34:$G$777,СВЦЭМ!$A$34:$A$777,$A234,СВЦЭМ!$B$34:$B$777,V$225)+'СЕТ СН'!$F$15</f>
        <v>0</v>
      </c>
      <c r="W234" s="36">
        <f>SUMIFS(СВЦЭМ!$G$34:$G$777,СВЦЭМ!$A$34:$A$777,$A234,СВЦЭМ!$B$34:$B$777,W$225)+'СЕТ СН'!$F$15</f>
        <v>0</v>
      </c>
      <c r="X234" s="36">
        <f>SUMIFS(СВЦЭМ!$G$34:$G$777,СВЦЭМ!$A$34:$A$777,$A234,СВЦЭМ!$B$34:$B$777,X$225)+'СЕТ СН'!$F$15</f>
        <v>0</v>
      </c>
      <c r="Y234" s="36">
        <f>SUMIFS(СВЦЭМ!$G$34:$G$777,СВЦЭМ!$A$34:$A$777,$A234,СВЦЭМ!$B$34:$B$777,Y$225)+'СЕТ СН'!$F$15</f>
        <v>0</v>
      </c>
    </row>
    <row r="235" spans="1:27" ht="15.75" hidden="1" x14ac:dyDescent="0.2">
      <c r="A235" s="35">
        <f t="shared" si="6"/>
        <v>43961</v>
      </c>
      <c r="B235" s="36">
        <f>SUMIFS(СВЦЭМ!$G$34:$G$777,СВЦЭМ!$A$34:$A$777,$A235,СВЦЭМ!$B$34:$B$777,B$225)+'СЕТ СН'!$F$15</f>
        <v>0</v>
      </c>
      <c r="C235" s="36">
        <f>SUMIFS(СВЦЭМ!$G$34:$G$777,СВЦЭМ!$A$34:$A$777,$A235,СВЦЭМ!$B$34:$B$777,C$225)+'СЕТ СН'!$F$15</f>
        <v>0</v>
      </c>
      <c r="D235" s="36">
        <f>SUMIFS(СВЦЭМ!$G$34:$G$777,СВЦЭМ!$A$34:$A$777,$A235,СВЦЭМ!$B$34:$B$777,D$225)+'СЕТ СН'!$F$15</f>
        <v>0</v>
      </c>
      <c r="E235" s="36">
        <f>SUMIFS(СВЦЭМ!$G$34:$G$777,СВЦЭМ!$A$34:$A$777,$A235,СВЦЭМ!$B$34:$B$777,E$225)+'СЕТ СН'!$F$15</f>
        <v>0</v>
      </c>
      <c r="F235" s="36">
        <f>SUMIFS(СВЦЭМ!$G$34:$G$777,СВЦЭМ!$A$34:$A$777,$A235,СВЦЭМ!$B$34:$B$777,F$225)+'СЕТ СН'!$F$15</f>
        <v>0</v>
      </c>
      <c r="G235" s="36">
        <f>SUMIFS(СВЦЭМ!$G$34:$G$777,СВЦЭМ!$A$34:$A$777,$A235,СВЦЭМ!$B$34:$B$777,G$225)+'СЕТ СН'!$F$15</f>
        <v>0</v>
      </c>
      <c r="H235" s="36">
        <f>SUMIFS(СВЦЭМ!$G$34:$G$777,СВЦЭМ!$A$34:$A$777,$A235,СВЦЭМ!$B$34:$B$777,H$225)+'СЕТ СН'!$F$15</f>
        <v>0</v>
      </c>
      <c r="I235" s="36">
        <f>SUMIFS(СВЦЭМ!$G$34:$G$777,СВЦЭМ!$A$34:$A$777,$A235,СВЦЭМ!$B$34:$B$777,I$225)+'СЕТ СН'!$F$15</f>
        <v>0</v>
      </c>
      <c r="J235" s="36">
        <f>SUMIFS(СВЦЭМ!$G$34:$G$777,СВЦЭМ!$A$34:$A$777,$A235,СВЦЭМ!$B$34:$B$777,J$225)+'СЕТ СН'!$F$15</f>
        <v>0</v>
      </c>
      <c r="K235" s="36">
        <f>SUMIFS(СВЦЭМ!$G$34:$G$777,СВЦЭМ!$A$34:$A$777,$A235,СВЦЭМ!$B$34:$B$777,K$225)+'СЕТ СН'!$F$15</f>
        <v>0</v>
      </c>
      <c r="L235" s="36">
        <f>SUMIFS(СВЦЭМ!$G$34:$G$777,СВЦЭМ!$A$34:$A$777,$A235,СВЦЭМ!$B$34:$B$777,L$225)+'СЕТ СН'!$F$15</f>
        <v>0</v>
      </c>
      <c r="M235" s="36">
        <f>SUMIFS(СВЦЭМ!$G$34:$G$777,СВЦЭМ!$A$34:$A$777,$A235,СВЦЭМ!$B$34:$B$777,M$225)+'СЕТ СН'!$F$15</f>
        <v>0</v>
      </c>
      <c r="N235" s="36">
        <f>SUMIFS(СВЦЭМ!$G$34:$G$777,СВЦЭМ!$A$34:$A$777,$A235,СВЦЭМ!$B$34:$B$777,N$225)+'СЕТ СН'!$F$15</f>
        <v>0</v>
      </c>
      <c r="O235" s="36">
        <f>SUMIFS(СВЦЭМ!$G$34:$G$777,СВЦЭМ!$A$34:$A$777,$A235,СВЦЭМ!$B$34:$B$777,O$225)+'СЕТ СН'!$F$15</f>
        <v>0</v>
      </c>
      <c r="P235" s="36">
        <f>SUMIFS(СВЦЭМ!$G$34:$G$777,СВЦЭМ!$A$34:$A$777,$A235,СВЦЭМ!$B$34:$B$777,P$225)+'СЕТ СН'!$F$15</f>
        <v>0</v>
      </c>
      <c r="Q235" s="36">
        <f>SUMIFS(СВЦЭМ!$G$34:$G$777,СВЦЭМ!$A$34:$A$777,$A235,СВЦЭМ!$B$34:$B$777,Q$225)+'СЕТ СН'!$F$15</f>
        <v>0</v>
      </c>
      <c r="R235" s="36">
        <f>SUMIFS(СВЦЭМ!$G$34:$G$777,СВЦЭМ!$A$34:$A$777,$A235,СВЦЭМ!$B$34:$B$777,R$225)+'СЕТ СН'!$F$15</f>
        <v>0</v>
      </c>
      <c r="S235" s="36">
        <f>SUMIFS(СВЦЭМ!$G$34:$G$777,СВЦЭМ!$A$34:$A$777,$A235,СВЦЭМ!$B$34:$B$777,S$225)+'СЕТ СН'!$F$15</f>
        <v>0</v>
      </c>
      <c r="T235" s="36">
        <f>SUMIFS(СВЦЭМ!$G$34:$G$777,СВЦЭМ!$A$34:$A$777,$A235,СВЦЭМ!$B$34:$B$777,T$225)+'СЕТ СН'!$F$15</f>
        <v>0</v>
      </c>
      <c r="U235" s="36">
        <f>SUMIFS(СВЦЭМ!$G$34:$G$777,СВЦЭМ!$A$34:$A$777,$A235,СВЦЭМ!$B$34:$B$777,U$225)+'СЕТ СН'!$F$15</f>
        <v>0</v>
      </c>
      <c r="V235" s="36">
        <f>SUMIFS(СВЦЭМ!$G$34:$G$777,СВЦЭМ!$A$34:$A$777,$A235,СВЦЭМ!$B$34:$B$777,V$225)+'СЕТ СН'!$F$15</f>
        <v>0</v>
      </c>
      <c r="W235" s="36">
        <f>SUMIFS(СВЦЭМ!$G$34:$G$777,СВЦЭМ!$A$34:$A$777,$A235,СВЦЭМ!$B$34:$B$777,W$225)+'СЕТ СН'!$F$15</f>
        <v>0</v>
      </c>
      <c r="X235" s="36">
        <f>SUMIFS(СВЦЭМ!$G$34:$G$777,СВЦЭМ!$A$34:$A$777,$A235,СВЦЭМ!$B$34:$B$777,X$225)+'СЕТ СН'!$F$15</f>
        <v>0</v>
      </c>
      <c r="Y235" s="36">
        <f>SUMIFS(СВЦЭМ!$G$34:$G$777,СВЦЭМ!$A$34:$A$777,$A235,СВЦЭМ!$B$34:$B$777,Y$225)+'СЕТ СН'!$F$15</f>
        <v>0</v>
      </c>
    </row>
    <row r="236" spans="1:27" ht="15.75" hidden="1" x14ac:dyDescent="0.2">
      <c r="A236" s="35">
        <f t="shared" si="6"/>
        <v>43962</v>
      </c>
      <c r="B236" s="36">
        <f>SUMIFS(СВЦЭМ!$G$34:$G$777,СВЦЭМ!$A$34:$A$777,$A236,СВЦЭМ!$B$34:$B$777,B$225)+'СЕТ СН'!$F$15</f>
        <v>0</v>
      </c>
      <c r="C236" s="36">
        <f>SUMIFS(СВЦЭМ!$G$34:$G$777,СВЦЭМ!$A$34:$A$777,$A236,СВЦЭМ!$B$34:$B$777,C$225)+'СЕТ СН'!$F$15</f>
        <v>0</v>
      </c>
      <c r="D236" s="36">
        <f>SUMIFS(СВЦЭМ!$G$34:$G$777,СВЦЭМ!$A$34:$A$777,$A236,СВЦЭМ!$B$34:$B$777,D$225)+'СЕТ СН'!$F$15</f>
        <v>0</v>
      </c>
      <c r="E236" s="36">
        <f>SUMIFS(СВЦЭМ!$G$34:$G$777,СВЦЭМ!$A$34:$A$777,$A236,СВЦЭМ!$B$34:$B$777,E$225)+'СЕТ СН'!$F$15</f>
        <v>0</v>
      </c>
      <c r="F236" s="36">
        <f>SUMIFS(СВЦЭМ!$G$34:$G$777,СВЦЭМ!$A$34:$A$777,$A236,СВЦЭМ!$B$34:$B$777,F$225)+'СЕТ СН'!$F$15</f>
        <v>0</v>
      </c>
      <c r="G236" s="36">
        <f>SUMIFS(СВЦЭМ!$G$34:$G$777,СВЦЭМ!$A$34:$A$777,$A236,СВЦЭМ!$B$34:$B$777,G$225)+'СЕТ СН'!$F$15</f>
        <v>0</v>
      </c>
      <c r="H236" s="36">
        <f>SUMIFS(СВЦЭМ!$G$34:$G$777,СВЦЭМ!$A$34:$A$777,$A236,СВЦЭМ!$B$34:$B$777,H$225)+'СЕТ СН'!$F$15</f>
        <v>0</v>
      </c>
      <c r="I236" s="36">
        <f>SUMIFS(СВЦЭМ!$G$34:$G$777,СВЦЭМ!$A$34:$A$777,$A236,СВЦЭМ!$B$34:$B$777,I$225)+'СЕТ СН'!$F$15</f>
        <v>0</v>
      </c>
      <c r="J236" s="36">
        <f>SUMIFS(СВЦЭМ!$G$34:$G$777,СВЦЭМ!$A$34:$A$777,$A236,СВЦЭМ!$B$34:$B$777,J$225)+'СЕТ СН'!$F$15</f>
        <v>0</v>
      </c>
      <c r="K236" s="36">
        <f>SUMIFS(СВЦЭМ!$G$34:$G$777,СВЦЭМ!$A$34:$A$777,$A236,СВЦЭМ!$B$34:$B$777,K$225)+'СЕТ СН'!$F$15</f>
        <v>0</v>
      </c>
      <c r="L236" s="36">
        <f>SUMIFS(СВЦЭМ!$G$34:$G$777,СВЦЭМ!$A$34:$A$777,$A236,СВЦЭМ!$B$34:$B$777,L$225)+'СЕТ СН'!$F$15</f>
        <v>0</v>
      </c>
      <c r="M236" s="36">
        <f>SUMIFS(СВЦЭМ!$G$34:$G$777,СВЦЭМ!$A$34:$A$777,$A236,СВЦЭМ!$B$34:$B$777,M$225)+'СЕТ СН'!$F$15</f>
        <v>0</v>
      </c>
      <c r="N236" s="36">
        <f>SUMIFS(СВЦЭМ!$G$34:$G$777,СВЦЭМ!$A$34:$A$777,$A236,СВЦЭМ!$B$34:$B$777,N$225)+'СЕТ СН'!$F$15</f>
        <v>0</v>
      </c>
      <c r="O236" s="36">
        <f>SUMIFS(СВЦЭМ!$G$34:$G$777,СВЦЭМ!$A$34:$A$777,$A236,СВЦЭМ!$B$34:$B$777,O$225)+'СЕТ СН'!$F$15</f>
        <v>0</v>
      </c>
      <c r="P236" s="36">
        <f>SUMIFS(СВЦЭМ!$G$34:$G$777,СВЦЭМ!$A$34:$A$777,$A236,СВЦЭМ!$B$34:$B$777,P$225)+'СЕТ СН'!$F$15</f>
        <v>0</v>
      </c>
      <c r="Q236" s="36">
        <f>SUMIFS(СВЦЭМ!$G$34:$G$777,СВЦЭМ!$A$34:$A$777,$A236,СВЦЭМ!$B$34:$B$777,Q$225)+'СЕТ СН'!$F$15</f>
        <v>0</v>
      </c>
      <c r="R236" s="36">
        <f>SUMIFS(СВЦЭМ!$G$34:$G$777,СВЦЭМ!$A$34:$A$777,$A236,СВЦЭМ!$B$34:$B$777,R$225)+'СЕТ СН'!$F$15</f>
        <v>0</v>
      </c>
      <c r="S236" s="36">
        <f>SUMIFS(СВЦЭМ!$G$34:$G$777,СВЦЭМ!$A$34:$A$777,$A236,СВЦЭМ!$B$34:$B$777,S$225)+'СЕТ СН'!$F$15</f>
        <v>0</v>
      </c>
      <c r="T236" s="36">
        <f>SUMIFS(СВЦЭМ!$G$34:$G$777,СВЦЭМ!$A$34:$A$777,$A236,СВЦЭМ!$B$34:$B$777,T$225)+'СЕТ СН'!$F$15</f>
        <v>0</v>
      </c>
      <c r="U236" s="36">
        <f>SUMIFS(СВЦЭМ!$G$34:$G$777,СВЦЭМ!$A$34:$A$777,$A236,СВЦЭМ!$B$34:$B$777,U$225)+'СЕТ СН'!$F$15</f>
        <v>0</v>
      </c>
      <c r="V236" s="36">
        <f>SUMIFS(СВЦЭМ!$G$34:$G$777,СВЦЭМ!$A$34:$A$777,$A236,СВЦЭМ!$B$34:$B$777,V$225)+'СЕТ СН'!$F$15</f>
        <v>0</v>
      </c>
      <c r="W236" s="36">
        <f>SUMIFS(СВЦЭМ!$G$34:$G$777,СВЦЭМ!$A$34:$A$777,$A236,СВЦЭМ!$B$34:$B$777,W$225)+'СЕТ СН'!$F$15</f>
        <v>0</v>
      </c>
      <c r="X236" s="36">
        <f>SUMIFS(СВЦЭМ!$G$34:$G$777,СВЦЭМ!$A$34:$A$777,$A236,СВЦЭМ!$B$34:$B$777,X$225)+'СЕТ СН'!$F$15</f>
        <v>0</v>
      </c>
      <c r="Y236" s="36">
        <f>SUMIFS(СВЦЭМ!$G$34:$G$777,СВЦЭМ!$A$34:$A$777,$A236,СВЦЭМ!$B$34:$B$777,Y$225)+'СЕТ СН'!$F$15</f>
        <v>0</v>
      </c>
    </row>
    <row r="237" spans="1:27" ht="15.75" hidden="1" x14ac:dyDescent="0.2">
      <c r="A237" s="35">
        <f t="shared" si="6"/>
        <v>43963</v>
      </c>
      <c r="B237" s="36">
        <f>SUMIFS(СВЦЭМ!$G$34:$G$777,СВЦЭМ!$A$34:$A$777,$A237,СВЦЭМ!$B$34:$B$777,B$225)+'СЕТ СН'!$F$15</f>
        <v>0</v>
      </c>
      <c r="C237" s="36">
        <f>SUMIFS(СВЦЭМ!$G$34:$G$777,СВЦЭМ!$A$34:$A$777,$A237,СВЦЭМ!$B$34:$B$777,C$225)+'СЕТ СН'!$F$15</f>
        <v>0</v>
      </c>
      <c r="D237" s="36">
        <f>SUMIFS(СВЦЭМ!$G$34:$G$777,СВЦЭМ!$A$34:$A$777,$A237,СВЦЭМ!$B$34:$B$777,D$225)+'СЕТ СН'!$F$15</f>
        <v>0</v>
      </c>
      <c r="E237" s="36">
        <f>SUMIFS(СВЦЭМ!$G$34:$G$777,СВЦЭМ!$A$34:$A$777,$A237,СВЦЭМ!$B$34:$B$777,E$225)+'СЕТ СН'!$F$15</f>
        <v>0</v>
      </c>
      <c r="F237" s="36">
        <f>SUMIFS(СВЦЭМ!$G$34:$G$777,СВЦЭМ!$A$34:$A$777,$A237,СВЦЭМ!$B$34:$B$777,F$225)+'СЕТ СН'!$F$15</f>
        <v>0</v>
      </c>
      <c r="G237" s="36">
        <f>SUMIFS(СВЦЭМ!$G$34:$G$777,СВЦЭМ!$A$34:$A$777,$A237,СВЦЭМ!$B$34:$B$777,G$225)+'СЕТ СН'!$F$15</f>
        <v>0</v>
      </c>
      <c r="H237" s="36">
        <f>SUMIFS(СВЦЭМ!$G$34:$G$777,СВЦЭМ!$A$34:$A$777,$A237,СВЦЭМ!$B$34:$B$777,H$225)+'СЕТ СН'!$F$15</f>
        <v>0</v>
      </c>
      <c r="I237" s="36">
        <f>SUMIFS(СВЦЭМ!$G$34:$G$777,СВЦЭМ!$A$34:$A$777,$A237,СВЦЭМ!$B$34:$B$777,I$225)+'СЕТ СН'!$F$15</f>
        <v>0</v>
      </c>
      <c r="J237" s="36">
        <f>SUMIFS(СВЦЭМ!$G$34:$G$777,СВЦЭМ!$A$34:$A$777,$A237,СВЦЭМ!$B$34:$B$777,J$225)+'СЕТ СН'!$F$15</f>
        <v>0</v>
      </c>
      <c r="K237" s="36">
        <f>SUMIFS(СВЦЭМ!$G$34:$G$777,СВЦЭМ!$A$34:$A$777,$A237,СВЦЭМ!$B$34:$B$777,K$225)+'СЕТ СН'!$F$15</f>
        <v>0</v>
      </c>
      <c r="L237" s="36">
        <f>SUMIFS(СВЦЭМ!$G$34:$G$777,СВЦЭМ!$A$34:$A$777,$A237,СВЦЭМ!$B$34:$B$777,L$225)+'СЕТ СН'!$F$15</f>
        <v>0</v>
      </c>
      <c r="M237" s="36">
        <f>SUMIFS(СВЦЭМ!$G$34:$G$777,СВЦЭМ!$A$34:$A$777,$A237,СВЦЭМ!$B$34:$B$777,M$225)+'СЕТ СН'!$F$15</f>
        <v>0</v>
      </c>
      <c r="N237" s="36">
        <f>SUMIFS(СВЦЭМ!$G$34:$G$777,СВЦЭМ!$A$34:$A$777,$A237,СВЦЭМ!$B$34:$B$777,N$225)+'СЕТ СН'!$F$15</f>
        <v>0</v>
      </c>
      <c r="O237" s="36">
        <f>SUMIFS(СВЦЭМ!$G$34:$G$777,СВЦЭМ!$A$34:$A$777,$A237,СВЦЭМ!$B$34:$B$777,O$225)+'СЕТ СН'!$F$15</f>
        <v>0</v>
      </c>
      <c r="P237" s="36">
        <f>SUMIFS(СВЦЭМ!$G$34:$G$777,СВЦЭМ!$A$34:$A$777,$A237,СВЦЭМ!$B$34:$B$777,P$225)+'СЕТ СН'!$F$15</f>
        <v>0</v>
      </c>
      <c r="Q237" s="36">
        <f>SUMIFS(СВЦЭМ!$G$34:$G$777,СВЦЭМ!$A$34:$A$777,$A237,СВЦЭМ!$B$34:$B$777,Q$225)+'СЕТ СН'!$F$15</f>
        <v>0</v>
      </c>
      <c r="R237" s="36">
        <f>SUMIFS(СВЦЭМ!$G$34:$G$777,СВЦЭМ!$A$34:$A$777,$A237,СВЦЭМ!$B$34:$B$777,R$225)+'СЕТ СН'!$F$15</f>
        <v>0</v>
      </c>
      <c r="S237" s="36">
        <f>SUMIFS(СВЦЭМ!$G$34:$G$777,СВЦЭМ!$A$34:$A$777,$A237,СВЦЭМ!$B$34:$B$777,S$225)+'СЕТ СН'!$F$15</f>
        <v>0</v>
      </c>
      <c r="T237" s="36">
        <f>SUMIFS(СВЦЭМ!$G$34:$G$777,СВЦЭМ!$A$34:$A$777,$A237,СВЦЭМ!$B$34:$B$777,T$225)+'СЕТ СН'!$F$15</f>
        <v>0</v>
      </c>
      <c r="U237" s="36">
        <f>SUMIFS(СВЦЭМ!$G$34:$G$777,СВЦЭМ!$A$34:$A$777,$A237,СВЦЭМ!$B$34:$B$777,U$225)+'СЕТ СН'!$F$15</f>
        <v>0</v>
      </c>
      <c r="V237" s="36">
        <f>SUMIFS(СВЦЭМ!$G$34:$G$777,СВЦЭМ!$A$34:$A$777,$A237,СВЦЭМ!$B$34:$B$777,V$225)+'СЕТ СН'!$F$15</f>
        <v>0</v>
      </c>
      <c r="W237" s="36">
        <f>SUMIFS(СВЦЭМ!$G$34:$G$777,СВЦЭМ!$A$34:$A$777,$A237,СВЦЭМ!$B$34:$B$777,W$225)+'СЕТ СН'!$F$15</f>
        <v>0</v>
      </c>
      <c r="X237" s="36">
        <f>SUMIFS(СВЦЭМ!$G$34:$G$777,СВЦЭМ!$A$34:$A$777,$A237,СВЦЭМ!$B$34:$B$777,X$225)+'СЕТ СН'!$F$15</f>
        <v>0</v>
      </c>
      <c r="Y237" s="36">
        <f>SUMIFS(СВЦЭМ!$G$34:$G$777,СВЦЭМ!$A$34:$A$777,$A237,СВЦЭМ!$B$34:$B$777,Y$225)+'СЕТ СН'!$F$15</f>
        <v>0</v>
      </c>
    </row>
    <row r="238" spans="1:27" ht="15.75" hidden="1" x14ac:dyDescent="0.2">
      <c r="A238" s="35">
        <f t="shared" si="6"/>
        <v>43964</v>
      </c>
      <c r="B238" s="36">
        <f>SUMIFS(СВЦЭМ!$G$34:$G$777,СВЦЭМ!$A$34:$A$777,$A238,СВЦЭМ!$B$34:$B$777,B$225)+'СЕТ СН'!$F$15</f>
        <v>0</v>
      </c>
      <c r="C238" s="36">
        <f>SUMIFS(СВЦЭМ!$G$34:$G$777,СВЦЭМ!$A$34:$A$777,$A238,СВЦЭМ!$B$34:$B$777,C$225)+'СЕТ СН'!$F$15</f>
        <v>0</v>
      </c>
      <c r="D238" s="36">
        <f>SUMIFS(СВЦЭМ!$G$34:$G$777,СВЦЭМ!$A$34:$A$777,$A238,СВЦЭМ!$B$34:$B$777,D$225)+'СЕТ СН'!$F$15</f>
        <v>0</v>
      </c>
      <c r="E238" s="36">
        <f>SUMIFS(СВЦЭМ!$G$34:$G$777,СВЦЭМ!$A$34:$A$777,$A238,СВЦЭМ!$B$34:$B$777,E$225)+'СЕТ СН'!$F$15</f>
        <v>0</v>
      </c>
      <c r="F238" s="36">
        <f>SUMIFS(СВЦЭМ!$G$34:$G$777,СВЦЭМ!$A$34:$A$777,$A238,СВЦЭМ!$B$34:$B$777,F$225)+'СЕТ СН'!$F$15</f>
        <v>0</v>
      </c>
      <c r="G238" s="36">
        <f>SUMIFS(СВЦЭМ!$G$34:$G$777,СВЦЭМ!$A$34:$A$777,$A238,СВЦЭМ!$B$34:$B$777,G$225)+'СЕТ СН'!$F$15</f>
        <v>0</v>
      </c>
      <c r="H238" s="36">
        <f>SUMIFS(СВЦЭМ!$G$34:$G$777,СВЦЭМ!$A$34:$A$777,$A238,СВЦЭМ!$B$34:$B$777,H$225)+'СЕТ СН'!$F$15</f>
        <v>0</v>
      </c>
      <c r="I238" s="36">
        <f>SUMIFS(СВЦЭМ!$G$34:$G$777,СВЦЭМ!$A$34:$A$777,$A238,СВЦЭМ!$B$34:$B$777,I$225)+'СЕТ СН'!$F$15</f>
        <v>0</v>
      </c>
      <c r="J238" s="36">
        <f>SUMIFS(СВЦЭМ!$G$34:$G$777,СВЦЭМ!$A$34:$A$777,$A238,СВЦЭМ!$B$34:$B$777,J$225)+'СЕТ СН'!$F$15</f>
        <v>0</v>
      </c>
      <c r="K238" s="36">
        <f>SUMIFS(СВЦЭМ!$G$34:$G$777,СВЦЭМ!$A$34:$A$777,$A238,СВЦЭМ!$B$34:$B$777,K$225)+'СЕТ СН'!$F$15</f>
        <v>0</v>
      </c>
      <c r="L238" s="36">
        <f>SUMIFS(СВЦЭМ!$G$34:$G$777,СВЦЭМ!$A$34:$A$777,$A238,СВЦЭМ!$B$34:$B$777,L$225)+'СЕТ СН'!$F$15</f>
        <v>0</v>
      </c>
      <c r="M238" s="36">
        <f>SUMIFS(СВЦЭМ!$G$34:$G$777,СВЦЭМ!$A$34:$A$777,$A238,СВЦЭМ!$B$34:$B$777,M$225)+'СЕТ СН'!$F$15</f>
        <v>0</v>
      </c>
      <c r="N238" s="36">
        <f>SUMIFS(СВЦЭМ!$G$34:$G$777,СВЦЭМ!$A$34:$A$777,$A238,СВЦЭМ!$B$34:$B$777,N$225)+'СЕТ СН'!$F$15</f>
        <v>0</v>
      </c>
      <c r="O238" s="36">
        <f>SUMIFS(СВЦЭМ!$G$34:$G$777,СВЦЭМ!$A$34:$A$777,$A238,СВЦЭМ!$B$34:$B$777,O$225)+'СЕТ СН'!$F$15</f>
        <v>0</v>
      </c>
      <c r="P238" s="36">
        <f>SUMIFS(СВЦЭМ!$G$34:$G$777,СВЦЭМ!$A$34:$A$777,$A238,СВЦЭМ!$B$34:$B$777,P$225)+'СЕТ СН'!$F$15</f>
        <v>0</v>
      </c>
      <c r="Q238" s="36">
        <f>SUMIFS(СВЦЭМ!$G$34:$G$777,СВЦЭМ!$A$34:$A$777,$A238,СВЦЭМ!$B$34:$B$777,Q$225)+'СЕТ СН'!$F$15</f>
        <v>0</v>
      </c>
      <c r="R238" s="36">
        <f>SUMIFS(СВЦЭМ!$G$34:$G$777,СВЦЭМ!$A$34:$A$777,$A238,СВЦЭМ!$B$34:$B$777,R$225)+'СЕТ СН'!$F$15</f>
        <v>0</v>
      </c>
      <c r="S238" s="36">
        <f>SUMIFS(СВЦЭМ!$G$34:$G$777,СВЦЭМ!$A$34:$A$777,$A238,СВЦЭМ!$B$34:$B$777,S$225)+'СЕТ СН'!$F$15</f>
        <v>0</v>
      </c>
      <c r="T238" s="36">
        <f>SUMIFS(СВЦЭМ!$G$34:$G$777,СВЦЭМ!$A$34:$A$777,$A238,СВЦЭМ!$B$34:$B$777,T$225)+'СЕТ СН'!$F$15</f>
        <v>0</v>
      </c>
      <c r="U238" s="36">
        <f>SUMIFS(СВЦЭМ!$G$34:$G$777,СВЦЭМ!$A$34:$A$777,$A238,СВЦЭМ!$B$34:$B$777,U$225)+'СЕТ СН'!$F$15</f>
        <v>0</v>
      </c>
      <c r="V238" s="36">
        <f>SUMIFS(СВЦЭМ!$G$34:$G$777,СВЦЭМ!$A$34:$A$777,$A238,СВЦЭМ!$B$34:$B$777,V$225)+'СЕТ СН'!$F$15</f>
        <v>0</v>
      </c>
      <c r="W238" s="36">
        <f>SUMIFS(СВЦЭМ!$G$34:$G$777,СВЦЭМ!$A$34:$A$777,$A238,СВЦЭМ!$B$34:$B$777,W$225)+'СЕТ СН'!$F$15</f>
        <v>0</v>
      </c>
      <c r="X238" s="36">
        <f>SUMIFS(СВЦЭМ!$G$34:$G$777,СВЦЭМ!$A$34:$A$777,$A238,СВЦЭМ!$B$34:$B$777,X$225)+'СЕТ СН'!$F$15</f>
        <v>0</v>
      </c>
      <c r="Y238" s="36">
        <f>SUMIFS(СВЦЭМ!$G$34:$G$777,СВЦЭМ!$A$34:$A$777,$A238,СВЦЭМ!$B$34:$B$777,Y$225)+'СЕТ СН'!$F$15</f>
        <v>0</v>
      </c>
    </row>
    <row r="239" spans="1:27" ht="15.75" hidden="1" x14ac:dyDescent="0.2">
      <c r="A239" s="35">
        <f t="shared" si="6"/>
        <v>43965</v>
      </c>
      <c r="B239" s="36">
        <f>SUMIFS(СВЦЭМ!$G$34:$G$777,СВЦЭМ!$A$34:$A$777,$A239,СВЦЭМ!$B$34:$B$777,B$225)+'СЕТ СН'!$F$15</f>
        <v>0</v>
      </c>
      <c r="C239" s="36">
        <f>SUMIFS(СВЦЭМ!$G$34:$G$777,СВЦЭМ!$A$34:$A$777,$A239,СВЦЭМ!$B$34:$B$777,C$225)+'СЕТ СН'!$F$15</f>
        <v>0</v>
      </c>
      <c r="D239" s="36">
        <f>SUMIFS(СВЦЭМ!$G$34:$G$777,СВЦЭМ!$A$34:$A$777,$A239,СВЦЭМ!$B$34:$B$777,D$225)+'СЕТ СН'!$F$15</f>
        <v>0</v>
      </c>
      <c r="E239" s="36">
        <f>SUMIFS(СВЦЭМ!$G$34:$G$777,СВЦЭМ!$A$34:$A$777,$A239,СВЦЭМ!$B$34:$B$777,E$225)+'СЕТ СН'!$F$15</f>
        <v>0</v>
      </c>
      <c r="F239" s="36">
        <f>SUMIFS(СВЦЭМ!$G$34:$G$777,СВЦЭМ!$A$34:$A$777,$A239,СВЦЭМ!$B$34:$B$777,F$225)+'СЕТ СН'!$F$15</f>
        <v>0</v>
      </c>
      <c r="G239" s="36">
        <f>SUMIFS(СВЦЭМ!$G$34:$G$777,СВЦЭМ!$A$34:$A$777,$A239,СВЦЭМ!$B$34:$B$777,G$225)+'СЕТ СН'!$F$15</f>
        <v>0</v>
      </c>
      <c r="H239" s="36">
        <f>SUMIFS(СВЦЭМ!$G$34:$G$777,СВЦЭМ!$A$34:$A$777,$A239,СВЦЭМ!$B$34:$B$777,H$225)+'СЕТ СН'!$F$15</f>
        <v>0</v>
      </c>
      <c r="I239" s="36">
        <f>SUMIFS(СВЦЭМ!$G$34:$G$777,СВЦЭМ!$A$34:$A$777,$A239,СВЦЭМ!$B$34:$B$777,I$225)+'СЕТ СН'!$F$15</f>
        <v>0</v>
      </c>
      <c r="J239" s="36">
        <f>SUMIFS(СВЦЭМ!$G$34:$G$777,СВЦЭМ!$A$34:$A$777,$A239,СВЦЭМ!$B$34:$B$777,J$225)+'СЕТ СН'!$F$15</f>
        <v>0</v>
      </c>
      <c r="K239" s="36">
        <f>SUMIFS(СВЦЭМ!$G$34:$G$777,СВЦЭМ!$A$34:$A$777,$A239,СВЦЭМ!$B$34:$B$777,K$225)+'СЕТ СН'!$F$15</f>
        <v>0</v>
      </c>
      <c r="L239" s="36">
        <f>SUMIFS(СВЦЭМ!$G$34:$G$777,СВЦЭМ!$A$34:$A$777,$A239,СВЦЭМ!$B$34:$B$777,L$225)+'СЕТ СН'!$F$15</f>
        <v>0</v>
      </c>
      <c r="M239" s="36">
        <f>SUMIFS(СВЦЭМ!$G$34:$G$777,СВЦЭМ!$A$34:$A$777,$A239,СВЦЭМ!$B$34:$B$777,M$225)+'СЕТ СН'!$F$15</f>
        <v>0</v>
      </c>
      <c r="N239" s="36">
        <f>SUMIFS(СВЦЭМ!$G$34:$G$777,СВЦЭМ!$A$34:$A$777,$A239,СВЦЭМ!$B$34:$B$777,N$225)+'СЕТ СН'!$F$15</f>
        <v>0</v>
      </c>
      <c r="O239" s="36">
        <f>SUMIFS(СВЦЭМ!$G$34:$G$777,СВЦЭМ!$A$34:$A$777,$A239,СВЦЭМ!$B$34:$B$777,O$225)+'СЕТ СН'!$F$15</f>
        <v>0</v>
      </c>
      <c r="P239" s="36">
        <f>SUMIFS(СВЦЭМ!$G$34:$G$777,СВЦЭМ!$A$34:$A$777,$A239,СВЦЭМ!$B$34:$B$777,P$225)+'СЕТ СН'!$F$15</f>
        <v>0</v>
      </c>
      <c r="Q239" s="36">
        <f>SUMIFS(СВЦЭМ!$G$34:$G$777,СВЦЭМ!$A$34:$A$777,$A239,СВЦЭМ!$B$34:$B$777,Q$225)+'СЕТ СН'!$F$15</f>
        <v>0</v>
      </c>
      <c r="R239" s="36">
        <f>SUMIFS(СВЦЭМ!$G$34:$G$777,СВЦЭМ!$A$34:$A$777,$A239,СВЦЭМ!$B$34:$B$777,R$225)+'СЕТ СН'!$F$15</f>
        <v>0</v>
      </c>
      <c r="S239" s="36">
        <f>SUMIFS(СВЦЭМ!$G$34:$G$777,СВЦЭМ!$A$34:$A$777,$A239,СВЦЭМ!$B$34:$B$777,S$225)+'СЕТ СН'!$F$15</f>
        <v>0</v>
      </c>
      <c r="T239" s="36">
        <f>SUMIFS(СВЦЭМ!$G$34:$G$777,СВЦЭМ!$A$34:$A$777,$A239,СВЦЭМ!$B$34:$B$777,T$225)+'СЕТ СН'!$F$15</f>
        <v>0</v>
      </c>
      <c r="U239" s="36">
        <f>SUMIFS(СВЦЭМ!$G$34:$G$777,СВЦЭМ!$A$34:$A$777,$A239,СВЦЭМ!$B$34:$B$777,U$225)+'СЕТ СН'!$F$15</f>
        <v>0</v>
      </c>
      <c r="V239" s="36">
        <f>SUMIFS(СВЦЭМ!$G$34:$G$777,СВЦЭМ!$A$34:$A$777,$A239,СВЦЭМ!$B$34:$B$777,V$225)+'СЕТ СН'!$F$15</f>
        <v>0</v>
      </c>
      <c r="W239" s="36">
        <f>SUMIFS(СВЦЭМ!$G$34:$G$777,СВЦЭМ!$A$34:$A$777,$A239,СВЦЭМ!$B$34:$B$777,W$225)+'СЕТ СН'!$F$15</f>
        <v>0</v>
      </c>
      <c r="X239" s="36">
        <f>SUMIFS(СВЦЭМ!$G$34:$G$777,СВЦЭМ!$A$34:$A$777,$A239,СВЦЭМ!$B$34:$B$777,X$225)+'СЕТ СН'!$F$15</f>
        <v>0</v>
      </c>
      <c r="Y239" s="36">
        <f>SUMIFS(СВЦЭМ!$G$34:$G$777,СВЦЭМ!$A$34:$A$777,$A239,СВЦЭМ!$B$34:$B$777,Y$225)+'СЕТ СН'!$F$15</f>
        <v>0</v>
      </c>
    </row>
    <row r="240" spans="1:27" ht="15.75" hidden="1" x14ac:dyDescent="0.2">
      <c r="A240" s="35">
        <f t="shared" si="6"/>
        <v>43966</v>
      </c>
      <c r="B240" s="36">
        <f>SUMIFS(СВЦЭМ!$G$34:$G$777,СВЦЭМ!$A$34:$A$777,$A240,СВЦЭМ!$B$34:$B$777,B$225)+'СЕТ СН'!$F$15</f>
        <v>0</v>
      </c>
      <c r="C240" s="36">
        <f>SUMIFS(СВЦЭМ!$G$34:$G$777,СВЦЭМ!$A$34:$A$777,$A240,СВЦЭМ!$B$34:$B$777,C$225)+'СЕТ СН'!$F$15</f>
        <v>0</v>
      </c>
      <c r="D240" s="36">
        <f>SUMIFS(СВЦЭМ!$G$34:$G$777,СВЦЭМ!$A$34:$A$777,$A240,СВЦЭМ!$B$34:$B$777,D$225)+'СЕТ СН'!$F$15</f>
        <v>0</v>
      </c>
      <c r="E240" s="36">
        <f>SUMIFS(СВЦЭМ!$G$34:$G$777,СВЦЭМ!$A$34:$A$777,$A240,СВЦЭМ!$B$34:$B$777,E$225)+'СЕТ СН'!$F$15</f>
        <v>0</v>
      </c>
      <c r="F240" s="36">
        <f>SUMIFS(СВЦЭМ!$G$34:$G$777,СВЦЭМ!$A$34:$A$777,$A240,СВЦЭМ!$B$34:$B$777,F$225)+'СЕТ СН'!$F$15</f>
        <v>0</v>
      </c>
      <c r="G240" s="36">
        <f>SUMIFS(СВЦЭМ!$G$34:$G$777,СВЦЭМ!$A$34:$A$777,$A240,СВЦЭМ!$B$34:$B$777,G$225)+'СЕТ СН'!$F$15</f>
        <v>0</v>
      </c>
      <c r="H240" s="36">
        <f>SUMIFS(СВЦЭМ!$G$34:$G$777,СВЦЭМ!$A$34:$A$777,$A240,СВЦЭМ!$B$34:$B$777,H$225)+'СЕТ СН'!$F$15</f>
        <v>0</v>
      </c>
      <c r="I240" s="36">
        <f>SUMIFS(СВЦЭМ!$G$34:$G$777,СВЦЭМ!$A$34:$A$777,$A240,СВЦЭМ!$B$34:$B$777,I$225)+'СЕТ СН'!$F$15</f>
        <v>0</v>
      </c>
      <c r="J240" s="36">
        <f>SUMIFS(СВЦЭМ!$G$34:$G$777,СВЦЭМ!$A$34:$A$777,$A240,СВЦЭМ!$B$34:$B$777,J$225)+'СЕТ СН'!$F$15</f>
        <v>0</v>
      </c>
      <c r="K240" s="36">
        <f>SUMIFS(СВЦЭМ!$G$34:$G$777,СВЦЭМ!$A$34:$A$777,$A240,СВЦЭМ!$B$34:$B$777,K$225)+'СЕТ СН'!$F$15</f>
        <v>0</v>
      </c>
      <c r="L240" s="36">
        <f>SUMIFS(СВЦЭМ!$G$34:$G$777,СВЦЭМ!$A$34:$A$777,$A240,СВЦЭМ!$B$34:$B$777,L$225)+'СЕТ СН'!$F$15</f>
        <v>0</v>
      </c>
      <c r="M240" s="36">
        <f>SUMIFS(СВЦЭМ!$G$34:$G$777,СВЦЭМ!$A$34:$A$777,$A240,СВЦЭМ!$B$34:$B$777,M$225)+'СЕТ СН'!$F$15</f>
        <v>0</v>
      </c>
      <c r="N240" s="36">
        <f>SUMIFS(СВЦЭМ!$G$34:$G$777,СВЦЭМ!$A$34:$A$777,$A240,СВЦЭМ!$B$34:$B$777,N$225)+'СЕТ СН'!$F$15</f>
        <v>0</v>
      </c>
      <c r="O240" s="36">
        <f>SUMIFS(СВЦЭМ!$G$34:$G$777,СВЦЭМ!$A$34:$A$777,$A240,СВЦЭМ!$B$34:$B$777,O$225)+'СЕТ СН'!$F$15</f>
        <v>0</v>
      </c>
      <c r="P240" s="36">
        <f>SUMIFS(СВЦЭМ!$G$34:$G$777,СВЦЭМ!$A$34:$A$777,$A240,СВЦЭМ!$B$34:$B$777,P$225)+'СЕТ СН'!$F$15</f>
        <v>0</v>
      </c>
      <c r="Q240" s="36">
        <f>SUMIFS(СВЦЭМ!$G$34:$G$777,СВЦЭМ!$A$34:$A$777,$A240,СВЦЭМ!$B$34:$B$777,Q$225)+'СЕТ СН'!$F$15</f>
        <v>0</v>
      </c>
      <c r="R240" s="36">
        <f>SUMIFS(СВЦЭМ!$G$34:$G$777,СВЦЭМ!$A$34:$A$777,$A240,СВЦЭМ!$B$34:$B$777,R$225)+'СЕТ СН'!$F$15</f>
        <v>0</v>
      </c>
      <c r="S240" s="36">
        <f>SUMIFS(СВЦЭМ!$G$34:$G$777,СВЦЭМ!$A$34:$A$777,$A240,СВЦЭМ!$B$34:$B$777,S$225)+'СЕТ СН'!$F$15</f>
        <v>0</v>
      </c>
      <c r="T240" s="36">
        <f>SUMIFS(СВЦЭМ!$G$34:$G$777,СВЦЭМ!$A$34:$A$777,$A240,СВЦЭМ!$B$34:$B$777,T$225)+'СЕТ СН'!$F$15</f>
        <v>0</v>
      </c>
      <c r="U240" s="36">
        <f>SUMIFS(СВЦЭМ!$G$34:$G$777,СВЦЭМ!$A$34:$A$777,$A240,СВЦЭМ!$B$34:$B$777,U$225)+'СЕТ СН'!$F$15</f>
        <v>0</v>
      </c>
      <c r="V240" s="36">
        <f>SUMIFS(СВЦЭМ!$G$34:$G$777,СВЦЭМ!$A$34:$A$777,$A240,СВЦЭМ!$B$34:$B$777,V$225)+'СЕТ СН'!$F$15</f>
        <v>0</v>
      </c>
      <c r="W240" s="36">
        <f>SUMIFS(СВЦЭМ!$G$34:$G$777,СВЦЭМ!$A$34:$A$777,$A240,СВЦЭМ!$B$34:$B$777,W$225)+'СЕТ СН'!$F$15</f>
        <v>0</v>
      </c>
      <c r="X240" s="36">
        <f>SUMIFS(СВЦЭМ!$G$34:$G$777,СВЦЭМ!$A$34:$A$777,$A240,СВЦЭМ!$B$34:$B$777,X$225)+'СЕТ СН'!$F$15</f>
        <v>0</v>
      </c>
      <c r="Y240" s="36">
        <f>SUMIFS(СВЦЭМ!$G$34:$G$777,СВЦЭМ!$A$34:$A$777,$A240,СВЦЭМ!$B$34:$B$777,Y$225)+'СЕТ СН'!$F$15</f>
        <v>0</v>
      </c>
    </row>
    <row r="241" spans="1:25" ht="15.75" hidden="1" x14ac:dyDescent="0.2">
      <c r="A241" s="35">
        <f t="shared" si="6"/>
        <v>43967</v>
      </c>
      <c r="B241" s="36">
        <f>SUMIFS(СВЦЭМ!$G$34:$G$777,СВЦЭМ!$A$34:$A$777,$A241,СВЦЭМ!$B$34:$B$777,B$225)+'СЕТ СН'!$F$15</f>
        <v>0</v>
      </c>
      <c r="C241" s="36">
        <f>SUMIFS(СВЦЭМ!$G$34:$G$777,СВЦЭМ!$A$34:$A$777,$A241,СВЦЭМ!$B$34:$B$777,C$225)+'СЕТ СН'!$F$15</f>
        <v>0</v>
      </c>
      <c r="D241" s="36">
        <f>SUMIFS(СВЦЭМ!$G$34:$G$777,СВЦЭМ!$A$34:$A$777,$A241,СВЦЭМ!$B$34:$B$777,D$225)+'СЕТ СН'!$F$15</f>
        <v>0</v>
      </c>
      <c r="E241" s="36">
        <f>SUMIFS(СВЦЭМ!$G$34:$G$777,СВЦЭМ!$A$34:$A$777,$A241,СВЦЭМ!$B$34:$B$777,E$225)+'СЕТ СН'!$F$15</f>
        <v>0</v>
      </c>
      <c r="F241" s="36">
        <f>SUMIFS(СВЦЭМ!$G$34:$G$777,СВЦЭМ!$A$34:$A$777,$A241,СВЦЭМ!$B$34:$B$777,F$225)+'СЕТ СН'!$F$15</f>
        <v>0</v>
      </c>
      <c r="G241" s="36">
        <f>SUMIFS(СВЦЭМ!$G$34:$G$777,СВЦЭМ!$A$34:$A$777,$A241,СВЦЭМ!$B$34:$B$777,G$225)+'СЕТ СН'!$F$15</f>
        <v>0</v>
      </c>
      <c r="H241" s="36">
        <f>SUMIFS(СВЦЭМ!$G$34:$G$777,СВЦЭМ!$A$34:$A$777,$A241,СВЦЭМ!$B$34:$B$777,H$225)+'СЕТ СН'!$F$15</f>
        <v>0</v>
      </c>
      <c r="I241" s="36">
        <f>SUMIFS(СВЦЭМ!$G$34:$G$777,СВЦЭМ!$A$34:$A$777,$A241,СВЦЭМ!$B$34:$B$777,I$225)+'СЕТ СН'!$F$15</f>
        <v>0</v>
      </c>
      <c r="J241" s="36">
        <f>SUMIFS(СВЦЭМ!$G$34:$G$777,СВЦЭМ!$A$34:$A$777,$A241,СВЦЭМ!$B$34:$B$777,J$225)+'СЕТ СН'!$F$15</f>
        <v>0</v>
      </c>
      <c r="K241" s="36">
        <f>SUMIFS(СВЦЭМ!$G$34:$G$777,СВЦЭМ!$A$34:$A$777,$A241,СВЦЭМ!$B$34:$B$777,K$225)+'СЕТ СН'!$F$15</f>
        <v>0</v>
      </c>
      <c r="L241" s="36">
        <f>SUMIFS(СВЦЭМ!$G$34:$G$777,СВЦЭМ!$A$34:$A$777,$A241,СВЦЭМ!$B$34:$B$777,L$225)+'СЕТ СН'!$F$15</f>
        <v>0</v>
      </c>
      <c r="M241" s="36">
        <f>SUMIFS(СВЦЭМ!$G$34:$G$777,СВЦЭМ!$A$34:$A$777,$A241,СВЦЭМ!$B$34:$B$777,M$225)+'СЕТ СН'!$F$15</f>
        <v>0</v>
      </c>
      <c r="N241" s="36">
        <f>SUMIFS(СВЦЭМ!$G$34:$G$777,СВЦЭМ!$A$34:$A$777,$A241,СВЦЭМ!$B$34:$B$777,N$225)+'СЕТ СН'!$F$15</f>
        <v>0</v>
      </c>
      <c r="O241" s="36">
        <f>SUMIFS(СВЦЭМ!$G$34:$G$777,СВЦЭМ!$A$34:$A$777,$A241,СВЦЭМ!$B$34:$B$777,O$225)+'СЕТ СН'!$F$15</f>
        <v>0</v>
      </c>
      <c r="P241" s="36">
        <f>SUMIFS(СВЦЭМ!$G$34:$G$777,СВЦЭМ!$A$34:$A$777,$A241,СВЦЭМ!$B$34:$B$777,P$225)+'СЕТ СН'!$F$15</f>
        <v>0</v>
      </c>
      <c r="Q241" s="36">
        <f>SUMIFS(СВЦЭМ!$G$34:$G$777,СВЦЭМ!$A$34:$A$777,$A241,СВЦЭМ!$B$34:$B$777,Q$225)+'СЕТ СН'!$F$15</f>
        <v>0</v>
      </c>
      <c r="R241" s="36">
        <f>SUMIFS(СВЦЭМ!$G$34:$G$777,СВЦЭМ!$A$34:$A$777,$A241,СВЦЭМ!$B$34:$B$777,R$225)+'СЕТ СН'!$F$15</f>
        <v>0</v>
      </c>
      <c r="S241" s="36">
        <f>SUMIFS(СВЦЭМ!$G$34:$G$777,СВЦЭМ!$A$34:$A$777,$A241,СВЦЭМ!$B$34:$B$777,S$225)+'СЕТ СН'!$F$15</f>
        <v>0</v>
      </c>
      <c r="T241" s="36">
        <f>SUMIFS(СВЦЭМ!$G$34:$G$777,СВЦЭМ!$A$34:$A$777,$A241,СВЦЭМ!$B$34:$B$777,T$225)+'СЕТ СН'!$F$15</f>
        <v>0</v>
      </c>
      <c r="U241" s="36">
        <f>SUMIFS(СВЦЭМ!$G$34:$G$777,СВЦЭМ!$A$34:$A$777,$A241,СВЦЭМ!$B$34:$B$777,U$225)+'СЕТ СН'!$F$15</f>
        <v>0</v>
      </c>
      <c r="V241" s="36">
        <f>SUMIFS(СВЦЭМ!$G$34:$G$777,СВЦЭМ!$A$34:$A$777,$A241,СВЦЭМ!$B$34:$B$777,V$225)+'СЕТ СН'!$F$15</f>
        <v>0</v>
      </c>
      <c r="W241" s="36">
        <f>SUMIFS(СВЦЭМ!$G$34:$G$777,СВЦЭМ!$A$34:$A$777,$A241,СВЦЭМ!$B$34:$B$777,W$225)+'СЕТ СН'!$F$15</f>
        <v>0</v>
      </c>
      <c r="X241" s="36">
        <f>SUMIFS(СВЦЭМ!$G$34:$G$777,СВЦЭМ!$A$34:$A$777,$A241,СВЦЭМ!$B$34:$B$777,X$225)+'СЕТ СН'!$F$15</f>
        <v>0</v>
      </c>
      <c r="Y241" s="36">
        <f>SUMIFS(СВЦЭМ!$G$34:$G$777,СВЦЭМ!$A$34:$A$777,$A241,СВЦЭМ!$B$34:$B$777,Y$225)+'СЕТ СН'!$F$15</f>
        <v>0</v>
      </c>
    </row>
    <row r="242" spans="1:25" ht="15.75" hidden="1" x14ac:dyDescent="0.2">
      <c r="A242" s="35">
        <f t="shared" si="6"/>
        <v>43968</v>
      </c>
      <c r="B242" s="36">
        <f>SUMIFS(СВЦЭМ!$G$34:$G$777,СВЦЭМ!$A$34:$A$777,$A242,СВЦЭМ!$B$34:$B$777,B$225)+'СЕТ СН'!$F$15</f>
        <v>0</v>
      </c>
      <c r="C242" s="36">
        <f>SUMIFS(СВЦЭМ!$G$34:$G$777,СВЦЭМ!$A$34:$A$777,$A242,СВЦЭМ!$B$34:$B$777,C$225)+'СЕТ СН'!$F$15</f>
        <v>0</v>
      </c>
      <c r="D242" s="36">
        <f>SUMIFS(СВЦЭМ!$G$34:$G$777,СВЦЭМ!$A$34:$A$777,$A242,СВЦЭМ!$B$34:$B$777,D$225)+'СЕТ СН'!$F$15</f>
        <v>0</v>
      </c>
      <c r="E242" s="36">
        <f>SUMIFS(СВЦЭМ!$G$34:$G$777,СВЦЭМ!$A$34:$A$777,$A242,СВЦЭМ!$B$34:$B$777,E$225)+'СЕТ СН'!$F$15</f>
        <v>0</v>
      </c>
      <c r="F242" s="36">
        <f>SUMIFS(СВЦЭМ!$G$34:$G$777,СВЦЭМ!$A$34:$A$777,$A242,СВЦЭМ!$B$34:$B$777,F$225)+'СЕТ СН'!$F$15</f>
        <v>0</v>
      </c>
      <c r="G242" s="36">
        <f>SUMIFS(СВЦЭМ!$G$34:$G$777,СВЦЭМ!$A$34:$A$777,$A242,СВЦЭМ!$B$34:$B$777,G$225)+'СЕТ СН'!$F$15</f>
        <v>0</v>
      </c>
      <c r="H242" s="36">
        <f>SUMIFS(СВЦЭМ!$G$34:$G$777,СВЦЭМ!$A$34:$A$777,$A242,СВЦЭМ!$B$34:$B$777,H$225)+'СЕТ СН'!$F$15</f>
        <v>0</v>
      </c>
      <c r="I242" s="36">
        <f>SUMIFS(СВЦЭМ!$G$34:$G$777,СВЦЭМ!$A$34:$A$777,$A242,СВЦЭМ!$B$34:$B$777,I$225)+'СЕТ СН'!$F$15</f>
        <v>0</v>
      </c>
      <c r="J242" s="36">
        <f>SUMIFS(СВЦЭМ!$G$34:$G$777,СВЦЭМ!$A$34:$A$777,$A242,СВЦЭМ!$B$34:$B$777,J$225)+'СЕТ СН'!$F$15</f>
        <v>0</v>
      </c>
      <c r="K242" s="36">
        <f>SUMIFS(СВЦЭМ!$G$34:$G$777,СВЦЭМ!$A$34:$A$777,$A242,СВЦЭМ!$B$34:$B$777,K$225)+'СЕТ СН'!$F$15</f>
        <v>0</v>
      </c>
      <c r="L242" s="36">
        <f>SUMIFS(СВЦЭМ!$G$34:$G$777,СВЦЭМ!$A$34:$A$777,$A242,СВЦЭМ!$B$34:$B$777,L$225)+'СЕТ СН'!$F$15</f>
        <v>0</v>
      </c>
      <c r="M242" s="36">
        <f>SUMIFS(СВЦЭМ!$G$34:$G$777,СВЦЭМ!$A$34:$A$777,$A242,СВЦЭМ!$B$34:$B$777,M$225)+'СЕТ СН'!$F$15</f>
        <v>0</v>
      </c>
      <c r="N242" s="36">
        <f>SUMIFS(СВЦЭМ!$G$34:$G$777,СВЦЭМ!$A$34:$A$777,$A242,СВЦЭМ!$B$34:$B$777,N$225)+'СЕТ СН'!$F$15</f>
        <v>0</v>
      </c>
      <c r="O242" s="36">
        <f>SUMIFS(СВЦЭМ!$G$34:$G$777,СВЦЭМ!$A$34:$A$777,$A242,СВЦЭМ!$B$34:$B$777,O$225)+'СЕТ СН'!$F$15</f>
        <v>0</v>
      </c>
      <c r="P242" s="36">
        <f>SUMIFS(СВЦЭМ!$G$34:$G$777,СВЦЭМ!$A$34:$A$777,$A242,СВЦЭМ!$B$34:$B$777,P$225)+'СЕТ СН'!$F$15</f>
        <v>0</v>
      </c>
      <c r="Q242" s="36">
        <f>SUMIFS(СВЦЭМ!$G$34:$G$777,СВЦЭМ!$A$34:$A$777,$A242,СВЦЭМ!$B$34:$B$777,Q$225)+'СЕТ СН'!$F$15</f>
        <v>0</v>
      </c>
      <c r="R242" s="36">
        <f>SUMIFS(СВЦЭМ!$G$34:$G$777,СВЦЭМ!$A$34:$A$777,$A242,СВЦЭМ!$B$34:$B$777,R$225)+'СЕТ СН'!$F$15</f>
        <v>0</v>
      </c>
      <c r="S242" s="36">
        <f>SUMIFS(СВЦЭМ!$G$34:$G$777,СВЦЭМ!$A$34:$A$777,$A242,СВЦЭМ!$B$34:$B$777,S$225)+'СЕТ СН'!$F$15</f>
        <v>0</v>
      </c>
      <c r="T242" s="36">
        <f>SUMIFS(СВЦЭМ!$G$34:$G$777,СВЦЭМ!$A$34:$A$777,$A242,СВЦЭМ!$B$34:$B$777,T$225)+'СЕТ СН'!$F$15</f>
        <v>0</v>
      </c>
      <c r="U242" s="36">
        <f>SUMIFS(СВЦЭМ!$G$34:$G$777,СВЦЭМ!$A$34:$A$777,$A242,СВЦЭМ!$B$34:$B$777,U$225)+'СЕТ СН'!$F$15</f>
        <v>0</v>
      </c>
      <c r="V242" s="36">
        <f>SUMIFS(СВЦЭМ!$G$34:$G$777,СВЦЭМ!$A$34:$A$777,$A242,СВЦЭМ!$B$34:$B$777,V$225)+'СЕТ СН'!$F$15</f>
        <v>0</v>
      </c>
      <c r="W242" s="36">
        <f>SUMIFS(СВЦЭМ!$G$34:$G$777,СВЦЭМ!$A$34:$A$777,$A242,СВЦЭМ!$B$34:$B$777,W$225)+'СЕТ СН'!$F$15</f>
        <v>0</v>
      </c>
      <c r="X242" s="36">
        <f>SUMIFS(СВЦЭМ!$G$34:$G$777,СВЦЭМ!$A$34:$A$777,$A242,СВЦЭМ!$B$34:$B$777,X$225)+'СЕТ СН'!$F$15</f>
        <v>0</v>
      </c>
      <c r="Y242" s="36">
        <f>SUMIFS(СВЦЭМ!$G$34:$G$777,СВЦЭМ!$A$34:$A$777,$A242,СВЦЭМ!$B$34:$B$777,Y$225)+'СЕТ СН'!$F$15</f>
        <v>0</v>
      </c>
    </row>
    <row r="243" spans="1:25" ht="15.75" hidden="1" x14ac:dyDescent="0.2">
      <c r="A243" s="35">
        <f t="shared" si="6"/>
        <v>43969</v>
      </c>
      <c r="B243" s="36">
        <f>SUMIFS(СВЦЭМ!$G$34:$G$777,СВЦЭМ!$A$34:$A$777,$A243,СВЦЭМ!$B$34:$B$777,B$225)+'СЕТ СН'!$F$15</f>
        <v>0</v>
      </c>
      <c r="C243" s="36">
        <f>SUMIFS(СВЦЭМ!$G$34:$G$777,СВЦЭМ!$A$34:$A$777,$A243,СВЦЭМ!$B$34:$B$777,C$225)+'СЕТ СН'!$F$15</f>
        <v>0</v>
      </c>
      <c r="D243" s="36">
        <f>SUMIFS(СВЦЭМ!$G$34:$G$777,СВЦЭМ!$A$34:$A$777,$A243,СВЦЭМ!$B$34:$B$777,D$225)+'СЕТ СН'!$F$15</f>
        <v>0</v>
      </c>
      <c r="E243" s="36">
        <f>SUMIFS(СВЦЭМ!$G$34:$G$777,СВЦЭМ!$A$34:$A$777,$A243,СВЦЭМ!$B$34:$B$777,E$225)+'СЕТ СН'!$F$15</f>
        <v>0</v>
      </c>
      <c r="F243" s="36">
        <f>SUMIFS(СВЦЭМ!$G$34:$G$777,СВЦЭМ!$A$34:$A$777,$A243,СВЦЭМ!$B$34:$B$777,F$225)+'СЕТ СН'!$F$15</f>
        <v>0</v>
      </c>
      <c r="G243" s="36">
        <f>SUMIFS(СВЦЭМ!$G$34:$G$777,СВЦЭМ!$A$34:$A$777,$A243,СВЦЭМ!$B$34:$B$777,G$225)+'СЕТ СН'!$F$15</f>
        <v>0</v>
      </c>
      <c r="H243" s="36">
        <f>SUMIFS(СВЦЭМ!$G$34:$G$777,СВЦЭМ!$A$34:$A$777,$A243,СВЦЭМ!$B$34:$B$777,H$225)+'СЕТ СН'!$F$15</f>
        <v>0</v>
      </c>
      <c r="I243" s="36">
        <f>SUMIFS(СВЦЭМ!$G$34:$G$777,СВЦЭМ!$A$34:$A$777,$A243,СВЦЭМ!$B$34:$B$777,I$225)+'СЕТ СН'!$F$15</f>
        <v>0</v>
      </c>
      <c r="J243" s="36">
        <f>SUMIFS(СВЦЭМ!$G$34:$G$777,СВЦЭМ!$A$34:$A$777,$A243,СВЦЭМ!$B$34:$B$777,J$225)+'СЕТ СН'!$F$15</f>
        <v>0</v>
      </c>
      <c r="K243" s="36">
        <f>SUMIFS(СВЦЭМ!$G$34:$G$777,СВЦЭМ!$A$34:$A$777,$A243,СВЦЭМ!$B$34:$B$777,K$225)+'СЕТ СН'!$F$15</f>
        <v>0</v>
      </c>
      <c r="L243" s="36">
        <f>SUMIFS(СВЦЭМ!$G$34:$G$777,СВЦЭМ!$A$34:$A$777,$A243,СВЦЭМ!$B$34:$B$777,L$225)+'СЕТ СН'!$F$15</f>
        <v>0</v>
      </c>
      <c r="M243" s="36">
        <f>SUMIFS(СВЦЭМ!$G$34:$G$777,СВЦЭМ!$A$34:$A$777,$A243,СВЦЭМ!$B$34:$B$777,M$225)+'СЕТ СН'!$F$15</f>
        <v>0</v>
      </c>
      <c r="N243" s="36">
        <f>SUMIFS(СВЦЭМ!$G$34:$G$777,СВЦЭМ!$A$34:$A$777,$A243,СВЦЭМ!$B$34:$B$777,N$225)+'СЕТ СН'!$F$15</f>
        <v>0</v>
      </c>
      <c r="O243" s="36">
        <f>SUMIFS(СВЦЭМ!$G$34:$G$777,СВЦЭМ!$A$34:$A$777,$A243,СВЦЭМ!$B$34:$B$777,O$225)+'СЕТ СН'!$F$15</f>
        <v>0</v>
      </c>
      <c r="P243" s="36">
        <f>SUMIFS(СВЦЭМ!$G$34:$G$777,СВЦЭМ!$A$34:$A$777,$A243,СВЦЭМ!$B$34:$B$777,P$225)+'СЕТ СН'!$F$15</f>
        <v>0</v>
      </c>
      <c r="Q243" s="36">
        <f>SUMIFS(СВЦЭМ!$G$34:$G$777,СВЦЭМ!$A$34:$A$777,$A243,СВЦЭМ!$B$34:$B$777,Q$225)+'СЕТ СН'!$F$15</f>
        <v>0</v>
      </c>
      <c r="R243" s="36">
        <f>SUMIFS(СВЦЭМ!$G$34:$G$777,СВЦЭМ!$A$34:$A$777,$A243,СВЦЭМ!$B$34:$B$777,R$225)+'СЕТ СН'!$F$15</f>
        <v>0</v>
      </c>
      <c r="S243" s="36">
        <f>SUMIFS(СВЦЭМ!$G$34:$G$777,СВЦЭМ!$A$34:$A$777,$A243,СВЦЭМ!$B$34:$B$777,S$225)+'СЕТ СН'!$F$15</f>
        <v>0</v>
      </c>
      <c r="T243" s="36">
        <f>SUMIFS(СВЦЭМ!$G$34:$G$777,СВЦЭМ!$A$34:$A$777,$A243,СВЦЭМ!$B$34:$B$777,T$225)+'СЕТ СН'!$F$15</f>
        <v>0</v>
      </c>
      <c r="U243" s="36">
        <f>SUMIFS(СВЦЭМ!$G$34:$G$777,СВЦЭМ!$A$34:$A$777,$A243,СВЦЭМ!$B$34:$B$777,U$225)+'СЕТ СН'!$F$15</f>
        <v>0</v>
      </c>
      <c r="V243" s="36">
        <f>SUMIFS(СВЦЭМ!$G$34:$G$777,СВЦЭМ!$A$34:$A$777,$A243,СВЦЭМ!$B$34:$B$777,V$225)+'СЕТ СН'!$F$15</f>
        <v>0</v>
      </c>
      <c r="W243" s="36">
        <f>SUMIFS(СВЦЭМ!$G$34:$G$777,СВЦЭМ!$A$34:$A$777,$A243,СВЦЭМ!$B$34:$B$777,W$225)+'СЕТ СН'!$F$15</f>
        <v>0</v>
      </c>
      <c r="X243" s="36">
        <f>SUMIFS(СВЦЭМ!$G$34:$G$777,СВЦЭМ!$A$34:$A$777,$A243,СВЦЭМ!$B$34:$B$777,X$225)+'СЕТ СН'!$F$15</f>
        <v>0</v>
      </c>
      <c r="Y243" s="36">
        <f>SUMIFS(СВЦЭМ!$G$34:$G$777,СВЦЭМ!$A$34:$A$777,$A243,СВЦЭМ!$B$34:$B$777,Y$225)+'СЕТ СН'!$F$15</f>
        <v>0</v>
      </c>
    </row>
    <row r="244" spans="1:25" ht="15.75" hidden="1" x14ac:dyDescent="0.2">
      <c r="A244" s="35">
        <f t="shared" si="6"/>
        <v>43970</v>
      </c>
      <c r="B244" s="36">
        <f>SUMIFS(СВЦЭМ!$G$34:$G$777,СВЦЭМ!$A$34:$A$777,$A244,СВЦЭМ!$B$34:$B$777,B$225)+'СЕТ СН'!$F$15</f>
        <v>0</v>
      </c>
      <c r="C244" s="36">
        <f>SUMIFS(СВЦЭМ!$G$34:$G$777,СВЦЭМ!$A$34:$A$777,$A244,СВЦЭМ!$B$34:$B$777,C$225)+'СЕТ СН'!$F$15</f>
        <v>0</v>
      </c>
      <c r="D244" s="36">
        <f>SUMIFS(СВЦЭМ!$G$34:$G$777,СВЦЭМ!$A$34:$A$777,$A244,СВЦЭМ!$B$34:$B$777,D$225)+'СЕТ СН'!$F$15</f>
        <v>0</v>
      </c>
      <c r="E244" s="36">
        <f>SUMIFS(СВЦЭМ!$G$34:$G$777,СВЦЭМ!$A$34:$A$777,$A244,СВЦЭМ!$B$34:$B$777,E$225)+'СЕТ СН'!$F$15</f>
        <v>0</v>
      </c>
      <c r="F244" s="36">
        <f>SUMIFS(СВЦЭМ!$G$34:$G$777,СВЦЭМ!$A$34:$A$777,$A244,СВЦЭМ!$B$34:$B$777,F$225)+'СЕТ СН'!$F$15</f>
        <v>0</v>
      </c>
      <c r="G244" s="36">
        <f>SUMIFS(СВЦЭМ!$G$34:$G$777,СВЦЭМ!$A$34:$A$777,$A244,СВЦЭМ!$B$34:$B$777,G$225)+'СЕТ СН'!$F$15</f>
        <v>0</v>
      </c>
      <c r="H244" s="36">
        <f>SUMIFS(СВЦЭМ!$G$34:$G$777,СВЦЭМ!$A$34:$A$777,$A244,СВЦЭМ!$B$34:$B$777,H$225)+'СЕТ СН'!$F$15</f>
        <v>0</v>
      </c>
      <c r="I244" s="36">
        <f>SUMIFS(СВЦЭМ!$G$34:$G$777,СВЦЭМ!$A$34:$A$777,$A244,СВЦЭМ!$B$34:$B$777,I$225)+'СЕТ СН'!$F$15</f>
        <v>0</v>
      </c>
      <c r="J244" s="36">
        <f>SUMIFS(СВЦЭМ!$G$34:$G$777,СВЦЭМ!$A$34:$A$777,$A244,СВЦЭМ!$B$34:$B$777,J$225)+'СЕТ СН'!$F$15</f>
        <v>0</v>
      </c>
      <c r="K244" s="36">
        <f>SUMIFS(СВЦЭМ!$G$34:$G$777,СВЦЭМ!$A$34:$A$777,$A244,СВЦЭМ!$B$34:$B$777,K$225)+'СЕТ СН'!$F$15</f>
        <v>0</v>
      </c>
      <c r="L244" s="36">
        <f>SUMIFS(СВЦЭМ!$G$34:$G$777,СВЦЭМ!$A$34:$A$777,$A244,СВЦЭМ!$B$34:$B$777,L$225)+'СЕТ СН'!$F$15</f>
        <v>0</v>
      </c>
      <c r="M244" s="36">
        <f>SUMIFS(СВЦЭМ!$G$34:$G$777,СВЦЭМ!$A$34:$A$777,$A244,СВЦЭМ!$B$34:$B$777,M$225)+'СЕТ СН'!$F$15</f>
        <v>0</v>
      </c>
      <c r="N244" s="36">
        <f>SUMIFS(СВЦЭМ!$G$34:$G$777,СВЦЭМ!$A$34:$A$777,$A244,СВЦЭМ!$B$34:$B$777,N$225)+'СЕТ СН'!$F$15</f>
        <v>0</v>
      </c>
      <c r="O244" s="36">
        <f>SUMIFS(СВЦЭМ!$G$34:$G$777,СВЦЭМ!$A$34:$A$777,$A244,СВЦЭМ!$B$34:$B$777,O$225)+'СЕТ СН'!$F$15</f>
        <v>0</v>
      </c>
      <c r="P244" s="36">
        <f>SUMIFS(СВЦЭМ!$G$34:$G$777,СВЦЭМ!$A$34:$A$777,$A244,СВЦЭМ!$B$34:$B$777,P$225)+'СЕТ СН'!$F$15</f>
        <v>0</v>
      </c>
      <c r="Q244" s="36">
        <f>SUMIFS(СВЦЭМ!$G$34:$G$777,СВЦЭМ!$A$34:$A$777,$A244,СВЦЭМ!$B$34:$B$777,Q$225)+'СЕТ СН'!$F$15</f>
        <v>0</v>
      </c>
      <c r="R244" s="36">
        <f>SUMIFS(СВЦЭМ!$G$34:$G$777,СВЦЭМ!$A$34:$A$777,$A244,СВЦЭМ!$B$34:$B$777,R$225)+'СЕТ СН'!$F$15</f>
        <v>0</v>
      </c>
      <c r="S244" s="36">
        <f>SUMIFS(СВЦЭМ!$G$34:$G$777,СВЦЭМ!$A$34:$A$777,$A244,СВЦЭМ!$B$34:$B$777,S$225)+'СЕТ СН'!$F$15</f>
        <v>0</v>
      </c>
      <c r="T244" s="36">
        <f>SUMIFS(СВЦЭМ!$G$34:$G$777,СВЦЭМ!$A$34:$A$777,$A244,СВЦЭМ!$B$34:$B$777,T$225)+'СЕТ СН'!$F$15</f>
        <v>0</v>
      </c>
      <c r="U244" s="36">
        <f>SUMIFS(СВЦЭМ!$G$34:$G$777,СВЦЭМ!$A$34:$A$777,$A244,СВЦЭМ!$B$34:$B$777,U$225)+'СЕТ СН'!$F$15</f>
        <v>0</v>
      </c>
      <c r="V244" s="36">
        <f>SUMIFS(СВЦЭМ!$G$34:$G$777,СВЦЭМ!$A$34:$A$777,$A244,СВЦЭМ!$B$34:$B$777,V$225)+'СЕТ СН'!$F$15</f>
        <v>0</v>
      </c>
      <c r="W244" s="36">
        <f>SUMIFS(СВЦЭМ!$G$34:$G$777,СВЦЭМ!$A$34:$A$777,$A244,СВЦЭМ!$B$34:$B$777,W$225)+'СЕТ СН'!$F$15</f>
        <v>0</v>
      </c>
      <c r="X244" s="36">
        <f>SUMIFS(СВЦЭМ!$G$34:$G$777,СВЦЭМ!$A$34:$A$777,$A244,СВЦЭМ!$B$34:$B$777,X$225)+'СЕТ СН'!$F$15</f>
        <v>0</v>
      </c>
      <c r="Y244" s="36">
        <f>SUMIFS(СВЦЭМ!$G$34:$G$777,СВЦЭМ!$A$34:$A$777,$A244,СВЦЭМ!$B$34:$B$777,Y$225)+'СЕТ СН'!$F$15</f>
        <v>0</v>
      </c>
    </row>
    <row r="245" spans="1:25" ht="15.75" hidden="1" x14ac:dyDescent="0.2">
      <c r="A245" s="35">
        <f t="shared" si="6"/>
        <v>43971</v>
      </c>
      <c r="B245" s="36">
        <f>SUMIFS(СВЦЭМ!$G$34:$G$777,СВЦЭМ!$A$34:$A$777,$A245,СВЦЭМ!$B$34:$B$777,B$225)+'СЕТ СН'!$F$15</f>
        <v>0</v>
      </c>
      <c r="C245" s="36">
        <f>SUMIFS(СВЦЭМ!$G$34:$G$777,СВЦЭМ!$A$34:$A$777,$A245,СВЦЭМ!$B$34:$B$777,C$225)+'СЕТ СН'!$F$15</f>
        <v>0</v>
      </c>
      <c r="D245" s="36">
        <f>SUMIFS(СВЦЭМ!$G$34:$G$777,СВЦЭМ!$A$34:$A$777,$A245,СВЦЭМ!$B$34:$B$777,D$225)+'СЕТ СН'!$F$15</f>
        <v>0</v>
      </c>
      <c r="E245" s="36">
        <f>SUMIFS(СВЦЭМ!$G$34:$G$777,СВЦЭМ!$A$34:$A$777,$A245,СВЦЭМ!$B$34:$B$777,E$225)+'СЕТ СН'!$F$15</f>
        <v>0</v>
      </c>
      <c r="F245" s="36">
        <f>SUMIFS(СВЦЭМ!$G$34:$G$777,СВЦЭМ!$A$34:$A$777,$A245,СВЦЭМ!$B$34:$B$777,F$225)+'СЕТ СН'!$F$15</f>
        <v>0</v>
      </c>
      <c r="G245" s="36">
        <f>SUMIFS(СВЦЭМ!$G$34:$G$777,СВЦЭМ!$A$34:$A$777,$A245,СВЦЭМ!$B$34:$B$777,G$225)+'СЕТ СН'!$F$15</f>
        <v>0</v>
      </c>
      <c r="H245" s="36">
        <f>SUMIFS(СВЦЭМ!$G$34:$G$777,СВЦЭМ!$A$34:$A$777,$A245,СВЦЭМ!$B$34:$B$777,H$225)+'СЕТ СН'!$F$15</f>
        <v>0</v>
      </c>
      <c r="I245" s="36">
        <f>SUMIFS(СВЦЭМ!$G$34:$G$777,СВЦЭМ!$A$34:$A$777,$A245,СВЦЭМ!$B$34:$B$777,I$225)+'СЕТ СН'!$F$15</f>
        <v>0</v>
      </c>
      <c r="J245" s="36">
        <f>SUMIFS(СВЦЭМ!$G$34:$G$777,СВЦЭМ!$A$34:$A$777,$A245,СВЦЭМ!$B$34:$B$777,J$225)+'СЕТ СН'!$F$15</f>
        <v>0</v>
      </c>
      <c r="K245" s="36">
        <f>SUMIFS(СВЦЭМ!$G$34:$G$777,СВЦЭМ!$A$34:$A$777,$A245,СВЦЭМ!$B$34:$B$777,K$225)+'СЕТ СН'!$F$15</f>
        <v>0</v>
      </c>
      <c r="L245" s="36">
        <f>SUMIFS(СВЦЭМ!$G$34:$G$777,СВЦЭМ!$A$34:$A$777,$A245,СВЦЭМ!$B$34:$B$777,L$225)+'СЕТ СН'!$F$15</f>
        <v>0</v>
      </c>
      <c r="M245" s="36">
        <f>SUMIFS(СВЦЭМ!$G$34:$G$777,СВЦЭМ!$A$34:$A$777,$A245,СВЦЭМ!$B$34:$B$777,M$225)+'СЕТ СН'!$F$15</f>
        <v>0</v>
      </c>
      <c r="N245" s="36">
        <f>SUMIFS(СВЦЭМ!$G$34:$G$777,СВЦЭМ!$A$34:$A$777,$A245,СВЦЭМ!$B$34:$B$777,N$225)+'СЕТ СН'!$F$15</f>
        <v>0</v>
      </c>
      <c r="O245" s="36">
        <f>SUMIFS(СВЦЭМ!$G$34:$G$777,СВЦЭМ!$A$34:$A$777,$A245,СВЦЭМ!$B$34:$B$777,O$225)+'СЕТ СН'!$F$15</f>
        <v>0</v>
      </c>
      <c r="P245" s="36">
        <f>SUMIFS(СВЦЭМ!$G$34:$G$777,СВЦЭМ!$A$34:$A$777,$A245,СВЦЭМ!$B$34:$B$777,P$225)+'СЕТ СН'!$F$15</f>
        <v>0</v>
      </c>
      <c r="Q245" s="36">
        <f>SUMIFS(СВЦЭМ!$G$34:$G$777,СВЦЭМ!$A$34:$A$777,$A245,СВЦЭМ!$B$34:$B$777,Q$225)+'СЕТ СН'!$F$15</f>
        <v>0</v>
      </c>
      <c r="R245" s="36">
        <f>SUMIFS(СВЦЭМ!$G$34:$G$777,СВЦЭМ!$A$34:$A$777,$A245,СВЦЭМ!$B$34:$B$777,R$225)+'СЕТ СН'!$F$15</f>
        <v>0</v>
      </c>
      <c r="S245" s="36">
        <f>SUMIFS(СВЦЭМ!$G$34:$G$777,СВЦЭМ!$A$34:$A$777,$A245,СВЦЭМ!$B$34:$B$777,S$225)+'СЕТ СН'!$F$15</f>
        <v>0</v>
      </c>
      <c r="T245" s="36">
        <f>SUMIFS(СВЦЭМ!$G$34:$G$777,СВЦЭМ!$A$34:$A$777,$A245,СВЦЭМ!$B$34:$B$777,T$225)+'СЕТ СН'!$F$15</f>
        <v>0</v>
      </c>
      <c r="U245" s="36">
        <f>SUMIFS(СВЦЭМ!$G$34:$G$777,СВЦЭМ!$A$34:$A$777,$A245,СВЦЭМ!$B$34:$B$777,U$225)+'СЕТ СН'!$F$15</f>
        <v>0</v>
      </c>
      <c r="V245" s="36">
        <f>SUMIFS(СВЦЭМ!$G$34:$G$777,СВЦЭМ!$A$34:$A$777,$A245,СВЦЭМ!$B$34:$B$777,V$225)+'СЕТ СН'!$F$15</f>
        <v>0</v>
      </c>
      <c r="W245" s="36">
        <f>SUMIFS(СВЦЭМ!$G$34:$G$777,СВЦЭМ!$A$34:$A$777,$A245,СВЦЭМ!$B$34:$B$777,W$225)+'СЕТ СН'!$F$15</f>
        <v>0</v>
      </c>
      <c r="X245" s="36">
        <f>SUMIFS(СВЦЭМ!$G$34:$G$777,СВЦЭМ!$A$34:$A$777,$A245,СВЦЭМ!$B$34:$B$777,X$225)+'СЕТ СН'!$F$15</f>
        <v>0</v>
      </c>
      <c r="Y245" s="36">
        <f>SUMIFS(СВЦЭМ!$G$34:$G$777,СВЦЭМ!$A$34:$A$777,$A245,СВЦЭМ!$B$34:$B$777,Y$225)+'СЕТ СН'!$F$15</f>
        <v>0</v>
      </c>
    </row>
    <row r="246" spans="1:25" ht="15.75" hidden="1" x14ac:dyDescent="0.2">
      <c r="A246" s="35">
        <f t="shared" si="6"/>
        <v>43972</v>
      </c>
      <c r="B246" s="36">
        <f>SUMIFS(СВЦЭМ!$G$34:$G$777,СВЦЭМ!$A$34:$A$777,$A246,СВЦЭМ!$B$34:$B$777,B$225)+'СЕТ СН'!$F$15</f>
        <v>0</v>
      </c>
      <c r="C246" s="36">
        <f>SUMIFS(СВЦЭМ!$G$34:$G$777,СВЦЭМ!$A$34:$A$777,$A246,СВЦЭМ!$B$34:$B$777,C$225)+'СЕТ СН'!$F$15</f>
        <v>0</v>
      </c>
      <c r="D246" s="36">
        <f>SUMIFS(СВЦЭМ!$G$34:$G$777,СВЦЭМ!$A$34:$A$777,$A246,СВЦЭМ!$B$34:$B$777,D$225)+'СЕТ СН'!$F$15</f>
        <v>0</v>
      </c>
      <c r="E246" s="36">
        <f>SUMIFS(СВЦЭМ!$G$34:$G$777,СВЦЭМ!$A$34:$A$777,$A246,СВЦЭМ!$B$34:$B$777,E$225)+'СЕТ СН'!$F$15</f>
        <v>0</v>
      </c>
      <c r="F246" s="36">
        <f>SUMIFS(СВЦЭМ!$G$34:$G$777,СВЦЭМ!$A$34:$A$777,$A246,СВЦЭМ!$B$34:$B$777,F$225)+'СЕТ СН'!$F$15</f>
        <v>0</v>
      </c>
      <c r="G246" s="36">
        <f>SUMIFS(СВЦЭМ!$G$34:$G$777,СВЦЭМ!$A$34:$A$777,$A246,СВЦЭМ!$B$34:$B$777,G$225)+'СЕТ СН'!$F$15</f>
        <v>0</v>
      </c>
      <c r="H246" s="36">
        <f>SUMIFS(СВЦЭМ!$G$34:$G$777,СВЦЭМ!$A$34:$A$777,$A246,СВЦЭМ!$B$34:$B$777,H$225)+'СЕТ СН'!$F$15</f>
        <v>0</v>
      </c>
      <c r="I246" s="36">
        <f>SUMIFS(СВЦЭМ!$G$34:$G$777,СВЦЭМ!$A$34:$A$777,$A246,СВЦЭМ!$B$34:$B$777,I$225)+'СЕТ СН'!$F$15</f>
        <v>0</v>
      </c>
      <c r="J246" s="36">
        <f>SUMIFS(СВЦЭМ!$G$34:$G$777,СВЦЭМ!$A$34:$A$777,$A246,СВЦЭМ!$B$34:$B$777,J$225)+'СЕТ СН'!$F$15</f>
        <v>0</v>
      </c>
      <c r="K246" s="36">
        <f>SUMIFS(СВЦЭМ!$G$34:$G$777,СВЦЭМ!$A$34:$A$777,$A246,СВЦЭМ!$B$34:$B$777,K$225)+'СЕТ СН'!$F$15</f>
        <v>0</v>
      </c>
      <c r="L246" s="36">
        <f>SUMIFS(СВЦЭМ!$G$34:$G$777,СВЦЭМ!$A$34:$A$777,$A246,СВЦЭМ!$B$34:$B$777,L$225)+'СЕТ СН'!$F$15</f>
        <v>0</v>
      </c>
      <c r="M246" s="36">
        <f>SUMIFS(СВЦЭМ!$G$34:$G$777,СВЦЭМ!$A$34:$A$777,$A246,СВЦЭМ!$B$34:$B$777,M$225)+'СЕТ СН'!$F$15</f>
        <v>0</v>
      </c>
      <c r="N246" s="36">
        <f>SUMIFS(СВЦЭМ!$G$34:$G$777,СВЦЭМ!$A$34:$A$777,$A246,СВЦЭМ!$B$34:$B$777,N$225)+'СЕТ СН'!$F$15</f>
        <v>0</v>
      </c>
      <c r="O246" s="36">
        <f>SUMIFS(СВЦЭМ!$G$34:$G$777,СВЦЭМ!$A$34:$A$777,$A246,СВЦЭМ!$B$34:$B$777,O$225)+'СЕТ СН'!$F$15</f>
        <v>0</v>
      </c>
      <c r="P246" s="36">
        <f>SUMIFS(СВЦЭМ!$G$34:$G$777,СВЦЭМ!$A$34:$A$777,$A246,СВЦЭМ!$B$34:$B$777,P$225)+'СЕТ СН'!$F$15</f>
        <v>0</v>
      </c>
      <c r="Q246" s="36">
        <f>SUMIFS(СВЦЭМ!$G$34:$G$777,СВЦЭМ!$A$34:$A$777,$A246,СВЦЭМ!$B$34:$B$777,Q$225)+'СЕТ СН'!$F$15</f>
        <v>0</v>
      </c>
      <c r="R246" s="36">
        <f>SUMIFS(СВЦЭМ!$G$34:$G$777,СВЦЭМ!$A$34:$A$777,$A246,СВЦЭМ!$B$34:$B$777,R$225)+'СЕТ СН'!$F$15</f>
        <v>0</v>
      </c>
      <c r="S246" s="36">
        <f>SUMIFS(СВЦЭМ!$G$34:$G$777,СВЦЭМ!$A$34:$A$777,$A246,СВЦЭМ!$B$34:$B$777,S$225)+'СЕТ СН'!$F$15</f>
        <v>0</v>
      </c>
      <c r="T246" s="36">
        <f>SUMIFS(СВЦЭМ!$G$34:$G$777,СВЦЭМ!$A$34:$A$777,$A246,СВЦЭМ!$B$34:$B$777,T$225)+'СЕТ СН'!$F$15</f>
        <v>0</v>
      </c>
      <c r="U246" s="36">
        <f>SUMIFS(СВЦЭМ!$G$34:$G$777,СВЦЭМ!$A$34:$A$777,$A246,СВЦЭМ!$B$34:$B$777,U$225)+'СЕТ СН'!$F$15</f>
        <v>0</v>
      </c>
      <c r="V246" s="36">
        <f>SUMIFS(СВЦЭМ!$G$34:$G$777,СВЦЭМ!$A$34:$A$777,$A246,СВЦЭМ!$B$34:$B$777,V$225)+'СЕТ СН'!$F$15</f>
        <v>0</v>
      </c>
      <c r="W246" s="36">
        <f>SUMIFS(СВЦЭМ!$G$34:$G$777,СВЦЭМ!$A$34:$A$777,$A246,СВЦЭМ!$B$34:$B$777,W$225)+'СЕТ СН'!$F$15</f>
        <v>0</v>
      </c>
      <c r="X246" s="36">
        <f>SUMIFS(СВЦЭМ!$G$34:$G$777,СВЦЭМ!$A$34:$A$777,$A246,СВЦЭМ!$B$34:$B$777,X$225)+'СЕТ СН'!$F$15</f>
        <v>0</v>
      </c>
      <c r="Y246" s="36">
        <f>SUMIFS(СВЦЭМ!$G$34:$G$777,СВЦЭМ!$A$34:$A$777,$A246,СВЦЭМ!$B$34:$B$777,Y$225)+'СЕТ СН'!$F$15</f>
        <v>0</v>
      </c>
    </row>
    <row r="247" spans="1:25" ht="15.75" hidden="1" x14ac:dyDescent="0.2">
      <c r="A247" s="35">
        <f t="shared" si="6"/>
        <v>43973</v>
      </c>
      <c r="B247" s="36">
        <f>SUMIFS(СВЦЭМ!$G$34:$G$777,СВЦЭМ!$A$34:$A$777,$A247,СВЦЭМ!$B$34:$B$777,B$225)+'СЕТ СН'!$F$15</f>
        <v>0</v>
      </c>
      <c r="C247" s="36">
        <f>SUMIFS(СВЦЭМ!$G$34:$G$777,СВЦЭМ!$A$34:$A$777,$A247,СВЦЭМ!$B$34:$B$777,C$225)+'СЕТ СН'!$F$15</f>
        <v>0</v>
      </c>
      <c r="D247" s="36">
        <f>SUMIFS(СВЦЭМ!$G$34:$G$777,СВЦЭМ!$A$34:$A$777,$A247,СВЦЭМ!$B$34:$B$777,D$225)+'СЕТ СН'!$F$15</f>
        <v>0</v>
      </c>
      <c r="E247" s="36">
        <f>SUMIFS(СВЦЭМ!$G$34:$G$777,СВЦЭМ!$A$34:$A$777,$A247,СВЦЭМ!$B$34:$B$777,E$225)+'СЕТ СН'!$F$15</f>
        <v>0</v>
      </c>
      <c r="F247" s="36">
        <f>SUMIFS(СВЦЭМ!$G$34:$G$777,СВЦЭМ!$A$34:$A$777,$A247,СВЦЭМ!$B$34:$B$777,F$225)+'СЕТ СН'!$F$15</f>
        <v>0</v>
      </c>
      <c r="G247" s="36">
        <f>SUMIFS(СВЦЭМ!$G$34:$G$777,СВЦЭМ!$A$34:$A$777,$A247,СВЦЭМ!$B$34:$B$777,G$225)+'СЕТ СН'!$F$15</f>
        <v>0</v>
      </c>
      <c r="H247" s="36">
        <f>SUMIFS(СВЦЭМ!$G$34:$G$777,СВЦЭМ!$A$34:$A$777,$A247,СВЦЭМ!$B$34:$B$777,H$225)+'СЕТ СН'!$F$15</f>
        <v>0</v>
      </c>
      <c r="I247" s="36">
        <f>SUMIFS(СВЦЭМ!$G$34:$G$777,СВЦЭМ!$A$34:$A$777,$A247,СВЦЭМ!$B$34:$B$777,I$225)+'СЕТ СН'!$F$15</f>
        <v>0</v>
      </c>
      <c r="J247" s="36">
        <f>SUMIFS(СВЦЭМ!$G$34:$G$777,СВЦЭМ!$A$34:$A$777,$A247,СВЦЭМ!$B$34:$B$777,J$225)+'СЕТ СН'!$F$15</f>
        <v>0</v>
      </c>
      <c r="K247" s="36">
        <f>SUMIFS(СВЦЭМ!$G$34:$G$777,СВЦЭМ!$A$34:$A$777,$A247,СВЦЭМ!$B$34:$B$777,K$225)+'СЕТ СН'!$F$15</f>
        <v>0</v>
      </c>
      <c r="L247" s="36">
        <f>SUMIFS(СВЦЭМ!$G$34:$G$777,СВЦЭМ!$A$34:$A$777,$A247,СВЦЭМ!$B$34:$B$777,L$225)+'СЕТ СН'!$F$15</f>
        <v>0</v>
      </c>
      <c r="M247" s="36">
        <f>SUMIFS(СВЦЭМ!$G$34:$G$777,СВЦЭМ!$A$34:$A$777,$A247,СВЦЭМ!$B$34:$B$777,M$225)+'СЕТ СН'!$F$15</f>
        <v>0</v>
      </c>
      <c r="N247" s="36">
        <f>SUMIFS(СВЦЭМ!$G$34:$G$777,СВЦЭМ!$A$34:$A$777,$A247,СВЦЭМ!$B$34:$B$777,N$225)+'СЕТ СН'!$F$15</f>
        <v>0</v>
      </c>
      <c r="O247" s="36">
        <f>SUMIFS(СВЦЭМ!$G$34:$G$777,СВЦЭМ!$A$34:$A$777,$A247,СВЦЭМ!$B$34:$B$777,O$225)+'СЕТ СН'!$F$15</f>
        <v>0</v>
      </c>
      <c r="P247" s="36">
        <f>SUMIFS(СВЦЭМ!$G$34:$G$777,СВЦЭМ!$A$34:$A$777,$A247,СВЦЭМ!$B$34:$B$777,P$225)+'СЕТ СН'!$F$15</f>
        <v>0</v>
      </c>
      <c r="Q247" s="36">
        <f>SUMIFS(СВЦЭМ!$G$34:$G$777,СВЦЭМ!$A$34:$A$777,$A247,СВЦЭМ!$B$34:$B$777,Q$225)+'СЕТ СН'!$F$15</f>
        <v>0</v>
      </c>
      <c r="R247" s="36">
        <f>SUMIFS(СВЦЭМ!$G$34:$G$777,СВЦЭМ!$A$34:$A$777,$A247,СВЦЭМ!$B$34:$B$777,R$225)+'СЕТ СН'!$F$15</f>
        <v>0</v>
      </c>
      <c r="S247" s="36">
        <f>SUMIFS(СВЦЭМ!$G$34:$G$777,СВЦЭМ!$A$34:$A$777,$A247,СВЦЭМ!$B$34:$B$777,S$225)+'СЕТ СН'!$F$15</f>
        <v>0</v>
      </c>
      <c r="T247" s="36">
        <f>SUMIFS(СВЦЭМ!$G$34:$G$777,СВЦЭМ!$A$34:$A$777,$A247,СВЦЭМ!$B$34:$B$777,T$225)+'СЕТ СН'!$F$15</f>
        <v>0</v>
      </c>
      <c r="U247" s="36">
        <f>SUMIFS(СВЦЭМ!$G$34:$G$777,СВЦЭМ!$A$34:$A$777,$A247,СВЦЭМ!$B$34:$B$777,U$225)+'СЕТ СН'!$F$15</f>
        <v>0</v>
      </c>
      <c r="V247" s="36">
        <f>SUMIFS(СВЦЭМ!$G$34:$G$777,СВЦЭМ!$A$34:$A$777,$A247,СВЦЭМ!$B$34:$B$777,V$225)+'СЕТ СН'!$F$15</f>
        <v>0</v>
      </c>
      <c r="W247" s="36">
        <f>SUMIFS(СВЦЭМ!$G$34:$G$777,СВЦЭМ!$A$34:$A$777,$A247,СВЦЭМ!$B$34:$B$777,W$225)+'СЕТ СН'!$F$15</f>
        <v>0</v>
      </c>
      <c r="X247" s="36">
        <f>SUMIFS(СВЦЭМ!$G$34:$G$777,СВЦЭМ!$A$34:$A$777,$A247,СВЦЭМ!$B$34:$B$777,X$225)+'СЕТ СН'!$F$15</f>
        <v>0</v>
      </c>
      <c r="Y247" s="36">
        <f>SUMIFS(СВЦЭМ!$G$34:$G$777,СВЦЭМ!$A$34:$A$777,$A247,СВЦЭМ!$B$34:$B$777,Y$225)+'СЕТ СН'!$F$15</f>
        <v>0</v>
      </c>
    </row>
    <row r="248" spans="1:25" ht="15.75" hidden="1" x14ac:dyDescent="0.2">
      <c r="A248" s="35">
        <f t="shared" si="6"/>
        <v>43974</v>
      </c>
      <c r="B248" s="36">
        <f>SUMIFS(СВЦЭМ!$G$34:$G$777,СВЦЭМ!$A$34:$A$777,$A248,СВЦЭМ!$B$34:$B$777,B$225)+'СЕТ СН'!$F$15</f>
        <v>0</v>
      </c>
      <c r="C248" s="36">
        <f>SUMIFS(СВЦЭМ!$G$34:$G$777,СВЦЭМ!$A$34:$A$777,$A248,СВЦЭМ!$B$34:$B$777,C$225)+'СЕТ СН'!$F$15</f>
        <v>0</v>
      </c>
      <c r="D248" s="36">
        <f>SUMIFS(СВЦЭМ!$G$34:$G$777,СВЦЭМ!$A$34:$A$777,$A248,СВЦЭМ!$B$34:$B$777,D$225)+'СЕТ СН'!$F$15</f>
        <v>0</v>
      </c>
      <c r="E248" s="36">
        <f>SUMIFS(СВЦЭМ!$G$34:$G$777,СВЦЭМ!$A$34:$A$777,$A248,СВЦЭМ!$B$34:$B$777,E$225)+'СЕТ СН'!$F$15</f>
        <v>0</v>
      </c>
      <c r="F248" s="36">
        <f>SUMIFS(СВЦЭМ!$G$34:$G$777,СВЦЭМ!$A$34:$A$777,$A248,СВЦЭМ!$B$34:$B$777,F$225)+'СЕТ СН'!$F$15</f>
        <v>0</v>
      </c>
      <c r="G248" s="36">
        <f>SUMIFS(СВЦЭМ!$G$34:$G$777,СВЦЭМ!$A$34:$A$777,$A248,СВЦЭМ!$B$34:$B$777,G$225)+'СЕТ СН'!$F$15</f>
        <v>0</v>
      </c>
      <c r="H248" s="36">
        <f>SUMIFS(СВЦЭМ!$G$34:$G$777,СВЦЭМ!$A$34:$A$777,$A248,СВЦЭМ!$B$34:$B$777,H$225)+'СЕТ СН'!$F$15</f>
        <v>0</v>
      </c>
      <c r="I248" s="36">
        <f>SUMIFS(СВЦЭМ!$G$34:$G$777,СВЦЭМ!$A$34:$A$777,$A248,СВЦЭМ!$B$34:$B$777,I$225)+'СЕТ СН'!$F$15</f>
        <v>0</v>
      </c>
      <c r="J248" s="36">
        <f>SUMIFS(СВЦЭМ!$G$34:$G$777,СВЦЭМ!$A$34:$A$777,$A248,СВЦЭМ!$B$34:$B$777,J$225)+'СЕТ СН'!$F$15</f>
        <v>0</v>
      </c>
      <c r="K248" s="36">
        <f>SUMIFS(СВЦЭМ!$G$34:$G$777,СВЦЭМ!$A$34:$A$777,$A248,СВЦЭМ!$B$34:$B$777,K$225)+'СЕТ СН'!$F$15</f>
        <v>0</v>
      </c>
      <c r="L248" s="36">
        <f>SUMIFS(СВЦЭМ!$G$34:$G$777,СВЦЭМ!$A$34:$A$777,$A248,СВЦЭМ!$B$34:$B$777,L$225)+'СЕТ СН'!$F$15</f>
        <v>0</v>
      </c>
      <c r="M248" s="36">
        <f>SUMIFS(СВЦЭМ!$G$34:$G$777,СВЦЭМ!$A$34:$A$777,$A248,СВЦЭМ!$B$34:$B$777,M$225)+'СЕТ СН'!$F$15</f>
        <v>0</v>
      </c>
      <c r="N248" s="36">
        <f>SUMIFS(СВЦЭМ!$G$34:$G$777,СВЦЭМ!$A$34:$A$777,$A248,СВЦЭМ!$B$34:$B$777,N$225)+'СЕТ СН'!$F$15</f>
        <v>0</v>
      </c>
      <c r="O248" s="36">
        <f>SUMIFS(СВЦЭМ!$G$34:$G$777,СВЦЭМ!$A$34:$A$777,$A248,СВЦЭМ!$B$34:$B$777,O$225)+'СЕТ СН'!$F$15</f>
        <v>0</v>
      </c>
      <c r="P248" s="36">
        <f>SUMIFS(СВЦЭМ!$G$34:$G$777,СВЦЭМ!$A$34:$A$777,$A248,СВЦЭМ!$B$34:$B$777,P$225)+'СЕТ СН'!$F$15</f>
        <v>0</v>
      </c>
      <c r="Q248" s="36">
        <f>SUMIFS(СВЦЭМ!$G$34:$G$777,СВЦЭМ!$A$34:$A$777,$A248,СВЦЭМ!$B$34:$B$777,Q$225)+'СЕТ СН'!$F$15</f>
        <v>0</v>
      </c>
      <c r="R248" s="36">
        <f>SUMIFS(СВЦЭМ!$G$34:$G$777,СВЦЭМ!$A$34:$A$777,$A248,СВЦЭМ!$B$34:$B$777,R$225)+'СЕТ СН'!$F$15</f>
        <v>0</v>
      </c>
      <c r="S248" s="36">
        <f>SUMIFS(СВЦЭМ!$G$34:$G$777,СВЦЭМ!$A$34:$A$777,$A248,СВЦЭМ!$B$34:$B$777,S$225)+'СЕТ СН'!$F$15</f>
        <v>0</v>
      </c>
      <c r="T248" s="36">
        <f>SUMIFS(СВЦЭМ!$G$34:$G$777,СВЦЭМ!$A$34:$A$777,$A248,СВЦЭМ!$B$34:$B$777,T$225)+'СЕТ СН'!$F$15</f>
        <v>0</v>
      </c>
      <c r="U248" s="36">
        <f>SUMIFS(СВЦЭМ!$G$34:$G$777,СВЦЭМ!$A$34:$A$777,$A248,СВЦЭМ!$B$34:$B$777,U$225)+'СЕТ СН'!$F$15</f>
        <v>0</v>
      </c>
      <c r="V248" s="36">
        <f>SUMIFS(СВЦЭМ!$G$34:$G$777,СВЦЭМ!$A$34:$A$777,$A248,СВЦЭМ!$B$34:$B$777,V$225)+'СЕТ СН'!$F$15</f>
        <v>0</v>
      </c>
      <c r="W248" s="36">
        <f>SUMIFS(СВЦЭМ!$G$34:$G$777,СВЦЭМ!$A$34:$A$777,$A248,СВЦЭМ!$B$34:$B$777,W$225)+'СЕТ СН'!$F$15</f>
        <v>0</v>
      </c>
      <c r="X248" s="36">
        <f>SUMIFS(СВЦЭМ!$G$34:$G$777,СВЦЭМ!$A$34:$A$777,$A248,СВЦЭМ!$B$34:$B$777,X$225)+'СЕТ СН'!$F$15</f>
        <v>0</v>
      </c>
      <c r="Y248" s="36">
        <f>SUMIFS(СВЦЭМ!$G$34:$G$777,СВЦЭМ!$A$34:$A$777,$A248,СВЦЭМ!$B$34:$B$777,Y$225)+'СЕТ СН'!$F$15</f>
        <v>0</v>
      </c>
    </row>
    <row r="249" spans="1:25" ht="15.75" hidden="1" x14ac:dyDescent="0.2">
      <c r="A249" s="35">
        <f t="shared" si="6"/>
        <v>43975</v>
      </c>
      <c r="B249" s="36">
        <f>SUMIFS(СВЦЭМ!$G$34:$G$777,СВЦЭМ!$A$34:$A$777,$A249,СВЦЭМ!$B$34:$B$777,B$225)+'СЕТ СН'!$F$15</f>
        <v>0</v>
      </c>
      <c r="C249" s="36">
        <f>SUMIFS(СВЦЭМ!$G$34:$G$777,СВЦЭМ!$A$34:$A$777,$A249,СВЦЭМ!$B$34:$B$777,C$225)+'СЕТ СН'!$F$15</f>
        <v>0</v>
      </c>
      <c r="D249" s="36">
        <f>SUMIFS(СВЦЭМ!$G$34:$G$777,СВЦЭМ!$A$34:$A$777,$A249,СВЦЭМ!$B$34:$B$777,D$225)+'СЕТ СН'!$F$15</f>
        <v>0</v>
      </c>
      <c r="E249" s="36">
        <f>SUMIFS(СВЦЭМ!$G$34:$G$777,СВЦЭМ!$A$34:$A$777,$A249,СВЦЭМ!$B$34:$B$777,E$225)+'СЕТ СН'!$F$15</f>
        <v>0</v>
      </c>
      <c r="F249" s="36">
        <f>SUMIFS(СВЦЭМ!$G$34:$G$777,СВЦЭМ!$A$34:$A$777,$A249,СВЦЭМ!$B$34:$B$777,F$225)+'СЕТ СН'!$F$15</f>
        <v>0</v>
      </c>
      <c r="G249" s="36">
        <f>SUMIFS(СВЦЭМ!$G$34:$G$777,СВЦЭМ!$A$34:$A$777,$A249,СВЦЭМ!$B$34:$B$777,G$225)+'СЕТ СН'!$F$15</f>
        <v>0</v>
      </c>
      <c r="H249" s="36">
        <f>SUMIFS(СВЦЭМ!$G$34:$G$777,СВЦЭМ!$A$34:$A$777,$A249,СВЦЭМ!$B$34:$B$777,H$225)+'СЕТ СН'!$F$15</f>
        <v>0</v>
      </c>
      <c r="I249" s="36">
        <f>SUMIFS(СВЦЭМ!$G$34:$G$777,СВЦЭМ!$A$34:$A$777,$A249,СВЦЭМ!$B$34:$B$777,I$225)+'СЕТ СН'!$F$15</f>
        <v>0</v>
      </c>
      <c r="J249" s="36">
        <f>SUMIFS(СВЦЭМ!$G$34:$G$777,СВЦЭМ!$A$34:$A$777,$A249,СВЦЭМ!$B$34:$B$777,J$225)+'СЕТ СН'!$F$15</f>
        <v>0</v>
      </c>
      <c r="K249" s="36">
        <f>SUMIFS(СВЦЭМ!$G$34:$G$777,СВЦЭМ!$A$34:$A$777,$A249,СВЦЭМ!$B$34:$B$777,K$225)+'СЕТ СН'!$F$15</f>
        <v>0</v>
      </c>
      <c r="L249" s="36">
        <f>SUMIFS(СВЦЭМ!$G$34:$G$777,СВЦЭМ!$A$34:$A$777,$A249,СВЦЭМ!$B$34:$B$777,L$225)+'СЕТ СН'!$F$15</f>
        <v>0</v>
      </c>
      <c r="M249" s="36">
        <f>SUMIFS(СВЦЭМ!$G$34:$G$777,СВЦЭМ!$A$34:$A$777,$A249,СВЦЭМ!$B$34:$B$777,M$225)+'СЕТ СН'!$F$15</f>
        <v>0</v>
      </c>
      <c r="N249" s="36">
        <f>SUMIFS(СВЦЭМ!$G$34:$G$777,СВЦЭМ!$A$34:$A$777,$A249,СВЦЭМ!$B$34:$B$777,N$225)+'СЕТ СН'!$F$15</f>
        <v>0</v>
      </c>
      <c r="O249" s="36">
        <f>SUMIFS(СВЦЭМ!$G$34:$G$777,СВЦЭМ!$A$34:$A$777,$A249,СВЦЭМ!$B$34:$B$777,O$225)+'СЕТ СН'!$F$15</f>
        <v>0</v>
      </c>
      <c r="P249" s="36">
        <f>SUMIFS(СВЦЭМ!$G$34:$G$777,СВЦЭМ!$A$34:$A$777,$A249,СВЦЭМ!$B$34:$B$777,P$225)+'СЕТ СН'!$F$15</f>
        <v>0</v>
      </c>
      <c r="Q249" s="36">
        <f>SUMIFS(СВЦЭМ!$G$34:$G$777,СВЦЭМ!$A$34:$A$777,$A249,СВЦЭМ!$B$34:$B$777,Q$225)+'СЕТ СН'!$F$15</f>
        <v>0</v>
      </c>
      <c r="R249" s="36">
        <f>SUMIFS(СВЦЭМ!$G$34:$G$777,СВЦЭМ!$A$34:$A$777,$A249,СВЦЭМ!$B$34:$B$777,R$225)+'СЕТ СН'!$F$15</f>
        <v>0</v>
      </c>
      <c r="S249" s="36">
        <f>SUMIFS(СВЦЭМ!$G$34:$G$777,СВЦЭМ!$A$34:$A$777,$A249,СВЦЭМ!$B$34:$B$777,S$225)+'СЕТ СН'!$F$15</f>
        <v>0</v>
      </c>
      <c r="T249" s="36">
        <f>SUMIFS(СВЦЭМ!$G$34:$G$777,СВЦЭМ!$A$34:$A$777,$A249,СВЦЭМ!$B$34:$B$777,T$225)+'СЕТ СН'!$F$15</f>
        <v>0</v>
      </c>
      <c r="U249" s="36">
        <f>SUMIFS(СВЦЭМ!$G$34:$G$777,СВЦЭМ!$A$34:$A$777,$A249,СВЦЭМ!$B$34:$B$777,U$225)+'СЕТ СН'!$F$15</f>
        <v>0</v>
      </c>
      <c r="V249" s="36">
        <f>SUMIFS(СВЦЭМ!$G$34:$G$777,СВЦЭМ!$A$34:$A$777,$A249,СВЦЭМ!$B$34:$B$777,V$225)+'СЕТ СН'!$F$15</f>
        <v>0</v>
      </c>
      <c r="W249" s="36">
        <f>SUMIFS(СВЦЭМ!$G$34:$G$777,СВЦЭМ!$A$34:$A$777,$A249,СВЦЭМ!$B$34:$B$777,W$225)+'СЕТ СН'!$F$15</f>
        <v>0</v>
      </c>
      <c r="X249" s="36">
        <f>SUMIFS(СВЦЭМ!$G$34:$G$777,СВЦЭМ!$A$34:$A$777,$A249,СВЦЭМ!$B$34:$B$777,X$225)+'СЕТ СН'!$F$15</f>
        <v>0</v>
      </c>
      <c r="Y249" s="36">
        <f>SUMIFS(СВЦЭМ!$G$34:$G$777,СВЦЭМ!$A$34:$A$777,$A249,СВЦЭМ!$B$34:$B$777,Y$225)+'СЕТ СН'!$F$15</f>
        <v>0</v>
      </c>
    </row>
    <row r="250" spans="1:25" ht="15.75" hidden="1" x14ac:dyDescent="0.2">
      <c r="A250" s="35">
        <f t="shared" si="6"/>
        <v>43976</v>
      </c>
      <c r="B250" s="36">
        <f>SUMIFS(СВЦЭМ!$G$34:$G$777,СВЦЭМ!$A$34:$A$777,$A250,СВЦЭМ!$B$34:$B$777,B$225)+'СЕТ СН'!$F$15</f>
        <v>0</v>
      </c>
      <c r="C250" s="36">
        <f>SUMIFS(СВЦЭМ!$G$34:$G$777,СВЦЭМ!$A$34:$A$777,$A250,СВЦЭМ!$B$34:$B$777,C$225)+'СЕТ СН'!$F$15</f>
        <v>0</v>
      </c>
      <c r="D250" s="36">
        <f>SUMIFS(СВЦЭМ!$G$34:$G$777,СВЦЭМ!$A$34:$A$777,$A250,СВЦЭМ!$B$34:$B$777,D$225)+'СЕТ СН'!$F$15</f>
        <v>0</v>
      </c>
      <c r="E250" s="36">
        <f>SUMIFS(СВЦЭМ!$G$34:$G$777,СВЦЭМ!$A$34:$A$777,$A250,СВЦЭМ!$B$34:$B$777,E$225)+'СЕТ СН'!$F$15</f>
        <v>0</v>
      </c>
      <c r="F250" s="36">
        <f>SUMIFS(СВЦЭМ!$G$34:$G$777,СВЦЭМ!$A$34:$A$777,$A250,СВЦЭМ!$B$34:$B$777,F$225)+'СЕТ СН'!$F$15</f>
        <v>0</v>
      </c>
      <c r="G250" s="36">
        <f>SUMIFS(СВЦЭМ!$G$34:$G$777,СВЦЭМ!$A$34:$A$777,$A250,СВЦЭМ!$B$34:$B$777,G$225)+'СЕТ СН'!$F$15</f>
        <v>0</v>
      </c>
      <c r="H250" s="36">
        <f>SUMIFS(СВЦЭМ!$G$34:$G$777,СВЦЭМ!$A$34:$A$777,$A250,СВЦЭМ!$B$34:$B$777,H$225)+'СЕТ СН'!$F$15</f>
        <v>0</v>
      </c>
      <c r="I250" s="36">
        <f>SUMIFS(СВЦЭМ!$G$34:$G$777,СВЦЭМ!$A$34:$A$777,$A250,СВЦЭМ!$B$34:$B$777,I$225)+'СЕТ СН'!$F$15</f>
        <v>0</v>
      </c>
      <c r="J250" s="36">
        <f>SUMIFS(СВЦЭМ!$G$34:$G$777,СВЦЭМ!$A$34:$A$777,$A250,СВЦЭМ!$B$34:$B$777,J$225)+'СЕТ СН'!$F$15</f>
        <v>0</v>
      </c>
      <c r="K250" s="36">
        <f>SUMIFS(СВЦЭМ!$G$34:$G$777,СВЦЭМ!$A$34:$A$777,$A250,СВЦЭМ!$B$34:$B$777,K$225)+'СЕТ СН'!$F$15</f>
        <v>0</v>
      </c>
      <c r="L250" s="36">
        <f>SUMIFS(СВЦЭМ!$G$34:$G$777,СВЦЭМ!$A$34:$A$777,$A250,СВЦЭМ!$B$34:$B$777,L$225)+'СЕТ СН'!$F$15</f>
        <v>0</v>
      </c>
      <c r="M250" s="36">
        <f>SUMIFS(СВЦЭМ!$G$34:$G$777,СВЦЭМ!$A$34:$A$777,$A250,СВЦЭМ!$B$34:$B$777,M$225)+'СЕТ СН'!$F$15</f>
        <v>0</v>
      </c>
      <c r="N250" s="36">
        <f>SUMIFS(СВЦЭМ!$G$34:$G$777,СВЦЭМ!$A$34:$A$777,$A250,СВЦЭМ!$B$34:$B$777,N$225)+'СЕТ СН'!$F$15</f>
        <v>0</v>
      </c>
      <c r="O250" s="36">
        <f>SUMIFS(СВЦЭМ!$G$34:$G$777,СВЦЭМ!$A$34:$A$777,$A250,СВЦЭМ!$B$34:$B$777,O$225)+'СЕТ СН'!$F$15</f>
        <v>0</v>
      </c>
      <c r="P250" s="36">
        <f>SUMIFS(СВЦЭМ!$G$34:$G$777,СВЦЭМ!$A$34:$A$777,$A250,СВЦЭМ!$B$34:$B$777,P$225)+'СЕТ СН'!$F$15</f>
        <v>0</v>
      </c>
      <c r="Q250" s="36">
        <f>SUMIFS(СВЦЭМ!$G$34:$G$777,СВЦЭМ!$A$34:$A$777,$A250,СВЦЭМ!$B$34:$B$777,Q$225)+'СЕТ СН'!$F$15</f>
        <v>0</v>
      </c>
      <c r="R250" s="36">
        <f>SUMIFS(СВЦЭМ!$G$34:$G$777,СВЦЭМ!$A$34:$A$777,$A250,СВЦЭМ!$B$34:$B$777,R$225)+'СЕТ СН'!$F$15</f>
        <v>0</v>
      </c>
      <c r="S250" s="36">
        <f>SUMIFS(СВЦЭМ!$G$34:$G$777,СВЦЭМ!$A$34:$A$777,$A250,СВЦЭМ!$B$34:$B$777,S$225)+'СЕТ СН'!$F$15</f>
        <v>0</v>
      </c>
      <c r="T250" s="36">
        <f>SUMIFS(СВЦЭМ!$G$34:$G$777,СВЦЭМ!$A$34:$A$777,$A250,СВЦЭМ!$B$34:$B$777,T$225)+'СЕТ СН'!$F$15</f>
        <v>0</v>
      </c>
      <c r="U250" s="36">
        <f>SUMIFS(СВЦЭМ!$G$34:$G$777,СВЦЭМ!$A$34:$A$777,$A250,СВЦЭМ!$B$34:$B$777,U$225)+'СЕТ СН'!$F$15</f>
        <v>0</v>
      </c>
      <c r="V250" s="36">
        <f>SUMIFS(СВЦЭМ!$G$34:$G$777,СВЦЭМ!$A$34:$A$777,$A250,СВЦЭМ!$B$34:$B$777,V$225)+'СЕТ СН'!$F$15</f>
        <v>0</v>
      </c>
      <c r="W250" s="36">
        <f>SUMIFS(СВЦЭМ!$G$34:$G$777,СВЦЭМ!$A$34:$A$777,$A250,СВЦЭМ!$B$34:$B$777,W$225)+'СЕТ СН'!$F$15</f>
        <v>0</v>
      </c>
      <c r="X250" s="36">
        <f>SUMIFS(СВЦЭМ!$G$34:$G$777,СВЦЭМ!$A$34:$A$777,$A250,СВЦЭМ!$B$34:$B$777,X$225)+'СЕТ СН'!$F$15</f>
        <v>0</v>
      </c>
      <c r="Y250" s="36">
        <f>SUMIFS(СВЦЭМ!$G$34:$G$777,СВЦЭМ!$A$34:$A$777,$A250,СВЦЭМ!$B$34:$B$777,Y$225)+'СЕТ СН'!$F$15</f>
        <v>0</v>
      </c>
    </row>
    <row r="251" spans="1:25" ht="15.75" hidden="1" x14ac:dyDescent="0.2">
      <c r="A251" s="35">
        <f t="shared" si="6"/>
        <v>43977</v>
      </c>
      <c r="B251" s="36">
        <f>SUMIFS(СВЦЭМ!$G$34:$G$777,СВЦЭМ!$A$34:$A$777,$A251,СВЦЭМ!$B$34:$B$777,B$225)+'СЕТ СН'!$F$15</f>
        <v>0</v>
      </c>
      <c r="C251" s="36">
        <f>SUMIFS(СВЦЭМ!$G$34:$G$777,СВЦЭМ!$A$34:$A$777,$A251,СВЦЭМ!$B$34:$B$777,C$225)+'СЕТ СН'!$F$15</f>
        <v>0</v>
      </c>
      <c r="D251" s="36">
        <f>SUMIFS(СВЦЭМ!$G$34:$G$777,СВЦЭМ!$A$34:$A$777,$A251,СВЦЭМ!$B$34:$B$777,D$225)+'СЕТ СН'!$F$15</f>
        <v>0</v>
      </c>
      <c r="E251" s="36">
        <f>SUMIFS(СВЦЭМ!$G$34:$G$777,СВЦЭМ!$A$34:$A$777,$A251,СВЦЭМ!$B$34:$B$777,E$225)+'СЕТ СН'!$F$15</f>
        <v>0</v>
      </c>
      <c r="F251" s="36">
        <f>SUMIFS(СВЦЭМ!$G$34:$G$777,СВЦЭМ!$A$34:$A$777,$A251,СВЦЭМ!$B$34:$B$777,F$225)+'СЕТ СН'!$F$15</f>
        <v>0</v>
      </c>
      <c r="G251" s="36">
        <f>SUMIFS(СВЦЭМ!$G$34:$G$777,СВЦЭМ!$A$34:$A$777,$A251,СВЦЭМ!$B$34:$B$777,G$225)+'СЕТ СН'!$F$15</f>
        <v>0</v>
      </c>
      <c r="H251" s="36">
        <f>SUMIFS(СВЦЭМ!$G$34:$G$777,СВЦЭМ!$A$34:$A$777,$A251,СВЦЭМ!$B$34:$B$777,H$225)+'СЕТ СН'!$F$15</f>
        <v>0</v>
      </c>
      <c r="I251" s="36">
        <f>SUMIFS(СВЦЭМ!$G$34:$G$777,СВЦЭМ!$A$34:$A$777,$A251,СВЦЭМ!$B$34:$B$777,I$225)+'СЕТ СН'!$F$15</f>
        <v>0</v>
      </c>
      <c r="J251" s="36">
        <f>SUMIFS(СВЦЭМ!$G$34:$G$777,СВЦЭМ!$A$34:$A$777,$A251,СВЦЭМ!$B$34:$B$777,J$225)+'СЕТ СН'!$F$15</f>
        <v>0</v>
      </c>
      <c r="K251" s="36">
        <f>SUMIFS(СВЦЭМ!$G$34:$G$777,СВЦЭМ!$A$34:$A$777,$A251,СВЦЭМ!$B$34:$B$777,K$225)+'СЕТ СН'!$F$15</f>
        <v>0</v>
      </c>
      <c r="L251" s="36">
        <f>SUMIFS(СВЦЭМ!$G$34:$G$777,СВЦЭМ!$A$34:$A$777,$A251,СВЦЭМ!$B$34:$B$777,L$225)+'СЕТ СН'!$F$15</f>
        <v>0</v>
      </c>
      <c r="M251" s="36">
        <f>SUMIFS(СВЦЭМ!$G$34:$G$777,СВЦЭМ!$A$34:$A$777,$A251,СВЦЭМ!$B$34:$B$777,M$225)+'СЕТ СН'!$F$15</f>
        <v>0</v>
      </c>
      <c r="N251" s="36">
        <f>SUMIFS(СВЦЭМ!$G$34:$G$777,СВЦЭМ!$A$34:$A$777,$A251,СВЦЭМ!$B$34:$B$777,N$225)+'СЕТ СН'!$F$15</f>
        <v>0</v>
      </c>
      <c r="O251" s="36">
        <f>SUMIFS(СВЦЭМ!$G$34:$G$777,СВЦЭМ!$A$34:$A$777,$A251,СВЦЭМ!$B$34:$B$777,O$225)+'СЕТ СН'!$F$15</f>
        <v>0</v>
      </c>
      <c r="P251" s="36">
        <f>SUMIFS(СВЦЭМ!$G$34:$G$777,СВЦЭМ!$A$34:$A$777,$A251,СВЦЭМ!$B$34:$B$777,P$225)+'СЕТ СН'!$F$15</f>
        <v>0</v>
      </c>
      <c r="Q251" s="36">
        <f>SUMIFS(СВЦЭМ!$G$34:$G$777,СВЦЭМ!$A$34:$A$777,$A251,СВЦЭМ!$B$34:$B$777,Q$225)+'СЕТ СН'!$F$15</f>
        <v>0</v>
      </c>
      <c r="R251" s="36">
        <f>SUMIFS(СВЦЭМ!$G$34:$G$777,СВЦЭМ!$A$34:$A$777,$A251,СВЦЭМ!$B$34:$B$777,R$225)+'СЕТ СН'!$F$15</f>
        <v>0</v>
      </c>
      <c r="S251" s="36">
        <f>SUMIFS(СВЦЭМ!$G$34:$G$777,СВЦЭМ!$A$34:$A$777,$A251,СВЦЭМ!$B$34:$B$777,S$225)+'СЕТ СН'!$F$15</f>
        <v>0</v>
      </c>
      <c r="T251" s="36">
        <f>SUMIFS(СВЦЭМ!$G$34:$G$777,СВЦЭМ!$A$34:$A$777,$A251,СВЦЭМ!$B$34:$B$777,T$225)+'СЕТ СН'!$F$15</f>
        <v>0</v>
      </c>
      <c r="U251" s="36">
        <f>SUMIFS(СВЦЭМ!$G$34:$G$777,СВЦЭМ!$A$34:$A$777,$A251,СВЦЭМ!$B$34:$B$777,U$225)+'СЕТ СН'!$F$15</f>
        <v>0</v>
      </c>
      <c r="V251" s="36">
        <f>SUMIFS(СВЦЭМ!$G$34:$G$777,СВЦЭМ!$A$34:$A$777,$A251,СВЦЭМ!$B$34:$B$777,V$225)+'СЕТ СН'!$F$15</f>
        <v>0</v>
      </c>
      <c r="W251" s="36">
        <f>SUMIFS(СВЦЭМ!$G$34:$G$777,СВЦЭМ!$A$34:$A$777,$A251,СВЦЭМ!$B$34:$B$777,W$225)+'СЕТ СН'!$F$15</f>
        <v>0</v>
      </c>
      <c r="X251" s="36">
        <f>SUMIFS(СВЦЭМ!$G$34:$G$777,СВЦЭМ!$A$34:$A$777,$A251,СВЦЭМ!$B$34:$B$777,X$225)+'СЕТ СН'!$F$15</f>
        <v>0</v>
      </c>
      <c r="Y251" s="36">
        <f>SUMIFS(СВЦЭМ!$G$34:$G$777,СВЦЭМ!$A$34:$A$777,$A251,СВЦЭМ!$B$34:$B$777,Y$225)+'СЕТ СН'!$F$15</f>
        <v>0</v>
      </c>
    </row>
    <row r="252" spans="1:25" ht="15.75" hidden="1" x14ac:dyDescent="0.2">
      <c r="A252" s="35">
        <f t="shared" si="6"/>
        <v>43978</v>
      </c>
      <c r="B252" s="36">
        <f>SUMIFS(СВЦЭМ!$G$34:$G$777,СВЦЭМ!$A$34:$A$777,$A252,СВЦЭМ!$B$34:$B$777,B$225)+'СЕТ СН'!$F$15</f>
        <v>0</v>
      </c>
      <c r="C252" s="36">
        <f>SUMIFS(СВЦЭМ!$G$34:$G$777,СВЦЭМ!$A$34:$A$777,$A252,СВЦЭМ!$B$34:$B$777,C$225)+'СЕТ СН'!$F$15</f>
        <v>0</v>
      </c>
      <c r="D252" s="36">
        <f>SUMIFS(СВЦЭМ!$G$34:$G$777,СВЦЭМ!$A$34:$A$777,$A252,СВЦЭМ!$B$34:$B$777,D$225)+'СЕТ СН'!$F$15</f>
        <v>0</v>
      </c>
      <c r="E252" s="36">
        <f>SUMIFS(СВЦЭМ!$G$34:$G$777,СВЦЭМ!$A$34:$A$777,$A252,СВЦЭМ!$B$34:$B$777,E$225)+'СЕТ СН'!$F$15</f>
        <v>0</v>
      </c>
      <c r="F252" s="36">
        <f>SUMIFS(СВЦЭМ!$G$34:$G$777,СВЦЭМ!$A$34:$A$777,$A252,СВЦЭМ!$B$34:$B$777,F$225)+'СЕТ СН'!$F$15</f>
        <v>0</v>
      </c>
      <c r="G252" s="36">
        <f>SUMIFS(СВЦЭМ!$G$34:$G$777,СВЦЭМ!$A$34:$A$777,$A252,СВЦЭМ!$B$34:$B$777,G$225)+'СЕТ СН'!$F$15</f>
        <v>0</v>
      </c>
      <c r="H252" s="36">
        <f>SUMIFS(СВЦЭМ!$G$34:$G$777,СВЦЭМ!$A$34:$A$777,$A252,СВЦЭМ!$B$34:$B$777,H$225)+'СЕТ СН'!$F$15</f>
        <v>0</v>
      </c>
      <c r="I252" s="36">
        <f>SUMIFS(СВЦЭМ!$G$34:$G$777,СВЦЭМ!$A$34:$A$777,$A252,СВЦЭМ!$B$34:$B$777,I$225)+'СЕТ СН'!$F$15</f>
        <v>0</v>
      </c>
      <c r="J252" s="36">
        <f>SUMIFS(СВЦЭМ!$G$34:$G$777,СВЦЭМ!$A$34:$A$777,$A252,СВЦЭМ!$B$34:$B$777,J$225)+'СЕТ СН'!$F$15</f>
        <v>0</v>
      </c>
      <c r="K252" s="36">
        <f>SUMIFS(СВЦЭМ!$G$34:$G$777,СВЦЭМ!$A$34:$A$777,$A252,СВЦЭМ!$B$34:$B$777,K$225)+'СЕТ СН'!$F$15</f>
        <v>0</v>
      </c>
      <c r="L252" s="36">
        <f>SUMIFS(СВЦЭМ!$G$34:$G$777,СВЦЭМ!$A$34:$A$777,$A252,СВЦЭМ!$B$34:$B$777,L$225)+'СЕТ СН'!$F$15</f>
        <v>0</v>
      </c>
      <c r="M252" s="36">
        <f>SUMIFS(СВЦЭМ!$G$34:$G$777,СВЦЭМ!$A$34:$A$777,$A252,СВЦЭМ!$B$34:$B$777,M$225)+'СЕТ СН'!$F$15</f>
        <v>0</v>
      </c>
      <c r="N252" s="36">
        <f>SUMIFS(СВЦЭМ!$G$34:$G$777,СВЦЭМ!$A$34:$A$777,$A252,СВЦЭМ!$B$34:$B$777,N$225)+'СЕТ СН'!$F$15</f>
        <v>0</v>
      </c>
      <c r="O252" s="36">
        <f>SUMIFS(СВЦЭМ!$G$34:$G$777,СВЦЭМ!$A$34:$A$777,$A252,СВЦЭМ!$B$34:$B$777,O$225)+'СЕТ СН'!$F$15</f>
        <v>0</v>
      </c>
      <c r="P252" s="36">
        <f>SUMIFS(СВЦЭМ!$G$34:$G$777,СВЦЭМ!$A$34:$A$777,$A252,СВЦЭМ!$B$34:$B$777,P$225)+'СЕТ СН'!$F$15</f>
        <v>0</v>
      </c>
      <c r="Q252" s="36">
        <f>SUMIFS(СВЦЭМ!$G$34:$G$777,СВЦЭМ!$A$34:$A$777,$A252,СВЦЭМ!$B$34:$B$777,Q$225)+'СЕТ СН'!$F$15</f>
        <v>0</v>
      </c>
      <c r="R252" s="36">
        <f>SUMIFS(СВЦЭМ!$G$34:$G$777,СВЦЭМ!$A$34:$A$777,$A252,СВЦЭМ!$B$34:$B$777,R$225)+'СЕТ СН'!$F$15</f>
        <v>0</v>
      </c>
      <c r="S252" s="36">
        <f>SUMIFS(СВЦЭМ!$G$34:$G$777,СВЦЭМ!$A$34:$A$777,$A252,СВЦЭМ!$B$34:$B$777,S$225)+'СЕТ СН'!$F$15</f>
        <v>0</v>
      </c>
      <c r="T252" s="36">
        <f>SUMIFS(СВЦЭМ!$G$34:$G$777,СВЦЭМ!$A$34:$A$777,$A252,СВЦЭМ!$B$34:$B$777,T$225)+'СЕТ СН'!$F$15</f>
        <v>0</v>
      </c>
      <c r="U252" s="36">
        <f>SUMIFS(СВЦЭМ!$G$34:$G$777,СВЦЭМ!$A$34:$A$777,$A252,СВЦЭМ!$B$34:$B$777,U$225)+'СЕТ СН'!$F$15</f>
        <v>0</v>
      </c>
      <c r="V252" s="36">
        <f>SUMIFS(СВЦЭМ!$G$34:$G$777,СВЦЭМ!$A$34:$A$777,$A252,СВЦЭМ!$B$34:$B$777,V$225)+'СЕТ СН'!$F$15</f>
        <v>0</v>
      </c>
      <c r="W252" s="36">
        <f>SUMIFS(СВЦЭМ!$G$34:$G$777,СВЦЭМ!$A$34:$A$777,$A252,СВЦЭМ!$B$34:$B$777,W$225)+'СЕТ СН'!$F$15</f>
        <v>0</v>
      </c>
      <c r="X252" s="36">
        <f>SUMIFS(СВЦЭМ!$G$34:$G$777,СВЦЭМ!$A$34:$A$777,$A252,СВЦЭМ!$B$34:$B$777,X$225)+'СЕТ СН'!$F$15</f>
        <v>0</v>
      </c>
      <c r="Y252" s="36">
        <f>SUMIFS(СВЦЭМ!$G$34:$G$777,СВЦЭМ!$A$34:$A$777,$A252,СВЦЭМ!$B$34:$B$777,Y$225)+'СЕТ СН'!$F$15</f>
        <v>0</v>
      </c>
    </row>
    <row r="253" spans="1:25" ht="15.75" hidden="1" x14ac:dyDescent="0.2">
      <c r="A253" s="35">
        <f t="shared" si="6"/>
        <v>43979</v>
      </c>
      <c r="B253" s="36">
        <f>SUMIFS(СВЦЭМ!$G$34:$G$777,СВЦЭМ!$A$34:$A$777,$A253,СВЦЭМ!$B$34:$B$777,B$225)+'СЕТ СН'!$F$15</f>
        <v>0</v>
      </c>
      <c r="C253" s="36">
        <f>SUMIFS(СВЦЭМ!$G$34:$G$777,СВЦЭМ!$A$34:$A$777,$A253,СВЦЭМ!$B$34:$B$777,C$225)+'СЕТ СН'!$F$15</f>
        <v>0</v>
      </c>
      <c r="D253" s="36">
        <f>SUMIFS(СВЦЭМ!$G$34:$G$777,СВЦЭМ!$A$34:$A$777,$A253,СВЦЭМ!$B$34:$B$777,D$225)+'СЕТ СН'!$F$15</f>
        <v>0</v>
      </c>
      <c r="E253" s="36">
        <f>SUMIFS(СВЦЭМ!$G$34:$G$777,СВЦЭМ!$A$34:$A$777,$A253,СВЦЭМ!$B$34:$B$777,E$225)+'СЕТ СН'!$F$15</f>
        <v>0</v>
      </c>
      <c r="F253" s="36">
        <f>SUMIFS(СВЦЭМ!$G$34:$G$777,СВЦЭМ!$A$34:$A$777,$A253,СВЦЭМ!$B$34:$B$777,F$225)+'СЕТ СН'!$F$15</f>
        <v>0</v>
      </c>
      <c r="G253" s="36">
        <f>SUMIFS(СВЦЭМ!$G$34:$G$777,СВЦЭМ!$A$34:$A$777,$A253,СВЦЭМ!$B$34:$B$777,G$225)+'СЕТ СН'!$F$15</f>
        <v>0</v>
      </c>
      <c r="H253" s="36">
        <f>SUMIFS(СВЦЭМ!$G$34:$G$777,СВЦЭМ!$A$34:$A$777,$A253,СВЦЭМ!$B$34:$B$777,H$225)+'СЕТ СН'!$F$15</f>
        <v>0</v>
      </c>
      <c r="I253" s="36">
        <f>SUMIFS(СВЦЭМ!$G$34:$G$777,СВЦЭМ!$A$34:$A$777,$A253,СВЦЭМ!$B$34:$B$777,I$225)+'СЕТ СН'!$F$15</f>
        <v>0</v>
      </c>
      <c r="J253" s="36">
        <f>SUMIFS(СВЦЭМ!$G$34:$G$777,СВЦЭМ!$A$34:$A$777,$A253,СВЦЭМ!$B$34:$B$777,J$225)+'СЕТ СН'!$F$15</f>
        <v>0</v>
      </c>
      <c r="K253" s="36">
        <f>SUMIFS(СВЦЭМ!$G$34:$G$777,СВЦЭМ!$A$34:$A$777,$A253,СВЦЭМ!$B$34:$B$777,K$225)+'СЕТ СН'!$F$15</f>
        <v>0</v>
      </c>
      <c r="L253" s="36">
        <f>SUMIFS(СВЦЭМ!$G$34:$G$777,СВЦЭМ!$A$34:$A$777,$A253,СВЦЭМ!$B$34:$B$777,L$225)+'СЕТ СН'!$F$15</f>
        <v>0</v>
      </c>
      <c r="M253" s="36">
        <f>SUMIFS(СВЦЭМ!$G$34:$G$777,СВЦЭМ!$A$34:$A$777,$A253,СВЦЭМ!$B$34:$B$777,M$225)+'СЕТ СН'!$F$15</f>
        <v>0</v>
      </c>
      <c r="N253" s="36">
        <f>SUMIFS(СВЦЭМ!$G$34:$G$777,СВЦЭМ!$A$34:$A$777,$A253,СВЦЭМ!$B$34:$B$777,N$225)+'СЕТ СН'!$F$15</f>
        <v>0</v>
      </c>
      <c r="O253" s="36">
        <f>SUMIFS(СВЦЭМ!$G$34:$G$777,СВЦЭМ!$A$34:$A$777,$A253,СВЦЭМ!$B$34:$B$777,O$225)+'СЕТ СН'!$F$15</f>
        <v>0</v>
      </c>
      <c r="P253" s="36">
        <f>SUMIFS(СВЦЭМ!$G$34:$G$777,СВЦЭМ!$A$34:$A$777,$A253,СВЦЭМ!$B$34:$B$777,P$225)+'СЕТ СН'!$F$15</f>
        <v>0</v>
      </c>
      <c r="Q253" s="36">
        <f>SUMIFS(СВЦЭМ!$G$34:$G$777,СВЦЭМ!$A$34:$A$777,$A253,СВЦЭМ!$B$34:$B$777,Q$225)+'СЕТ СН'!$F$15</f>
        <v>0</v>
      </c>
      <c r="R253" s="36">
        <f>SUMIFS(СВЦЭМ!$G$34:$G$777,СВЦЭМ!$A$34:$A$777,$A253,СВЦЭМ!$B$34:$B$777,R$225)+'СЕТ СН'!$F$15</f>
        <v>0</v>
      </c>
      <c r="S253" s="36">
        <f>SUMIFS(СВЦЭМ!$G$34:$G$777,СВЦЭМ!$A$34:$A$777,$A253,СВЦЭМ!$B$34:$B$777,S$225)+'СЕТ СН'!$F$15</f>
        <v>0</v>
      </c>
      <c r="T253" s="36">
        <f>SUMIFS(СВЦЭМ!$G$34:$G$777,СВЦЭМ!$A$34:$A$777,$A253,СВЦЭМ!$B$34:$B$777,T$225)+'СЕТ СН'!$F$15</f>
        <v>0</v>
      </c>
      <c r="U253" s="36">
        <f>SUMIFS(СВЦЭМ!$G$34:$G$777,СВЦЭМ!$A$34:$A$777,$A253,СВЦЭМ!$B$34:$B$777,U$225)+'СЕТ СН'!$F$15</f>
        <v>0</v>
      </c>
      <c r="V253" s="36">
        <f>SUMIFS(СВЦЭМ!$G$34:$G$777,СВЦЭМ!$A$34:$A$777,$A253,СВЦЭМ!$B$34:$B$777,V$225)+'СЕТ СН'!$F$15</f>
        <v>0</v>
      </c>
      <c r="W253" s="36">
        <f>SUMIFS(СВЦЭМ!$G$34:$G$777,СВЦЭМ!$A$34:$A$777,$A253,СВЦЭМ!$B$34:$B$777,W$225)+'СЕТ СН'!$F$15</f>
        <v>0</v>
      </c>
      <c r="X253" s="36">
        <f>SUMIFS(СВЦЭМ!$G$34:$G$777,СВЦЭМ!$A$34:$A$777,$A253,СВЦЭМ!$B$34:$B$777,X$225)+'СЕТ СН'!$F$15</f>
        <v>0</v>
      </c>
      <c r="Y253" s="36">
        <f>SUMIFS(СВЦЭМ!$G$34:$G$777,СВЦЭМ!$A$34:$A$777,$A253,СВЦЭМ!$B$34:$B$777,Y$225)+'СЕТ СН'!$F$15</f>
        <v>0</v>
      </c>
    </row>
    <row r="254" spans="1:25" ht="15.75" hidden="1" x14ac:dyDescent="0.2">
      <c r="A254" s="35">
        <f t="shared" si="6"/>
        <v>43980</v>
      </c>
      <c r="B254" s="36">
        <f>SUMIFS(СВЦЭМ!$G$34:$G$777,СВЦЭМ!$A$34:$A$777,$A254,СВЦЭМ!$B$34:$B$777,B$225)+'СЕТ СН'!$F$15</f>
        <v>0</v>
      </c>
      <c r="C254" s="36">
        <f>SUMIFS(СВЦЭМ!$G$34:$G$777,СВЦЭМ!$A$34:$A$777,$A254,СВЦЭМ!$B$34:$B$777,C$225)+'СЕТ СН'!$F$15</f>
        <v>0</v>
      </c>
      <c r="D254" s="36">
        <f>SUMIFS(СВЦЭМ!$G$34:$G$777,СВЦЭМ!$A$34:$A$777,$A254,СВЦЭМ!$B$34:$B$777,D$225)+'СЕТ СН'!$F$15</f>
        <v>0</v>
      </c>
      <c r="E254" s="36">
        <f>SUMIFS(СВЦЭМ!$G$34:$G$777,СВЦЭМ!$A$34:$A$777,$A254,СВЦЭМ!$B$34:$B$777,E$225)+'СЕТ СН'!$F$15</f>
        <v>0</v>
      </c>
      <c r="F254" s="36">
        <f>SUMIFS(СВЦЭМ!$G$34:$G$777,СВЦЭМ!$A$34:$A$777,$A254,СВЦЭМ!$B$34:$B$777,F$225)+'СЕТ СН'!$F$15</f>
        <v>0</v>
      </c>
      <c r="G254" s="36">
        <f>SUMIFS(СВЦЭМ!$G$34:$G$777,СВЦЭМ!$A$34:$A$777,$A254,СВЦЭМ!$B$34:$B$777,G$225)+'СЕТ СН'!$F$15</f>
        <v>0</v>
      </c>
      <c r="H254" s="36">
        <f>SUMIFS(СВЦЭМ!$G$34:$G$777,СВЦЭМ!$A$34:$A$777,$A254,СВЦЭМ!$B$34:$B$777,H$225)+'СЕТ СН'!$F$15</f>
        <v>0</v>
      </c>
      <c r="I254" s="36">
        <f>SUMIFS(СВЦЭМ!$G$34:$G$777,СВЦЭМ!$A$34:$A$777,$A254,СВЦЭМ!$B$34:$B$777,I$225)+'СЕТ СН'!$F$15</f>
        <v>0</v>
      </c>
      <c r="J254" s="36">
        <f>SUMIFS(СВЦЭМ!$G$34:$G$777,СВЦЭМ!$A$34:$A$777,$A254,СВЦЭМ!$B$34:$B$777,J$225)+'СЕТ СН'!$F$15</f>
        <v>0</v>
      </c>
      <c r="K254" s="36">
        <f>SUMIFS(СВЦЭМ!$G$34:$G$777,СВЦЭМ!$A$34:$A$777,$A254,СВЦЭМ!$B$34:$B$777,K$225)+'СЕТ СН'!$F$15</f>
        <v>0</v>
      </c>
      <c r="L254" s="36">
        <f>SUMIFS(СВЦЭМ!$G$34:$G$777,СВЦЭМ!$A$34:$A$777,$A254,СВЦЭМ!$B$34:$B$777,L$225)+'СЕТ СН'!$F$15</f>
        <v>0</v>
      </c>
      <c r="M254" s="36">
        <f>SUMIFS(СВЦЭМ!$G$34:$G$777,СВЦЭМ!$A$34:$A$777,$A254,СВЦЭМ!$B$34:$B$777,M$225)+'СЕТ СН'!$F$15</f>
        <v>0</v>
      </c>
      <c r="N254" s="36">
        <f>SUMIFS(СВЦЭМ!$G$34:$G$777,СВЦЭМ!$A$34:$A$777,$A254,СВЦЭМ!$B$34:$B$777,N$225)+'СЕТ СН'!$F$15</f>
        <v>0</v>
      </c>
      <c r="O254" s="36">
        <f>SUMIFS(СВЦЭМ!$G$34:$G$777,СВЦЭМ!$A$34:$A$777,$A254,СВЦЭМ!$B$34:$B$777,O$225)+'СЕТ СН'!$F$15</f>
        <v>0</v>
      </c>
      <c r="P254" s="36">
        <f>SUMIFS(СВЦЭМ!$G$34:$G$777,СВЦЭМ!$A$34:$A$777,$A254,СВЦЭМ!$B$34:$B$777,P$225)+'СЕТ СН'!$F$15</f>
        <v>0</v>
      </c>
      <c r="Q254" s="36">
        <f>SUMIFS(СВЦЭМ!$G$34:$G$777,СВЦЭМ!$A$34:$A$777,$A254,СВЦЭМ!$B$34:$B$777,Q$225)+'СЕТ СН'!$F$15</f>
        <v>0</v>
      </c>
      <c r="R254" s="36">
        <f>SUMIFS(СВЦЭМ!$G$34:$G$777,СВЦЭМ!$A$34:$A$777,$A254,СВЦЭМ!$B$34:$B$777,R$225)+'СЕТ СН'!$F$15</f>
        <v>0</v>
      </c>
      <c r="S254" s="36">
        <f>SUMIFS(СВЦЭМ!$G$34:$G$777,СВЦЭМ!$A$34:$A$777,$A254,СВЦЭМ!$B$34:$B$777,S$225)+'СЕТ СН'!$F$15</f>
        <v>0</v>
      </c>
      <c r="T254" s="36">
        <f>SUMIFS(СВЦЭМ!$G$34:$G$777,СВЦЭМ!$A$34:$A$777,$A254,СВЦЭМ!$B$34:$B$777,T$225)+'СЕТ СН'!$F$15</f>
        <v>0</v>
      </c>
      <c r="U254" s="36">
        <f>SUMIFS(СВЦЭМ!$G$34:$G$777,СВЦЭМ!$A$34:$A$777,$A254,СВЦЭМ!$B$34:$B$777,U$225)+'СЕТ СН'!$F$15</f>
        <v>0</v>
      </c>
      <c r="V254" s="36">
        <f>SUMIFS(СВЦЭМ!$G$34:$G$777,СВЦЭМ!$A$34:$A$777,$A254,СВЦЭМ!$B$34:$B$777,V$225)+'СЕТ СН'!$F$15</f>
        <v>0</v>
      </c>
      <c r="W254" s="36">
        <f>SUMIFS(СВЦЭМ!$G$34:$G$777,СВЦЭМ!$A$34:$A$777,$A254,СВЦЭМ!$B$34:$B$777,W$225)+'СЕТ СН'!$F$15</f>
        <v>0</v>
      </c>
      <c r="X254" s="36">
        <f>SUMIFS(СВЦЭМ!$G$34:$G$777,СВЦЭМ!$A$34:$A$777,$A254,СВЦЭМ!$B$34:$B$777,X$225)+'СЕТ СН'!$F$15</f>
        <v>0</v>
      </c>
      <c r="Y254" s="36">
        <f>SUMIFS(СВЦЭМ!$G$34:$G$777,СВЦЭМ!$A$34:$A$777,$A254,СВЦЭМ!$B$34:$B$777,Y$225)+'СЕТ СН'!$F$15</f>
        <v>0</v>
      </c>
    </row>
    <row r="255" spans="1:25" ht="15.75" hidden="1" x14ac:dyDescent="0.2">
      <c r="A255" s="35">
        <f t="shared" si="6"/>
        <v>43981</v>
      </c>
      <c r="B255" s="36">
        <f>SUMIFS(СВЦЭМ!$G$34:$G$777,СВЦЭМ!$A$34:$A$777,$A255,СВЦЭМ!$B$34:$B$777,B$225)+'СЕТ СН'!$F$15</f>
        <v>0</v>
      </c>
      <c r="C255" s="36">
        <f>SUMIFS(СВЦЭМ!$G$34:$G$777,СВЦЭМ!$A$34:$A$777,$A255,СВЦЭМ!$B$34:$B$777,C$225)+'СЕТ СН'!$F$15</f>
        <v>0</v>
      </c>
      <c r="D255" s="36">
        <f>SUMIFS(СВЦЭМ!$G$34:$G$777,СВЦЭМ!$A$34:$A$777,$A255,СВЦЭМ!$B$34:$B$777,D$225)+'СЕТ СН'!$F$15</f>
        <v>0</v>
      </c>
      <c r="E255" s="36">
        <f>SUMIFS(СВЦЭМ!$G$34:$G$777,СВЦЭМ!$A$34:$A$777,$A255,СВЦЭМ!$B$34:$B$777,E$225)+'СЕТ СН'!$F$15</f>
        <v>0</v>
      </c>
      <c r="F255" s="36">
        <f>SUMIFS(СВЦЭМ!$G$34:$G$777,СВЦЭМ!$A$34:$A$777,$A255,СВЦЭМ!$B$34:$B$777,F$225)+'СЕТ СН'!$F$15</f>
        <v>0</v>
      </c>
      <c r="G255" s="36">
        <f>SUMIFS(СВЦЭМ!$G$34:$G$777,СВЦЭМ!$A$34:$A$777,$A255,СВЦЭМ!$B$34:$B$777,G$225)+'СЕТ СН'!$F$15</f>
        <v>0</v>
      </c>
      <c r="H255" s="36">
        <f>SUMIFS(СВЦЭМ!$G$34:$G$777,СВЦЭМ!$A$34:$A$777,$A255,СВЦЭМ!$B$34:$B$777,H$225)+'СЕТ СН'!$F$15</f>
        <v>0</v>
      </c>
      <c r="I255" s="36">
        <f>SUMIFS(СВЦЭМ!$G$34:$G$777,СВЦЭМ!$A$34:$A$777,$A255,СВЦЭМ!$B$34:$B$777,I$225)+'СЕТ СН'!$F$15</f>
        <v>0</v>
      </c>
      <c r="J255" s="36">
        <f>SUMIFS(СВЦЭМ!$G$34:$G$777,СВЦЭМ!$A$34:$A$777,$A255,СВЦЭМ!$B$34:$B$777,J$225)+'СЕТ СН'!$F$15</f>
        <v>0</v>
      </c>
      <c r="K255" s="36">
        <f>SUMIFS(СВЦЭМ!$G$34:$G$777,СВЦЭМ!$A$34:$A$777,$A255,СВЦЭМ!$B$34:$B$777,K$225)+'СЕТ СН'!$F$15</f>
        <v>0</v>
      </c>
      <c r="L255" s="36">
        <f>SUMIFS(СВЦЭМ!$G$34:$G$777,СВЦЭМ!$A$34:$A$777,$A255,СВЦЭМ!$B$34:$B$777,L$225)+'СЕТ СН'!$F$15</f>
        <v>0</v>
      </c>
      <c r="M255" s="36">
        <f>SUMIFS(СВЦЭМ!$G$34:$G$777,СВЦЭМ!$A$34:$A$777,$A255,СВЦЭМ!$B$34:$B$777,M$225)+'СЕТ СН'!$F$15</f>
        <v>0</v>
      </c>
      <c r="N255" s="36">
        <f>SUMIFS(СВЦЭМ!$G$34:$G$777,СВЦЭМ!$A$34:$A$777,$A255,СВЦЭМ!$B$34:$B$777,N$225)+'СЕТ СН'!$F$15</f>
        <v>0</v>
      </c>
      <c r="O255" s="36">
        <f>SUMIFS(СВЦЭМ!$G$34:$G$777,СВЦЭМ!$A$34:$A$777,$A255,СВЦЭМ!$B$34:$B$777,O$225)+'СЕТ СН'!$F$15</f>
        <v>0</v>
      </c>
      <c r="P255" s="36">
        <f>SUMIFS(СВЦЭМ!$G$34:$G$777,СВЦЭМ!$A$34:$A$777,$A255,СВЦЭМ!$B$34:$B$777,P$225)+'СЕТ СН'!$F$15</f>
        <v>0</v>
      </c>
      <c r="Q255" s="36">
        <f>SUMIFS(СВЦЭМ!$G$34:$G$777,СВЦЭМ!$A$34:$A$777,$A255,СВЦЭМ!$B$34:$B$777,Q$225)+'СЕТ СН'!$F$15</f>
        <v>0</v>
      </c>
      <c r="R255" s="36">
        <f>SUMIFS(СВЦЭМ!$G$34:$G$777,СВЦЭМ!$A$34:$A$777,$A255,СВЦЭМ!$B$34:$B$777,R$225)+'СЕТ СН'!$F$15</f>
        <v>0</v>
      </c>
      <c r="S255" s="36">
        <f>SUMIFS(СВЦЭМ!$G$34:$G$777,СВЦЭМ!$A$34:$A$777,$A255,СВЦЭМ!$B$34:$B$777,S$225)+'СЕТ СН'!$F$15</f>
        <v>0</v>
      </c>
      <c r="T255" s="36">
        <f>SUMIFS(СВЦЭМ!$G$34:$G$777,СВЦЭМ!$A$34:$A$777,$A255,СВЦЭМ!$B$34:$B$777,T$225)+'СЕТ СН'!$F$15</f>
        <v>0</v>
      </c>
      <c r="U255" s="36">
        <f>SUMIFS(СВЦЭМ!$G$34:$G$777,СВЦЭМ!$A$34:$A$777,$A255,СВЦЭМ!$B$34:$B$777,U$225)+'СЕТ СН'!$F$15</f>
        <v>0</v>
      </c>
      <c r="V255" s="36">
        <f>SUMIFS(СВЦЭМ!$G$34:$G$777,СВЦЭМ!$A$34:$A$777,$A255,СВЦЭМ!$B$34:$B$777,V$225)+'СЕТ СН'!$F$15</f>
        <v>0</v>
      </c>
      <c r="W255" s="36">
        <f>SUMIFS(СВЦЭМ!$G$34:$G$777,СВЦЭМ!$A$34:$A$777,$A255,СВЦЭМ!$B$34:$B$777,W$225)+'СЕТ СН'!$F$15</f>
        <v>0</v>
      </c>
      <c r="X255" s="36">
        <f>SUMIFS(СВЦЭМ!$G$34:$G$777,СВЦЭМ!$A$34:$A$777,$A255,СВЦЭМ!$B$34:$B$777,X$225)+'СЕТ СН'!$F$15</f>
        <v>0</v>
      </c>
      <c r="Y255" s="36">
        <f>SUMIFS(СВЦЭМ!$G$34:$G$777,СВЦЭМ!$A$34:$A$777,$A255,СВЦЭМ!$B$34:$B$777,Y$225)+'СЕТ СН'!$F$15</f>
        <v>0</v>
      </c>
    </row>
    <row r="256" spans="1:25" ht="15.75" hidden="1" x14ac:dyDescent="0.2">
      <c r="A256" s="35">
        <f t="shared" si="6"/>
        <v>43982</v>
      </c>
      <c r="B256" s="36">
        <f>SUMIFS(СВЦЭМ!$G$34:$G$777,СВЦЭМ!$A$34:$A$777,$A256,СВЦЭМ!$B$34:$B$777,B$225)+'СЕТ СН'!$F$15</f>
        <v>0</v>
      </c>
      <c r="C256" s="36">
        <f>SUMIFS(СВЦЭМ!$G$34:$G$777,СВЦЭМ!$A$34:$A$777,$A256,СВЦЭМ!$B$34:$B$777,C$225)+'СЕТ СН'!$F$15</f>
        <v>0</v>
      </c>
      <c r="D256" s="36">
        <f>SUMIFS(СВЦЭМ!$G$34:$G$777,СВЦЭМ!$A$34:$A$777,$A256,СВЦЭМ!$B$34:$B$777,D$225)+'СЕТ СН'!$F$15</f>
        <v>0</v>
      </c>
      <c r="E256" s="36">
        <f>SUMIFS(СВЦЭМ!$G$34:$G$777,СВЦЭМ!$A$34:$A$777,$A256,СВЦЭМ!$B$34:$B$777,E$225)+'СЕТ СН'!$F$15</f>
        <v>0</v>
      </c>
      <c r="F256" s="36">
        <f>SUMIFS(СВЦЭМ!$G$34:$G$777,СВЦЭМ!$A$34:$A$777,$A256,СВЦЭМ!$B$34:$B$777,F$225)+'СЕТ СН'!$F$15</f>
        <v>0</v>
      </c>
      <c r="G256" s="36">
        <f>SUMIFS(СВЦЭМ!$G$34:$G$777,СВЦЭМ!$A$34:$A$777,$A256,СВЦЭМ!$B$34:$B$777,G$225)+'СЕТ СН'!$F$15</f>
        <v>0</v>
      </c>
      <c r="H256" s="36">
        <f>SUMIFS(СВЦЭМ!$G$34:$G$777,СВЦЭМ!$A$34:$A$777,$A256,СВЦЭМ!$B$34:$B$777,H$225)+'СЕТ СН'!$F$15</f>
        <v>0</v>
      </c>
      <c r="I256" s="36">
        <f>SUMIFS(СВЦЭМ!$G$34:$G$777,СВЦЭМ!$A$34:$A$777,$A256,СВЦЭМ!$B$34:$B$777,I$225)+'СЕТ СН'!$F$15</f>
        <v>0</v>
      </c>
      <c r="J256" s="36">
        <f>SUMIFS(СВЦЭМ!$G$34:$G$777,СВЦЭМ!$A$34:$A$777,$A256,СВЦЭМ!$B$34:$B$777,J$225)+'СЕТ СН'!$F$15</f>
        <v>0</v>
      </c>
      <c r="K256" s="36">
        <f>SUMIFS(СВЦЭМ!$G$34:$G$777,СВЦЭМ!$A$34:$A$777,$A256,СВЦЭМ!$B$34:$B$777,K$225)+'СЕТ СН'!$F$15</f>
        <v>0</v>
      </c>
      <c r="L256" s="36">
        <f>SUMIFS(СВЦЭМ!$G$34:$G$777,СВЦЭМ!$A$34:$A$777,$A256,СВЦЭМ!$B$34:$B$777,L$225)+'СЕТ СН'!$F$15</f>
        <v>0</v>
      </c>
      <c r="M256" s="36">
        <f>SUMIFS(СВЦЭМ!$G$34:$G$777,СВЦЭМ!$A$34:$A$777,$A256,СВЦЭМ!$B$34:$B$777,M$225)+'СЕТ СН'!$F$15</f>
        <v>0</v>
      </c>
      <c r="N256" s="36">
        <f>SUMIFS(СВЦЭМ!$G$34:$G$777,СВЦЭМ!$A$34:$A$777,$A256,СВЦЭМ!$B$34:$B$777,N$225)+'СЕТ СН'!$F$15</f>
        <v>0</v>
      </c>
      <c r="O256" s="36">
        <f>SUMIFS(СВЦЭМ!$G$34:$G$777,СВЦЭМ!$A$34:$A$777,$A256,СВЦЭМ!$B$34:$B$777,O$225)+'СЕТ СН'!$F$15</f>
        <v>0</v>
      </c>
      <c r="P256" s="36">
        <f>SUMIFS(СВЦЭМ!$G$34:$G$777,СВЦЭМ!$A$34:$A$777,$A256,СВЦЭМ!$B$34:$B$777,P$225)+'СЕТ СН'!$F$15</f>
        <v>0</v>
      </c>
      <c r="Q256" s="36">
        <f>SUMIFS(СВЦЭМ!$G$34:$G$777,СВЦЭМ!$A$34:$A$777,$A256,СВЦЭМ!$B$34:$B$777,Q$225)+'СЕТ СН'!$F$15</f>
        <v>0</v>
      </c>
      <c r="R256" s="36">
        <f>SUMIFS(СВЦЭМ!$G$34:$G$777,СВЦЭМ!$A$34:$A$777,$A256,СВЦЭМ!$B$34:$B$777,R$225)+'СЕТ СН'!$F$15</f>
        <v>0</v>
      </c>
      <c r="S256" s="36">
        <f>SUMIFS(СВЦЭМ!$G$34:$G$777,СВЦЭМ!$A$34:$A$777,$A256,СВЦЭМ!$B$34:$B$777,S$225)+'СЕТ СН'!$F$15</f>
        <v>0</v>
      </c>
      <c r="T256" s="36">
        <f>SUMIFS(СВЦЭМ!$G$34:$G$777,СВЦЭМ!$A$34:$A$777,$A256,СВЦЭМ!$B$34:$B$777,T$225)+'СЕТ СН'!$F$15</f>
        <v>0</v>
      </c>
      <c r="U256" s="36">
        <f>SUMIFS(СВЦЭМ!$G$34:$G$777,СВЦЭМ!$A$34:$A$777,$A256,СВЦЭМ!$B$34:$B$777,U$225)+'СЕТ СН'!$F$15</f>
        <v>0</v>
      </c>
      <c r="V256" s="36">
        <f>SUMIFS(СВЦЭМ!$G$34:$G$777,СВЦЭМ!$A$34:$A$777,$A256,СВЦЭМ!$B$34:$B$777,V$225)+'СЕТ СН'!$F$15</f>
        <v>0</v>
      </c>
      <c r="W256" s="36">
        <f>SUMIFS(СВЦЭМ!$G$34:$G$777,СВЦЭМ!$A$34:$A$777,$A256,СВЦЭМ!$B$34:$B$777,W$225)+'СЕТ СН'!$F$15</f>
        <v>0</v>
      </c>
      <c r="X256" s="36">
        <f>SUMIFS(СВЦЭМ!$G$34:$G$777,СВЦЭМ!$A$34:$A$777,$A256,СВЦЭМ!$B$34:$B$777,X$225)+'СЕТ СН'!$F$15</f>
        <v>0</v>
      </c>
      <c r="Y256" s="36">
        <f>SUMIFS(СВЦЭМ!$G$34:$G$777,СВЦЭМ!$A$34:$A$777,$A256,СВЦЭМ!$B$34:$B$777,Y$225)+'СЕТ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7" t="s">
        <v>7</v>
      </c>
      <c r="B258" s="130" t="s">
        <v>117</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2"/>
    </row>
    <row r="259" spans="1:27" ht="12.75" hidden="1" customHeight="1" x14ac:dyDescent="0.2">
      <c r="A259" s="128"/>
      <c r="B259" s="133"/>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5"/>
    </row>
    <row r="260" spans="1:27" s="46" customFormat="1" ht="12.75" hidden="1" customHeight="1" x14ac:dyDescent="0.2">
      <c r="A260" s="12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01.05.2020</v>
      </c>
      <c r="B261" s="36">
        <f>SUMIFS(СВЦЭМ!$H$34:$H$777,СВЦЭМ!$A$34:$A$777,$A261,СВЦЭМ!$B$34:$B$777,B$260)+'СЕТ СН'!$F$15</f>
        <v>0</v>
      </c>
      <c r="C261" s="36">
        <f>SUMIFS(СВЦЭМ!$H$34:$H$777,СВЦЭМ!$A$34:$A$777,$A261,СВЦЭМ!$B$34:$B$777,C$260)+'СЕТ СН'!$F$15</f>
        <v>0</v>
      </c>
      <c r="D261" s="36">
        <f>SUMIFS(СВЦЭМ!$H$34:$H$777,СВЦЭМ!$A$34:$A$777,$A261,СВЦЭМ!$B$34:$B$777,D$260)+'СЕТ СН'!$F$15</f>
        <v>0</v>
      </c>
      <c r="E261" s="36">
        <f>SUMIFS(СВЦЭМ!$H$34:$H$777,СВЦЭМ!$A$34:$A$777,$A261,СВЦЭМ!$B$34:$B$777,E$260)+'СЕТ СН'!$F$15</f>
        <v>0</v>
      </c>
      <c r="F261" s="36">
        <f>SUMIFS(СВЦЭМ!$H$34:$H$777,СВЦЭМ!$A$34:$A$777,$A261,СВЦЭМ!$B$34:$B$777,F$260)+'СЕТ СН'!$F$15</f>
        <v>0</v>
      </c>
      <c r="G261" s="36">
        <f>SUMIFS(СВЦЭМ!$H$34:$H$777,СВЦЭМ!$A$34:$A$777,$A261,СВЦЭМ!$B$34:$B$777,G$260)+'СЕТ СН'!$F$15</f>
        <v>0</v>
      </c>
      <c r="H261" s="36">
        <f>SUMIFS(СВЦЭМ!$H$34:$H$777,СВЦЭМ!$A$34:$A$777,$A261,СВЦЭМ!$B$34:$B$777,H$260)+'СЕТ СН'!$F$15</f>
        <v>0</v>
      </c>
      <c r="I261" s="36">
        <f>SUMIFS(СВЦЭМ!$H$34:$H$777,СВЦЭМ!$A$34:$A$777,$A261,СВЦЭМ!$B$34:$B$777,I$260)+'СЕТ СН'!$F$15</f>
        <v>0</v>
      </c>
      <c r="J261" s="36">
        <f>SUMIFS(СВЦЭМ!$H$34:$H$777,СВЦЭМ!$A$34:$A$777,$A261,СВЦЭМ!$B$34:$B$777,J$260)+'СЕТ СН'!$F$15</f>
        <v>0</v>
      </c>
      <c r="K261" s="36">
        <f>SUMIFS(СВЦЭМ!$H$34:$H$777,СВЦЭМ!$A$34:$A$777,$A261,СВЦЭМ!$B$34:$B$777,K$260)+'СЕТ СН'!$F$15</f>
        <v>0</v>
      </c>
      <c r="L261" s="36">
        <f>SUMIFS(СВЦЭМ!$H$34:$H$777,СВЦЭМ!$A$34:$A$777,$A261,СВЦЭМ!$B$34:$B$777,L$260)+'СЕТ СН'!$F$15</f>
        <v>0</v>
      </c>
      <c r="M261" s="36">
        <f>SUMIFS(СВЦЭМ!$H$34:$H$777,СВЦЭМ!$A$34:$A$777,$A261,СВЦЭМ!$B$34:$B$777,M$260)+'СЕТ СН'!$F$15</f>
        <v>0</v>
      </c>
      <c r="N261" s="36">
        <f>SUMIFS(СВЦЭМ!$H$34:$H$777,СВЦЭМ!$A$34:$A$777,$A261,СВЦЭМ!$B$34:$B$777,N$260)+'СЕТ СН'!$F$15</f>
        <v>0</v>
      </c>
      <c r="O261" s="36">
        <f>SUMIFS(СВЦЭМ!$H$34:$H$777,СВЦЭМ!$A$34:$A$777,$A261,СВЦЭМ!$B$34:$B$777,O$260)+'СЕТ СН'!$F$15</f>
        <v>0</v>
      </c>
      <c r="P261" s="36">
        <f>SUMIFS(СВЦЭМ!$H$34:$H$777,СВЦЭМ!$A$34:$A$777,$A261,СВЦЭМ!$B$34:$B$777,P$260)+'СЕТ СН'!$F$15</f>
        <v>0</v>
      </c>
      <c r="Q261" s="36">
        <f>SUMIFS(СВЦЭМ!$H$34:$H$777,СВЦЭМ!$A$34:$A$777,$A261,СВЦЭМ!$B$34:$B$777,Q$260)+'СЕТ СН'!$F$15</f>
        <v>0</v>
      </c>
      <c r="R261" s="36">
        <f>SUMIFS(СВЦЭМ!$H$34:$H$777,СВЦЭМ!$A$34:$A$777,$A261,СВЦЭМ!$B$34:$B$777,R$260)+'СЕТ СН'!$F$15</f>
        <v>0</v>
      </c>
      <c r="S261" s="36">
        <f>SUMIFS(СВЦЭМ!$H$34:$H$777,СВЦЭМ!$A$34:$A$777,$A261,СВЦЭМ!$B$34:$B$777,S$260)+'СЕТ СН'!$F$15</f>
        <v>0</v>
      </c>
      <c r="T261" s="36">
        <f>SUMIFS(СВЦЭМ!$H$34:$H$777,СВЦЭМ!$A$34:$A$777,$A261,СВЦЭМ!$B$34:$B$777,T$260)+'СЕТ СН'!$F$15</f>
        <v>0</v>
      </c>
      <c r="U261" s="36">
        <f>SUMIFS(СВЦЭМ!$H$34:$H$777,СВЦЭМ!$A$34:$A$777,$A261,СВЦЭМ!$B$34:$B$777,U$260)+'СЕТ СН'!$F$15</f>
        <v>0</v>
      </c>
      <c r="V261" s="36">
        <f>SUMIFS(СВЦЭМ!$H$34:$H$777,СВЦЭМ!$A$34:$A$777,$A261,СВЦЭМ!$B$34:$B$777,V$260)+'СЕТ СН'!$F$15</f>
        <v>0</v>
      </c>
      <c r="W261" s="36">
        <f>SUMIFS(СВЦЭМ!$H$34:$H$777,СВЦЭМ!$A$34:$A$777,$A261,СВЦЭМ!$B$34:$B$777,W$260)+'СЕТ СН'!$F$15</f>
        <v>0</v>
      </c>
      <c r="X261" s="36">
        <f>SUMIFS(СВЦЭМ!$H$34:$H$777,СВЦЭМ!$A$34:$A$777,$A261,СВЦЭМ!$B$34:$B$777,X$260)+'СЕТ СН'!$F$15</f>
        <v>0</v>
      </c>
      <c r="Y261" s="36">
        <f>SUMIFS(СВЦЭМ!$H$34:$H$777,СВЦЭМ!$A$34:$A$777,$A261,СВЦЭМ!$B$34:$B$777,Y$260)+'СЕТ СН'!$F$15</f>
        <v>0</v>
      </c>
      <c r="AA261" s="45"/>
    </row>
    <row r="262" spans="1:27" ht="15.75" hidden="1" x14ac:dyDescent="0.2">
      <c r="A262" s="35">
        <f>A261+1</f>
        <v>43953</v>
      </c>
      <c r="B262" s="36">
        <f>SUMIFS(СВЦЭМ!$H$34:$H$777,СВЦЭМ!$A$34:$A$777,$A262,СВЦЭМ!$B$34:$B$777,B$260)+'СЕТ СН'!$F$15</f>
        <v>0</v>
      </c>
      <c r="C262" s="36">
        <f>SUMIFS(СВЦЭМ!$H$34:$H$777,СВЦЭМ!$A$34:$A$777,$A262,СВЦЭМ!$B$34:$B$777,C$260)+'СЕТ СН'!$F$15</f>
        <v>0</v>
      </c>
      <c r="D262" s="36">
        <f>SUMIFS(СВЦЭМ!$H$34:$H$777,СВЦЭМ!$A$34:$A$777,$A262,СВЦЭМ!$B$34:$B$777,D$260)+'СЕТ СН'!$F$15</f>
        <v>0</v>
      </c>
      <c r="E262" s="36">
        <f>SUMIFS(СВЦЭМ!$H$34:$H$777,СВЦЭМ!$A$34:$A$777,$A262,СВЦЭМ!$B$34:$B$777,E$260)+'СЕТ СН'!$F$15</f>
        <v>0</v>
      </c>
      <c r="F262" s="36">
        <f>SUMIFS(СВЦЭМ!$H$34:$H$777,СВЦЭМ!$A$34:$A$777,$A262,СВЦЭМ!$B$34:$B$777,F$260)+'СЕТ СН'!$F$15</f>
        <v>0</v>
      </c>
      <c r="G262" s="36">
        <f>SUMIFS(СВЦЭМ!$H$34:$H$777,СВЦЭМ!$A$34:$A$777,$A262,СВЦЭМ!$B$34:$B$777,G$260)+'СЕТ СН'!$F$15</f>
        <v>0</v>
      </c>
      <c r="H262" s="36">
        <f>SUMIFS(СВЦЭМ!$H$34:$H$777,СВЦЭМ!$A$34:$A$777,$A262,СВЦЭМ!$B$34:$B$777,H$260)+'СЕТ СН'!$F$15</f>
        <v>0</v>
      </c>
      <c r="I262" s="36">
        <f>SUMIFS(СВЦЭМ!$H$34:$H$777,СВЦЭМ!$A$34:$A$777,$A262,СВЦЭМ!$B$34:$B$777,I$260)+'СЕТ СН'!$F$15</f>
        <v>0</v>
      </c>
      <c r="J262" s="36">
        <f>SUMIFS(СВЦЭМ!$H$34:$H$777,СВЦЭМ!$A$34:$A$777,$A262,СВЦЭМ!$B$34:$B$777,J$260)+'СЕТ СН'!$F$15</f>
        <v>0</v>
      </c>
      <c r="K262" s="36">
        <f>SUMIFS(СВЦЭМ!$H$34:$H$777,СВЦЭМ!$A$34:$A$777,$A262,СВЦЭМ!$B$34:$B$777,K$260)+'СЕТ СН'!$F$15</f>
        <v>0</v>
      </c>
      <c r="L262" s="36">
        <f>SUMIFS(СВЦЭМ!$H$34:$H$777,СВЦЭМ!$A$34:$A$777,$A262,СВЦЭМ!$B$34:$B$777,L$260)+'СЕТ СН'!$F$15</f>
        <v>0</v>
      </c>
      <c r="M262" s="36">
        <f>SUMIFS(СВЦЭМ!$H$34:$H$777,СВЦЭМ!$A$34:$A$777,$A262,СВЦЭМ!$B$34:$B$777,M$260)+'СЕТ СН'!$F$15</f>
        <v>0</v>
      </c>
      <c r="N262" s="36">
        <f>SUMIFS(СВЦЭМ!$H$34:$H$777,СВЦЭМ!$A$34:$A$777,$A262,СВЦЭМ!$B$34:$B$777,N$260)+'СЕТ СН'!$F$15</f>
        <v>0</v>
      </c>
      <c r="O262" s="36">
        <f>SUMIFS(СВЦЭМ!$H$34:$H$777,СВЦЭМ!$A$34:$A$777,$A262,СВЦЭМ!$B$34:$B$777,O$260)+'СЕТ СН'!$F$15</f>
        <v>0</v>
      </c>
      <c r="P262" s="36">
        <f>SUMIFS(СВЦЭМ!$H$34:$H$777,СВЦЭМ!$A$34:$A$777,$A262,СВЦЭМ!$B$34:$B$777,P$260)+'СЕТ СН'!$F$15</f>
        <v>0</v>
      </c>
      <c r="Q262" s="36">
        <f>SUMIFS(СВЦЭМ!$H$34:$H$777,СВЦЭМ!$A$34:$A$777,$A262,СВЦЭМ!$B$34:$B$777,Q$260)+'СЕТ СН'!$F$15</f>
        <v>0</v>
      </c>
      <c r="R262" s="36">
        <f>SUMIFS(СВЦЭМ!$H$34:$H$777,СВЦЭМ!$A$34:$A$777,$A262,СВЦЭМ!$B$34:$B$777,R$260)+'СЕТ СН'!$F$15</f>
        <v>0</v>
      </c>
      <c r="S262" s="36">
        <f>SUMIFS(СВЦЭМ!$H$34:$H$777,СВЦЭМ!$A$34:$A$777,$A262,СВЦЭМ!$B$34:$B$777,S$260)+'СЕТ СН'!$F$15</f>
        <v>0</v>
      </c>
      <c r="T262" s="36">
        <f>SUMIFS(СВЦЭМ!$H$34:$H$777,СВЦЭМ!$A$34:$A$777,$A262,СВЦЭМ!$B$34:$B$777,T$260)+'СЕТ СН'!$F$15</f>
        <v>0</v>
      </c>
      <c r="U262" s="36">
        <f>SUMIFS(СВЦЭМ!$H$34:$H$777,СВЦЭМ!$A$34:$A$777,$A262,СВЦЭМ!$B$34:$B$777,U$260)+'СЕТ СН'!$F$15</f>
        <v>0</v>
      </c>
      <c r="V262" s="36">
        <f>SUMIFS(СВЦЭМ!$H$34:$H$777,СВЦЭМ!$A$34:$A$777,$A262,СВЦЭМ!$B$34:$B$777,V$260)+'СЕТ СН'!$F$15</f>
        <v>0</v>
      </c>
      <c r="W262" s="36">
        <f>SUMIFS(СВЦЭМ!$H$34:$H$777,СВЦЭМ!$A$34:$A$777,$A262,СВЦЭМ!$B$34:$B$777,W$260)+'СЕТ СН'!$F$15</f>
        <v>0</v>
      </c>
      <c r="X262" s="36">
        <f>SUMIFS(СВЦЭМ!$H$34:$H$777,СВЦЭМ!$A$34:$A$777,$A262,СВЦЭМ!$B$34:$B$777,X$260)+'СЕТ СН'!$F$15</f>
        <v>0</v>
      </c>
      <c r="Y262" s="36">
        <f>SUMIFS(СВЦЭМ!$H$34:$H$777,СВЦЭМ!$A$34:$A$777,$A262,СВЦЭМ!$B$34:$B$777,Y$260)+'СЕТ СН'!$F$15</f>
        <v>0</v>
      </c>
    </row>
    <row r="263" spans="1:27" ht="15.75" hidden="1" x14ac:dyDescent="0.2">
      <c r="A263" s="35">
        <f t="shared" ref="A263:A291" si="7">A262+1</f>
        <v>43954</v>
      </c>
      <c r="B263" s="36">
        <f>SUMIFS(СВЦЭМ!$H$34:$H$777,СВЦЭМ!$A$34:$A$777,$A263,СВЦЭМ!$B$34:$B$777,B$260)+'СЕТ СН'!$F$15</f>
        <v>0</v>
      </c>
      <c r="C263" s="36">
        <f>SUMIFS(СВЦЭМ!$H$34:$H$777,СВЦЭМ!$A$34:$A$777,$A263,СВЦЭМ!$B$34:$B$777,C$260)+'СЕТ СН'!$F$15</f>
        <v>0</v>
      </c>
      <c r="D263" s="36">
        <f>SUMIFS(СВЦЭМ!$H$34:$H$777,СВЦЭМ!$A$34:$A$777,$A263,СВЦЭМ!$B$34:$B$777,D$260)+'СЕТ СН'!$F$15</f>
        <v>0</v>
      </c>
      <c r="E263" s="36">
        <f>SUMIFS(СВЦЭМ!$H$34:$H$777,СВЦЭМ!$A$34:$A$777,$A263,СВЦЭМ!$B$34:$B$777,E$260)+'СЕТ СН'!$F$15</f>
        <v>0</v>
      </c>
      <c r="F263" s="36">
        <f>SUMIFS(СВЦЭМ!$H$34:$H$777,СВЦЭМ!$A$34:$A$777,$A263,СВЦЭМ!$B$34:$B$777,F$260)+'СЕТ СН'!$F$15</f>
        <v>0</v>
      </c>
      <c r="G263" s="36">
        <f>SUMIFS(СВЦЭМ!$H$34:$H$777,СВЦЭМ!$A$34:$A$777,$A263,СВЦЭМ!$B$34:$B$777,G$260)+'СЕТ СН'!$F$15</f>
        <v>0</v>
      </c>
      <c r="H263" s="36">
        <f>SUMIFS(СВЦЭМ!$H$34:$H$777,СВЦЭМ!$A$34:$A$777,$A263,СВЦЭМ!$B$34:$B$777,H$260)+'СЕТ СН'!$F$15</f>
        <v>0</v>
      </c>
      <c r="I263" s="36">
        <f>SUMIFS(СВЦЭМ!$H$34:$H$777,СВЦЭМ!$A$34:$A$777,$A263,СВЦЭМ!$B$34:$B$777,I$260)+'СЕТ СН'!$F$15</f>
        <v>0</v>
      </c>
      <c r="J263" s="36">
        <f>SUMIFS(СВЦЭМ!$H$34:$H$777,СВЦЭМ!$A$34:$A$777,$A263,СВЦЭМ!$B$34:$B$777,J$260)+'СЕТ СН'!$F$15</f>
        <v>0</v>
      </c>
      <c r="K263" s="36">
        <f>SUMIFS(СВЦЭМ!$H$34:$H$777,СВЦЭМ!$A$34:$A$777,$A263,СВЦЭМ!$B$34:$B$777,K$260)+'СЕТ СН'!$F$15</f>
        <v>0</v>
      </c>
      <c r="L263" s="36">
        <f>SUMIFS(СВЦЭМ!$H$34:$H$777,СВЦЭМ!$A$34:$A$777,$A263,СВЦЭМ!$B$34:$B$777,L$260)+'СЕТ СН'!$F$15</f>
        <v>0</v>
      </c>
      <c r="M263" s="36">
        <f>SUMIFS(СВЦЭМ!$H$34:$H$777,СВЦЭМ!$A$34:$A$777,$A263,СВЦЭМ!$B$34:$B$777,M$260)+'СЕТ СН'!$F$15</f>
        <v>0</v>
      </c>
      <c r="N263" s="36">
        <f>SUMIFS(СВЦЭМ!$H$34:$H$777,СВЦЭМ!$A$34:$A$777,$A263,СВЦЭМ!$B$34:$B$777,N$260)+'СЕТ СН'!$F$15</f>
        <v>0</v>
      </c>
      <c r="O263" s="36">
        <f>SUMIFS(СВЦЭМ!$H$34:$H$777,СВЦЭМ!$A$34:$A$777,$A263,СВЦЭМ!$B$34:$B$777,O$260)+'СЕТ СН'!$F$15</f>
        <v>0</v>
      </c>
      <c r="P263" s="36">
        <f>SUMIFS(СВЦЭМ!$H$34:$H$777,СВЦЭМ!$A$34:$A$777,$A263,СВЦЭМ!$B$34:$B$777,P$260)+'СЕТ СН'!$F$15</f>
        <v>0</v>
      </c>
      <c r="Q263" s="36">
        <f>SUMIFS(СВЦЭМ!$H$34:$H$777,СВЦЭМ!$A$34:$A$777,$A263,СВЦЭМ!$B$34:$B$777,Q$260)+'СЕТ СН'!$F$15</f>
        <v>0</v>
      </c>
      <c r="R263" s="36">
        <f>SUMIFS(СВЦЭМ!$H$34:$H$777,СВЦЭМ!$A$34:$A$777,$A263,СВЦЭМ!$B$34:$B$777,R$260)+'СЕТ СН'!$F$15</f>
        <v>0</v>
      </c>
      <c r="S263" s="36">
        <f>SUMIFS(СВЦЭМ!$H$34:$H$777,СВЦЭМ!$A$34:$A$777,$A263,СВЦЭМ!$B$34:$B$777,S$260)+'СЕТ СН'!$F$15</f>
        <v>0</v>
      </c>
      <c r="T263" s="36">
        <f>SUMIFS(СВЦЭМ!$H$34:$H$777,СВЦЭМ!$A$34:$A$777,$A263,СВЦЭМ!$B$34:$B$777,T$260)+'СЕТ СН'!$F$15</f>
        <v>0</v>
      </c>
      <c r="U263" s="36">
        <f>SUMIFS(СВЦЭМ!$H$34:$H$777,СВЦЭМ!$A$34:$A$777,$A263,СВЦЭМ!$B$34:$B$777,U$260)+'СЕТ СН'!$F$15</f>
        <v>0</v>
      </c>
      <c r="V263" s="36">
        <f>SUMIFS(СВЦЭМ!$H$34:$H$777,СВЦЭМ!$A$34:$A$777,$A263,СВЦЭМ!$B$34:$B$777,V$260)+'СЕТ СН'!$F$15</f>
        <v>0</v>
      </c>
      <c r="W263" s="36">
        <f>SUMIFS(СВЦЭМ!$H$34:$H$777,СВЦЭМ!$A$34:$A$777,$A263,СВЦЭМ!$B$34:$B$777,W$260)+'СЕТ СН'!$F$15</f>
        <v>0</v>
      </c>
      <c r="X263" s="36">
        <f>SUMIFS(СВЦЭМ!$H$34:$H$777,СВЦЭМ!$A$34:$A$777,$A263,СВЦЭМ!$B$34:$B$777,X$260)+'СЕТ СН'!$F$15</f>
        <v>0</v>
      </c>
      <c r="Y263" s="36">
        <f>SUMIFS(СВЦЭМ!$H$34:$H$777,СВЦЭМ!$A$34:$A$777,$A263,СВЦЭМ!$B$34:$B$777,Y$260)+'СЕТ СН'!$F$15</f>
        <v>0</v>
      </c>
    </row>
    <row r="264" spans="1:27" ht="15.75" hidden="1" x14ac:dyDescent="0.2">
      <c r="A264" s="35">
        <f t="shared" si="7"/>
        <v>43955</v>
      </c>
      <c r="B264" s="36">
        <f>SUMIFS(СВЦЭМ!$H$34:$H$777,СВЦЭМ!$A$34:$A$777,$A264,СВЦЭМ!$B$34:$B$777,B$260)+'СЕТ СН'!$F$15</f>
        <v>0</v>
      </c>
      <c r="C264" s="36">
        <f>SUMIFS(СВЦЭМ!$H$34:$H$777,СВЦЭМ!$A$34:$A$777,$A264,СВЦЭМ!$B$34:$B$777,C$260)+'СЕТ СН'!$F$15</f>
        <v>0</v>
      </c>
      <c r="D264" s="36">
        <f>SUMIFS(СВЦЭМ!$H$34:$H$777,СВЦЭМ!$A$34:$A$777,$A264,СВЦЭМ!$B$34:$B$777,D$260)+'СЕТ СН'!$F$15</f>
        <v>0</v>
      </c>
      <c r="E264" s="36">
        <f>SUMIFS(СВЦЭМ!$H$34:$H$777,СВЦЭМ!$A$34:$A$777,$A264,СВЦЭМ!$B$34:$B$777,E$260)+'СЕТ СН'!$F$15</f>
        <v>0</v>
      </c>
      <c r="F264" s="36">
        <f>SUMIFS(СВЦЭМ!$H$34:$H$777,СВЦЭМ!$A$34:$A$777,$A264,СВЦЭМ!$B$34:$B$777,F$260)+'СЕТ СН'!$F$15</f>
        <v>0</v>
      </c>
      <c r="G264" s="36">
        <f>SUMIFS(СВЦЭМ!$H$34:$H$777,СВЦЭМ!$A$34:$A$777,$A264,СВЦЭМ!$B$34:$B$777,G$260)+'СЕТ СН'!$F$15</f>
        <v>0</v>
      </c>
      <c r="H264" s="36">
        <f>SUMIFS(СВЦЭМ!$H$34:$H$777,СВЦЭМ!$A$34:$A$777,$A264,СВЦЭМ!$B$34:$B$777,H$260)+'СЕТ СН'!$F$15</f>
        <v>0</v>
      </c>
      <c r="I264" s="36">
        <f>SUMIFS(СВЦЭМ!$H$34:$H$777,СВЦЭМ!$A$34:$A$777,$A264,СВЦЭМ!$B$34:$B$777,I$260)+'СЕТ СН'!$F$15</f>
        <v>0</v>
      </c>
      <c r="J264" s="36">
        <f>SUMIFS(СВЦЭМ!$H$34:$H$777,СВЦЭМ!$A$34:$A$777,$A264,СВЦЭМ!$B$34:$B$777,J$260)+'СЕТ СН'!$F$15</f>
        <v>0</v>
      </c>
      <c r="K264" s="36">
        <f>SUMIFS(СВЦЭМ!$H$34:$H$777,СВЦЭМ!$A$34:$A$777,$A264,СВЦЭМ!$B$34:$B$777,K$260)+'СЕТ СН'!$F$15</f>
        <v>0</v>
      </c>
      <c r="L264" s="36">
        <f>SUMIFS(СВЦЭМ!$H$34:$H$777,СВЦЭМ!$A$34:$A$777,$A264,СВЦЭМ!$B$34:$B$777,L$260)+'СЕТ СН'!$F$15</f>
        <v>0</v>
      </c>
      <c r="M264" s="36">
        <f>SUMIFS(СВЦЭМ!$H$34:$H$777,СВЦЭМ!$A$34:$A$777,$A264,СВЦЭМ!$B$34:$B$777,M$260)+'СЕТ СН'!$F$15</f>
        <v>0</v>
      </c>
      <c r="N264" s="36">
        <f>SUMIFS(СВЦЭМ!$H$34:$H$777,СВЦЭМ!$A$34:$A$777,$A264,СВЦЭМ!$B$34:$B$777,N$260)+'СЕТ СН'!$F$15</f>
        <v>0</v>
      </c>
      <c r="O264" s="36">
        <f>SUMIFS(СВЦЭМ!$H$34:$H$777,СВЦЭМ!$A$34:$A$777,$A264,СВЦЭМ!$B$34:$B$777,O$260)+'СЕТ СН'!$F$15</f>
        <v>0</v>
      </c>
      <c r="P264" s="36">
        <f>SUMIFS(СВЦЭМ!$H$34:$H$777,СВЦЭМ!$A$34:$A$777,$A264,СВЦЭМ!$B$34:$B$777,P$260)+'СЕТ СН'!$F$15</f>
        <v>0</v>
      </c>
      <c r="Q264" s="36">
        <f>SUMIFS(СВЦЭМ!$H$34:$H$777,СВЦЭМ!$A$34:$A$777,$A264,СВЦЭМ!$B$34:$B$777,Q$260)+'СЕТ СН'!$F$15</f>
        <v>0</v>
      </c>
      <c r="R264" s="36">
        <f>SUMIFS(СВЦЭМ!$H$34:$H$777,СВЦЭМ!$A$34:$A$777,$A264,СВЦЭМ!$B$34:$B$777,R$260)+'СЕТ СН'!$F$15</f>
        <v>0</v>
      </c>
      <c r="S264" s="36">
        <f>SUMIFS(СВЦЭМ!$H$34:$H$777,СВЦЭМ!$A$34:$A$777,$A264,СВЦЭМ!$B$34:$B$777,S$260)+'СЕТ СН'!$F$15</f>
        <v>0</v>
      </c>
      <c r="T264" s="36">
        <f>SUMIFS(СВЦЭМ!$H$34:$H$777,СВЦЭМ!$A$34:$A$777,$A264,СВЦЭМ!$B$34:$B$777,T$260)+'СЕТ СН'!$F$15</f>
        <v>0</v>
      </c>
      <c r="U264" s="36">
        <f>SUMIFS(СВЦЭМ!$H$34:$H$777,СВЦЭМ!$A$34:$A$777,$A264,СВЦЭМ!$B$34:$B$777,U$260)+'СЕТ СН'!$F$15</f>
        <v>0</v>
      </c>
      <c r="V264" s="36">
        <f>SUMIFS(СВЦЭМ!$H$34:$H$777,СВЦЭМ!$A$34:$A$777,$A264,СВЦЭМ!$B$34:$B$777,V$260)+'СЕТ СН'!$F$15</f>
        <v>0</v>
      </c>
      <c r="W264" s="36">
        <f>SUMIFS(СВЦЭМ!$H$34:$H$777,СВЦЭМ!$A$34:$A$777,$A264,СВЦЭМ!$B$34:$B$777,W$260)+'СЕТ СН'!$F$15</f>
        <v>0</v>
      </c>
      <c r="X264" s="36">
        <f>SUMIFS(СВЦЭМ!$H$34:$H$777,СВЦЭМ!$A$34:$A$777,$A264,СВЦЭМ!$B$34:$B$777,X$260)+'СЕТ СН'!$F$15</f>
        <v>0</v>
      </c>
      <c r="Y264" s="36">
        <f>SUMIFS(СВЦЭМ!$H$34:$H$777,СВЦЭМ!$A$34:$A$777,$A264,СВЦЭМ!$B$34:$B$777,Y$260)+'СЕТ СН'!$F$15</f>
        <v>0</v>
      </c>
    </row>
    <row r="265" spans="1:27" ht="15.75" hidden="1" x14ac:dyDescent="0.2">
      <c r="A265" s="35">
        <f t="shared" si="7"/>
        <v>43956</v>
      </c>
      <c r="B265" s="36">
        <f>SUMIFS(СВЦЭМ!$H$34:$H$777,СВЦЭМ!$A$34:$A$777,$A265,СВЦЭМ!$B$34:$B$777,B$260)+'СЕТ СН'!$F$15</f>
        <v>0</v>
      </c>
      <c r="C265" s="36">
        <f>SUMIFS(СВЦЭМ!$H$34:$H$777,СВЦЭМ!$A$34:$A$777,$A265,СВЦЭМ!$B$34:$B$777,C$260)+'СЕТ СН'!$F$15</f>
        <v>0</v>
      </c>
      <c r="D265" s="36">
        <f>SUMIFS(СВЦЭМ!$H$34:$H$777,СВЦЭМ!$A$34:$A$777,$A265,СВЦЭМ!$B$34:$B$777,D$260)+'СЕТ СН'!$F$15</f>
        <v>0</v>
      </c>
      <c r="E265" s="36">
        <f>SUMIFS(СВЦЭМ!$H$34:$H$777,СВЦЭМ!$A$34:$A$777,$A265,СВЦЭМ!$B$34:$B$777,E$260)+'СЕТ СН'!$F$15</f>
        <v>0</v>
      </c>
      <c r="F265" s="36">
        <f>SUMIFS(СВЦЭМ!$H$34:$H$777,СВЦЭМ!$A$34:$A$777,$A265,СВЦЭМ!$B$34:$B$777,F$260)+'СЕТ СН'!$F$15</f>
        <v>0</v>
      </c>
      <c r="G265" s="36">
        <f>SUMIFS(СВЦЭМ!$H$34:$H$777,СВЦЭМ!$A$34:$A$777,$A265,СВЦЭМ!$B$34:$B$777,G$260)+'СЕТ СН'!$F$15</f>
        <v>0</v>
      </c>
      <c r="H265" s="36">
        <f>SUMIFS(СВЦЭМ!$H$34:$H$777,СВЦЭМ!$A$34:$A$777,$A265,СВЦЭМ!$B$34:$B$777,H$260)+'СЕТ СН'!$F$15</f>
        <v>0</v>
      </c>
      <c r="I265" s="36">
        <f>SUMIFS(СВЦЭМ!$H$34:$H$777,СВЦЭМ!$A$34:$A$777,$A265,СВЦЭМ!$B$34:$B$777,I$260)+'СЕТ СН'!$F$15</f>
        <v>0</v>
      </c>
      <c r="J265" s="36">
        <f>SUMIFS(СВЦЭМ!$H$34:$H$777,СВЦЭМ!$A$34:$A$777,$A265,СВЦЭМ!$B$34:$B$777,J$260)+'СЕТ СН'!$F$15</f>
        <v>0</v>
      </c>
      <c r="K265" s="36">
        <f>SUMIFS(СВЦЭМ!$H$34:$H$777,СВЦЭМ!$A$34:$A$777,$A265,СВЦЭМ!$B$34:$B$777,K$260)+'СЕТ СН'!$F$15</f>
        <v>0</v>
      </c>
      <c r="L265" s="36">
        <f>SUMIFS(СВЦЭМ!$H$34:$H$777,СВЦЭМ!$A$34:$A$777,$A265,СВЦЭМ!$B$34:$B$777,L$260)+'СЕТ СН'!$F$15</f>
        <v>0</v>
      </c>
      <c r="M265" s="36">
        <f>SUMIFS(СВЦЭМ!$H$34:$H$777,СВЦЭМ!$A$34:$A$777,$A265,СВЦЭМ!$B$34:$B$777,M$260)+'СЕТ СН'!$F$15</f>
        <v>0</v>
      </c>
      <c r="N265" s="36">
        <f>SUMIFS(СВЦЭМ!$H$34:$H$777,СВЦЭМ!$A$34:$A$777,$A265,СВЦЭМ!$B$34:$B$777,N$260)+'СЕТ СН'!$F$15</f>
        <v>0</v>
      </c>
      <c r="O265" s="36">
        <f>SUMIFS(СВЦЭМ!$H$34:$H$777,СВЦЭМ!$A$34:$A$777,$A265,СВЦЭМ!$B$34:$B$777,O$260)+'СЕТ СН'!$F$15</f>
        <v>0</v>
      </c>
      <c r="P265" s="36">
        <f>SUMIFS(СВЦЭМ!$H$34:$H$777,СВЦЭМ!$A$34:$A$777,$A265,СВЦЭМ!$B$34:$B$777,P$260)+'СЕТ СН'!$F$15</f>
        <v>0</v>
      </c>
      <c r="Q265" s="36">
        <f>SUMIFS(СВЦЭМ!$H$34:$H$777,СВЦЭМ!$A$34:$A$777,$A265,СВЦЭМ!$B$34:$B$777,Q$260)+'СЕТ СН'!$F$15</f>
        <v>0</v>
      </c>
      <c r="R265" s="36">
        <f>SUMIFS(СВЦЭМ!$H$34:$H$777,СВЦЭМ!$A$34:$A$777,$A265,СВЦЭМ!$B$34:$B$777,R$260)+'СЕТ СН'!$F$15</f>
        <v>0</v>
      </c>
      <c r="S265" s="36">
        <f>SUMIFS(СВЦЭМ!$H$34:$H$777,СВЦЭМ!$A$34:$A$777,$A265,СВЦЭМ!$B$34:$B$777,S$260)+'СЕТ СН'!$F$15</f>
        <v>0</v>
      </c>
      <c r="T265" s="36">
        <f>SUMIFS(СВЦЭМ!$H$34:$H$777,СВЦЭМ!$A$34:$A$777,$A265,СВЦЭМ!$B$34:$B$777,T$260)+'СЕТ СН'!$F$15</f>
        <v>0</v>
      </c>
      <c r="U265" s="36">
        <f>SUMIFS(СВЦЭМ!$H$34:$H$777,СВЦЭМ!$A$34:$A$777,$A265,СВЦЭМ!$B$34:$B$777,U$260)+'СЕТ СН'!$F$15</f>
        <v>0</v>
      </c>
      <c r="V265" s="36">
        <f>SUMIFS(СВЦЭМ!$H$34:$H$777,СВЦЭМ!$A$34:$A$777,$A265,СВЦЭМ!$B$34:$B$777,V$260)+'СЕТ СН'!$F$15</f>
        <v>0</v>
      </c>
      <c r="W265" s="36">
        <f>SUMIFS(СВЦЭМ!$H$34:$H$777,СВЦЭМ!$A$34:$A$777,$A265,СВЦЭМ!$B$34:$B$777,W$260)+'СЕТ СН'!$F$15</f>
        <v>0</v>
      </c>
      <c r="X265" s="36">
        <f>SUMIFS(СВЦЭМ!$H$34:$H$777,СВЦЭМ!$A$34:$A$777,$A265,СВЦЭМ!$B$34:$B$777,X$260)+'СЕТ СН'!$F$15</f>
        <v>0</v>
      </c>
      <c r="Y265" s="36">
        <f>SUMIFS(СВЦЭМ!$H$34:$H$777,СВЦЭМ!$A$34:$A$777,$A265,СВЦЭМ!$B$34:$B$777,Y$260)+'СЕТ СН'!$F$15</f>
        <v>0</v>
      </c>
    </row>
    <row r="266" spans="1:27" ht="15.75" hidden="1" x14ac:dyDescent="0.2">
      <c r="A266" s="35">
        <f t="shared" si="7"/>
        <v>43957</v>
      </c>
      <c r="B266" s="36">
        <f>SUMIFS(СВЦЭМ!$H$34:$H$777,СВЦЭМ!$A$34:$A$777,$A266,СВЦЭМ!$B$34:$B$777,B$260)+'СЕТ СН'!$F$15</f>
        <v>0</v>
      </c>
      <c r="C266" s="36">
        <f>SUMIFS(СВЦЭМ!$H$34:$H$777,СВЦЭМ!$A$34:$A$777,$A266,СВЦЭМ!$B$34:$B$777,C$260)+'СЕТ СН'!$F$15</f>
        <v>0</v>
      </c>
      <c r="D266" s="36">
        <f>SUMIFS(СВЦЭМ!$H$34:$H$777,СВЦЭМ!$A$34:$A$777,$A266,СВЦЭМ!$B$34:$B$777,D$260)+'СЕТ СН'!$F$15</f>
        <v>0</v>
      </c>
      <c r="E266" s="36">
        <f>SUMIFS(СВЦЭМ!$H$34:$H$777,СВЦЭМ!$A$34:$A$777,$A266,СВЦЭМ!$B$34:$B$777,E$260)+'СЕТ СН'!$F$15</f>
        <v>0</v>
      </c>
      <c r="F266" s="36">
        <f>SUMIFS(СВЦЭМ!$H$34:$H$777,СВЦЭМ!$A$34:$A$777,$A266,СВЦЭМ!$B$34:$B$777,F$260)+'СЕТ СН'!$F$15</f>
        <v>0</v>
      </c>
      <c r="G266" s="36">
        <f>SUMIFS(СВЦЭМ!$H$34:$H$777,СВЦЭМ!$A$34:$A$777,$A266,СВЦЭМ!$B$34:$B$777,G$260)+'СЕТ СН'!$F$15</f>
        <v>0</v>
      </c>
      <c r="H266" s="36">
        <f>SUMIFS(СВЦЭМ!$H$34:$H$777,СВЦЭМ!$A$34:$A$777,$A266,СВЦЭМ!$B$34:$B$777,H$260)+'СЕТ СН'!$F$15</f>
        <v>0</v>
      </c>
      <c r="I266" s="36">
        <f>SUMIFS(СВЦЭМ!$H$34:$H$777,СВЦЭМ!$A$34:$A$777,$A266,СВЦЭМ!$B$34:$B$777,I$260)+'СЕТ СН'!$F$15</f>
        <v>0</v>
      </c>
      <c r="J266" s="36">
        <f>SUMIFS(СВЦЭМ!$H$34:$H$777,СВЦЭМ!$A$34:$A$777,$A266,СВЦЭМ!$B$34:$B$777,J$260)+'СЕТ СН'!$F$15</f>
        <v>0</v>
      </c>
      <c r="K266" s="36">
        <f>SUMIFS(СВЦЭМ!$H$34:$H$777,СВЦЭМ!$A$34:$A$777,$A266,СВЦЭМ!$B$34:$B$777,K$260)+'СЕТ СН'!$F$15</f>
        <v>0</v>
      </c>
      <c r="L266" s="36">
        <f>SUMIFS(СВЦЭМ!$H$34:$H$777,СВЦЭМ!$A$34:$A$777,$A266,СВЦЭМ!$B$34:$B$777,L$260)+'СЕТ СН'!$F$15</f>
        <v>0</v>
      </c>
      <c r="M266" s="36">
        <f>SUMIFS(СВЦЭМ!$H$34:$H$777,СВЦЭМ!$A$34:$A$777,$A266,СВЦЭМ!$B$34:$B$777,M$260)+'СЕТ СН'!$F$15</f>
        <v>0</v>
      </c>
      <c r="N266" s="36">
        <f>SUMIFS(СВЦЭМ!$H$34:$H$777,СВЦЭМ!$A$34:$A$777,$A266,СВЦЭМ!$B$34:$B$777,N$260)+'СЕТ СН'!$F$15</f>
        <v>0</v>
      </c>
      <c r="O266" s="36">
        <f>SUMIFS(СВЦЭМ!$H$34:$H$777,СВЦЭМ!$A$34:$A$777,$A266,СВЦЭМ!$B$34:$B$777,O$260)+'СЕТ СН'!$F$15</f>
        <v>0</v>
      </c>
      <c r="P266" s="36">
        <f>SUMIFS(СВЦЭМ!$H$34:$H$777,СВЦЭМ!$A$34:$A$777,$A266,СВЦЭМ!$B$34:$B$777,P$260)+'СЕТ СН'!$F$15</f>
        <v>0</v>
      </c>
      <c r="Q266" s="36">
        <f>SUMIFS(СВЦЭМ!$H$34:$H$777,СВЦЭМ!$A$34:$A$777,$A266,СВЦЭМ!$B$34:$B$777,Q$260)+'СЕТ СН'!$F$15</f>
        <v>0</v>
      </c>
      <c r="R266" s="36">
        <f>SUMIFS(СВЦЭМ!$H$34:$H$777,СВЦЭМ!$A$34:$A$777,$A266,СВЦЭМ!$B$34:$B$777,R$260)+'СЕТ СН'!$F$15</f>
        <v>0</v>
      </c>
      <c r="S266" s="36">
        <f>SUMIFS(СВЦЭМ!$H$34:$H$777,СВЦЭМ!$A$34:$A$777,$A266,СВЦЭМ!$B$34:$B$777,S$260)+'СЕТ СН'!$F$15</f>
        <v>0</v>
      </c>
      <c r="T266" s="36">
        <f>SUMIFS(СВЦЭМ!$H$34:$H$777,СВЦЭМ!$A$34:$A$777,$A266,СВЦЭМ!$B$34:$B$777,T$260)+'СЕТ СН'!$F$15</f>
        <v>0</v>
      </c>
      <c r="U266" s="36">
        <f>SUMIFS(СВЦЭМ!$H$34:$H$777,СВЦЭМ!$A$34:$A$777,$A266,СВЦЭМ!$B$34:$B$777,U$260)+'СЕТ СН'!$F$15</f>
        <v>0</v>
      </c>
      <c r="V266" s="36">
        <f>SUMIFS(СВЦЭМ!$H$34:$H$777,СВЦЭМ!$A$34:$A$777,$A266,СВЦЭМ!$B$34:$B$777,V$260)+'СЕТ СН'!$F$15</f>
        <v>0</v>
      </c>
      <c r="W266" s="36">
        <f>SUMIFS(СВЦЭМ!$H$34:$H$777,СВЦЭМ!$A$34:$A$777,$A266,СВЦЭМ!$B$34:$B$777,W$260)+'СЕТ СН'!$F$15</f>
        <v>0</v>
      </c>
      <c r="X266" s="36">
        <f>SUMIFS(СВЦЭМ!$H$34:$H$777,СВЦЭМ!$A$34:$A$777,$A266,СВЦЭМ!$B$34:$B$777,X$260)+'СЕТ СН'!$F$15</f>
        <v>0</v>
      </c>
      <c r="Y266" s="36">
        <f>SUMIFS(СВЦЭМ!$H$34:$H$777,СВЦЭМ!$A$34:$A$777,$A266,СВЦЭМ!$B$34:$B$777,Y$260)+'СЕТ СН'!$F$15</f>
        <v>0</v>
      </c>
    </row>
    <row r="267" spans="1:27" ht="15.75" hidden="1" x14ac:dyDescent="0.2">
      <c r="A267" s="35">
        <f t="shared" si="7"/>
        <v>43958</v>
      </c>
      <c r="B267" s="36">
        <f>SUMIFS(СВЦЭМ!$H$34:$H$777,СВЦЭМ!$A$34:$A$777,$A267,СВЦЭМ!$B$34:$B$777,B$260)+'СЕТ СН'!$F$15</f>
        <v>0</v>
      </c>
      <c r="C267" s="36">
        <f>SUMIFS(СВЦЭМ!$H$34:$H$777,СВЦЭМ!$A$34:$A$777,$A267,СВЦЭМ!$B$34:$B$777,C$260)+'СЕТ СН'!$F$15</f>
        <v>0</v>
      </c>
      <c r="D267" s="36">
        <f>SUMIFS(СВЦЭМ!$H$34:$H$777,СВЦЭМ!$A$34:$A$777,$A267,СВЦЭМ!$B$34:$B$777,D$260)+'СЕТ СН'!$F$15</f>
        <v>0</v>
      </c>
      <c r="E267" s="36">
        <f>SUMIFS(СВЦЭМ!$H$34:$H$777,СВЦЭМ!$A$34:$A$777,$A267,СВЦЭМ!$B$34:$B$777,E$260)+'СЕТ СН'!$F$15</f>
        <v>0</v>
      </c>
      <c r="F267" s="36">
        <f>SUMIFS(СВЦЭМ!$H$34:$H$777,СВЦЭМ!$A$34:$A$777,$A267,СВЦЭМ!$B$34:$B$777,F$260)+'СЕТ СН'!$F$15</f>
        <v>0</v>
      </c>
      <c r="G267" s="36">
        <f>SUMIFS(СВЦЭМ!$H$34:$H$777,СВЦЭМ!$A$34:$A$777,$A267,СВЦЭМ!$B$34:$B$777,G$260)+'СЕТ СН'!$F$15</f>
        <v>0</v>
      </c>
      <c r="H267" s="36">
        <f>SUMIFS(СВЦЭМ!$H$34:$H$777,СВЦЭМ!$A$34:$A$777,$A267,СВЦЭМ!$B$34:$B$777,H$260)+'СЕТ СН'!$F$15</f>
        <v>0</v>
      </c>
      <c r="I267" s="36">
        <f>SUMIFS(СВЦЭМ!$H$34:$H$777,СВЦЭМ!$A$34:$A$777,$A267,СВЦЭМ!$B$34:$B$777,I$260)+'СЕТ СН'!$F$15</f>
        <v>0</v>
      </c>
      <c r="J267" s="36">
        <f>SUMIFS(СВЦЭМ!$H$34:$H$777,СВЦЭМ!$A$34:$A$777,$A267,СВЦЭМ!$B$34:$B$777,J$260)+'СЕТ СН'!$F$15</f>
        <v>0</v>
      </c>
      <c r="K267" s="36">
        <f>SUMIFS(СВЦЭМ!$H$34:$H$777,СВЦЭМ!$A$34:$A$777,$A267,СВЦЭМ!$B$34:$B$777,K$260)+'СЕТ СН'!$F$15</f>
        <v>0</v>
      </c>
      <c r="L267" s="36">
        <f>SUMIFS(СВЦЭМ!$H$34:$H$777,СВЦЭМ!$A$34:$A$777,$A267,СВЦЭМ!$B$34:$B$777,L$260)+'СЕТ СН'!$F$15</f>
        <v>0</v>
      </c>
      <c r="M267" s="36">
        <f>SUMIFS(СВЦЭМ!$H$34:$H$777,СВЦЭМ!$A$34:$A$777,$A267,СВЦЭМ!$B$34:$B$777,M$260)+'СЕТ СН'!$F$15</f>
        <v>0</v>
      </c>
      <c r="N267" s="36">
        <f>SUMIFS(СВЦЭМ!$H$34:$H$777,СВЦЭМ!$A$34:$A$777,$A267,СВЦЭМ!$B$34:$B$777,N$260)+'СЕТ СН'!$F$15</f>
        <v>0</v>
      </c>
      <c r="O267" s="36">
        <f>SUMIFS(СВЦЭМ!$H$34:$H$777,СВЦЭМ!$A$34:$A$777,$A267,СВЦЭМ!$B$34:$B$777,O$260)+'СЕТ СН'!$F$15</f>
        <v>0</v>
      </c>
      <c r="P267" s="36">
        <f>SUMIFS(СВЦЭМ!$H$34:$H$777,СВЦЭМ!$A$34:$A$777,$A267,СВЦЭМ!$B$34:$B$777,P$260)+'СЕТ СН'!$F$15</f>
        <v>0</v>
      </c>
      <c r="Q267" s="36">
        <f>SUMIFS(СВЦЭМ!$H$34:$H$777,СВЦЭМ!$A$34:$A$777,$A267,СВЦЭМ!$B$34:$B$777,Q$260)+'СЕТ СН'!$F$15</f>
        <v>0</v>
      </c>
      <c r="R267" s="36">
        <f>SUMIFS(СВЦЭМ!$H$34:$H$777,СВЦЭМ!$A$34:$A$777,$A267,СВЦЭМ!$B$34:$B$777,R$260)+'СЕТ СН'!$F$15</f>
        <v>0</v>
      </c>
      <c r="S267" s="36">
        <f>SUMIFS(СВЦЭМ!$H$34:$H$777,СВЦЭМ!$A$34:$A$777,$A267,СВЦЭМ!$B$34:$B$777,S$260)+'СЕТ СН'!$F$15</f>
        <v>0</v>
      </c>
      <c r="T267" s="36">
        <f>SUMIFS(СВЦЭМ!$H$34:$H$777,СВЦЭМ!$A$34:$A$777,$A267,СВЦЭМ!$B$34:$B$777,T$260)+'СЕТ СН'!$F$15</f>
        <v>0</v>
      </c>
      <c r="U267" s="36">
        <f>SUMIFS(СВЦЭМ!$H$34:$H$777,СВЦЭМ!$A$34:$A$777,$A267,СВЦЭМ!$B$34:$B$777,U$260)+'СЕТ СН'!$F$15</f>
        <v>0</v>
      </c>
      <c r="V267" s="36">
        <f>SUMIFS(СВЦЭМ!$H$34:$H$777,СВЦЭМ!$A$34:$A$777,$A267,СВЦЭМ!$B$34:$B$777,V$260)+'СЕТ СН'!$F$15</f>
        <v>0</v>
      </c>
      <c r="W267" s="36">
        <f>SUMIFS(СВЦЭМ!$H$34:$H$777,СВЦЭМ!$A$34:$A$777,$A267,СВЦЭМ!$B$34:$B$777,W$260)+'СЕТ СН'!$F$15</f>
        <v>0</v>
      </c>
      <c r="X267" s="36">
        <f>SUMIFS(СВЦЭМ!$H$34:$H$777,СВЦЭМ!$A$34:$A$777,$A267,СВЦЭМ!$B$34:$B$777,X$260)+'СЕТ СН'!$F$15</f>
        <v>0</v>
      </c>
      <c r="Y267" s="36">
        <f>SUMIFS(СВЦЭМ!$H$34:$H$777,СВЦЭМ!$A$34:$A$777,$A267,СВЦЭМ!$B$34:$B$777,Y$260)+'СЕТ СН'!$F$15</f>
        <v>0</v>
      </c>
    </row>
    <row r="268" spans="1:27" ht="15.75" hidden="1" x14ac:dyDescent="0.2">
      <c r="A268" s="35">
        <f t="shared" si="7"/>
        <v>43959</v>
      </c>
      <c r="B268" s="36">
        <f>SUMIFS(СВЦЭМ!$H$34:$H$777,СВЦЭМ!$A$34:$A$777,$A268,СВЦЭМ!$B$34:$B$777,B$260)+'СЕТ СН'!$F$15</f>
        <v>0</v>
      </c>
      <c r="C268" s="36">
        <f>SUMIFS(СВЦЭМ!$H$34:$H$777,СВЦЭМ!$A$34:$A$777,$A268,СВЦЭМ!$B$34:$B$777,C$260)+'СЕТ СН'!$F$15</f>
        <v>0</v>
      </c>
      <c r="D268" s="36">
        <f>SUMIFS(СВЦЭМ!$H$34:$H$777,СВЦЭМ!$A$34:$A$777,$A268,СВЦЭМ!$B$34:$B$777,D$260)+'СЕТ СН'!$F$15</f>
        <v>0</v>
      </c>
      <c r="E268" s="36">
        <f>SUMIFS(СВЦЭМ!$H$34:$H$777,СВЦЭМ!$A$34:$A$777,$A268,СВЦЭМ!$B$34:$B$777,E$260)+'СЕТ СН'!$F$15</f>
        <v>0</v>
      </c>
      <c r="F268" s="36">
        <f>SUMIFS(СВЦЭМ!$H$34:$H$777,СВЦЭМ!$A$34:$A$777,$A268,СВЦЭМ!$B$34:$B$777,F$260)+'СЕТ СН'!$F$15</f>
        <v>0</v>
      </c>
      <c r="G268" s="36">
        <f>SUMIFS(СВЦЭМ!$H$34:$H$777,СВЦЭМ!$A$34:$A$777,$A268,СВЦЭМ!$B$34:$B$777,G$260)+'СЕТ СН'!$F$15</f>
        <v>0</v>
      </c>
      <c r="H268" s="36">
        <f>SUMIFS(СВЦЭМ!$H$34:$H$777,СВЦЭМ!$A$34:$A$777,$A268,СВЦЭМ!$B$34:$B$777,H$260)+'СЕТ СН'!$F$15</f>
        <v>0</v>
      </c>
      <c r="I268" s="36">
        <f>SUMIFS(СВЦЭМ!$H$34:$H$777,СВЦЭМ!$A$34:$A$777,$A268,СВЦЭМ!$B$34:$B$777,I$260)+'СЕТ СН'!$F$15</f>
        <v>0</v>
      </c>
      <c r="J268" s="36">
        <f>SUMIFS(СВЦЭМ!$H$34:$H$777,СВЦЭМ!$A$34:$A$777,$A268,СВЦЭМ!$B$34:$B$777,J$260)+'СЕТ СН'!$F$15</f>
        <v>0</v>
      </c>
      <c r="K268" s="36">
        <f>SUMIFS(СВЦЭМ!$H$34:$H$777,СВЦЭМ!$A$34:$A$777,$A268,СВЦЭМ!$B$34:$B$777,K$260)+'СЕТ СН'!$F$15</f>
        <v>0</v>
      </c>
      <c r="L268" s="36">
        <f>SUMIFS(СВЦЭМ!$H$34:$H$777,СВЦЭМ!$A$34:$A$777,$A268,СВЦЭМ!$B$34:$B$777,L$260)+'СЕТ СН'!$F$15</f>
        <v>0</v>
      </c>
      <c r="M268" s="36">
        <f>SUMIFS(СВЦЭМ!$H$34:$H$777,СВЦЭМ!$A$34:$A$777,$A268,СВЦЭМ!$B$34:$B$777,M$260)+'СЕТ СН'!$F$15</f>
        <v>0</v>
      </c>
      <c r="N268" s="36">
        <f>SUMIFS(СВЦЭМ!$H$34:$H$777,СВЦЭМ!$A$34:$A$777,$A268,СВЦЭМ!$B$34:$B$777,N$260)+'СЕТ СН'!$F$15</f>
        <v>0</v>
      </c>
      <c r="O268" s="36">
        <f>SUMIFS(СВЦЭМ!$H$34:$H$777,СВЦЭМ!$A$34:$A$777,$A268,СВЦЭМ!$B$34:$B$777,O$260)+'СЕТ СН'!$F$15</f>
        <v>0</v>
      </c>
      <c r="P268" s="36">
        <f>SUMIFS(СВЦЭМ!$H$34:$H$777,СВЦЭМ!$A$34:$A$777,$A268,СВЦЭМ!$B$34:$B$777,P$260)+'СЕТ СН'!$F$15</f>
        <v>0</v>
      </c>
      <c r="Q268" s="36">
        <f>SUMIFS(СВЦЭМ!$H$34:$H$777,СВЦЭМ!$A$34:$A$777,$A268,СВЦЭМ!$B$34:$B$777,Q$260)+'СЕТ СН'!$F$15</f>
        <v>0</v>
      </c>
      <c r="R268" s="36">
        <f>SUMIFS(СВЦЭМ!$H$34:$H$777,СВЦЭМ!$A$34:$A$777,$A268,СВЦЭМ!$B$34:$B$777,R$260)+'СЕТ СН'!$F$15</f>
        <v>0</v>
      </c>
      <c r="S268" s="36">
        <f>SUMIFS(СВЦЭМ!$H$34:$H$777,СВЦЭМ!$A$34:$A$777,$A268,СВЦЭМ!$B$34:$B$777,S$260)+'СЕТ СН'!$F$15</f>
        <v>0</v>
      </c>
      <c r="T268" s="36">
        <f>SUMIFS(СВЦЭМ!$H$34:$H$777,СВЦЭМ!$A$34:$A$777,$A268,СВЦЭМ!$B$34:$B$777,T$260)+'СЕТ СН'!$F$15</f>
        <v>0</v>
      </c>
      <c r="U268" s="36">
        <f>SUMIFS(СВЦЭМ!$H$34:$H$777,СВЦЭМ!$A$34:$A$777,$A268,СВЦЭМ!$B$34:$B$777,U$260)+'СЕТ СН'!$F$15</f>
        <v>0</v>
      </c>
      <c r="V268" s="36">
        <f>SUMIFS(СВЦЭМ!$H$34:$H$777,СВЦЭМ!$A$34:$A$777,$A268,СВЦЭМ!$B$34:$B$777,V$260)+'СЕТ СН'!$F$15</f>
        <v>0</v>
      </c>
      <c r="W268" s="36">
        <f>SUMIFS(СВЦЭМ!$H$34:$H$777,СВЦЭМ!$A$34:$A$777,$A268,СВЦЭМ!$B$34:$B$777,W$260)+'СЕТ СН'!$F$15</f>
        <v>0</v>
      </c>
      <c r="X268" s="36">
        <f>SUMIFS(СВЦЭМ!$H$34:$H$777,СВЦЭМ!$A$34:$A$777,$A268,СВЦЭМ!$B$34:$B$777,X$260)+'СЕТ СН'!$F$15</f>
        <v>0</v>
      </c>
      <c r="Y268" s="36">
        <f>SUMIFS(СВЦЭМ!$H$34:$H$777,СВЦЭМ!$A$34:$A$777,$A268,СВЦЭМ!$B$34:$B$777,Y$260)+'СЕТ СН'!$F$15</f>
        <v>0</v>
      </c>
    </row>
    <row r="269" spans="1:27" ht="15.75" hidden="1" x14ac:dyDescent="0.2">
      <c r="A269" s="35">
        <f t="shared" si="7"/>
        <v>43960</v>
      </c>
      <c r="B269" s="36">
        <f>SUMIFS(СВЦЭМ!$H$34:$H$777,СВЦЭМ!$A$34:$A$777,$A269,СВЦЭМ!$B$34:$B$777,B$260)+'СЕТ СН'!$F$15</f>
        <v>0</v>
      </c>
      <c r="C269" s="36">
        <f>SUMIFS(СВЦЭМ!$H$34:$H$777,СВЦЭМ!$A$34:$A$777,$A269,СВЦЭМ!$B$34:$B$777,C$260)+'СЕТ СН'!$F$15</f>
        <v>0</v>
      </c>
      <c r="D269" s="36">
        <f>SUMIFS(СВЦЭМ!$H$34:$H$777,СВЦЭМ!$A$34:$A$777,$A269,СВЦЭМ!$B$34:$B$777,D$260)+'СЕТ СН'!$F$15</f>
        <v>0</v>
      </c>
      <c r="E269" s="36">
        <f>SUMIFS(СВЦЭМ!$H$34:$H$777,СВЦЭМ!$A$34:$A$777,$A269,СВЦЭМ!$B$34:$B$777,E$260)+'СЕТ СН'!$F$15</f>
        <v>0</v>
      </c>
      <c r="F269" s="36">
        <f>SUMIFS(СВЦЭМ!$H$34:$H$777,СВЦЭМ!$A$34:$A$777,$A269,СВЦЭМ!$B$34:$B$777,F$260)+'СЕТ СН'!$F$15</f>
        <v>0</v>
      </c>
      <c r="G269" s="36">
        <f>SUMIFS(СВЦЭМ!$H$34:$H$777,СВЦЭМ!$A$34:$A$777,$A269,СВЦЭМ!$B$34:$B$777,G$260)+'СЕТ СН'!$F$15</f>
        <v>0</v>
      </c>
      <c r="H269" s="36">
        <f>SUMIFS(СВЦЭМ!$H$34:$H$777,СВЦЭМ!$A$34:$A$777,$A269,СВЦЭМ!$B$34:$B$777,H$260)+'СЕТ СН'!$F$15</f>
        <v>0</v>
      </c>
      <c r="I269" s="36">
        <f>SUMIFS(СВЦЭМ!$H$34:$H$777,СВЦЭМ!$A$34:$A$777,$A269,СВЦЭМ!$B$34:$B$777,I$260)+'СЕТ СН'!$F$15</f>
        <v>0</v>
      </c>
      <c r="J269" s="36">
        <f>SUMIFS(СВЦЭМ!$H$34:$H$777,СВЦЭМ!$A$34:$A$777,$A269,СВЦЭМ!$B$34:$B$777,J$260)+'СЕТ СН'!$F$15</f>
        <v>0</v>
      </c>
      <c r="K269" s="36">
        <f>SUMIFS(СВЦЭМ!$H$34:$H$777,СВЦЭМ!$A$34:$A$777,$A269,СВЦЭМ!$B$34:$B$777,K$260)+'СЕТ СН'!$F$15</f>
        <v>0</v>
      </c>
      <c r="L269" s="36">
        <f>SUMIFS(СВЦЭМ!$H$34:$H$777,СВЦЭМ!$A$34:$A$777,$A269,СВЦЭМ!$B$34:$B$777,L$260)+'СЕТ СН'!$F$15</f>
        <v>0</v>
      </c>
      <c r="M269" s="36">
        <f>SUMIFS(СВЦЭМ!$H$34:$H$777,СВЦЭМ!$A$34:$A$777,$A269,СВЦЭМ!$B$34:$B$777,M$260)+'СЕТ СН'!$F$15</f>
        <v>0</v>
      </c>
      <c r="N269" s="36">
        <f>SUMIFS(СВЦЭМ!$H$34:$H$777,СВЦЭМ!$A$34:$A$777,$A269,СВЦЭМ!$B$34:$B$777,N$260)+'СЕТ СН'!$F$15</f>
        <v>0</v>
      </c>
      <c r="O269" s="36">
        <f>SUMIFS(СВЦЭМ!$H$34:$H$777,СВЦЭМ!$A$34:$A$777,$A269,СВЦЭМ!$B$34:$B$777,O$260)+'СЕТ СН'!$F$15</f>
        <v>0</v>
      </c>
      <c r="P269" s="36">
        <f>SUMIFS(СВЦЭМ!$H$34:$H$777,СВЦЭМ!$A$34:$A$777,$A269,СВЦЭМ!$B$34:$B$777,P$260)+'СЕТ СН'!$F$15</f>
        <v>0</v>
      </c>
      <c r="Q269" s="36">
        <f>SUMIFS(СВЦЭМ!$H$34:$H$777,СВЦЭМ!$A$34:$A$777,$A269,СВЦЭМ!$B$34:$B$777,Q$260)+'СЕТ СН'!$F$15</f>
        <v>0</v>
      </c>
      <c r="R269" s="36">
        <f>SUMIFS(СВЦЭМ!$H$34:$H$777,СВЦЭМ!$A$34:$A$777,$A269,СВЦЭМ!$B$34:$B$777,R$260)+'СЕТ СН'!$F$15</f>
        <v>0</v>
      </c>
      <c r="S269" s="36">
        <f>SUMIFS(СВЦЭМ!$H$34:$H$777,СВЦЭМ!$A$34:$A$777,$A269,СВЦЭМ!$B$34:$B$777,S$260)+'СЕТ СН'!$F$15</f>
        <v>0</v>
      </c>
      <c r="T269" s="36">
        <f>SUMIFS(СВЦЭМ!$H$34:$H$777,СВЦЭМ!$A$34:$A$777,$A269,СВЦЭМ!$B$34:$B$777,T$260)+'СЕТ СН'!$F$15</f>
        <v>0</v>
      </c>
      <c r="U269" s="36">
        <f>SUMIFS(СВЦЭМ!$H$34:$H$777,СВЦЭМ!$A$34:$A$777,$A269,СВЦЭМ!$B$34:$B$777,U$260)+'СЕТ СН'!$F$15</f>
        <v>0</v>
      </c>
      <c r="V269" s="36">
        <f>SUMIFS(СВЦЭМ!$H$34:$H$777,СВЦЭМ!$A$34:$A$777,$A269,СВЦЭМ!$B$34:$B$777,V$260)+'СЕТ СН'!$F$15</f>
        <v>0</v>
      </c>
      <c r="W269" s="36">
        <f>SUMIFS(СВЦЭМ!$H$34:$H$777,СВЦЭМ!$A$34:$A$777,$A269,СВЦЭМ!$B$34:$B$777,W$260)+'СЕТ СН'!$F$15</f>
        <v>0</v>
      </c>
      <c r="X269" s="36">
        <f>SUMIFS(СВЦЭМ!$H$34:$H$777,СВЦЭМ!$A$34:$A$777,$A269,СВЦЭМ!$B$34:$B$777,X$260)+'СЕТ СН'!$F$15</f>
        <v>0</v>
      </c>
      <c r="Y269" s="36">
        <f>SUMIFS(СВЦЭМ!$H$34:$H$777,СВЦЭМ!$A$34:$A$777,$A269,СВЦЭМ!$B$34:$B$777,Y$260)+'СЕТ СН'!$F$15</f>
        <v>0</v>
      </c>
    </row>
    <row r="270" spans="1:27" ht="15.75" hidden="1" x14ac:dyDescent="0.2">
      <c r="A270" s="35">
        <f t="shared" si="7"/>
        <v>43961</v>
      </c>
      <c r="B270" s="36">
        <f>SUMIFS(СВЦЭМ!$H$34:$H$777,СВЦЭМ!$A$34:$A$777,$A270,СВЦЭМ!$B$34:$B$777,B$260)+'СЕТ СН'!$F$15</f>
        <v>0</v>
      </c>
      <c r="C270" s="36">
        <f>SUMIFS(СВЦЭМ!$H$34:$H$777,СВЦЭМ!$A$34:$A$777,$A270,СВЦЭМ!$B$34:$B$777,C$260)+'СЕТ СН'!$F$15</f>
        <v>0</v>
      </c>
      <c r="D270" s="36">
        <f>SUMIFS(СВЦЭМ!$H$34:$H$777,СВЦЭМ!$A$34:$A$777,$A270,СВЦЭМ!$B$34:$B$777,D$260)+'СЕТ СН'!$F$15</f>
        <v>0</v>
      </c>
      <c r="E270" s="36">
        <f>SUMIFS(СВЦЭМ!$H$34:$H$777,СВЦЭМ!$A$34:$A$777,$A270,СВЦЭМ!$B$34:$B$777,E$260)+'СЕТ СН'!$F$15</f>
        <v>0</v>
      </c>
      <c r="F270" s="36">
        <f>SUMIFS(СВЦЭМ!$H$34:$H$777,СВЦЭМ!$A$34:$A$777,$A270,СВЦЭМ!$B$34:$B$777,F$260)+'СЕТ СН'!$F$15</f>
        <v>0</v>
      </c>
      <c r="G270" s="36">
        <f>SUMIFS(СВЦЭМ!$H$34:$H$777,СВЦЭМ!$A$34:$A$777,$A270,СВЦЭМ!$B$34:$B$777,G$260)+'СЕТ СН'!$F$15</f>
        <v>0</v>
      </c>
      <c r="H270" s="36">
        <f>SUMIFS(СВЦЭМ!$H$34:$H$777,СВЦЭМ!$A$34:$A$777,$A270,СВЦЭМ!$B$34:$B$777,H$260)+'СЕТ СН'!$F$15</f>
        <v>0</v>
      </c>
      <c r="I270" s="36">
        <f>SUMIFS(СВЦЭМ!$H$34:$H$777,СВЦЭМ!$A$34:$A$777,$A270,СВЦЭМ!$B$34:$B$777,I$260)+'СЕТ СН'!$F$15</f>
        <v>0</v>
      </c>
      <c r="J270" s="36">
        <f>SUMIFS(СВЦЭМ!$H$34:$H$777,СВЦЭМ!$A$34:$A$777,$A270,СВЦЭМ!$B$34:$B$777,J$260)+'СЕТ СН'!$F$15</f>
        <v>0</v>
      </c>
      <c r="K270" s="36">
        <f>SUMIFS(СВЦЭМ!$H$34:$H$777,СВЦЭМ!$A$34:$A$777,$A270,СВЦЭМ!$B$34:$B$777,K$260)+'СЕТ СН'!$F$15</f>
        <v>0</v>
      </c>
      <c r="L270" s="36">
        <f>SUMIFS(СВЦЭМ!$H$34:$H$777,СВЦЭМ!$A$34:$A$777,$A270,СВЦЭМ!$B$34:$B$777,L$260)+'СЕТ СН'!$F$15</f>
        <v>0</v>
      </c>
      <c r="M270" s="36">
        <f>SUMIFS(СВЦЭМ!$H$34:$H$777,СВЦЭМ!$A$34:$A$777,$A270,СВЦЭМ!$B$34:$B$777,M$260)+'СЕТ СН'!$F$15</f>
        <v>0</v>
      </c>
      <c r="N270" s="36">
        <f>SUMIFS(СВЦЭМ!$H$34:$H$777,СВЦЭМ!$A$34:$A$777,$A270,СВЦЭМ!$B$34:$B$777,N$260)+'СЕТ СН'!$F$15</f>
        <v>0</v>
      </c>
      <c r="O270" s="36">
        <f>SUMIFS(СВЦЭМ!$H$34:$H$777,СВЦЭМ!$A$34:$A$777,$A270,СВЦЭМ!$B$34:$B$777,O$260)+'СЕТ СН'!$F$15</f>
        <v>0</v>
      </c>
      <c r="P270" s="36">
        <f>SUMIFS(СВЦЭМ!$H$34:$H$777,СВЦЭМ!$A$34:$A$777,$A270,СВЦЭМ!$B$34:$B$777,P$260)+'СЕТ СН'!$F$15</f>
        <v>0</v>
      </c>
      <c r="Q270" s="36">
        <f>SUMIFS(СВЦЭМ!$H$34:$H$777,СВЦЭМ!$A$34:$A$777,$A270,СВЦЭМ!$B$34:$B$777,Q$260)+'СЕТ СН'!$F$15</f>
        <v>0</v>
      </c>
      <c r="R270" s="36">
        <f>SUMIFS(СВЦЭМ!$H$34:$H$777,СВЦЭМ!$A$34:$A$777,$A270,СВЦЭМ!$B$34:$B$777,R$260)+'СЕТ СН'!$F$15</f>
        <v>0</v>
      </c>
      <c r="S270" s="36">
        <f>SUMIFS(СВЦЭМ!$H$34:$H$777,СВЦЭМ!$A$34:$A$777,$A270,СВЦЭМ!$B$34:$B$777,S$260)+'СЕТ СН'!$F$15</f>
        <v>0</v>
      </c>
      <c r="T270" s="36">
        <f>SUMIFS(СВЦЭМ!$H$34:$H$777,СВЦЭМ!$A$34:$A$777,$A270,СВЦЭМ!$B$34:$B$777,T$260)+'СЕТ СН'!$F$15</f>
        <v>0</v>
      </c>
      <c r="U270" s="36">
        <f>SUMIFS(СВЦЭМ!$H$34:$H$777,СВЦЭМ!$A$34:$A$777,$A270,СВЦЭМ!$B$34:$B$777,U$260)+'СЕТ СН'!$F$15</f>
        <v>0</v>
      </c>
      <c r="V270" s="36">
        <f>SUMIFS(СВЦЭМ!$H$34:$H$777,СВЦЭМ!$A$34:$A$777,$A270,СВЦЭМ!$B$34:$B$777,V$260)+'СЕТ СН'!$F$15</f>
        <v>0</v>
      </c>
      <c r="W270" s="36">
        <f>SUMIFS(СВЦЭМ!$H$34:$H$777,СВЦЭМ!$A$34:$A$777,$A270,СВЦЭМ!$B$34:$B$777,W$260)+'СЕТ СН'!$F$15</f>
        <v>0</v>
      </c>
      <c r="X270" s="36">
        <f>SUMIFS(СВЦЭМ!$H$34:$H$777,СВЦЭМ!$A$34:$A$777,$A270,СВЦЭМ!$B$34:$B$777,X$260)+'СЕТ СН'!$F$15</f>
        <v>0</v>
      </c>
      <c r="Y270" s="36">
        <f>SUMIFS(СВЦЭМ!$H$34:$H$777,СВЦЭМ!$A$34:$A$777,$A270,СВЦЭМ!$B$34:$B$777,Y$260)+'СЕТ СН'!$F$15</f>
        <v>0</v>
      </c>
    </row>
    <row r="271" spans="1:27" ht="15.75" hidden="1" x14ac:dyDescent="0.2">
      <c r="A271" s="35">
        <f t="shared" si="7"/>
        <v>43962</v>
      </c>
      <c r="B271" s="36">
        <f>SUMIFS(СВЦЭМ!$H$34:$H$777,СВЦЭМ!$A$34:$A$777,$A271,СВЦЭМ!$B$34:$B$777,B$260)+'СЕТ СН'!$F$15</f>
        <v>0</v>
      </c>
      <c r="C271" s="36">
        <f>SUMIFS(СВЦЭМ!$H$34:$H$777,СВЦЭМ!$A$34:$A$777,$A271,СВЦЭМ!$B$34:$B$777,C$260)+'СЕТ СН'!$F$15</f>
        <v>0</v>
      </c>
      <c r="D271" s="36">
        <f>SUMIFS(СВЦЭМ!$H$34:$H$777,СВЦЭМ!$A$34:$A$777,$A271,СВЦЭМ!$B$34:$B$777,D$260)+'СЕТ СН'!$F$15</f>
        <v>0</v>
      </c>
      <c r="E271" s="36">
        <f>SUMIFS(СВЦЭМ!$H$34:$H$777,СВЦЭМ!$A$34:$A$777,$A271,СВЦЭМ!$B$34:$B$777,E$260)+'СЕТ СН'!$F$15</f>
        <v>0</v>
      </c>
      <c r="F271" s="36">
        <f>SUMIFS(СВЦЭМ!$H$34:$H$777,СВЦЭМ!$A$34:$A$777,$A271,СВЦЭМ!$B$34:$B$777,F$260)+'СЕТ СН'!$F$15</f>
        <v>0</v>
      </c>
      <c r="G271" s="36">
        <f>SUMIFS(СВЦЭМ!$H$34:$H$777,СВЦЭМ!$A$34:$A$777,$A271,СВЦЭМ!$B$34:$B$777,G$260)+'СЕТ СН'!$F$15</f>
        <v>0</v>
      </c>
      <c r="H271" s="36">
        <f>SUMIFS(СВЦЭМ!$H$34:$H$777,СВЦЭМ!$A$34:$A$777,$A271,СВЦЭМ!$B$34:$B$777,H$260)+'СЕТ СН'!$F$15</f>
        <v>0</v>
      </c>
      <c r="I271" s="36">
        <f>SUMIFS(СВЦЭМ!$H$34:$H$777,СВЦЭМ!$A$34:$A$777,$A271,СВЦЭМ!$B$34:$B$777,I$260)+'СЕТ СН'!$F$15</f>
        <v>0</v>
      </c>
      <c r="J271" s="36">
        <f>SUMIFS(СВЦЭМ!$H$34:$H$777,СВЦЭМ!$A$34:$A$777,$A271,СВЦЭМ!$B$34:$B$777,J$260)+'СЕТ СН'!$F$15</f>
        <v>0</v>
      </c>
      <c r="K271" s="36">
        <f>SUMIFS(СВЦЭМ!$H$34:$H$777,СВЦЭМ!$A$34:$A$777,$A271,СВЦЭМ!$B$34:$B$777,K$260)+'СЕТ СН'!$F$15</f>
        <v>0</v>
      </c>
      <c r="L271" s="36">
        <f>SUMIFS(СВЦЭМ!$H$34:$H$777,СВЦЭМ!$A$34:$A$777,$A271,СВЦЭМ!$B$34:$B$777,L$260)+'СЕТ СН'!$F$15</f>
        <v>0</v>
      </c>
      <c r="M271" s="36">
        <f>SUMIFS(СВЦЭМ!$H$34:$H$777,СВЦЭМ!$A$34:$A$777,$A271,СВЦЭМ!$B$34:$B$777,M$260)+'СЕТ СН'!$F$15</f>
        <v>0</v>
      </c>
      <c r="N271" s="36">
        <f>SUMIFS(СВЦЭМ!$H$34:$H$777,СВЦЭМ!$A$34:$A$777,$A271,СВЦЭМ!$B$34:$B$777,N$260)+'СЕТ СН'!$F$15</f>
        <v>0</v>
      </c>
      <c r="O271" s="36">
        <f>SUMIFS(СВЦЭМ!$H$34:$H$777,СВЦЭМ!$A$34:$A$777,$A271,СВЦЭМ!$B$34:$B$777,O$260)+'СЕТ СН'!$F$15</f>
        <v>0</v>
      </c>
      <c r="P271" s="36">
        <f>SUMIFS(СВЦЭМ!$H$34:$H$777,СВЦЭМ!$A$34:$A$777,$A271,СВЦЭМ!$B$34:$B$777,P$260)+'СЕТ СН'!$F$15</f>
        <v>0</v>
      </c>
      <c r="Q271" s="36">
        <f>SUMIFS(СВЦЭМ!$H$34:$H$777,СВЦЭМ!$A$34:$A$777,$A271,СВЦЭМ!$B$34:$B$777,Q$260)+'СЕТ СН'!$F$15</f>
        <v>0</v>
      </c>
      <c r="R271" s="36">
        <f>SUMIFS(СВЦЭМ!$H$34:$H$777,СВЦЭМ!$A$34:$A$777,$A271,СВЦЭМ!$B$34:$B$777,R$260)+'СЕТ СН'!$F$15</f>
        <v>0</v>
      </c>
      <c r="S271" s="36">
        <f>SUMIFS(СВЦЭМ!$H$34:$H$777,СВЦЭМ!$A$34:$A$777,$A271,СВЦЭМ!$B$34:$B$777,S$260)+'СЕТ СН'!$F$15</f>
        <v>0</v>
      </c>
      <c r="T271" s="36">
        <f>SUMIFS(СВЦЭМ!$H$34:$H$777,СВЦЭМ!$A$34:$A$777,$A271,СВЦЭМ!$B$34:$B$777,T$260)+'СЕТ СН'!$F$15</f>
        <v>0</v>
      </c>
      <c r="U271" s="36">
        <f>SUMIFS(СВЦЭМ!$H$34:$H$777,СВЦЭМ!$A$34:$A$777,$A271,СВЦЭМ!$B$34:$B$777,U$260)+'СЕТ СН'!$F$15</f>
        <v>0</v>
      </c>
      <c r="V271" s="36">
        <f>SUMIFS(СВЦЭМ!$H$34:$H$777,СВЦЭМ!$A$34:$A$777,$A271,СВЦЭМ!$B$34:$B$777,V$260)+'СЕТ СН'!$F$15</f>
        <v>0</v>
      </c>
      <c r="W271" s="36">
        <f>SUMIFS(СВЦЭМ!$H$34:$H$777,СВЦЭМ!$A$34:$A$777,$A271,СВЦЭМ!$B$34:$B$777,W$260)+'СЕТ СН'!$F$15</f>
        <v>0</v>
      </c>
      <c r="X271" s="36">
        <f>SUMIFS(СВЦЭМ!$H$34:$H$777,СВЦЭМ!$A$34:$A$777,$A271,СВЦЭМ!$B$34:$B$777,X$260)+'СЕТ СН'!$F$15</f>
        <v>0</v>
      </c>
      <c r="Y271" s="36">
        <f>SUMIFS(СВЦЭМ!$H$34:$H$777,СВЦЭМ!$A$34:$A$777,$A271,СВЦЭМ!$B$34:$B$777,Y$260)+'СЕТ СН'!$F$15</f>
        <v>0</v>
      </c>
    </row>
    <row r="272" spans="1:27" ht="15.75" hidden="1" x14ac:dyDescent="0.2">
      <c r="A272" s="35">
        <f t="shared" si="7"/>
        <v>43963</v>
      </c>
      <c r="B272" s="36">
        <f>SUMIFS(СВЦЭМ!$H$34:$H$777,СВЦЭМ!$A$34:$A$777,$A272,СВЦЭМ!$B$34:$B$777,B$260)+'СЕТ СН'!$F$15</f>
        <v>0</v>
      </c>
      <c r="C272" s="36">
        <f>SUMIFS(СВЦЭМ!$H$34:$H$777,СВЦЭМ!$A$34:$A$777,$A272,СВЦЭМ!$B$34:$B$777,C$260)+'СЕТ СН'!$F$15</f>
        <v>0</v>
      </c>
      <c r="D272" s="36">
        <f>SUMIFS(СВЦЭМ!$H$34:$H$777,СВЦЭМ!$A$34:$A$777,$A272,СВЦЭМ!$B$34:$B$777,D$260)+'СЕТ СН'!$F$15</f>
        <v>0</v>
      </c>
      <c r="E272" s="36">
        <f>SUMIFS(СВЦЭМ!$H$34:$H$777,СВЦЭМ!$A$34:$A$777,$A272,СВЦЭМ!$B$34:$B$777,E$260)+'СЕТ СН'!$F$15</f>
        <v>0</v>
      </c>
      <c r="F272" s="36">
        <f>SUMIFS(СВЦЭМ!$H$34:$H$777,СВЦЭМ!$A$34:$A$777,$A272,СВЦЭМ!$B$34:$B$777,F$260)+'СЕТ СН'!$F$15</f>
        <v>0</v>
      </c>
      <c r="G272" s="36">
        <f>SUMIFS(СВЦЭМ!$H$34:$H$777,СВЦЭМ!$A$34:$A$777,$A272,СВЦЭМ!$B$34:$B$777,G$260)+'СЕТ СН'!$F$15</f>
        <v>0</v>
      </c>
      <c r="H272" s="36">
        <f>SUMIFS(СВЦЭМ!$H$34:$H$777,СВЦЭМ!$A$34:$A$777,$A272,СВЦЭМ!$B$34:$B$777,H$260)+'СЕТ СН'!$F$15</f>
        <v>0</v>
      </c>
      <c r="I272" s="36">
        <f>SUMIFS(СВЦЭМ!$H$34:$H$777,СВЦЭМ!$A$34:$A$777,$A272,СВЦЭМ!$B$34:$B$777,I$260)+'СЕТ СН'!$F$15</f>
        <v>0</v>
      </c>
      <c r="J272" s="36">
        <f>SUMIFS(СВЦЭМ!$H$34:$H$777,СВЦЭМ!$A$34:$A$777,$A272,СВЦЭМ!$B$34:$B$777,J$260)+'СЕТ СН'!$F$15</f>
        <v>0</v>
      </c>
      <c r="K272" s="36">
        <f>SUMIFS(СВЦЭМ!$H$34:$H$777,СВЦЭМ!$A$34:$A$777,$A272,СВЦЭМ!$B$34:$B$777,K$260)+'СЕТ СН'!$F$15</f>
        <v>0</v>
      </c>
      <c r="L272" s="36">
        <f>SUMIFS(СВЦЭМ!$H$34:$H$777,СВЦЭМ!$A$34:$A$777,$A272,СВЦЭМ!$B$34:$B$777,L$260)+'СЕТ СН'!$F$15</f>
        <v>0</v>
      </c>
      <c r="M272" s="36">
        <f>SUMIFS(СВЦЭМ!$H$34:$H$777,СВЦЭМ!$A$34:$A$777,$A272,СВЦЭМ!$B$34:$B$777,M$260)+'СЕТ СН'!$F$15</f>
        <v>0</v>
      </c>
      <c r="N272" s="36">
        <f>SUMIFS(СВЦЭМ!$H$34:$H$777,СВЦЭМ!$A$34:$A$777,$A272,СВЦЭМ!$B$34:$B$777,N$260)+'СЕТ СН'!$F$15</f>
        <v>0</v>
      </c>
      <c r="O272" s="36">
        <f>SUMIFS(СВЦЭМ!$H$34:$H$777,СВЦЭМ!$A$34:$A$777,$A272,СВЦЭМ!$B$34:$B$777,O$260)+'СЕТ СН'!$F$15</f>
        <v>0</v>
      </c>
      <c r="P272" s="36">
        <f>SUMIFS(СВЦЭМ!$H$34:$H$777,СВЦЭМ!$A$34:$A$777,$A272,СВЦЭМ!$B$34:$B$777,P$260)+'СЕТ СН'!$F$15</f>
        <v>0</v>
      </c>
      <c r="Q272" s="36">
        <f>SUMIFS(СВЦЭМ!$H$34:$H$777,СВЦЭМ!$A$34:$A$777,$A272,СВЦЭМ!$B$34:$B$777,Q$260)+'СЕТ СН'!$F$15</f>
        <v>0</v>
      </c>
      <c r="R272" s="36">
        <f>SUMIFS(СВЦЭМ!$H$34:$H$777,СВЦЭМ!$A$34:$A$777,$A272,СВЦЭМ!$B$34:$B$777,R$260)+'СЕТ СН'!$F$15</f>
        <v>0</v>
      </c>
      <c r="S272" s="36">
        <f>SUMIFS(СВЦЭМ!$H$34:$H$777,СВЦЭМ!$A$34:$A$777,$A272,СВЦЭМ!$B$34:$B$777,S$260)+'СЕТ СН'!$F$15</f>
        <v>0</v>
      </c>
      <c r="T272" s="36">
        <f>SUMIFS(СВЦЭМ!$H$34:$H$777,СВЦЭМ!$A$34:$A$777,$A272,СВЦЭМ!$B$34:$B$777,T$260)+'СЕТ СН'!$F$15</f>
        <v>0</v>
      </c>
      <c r="U272" s="36">
        <f>SUMIFS(СВЦЭМ!$H$34:$H$777,СВЦЭМ!$A$34:$A$777,$A272,СВЦЭМ!$B$34:$B$777,U$260)+'СЕТ СН'!$F$15</f>
        <v>0</v>
      </c>
      <c r="V272" s="36">
        <f>SUMIFS(СВЦЭМ!$H$34:$H$777,СВЦЭМ!$A$34:$A$777,$A272,СВЦЭМ!$B$34:$B$777,V$260)+'СЕТ СН'!$F$15</f>
        <v>0</v>
      </c>
      <c r="W272" s="36">
        <f>SUMIFS(СВЦЭМ!$H$34:$H$777,СВЦЭМ!$A$34:$A$777,$A272,СВЦЭМ!$B$34:$B$777,W$260)+'СЕТ СН'!$F$15</f>
        <v>0</v>
      </c>
      <c r="X272" s="36">
        <f>SUMIFS(СВЦЭМ!$H$34:$H$777,СВЦЭМ!$A$34:$A$777,$A272,СВЦЭМ!$B$34:$B$777,X$260)+'СЕТ СН'!$F$15</f>
        <v>0</v>
      </c>
      <c r="Y272" s="36">
        <f>SUMIFS(СВЦЭМ!$H$34:$H$777,СВЦЭМ!$A$34:$A$777,$A272,СВЦЭМ!$B$34:$B$777,Y$260)+'СЕТ СН'!$F$15</f>
        <v>0</v>
      </c>
    </row>
    <row r="273" spans="1:25" ht="15.75" hidden="1" x14ac:dyDescent="0.2">
      <c r="A273" s="35">
        <f t="shared" si="7"/>
        <v>43964</v>
      </c>
      <c r="B273" s="36">
        <f>SUMIFS(СВЦЭМ!$H$34:$H$777,СВЦЭМ!$A$34:$A$777,$A273,СВЦЭМ!$B$34:$B$777,B$260)+'СЕТ СН'!$F$15</f>
        <v>0</v>
      </c>
      <c r="C273" s="36">
        <f>SUMIFS(СВЦЭМ!$H$34:$H$777,СВЦЭМ!$A$34:$A$777,$A273,СВЦЭМ!$B$34:$B$777,C$260)+'СЕТ СН'!$F$15</f>
        <v>0</v>
      </c>
      <c r="D273" s="36">
        <f>SUMIFS(СВЦЭМ!$H$34:$H$777,СВЦЭМ!$A$34:$A$777,$A273,СВЦЭМ!$B$34:$B$777,D$260)+'СЕТ СН'!$F$15</f>
        <v>0</v>
      </c>
      <c r="E273" s="36">
        <f>SUMIFS(СВЦЭМ!$H$34:$H$777,СВЦЭМ!$A$34:$A$777,$A273,СВЦЭМ!$B$34:$B$777,E$260)+'СЕТ СН'!$F$15</f>
        <v>0</v>
      </c>
      <c r="F273" s="36">
        <f>SUMIFS(СВЦЭМ!$H$34:$H$777,СВЦЭМ!$A$34:$A$777,$A273,СВЦЭМ!$B$34:$B$777,F$260)+'СЕТ СН'!$F$15</f>
        <v>0</v>
      </c>
      <c r="G273" s="36">
        <f>SUMIFS(СВЦЭМ!$H$34:$H$777,СВЦЭМ!$A$34:$A$777,$A273,СВЦЭМ!$B$34:$B$777,G$260)+'СЕТ СН'!$F$15</f>
        <v>0</v>
      </c>
      <c r="H273" s="36">
        <f>SUMIFS(СВЦЭМ!$H$34:$H$777,СВЦЭМ!$A$34:$A$777,$A273,СВЦЭМ!$B$34:$B$777,H$260)+'СЕТ СН'!$F$15</f>
        <v>0</v>
      </c>
      <c r="I273" s="36">
        <f>SUMIFS(СВЦЭМ!$H$34:$H$777,СВЦЭМ!$A$34:$A$777,$A273,СВЦЭМ!$B$34:$B$777,I$260)+'СЕТ СН'!$F$15</f>
        <v>0</v>
      </c>
      <c r="J273" s="36">
        <f>SUMIFS(СВЦЭМ!$H$34:$H$777,СВЦЭМ!$A$34:$A$777,$A273,СВЦЭМ!$B$34:$B$777,J$260)+'СЕТ СН'!$F$15</f>
        <v>0</v>
      </c>
      <c r="K273" s="36">
        <f>SUMIFS(СВЦЭМ!$H$34:$H$777,СВЦЭМ!$A$34:$A$777,$A273,СВЦЭМ!$B$34:$B$777,K$260)+'СЕТ СН'!$F$15</f>
        <v>0</v>
      </c>
      <c r="L273" s="36">
        <f>SUMIFS(СВЦЭМ!$H$34:$H$777,СВЦЭМ!$A$34:$A$777,$A273,СВЦЭМ!$B$34:$B$777,L$260)+'СЕТ СН'!$F$15</f>
        <v>0</v>
      </c>
      <c r="M273" s="36">
        <f>SUMIFS(СВЦЭМ!$H$34:$H$777,СВЦЭМ!$A$34:$A$777,$A273,СВЦЭМ!$B$34:$B$777,M$260)+'СЕТ СН'!$F$15</f>
        <v>0</v>
      </c>
      <c r="N273" s="36">
        <f>SUMIFS(СВЦЭМ!$H$34:$H$777,СВЦЭМ!$A$34:$A$777,$A273,СВЦЭМ!$B$34:$B$777,N$260)+'СЕТ СН'!$F$15</f>
        <v>0</v>
      </c>
      <c r="O273" s="36">
        <f>SUMIFS(СВЦЭМ!$H$34:$H$777,СВЦЭМ!$A$34:$A$777,$A273,СВЦЭМ!$B$34:$B$777,O$260)+'СЕТ СН'!$F$15</f>
        <v>0</v>
      </c>
      <c r="P273" s="36">
        <f>SUMIFS(СВЦЭМ!$H$34:$H$777,СВЦЭМ!$A$34:$A$777,$A273,СВЦЭМ!$B$34:$B$777,P$260)+'СЕТ СН'!$F$15</f>
        <v>0</v>
      </c>
      <c r="Q273" s="36">
        <f>SUMIFS(СВЦЭМ!$H$34:$H$777,СВЦЭМ!$A$34:$A$777,$A273,СВЦЭМ!$B$34:$B$777,Q$260)+'СЕТ СН'!$F$15</f>
        <v>0</v>
      </c>
      <c r="R273" s="36">
        <f>SUMIFS(СВЦЭМ!$H$34:$H$777,СВЦЭМ!$A$34:$A$777,$A273,СВЦЭМ!$B$34:$B$777,R$260)+'СЕТ СН'!$F$15</f>
        <v>0</v>
      </c>
      <c r="S273" s="36">
        <f>SUMIFS(СВЦЭМ!$H$34:$H$777,СВЦЭМ!$A$34:$A$777,$A273,СВЦЭМ!$B$34:$B$777,S$260)+'СЕТ СН'!$F$15</f>
        <v>0</v>
      </c>
      <c r="T273" s="36">
        <f>SUMIFS(СВЦЭМ!$H$34:$H$777,СВЦЭМ!$A$34:$A$777,$A273,СВЦЭМ!$B$34:$B$777,T$260)+'СЕТ СН'!$F$15</f>
        <v>0</v>
      </c>
      <c r="U273" s="36">
        <f>SUMIFS(СВЦЭМ!$H$34:$H$777,СВЦЭМ!$A$34:$A$777,$A273,СВЦЭМ!$B$34:$B$777,U$260)+'СЕТ СН'!$F$15</f>
        <v>0</v>
      </c>
      <c r="V273" s="36">
        <f>SUMIFS(СВЦЭМ!$H$34:$H$777,СВЦЭМ!$A$34:$A$777,$A273,СВЦЭМ!$B$34:$B$777,V$260)+'СЕТ СН'!$F$15</f>
        <v>0</v>
      </c>
      <c r="W273" s="36">
        <f>SUMIFS(СВЦЭМ!$H$34:$H$777,СВЦЭМ!$A$34:$A$777,$A273,СВЦЭМ!$B$34:$B$777,W$260)+'СЕТ СН'!$F$15</f>
        <v>0</v>
      </c>
      <c r="X273" s="36">
        <f>SUMIFS(СВЦЭМ!$H$34:$H$777,СВЦЭМ!$A$34:$A$777,$A273,СВЦЭМ!$B$34:$B$777,X$260)+'СЕТ СН'!$F$15</f>
        <v>0</v>
      </c>
      <c r="Y273" s="36">
        <f>SUMIFS(СВЦЭМ!$H$34:$H$777,СВЦЭМ!$A$34:$A$777,$A273,СВЦЭМ!$B$34:$B$777,Y$260)+'СЕТ СН'!$F$15</f>
        <v>0</v>
      </c>
    </row>
    <row r="274" spans="1:25" ht="15.75" hidden="1" x14ac:dyDescent="0.2">
      <c r="A274" s="35">
        <f t="shared" si="7"/>
        <v>43965</v>
      </c>
      <c r="B274" s="36">
        <f>SUMIFS(СВЦЭМ!$H$34:$H$777,СВЦЭМ!$A$34:$A$777,$A274,СВЦЭМ!$B$34:$B$777,B$260)+'СЕТ СН'!$F$15</f>
        <v>0</v>
      </c>
      <c r="C274" s="36">
        <f>SUMIFS(СВЦЭМ!$H$34:$H$777,СВЦЭМ!$A$34:$A$777,$A274,СВЦЭМ!$B$34:$B$777,C$260)+'СЕТ СН'!$F$15</f>
        <v>0</v>
      </c>
      <c r="D274" s="36">
        <f>SUMIFS(СВЦЭМ!$H$34:$H$777,СВЦЭМ!$A$34:$A$777,$A274,СВЦЭМ!$B$34:$B$777,D$260)+'СЕТ СН'!$F$15</f>
        <v>0</v>
      </c>
      <c r="E274" s="36">
        <f>SUMIFS(СВЦЭМ!$H$34:$H$777,СВЦЭМ!$A$34:$A$777,$A274,СВЦЭМ!$B$34:$B$777,E$260)+'СЕТ СН'!$F$15</f>
        <v>0</v>
      </c>
      <c r="F274" s="36">
        <f>SUMIFS(СВЦЭМ!$H$34:$H$777,СВЦЭМ!$A$34:$A$777,$A274,СВЦЭМ!$B$34:$B$777,F$260)+'СЕТ СН'!$F$15</f>
        <v>0</v>
      </c>
      <c r="G274" s="36">
        <f>SUMIFS(СВЦЭМ!$H$34:$H$777,СВЦЭМ!$A$34:$A$777,$A274,СВЦЭМ!$B$34:$B$777,G$260)+'СЕТ СН'!$F$15</f>
        <v>0</v>
      </c>
      <c r="H274" s="36">
        <f>SUMIFS(СВЦЭМ!$H$34:$H$777,СВЦЭМ!$A$34:$A$777,$A274,СВЦЭМ!$B$34:$B$777,H$260)+'СЕТ СН'!$F$15</f>
        <v>0</v>
      </c>
      <c r="I274" s="36">
        <f>SUMIFS(СВЦЭМ!$H$34:$H$777,СВЦЭМ!$A$34:$A$777,$A274,СВЦЭМ!$B$34:$B$777,I$260)+'СЕТ СН'!$F$15</f>
        <v>0</v>
      </c>
      <c r="J274" s="36">
        <f>SUMIFS(СВЦЭМ!$H$34:$H$777,СВЦЭМ!$A$34:$A$777,$A274,СВЦЭМ!$B$34:$B$777,J$260)+'СЕТ СН'!$F$15</f>
        <v>0</v>
      </c>
      <c r="K274" s="36">
        <f>SUMIFS(СВЦЭМ!$H$34:$H$777,СВЦЭМ!$A$34:$A$777,$A274,СВЦЭМ!$B$34:$B$777,K$260)+'СЕТ СН'!$F$15</f>
        <v>0</v>
      </c>
      <c r="L274" s="36">
        <f>SUMIFS(СВЦЭМ!$H$34:$H$777,СВЦЭМ!$A$34:$A$777,$A274,СВЦЭМ!$B$34:$B$777,L$260)+'СЕТ СН'!$F$15</f>
        <v>0</v>
      </c>
      <c r="M274" s="36">
        <f>SUMIFS(СВЦЭМ!$H$34:$H$777,СВЦЭМ!$A$34:$A$777,$A274,СВЦЭМ!$B$34:$B$777,M$260)+'СЕТ СН'!$F$15</f>
        <v>0</v>
      </c>
      <c r="N274" s="36">
        <f>SUMIFS(СВЦЭМ!$H$34:$H$777,СВЦЭМ!$A$34:$A$777,$A274,СВЦЭМ!$B$34:$B$777,N$260)+'СЕТ СН'!$F$15</f>
        <v>0</v>
      </c>
      <c r="O274" s="36">
        <f>SUMIFS(СВЦЭМ!$H$34:$H$777,СВЦЭМ!$A$34:$A$777,$A274,СВЦЭМ!$B$34:$B$777,O$260)+'СЕТ СН'!$F$15</f>
        <v>0</v>
      </c>
      <c r="P274" s="36">
        <f>SUMIFS(СВЦЭМ!$H$34:$H$777,СВЦЭМ!$A$34:$A$777,$A274,СВЦЭМ!$B$34:$B$777,P$260)+'СЕТ СН'!$F$15</f>
        <v>0</v>
      </c>
      <c r="Q274" s="36">
        <f>SUMIFS(СВЦЭМ!$H$34:$H$777,СВЦЭМ!$A$34:$A$777,$A274,СВЦЭМ!$B$34:$B$777,Q$260)+'СЕТ СН'!$F$15</f>
        <v>0</v>
      </c>
      <c r="R274" s="36">
        <f>SUMIFS(СВЦЭМ!$H$34:$H$777,СВЦЭМ!$A$34:$A$777,$A274,СВЦЭМ!$B$34:$B$777,R$260)+'СЕТ СН'!$F$15</f>
        <v>0</v>
      </c>
      <c r="S274" s="36">
        <f>SUMIFS(СВЦЭМ!$H$34:$H$777,СВЦЭМ!$A$34:$A$777,$A274,СВЦЭМ!$B$34:$B$777,S$260)+'СЕТ СН'!$F$15</f>
        <v>0</v>
      </c>
      <c r="T274" s="36">
        <f>SUMIFS(СВЦЭМ!$H$34:$H$777,СВЦЭМ!$A$34:$A$777,$A274,СВЦЭМ!$B$34:$B$777,T$260)+'СЕТ СН'!$F$15</f>
        <v>0</v>
      </c>
      <c r="U274" s="36">
        <f>SUMIFS(СВЦЭМ!$H$34:$H$777,СВЦЭМ!$A$34:$A$777,$A274,СВЦЭМ!$B$34:$B$777,U$260)+'СЕТ СН'!$F$15</f>
        <v>0</v>
      </c>
      <c r="V274" s="36">
        <f>SUMIFS(СВЦЭМ!$H$34:$H$777,СВЦЭМ!$A$34:$A$777,$A274,СВЦЭМ!$B$34:$B$777,V$260)+'СЕТ СН'!$F$15</f>
        <v>0</v>
      </c>
      <c r="W274" s="36">
        <f>SUMIFS(СВЦЭМ!$H$34:$H$777,СВЦЭМ!$A$34:$A$777,$A274,СВЦЭМ!$B$34:$B$777,W$260)+'СЕТ СН'!$F$15</f>
        <v>0</v>
      </c>
      <c r="X274" s="36">
        <f>SUMIFS(СВЦЭМ!$H$34:$H$777,СВЦЭМ!$A$34:$A$777,$A274,СВЦЭМ!$B$34:$B$777,X$260)+'СЕТ СН'!$F$15</f>
        <v>0</v>
      </c>
      <c r="Y274" s="36">
        <f>SUMIFS(СВЦЭМ!$H$34:$H$777,СВЦЭМ!$A$34:$A$777,$A274,СВЦЭМ!$B$34:$B$777,Y$260)+'СЕТ СН'!$F$15</f>
        <v>0</v>
      </c>
    </row>
    <row r="275" spans="1:25" ht="15.75" hidden="1" x14ac:dyDescent="0.2">
      <c r="A275" s="35">
        <f t="shared" si="7"/>
        <v>43966</v>
      </c>
      <c r="B275" s="36">
        <f>SUMIFS(СВЦЭМ!$H$34:$H$777,СВЦЭМ!$A$34:$A$777,$A275,СВЦЭМ!$B$34:$B$777,B$260)+'СЕТ СН'!$F$15</f>
        <v>0</v>
      </c>
      <c r="C275" s="36">
        <f>SUMIFS(СВЦЭМ!$H$34:$H$777,СВЦЭМ!$A$34:$A$777,$A275,СВЦЭМ!$B$34:$B$777,C$260)+'СЕТ СН'!$F$15</f>
        <v>0</v>
      </c>
      <c r="D275" s="36">
        <f>SUMIFS(СВЦЭМ!$H$34:$H$777,СВЦЭМ!$A$34:$A$777,$A275,СВЦЭМ!$B$34:$B$777,D$260)+'СЕТ СН'!$F$15</f>
        <v>0</v>
      </c>
      <c r="E275" s="36">
        <f>SUMIFS(СВЦЭМ!$H$34:$H$777,СВЦЭМ!$A$34:$A$777,$A275,СВЦЭМ!$B$34:$B$777,E$260)+'СЕТ СН'!$F$15</f>
        <v>0</v>
      </c>
      <c r="F275" s="36">
        <f>SUMIFS(СВЦЭМ!$H$34:$H$777,СВЦЭМ!$A$34:$A$777,$A275,СВЦЭМ!$B$34:$B$777,F$260)+'СЕТ СН'!$F$15</f>
        <v>0</v>
      </c>
      <c r="G275" s="36">
        <f>SUMIFS(СВЦЭМ!$H$34:$H$777,СВЦЭМ!$A$34:$A$777,$A275,СВЦЭМ!$B$34:$B$777,G$260)+'СЕТ СН'!$F$15</f>
        <v>0</v>
      </c>
      <c r="H275" s="36">
        <f>SUMIFS(СВЦЭМ!$H$34:$H$777,СВЦЭМ!$A$34:$A$777,$A275,СВЦЭМ!$B$34:$B$777,H$260)+'СЕТ СН'!$F$15</f>
        <v>0</v>
      </c>
      <c r="I275" s="36">
        <f>SUMIFS(СВЦЭМ!$H$34:$H$777,СВЦЭМ!$A$34:$A$777,$A275,СВЦЭМ!$B$34:$B$777,I$260)+'СЕТ СН'!$F$15</f>
        <v>0</v>
      </c>
      <c r="J275" s="36">
        <f>SUMIFS(СВЦЭМ!$H$34:$H$777,СВЦЭМ!$A$34:$A$777,$A275,СВЦЭМ!$B$34:$B$777,J$260)+'СЕТ СН'!$F$15</f>
        <v>0</v>
      </c>
      <c r="K275" s="36">
        <f>SUMIFS(СВЦЭМ!$H$34:$H$777,СВЦЭМ!$A$34:$A$777,$A275,СВЦЭМ!$B$34:$B$777,K$260)+'СЕТ СН'!$F$15</f>
        <v>0</v>
      </c>
      <c r="L275" s="36">
        <f>SUMIFS(СВЦЭМ!$H$34:$H$777,СВЦЭМ!$A$34:$A$777,$A275,СВЦЭМ!$B$34:$B$777,L$260)+'СЕТ СН'!$F$15</f>
        <v>0</v>
      </c>
      <c r="M275" s="36">
        <f>SUMIFS(СВЦЭМ!$H$34:$H$777,СВЦЭМ!$A$34:$A$777,$A275,СВЦЭМ!$B$34:$B$777,M$260)+'СЕТ СН'!$F$15</f>
        <v>0</v>
      </c>
      <c r="N275" s="36">
        <f>SUMIFS(СВЦЭМ!$H$34:$H$777,СВЦЭМ!$A$34:$A$777,$A275,СВЦЭМ!$B$34:$B$777,N$260)+'СЕТ СН'!$F$15</f>
        <v>0</v>
      </c>
      <c r="O275" s="36">
        <f>SUMIFS(СВЦЭМ!$H$34:$H$777,СВЦЭМ!$A$34:$A$777,$A275,СВЦЭМ!$B$34:$B$777,O$260)+'СЕТ СН'!$F$15</f>
        <v>0</v>
      </c>
      <c r="P275" s="36">
        <f>SUMIFS(СВЦЭМ!$H$34:$H$777,СВЦЭМ!$A$34:$A$777,$A275,СВЦЭМ!$B$34:$B$777,P$260)+'СЕТ СН'!$F$15</f>
        <v>0</v>
      </c>
      <c r="Q275" s="36">
        <f>SUMIFS(СВЦЭМ!$H$34:$H$777,СВЦЭМ!$A$34:$A$777,$A275,СВЦЭМ!$B$34:$B$777,Q$260)+'СЕТ СН'!$F$15</f>
        <v>0</v>
      </c>
      <c r="R275" s="36">
        <f>SUMIFS(СВЦЭМ!$H$34:$H$777,СВЦЭМ!$A$34:$A$777,$A275,СВЦЭМ!$B$34:$B$777,R$260)+'СЕТ СН'!$F$15</f>
        <v>0</v>
      </c>
      <c r="S275" s="36">
        <f>SUMIFS(СВЦЭМ!$H$34:$H$777,СВЦЭМ!$A$34:$A$777,$A275,СВЦЭМ!$B$34:$B$777,S$260)+'СЕТ СН'!$F$15</f>
        <v>0</v>
      </c>
      <c r="T275" s="36">
        <f>SUMIFS(СВЦЭМ!$H$34:$H$777,СВЦЭМ!$A$34:$A$777,$A275,СВЦЭМ!$B$34:$B$777,T$260)+'СЕТ СН'!$F$15</f>
        <v>0</v>
      </c>
      <c r="U275" s="36">
        <f>SUMIFS(СВЦЭМ!$H$34:$H$777,СВЦЭМ!$A$34:$A$777,$A275,СВЦЭМ!$B$34:$B$777,U$260)+'СЕТ СН'!$F$15</f>
        <v>0</v>
      </c>
      <c r="V275" s="36">
        <f>SUMIFS(СВЦЭМ!$H$34:$H$777,СВЦЭМ!$A$34:$A$777,$A275,СВЦЭМ!$B$34:$B$777,V$260)+'СЕТ СН'!$F$15</f>
        <v>0</v>
      </c>
      <c r="W275" s="36">
        <f>SUMIFS(СВЦЭМ!$H$34:$H$777,СВЦЭМ!$A$34:$A$777,$A275,СВЦЭМ!$B$34:$B$777,W$260)+'СЕТ СН'!$F$15</f>
        <v>0</v>
      </c>
      <c r="X275" s="36">
        <f>SUMIFS(СВЦЭМ!$H$34:$H$777,СВЦЭМ!$A$34:$A$777,$A275,СВЦЭМ!$B$34:$B$777,X$260)+'СЕТ СН'!$F$15</f>
        <v>0</v>
      </c>
      <c r="Y275" s="36">
        <f>SUMIFS(СВЦЭМ!$H$34:$H$777,СВЦЭМ!$A$34:$A$777,$A275,СВЦЭМ!$B$34:$B$777,Y$260)+'СЕТ СН'!$F$15</f>
        <v>0</v>
      </c>
    </row>
    <row r="276" spans="1:25" ht="15.75" hidden="1" x14ac:dyDescent="0.2">
      <c r="A276" s="35">
        <f t="shared" si="7"/>
        <v>43967</v>
      </c>
      <c r="B276" s="36">
        <f>SUMIFS(СВЦЭМ!$H$34:$H$777,СВЦЭМ!$A$34:$A$777,$A276,СВЦЭМ!$B$34:$B$777,B$260)+'СЕТ СН'!$F$15</f>
        <v>0</v>
      </c>
      <c r="C276" s="36">
        <f>SUMIFS(СВЦЭМ!$H$34:$H$777,СВЦЭМ!$A$34:$A$777,$A276,СВЦЭМ!$B$34:$B$777,C$260)+'СЕТ СН'!$F$15</f>
        <v>0</v>
      </c>
      <c r="D276" s="36">
        <f>SUMIFS(СВЦЭМ!$H$34:$H$777,СВЦЭМ!$A$34:$A$777,$A276,СВЦЭМ!$B$34:$B$777,D$260)+'СЕТ СН'!$F$15</f>
        <v>0</v>
      </c>
      <c r="E276" s="36">
        <f>SUMIFS(СВЦЭМ!$H$34:$H$777,СВЦЭМ!$A$34:$A$777,$A276,СВЦЭМ!$B$34:$B$777,E$260)+'СЕТ СН'!$F$15</f>
        <v>0</v>
      </c>
      <c r="F276" s="36">
        <f>SUMIFS(СВЦЭМ!$H$34:$H$777,СВЦЭМ!$A$34:$A$777,$A276,СВЦЭМ!$B$34:$B$777,F$260)+'СЕТ СН'!$F$15</f>
        <v>0</v>
      </c>
      <c r="G276" s="36">
        <f>SUMIFS(СВЦЭМ!$H$34:$H$777,СВЦЭМ!$A$34:$A$777,$A276,СВЦЭМ!$B$34:$B$777,G$260)+'СЕТ СН'!$F$15</f>
        <v>0</v>
      </c>
      <c r="H276" s="36">
        <f>SUMIFS(СВЦЭМ!$H$34:$H$777,СВЦЭМ!$A$34:$A$777,$A276,СВЦЭМ!$B$34:$B$777,H$260)+'СЕТ СН'!$F$15</f>
        <v>0</v>
      </c>
      <c r="I276" s="36">
        <f>SUMIFS(СВЦЭМ!$H$34:$H$777,СВЦЭМ!$A$34:$A$777,$A276,СВЦЭМ!$B$34:$B$777,I$260)+'СЕТ СН'!$F$15</f>
        <v>0</v>
      </c>
      <c r="J276" s="36">
        <f>SUMIFS(СВЦЭМ!$H$34:$H$777,СВЦЭМ!$A$34:$A$777,$A276,СВЦЭМ!$B$34:$B$777,J$260)+'СЕТ СН'!$F$15</f>
        <v>0</v>
      </c>
      <c r="K276" s="36">
        <f>SUMIFS(СВЦЭМ!$H$34:$H$777,СВЦЭМ!$A$34:$A$777,$A276,СВЦЭМ!$B$34:$B$777,K$260)+'СЕТ СН'!$F$15</f>
        <v>0</v>
      </c>
      <c r="L276" s="36">
        <f>SUMIFS(СВЦЭМ!$H$34:$H$777,СВЦЭМ!$A$34:$A$777,$A276,СВЦЭМ!$B$34:$B$777,L$260)+'СЕТ СН'!$F$15</f>
        <v>0</v>
      </c>
      <c r="M276" s="36">
        <f>SUMIFS(СВЦЭМ!$H$34:$H$777,СВЦЭМ!$A$34:$A$777,$A276,СВЦЭМ!$B$34:$B$777,M$260)+'СЕТ СН'!$F$15</f>
        <v>0</v>
      </c>
      <c r="N276" s="36">
        <f>SUMIFS(СВЦЭМ!$H$34:$H$777,СВЦЭМ!$A$34:$A$777,$A276,СВЦЭМ!$B$34:$B$777,N$260)+'СЕТ СН'!$F$15</f>
        <v>0</v>
      </c>
      <c r="O276" s="36">
        <f>SUMIFS(СВЦЭМ!$H$34:$H$777,СВЦЭМ!$A$34:$A$777,$A276,СВЦЭМ!$B$34:$B$777,O$260)+'СЕТ СН'!$F$15</f>
        <v>0</v>
      </c>
      <c r="P276" s="36">
        <f>SUMIFS(СВЦЭМ!$H$34:$H$777,СВЦЭМ!$A$34:$A$777,$A276,СВЦЭМ!$B$34:$B$777,P$260)+'СЕТ СН'!$F$15</f>
        <v>0</v>
      </c>
      <c r="Q276" s="36">
        <f>SUMIFS(СВЦЭМ!$H$34:$H$777,СВЦЭМ!$A$34:$A$777,$A276,СВЦЭМ!$B$34:$B$777,Q$260)+'СЕТ СН'!$F$15</f>
        <v>0</v>
      </c>
      <c r="R276" s="36">
        <f>SUMIFS(СВЦЭМ!$H$34:$H$777,СВЦЭМ!$A$34:$A$777,$A276,СВЦЭМ!$B$34:$B$777,R$260)+'СЕТ СН'!$F$15</f>
        <v>0</v>
      </c>
      <c r="S276" s="36">
        <f>SUMIFS(СВЦЭМ!$H$34:$H$777,СВЦЭМ!$A$34:$A$777,$A276,СВЦЭМ!$B$34:$B$777,S$260)+'СЕТ СН'!$F$15</f>
        <v>0</v>
      </c>
      <c r="T276" s="36">
        <f>SUMIFS(СВЦЭМ!$H$34:$H$777,СВЦЭМ!$A$34:$A$777,$A276,СВЦЭМ!$B$34:$B$777,T$260)+'СЕТ СН'!$F$15</f>
        <v>0</v>
      </c>
      <c r="U276" s="36">
        <f>SUMIFS(СВЦЭМ!$H$34:$H$777,СВЦЭМ!$A$34:$A$777,$A276,СВЦЭМ!$B$34:$B$777,U$260)+'СЕТ СН'!$F$15</f>
        <v>0</v>
      </c>
      <c r="V276" s="36">
        <f>SUMIFS(СВЦЭМ!$H$34:$H$777,СВЦЭМ!$A$34:$A$777,$A276,СВЦЭМ!$B$34:$B$777,V$260)+'СЕТ СН'!$F$15</f>
        <v>0</v>
      </c>
      <c r="W276" s="36">
        <f>SUMIFS(СВЦЭМ!$H$34:$H$777,СВЦЭМ!$A$34:$A$777,$A276,СВЦЭМ!$B$34:$B$777,W$260)+'СЕТ СН'!$F$15</f>
        <v>0</v>
      </c>
      <c r="X276" s="36">
        <f>SUMIFS(СВЦЭМ!$H$34:$H$777,СВЦЭМ!$A$34:$A$777,$A276,СВЦЭМ!$B$34:$B$777,X$260)+'СЕТ СН'!$F$15</f>
        <v>0</v>
      </c>
      <c r="Y276" s="36">
        <f>SUMIFS(СВЦЭМ!$H$34:$H$777,СВЦЭМ!$A$34:$A$777,$A276,СВЦЭМ!$B$34:$B$777,Y$260)+'СЕТ СН'!$F$15</f>
        <v>0</v>
      </c>
    </row>
    <row r="277" spans="1:25" ht="15.75" hidden="1" x14ac:dyDescent="0.2">
      <c r="A277" s="35">
        <f t="shared" si="7"/>
        <v>43968</v>
      </c>
      <c r="B277" s="36">
        <f>SUMIFS(СВЦЭМ!$H$34:$H$777,СВЦЭМ!$A$34:$A$777,$A277,СВЦЭМ!$B$34:$B$777,B$260)+'СЕТ СН'!$F$15</f>
        <v>0</v>
      </c>
      <c r="C277" s="36">
        <f>SUMIFS(СВЦЭМ!$H$34:$H$777,СВЦЭМ!$A$34:$A$777,$A277,СВЦЭМ!$B$34:$B$777,C$260)+'СЕТ СН'!$F$15</f>
        <v>0</v>
      </c>
      <c r="D277" s="36">
        <f>SUMIFS(СВЦЭМ!$H$34:$H$777,СВЦЭМ!$A$34:$A$777,$A277,СВЦЭМ!$B$34:$B$777,D$260)+'СЕТ СН'!$F$15</f>
        <v>0</v>
      </c>
      <c r="E277" s="36">
        <f>SUMIFS(СВЦЭМ!$H$34:$H$777,СВЦЭМ!$A$34:$A$777,$A277,СВЦЭМ!$B$34:$B$777,E$260)+'СЕТ СН'!$F$15</f>
        <v>0</v>
      </c>
      <c r="F277" s="36">
        <f>SUMIFS(СВЦЭМ!$H$34:$H$777,СВЦЭМ!$A$34:$A$777,$A277,СВЦЭМ!$B$34:$B$777,F$260)+'СЕТ СН'!$F$15</f>
        <v>0</v>
      </c>
      <c r="G277" s="36">
        <f>SUMIFS(СВЦЭМ!$H$34:$H$777,СВЦЭМ!$A$34:$A$777,$A277,СВЦЭМ!$B$34:$B$777,G$260)+'СЕТ СН'!$F$15</f>
        <v>0</v>
      </c>
      <c r="H277" s="36">
        <f>SUMIFS(СВЦЭМ!$H$34:$H$777,СВЦЭМ!$A$34:$A$777,$A277,СВЦЭМ!$B$34:$B$777,H$260)+'СЕТ СН'!$F$15</f>
        <v>0</v>
      </c>
      <c r="I277" s="36">
        <f>SUMIFS(СВЦЭМ!$H$34:$H$777,СВЦЭМ!$A$34:$A$777,$A277,СВЦЭМ!$B$34:$B$777,I$260)+'СЕТ СН'!$F$15</f>
        <v>0</v>
      </c>
      <c r="J277" s="36">
        <f>SUMIFS(СВЦЭМ!$H$34:$H$777,СВЦЭМ!$A$34:$A$777,$A277,СВЦЭМ!$B$34:$B$777,J$260)+'СЕТ СН'!$F$15</f>
        <v>0</v>
      </c>
      <c r="K277" s="36">
        <f>SUMIFS(СВЦЭМ!$H$34:$H$777,СВЦЭМ!$A$34:$A$777,$A277,СВЦЭМ!$B$34:$B$777,K$260)+'СЕТ СН'!$F$15</f>
        <v>0</v>
      </c>
      <c r="L277" s="36">
        <f>SUMIFS(СВЦЭМ!$H$34:$H$777,СВЦЭМ!$A$34:$A$777,$A277,СВЦЭМ!$B$34:$B$777,L$260)+'СЕТ СН'!$F$15</f>
        <v>0</v>
      </c>
      <c r="M277" s="36">
        <f>SUMIFS(СВЦЭМ!$H$34:$H$777,СВЦЭМ!$A$34:$A$777,$A277,СВЦЭМ!$B$34:$B$777,M$260)+'СЕТ СН'!$F$15</f>
        <v>0</v>
      </c>
      <c r="N277" s="36">
        <f>SUMIFS(СВЦЭМ!$H$34:$H$777,СВЦЭМ!$A$34:$A$777,$A277,СВЦЭМ!$B$34:$B$777,N$260)+'СЕТ СН'!$F$15</f>
        <v>0</v>
      </c>
      <c r="O277" s="36">
        <f>SUMIFS(СВЦЭМ!$H$34:$H$777,СВЦЭМ!$A$34:$A$777,$A277,СВЦЭМ!$B$34:$B$777,O$260)+'СЕТ СН'!$F$15</f>
        <v>0</v>
      </c>
      <c r="P277" s="36">
        <f>SUMIFS(СВЦЭМ!$H$34:$H$777,СВЦЭМ!$A$34:$A$777,$A277,СВЦЭМ!$B$34:$B$777,P$260)+'СЕТ СН'!$F$15</f>
        <v>0</v>
      </c>
      <c r="Q277" s="36">
        <f>SUMIFS(СВЦЭМ!$H$34:$H$777,СВЦЭМ!$A$34:$A$777,$A277,СВЦЭМ!$B$34:$B$777,Q$260)+'СЕТ СН'!$F$15</f>
        <v>0</v>
      </c>
      <c r="R277" s="36">
        <f>SUMIFS(СВЦЭМ!$H$34:$H$777,СВЦЭМ!$A$34:$A$777,$A277,СВЦЭМ!$B$34:$B$777,R$260)+'СЕТ СН'!$F$15</f>
        <v>0</v>
      </c>
      <c r="S277" s="36">
        <f>SUMIFS(СВЦЭМ!$H$34:$H$777,СВЦЭМ!$A$34:$A$777,$A277,СВЦЭМ!$B$34:$B$777,S$260)+'СЕТ СН'!$F$15</f>
        <v>0</v>
      </c>
      <c r="T277" s="36">
        <f>SUMIFS(СВЦЭМ!$H$34:$H$777,СВЦЭМ!$A$34:$A$777,$A277,СВЦЭМ!$B$34:$B$777,T$260)+'СЕТ СН'!$F$15</f>
        <v>0</v>
      </c>
      <c r="U277" s="36">
        <f>SUMIFS(СВЦЭМ!$H$34:$H$777,СВЦЭМ!$A$34:$A$777,$A277,СВЦЭМ!$B$34:$B$777,U$260)+'СЕТ СН'!$F$15</f>
        <v>0</v>
      </c>
      <c r="V277" s="36">
        <f>SUMIFS(СВЦЭМ!$H$34:$H$777,СВЦЭМ!$A$34:$A$777,$A277,СВЦЭМ!$B$34:$B$777,V$260)+'СЕТ СН'!$F$15</f>
        <v>0</v>
      </c>
      <c r="W277" s="36">
        <f>SUMIFS(СВЦЭМ!$H$34:$H$777,СВЦЭМ!$A$34:$A$777,$A277,СВЦЭМ!$B$34:$B$777,W$260)+'СЕТ СН'!$F$15</f>
        <v>0</v>
      </c>
      <c r="X277" s="36">
        <f>SUMIFS(СВЦЭМ!$H$34:$H$777,СВЦЭМ!$A$34:$A$777,$A277,СВЦЭМ!$B$34:$B$777,X$260)+'СЕТ СН'!$F$15</f>
        <v>0</v>
      </c>
      <c r="Y277" s="36">
        <f>SUMIFS(СВЦЭМ!$H$34:$H$777,СВЦЭМ!$A$34:$A$777,$A277,СВЦЭМ!$B$34:$B$777,Y$260)+'СЕТ СН'!$F$15</f>
        <v>0</v>
      </c>
    </row>
    <row r="278" spans="1:25" ht="15.75" hidden="1" x14ac:dyDescent="0.2">
      <c r="A278" s="35">
        <f t="shared" si="7"/>
        <v>43969</v>
      </c>
      <c r="B278" s="36">
        <f>SUMIFS(СВЦЭМ!$H$34:$H$777,СВЦЭМ!$A$34:$A$777,$A278,СВЦЭМ!$B$34:$B$777,B$260)+'СЕТ СН'!$F$15</f>
        <v>0</v>
      </c>
      <c r="C278" s="36">
        <f>SUMIFS(СВЦЭМ!$H$34:$H$777,СВЦЭМ!$A$34:$A$777,$A278,СВЦЭМ!$B$34:$B$777,C$260)+'СЕТ СН'!$F$15</f>
        <v>0</v>
      </c>
      <c r="D278" s="36">
        <f>SUMIFS(СВЦЭМ!$H$34:$H$777,СВЦЭМ!$A$34:$A$777,$A278,СВЦЭМ!$B$34:$B$777,D$260)+'СЕТ СН'!$F$15</f>
        <v>0</v>
      </c>
      <c r="E278" s="36">
        <f>SUMIFS(СВЦЭМ!$H$34:$H$777,СВЦЭМ!$A$34:$A$777,$A278,СВЦЭМ!$B$34:$B$777,E$260)+'СЕТ СН'!$F$15</f>
        <v>0</v>
      </c>
      <c r="F278" s="36">
        <f>SUMIFS(СВЦЭМ!$H$34:$H$777,СВЦЭМ!$A$34:$A$777,$A278,СВЦЭМ!$B$34:$B$777,F$260)+'СЕТ СН'!$F$15</f>
        <v>0</v>
      </c>
      <c r="G278" s="36">
        <f>SUMIFS(СВЦЭМ!$H$34:$H$777,СВЦЭМ!$A$34:$A$777,$A278,СВЦЭМ!$B$34:$B$777,G$260)+'СЕТ СН'!$F$15</f>
        <v>0</v>
      </c>
      <c r="H278" s="36">
        <f>SUMIFS(СВЦЭМ!$H$34:$H$777,СВЦЭМ!$A$34:$A$777,$A278,СВЦЭМ!$B$34:$B$777,H$260)+'СЕТ СН'!$F$15</f>
        <v>0</v>
      </c>
      <c r="I278" s="36">
        <f>SUMIFS(СВЦЭМ!$H$34:$H$777,СВЦЭМ!$A$34:$A$777,$A278,СВЦЭМ!$B$34:$B$777,I$260)+'СЕТ СН'!$F$15</f>
        <v>0</v>
      </c>
      <c r="J278" s="36">
        <f>SUMIFS(СВЦЭМ!$H$34:$H$777,СВЦЭМ!$A$34:$A$777,$A278,СВЦЭМ!$B$34:$B$777,J$260)+'СЕТ СН'!$F$15</f>
        <v>0</v>
      </c>
      <c r="K278" s="36">
        <f>SUMIFS(СВЦЭМ!$H$34:$H$777,СВЦЭМ!$A$34:$A$777,$A278,СВЦЭМ!$B$34:$B$777,K$260)+'СЕТ СН'!$F$15</f>
        <v>0</v>
      </c>
      <c r="L278" s="36">
        <f>SUMIFS(СВЦЭМ!$H$34:$H$777,СВЦЭМ!$A$34:$A$777,$A278,СВЦЭМ!$B$34:$B$777,L$260)+'СЕТ СН'!$F$15</f>
        <v>0</v>
      </c>
      <c r="M278" s="36">
        <f>SUMIFS(СВЦЭМ!$H$34:$H$777,СВЦЭМ!$A$34:$A$777,$A278,СВЦЭМ!$B$34:$B$777,M$260)+'СЕТ СН'!$F$15</f>
        <v>0</v>
      </c>
      <c r="N278" s="36">
        <f>SUMIFS(СВЦЭМ!$H$34:$H$777,СВЦЭМ!$A$34:$A$777,$A278,СВЦЭМ!$B$34:$B$777,N$260)+'СЕТ СН'!$F$15</f>
        <v>0</v>
      </c>
      <c r="O278" s="36">
        <f>SUMIFS(СВЦЭМ!$H$34:$H$777,СВЦЭМ!$A$34:$A$777,$A278,СВЦЭМ!$B$34:$B$777,O$260)+'СЕТ СН'!$F$15</f>
        <v>0</v>
      </c>
      <c r="P278" s="36">
        <f>SUMIFS(СВЦЭМ!$H$34:$H$777,СВЦЭМ!$A$34:$A$777,$A278,СВЦЭМ!$B$34:$B$777,P$260)+'СЕТ СН'!$F$15</f>
        <v>0</v>
      </c>
      <c r="Q278" s="36">
        <f>SUMIFS(СВЦЭМ!$H$34:$H$777,СВЦЭМ!$A$34:$A$777,$A278,СВЦЭМ!$B$34:$B$777,Q$260)+'СЕТ СН'!$F$15</f>
        <v>0</v>
      </c>
      <c r="R278" s="36">
        <f>SUMIFS(СВЦЭМ!$H$34:$H$777,СВЦЭМ!$A$34:$A$777,$A278,СВЦЭМ!$B$34:$B$777,R$260)+'СЕТ СН'!$F$15</f>
        <v>0</v>
      </c>
      <c r="S278" s="36">
        <f>SUMIFS(СВЦЭМ!$H$34:$H$777,СВЦЭМ!$A$34:$A$777,$A278,СВЦЭМ!$B$34:$B$777,S$260)+'СЕТ СН'!$F$15</f>
        <v>0</v>
      </c>
      <c r="T278" s="36">
        <f>SUMIFS(СВЦЭМ!$H$34:$H$777,СВЦЭМ!$A$34:$A$777,$A278,СВЦЭМ!$B$34:$B$777,T$260)+'СЕТ СН'!$F$15</f>
        <v>0</v>
      </c>
      <c r="U278" s="36">
        <f>SUMIFS(СВЦЭМ!$H$34:$H$777,СВЦЭМ!$A$34:$A$777,$A278,СВЦЭМ!$B$34:$B$777,U$260)+'СЕТ СН'!$F$15</f>
        <v>0</v>
      </c>
      <c r="V278" s="36">
        <f>SUMIFS(СВЦЭМ!$H$34:$H$777,СВЦЭМ!$A$34:$A$777,$A278,СВЦЭМ!$B$34:$B$777,V$260)+'СЕТ СН'!$F$15</f>
        <v>0</v>
      </c>
      <c r="W278" s="36">
        <f>SUMIFS(СВЦЭМ!$H$34:$H$777,СВЦЭМ!$A$34:$A$777,$A278,СВЦЭМ!$B$34:$B$777,W$260)+'СЕТ СН'!$F$15</f>
        <v>0</v>
      </c>
      <c r="X278" s="36">
        <f>SUMIFS(СВЦЭМ!$H$34:$H$777,СВЦЭМ!$A$34:$A$777,$A278,СВЦЭМ!$B$34:$B$777,X$260)+'СЕТ СН'!$F$15</f>
        <v>0</v>
      </c>
      <c r="Y278" s="36">
        <f>SUMIFS(СВЦЭМ!$H$34:$H$777,СВЦЭМ!$A$34:$A$777,$A278,СВЦЭМ!$B$34:$B$777,Y$260)+'СЕТ СН'!$F$15</f>
        <v>0</v>
      </c>
    </row>
    <row r="279" spans="1:25" ht="15.75" hidden="1" x14ac:dyDescent="0.2">
      <c r="A279" s="35">
        <f t="shared" si="7"/>
        <v>43970</v>
      </c>
      <c r="B279" s="36">
        <f>SUMIFS(СВЦЭМ!$H$34:$H$777,СВЦЭМ!$A$34:$A$777,$A279,СВЦЭМ!$B$34:$B$777,B$260)+'СЕТ СН'!$F$15</f>
        <v>0</v>
      </c>
      <c r="C279" s="36">
        <f>SUMIFS(СВЦЭМ!$H$34:$H$777,СВЦЭМ!$A$34:$A$777,$A279,СВЦЭМ!$B$34:$B$777,C$260)+'СЕТ СН'!$F$15</f>
        <v>0</v>
      </c>
      <c r="D279" s="36">
        <f>SUMIFS(СВЦЭМ!$H$34:$H$777,СВЦЭМ!$A$34:$A$777,$A279,СВЦЭМ!$B$34:$B$777,D$260)+'СЕТ СН'!$F$15</f>
        <v>0</v>
      </c>
      <c r="E279" s="36">
        <f>SUMIFS(СВЦЭМ!$H$34:$H$777,СВЦЭМ!$A$34:$A$777,$A279,СВЦЭМ!$B$34:$B$777,E$260)+'СЕТ СН'!$F$15</f>
        <v>0</v>
      </c>
      <c r="F279" s="36">
        <f>SUMIFS(СВЦЭМ!$H$34:$H$777,СВЦЭМ!$A$34:$A$777,$A279,СВЦЭМ!$B$34:$B$777,F$260)+'СЕТ СН'!$F$15</f>
        <v>0</v>
      </c>
      <c r="G279" s="36">
        <f>SUMIFS(СВЦЭМ!$H$34:$H$777,СВЦЭМ!$A$34:$A$777,$A279,СВЦЭМ!$B$34:$B$777,G$260)+'СЕТ СН'!$F$15</f>
        <v>0</v>
      </c>
      <c r="H279" s="36">
        <f>SUMIFS(СВЦЭМ!$H$34:$H$777,СВЦЭМ!$A$34:$A$777,$A279,СВЦЭМ!$B$34:$B$777,H$260)+'СЕТ СН'!$F$15</f>
        <v>0</v>
      </c>
      <c r="I279" s="36">
        <f>SUMIFS(СВЦЭМ!$H$34:$H$777,СВЦЭМ!$A$34:$A$777,$A279,СВЦЭМ!$B$34:$B$777,I$260)+'СЕТ СН'!$F$15</f>
        <v>0</v>
      </c>
      <c r="J279" s="36">
        <f>SUMIFS(СВЦЭМ!$H$34:$H$777,СВЦЭМ!$A$34:$A$777,$A279,СВЦЭМ!$B$34:$B$777,J$260)+'СЕТ СН'!$F$15</f>
        <v>0</v>
      </c>
      <c r="K279" s="36">
        <f>SUMIFS(СВЦЭМ!$H$34:$H$777,СВЦЭМ!$A$34:$A$777,$A279,СВЦЭМ!$B$34:$B$777,K$260)+'СЕТ СН'!$F$15</f>
        <v>0</v>
      </c>
      <c r="L279" s="36">
        <f>SUMIFS(СВЦЭМ!$H$34:$H$777,СВЦЭМ!$A$34:$A$777,$A279,СВЦЭМ!$B$34:$B$777,L$260)+'СЕТ СН'!$F$15</f>
        <v>0</v>
      </c>
      <c r="M279" s="36">
        <f>SUMIFS(СВЦЭМ!$H$34:$H$777,СВЦЭМ!$A$34:$A$777,$A279,СВЦЭМ!$B$34:$B$777,M$260)+'СЕТ СН'!$F$15</f>
        <v>0</v>
      </c>
      <c r="N279" s="36">
        <f>SUMIFS(СВЦЭМ!$H$34:$H$777,СВЦЭМ!$A$34:$A$777,$A279,СВЦЭМ!$B$34:$B$777,N$260)+'СЕТ СН'!$F$15</f>
        <v>0</v>
      </c>
      <c r="O279" s="36">
        <f>SUMIFS(СВЦЭМ!$H$34:$H$777,СВЦЭМ!$A$34:$A$777,$A279,СВЦЭМ!$B$34:$B$777,O$260)+'СЕТ СН'!$F$15</f>
        <v>0</v>
      </c>
      <c r="P279" s="36">
        <f>SUMIFS(СВЦЭМ!$H$34:$H$777,СВЦЭМ!$A$34:$A$777,$A279,СВЦЭМ!$B$34:$B$777,P$260)+'СЕТ СН'!$F$15</f>
        <v>0</v>
      </c>
      <c r="Q279" s="36">
        <f>SUMIFS(СВЦЭМ!$H$34:$H$777,СВЦЭМ!$A$34:$A$777,$A279,СВЦЭМ!$B$34:$B$777,Q$260)+'СЕТ СН'!$F$15</f>
        <v>0</v>
      </c>
      <c r="R279" s="36">
        <f>SUMIFS(СВЦЭМ!$H$34:$H$777,СВЦЭМ!$A$34:$A$777,$A279,СВЦЭМ!$B$34:$B$777,R$260)+'СЕТ СН'!$F$15</f>
        <v>0</v>
      </c>
      <c r="S279" s="36">
        <f>SUMIFS(СВЦЭМ!$H$34:$H$777,СВЦЭМ!$A$34:$A$777,$A279,СВЦЭМ!$B$34:$B$777,S$260)+'СЕТ СН'!$F$15</f>
        <v>0</v>
      </c>
      <c r="T279" s="36">
        <f>SUMIFS(СВЦЭМ!$H$34:$H$777,СВЦЭМ!$A$34:$A$777,$A279,СВЦЭМ!$B$34:$B$777,T$260)+'СЕТ СН'!$F$15</f>
        <v>0</v>
      </c>
      <c r="U279" s="36">
        <f>SUMIFS(СВЦЭМ!$H$34:$H$777,СВЦЭМ!$A$34:$A$777,$A279,СВЦЭМ!$B$34:$B$777,U$260)+'СЕТ СН'!$F$15</f>
        <v>0</v>
      </c>
      <c r="V279" s="36">
        <f>SUMIFS(СВЦЭМ!$H$34:$H$777,СВЦЭМ!$A$34:$A$777,$A279,СВЦЭМ!$B$34:$B$777,V$260)+'СЕТ СН'!$F$15</f>
        <v>0</v>
      </c>
      <c r="W279" s="36">
        <f>SUMIFS(СВЦЭМ!$H$34:$H$777,СВЦЭМ!$A$34:$A$777,$A279,СВЦЭМ!$B$34:$B$777,W$260)+'СЕТ СН'!$F$15</f>
        <v>0</v>
      </c>
      <c r="X279" s="36">
        <f>SUMIFS(СВЦЭМ!$H$34:$H$777,СВЦЭМ!$A$34:$A$777,$A279,СВЦЭМ!$B$34:$B$777,X$260)+'СЕТ СН'!$F$15</f>
        <v>0</v>
      </c>
      <c r="Y279" s="36">
        <f>SUMIFS(СВЦЭМ!$H$34:$H$777,СВЦЭМ!$A$34:$A$777,$A279,СВЦЭМ!$B$34:$B$777,Y$260)+'СЕТ СН'!$F$15</f>
        <v>0</v>
      </c>
    </row>
    <row r="280" spans="1:25" ht="15.75" hidden="1" x14ac:dyDescent="0.2">
      <c r="A280" s="35">
        <f t="shared" si="7"/>
        <v>43971</v>
      </c>
      <c r="B280" s="36">
        <f>SUMIFS(СВЦЭМ!$H$34:$H$777,СВЦЭМ!$A$34:$A$777,$A280,СВЦЭМ!$B$34:$B$777,B$260)+'СЕТ СН'!$F$15</f>
        <v>0</v>
      </c>
      <c r="C280" s="36">
        <f>SUMIFS(СВЦЭМ!$H$34:$H$777,СВЦЭМ!$A$34:$A$777,$A280,СВЦЭМ!$B$34:$B$777,C$260)+'СЕТ СН'!$F$15</f>
        <v>0</v>
      </c>
      <c r="D280" s="36">
        <f>SUMIFS(СВЦЭМ!$H$34:$H$777,СВЦЭМ!$A$34:$A$777,$A280,СВЦЭМ!$B$34:$B$777,D$260)+'СЕТ СН'!$F$15</f>
        <v>0</v>
      </c>
      <c r="E280" s="36">
        <f>SUMIFS(СВЦЭМ!$H$34:$H$777,СВЦЭМ!$A$34:$A$777,$A280,СВЦЭМ!$B$34:$B$777,E$260)+'СЕТ СН'!$F$15</f>
        <v>0</v>
      </c>
      <c r="F280" s="36">
        <f>SUMIFS(СВЦЭМ!$H$34:$H$777,СВЦЭМ!$A$34:$A$777,$A280,СВЦЭМ!$B$34:$B$777,F$260)+'СЕТ СН'!$F$15</f>
        <v>0</v>
      </c>
      <c r="G280" s="36">
        <f>SUMIFS(СВЦЭМ!$H$34:$H$777,СВЦЭМ!$A$34:$A$777,$A280,СВЦЭМ!$B$34:$B$777,G$260)+'СЕТ СН'!$F$15</f>
        <v>0</v>
      </c>
      <c r="H280" s="36">
        <f>SUMIFS(СВЦЭМ!$H$34:$H$777,СВЦЭМ!$A$34:$A$777,$A280,СВЦЭМ!$B$34:$B$777,H$260)+'СЕТ СН'!$F$15</f>
        <v>0</v>
      </c>
      <c r="I280" s="36">
        <f>SUMIFS(СВЦЭМ!$H$34:$H$777,СВЦЭМ!$A$34:$A$777,$A280,СВЦЭМ!$B$34:$B$777,I$260)+'СЕТ СН'!$F$15</f>
        <v>0</v>
      </c>
      <c r="J280" s="36">
        <f>SUMIFS(СВЦЭМ!$H$34:$H$777,СВЦЭМ!$A$34:$A$777,$A280,СВЦЭМ!$B$34:$B$777,J$260)+'СЕТ СН'!$F$15</f>
        <v>0</v>
      </c>
      <c r="K280" s="36">
        <f>SUMIFS(СВЦЭМ!$H$34:$H$777,СВЦЭМ!$A$34:$A$777,$A280,СВЦЭМ!$B$34:$B$777,K$260)+'СЕТ СН'!$F$15</f>
        <v>0</v>
      </c>
      <c r="L280" s="36">
        <f>SUMIFS(СВЦЭМ!$H$34:$H$777,СВЦЭМ!$A$34:$A$777,$A280,СВЦЭМ!$B$34:$B$777,L$260)+'СЕТ СН'!$F$15</f>
        <v>0</v>
      </c>
      <c r="M280" s="36">
        <f>SUMIFS(СВЦЭМ!$H$34:$H$777,СВЦЭМ!$A$34:$A$777,$A280,СВЦЭМ!$B$34:$B$777,M$260)+'СЕТ СН'!$F$15</f>
        <v>0</v>
      </c>
      <c r="N280" s="36">
        <f>SUMIFS(СВЦЭМ!$H$34:$H$777,СВЦЭМ!$A$34:$A$777,$A280,СВЦЭМ!$B$34:$B$777,N$260)+'СЕТ СН'!$F$15</f>
        <v>0</v>
      </c>
      <c r="O280" s="36">
        <f>SUMIFS(СВЦЭМ!$H$34:$H$777,СВЦЭМ!$A$34:$A$777,$A280,СВЦЭМ!$B$34:$B$777,O$260)+'СЕТ СН'!$F$15</f>
        <v>0</v>
      </c>
      <c r="P280" s="36">
        <f>SUMIFS(СВЦЭМ!$H$34:$H$777,СВЦЭМ!$A$34:$A$777,$A280,СВЦЭМ!$B$34:$B$777,P$260)+'СЕТ СН'!$F$15</f>
        <v>0</v>
      </c>
      <c r="Q280" s="36">
        <f>SUMIFS(СВЦЭМ!$H$34:$H$777,СВЦЭМ!$A$34:$A$777,$A280,СВЦЭМ!$B$34:$B$777,Q$260)+'СЕТ СН'!$F$15</f>
        <v>0</v>
      </c>
      <c r="R280" s="36">
        <f>SUMIFS(СВЦЭМ!$H$34:$H$777,СВЦЭМ!$A$34:$A$777,$A280,СВЦЭМ!$B$34:$B$777,R$260)+'СЕТ СН'!$F$15</f>
        <v>0</v>
      </c>
      <c r="S280" s="36">
        <f>SUMIFS(СВЦЭМ!$H$34:$H$777,СВЦЭМ!$A$34:$A$777,$A280,СВЦЭМ!$B$34:$B$777,S$260)+'СЕТ СН'!$F$15</f>
        <v>0</v>
      </c>
      <c r="T280" s="36">
        <f>SUMIFS(СВЦЭМ!$H$34:$H$777,СВЦЭМ!$A$34:$A$777,$A280,СВЦЭМ!$B$34:$B$777,T$260)+'СЕТ СН'!$F$15</f>
        <v>0</v>
      </c>
      <c r="U280" s="36">
        <f>SUMIFS(СВЦЭМ!$H$34:$H$777,СВЦЭМ!$A$34:$A$777,$A280,СВЦЭМ!$B$34:$B$777,U$260)+'СЕТ СН'!$F$15</f>
        <v>0</v>
      </c>
      <c r="V280" s="36">
        <f>SUMIFS(СВЦЭМ!$H$34:$H$777,СВЦЭМ!$A$34:$A$777,$A280,СВЦЭМ!$B$34:$B$777,V$260)+'СЕТ СН'!$F$15</f>
        <v>0</v>
      </c>
      <c r="W280" s="36">
        <f>SUMIFS(СВЦЭМ!$H$34:$H$777,СВЦЭМ!$A$34:$A$777,$A280,СВЦЭМ!$B$34:$B$777,W$260)+'СЕТ СН'!$F$15</f>
        <v>0</v>
      </c>
      <c r="X280" s="36">
        <f>SUMIFS(СВЦЭМ!$H$34:$H$777,СВЦЭМ!$A$34:$A$777,$A280,СВЦЭМ!$B$34:$B$777,X$260)+'СЕТ СН'!$F$15</f>
        <v>0</v>
      </c>
      <c r="Y280" s="36">
        <f>SUMIFS(СВЦЭМ!$H$34:$H$777,СВЦЭМ!$A$34:$A$777,$A280,СВЦЭМ!$B$34:$B$777,Y$260)+'СЕТ СН'!$F$15</f>
        <v>0</v>
      </c>
    </row>
    <row r="281" spans="1:25" ht="15.75" hidden="1" x14ac:dyDescent="0.2">
      <c r="A281" s="35">
        <f t="shared" si="7"/>
        <v>43972</v>
      </c>
      <c r="B281" s="36">
        <f>SUMIFS(СВЦЭМ!$H$34:$H$777,СВЦЭМ!$A$34:$A$777,$A281,СВЦЭМ!$B$34:$B$777,B$260)+'СЕТ СН'!$F$15</f>
        <v>0</v>
      </c>
      <c r="C281" s="36">
        <f>SUMIFS(СВЦЭМ!$H$34:$H$777,СВЦЭМ!$A$34:$A$777,$A281,СВЦЭМ!$B$34:$B$777,C$260)+'СЕТ СН'!$F$15</f>
        <v>0</v>
      </c>
      <c r="D281" s="36">
        <f>SUMIFS(СВЦЭМ!$H$34:$H$777,СВЦЭМ!$A$34:$A$777,$A281,СВЦЭМ!$B$34:$B$777,D$260)+'СЕТ СН'!$F$15</f>
        <v>0</v>
      </c>
      <c r="E281" s="36">
        <f>SUMIFS(СВЦЭМ!$H$34:$H$777,СВЦЭМ!$A$34:$A$777,$A281,СВЦЭМ!$B$34:$B$777,E$260)+'СЕТ СН'!$F$15</f>
        <v>0</v>
      </c>
      <c r="F281" s="36">
        <f>SUMIFS(СВЦЭМ!$H$34:$H$777,СВЦЭМ!$A$34:$A$777,$A281,СВЦЭМ!$B$34:$B$777,F$260)+'СЕТ СН'!$F$15</f>
        <v>0</v>
      </c>
      <c r="G281" s="36">
        <f>SUMIFS(СВЦЭМ!$H$34:$H$777,СВЦЭМ!$A$34:$A$777,$A281,СВЦЭМ!$B$34:$B$777,G$260)+'СЕТ СН'!$F$15</f>
        <v>0</v>
      </c>
      <c r="H281" s="36">
        <f>SUMIFS(СВЦЭМ!$H$34:$H$777,СВЦЭМ!$A$34:$A$777,$A281,СВЦЭМ!$B$34:$B$777,H$260)+'СЕТ СН'!$F$15</f>
        <v>0</v>
      </c>
      <c r="I281" s="36">
        <f>SUMIFS(СВЦЭМ!$H$34:$H$777,СВЦЭМ!$A$34:$A$777,$A281,СВЦЭМ!$B$34:$B$777,I$260)+'СЕТ СН'!$F$15</f>
        <v>0</v>
      </c>
      <c r="J281" s="36">
        <f>SUMIFS(СВЦЭМ!$H$34:$H$777,СВЦЭМ!$A$34:$A$777,$A281,СВЦЭМ!$B$34:$B$777,J$260)+'СЕТ СН'!$F$15</f>
        <v>0</v>
      </c>
      <c r="K281" s="36">
        <f>SUMIFS(СВЦЭМ!$H$34:$H$777,СВЦЭМ!$A$34:$A$777,$A281,СВЦЭМ!$B$34:$B$777,K$260)+'СЕТ СН'!$F$15</f>
        <v>0</v>
      </c>
      <c r="L281" s="36">
        <f>SUMIFS(СВЦЭМ!$H$34:$H$777,СВЦЭМ!$A$34:$A$777,$A281,СВЦЭМ!$B$34:$B$777,L$260)+'СЕТ СН'!$F$15</f>
        <v>0</v>
      </c>
      <c r="M281" s="36">
        <f>SUMIFS(СВЦЭМ!$H$34:$H$777,СВЦЭМ!$A$34:$A$777,$A281,СВЦЭМ!$B$34:$B$777,M$260)+'СЕТ СН'!$F$15</f>
        <v>0</v>
      </c>
      <c r="N281" s="36">
        <f>SUMIFS(СВЦЭМ!$H$34:$H$777,СВЦЭМ!$A$34:$A$777,$A281,СВЦЭМ!$B$34:$B$777,N$260)+'СЕТ СН'!$F$15</f>
        <v>0</v>
      </c>
      <c r="O281" s="36">
        <f>SUMIFS(СВЦЭМ!$H$34:$H$777,СВЦЭМ!$A$34:$A$777,$A281,СВЦЭМ!$B$34:$B$777,O$260)+'СЕТ СН'!$F$15</f>
        <v>0</v>
      </c>
      <c r="P281" s="36">
        <f>SUMIFS(СВЦЭМ!$H$34:$H$777,СВЦЭМ!$A$34:$A$777,$A281,СВЦЭМ!$B$34:$B$777,P$260)+'СЕТ СН'!$F$15</f>
        <v>0</v>
      </c>
      <c r="Q281" s="36">
        <f>SUMIFS(СВЦЭМ!$H$34:$H$777,СВЦЭМ!$A$34:$A$777,$A281,СВЦЭМ!$B$34:$B$777,Q$260)+'СЕТ СН'!$F$15</f>
        <v>0</v>
      </c>
      <c r="R281" s="36">
        <f>SUMIFS(СВЦЭМ!$H$34:$H$777,СВЦЭМ!$A$34:$A$777,$A281,СВЦЭМ!$B$34:$B$777,R$260)+'СЕТ СН'!$F$15</f>
        <v>0</v>
      </c>
      <c r="S281" s="36">
        <f>SUMIFS(СВЦЭМ!$H$34:$H$777,СВЦЭМ!$A$34:$A$777,$A281,СВЦЭМ!$B$34:$B$777,S$260)+'СЕТ СН'!$F$15</f>
        <v>0</v>
      </c>
      <c r="T281" s="36">
        <f>SUMIFS(СВЦЭМ!$H$34:$H$777,СВЦЭМ!$A$34:$A$777,$A281,СВЦЭМ!$B$34:$B$777,T$260)+'СЕТ СН'!$F$15</f>
        <v>0</v>
      </c>
      <c r="U281" s="36">
        <f>SUMIFS(СВЦЭМ!$H$34:$H$777,СВЦЭМ!$A$34:$A$777,$A281,СВЦЭМ!$B$34:$B$777,U$260)+'СЕТ СН'!$F$15</f>
        <v>0</v>
      </c>
      <c r="V281" s="36">
        <f>SUMIFS(СВЦЭМ!$H$34:$H$777,СВЦЭМ!$A$34:$A$777,$A281,СВЦЭМ!$B$34:$B$777,V$260)+'СЕТ СН'!$F$15</f>
        <v>0</v>
      </c>
      <c r="W281" s="36">
        <f>SUMIFS(СВЦЭМ!$H$34:$H$777,СВЦЭМ!$A$34:$A$777,$A281,СВЦЭМ!$B$34:$B$777,W$260)+'СЕТ СН'!$F$15</f>
        <v>0</v>
      </c>
      <c r="X281" s="36">
        <f>SUMIFS(СВЦЭМ!$H$34:$H$777,СВЦЭМ!$A$34:$A$777,$A281,СВЦЭМ!$B$34:$B$777,X$260)+'СЕТ СН'!$F$15</f>
        <v>0</v>
      </c>
      <c r="Y281" s="36">
        <f>SUMIFS(СВЦЭМ!$H$34:$H$777,СВЦЭМ!$A$34:$A$777,$A281,СВЦЭМ!$B$34:$B$777,Y$260)+'СЕТ СН'!$F$15</f>
        <v>0</v>
      </c>
    </row>
    <row r="282" spans="1:25" ht="15.75" hidden="1" x14ac:dyDescent="0.2">
      <c r="A282" s="35">
        <f t="shared" si="7"/>
        <v>43973</v>
      </c>
      <c r="B282" s="36">
        <f>SUMIFS(СВЦЭМ!$H$34:$H$777,СВЦЭМ!$A$34:$A$777,$A282,СВЦЭМ!$B$34:$B$777,B$260)+'СЕТ СН'!$F$15</f>
        <v>0</v>
      </c>
      <c r="C282" s="36">
        <f>SUMIFS(СВЦЭМ!$H$34:$H$777,СВЦЭМ!$A$34:$A$777,$A282,СВЦЭМ!$B$34:$B$777,C$260)+'СЕТ СН'!$F$15</f>
        <v>0</v>
      </c>
      <c r="D282" s="36">
        <f>SUMIFS(СВЦЭМ!$H$34:$H$777,СВЦЭМ!$A$34:$A$777,$A282,СВЦЭМ!$B$34:$B$777,D$260)+'СЕТ СН'!$F$15</f>
        <v>0</v>
      </c>
      <c r="E282" s="36">
        <f>SUMIFS(СВЦЭМ!$H$34:$H$777,СВЦЭМ!$A$34:$A$777,$A282,СВЦЭМ!$B$34:$B$777,E$260)+'СЕТ СН'!$F$15</f>
        <v>0</v>
      </c>
      <c r="F282" s="36">
        <f>SUMIFS(СВЦЭМ!$H$34:$H$777,СВЦЭМ!$A$34:$A$777,$A282,СВЦЭМ!$B$34:$B$777,F$260)+'СЕТ СН'!$F$15</f>
        <v>0</v>
      </c>
      <c r="G282" s="36">
        <f>SUMIFS(СВЦЭМ!$H$34:$H$777,СВЦЭМ!$A$34:$A$777,$A282,СВЦЭМ!$B$34:$B$777,G$260)+'СЕТ СН'!$F$15</f>
        <v>0</v>
      </c>
      <c r="H282" s="36">
        <f>SUMIFS(СВЦЭМ!$H$34:$H$777,СВЦЭМ!$A$34:$A$777,$A282,СВЦЭМ!$B$34:$B$777,H$260)+'СЕТ СН'!$F$15</f>
        <v>0</v>
      </c>
      <c r="I282" s="36">
        <f>SUMIFS(СВЦЭМ!$H$34:$H$777,СВЦЭМ!$A$34:$A$777,$A282,СВЦЭМ!$B$34:$B$777,I$260)+'СЕТ СН'!$F$15</f>
        <v>0</v>
      </c>
      <c r="J282" s="36">
        <f>SUMIFS(СВЦЭМ!$H$34:$H$777,СВЦЭМ!$A$34:$A$777,$A282,СВЦЭМ!$B$34:$B$777,J$260)+'СЕТ СН'!$F$15</f>
        <v>0</v>
      </c>
      <c r="K282" s="36">
        <f>SUMIFS(СВЦЭМ!$H$34:$H$777,СВЦЭМ!$A$34:$A$777,$A282,СВЦЭМ!$B$34:$B$777,K$260)+'СЕТ СН'!$F$15</f>
        <v>0</v>
      </c>
      <c r="L282" s="36">
        <f>SUMIFS(СВЦЭМ!$H$34:$H$777,СВЦЭМ!$A$34:$A$777,$A282,СВЦЭМ!$B$34:$B$777,L$260)+'СЕТ СН'!$F$15</f>
        <v>0</v>
      </c>
      <c r="M282" s="36">
        <f>SUMIFS(СВЦЭМ!$H$34:$H$777,СВЦЭМ!$A$34:$A$777,$A282,СВЦЭМ!$B$34:$B$777,M$260)+'СЕТ СН'!$F$15</f>
        <v>0</v>
      </c>
      <c r="N282" s="36">
        <f>SUMIFS(СВЦЭМ!$H$34:$H$777,СВЦЭМ!$A$34:$A$777,$A282,СВЦЭМ!$B$34:$B$777,N$260)+'СЕТ СН'!$F$15</f>
        <v>0</v>
      </c>
      <c r="O282" s="36">
        <f>SUMIFS(СВЦЭМ!$H$34:$H$777,СВЦЭМ!$A$34:$A$777,$A282,СВЦЭМ!$B$34:$B$777,O$260)+'СЕТ СН'!$F$15</f>
        <v>0</v>
      </c>
      <c r="P282" s="36">
        <f>SUMIFS(СВЦЭМ!$H$34:$H$777,СВЦЭМ!$A$34:$A$777,$A282,СВЦЭМ!$B$34:$B$777,P$260)+'СЕТ СН'!$F$15</f>
        <v>0</v>
      </c>
      <c r="Q282" s="36">
        <f>SUMIFS(СВЦЭМ!$H$34:$H$777,СВЦЭМ!$A$34:$A$777,$A282,СВЦЭМ!$B$34:$B$777,Q$260)+'СЕТ СН'!$F$15</f>
        <v>0</v>
      </c>
      <c r="R282" s="36">
        <f>SUMIFS(СВЦЭМ!$H$34:$H$777,СВЦЭМ!$A$34:$A$777,$A282,СВЦЭМ!$B$34:$B$777,R$260)+'СЕТ СН'!$F$15</f>
        <v>0</v>
      </c>
      <c r="S282" s="36">
        <f>SUMIFS(СВЦЭМ!$H$34:$H$777,СВЦЭМ!$A$34:$A$777,$A282,СВЦЭМ!$B$34:$B$777,S$260)+'СЕТ СН'!$F$15</f>
        <v>0</v>
      </c>
      <c r="T282" s="36">
        <f>SUMIFS(СВЦЭМ!$H$34:$H$777,СВЦЭМ!$A$34:$A$777,$A282,СВЦЭМ!$B$34:$B$777,T$260)+'СЕТ СН'!$F$15</f>
        <v>0</v>
      </c>
      <c r="U282" s="36">
        <f>SUMIFS(СВЦЭМ!$H$34:$H$777,СВЦЭМ!$A$34:$A$777,$A282,СВЦЭМ!$B$34:$B$777,U$260)+'СЕТ СН'!$F$15</f>
        <v>0</v>
      </c>
      <c r="V282" s="36">
        <f>SUMIFS(СВЦЭМ!$H$34:$H$777,СВЦЭМ!$A$34:$A$777,$A282,СВЦЭМ!$B$34:$B$777,V$260)+'СЕТ СН'!$F$15</f>
        <v>0</v>
      </c>
      <c r="W282" s="36">
        <f>SUMIFS(СВЦЭМ!$H$34:$H$777,СВЦЭМ!$A$34:$A$777,$A282,СВЦЭМ!$B$34:$B$777,W$260)+'СЕТ СН'!$F$15</f>
        <v>0</v>
      </c>
      <c r="X282" s="36">
        <f>SUMIFS(СВЦЭМ!$H$34:$H$777,СВЦЭМ!$A$34:$A$777,$A282,СВЦЭМ!$B$34:$B$777,X$260)+'СЕТ СН'!$F$15</f>
        <v>0</v>
      </c>
      <c r="Y282" s="36">
        <f>SUMIFS(СВЦЭМ!$H$34:$H$777,СВЦЭМ!$A$34:$A$777,$A282,СВЦЭМ!$B$34:$B$777,Y$260)+'СЕТ СН'!$F$15</f>
        <v>0</v>
      </c>
    </row>
    <row r="283" spans="1:25" ht="15.75" hidden="1" x14ac:dyDescent="0.2">
      <c r="A283" s="35">
        <f t="shared" si="7"/>
        <v>43974</v>
      </c>
      <c r="B283" s="36">
        <f>SUMIFS(СВЦЭМ!$H$34:$H$777,СВЦЭМ!$A$34:$A$777,$A283,СВЦЭМ!$B$34:$B$777,B$260)+'СЕТ СН'!$F$15</f>
        <v>0</v>
      </c>
      <c r="C283" s="36">
        <f>SUMIFS(СВЦЭМ!$H$34:$H$777,СВЦЭМ!$A$34:$A$777,$A283,СВЦЭМ!$B$34:$B$777,C$260)+'СЕТ СН'!$F$15</f>
        <v>0</v>
      </c>
      <c r="D283" s="36">
        <f>SUMIFS(СВЦЭМ!$H$34:$H$777,СВЦЭМ!$A$34:$A$777,$A283,СВЦЭМ!$B$34:$B$777,D$260)+'СЕТ СН'!$F$15</f>
        <v>0</v>
      </c>
      <c r="E283" s="36">
        <f>SUMIFS(СВЦЭМ!$H$34:$H$777,СВЦЭМ!$A$34:$A$777,$A283,СВЦЭМ!$B$34:$B$777,E$260)+'СЕТ СН'!$F$15</f>
        <v>0</v>
      </c>
      <c r="F283" s="36">
        <f>SUMIFS(СВЦЭМ!$H$34:$H$777,СВЦЭМ!$A$34:$A$777,$A283,СВЦЭМ!$B$34:$B$777,F$260)+'СЕТ СН'!$F$15</f>
        <v>0</v>
      </c>
      <c r="G283" s="36">
        <f>SUMIFS(СВЦЭМ!$H$34:$H$777,СВЦЭМ!$A$34:$A$777,$A283,СВЦЭМ!$B$34:$B$777,G$260)+'СЕТ СН'!$F$15</f>
        <v>0</v>
      </c>
      <c r="H283" s="36">
        <f>SUMIFS(СВЦЭМ!$H$34:$H$777,СВЦЭМ!$A$34:$A$777,$A283,СВЦЭМ!$B$34:$B$777,H$260)+'СЕТ СН'!$F$15</f>
        <v>0</v>
      </c>
      <c r="I283" s="36">
        <f>SUMIFS(СВЦЭМ!$H$34:$H$777,СВЦЭМ!$A$34:$A$777,$A283,СВЦЭМ!$B$34:$B$777,I$260)+'СЕТ СН'!$F$15</f>
        <v>0</v>
      </c>
      <c r="J283" s="36">
        <f>SUMIFS(СВЦЭМ!$H$34:$H$777,СВЦЭМ!$A$34:$A$777,$A283,СВЦЭМ!$B$34:$B$777,J$260)+'СЕТ СН'!$F$15</f>
        <v>0</v>
      </c>
      <c r="K283" s="36">
        <f>SUMIFS(СВЦЭМ!$H$34:$H$777,СВЦЭМ!$A$34:$A$777,$A283,СВЦЭМ!$B$34:$B$777,K$260)+'СЕТ СН'!$F$15</f>
        <v>0</v>
      </c>
      <c r="L283" s="36">
        <f>SUMIFS(СВЦЭМ!$H$34:$H$777,СВЦЭМ!$A$34:$A$777,$A283,СВЦЭМ!$B$34:$B$777,L$260)+'СЕТ СН'!$F$15</f>
        <v>0</v>
      </c>
      <c r="M283" s="36">
        <f>SUMIFS(СВЦЭМ!$H$34:$H$777,СВЦЭМ!$A$34:$A$777,$A283,СВЦЭМ!$B$34:$B$777,M$260)+'СЕТ СН'!$F$15</f>
        <v>0</v>
      </c>
      <c r="N283" s="36">
        <f>SUMIFS(СВЦЭМ!$H$34:$H$777,СВЦЭМ!$A$34:$A$777,$A283,СВЦЭМ!$B$34:$B$777,N$260)+'СЕТ СН'!$F$15</f>
        <v>0</v>
      </c>
      <c r="O283" s="36">
        <f>SUMIFS(СВЦЭМ!$H$34:$H$777,СВЦЭМ!$A$34:$A$777,$A283,СВЦЭМ!$B$34:$B$777,O$260)+'СЕТ СН'!$F$15</f>
        <v>0</v>
      </c>
      <c r="P283" s="36">
        <f>SUMIFS(СВЦЭМ!$H$34:$H$777,СВЦЭМ!$A$34:$A$777,$A283,СВЦЭМ!$B$34:$B$777,P$260)+'СЕТ СН'!$F$15</f>
        <v>0</v>
      </c>
      <c r="Q283" s="36">
        <f>SUMIFS(СВЦЭМ!$H$34:$H$777,СВЦЭМ!$A$34:$A$777,$A283,СВЦЭМ!$B$34:$B$777,Q$260)+'СЕТ СН'!$F$15</f>
        <v>0</v>
      </c>
      <c r="R283" s="36">
        <f>SUMIFS(СВЦЭМ!$H$34:$H$777,СВЦЭМ!$A$34:$A$777,$A283,СВЦЭМ!$B$34:$B$777,R$260)+'СЕТ СН'!$F$15</f>
        <v>0</v>
      </c>
      <c r="S283" s="36">
        <f>SUMIFS(СВЦЭМ!$H$34:$H$777,СВЦЭМ!$A$34:$A$777,$A283,СВЦЭМ!$B$34:$B$777,S$260)+'СЕТ СН'!$F$15</f>
        <v>0</v>
      </c>
      <c r="T283" s="36">
        <f>SUMIFS(СВЦЭМ!$H$34:$H$777,СВЦЭМ!$A$34:$A$777,$A283,СВЦЭМ!$B$34:$B$777,T$260)+'СЕТ СН'!$F$15</f>
        <v>0</v>
      </c>
      <c r="U283" s="36">
        <f>SUMIFS(СВЦЭМ!$H$34:$H$777,СВЦЭМ!$A$34:$A$777,$A283,СВЦЭМ!$B$34:$B$777,U$260)+'СЕТ СН'!$F$15</f>
        <v>0</v>
      </c>
      <c r="V283" s="36">
        <f>SUMIFS(СВЦЭМ!$H$34:$H$777,СВЦЭМ!$A$34:$A$777,$A283,СВЦЭМ!$B$34:$B$777,V$260)+'СЕТ СН'!$F$15</f>
        <v>0</v>
      </c>
      <c r="W283" s="36">
        <f>SUMIFS(СВЦЭМ!$H$34:$H$777,СВЦЭМ!$A$34:$A$777,$A283,СВЦЭМ!$B$34:$B$777,W$260)+'СЕТ СН'!$F$15</f>
        <v>0</v>
      </c>
      <c r="X283" s="36">
        <f>SUMIFS(СВЦЭМ!$H$34:$H$777,СВЦЭМ!$A$34:$A$777,$A283,СВЦЭМ!$B$34:$B$777,X$260)+'СЕТ СН'!$F$15</f>
        <v>0</v>
      </c>
      <c r="Y283" s="36">
        <f>SUMIFS(СВЦЭМ!$H$34:$H$777,СВЦЭМ!$A$34:$A$777,$A283,СВЦЭМ!$B$34:$B$777,Y$260)+'СЕТ СН'!$F$15</f>
        <v>0</v>
      </c>
    </row>
    <row r="284" spans="1:25" ht="15.75" hidden="1" x14ac:dyDescent="0.2">
      <c r="A284" s="35">
        <f t="shared" si="7"/>
        <v>43975</v>
      </c>
      <c r="B284" s="36">
        <f>SUMIFS(СВЦЭМ!$H$34:$H$777,СВЦЭМ!$A$34:$A$777,$A284,СВЦЭМ!$B$34:$B$777,B$260)+'СЕТ СН'!$F$15</f>
        <v>0</v>
      </c>
      <c r="C284" s="36">
        <f>SUMIFS(СВЦЭМ!$H$34:$H$777,СВЦЭМ!$A$34:$A$777,$A284,СВЦЭМ!$B$34:$B$777,C$260)+'СЕТ СН'!$F$15</f>
        <v>0</v>
      </c>
      <c r="D284" s="36">
        <f>SUMIFS(СВЦЭМ!$H$34:$H$777,СВЦЭМ!$A$34:$A$777,$A284,СВЦЭМ!$B$34:$B$777,D$260)+'СЕТ СН'!$F$15</f>
        <v>0</v>
      </c>
      <c r="E284" s="36">
        <f>SUMIFS(СВЦЭМ!$H$34:$H$777,СВЦЭМ!$A$34:$A$777,$A284,СВЦЭМ!$B$34:$B$777,E$260)+'СЕТ СН'!$F$15</f>
        <v>0</v>
      </c>
      <c r="F284" s="36">
        <f>SUMIFS(СВЦЭМ!$H$34:$H$777,СВЦЭМ!$A$34:$A$777,$A284,СВЦЭМ!$B$34:$B$777,F$260)+'СЕТ СН'!$F$15</f>
        <v>0</v>
      </c>
      <c r="G284" s="36">
        <f>SUMIFS(СВЦЭМ!$H$34:$H$777,СВЦЭМ!$A$34:$A$777,$A284,СВЦЭМ!$B$34:$B$777,G$260)+'СЕТ СН'!$F$15</f>
        <v>0</v>
      </c>
      <c r="H284" s="36">
        <f>SUMIFS(СВЦЭМ!$H$34:$H$777,СВЦЭМ!$A$34:$A$777,$A284,СВЦЭМ!$B$34:$B$777,H$260)+'СЕТ СН'!$F$15</f>
        <v>0</v>
      </c>
      <c r="I284" s="36">
        <f>SUMIFS(СВЦЭМ!$H$34:$H$777,СВЦЭМ!$A$34:$A$777,$A284,СВЦЭМ!$B$34:$B$777,I$260)+'СЕТ СН'!$F$15</f>
        <v>0</v>
      </c>
      <c r="J284" s="36">
        <f>SUMIFS(СВЦЭМ!$H$34:$H$777,СВЦЭМ!$A$34:$A$777,$A284,СВЦЭМ!$B$34:$B$777,J$260)+'СЕТ СН'!$F$15</f>
        <v>0</v>
      </c>
      <c r="K284" s="36">
        <f>SUMIFS(СВЦЭМ!$H$34:$H$777,СВЦЭМ!$A$34:$A$777,$A284,СВЦЭМ!$B$34:$B$777,K$260)+'СЕТ СН'!$F$15</f>
        <v>0</v>
      </c>
      <c r="L284" s="36">
        <f>SUMIFS(СВЦЭМ!$H$34:$H$777,СВЦЭМ!$A$34:$A$777,$A284,СВЦЭМ!$B$34:$B$777,L$260)+'СЕТ СН'!$F$15</f>
        <v>0</v>
      </c>
      <c r="M284" s="36">
        <f>SUMIFS(СВЦЭМ!$H$34:$H$777,СВЦЭМ!$A$34:$A$777,$A284,СВЦЭМ!$B$34:$B$777,M$260)+'СЕТ СН'!$F$15</f>
        <v>0</v>
      </c>
      <c r="N284" s="36">
        <f>SUMIFS(СВЦЭМ!$H$34:$H$777,СВЦЭМ!$A$34:$A$777,$A284,СВЦЭМ!$B$34:$B$777,N$260)+'СЕТ СН'!$F$15</f>
        <v>0</v>
      </c>
      <c r="O284" s="36">
        <f>SUMIFS(СВЦЭМ!$H$34:$H$777,СВЦЭМ!$A$34:$A$777,$A284,СВЦЭМ!$B$34:$B$777,O$260)+'СЕТ СН'!$F$15</f>
        <v>0</v>
      </c>
      <c r="P284" s="36">
        <f>SUMIFS(СВЦЭМ!$H$34:$H$777,СВЦЭМ!$A$34:$A$777,$A284,СВЦЭМ!$B$34:$B$777,P$260)+'СЕТ СН'!$F$15</f>
        <v>0</v>
      </c>
      <c r="Q284" s="36">
        <f>SUMIFS(СВЦЭМ!$H$34:$H$777,СВЦЭМ!$A$34:$A$777,$A284,СВЦЭМ!$B$34:$B$777,Q$260)+'СЕТ СН'!$F$15</f>
        <v>0</v>
      </c>
      <c r="R284" s="36">
        <f>SUMIFS(СВЦЭМ!$H$34:$H$777,СВЦЭМ!$A$34:$A$777,$A284,СВЦЭМ!$B$34:$B$777,R$260)+'СЕТ СН'!$F$15</f>
        <v>0</v>
      </c>
      <c r="S284" s="36">
        <f>SUMIFS(СВЦЭМ!$H$34:$H$777,СВЦЭМ!$A$34:$A$777,$A284,СВЦЭМ!$B$34:$B$777,S$260)+'СЕТ СН'!$F$15</f>
        <v>0</v>
      </c>
      <c r="T284" s="36">
        <f>SUMIFS(СВЦЭМ!$H$34:$H$777,СВЦЭМ!$A$34:$A$777,$A284,СВЦЭМ!$B$34:$B$777,T$260)+'СЕТ СН'!$F$15</f>
        <v>0</v>
      </c>
      <c r="U284" s="36">
        <f>SUMIFS(СВЦЭМ!$H$34:$H$777,СВЦЭМ!$A$34:$A$777,$A284,СВЦЭМ!$B$34:$B$777,U$260)+'СЕТ СН'!$F$15</f>
        <v>0</v>
      </c>
      <c r="V284" s="36">
        <f>SUMIFS(СВЦЭМ!$H$34:$H$777,СВЦЭМ!$A$34:$A$777,$A284,СВЦЭМ!$B$34:$B$777,V$260)+'СЕТ СН'!$F$15</f>
        <v>0</v>
      </c>
      <c r="W284" s="36">
        <f>SUMIFS(СВЦЭМ!$H$34:$H$777,СВЦЭМ!$A$34:$A$777,$A284,СВЦЭМ!$B$34:$B$777,W$260)+'СЕТ СН'!$F$15</f>
        <v>0</v>
      </c>
      <c r="X284" s="36">
        <f>SUMIFS(СВЦЭМ!$H$34:$H$777,СВЦЭМ!$A$34:$A$777,$A284,СВЦЭМ!$B$34:$B$777,X$260)+'СЕТ СН'!$F$15</f>
        <v>0</v>
      </c>
      <c r="Y284" s="36">
        <f>SUMIFS(СВЦЭМ!$H$34:$H$777,СВЦЭМ!$A$34:$A$777,$A284,СВЦЭМ!$B$34:$B$777,Y$260)+'СЕТ СН'!$F$15</f>
        <v>0</v>
      </c>
    </row>
    <row r="285" spans="1:25" ht="15.75" hidden="1" x14ac:dyDescent="0.2">
      <c r="A285" s="35">
        <f t="shared" si="7"/>
        <v>43976</v>
      </c>
      <c r="B285" s="36">
        <f>SUMIFS(СВЦЭМ!$H$34:$H$777,СВЦЭМ!$A$34:$A$777,$A285,СВЦЭМ!$B$34:$B$777,B$260)+'СЕТ СН'!$F$15</f>
        <v>0</v>
      </c>
      <c r="C285" s="36">
        <f>SUMIFS(СВЦЭМ!$H$34:$H$777,СВЦЭМ!$A$34:$A$777,$A285,СВЦЭМ!$B$34:$B$777,C$260)+'СЕТ СН'!$F$15</f>
        <v>0</v>
      </c>
      <c r="D285" s="36">
        <f>SUMIFS(СВЦЭМ!$H$34:$H$777,СВЦЭМ!$A$34:$A$777,$A285,СВЦЭМ!$B$34:$B$777,D$260)+'СЕТ СН'!$F$15</f>
        <v>0</v>
      </c>
      <c r="E285" s="36">
        <f>SUMIFS(СВЦЭМ!$H$34:$H$777,СВЦЭМ!$A$34:$A$777,$A285,СВЦЭМ!$B$34:$B$777,E$260)+'СЕТ СН'!$F$15</f>
        <v>0</v>
      </c>
      <c r="F285" s="36">
        <f>SUMIFS(СВЦЭМ!$H$34:$H$777,СВЦЭМ!$A$34:$A$777,$A285,СВЦЭМ!$B$34:$B$777,F$260)+'СЕТ СН'!$F$15</f>
        <v>0</v>
      </c>
      <c r="G285" s="36">
        <f>SUMIFS(СВЦЭМ!$H$34:$H$777,СВЦЭМ!$A$34:$A$777,$A285,СВЦЭМ!$B$34:$B$777,G$260)+'СЕТ СН'!$F$15</f>
        <v>0</v>
      </c>
      <c r="H285" s="36">
        <f>SUMIFS(СВЦЭМ!$H$34:$H$777,СВЦЭМ!$A$34:$A$777,$A285,СВЦЭМ!$B$34:$B$777,H$260)+'СЕТ СН'!$F$15</f>
        <v>0</v>
      </c>
      <c r="I285" s="36">
        <f>SUMIFS(СВЦЭМ!$H$34:$H$777,СВЦЭМ!$A$34:$A$777,$A285,СВЦЭМ!$B$34:$B$777,I$260)+'СЕТ СН'!$F$15</f>
        <v>0</v>
      </c>
      <c r="J285" s="36">
        <f>SUMIFS(СВЦЭМ!$H$34:$H$777,СВЦЭМ!$A$34:$A$777,$A285,СВЦЭМ!$B$34:$B$777,J$260)+'СЕТ СН'!$F$15</f>
        <v>0</v>
      </c>
      <c r="K285" s="36">
        <f>SUMIFS(СВЦЭМ!$H$34:$H$777,СВЦЭМ!$A$34:$A$777,$A285,СВЦЭМ!$B$34:$B$777,K$260)+'СЕТ СН'!$F$15</f>
        <v>0</v>
      </c>
      <c r="L285" s="36">
        <f>SUMIFS(СВЦЭМ!$H$34:$H$777,СВЦЭМ!$A$34:$A$777,$A285,СВЦЭМ!$B$34:$B$777,L$260)+'СЕТ СН'!$F$15</f>
        <v>0</v>
      </c>
      <c r="M285" s="36">
        <f>SUMIFS(СВЦЭМ!$H$34:$H$777,СВЦЭМ!$A$34:$A$777,$A285,СВЦЭМ!$B$34:$B$777,M$260)+'СЕТ СН'!$F$15</f>
        <v>0</v>
      </c>
      <c r="N285" s="36">
        <f>SUMIFS(СВЦЭМ!$H$34:$H$777,СВЦЭМ!$A$34:$A$777,$A285,СВЦЭМ!$B$34:$B$777,N$260)+'СЕТ СН'!$F$15</f>
        <v>0</v>
      </c>
      <c r="O285" s="36">
        <f>SUMIFS(СВЦЭМ!$H$34:$H$777,СВЦЭМ!$A$34:$A$777,$A285,СВЦЭМ!$B$34:$B$777,O$260)+'СЕТ СН'!$F$15</f>
        <v>0</v>
      </c>
      <c r="P285" s="36">
        <f>SUMIFS(СВЦЭМ!$H$34:$H$777,СВЦЭМ!$A$34:$A$777,$A285,СВЦЭМ!$B$34:$B$777,P$260)+'СЕТ СН'!$F$15</f>
        <v>0</v>
      </c>
      <c r="Q285" s="36">
        <f>SUMIFS(СВЦЭМ!$H$34:$H$777,СВЦЭМ!$A$34:$A$777,$A285,СВЦЭМ!$B$34:$B$777,Q$260)+'СЕТ СН'!$F$15</f>
        <v>0</v>
      </c>
      <c r="R285" s="36">
        <f>SUMIFS(СВЦЭМ!$H$34:$H$777,СВЦЭМ!$A$34:$A$777,$A285,СВЦЭМ!$B$34:$B$777,R$260)+'СЕТ СН'!$F$15</f>
        <v>0</v>
      </c>
      <c r="S285" s="36">
        <f>SUMIFS(СВЦЭМ!$H$34:$H$777,СВЦЭМ!$A$34:$A$777,$A285,СВЦЭМ!$B$34:$B$777,S$260)+'СЕТ СН'!$F$15</f>
        <v>0</v>
      </c>
      <c r="T285" s="36">
        <f>SUMIFS(СВЦЭМ!$H$34:$H$777,СВЦЭМ!$A$34:$A$777,$A285,СВЦЭМ!$B$34:$B$777,T$260)+'СЕТ СН'!$F$15</f>
        <v>0</v>
      </c>
      <c r="U285" s="36">
        <f>SUMIFS(СВЦЭМ!$H$34:$H$777,СВЦЭМ!$A$34:$A$777,$A285,СВЦЭМ!$B$34:$B$777,U$260)+'СЕТ СН'!$F$15</f>
        <v>0</v>
      </c>
      <c r="V285" s="36">
        <f>SUMIFS(СВЦЭМ!$H$34:$H$777,СВЦЭМ!$A$34:$A$777,$A285,СВЦЭМ!$B$34:$B$777,V$260)+'СЕТ СН'!$F$15</f>
        <v>0</v>
      </c>
      <c r="W285" s="36">
        <f>SUMIFS(СВЦЭМ!$H$34:$H$777,СВЦЭМ!$A$34:$A$777,$A285,СВЦЭМ!$B$34:$B$777,W$260)+'СЕТ СН'!$F$15</f>
        <v>0</v>
      </c>
      <c r="X285" s="36">
        <f>SUMIFS(СВЦЭМ!$H$34:$H$777,СВЦЭМ!$A$34:$A$777,$A285,СВЦЭМ!$B$34:$B$777,X$260)+'СЕТ СН'!$F$15</f>
        <v>0</v>
      </c>
      <c r="Y285" s="36">
        <f>SUMIFS(СВЦЭМ!$H$34:$H$777,СВЦЭМ!$A$34:$A$777,$A285,СВЦЭМ!$B$34:$B$777,Y$260)+'СЕТ СН'!$F$15</f>
        <v>0</v>
      </c>
    </row>
    <row r="286" spans="1:25" ht="15.75" hidden="1" x14ac:dyDescent="0.2">
      <c r="A286" s="35">
        <f t="shared" si="7"/>
        <v>43977</v>
      </c>
      <c r="B286" s="36">
        <f>SUMIFS(СВЦЭМ!$H$34:$H$777,СВЦЭМ!$A$34:$A$777,$A286,СВЦЭМ!$B$34:$B$777,B$260)+'СЕТ СН'!$F$15</f>
        <v>0</v>
      </c>
      <c r="C286" s="36">
        <f>SUMIFS(СВЦЭМ!$H$34:$H$777,СВЦЭМ!$A$34:$A$777,$A286,СВЦЭМ!$B$34:$B$777,C$260)+'СЕТ СН'!$F$15</f>
        <v>0</v>
      </c>
      <c r="D286" s="36">
        <f>SUMIFS(СВЦЭМ!$H$34:$H$777,СВЦЭМ!$A$34:$A$777,$A286,СВЦЭМ!$B$34:$B$777,D$260)+'СЕТ СН'!$F$15</f>
        <v>0</v>
      </c>
      <c r="E286" s="36">
        <f>SUMIFS(СВЦЭМ!$H$34:$H$777,СВЦЭМ!$A$34:$A$777,$A286,СВЦЭМ!$B$34:$B$777,E$260)+'СЕТ СН'!$F$15</f>
        <v>0</v>
      </c>
      <c r="F286" s="36">
        <f>SUMIFS(СВЦЭМ!$H$34:$H$777,СВЦЭМ!$A$34:$A$777,$A286,СВЦЭМ!$B$34:$B$777,F$260)+'СЕТ СН'!$F$15</f>
        <v>0</v>
      </c>
      <c r="G286" s="36">
        <f>SUMIFS(СВЦЭМ!$H$34:$H$777,СВЦЭМ!$A$34:$A$777,$A286,СВЦЭМ!$B$34:$B$777,G$260)+'СЕТ СН'!$F$15</f>
        <v>0</v>
      </c>
      <c r="H286" s="36">
        <f>SUMIFS(СВЦЭМ!$H$34:$H$777,СВЦЭМ!$A$34:$A$777,$A286,СВЦЭМ!$B$34:$B$777,H$260)+'СЕТ СН'!$F$15</f>
        <v>0</v>
      </c>
      <c r="I286" s="36">
        <f>SUMIFS(СВЦЭМ!$H$34:$H$777,СВЦЭМ!$A$34:$A$777,$A286,СВЦЭМ!$B$34:$B$777,I$260)+'СЕТ СН'!$F$15</f>
        <v>0</v>
      </c>
      <c r="J286" s="36">
        <f>SUMIFS(СВЦЭМ!$H$34:$H$777,СВЦЭМ!$A$34:$A$777,$A286,СВЦЭМ!$B$34:$B$777,J$260)+'СЕТ СН'!$F$15</f>
        <v>0</v>
      </c>
      <c r="K286" s="36">
        <f>SUMIFS(СВЦЭМ!$H$34:$H$777,СВЦЭМ!$A$34:$A$777,$A286,СВЦЭМ!$B$34:$B$777,K$260)+'СЕТ СН'!$F$15</f>
        <v>0</v>
      </c>
      <c r="L286" s="36">
        <f>SUMIFS(СВЦЭМ!$H$34:$H$777,СВЦЭМ!$A$34:$A$777,$A286,СВЦЭМ!$B$34:$B$777,L$260)+'СЕТ СН'!$F$15</f>
        <v>0</v>
      </c>
      <c r="M286" s="36">
        <f>SUMIFS(СВЦЭМ!$H$34:$H$777,СВЦЭМ!$A$34:$A$777,$A286,СВЦЭМ!$B$34:$B$777,M$260)+'СЕТ СН'!$F$15</f>
        <v>0</v>
      </c>
      <c r="N286" s="36">
        <f>SUMIFS(СВЦЭМ!$H$34:$H$777,СВЦЭМ!$A$34:$A$777,$A286,СВЦЭМ!$B$34:$B$777,N$260)+'СЕТ СН'!$F$15</f>
        <v>0</v>
      </c>
      <c r="O286" s="36">
        <f>SUMIFS(СВЦЭМ!$H$34:$H$777,СВЦЭМ!$A$34:$A$777,$A286,СВЦЭМ!$B$34:$B$777,O$260)+'СЕТ СН'!$F$15</f>
        <v>0</v>
      </c>
      <c r="P286" s="36">
        <f>SUMIFS(СВЦЭМ!$H$34:$H$777,СВЦЭМ!$A$34:$A$777,$A286,СВЦЭМ!$B$34:$B$777,P$260)+'СЕТ СН'!$F$15</f>
        <v>0</v>
      </c>
      <c r="Q286" s="36">
        <f>SUMIFS(СВЦЭМ!$H$34:$H$777,СВЦЭМ!$A$34:$A$777,$A286,СВЦЭМ!$B$34:$B$777,Q$260)+'СЕТ СН'!$F$15</f>
        <v>0</v>
      </c>
      <c r="R286" s="36">
        <f>SUMIFS(СВЦЭМ!$H$34:$H$777,СВЦЭМ!$A$34:$A$777,$A286,СВЦЭМ!$B$34:$B$777,R$260)+'СЕТ СН'!$F$15</f>
        <v>0</v>
      </c>
      <c r="S286" s="36">
        <f>SUMIFS(СВЦЭМ!$H$34:$H$777,СВЦЭМ!$A$34:$A$777,$A286,СВЦЭМ!$B$34:$B$777,S$260)+'СЕТ СН'!$F$15</f>
        <v>0</v>
      </c>
      <c r="T286" s="36">
        <f>SUMIFS(СВЦЭМ!$H$34:$H$777,СВЦЭМ!$A$34:$A$777,$A286,СВЦЭМ!$B$34:$B$777,T$260)+'СЕТ СН'!$F$15</f>
        <v>0</v>
      </c>
      <c r="U286" s="36">
        <f>SUMIFS(СВЦЭМ!$H$34:$H$777,СВЦЭМ!$A$34:$A$777,$A286,СВЦЭМ!$B$34:$B$777,U$260)+'СЕТ СН'!$F$15</f>
        <v>0</v>
      </c>
      <c r="V286" s="36">
        <f>SUMIFS(СВЦЭМ!$H$34:$H$777,СВЦЭМ!$A$34:$A$777,$A286,СВЦЭМ!$B$34:$B$777,V$260)+'СЕТ СН'!$F$15</f>
        <v>0</v>
      </c>
      <c r="W286" s="36">
        <f>SUMIFS(СВЦЭМ!$H$34:$H$777,СВЦЭМ!$A$34:$A$777,$A286,СВЦЭМ!$B$34:$B$777,W$260)+'СЕТ СН'!$F$15</f>
        <v>0</v>
      </c>
      <c r="X286" s="36">
        <f>SUMIFS(СВЦЭМ!$H$34:$H$777,СВЦЭМ!$A$34:$A$777,$A286,СВЦЭМ!$B$34:$B$777,X$260)+'СЕТ СН'!$F$15</f>
        <v>0</v>
      </c>
      <c r="Y286" s="36">
        <f>SUMIFS(СВЦЭМ!$H$34:$H$777,СВЦЭМ!$A$34:$A$777,$A286,СВЦЭМ!$B$34:$B$777,Y$260)+'СЕТ СН'!$F$15</f>
        <v>0</v>
      </c>
    </row>
    <row r="287" spans="1:25" ht="15.75" hidden="1" x14ac:dyDescent="0.2">
      <c r="A287" s="35">
        <f t="shared" si="7"/>
        <v>43978</v>
      </c>
      <c r="B287" s="36">
        <f>SUMIFS(СВЦЭМ!$H$34:$H$777,СВЦЭМ!$A$34:$A$777,$A287,СВЦЭМ!$B$34:$B$777,B$260)+'СЕТ СН'!$F$15</f>
        <v>0</v>
      </c>
      <c r="C287" s="36">
        <f>SUMIFS(СВЦЭМ!$H$34:$H$777,СВЦЭМ!$A$34:$A$777,$A287,СВЦЭМ!$B$34:$B$777,C$260)+'СЕТ СН'!$F$15</f>
        <v>0</v>
      </c>
      <c r="D287" s="36">
        <f>SUMIFS(СВЦЭМ!$H$34:$H$777,СВЦЭМ!$A$34:$A$777,$A287,СВЦЭМ!$B$34:$B$777,D$260)+'СЕТ СН'!$F$15</f>
        <v>0</v>
      </c>
      <c r="E287" s="36">
        <f>SUMIFS(СВЦЭМ!$H$34:$H$777,СВЦЭМ!$A$34:$A$777,$A287,СВЦЭМ!$B$34:$B$777,E$260)+'СЕТ СН'!$F$15</f>
        <v>0</v>
      </c>
      <c r="F287" s="36">
        <f>SUMIFS(СВЦЭМ!$H$34:$H$777,СВЦЭМ!$A$34:$A$777,$A287,СВЦЭМ!$B$34:$B$777,F$260)+'СЕТ СН'!$F$15</f>
        <v>0</v>
      </c>
      <c r="G287" s="36">
        <f>SUMIFS(СВЦЭМ!$H$34:$H$777,СВЦЭМ!$A$34:$A$777,$A287,СВЦЭМ!$B$34:$B$777,G$260)+'СЕТ СН'!$F$15</f>
        <v>0</v>
      </c>
      <c r="H287" s="36">
        <f>SUMIFS(СВЦЭМ!$H$34:$H$777,СВЦЭМ!$A$34:$A$777,$A287,СВЦЭМ!$B$34:$B$777,H$260)+'СЕТ СН'!$F$15</f>
        <v>0</v>
      </c>
      <c r="I287" s="36">
        <f>SUMIFS(СВЦЭМ!$H$34:$H$777,СВЦЭМ!$A$34:$A$777,$A287,СВЦЭМ!$B$34:$B$777,I$260)+'СЕТ СН'!$F$15</f>
        <v>0</v>
      </c>
      <c r="J287" s="36">
        <f>SUMIFS(СВЦЭМ!$H$34:$H$777,СВЦЭМ!$A$34:$A$777,$A287,СВЦЭМ!$B$34:$B$777,J$260)+'СЕТ СН'!$F$15</f>
        <v>0</v>
      </c>
      <c r="K287" s="36">
        <f>SUMIFS(СВЦЭМ!$H$34:$H$777,СВЦЭМ!$A$34:$A$777,$A287,СВЦЭМ!$B$34:$B$777,K$260)+'СЕТ СН'!$F$15</f>
        <v>0</v>
      </c>
      <c r="L287" s="36">
        <f>SUMIFS(СВЦЭМ!$H$34:$H$777,СВЦЭМ!$A$34:$A$777,$A287,СВЦЭМ!$B$34:$B$777,L$260)+'СЕТ СН'!$F$15</f>
        <v>0</v>
      </c>
      <c r="M287" s="36">
        <f>SUMIFS(СВЦЭМ!$H$34:$H$777,СВЦЭМ!$A$34:$A$777,$A287,СВЦЭМ!$B$34:$B$777,M$260)+'СЕТ СН'!$F$15</f>
        <v>0</v>
      </c>
      <c r="N287" s="36">
        <f>SUMIFS(СВЦЭМ!$H$34:$H$777,СВЦЭМ!$A$34:$A$777,$A287,СВЦЭМ!$B$34:$B$777,N$260)+'СЕТ СН'!$F$15</f>
        <v>0</v>
      </c>
      <c r="O287" s="36">
        <f>SUMIFS(СВЦЭМ!$H$34:$H$777,СВЦЭМ!$A$34:$A$777,$A287,СВЦЭМ!$B$34:$B$777,O$260)+'СЕТ СН'!$F$15</f>
        <v>0</v>
      </c>
      <c r="P287" s="36">
        <f>SUMIFS(СВЦЭМ!$H$34:$H$777,СВЦЭМ!$A$34:$A$777,$A287,СВЦЭМ!$B$34:$B$777,P$260)+'СЕТ СН'!$F$15</f>
        <v>0</v>
      </c>
      <c r="Q287" s="36">
        <f>SUMIFS(СВЦЭМ!$H$34:$H$777,СВЦЭМ!$A$34:$A$777,$A287,СВЦЭМ!$B$34:$B$777,Q$260)+'СЕТ СН'!$F$15</f>
        <v>0</v>
      </c>
      <c r="R287" s="36">
        <f>SUMIFS(СВЦЭМ!$H$34:$H$777,СВЦЭМ!$A$34:$A$777,$A287,СВЦЭМ!$B$34:$B$777,R$260)+'СЕТ СН'!$F$15</f>
        <v>0</v>
      </c>
      <c r="S287" s="36">
        <f>SUMIFS(СВЦЭМ!$H$34:$H$777,СВЦЭМ!$A$34:$A$777,$A287,СВЦЭМ!$B$34:$B$777,S$260)+'СЕТ СН'!$F$15</f>
        <v>0</v>
      </c>
      <c r="T287" s="36">
        <f>SUMIFS(СВЦЭМ!$H$34:$H$777,СВЦЭМ!$A$34:$A$777,$A287,СВЦЭМ!$B$34:$B$777,T$260)+'СЕТ СН'!$F$15</f>
        <v>0</v>
      </c>
      <c r="U287" s="36">
        <f>SUMIFS(СВЦЭМ!$H$34:$H$777,СВЦЭМ!$A$34:$A$777,$A287,СВЦЭМ!$B$34:$B$777,U$260)+'СЕТ СН'!$F$15</f>
        <v>0</v>
      </c>
      <c r="V287" s="36">
        <f>SUMIFS(СВЦЭМ!$H$34:$H$777,СВЦЭМ!$A$34:$A$777,$A287,СВЦЭМ!$B$34:$B$777,V$260)+'СЕТ СН'!$F$15</f>
        <v>0</v>
      </c>
      <c r="W287" s="36">
        <f>SUMIFS(СВЦЭМ!$H$34:$H$777,СВЦЭМ!$A$34:$A$777,$A287,СВЦЭМ!$B$34:$B$777,W$260)+'СЕТ СН'!$F$15</f>
        <v>0</v>
      </c>
      <c r="X287" s="36">
        <f>SUMIFS(СВЦЭМ!$H$34:$H$777,СВЦЭМ!$A$34:$A$777,$A287,СВЦЭМ!$B$34:$B$777,X$260)+'СЕТ СН'!$F$15</f>
        <v>0</v>
      </c>
      <c r="Y287" s="36">
        <f>SUMIFS(СВЦЭМ!$H$34:$H$777,СВЦЭМ!$A$34:$A$777,$A287,СВЦЭМ!$B$34:$B$777,Y$260)+'СЕТ СН'!$F$15</f>
        <v>0</v>
      </c>
    </row>
    <row r="288" spans="1:25" ht="15.75" hidden="1" x14ac:dyDescent="0.2">
      <c r="A288" s="35">
        <f t="shared" si="7"/>
        <v>43979</v>
      </c>
      <c r="B288" s="36">
        <f>SUMIFS(СВЦЭМ!$H$34:$H$777,СВЦЭМ!$A$34:$A$777,$A288,СВЦЭМ!$B$34:$B$777,B$260)+'СЕТ СН'!$F$15</f>
        <v>0</v>
      </c>
      <c r="C288" s="36">
        <f>SUMIFS(СВЦЭМ!$H$34:$H$777,СВЦЭМ!$A$34:$A$777,$A288,СВЦЭМ!$B$34:$B$777,C$260)+'СЕТ СН'!$F$15</f>
        <v>0</v>
      </c>
      <c r="D288" s="36">
        <f>SUMIFS(СВЦЭМ!$H$34:$H$777,СВЦЭМ!$A$34:$A$777,$A288,СВЦЭМ!$B$34:$B$777,D$260)+'СЕТ СН'!$F$15</f>
        <v>0</v>
      </c>
      <c r="E288" s="36">
        <f>SUMIFS(СВЦЭМ!$H$34:$H$777,СВЦЭМ!$A$34:$A$777,$A288,СВЦЭМ!$B$34:$B$777,E$260)+'СЕТ СН'!$F$15</f>
        <v>0</v>
      </c>
      <c r="F288" s="36">
        <f>SUMIFS(СВЦЭМ!$H$34:$H$777,СВЦЭМ!$A$34:$A$777,$A288,СВЦЭМ!$B$34:$B$777,F$260)+'СЕТ СН'!$F$15</f>
        <v>0</v>
      </c>
      <c r="G288" s="36">
        <f>SUMIFS(СВЦЭМ!$H$34:$H$777,СВЦЭМ!$A$34:$A$777,$A288,СВЦЭМ!$B$34:$B$777,G$260)+'СЕТ СН'!$F$15</f>
        <v>0</v>
      </c>
      <c r="H288" s="36">
        <f>SUMIFS(СВЦЭМ!$H$34:$H$777,СВЦЭМ!$A$34:$A$777,$A288,СВЦЭМ!$B$34:$B$777,H$260)+'СЕТ СН'!$F$15</f>
        <v>0</v>
      </c>
      <c r="I288" s="36">
        <f>SUMIFS(СВЦЭМ!$H$34:$H$777,СВЦЭМ!$A$34:$A$777,$A288,СВЦЭМ!$B$34:$B$777,I$260)+'СЕТ СН'!$F$15</f>
        <v>0</v>
      </c>
      <c r="J288" s="36">
        <f>SUMIFS(СВЦЭМ!$H$34:$H$777,СВЦЭМ!$A$34:$A$777,$A288,СВЦЭМ!$B$34:$B$777,J$260)+'СЕТ СН'!$F$15</f>
        <v>0</v>
      </c>
      <c r="K288" s="36">
        <f>SUMIFS(СВЦЭМ!$H$34:$H$777,СВЦЭМ!$A$34:$A$777,$A288,СВЦЭМ!$B$34:$B$777,K$260)+'СЕТ СН'!$F$15</f>
        <v>0</v>
      </c>
      <c r="L288" s="36">
        <f>SUMIFS(СВЦЭМ!$H$34:$H$777,СВЦЭМ!$A$34:$A$777,$A288,СВЦЭМ!$B$34:$B$777,L$260)+'СЕТ СН'!$F$15</f>
        <v>0</v>
      </c>
      <c r="M288" s="36">
        <f>SUMIFS(СВЦЭМ!$H$34:$H$777,СВЦЭМ!$A$34:$A$777,$A288,СВЦЭМ!$B$34:$B$777,M$260)+'СЕТ СН'!$F$15</f>
        <v>0</v>
      </c>
      <c r="N288" s="36">
        <f>SUMIFS(СВЦЭМ!$H$34:$H$777,СВЦЭМ!$A$34:$A$777,$A288,СВЦЭМ!$B$34:$B$777,N$260)+'СЕТ СН'!$F$15</f>
        <v>0</v>
      </c>
      <c r="O288" s="36">
        <f>SUMIFS(СВЦЭМ!$H$34:$H$777,СВЦЭМ!$A$34:$A$777,$A288,СВЦЭМ!$B$34:$B$777,O$260)+'СЕТ СН'!$F$15</f>
        <v>0</v>
      </c>
      <c r="P288" s="36">
        <f>SUMIFS(СВЦЭМ!$H$34:$H$777,СВЦЭМ!$A$34:$A$777,$A288,СВЦЭМ!$B$34:$B$777,P$260)+'СЕТ СН'!$F$15</f>
        <v>0</v>
      </c>
      <c r="Q288" s="36">
        <f>SUMIFS(СВЦЭМ!$H$34:$H$777,СВЦЭМ!$A$34:$A$777,$A288,СВЦЭМ!$B$34:$B$777,Q$260)+'СЕТ СН'!$F$15</f>
        <v>0</v>
      </c>
      <c r="R288" s="36">
        <f>SUMIFS(СВЦЭМ!$H$34:$H$777,СВЦЭМ!$A$34:$A$777,$A288,СВЦЭМ!$B$34:$B$777,R$260)+'СЕТ СН'!$F$15</f>
        <v>0</v>
      </c>
      <c r="S288" s="36">
        <f>SUMIFS(СВЦЭМ!$H$34:$H$777,СВЦЭМ!$A$34:$A$777,$A288,СВЦЭМ!$B$34:$B$777,S$260)+'СЕТ СН'!$F$15</f>
        <v>0</v>
      </c>
      <c r="T288" s="36">
        <f>SUMIFS(СВЦЭМ!$H$34:$H$777,СВЦЭМ!$A$34:$A$777,$A288,СВЦЭМ!$B$34:$B$777,T$260)+'СЕТ СН'!$F$15</f>
        <v>0</v>
      </c>
      <c r="U288" s="36">
        <f>SUMIFS(СВЦЭМ!$H$34:$H$777,СВЦЭМ!$A$34:$A$777,$A288,СВЦЭМ!$B$34:$B$777,U$260)+'СЕТ СН'!$F$15</f>
        <v>0</v>
      </c>
      <c r="V288" s="36">
        <f>SUMIFS(СВЦЭМ!$H$34:$H$777,СВЦЭМ!$A$34:$A$777,$A288,СВЦЭМ!$B$34:$B$777,V$260)+'СЕТ СН'!$F$15</f>
        <v>0</v>
      </c>
      <c r="W288" s="36">
        <f>SUMIFS(СВЦЭМ!$H$34:$H$777,СВЦЭМ!$A$34:$A$777,$A288,СВЦЭМ!$B$34:$B$777,W$260)+'СЕТ СН'!$F$15</f>
        <v>0</v>
      </c>
      <c r="X288" s="36">
        <f>SUMIFS(СВЦЭМ!$H$34:$H$777,СВЦЭМ!$A$34:$A$777,$A288,СВЦЭМ!$B$34:$B$777,X$260)+'СЕТ СН'!$F$15</f>
        <v>0</v>
      </c>
      <c r="Y288" s="36">
        <f>SUMIFS(СВЦЭМ!$H$34:$H$777,СВЦЭМ!$A$34:$A$777,$A288,СВЦЭМ!$B$34:$B$777,Y$260)+'СЕТ СН'!$F$15</f>
        <v>0</v>
      </c>
    </row>
    <row r="289" spans="1:27" ht="15.75" hidden="1" x14ac:dyDescent="0.2">
      <c r="A289" s="35">
        <f t="shared" si="7"/>
        <v>43980</v>
      </c>
      <c r="B289" s="36">
        <f>SUMIFS(СВЦЭМ!$H$34:$H$777,СВЦЭМ!$A$34:$A$777,$A289,СВЦЭМ!$B$34:$B$777,B$260)+'СЕТ СН'!$F$15</f>
        <v>0</v>
      </c>
      <c r="C289" s="36">
        <f>SUMIFS(СВЦЭМ!$H$34:$H$777,СВЦЭМ!$A$34:$A$777,$A289,СВЦЭМ!$B$34:$B$777,C$260)+'СЕТ СН'!$F$15</f>
        <v>0</v>
      </c>
      <c r="D289" s="36">
        <f>SUMIFS(СВЦЭМ!$H$34:$H$777,СВЦЭМ!$A$34:$A$777,$A289,СВЦЭМ!$B$34:$B$777,D$260)+'СЕТ СН'!$F$15</f>
        <v>0</v>
      </c>
      <c r="E289" s="36">
        <f>SUMIFS(СВЦЭМ!$H$34:$H$777,СВЦЭМ!$A$34:$A$777,$A289,СВЦЭМ!$B$34:$B$777,E$260)+'СЕТ СН'!$F$15</f>
        <v>0</v>
      </c>
      <c r="F289" s="36">
        <f>SUMIFS(СВЦЭМ!$H$34:$H$777,СВЦЭМ!$A$34:$A$777,$A289,СВЦЭМ!$B$34:$B$777,F$260)+'СЕТ СН'!$F$15</f>
        <v>0</v>
      </c>
      <c r="G289" s="36">
        <f>SUMIFS(СВЦЭМ!$H$34:$H$777,СВЦЭМ!$A$34:$A$777,$A289,СВЦЭМ!$B$34:$B$777,G$260)+'СЕТ СН'!$F$15</f>
        <v>0</v>
      </c>
      <c r="H289" s="36">
        <f>SUMIFS(СВЦЭМ!$H$34:$H$777,СВЦЭМ!$A$34:$A$777,$A289,СВЦЭМ!$B$34:$B$777,H$260)+'СЕТ СН'!$F$15</f>
        <v>0</v>
      </c>
      <c r="I289" s="36">
        <f>SUMIFS(СВЦЭМ!$H$34:$H$777,СВЦЭМ!$A$34:$A$777,$A289,СВЦЭМ!$B$34:$B$777,I$260)+'СЕТ СН'!$F$15</f>
        <v>0</v>
      </c>
      <c r="J289" s="36">
        <f>SUMIFS(СВЦЭМ!$H$34:$H$777,СВЦЭМ!$A$34:$A$777,$A289,СВЦЭМ!$B$34:$B$777,J$260)+'СЕТ СН'!$F$15</f>
        <v>0</v>
      </c>
      <c r="K289" s="36">
        <f>SUMIFS(СВЦЭМ!$H$34:$H$777,СВЦЭМ!$A$34:$A$777,$A289,СВЦЭМ!$B$34:$B$777,K$260)+'СЕТ СН'!$F$15</f>
        <v>0</v>
      </c>
      <c r="L289" s="36">
        <f>SUMIFS(СВЦЭМ!$H$34:$H$777,СВЦЭМ!$A$34:$A$777,$A289,СВЦЭМ!$B$34:$B$777,L$260)+'СЕТ СН'!$F$15</f>
        <v>0</v>
      </c>
      <c r="M289" s="36">
        <f>SUMIFS(СВЦЭМ!$H$34:$H$777,СВЦЭМ!$A$34:$A$777,$A289,СВЦЭМ!$B$34:$B$777,M$260)+'СЕТ СН'!$F$15</f>
        <v>0</v>
      </c>
      <c r="N289" s="36">
        <f>SUMIFS(СВЦЭМ!$H$34:$H$777,СВЦЭМ!$A$34:$A$777,$A289,СВЦЭМ!$B$34:$B$777,N$260)+'СЕТ СН'!$F$15</f>
        <v>0</v>
      </c>
      <c r="O289" s="36">
        <f>SUMIFS(СВЦЭМ!$H$34:$H$777,СВЦЭМ!$A$34:$A$777,$A289,СВЦЭМ!$B$34:$B$777,O$260)+'СЕТ СН'!$F$15</f>
        <v>0</v>
      </c>
      <c r="P289" s="36">
        <f>SUMIFS(СВЦЭМ!$H$34:$H$777,СВЦЭМ!$A$34:$A$777,$A289,СВЦЭМ!$B$34:$B$777,P$260)+'СЕТ СН'!$F$15</f>
        <v>0</v>
      </c>
      <c r="Q289" s="36">
        <f>SUMIFS(СВЦЭМ!$H$34:$H$777,СВЦЭМ!$A$34:$A$777,$A289,СВЦЭМ!$B$34:$B$777,Q$260)+'СЕТ СН'!$F$15</f>
        <v>0</v>
      </c>
      <c r="R289" s="36">
        <f>SUMIFS(СВЦЭМ!$H$34:$H$777,СВЦЭМ!$A$34:$A$777,$A289,СВЦЭМ!$B$34:$B$777,R$260)+'СЕТ СН'!$F$15</f>
        <v>0</v>
      </c>
      <c r="S289" s="36">
        <f>SUMIFS(СВЦЭМ!$H$34:$H$777,СВЦЭМ!$A$34:$A$777,$A289,СВЦЭМ!$B$34:$B$777,S$260)+'СЕТ СН'!$F$15</f>
        <v>0</v>
      </c>
      <c r="T289" s="36">
        <f>SUMIFS(СВЦЭМ!$H$34:$H$777,СВЦЭМ!$A$34:$A$777,$A289,СВЦЭМ!$B$34:$B$777,T$260)+'СЕТ СН'!$F$15</f>
        <v>0</v>
      </c>
      <c r="U289" s="36">
        <f>SUMIFS(СВЦЭМ!$H$34:$H$777,СВЦЭМ!$A$34:$A$777,$A289,СВЦЭМ!$B$34:$B$777,U$260)+'СЕТ СН'!$F$15</f>
        <v>0</v>
      </c>
      <c r="V289" s="36">
        <f>SUMIFS(СВЦЭМ!$H$34:$H$777,СВЦЭМ!$A$34:$A$777,$A289,СВЦЭМ!$B$34:$B$777,V$260)+'СЕТ СН'!$F$15</f>
        <v>0</v>
      </c>
      <c r="W289" s="36">
        <f>SUMIFS(СВЦЭМ!$H$34:$H$777,СВЦЭМ!$A$34:$A$777,$A289,СВЦЭМ!$B$34:$B$777,W$260)+'СЕТ СН'!$F$15</f>
        <v>0</v>
      </c>
      <c r="X289" s="36">
        <f>SUMIFS(СВЦЭМ!$H$34:$H$777,СВЦЭМ!$A$34:$A$777,$A289,СВЦЭМ!$B$34:$B$777,X$260)+'СЕТ СН'!$F$15</f>
        <v>0</v>
      </c>
      <c r="Y289" s="36">
        <f>SUMIFS(СВЦЭМ!$H$34:$H$777,СВЦЭМ!$A$34:$A$777,$A289,СВЦЭМ!$B$34:$B$777,Y$260)+'СЕТ СН'!$F$15</f>
        <v>0</v>
      </c>
    </row>
    <row r="290" spans="1:27" ht="15.75" hidden="1" x14ac:dyDescent="0.2">
      <c r="A290" s="35">
        <f t="shared" si="7"/>
        <v>43981</v>
      </c>
      <c r="B290" s="36">
        <f>SUMIFS(СВЦЭМ!$H$34:$H$777,СВЦЭМ!$A$34:$A$777,$A290,СВЦЭМ!$B$34:$B$777,B$260)+'СЕТ СН'!$F$15</f>
        <v>0</v>
      </c>
      <c r="C290" s="36">
        <f>SUMIFS(СВЦЭМ!$H$34:$H$777,СВЦЭМ!$A$34:$A$777,$A290,СВЦЭМ!$B$34:$B$777,C$260)+'СЕТ СН'!$F$15</f>
        <v>0</v>
      </c>
      <c r="D290" s="36">
        <f>SUMIFS(СВЦЭМ!$H$34:$H$777,СВЦЭМ!$A$34:$A$777,$A290,СВЦЭМ!$B$34:$B$777,D$260)+'СЕТ СН'!$F$15</f>
        <v>0</v>
      </c>
      <c r="E290" s="36">
        <f>SUMIFS(СВЦЭМ!$H$34:$H$777,СВЦЭМ!$A$34:$A$777,$A290,СВЦЭМ!$B$34:$B$777,E$260)+'СЕТ СН'!$F$15</f>
        <v>0</v>
      </c>
      <c r="F290" s="36">
        <f>SUMIFS(СВЦЭМ!$H$34:$H$777,СВЦЭМ!$A$34:$A$777,$A290,СВЦЭМ!$B$34:$B$777,F$260)+'СЕТ СН'!$F$15</f>
        <v>0</v>
      </c>
      <c r="G290" s="36">
        <f>SUMIFS(СВЦЭМ!$H$34:$H$777,СВЦЭМ!$A$34:$A$777,$A290,СВЦЭМ!$B$34:$B$777,G$260)+'СЕТ СН'!$F$15</f>
        <v>0</v>
      </c>
      <c r="H290" s="36">
        <f>SUMIFS(СВЦЭМ!$H$34:$H$777,СВЦЭМ!$A$34:$A$777,$A290,СВЦЭМ!$B$34:$B$777,H$260)+'СЕТ СН'!$F$15</f>
        <v>0</v>
      </c>
      <c r="I290" s="36">
        <f>SUMIFS(СВЦЭМ!$H$34:$H$777,СВЦЭМ!$A$34:$A$777,$A290,СВЦЭМ!$B$34:$B$777,I$260)+'СЕТ СН'!$F$15</f>
        <v>0</v>
      </c>
      <c r="J290" s="36">
        <f>SUMIFS(СВЦЭМ!$H$34:$H$777,СВЦЭМ!$A$34:$A$777,$A290,СВЦЭМ!$B$34:$B$777,J$260)+'СЕТ СН'!$F$15</f>
        <v>0</v>
      </c>
      <c r="K290" s="36">
        <f>SUMIFS(СВЦЭМ!$H$34:$H$777,СВЦЭМ!$A$34:$A$777,$A290,СВЦЭМ!$B$34:$B$777,K$260)+'СЕТ СН'!$F$15</f>
        <v>0</v>
      </c>
      <c r="L290" s="36">
        <f>SUMIFS(СВЦЭМ!$H$34:$H$777,СВЦЭМ!$A$34:$A$777,$A290,СВЦЭМ!$B$34:$B$777,L$260)+'СЕТ СН'!$F$15</f>
        <v>0</v>
      </c>
      <c r="M290" s="36">
        <f>SUMIFS(СВЦЭМ!$H$34:$H$777,СВЦЭМ!$A$34:$A$777,$A290,СВЦЭМ!$B$34:$B$777,M$260)+'СЕТ СН'!$F$15</f>
        <v>0</v>
      </c>
      <c r="N290" s="36">
        <f>SUMIFS(СВЦЭМ!$H$34:$H$777,СВЦЭМ!$A$34:$A$777,$A290,СВЦЭМ!$B$34:$B$777,N$260)+'СЕТ СН'!$F$15</f>
        <v>0</v>
      </c>
      <c r="O290" s="36">
        <f>SUMIFS(СВЦЭМ!$H$34:$H$777,СВЦЭМ!$A$34:$A$777,$A290,СВЦЭМ!$B$34:$B$777,O$260)+'СЕТ СН'!$F$15</f>
        <v>0</v>
      </c>
      <c r="P290" s="36">
        <f>SUMIFS(СВЦЭМ!$H$34:$H$777,СВЦЭМ!$A$34:$A$777,$A290,СВЦЭМ!$B$34:$B$777,P$260)+'СЕТ СН'!$F$15</f>
        <v>0</v>
      </c>
      <c r="Q290" s="36">
        <f>SUMIFS(СВЦЭМ!$H$34:$H$777,СВЦЭМ!$A$34:$A$777,$A290,СВЦЭМ!$B$34:$B$777,Q$260)+'СЕТ СН'!$F$15</f>
        <v>0</v>
      </c>
      <c r="R290" s="36">
        <f>SUMIFS(СВЦЭМ!$H$34:$H$777,СВЦЭМ!$A$34:$A$777,$A290,СВЦЭМ!$B$34:$B$777,R$260)+'СЕТ СН'!$F$15</f>
        <v>0</v>
      </c>
      <c r="S290" s="36">
        <f>SUMIFS(СВЦЭМ!$H$34:$H$777,СВЦЭМ!$A$34:$A$777,$A290,СВЦЭМ!$B$34:$B$777,S$260)+'СЕТ СН'!$F$15</f>
        <v>0</v>
      </c>
      <c r="T290" s="36">
        <f>SUMIFS(СВЦЭМ!$H$34:$H$777,СВЦЭМ!$A$34:$A$777,$A290,СВЦЭМ!$B$34:$B$777,T$260)+'СЕТ СН'!$F$15</f>
        <v>0</v>
      </c>
      <c r="U290" s="36">
        <f>SUMIFS(СВЦЭМ!$H$34:$H$777,СВЦЭМ!$A$34:$A$777,$A290,СВЦЭМ!$B$34:$B$777,U$260)+'СЕТ СН'!$F$15</f>
        <v>0</v>
      </c>
      <c r="V290" s="36">
        <f>SUMIFS(СВЦЭМ!$H$34:$H$777,СВЦЭМ!$A$34:$A$777,$A290,СВЦЭМ!$B$34:$B$777,V$260)+'СЕТ СН'!$F$15</f>
        <v>0</v>
      </c>
      <c r="W290" s="36">
        <f>SUMIFS(СВЦЭМ!$H$34:$H$777,СВЦЭМ!$A$34:$A$777,$A290,СВЦЭМ!$B$34:$B$777,W$260)+'СЕТ СН'!$F$15</f>
        <v>0</v>
      </c>
      <c r="X290" s="36">
        <f>SUMIFS(СВЦЭМ!$H$34:$H$777,СВЦЭМ!$A$34:$A$777,$A290,СВЦЭМ!$B$34:$B$777,X$260)+'СЕТ СН'!$F$15</f>
        <v>0</v>
      </c>
      <c r="Y290" s="36">
        <f>SUMIFS(СВЦЭМ!$H$34:$H$777,СВЦЭМ!$A$34:$A$777,$A290,СВЦЭМ!$B$34:$B$777,Y$260)+'СЕТ СН'!$F$15</f>
        <v>0</v>
      </c>
    </row>
    <row r="291" spans="1:27" ht="15.75" hidden="1" x14ac:dyDescent="0.2">
      <c r="A291" s="35">
        <f t="shared" si="7"/>
        <v>43982</v>
      </c>
      <c r="B291" s="36">
        <f>SUMIFS(СВЦЭМ!$H$34:$H$777,СВЦЭМ!$A$34:$A$777,$A291,СВЦЭМ!$B$34:$B$777,B$260)+'СЕТ СН'!$F$15</f>
        <v>0</v>
      </c>
      <c r="C291" s="36">
        <f>SUMIFS(СВЦЭМ!$H$34:$H$777,СВЦЭМ!$A$34:$A$777,$A291,СВЦЭМ!$B$34:$B$777,C$260)+'СЕТ СН'!$F$15</f>
        <v>0</v>
      </c>
      <c r="D291" s="36">
        <f>SUMIFS(СВЦЭМ!$H$34:$H$777,СВЦЭМ!$A$34:$A$777,$A291,СВЦЭМ!$B$34:$B$777,D$260)+'СЕТ СН'!$F$15</f>
        <v>0</v>
      </c>
      <c r="E291" s="36">
        <f>SUMIFS(СВЦЭМ!$H$34:$H$777,СВЦЭМ!$A$34:$A$777,$A291,СВЦЭМ!$B$34:$B$777,E$260)+'СЕТ СН'!$F$15</f>
        <v>0</v>
      </c>
      <c r="F291" s="36">
        <f>SUMIFS(СВЦЭМ!$H$34:$H$777,СВЦЭМ!$A$34:$A$777,$A291,СВЦЭМ!$B$34:$B$777,F$260)+'СЕТ СН'!$F$15</f>
        <v>0</v>
      </c>
      <c r="G291" s="36">
        <f>SUMIFS(СВЦЭМ!$H$34:$H$777,СВЦЭМ!$A$34:$A$777,$A291,СВЦЭМ!$B$34:$B$777,G$260)+'СЕТ СН'!$F$15</f>
        <v>0</v>
      </c>
      <c r="H291" s="36">
        <f>SUMIFS(СВЦЭМ!$H$34:$H$777,СВЦЭМ!$A$34:$A$777,$A291,СВЦЭМ!$B$34:$B$777,H$260)+'СЕТ СН'!$F$15</f>
        <v>0</v>
      </c>
      <c r="I291" s="36">
        <f>SUMIFS(СВЦЭМ!$H$34:$H$777,СВЦЭМ!$A$34:$A$777,$A291,СВЦЭМ!$B$34:$B$777,I$260)+'СЕТ СН'!$F$15</f>
        <v>0</v>
      </c>
      <c r="J291" s="36">
        <f>SUMIFS(СВЦЭМ!$H$34:$H$777,СВЦЭМ!$A$34:$A$777,$A291,СВЦЭМ!$B$34:$B$777,J$260)+'СЕТ СН'!$F$15</f>
        <v>0</v>
      </c>
      <c r="K291" s="36">
        <f>SUMIFS(СВЦЭМ!$H$34:$H$777,СВЦЭМ!$A$34:$A$777,$A291,СВЦЭМ!$B$34:$B$777,K$260)+'СЕТ СН'!$F$15</f>
        <v>0</v>
      </c>
      <c r="L291" s="36">
        <f>SUMIFS(СВЦЭМ!$H$34:$H$777,СВЦЭМ!$A$34:$A$777,$A291,СВЦЭМ!$B$34:$B$777,L$260)+'СЕТ СН'!$F$15</f>
        <v>0</v>
      </c>
      <c r="M291" s="36">
        <f>SUMIFS(СВЦЭМ!$H$34:$H$777,СВЦЭМ!$A$34:$A$777,$A291,СВЦЭМ!$B$34:$B$777,M$260)+'СЕТ СН'!$F$15</f>
        <v>0</v>
      </c>
      <c r="N291" s="36">
        <f>SUMIFS(СВЦЭМ!$H$34:$H$777,СВЦЭМ!$A$34:$A$777,$A291,СВЦЭМ!$B$34:$B$777,N$260)+'СЕТ СН'!$F$15</f>
        <v>0</v>
      </c>
      <c r="O291" s="36">
        <f>SUMIFS(СВЦЭМ!$H$34:$H$777,СВЦЭМ!$A$34:$A$777,$A291,СВЦЭМ!$B$34:$B$777,O$260)+'СЕТ СН'!$F$15</f>
        <v>0</v>
      </c>
      <c r="P291" s="36">
        <f>SUMIFS(СВЦЭМ!$H$34:$H$777,СВЦЭМ!$A$34:$A$777,$A291,СВЦЭМ!$B$34:$B$777,P$260)+'СЕТ СН'!$F$15</f>
        <v>0</v>
      </c>
      <c r="Q291" s="36">
        <f>SUMIFS(СВЦЭМ!$H$34:$H$777,СВЦЭМ!$A$34:$A$777,$A291,СВЦЭМ!$B$34:$B$777,Q$260)+'СЕТ СН'!$F$15</f>
        <v>0</v>
      </c>
      <c r="R291" s="36">
        <f>SUMIFS(СВЦЭМ!$H$34:$H$777,СВЦЭМ!$A$34:$A$777,$A291,СВЦЭМ!$B$34:$B$777,R$260)+'СЕТ СН'!$F$15</f>
        <v>0</v>
      </c>
      <c r="S291" s="36">
        <f>SUMIFS(СВЦЭМ!$H$34:$H$777,СВЦЭМ!$A$34:$A$777,$A291,СВЦЭМ!$B$34:$B$777,S$260)+'СЕТ СН'!$F$15</f>
        <v>0</v>
      </c>
      <c r="T291" s="36">
        <f>SUMIFS(СВЦЭМ!$H$34:$H$777,СВЦЭМ!$A$34:$A$777,$A291,СВЦЭМ!$B$34:$B$777,T$260)+'СЕТ СН'!$F$15</f>
        <v>0</v>
      </c>
      <c r="U291" s="36">
        <f>SUMIFS(СВЦЭМ!$H$34:$H$777,СВЦЭМ!$A$34:$A$777,$A291,СВЦЭМ!$B$34:$B$777,U$260)+'СЕТ СН'!$F$15</f>
        <v>0</v>
      </c>
      <c r="V291" s="36">
        <f>SUMIFS(СВЦЭМ!$H$34:$H$777,СВЦЭМ!$A$34:$A$777,$A291,СВЦЭМ!$B$34:$B$777,V$260)+'СЕТ СН'!$F$15</f>
        <v>0</v>
      </c>
      <c r="W291" s="36">
        <f>SUMIFS(СВЦЭМ!$H$34:$H$777,СВЦЭМ!$A$34:$A$777,$A291,СВЦЭМ!$B$34:$B$777,W$260)+'СЕТ СН'!$F$15</f>
        <v>0</v>
      </c>
      <c r="X291" s="36">
        <f>SUMIFS(СВЦЭМ!$H$34:$H$777,СВЦЭМ!$A$34:$A$777,$A291,СВЦЭМ!$B$34:$B$777,X$260)+'СЕТ СН'!$F$15</f>
        <v>0</v>
      </c>
      <c r="Y291" s="36">
        <f>SUMIFS(СВЦЭМ!$H$34:$H$777,СВЦЭМ!$A$34:$A$777,$A291,СВЦЭМ!$B$34:$B$777,Y$260)+'СЕТ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118</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01.05.2020</v>
      </c>
      <c r="B297" s="36">
        <f>SUMIFS(СВЦЭМ!$I$34:$I$777,СВЦЭМ!$A$34:$A$777,$A297,СВЦЭМ!$B$34:$B$777,B$296)+'СЕТ СН'!$F$16</f>
        <v>0</v>
      </c>
      <c r="C297" s="36">
        <f>SUMIFS(СВЦЭМ!$I$34:$I$777,СВЦЭМ!$A$34:$A$777,$A297,СВЦЭМ!$B$34:$B$777,C$296)+'СЕТ СН'!$F$16</f>
        <v>0</v>
      </c>
      <c r="D297" s="36">
        <f>SUMIFS(СВЦЭМ!$I$34:$I$777,СВЦЭМ!$A$34:$A$777,$A297,СВЦЭМ!$B$34:$B$777,D$296)+'СЕТ СН'!$F$16</f>
        <v>0</v>
      </c>
      <c r="E297" s="36">
        <f>SUMIFS(СВЦЭМ!$I$34:$I$777,СВЦЭМ!$A$34:$A$777,$A297,СВЦЭМ!$B$34:$B$777,E$296)+'СЕТ СН'!$F$16</f>
        <v>0</v>
      </c>
      <c r="F297" s="36">
        <f>SUMIFS(СВЦЭМ!$I$34:$I$777,СВЦЭМ!$A$34:$A$777,$A297,СВЦЭМ!$B$34:$B$777,F$296)+'СЕТ СН'!$F$16</f>
        <v>0</v>
      </c>
      <c r="G297" s="36">
        <f>SUMIFS(СВЦЭМ!$I$34:$I$777,СВЦЭМ!$A$34:$A$777,$A297,СВЦЭМ!$B$34:$B$777,G$296)+'СЕТ СН'!$F$16</f>
        <v>0</v>
      </c>
      <c r="H297" s="36">
        <f>SUMIFS(СВЦЭМ!$I$34:$I$777,СВЦЭМ!$A$34:$A$777,$A297,СВЦЭМ!$B$34:$B$777,H$296)+'СЕТ СН'!$F$16</f>
        <v>0</v>
      </c>
      <c r="I297" s="36">
        <f>SUMIFS(СВЦЭМ!$I$34:$I$777,СВЦЭМ!$A$34:$A$777,$A297,СВЦЭМ!$B$34:$B$777,I$296)+'СЕТ СН'!$F$16</f>
        <v>0</v>
      </c>
      <c r="J297" s="36">
        <f>SUMIFS(СВЦЭМ!$I$34:$I$777,СВЦЭМ!$A$34:$A$777,$A297,СВЦЭМ!$B$34:$B$777,J$296)+'СЕТ СН'!$F$16</f>
        <v>0</v>
      </c>
      <c r="K297" s="36">
        <f>SUMIFS(СВЦЭМ!$I$34:$I$777,СВЦЭМ!$A$34:$A$777,$A297,СВЦЭМ!$B$34:$B$777,K$296)+'СЕТ СН'!$F$16</f>
        <v>0</v>
      </c>
      <c r="L297" s="36">
        <f>SUMIFS(СВЦЭМ!$I$34:$I$777,СВЦЭМ!$A$34:$A$777,$A297,СВЦЭМ!$B$34:$B$777,L$296)+'СЕТ СН'!$F$16</f>
        <v>0</v>
      </c>
      <c r="M297" s="36">
        <f>SUMIFS(СВЦЭМ!$I$34:$I$777,СВЦЭМ!$A$34:$A$777,$A297,СВЦЭМ!$B$34:$B$777,M$296)+'СЕТ СН'!$F$16</f>
        <v>0</v>
      </c>
      <c r="N297" s="36">
        <f>SUMIFS(СВЦЭМ!$I$34:$I$777,СВЦЭМ!$A$34:$A$777,$A297,СВЦЭМ!$B$34:$B$777,N$296)+'СЕТ СН'!$F$16</f>
        <v>0</v>
      </c>
      <c r="O297" s="36">
        <f>SUMIFS(СВЦЭМ!$I$34:$I$777,СВЦЭМ!$A$34:$A$777,$A297,СВЦЭМ!$B$34:$B$777,O$296)+'СЕТ СН'!$F$16</f>
        <v>0</v>
      </c>
      <c r="P297" s="36">
        <f>SUMIFS(СВЦЭМ!$I$34:$I$777,СВЦЭМ!$A$34:$A$777,$A297,СВЦЭМ!$B$34:$B$777,P$296)+'СЕТ СН'!$F$16</f>
        <v>0</v>
      </c>
      <c r="Q297" s="36">
        <f>SUMIFS(СВЦЭМ!$I$34:$I$777,СВЦЭМ!$A$34:$A$777,$A297,СВЦЭМ!$B$34:$B$777,Q$296)+'СЕТ СН'!$F$16</f>
        <v>0</v>
      </c>
      <c r="R297" s="36">
        <f>SUMIFS(СВЦЭМ!$I$34:$I$777,СВЦЭМ!$A$34:$A$777,$A297,СВЦЭМ!$B$34:$B$777,R$296)+'СЕТ СН'!$F$16</f>
        <v>0</v>
      </c>
      <c r="S297" s="36">
        <f>SUMIFS(СВЦЭМ!$I$34:$I$777,СВЦЭМ!$A$34:$A$777,$A297,СВЦЭМ!$B$34:$B$777,S$296)+'СЕТ СН'!$F$16</f>
        <v>0</v>
      </c>
      <c r="T297" s="36">
        <f>SUMIFS(СВЦЭМ!$I$34:$I$777,СВЦЭМ!$A$34:$A$777,$A297,СВЦЭМ!$B$34:$B$777,T$296)+'СЕТ СН'!$F$16</f>
        <v>0</v>
      </c>
      <c r="U297" s="36">
        <f>SUMIFS(СВЦЭМ!$I$34:$I$777,СВЦЭМ!$A$34:$A$777,$A297,СВЦЭМ!$B$34:$B$777,U$296)+'СЕТ СН'!$F$16</f>
        <v>0</v>
      </c>
      <c r="V297" s="36">
        <f>SUMIFS(СВЦЭМ!$I$34:$I$777,СВЦЭМ!$A$34:$A$777,$A297,СВЦЭМ!$B$34:$B$777,V$296)+'СЕТ СН'!$F$16</f>
        <v>0</v>
      </c>
      <c r="W297" s="36">
        <f>SUMIFS(СВЦЭМ!$I$34:$I$777,СВЦЭМ!$A$34:$A$777,$A297,СВЦЭМ!$B$34:$B$777,W$296)+'СЕТ СН'!$F$16</f>
        <v>0</v>
      </c>
      <c r="X297" s="36">
        <f>SUMIFS(СВЦЭМ!$I$34:$I$777,СВЦЭМ!$A$34:$A$777,$A297,СВЦЭМ!$B$34:$B$777,X$296)+'СЕТ СН'!$F$16</f>
        <v>0</v>
      </c>
      <c r="Y297" s="36">
        <f>SUMIFS(СВЦЭМ!$I$34:$I$777,СВЦЭМ!$A$34:$A$777,$A297,СВЦЭМ!$B$34:$B$777,Y$296)+'СЕТ СН'!$F$16</f>
        <v>0</v>
      </c>
      <c r="AA297" s="45"/>
    </row>
    <row r="298" spans="1:27" ht="15.75" hidden="1" x14ac:dyDescent="0.2">
      <c r="A298" s="35">
        <f>A297+1</f>
        <v>43953</v>
      </c>
      <c r="B298" s="36">
        <f>SUMIFS(СВЦЭМ!$I$34:$I$777,СВЦЭМ!$A$34:$A$777,$A298,СВЦЭМ!$B$34:$B$777,B$296)+'СЕТ СН'!$F$16</f>
        <v>0</v>
      </c>
      <c r="C298" s="36">
        <f>SUMIFS(СВЦЭМ!$I$34:$I$777,СВЦЭМ!$A$34:$A$777,$A298,СВЦЭМ!$B$34:$B$777,C$296)+'СЕТ СН'!$F$16</f>
        <v>0</v>
      </c>
      <c r="D298" s="36">
        <f>SUMIFS(СВЦЭМ!$I$34:$I$777,СВЦЭМ!$A$34:$A$777,$A298,СВЦЭМ!$B$34:$B$777,D$296)+'СЕТ СН'!$F$16</f>
        <v>0</v>
      </c>
      <c r="E298" s="36">
        <f>SUMIFS(СВЦЭМ!$I$34:$I$777,СВЦЭМ!$A$34:$A$777,$A298,СВЦЭМ!$B$34:$B$777,E$296)+'СЕТ СН'!$F$16</f>
        <v>0</v>
      </c>
      <c r="F298" s="36">
        <f>SUMIFS(СВЦЭМ!$I$34:$I$777,СВЦЭМ!$A$34:$A$777,$A298,СВЦЭМ!$B$34:$B$777,F$296)+'СЕТ СН'!$F$16</f>
        <v>0</v>
      </c>
      <c r="G298" s="36">
        <f>SUMIFS(СВЦЭМ!$I$34:$I$777,СВЦЭМ!$A$34:$A$777,$A298,СВЦЭМ!$B$34:$B$777,G$296)+'СЕТ СН'!$F$16</f>
        <v>0</v>
      </c>
      <c r="H298" s="36">
        <f>SUMIFS(СВЦЭМ!$I$34:$I$777,СВЦЭМ!$A$34:$A$777,$A298,СВЦЭМ!$B$34:$B$777,H$296)+'СЕТ СН'!$F$16</f>
        <v>0</v>
      </c>
      <c r="I298" s="36">
        <f>SUMIFS(СВЦЭМ!$I$34:$I$777,СВЦЭМ!$A$34:$A$777,$A298,СВЦЭМ!$B$34:$B$777,I$296)+'СЕТ СН'!$F$16</f>
        <v>0</v>
      </c>
      <c r="J298" s="36">
        <f>SUMIFS(СВЦЭМ!$I$34:$I$777,СВЦЭМ!$A$34:$A$777,$A298,СВЦЭМ!$B$34:$B$777,J$296)+'СЕТ СН'!$F$16</f>
        <v>0</v>
      </c>
      <c r="K298" s="36">
        <f>SUMIFS(СВЦЭМ!$I$34:$I$777,СВЦЭМ!$A$34:$A$777,$A298,СВЦЭМ!$B$34:$B$777,K$296)+'СЕТ СН'!$F$16</f>
        <v>0</v>
      </c>
      <c r="L298" s="36">
        <f>SUMIFS(СВЦЭМ!$I$34:$I$777,СВЦЭМ!$A$34:$A$777,$A298,СВЦЭМ!$B$34:$B$777,L$296)+'СЕТ СН'!$F$16</f>
        <v>0</v>
      </c>
      <c r="M298" s="36">
        <f>SUMIFS(СВЦЭМ!$I$34:$I$777,СВЦЭМ!$A$34:$A$777,$A298,СВЦЭМ!$B$34:$B$777,M$296)+'СЕТ СН'!$F$16</f>
        <v>0</v>
      </c>
      <c r="N298" s="36">
        <f>SUMIFS(СВЦЭМ!$I$34:$I$777,СВЦЭМ!$A$34:$A$777,$A298,СВЦЭМ!$B$34:$B$777,N$296)+'СЕТ СН'!$F$16</f>
        <v>0</v>
      </c>
      <c r="O298" s="36">
        <f>SUMIFS(СВЦЭМ!$I$34:$I$777,СВЦЭМ!$A$34:$A$777,$A298,СВЦЭМ!$B$34:$B$777,O$296)+'СЕТ СН'!$F$16</f>
        <v>0</v>
      </c>
      <c r="P298" s="36">
        <f>SUMIFS(СВЦЭМ!$I$34:$I$777,СВЦЭМ!$A$34:$A$777,$A298,СВЦЭМ!$B$34:$B$777,P$296)+'СЕТ СН'!$F$16</f>
        <v>0</v>
      </c>
      <c r="Q298" s="36">
        <f>SUMIFS(СВЦЭМ!$I$34:$I$777,СВЦЭМ!$A$34:$A$777,$A298,СВЦЭМ!$B$34:$B$777,Q$296)+'СЕТ СН'!$F$16</f>
        <v>0</v>
      </c>
      <c r="R298" s="36">
        <f>SUMIFS(СВЦЭМ!$I$34:$I$777,СВЦЭМ!$A$34:$A$777,$A298,СВЦЭМ!$B$34:$B$777,R$296)+'СЕТ СН'!$F$16</f>
        <v>0</v>
      </c>
      <c r="S298" s="36">
        <f>SUMIFS(СВЦЭМ!$I$34:$I$777,СВЦЭМ!$A$34:$A$777,$A298,СВЦЭМ!$B$34:$B$777,S$296)+'СЕТ СН'!$F$16</f>
        <v>0</v>
      </c>
      <c r="T298" s="36">
        <f>SUMIFS(СВЦЭМ!$I$34:$I$777,СВЦЭМ!$A$34:$A$777,$A298,СВЦЭМ!$B$34:$B$777,T$296)+'СЕТ СН'!$F$16</f>
        <v>0</v>
      </c>
      <c r="U298" s="36">
        <f>SUMIFS(СВЦЭМ!$I$34:$I$777,СВЦЭМ!$A$34:$A$777,$A298,СВЦЭМ!$B$34:$B$777,U$296)+'СЕТ СН'!$F$16</f>
        <v>0</v>
      </c>
      <c r="V298" s="36">
        <f>SUMIFS(СВЦЭМ!$I$34:$I$777,СВЦЭМ!$A$34:$A$777,$A298,СВЦЭМ!$B$34:$B$777,V$296)+'СЕТ СН'!$F$16</f>
        <v>0</v>
      </c>
      <c r="W298" s="36">
        <f>SUMIFS(СВЦЭМ!$I$34:$I$777,СВЦЭМ!$A$34:$A$777,$A298,СВЦЭМ!$B$34:$B$777,W$296)+'СЕТ СН'!$F$16</f>
        <v>0</v>
      </c>
      <c r="X298" s="36">
        <f>SUMIFS(СВЦЭМ!$I$34:$I$777,СВЦЭМ!$A$34:$A$777,$A298,СВЦЭМ!$B$34:$B$777,X$296)+'СЕТ СН'!$F$16</f>
        <v>0</v>
      </c>
      <c r="Y298" s="36">
        <f>SUMIFS(СВЦЭМ!$I$34:$I$777,СВЦЭМ!$A$34:$A$777,$A298,СВЦЭМ!$B$34:$B$777,Y$296)+'СЕТ СН'!$F$16</f>
        <v>0</v>
      </c>
    </row>
    <row r="299" spans="1:27" ht="15.75" hidden="1" x14ac:dyDescent="0.2">
      <c r="A299" s="35">
        <f t="shared" ref="A299:A327" si="8">A298+1</f>
        <v>43954</v>
      </c>
      <c r="B299" s="36">
        <f>SUMIFS(СВЦЭМ!$I$34:$I$777,СВЦЭМ!$A$34:$A$777,$A299,СВЦЭМ!$B$34:$B$777,B$296)+'СЕТ СН'!$F$16</f>
        <v>0</v>
      </c>
      <c r="C299" s="36">
        <f>SUMIFS(СВЦЭМ!$I$34:$I$777,СВЦЭМ!$A$34:$A$777,$A299,СВЦЭМ!$B$34:$B$777,C$296)+'СЕТ СН'!$F$16</f>
        <v>0</v>
      </c>
      <c r="D299" s="36">
        <f>SUMIFS(СВЦЭМ!$I$34:$I$777,СВЦЭМ!$A$34:$A$777,$A299,СВЦЭМ!$B$34:$B$777,D$296)+'СЕТ СН'!$F$16</f>
        <v>0</v>
      </c>
      <c r="E299" s="36">
        <f>SUMIFS(СВЦЭМ!$I$34:$I$777,СВЦЭМ!$A$34:$A$777,$A299,СВЦЭМ!$B$34:$B$777,E$296)+'СЕТ СН'!$F$16</f>
        <v>0</v>
      </c>
      <c r="F299" s="36">
        <f>SUMIFS(СВЦЭМ!$I$34:$I$777,СВЦЭМ!$A$34:$A$777,$A299,СВЦЭМ!$B$34:$B$777,F$296)+'СЕТ СН'!$F$16</f>
        <v>0</v>
      </c>
      <c r="G299" s="36">
        <f>SUMIFS(СВЦЭМ!$I$34:$I$777,СВЦЭМ!$A$34:$A$777,$A299,СВЦЭМ!$B$34:$B$777,G$296)+'СЕТ СН'!$F$16</f>
        <v>0</v>
      </c>
      <c r="H299" s="36">
        <f>SUMIFS(СВЦЭМ!$I$34:$I$777,СВЦЭМ!$A$34:$A$777,$A299,СВЦЭМ!$B$34:$B$777,H$296)+'СЕТ СН'!$F$16</f>
        <v>0</v>
      </c>
      <c r="I299" s="36">
        <f>SUMIFS(СВЦЭМ!$I$34:$I$777,СВЦЭМ!$A$34:$A$777,$A299,СВЦЭМ!$B$34:$B$777,I$296)+'СЕТ СН'!$F$16</f>
        <v>0</v>
      </c>
      <c r="J299" s="36">
        <f>SUMIFS(СВЦЭМ!$I$34:$I$777,СВЦЭМ!$A$34:$A$777,$A299,СВЦЭМ!$B$34:$B$777,J$296)+'СЕТ СН'!$F$16</f>
        <v>0</v>
      </c>
      <c r="K299" s="36">
        <f>SUMIFS(СВЦЭМ!$I$34:$I$777,СВЦЭМ!$A$34:$A$777,$A299,СВЦЭМ!$B$34:$B$777,K$296)+'СЕТ СН'!$F$16</f>
        <v>0</v>
      </c>
      <c r="L299" s="36">
        <f>SUMIFS(СВЦЭМ!$I$34:$I$777,СВЦЭМ!$A$34:$A$777,$A299,СВЦЭМ!$B$34:$B$777,L$296)+'СЕТ СН'!$F$16</f>
        <v>0</v>
      </c>
      <c r="M299" s="36">
        <f>SUMIFS(СВЦЭМ!$I$34:$I$777,СВЦЭМ!$A$34:$A$777,$A299,СВЦЭМ!$B$34:$B$777,M$296)+'СЕТ СН'!$F$16</f>
        <v>0</v>
      </c>
      <c r="N299" s="36">
        <f>SUMIFS(СВЦЭМ!$I$34:$I$777,СВЦЭМ!$A$34:$A$777,$A299,СВЦЭМ!$B$34:$B$777,N$296)+'СЕТ СН'!$F$16</f>
        <v>0</v>
      </c>
      <c r="O299" s="36">
        <f>SUMIFS(СВЦЭМ!$I$34:$I$777,СВЦЭМ!$A$34:$A$777,$A299,СВЦЭМ!$B$34:$B$777,O$296)+'СЕТ СН'!$F$16</f>
        <v>0</v>
      </c>
      <c r="P299" s="36">
        <f>SUMIFS(СВЦЭМ!$I$34:$I$777,СВЦЭМ!$A$34:$A$777,$A299,СВЦЭМ!$B$34:$B$777,P$296)+'СЕТ СН'!$F$16</f>
        <v>0</v>
      </c>
      <c r="Q299" s="36">
        <f>SUMIFS(СВЦЭМ!$I$34:$I$777,СВЦЭМ!$A$34:$A$777,$A299,СВЦЭМ!$B$34:$B$777,Q$296)+'СЕТ СН'!$F$16</f>
        <v>0</v>
      </c>
      <c r="R299" s="36">
        <f>SUMIFS(СВЦЭМ!$I$34:$I$777,СВЦЭМ!$A$34:$A$777,$A299,СВЦЭМ!$B$34:$B$777,R$296)+'СЕТ СН'!$F$16</f>
        <v>0</v>
      </c>
      <c r="S299" s="36">
        <f>SUMIFS(СВЦЭМ!$I$34:$I$777,СВЦЭМ!$A$34:$A$777,$A299,СВЦЭМ!$B$34:$B$777,S$296)+'СЕТ СН'!$F$16</f>
        <v>0</v>
      </c>
      <c r="T299" s="36">
        <f>SUMIFS(СВЦЭМ!$I$34:$I$777,СВЦЭМ!$A$34:$A$777,$A299,СВЦЭМ!$B$34:$B$777,T$296)+'СЕТ СН'!$F$16</f>
        <v>0</v>
      </c>
      <c r="U299" s="36">
        <f>SUMIFS(СВЦЭМ!$I$34:$I$777,СВЦЭМ!$A$34:$A$777,$A299,СВЦЭМ!$B$34:$B$777,U$296)+'СЕТ СН'!$F$16</f>
        <v>0</v>
      </c>
      <c r="V299" s="36">
        <f>SUMIFS(СВЦЭМ!$I$34:$I$777,СВЦЭМ!$A$34:$A$777,$A299,СВЦЭМ!$B$34:$B$777,V$296)+'СЕТ СН'!$F$16</f>
        <v>0</v>
      </c>
      <c r="W299" s="36">
        <f>SUMIFS(СВЦЭМ!$I$34:$I$777,СВЦЭМ!$A$34:$A$777,$A299,СВЦЭМ!$B$34:$B$777,W$296)+'СЕТ СН'!$F$16</f>
        <v>0</v>
      </c>
      <c r="X299" s="36">
        <f>SUMIFS(СВЦЭМ!$I$34:$I$777,СВЦЭМ!$A$34:$A$777,$A299,СВЦЭМ!$B$34:$B$777,X$296)+'СЕТ СН'!$F$16</f>
        <v>0</v>
      </c>
      <c r="Y299" s="36">
        <f>SUMIFS(СВЦЭМ!$I$34:$I$777,СВЦЭМ!$A$34:$A$777,$A299,СВЦЭМ!$B$34:$B$777,Y$296)+'СЕТ СН'!$F$16</f>
        <v>0</v>
      </c>
    </row>
    <row r="300" spans="1:27" ht="15.75" hidden="1" x14ac:dyDescent="0.2">
      <c r="A300" s="35">
        <f t="shared" si="8"/>
        <v>43955</v>
      </c>
      <c r="B300" s="36">
        <f>SUMIFS(СВЦЭМ!$I$34:$I$777,СВЦЭМ!$A$34:$A$777,$A300,СВЦЭМ!$B$34:$B$777,B$296)+'СЕТ СН'!$F$16</f>
        <v>0</v>
      </c>
      <c r="C300" s="36">
        <f>SUMIFS(СВЦЭМ!$I$34:$I$777,СВЦЭМ!$A$34:$A$777,$A300,СВЦЭМ!$B$34:$B$777,C$296)+'СЕТ СН'!$F$16</f>
        <v>0</v>
      </c>
      <c r="D300" s="36">
        <f>SUMIFS(СВЦЭМ!$I$34:$I$777,СВЦЭМ!$A$34:$A$777,$A300,СВЦЭМ!$B$34:$B$777,D$296)+'СЕТ СН'!$F$16</f>
        <v>0</v>
      </c>
      <c r="E300" s="36">
        <f>SUMIFS(СВЦЭМ!$I$34:$I$777,СВЦЭМ!$A$34:$A$777,$A300,СВЦЭМ!$B$34:$B$777,E$296)+'СЕТ СН'!$F$16</f>
        <v>0</v>
      </c>
      <c r="F300" s="36">
        <f>SUMIFS(СВЦЭМ!$I$34:$I$777,СВЦЭМ!$A$34:$A$777,$A300,СВЦЭМ!$B$34:$B$777,F$296)+'СЕТ СН'!$F$16</f>
        <v>0</v>
      </c>
      <c r="G300" s="36">
        <f>SUMIFS(СВЦЭМ!$I$34:$I$777,СВЦЭМ!$A$34:$A$777,$A300,СВЦЭМ!$B$34:$B$777,G$296)+'СЕТ СН'!$F$16</f>
        <v>0</v>
      </c>
      <c r="H300" s="36">
        <f>SUMIFS(СВЦЭМ!$I$34:$I$777,СВЦЭМ!$A$34:$A$777,$A300,СВЦЭМ!$B$34:$B$777,H$296)+'СЕТ СН'!$F$16</f>
        <v>0</v>
      </c>
      <c r="I300" s="36">
        <f>SUMIFS(СВЦЭМ!$I$34:$I$777,СВЦЭМ!$A$34:$A$777,$A300,СВЦЭМ!$B$34:$B$777,I$296)+'СЕТ СН'!$F$16</f>
        <v>0</v>
      </c>
      <c r="J300" s="36">
        <f>SUMIFS(СВЦЭМ!$I$34:$I$777,СВЦЭМ!$A$34:$A$777,$A300,СВЦЭМ!$B$34:$B$777,J$296)+'СЕТ СН'!$F$16</f>
        <v>0</v>
      </c>
      <c r="K300" s="36">
        <f>SUMIFS(СВЦЭМ!$I$34:$I$777,СВЦЭМ!$A$34:$A$777,$A300,СВЦЭМ!$B$34:$B$777,K$296)+'СЕТ СН'!$F$16</f>
        <v>0</v>
      </c>
      <c r="L300" s="36">
        <f>SUMIFS(СВЦЭМ!$I$34:$I$777,СВЦЭМ!$A$34:$A$777,$A300,СВЦЭМ!$B$34:$B$777,L$296)+'СЕТ СН'!$F$16</f>
        <v>0</v>
      </c>
      <c r="M300" s="36">
        <f>SUMIFS(СВЦЭМ!$I$34:$I$777,СВЦЭМ!$A$34:$A$777,$A300,СВЦЭМ!$B$34:$B$777,M$296)+'СЕТ СН'!$F$16</f>
        <v>0</v>
      </c>
      <c r="N300" s="36">
        <f>SUMIFS(СВЦЭМ!$I$34:$I$777,СВЦЭМ!$A$34:$A$777,$A300,СВЦЭМ!$B$34:$B$777,N$296)+'СЕТ СН'!$F$16</f>
        <v>0</v>
      </c>
      <c r="O300" s="36">
        <f>SUMIFS(СВЦЭМ!$I$34:$I$777,СВЦЭМ!$A$34:$A$777,$A300,СВЦЭМ!$B$34:$B$777,O$296)+'СЕТ СН'!$F$16</f>
        <v>0</v>
      </c>
      <c r="P300" s="36">
        <f>SUMIFS(СВЦЭМ!$I$34:$I$777,СВЦЭМ!$A$34:$A$777,$A300,СВЦЭМ!$B$34:$B$777,P$296)+'СЕТ СН'!$F$16</f>
        <v>0</v>
      </c>
      <c r="Q300" s="36">
        <f>SUMIFS(СВЦЭМ!$I$34:$I$777,СВЦЭМ!$A$34:$A$777,$A300,СВЦЭМ!$B$34:$B$777,Q$296)+'СЕТ СН'!$F$16</f>
        <v>0</v>
      </c>
      <c r="R300" s="36">
        <f>SUMIFS(СВЦЭМ!$I$34:$I$777,СВЦЭМ!$A$34:$A$777,$A300,СВЦЭМ!$B$34:$B$777,R$296)+'СЕТ СН'!$F$16</f>
        <v>0</v>
      </c>
      <c r="S300" s="36">
        <f>SUMIFS(СВЦЭМ!$I$34:$I$777,СВЦЭМ!$A$34:$A$777,$A300,СВЦЭМ!$B$34:$B$777,S$296)+'СЕТ СН'!$F$16</f>
        <v>0</v>
      </c>
      <c r="T300" s="36">
        <f>SUMIFS(СВЦЭМ!$I$34:$I$777,СВЦЭМ!$A$34:$A$777,$A300,СВЦЭМ!$B$34:$B$777,T$296)+'СЕТ СН'!$F$16</f>
        <v>0</v>
      </c>
      <c r="U300" s="36">
        <f>SUMIFS(СВЦЭМ!$I$34:$I$777,СВЦЭМ!$A$34:$A$777,$A300,СВЦЭМ!$B$34:$B$777,U$296)+'СЕТ СН'!$F$16</f>
        <v>0</v>
      </c>
      <c r="V300" s="36">
        <f>SUMIFS(СВЦЭМ!$I$34:$I$777,СВЦЭМ!$A$34:$A$777,$A300,СВЦЭМ!$B$34:$B$777,V$296)+'СЕТ СН'!$F$16</f>
        <v>0</v>
      </c>
      <c r="W300" s="36">
        <f>SUMIFS(СВЦЭМ!$I$34:$I$777,СВЦЭМ!$A$34:$A$777,$A300,СВЦЭМ!$B$34:$B$777,W$296)+'СЕТ СН'!$F$16</f>
        <v>0</v>
      </c>
      <c r="X300" s="36">
        <f>SUMIFS(СВЦЭМ!$I$34:$I$777,СВЦЭМ!$A$34:$A$777,$A300,СВЦЭМ!$B$34:$B$777,X$296)+'СЕТ СН'!$F$16</f>
        <v>0</v>
      </c>
      <c r="Y300" s="36">
        <f>SUMIFS(СВЦЭМ!$I$34:$I$777,СВЦЭМ!$A$34:$A$777,$A300,СВЦЭМ!$B$34:$B$777,Y$296)+'СЕТ СН'!$F$16</f>
        <v>0</v>
      </c>
    </row>
    <row r="301" spans="1:27" ht="15.75" hidden="1" x14ac:dyDescent="0.2">
      <c r="A301" s="35">
        <f t="shared" si="8"/>
        <v>43956</v>
      </c>
      <c r="B301" s="36">
        <f>SUMIFS(СВЦЭМ!$I$34:$I$777,СВЦЭМ!$A$34:$A$777,$A301,СВЦЭМ!$B$34:$B$777,B$296)+'СЕТ СН'!$F$16</f>
        <v>0</v>
      </c>
      <c r="C301" s="36">
        <f>SUMIFS(СВЦЭМ!$I$34:$I$777,СВЦЭМ!$A$34:$A$777,$A301,СВЦЭМ!$B$34:$B$777,C$296)+'СЕТ СН'!$F$16</f>
        <v>0</v>
      </c>
      <c r="D301" s="36">
        <f>SUMIFS(СВЦЭМ!$I$34:$I$777,СВЦЭМ!$A$34:$A$777,$A301,СВЦЭМ!$B$34:$B$777,D$296)+'СЕТ СН'!$F$16</f>
        <v>0</v>
      </c>
      <c r="E301" s="36">
        <f>SUMIFS(СВЦЭМ!$I$34:$I$777,СВЦЭМ!$A$34:$A$777,$A301,СВЦЭМ!$B$34:$B$777,E$296)+'СЕТ СН'!$F$16</f>
        <v>0</v>
      </c>
      <c r="F301" s="36">
        <f>SUMIFS(СВЦЭМ!$I$34:$I$777,СВЦЭМ!$A$34:$A$777,$A301,СВЦЭМ!$B$34:$B$777,F$296)+'СЕТ СН'!$F$16</f>
        <v>0</v>
      </c>
      <c r="G301" s="36">
        <f>SUMIFS(СВЦЭМ!$I$34:$I$777,СВЦЭМ!$A$34:$A$777,$A301,СВЦЭМ!$B$34:$B$777,G$296)+'СЕТ СН'!$F$16</f>
        <v>0</v>
      </c>
      <c r="H301" s="36">
        <f>SUMIFS(СВЦЭМ!$I$34:$I$777,СВЦЭМ!$A$34:$A$777,$A301,СВЦЭМ!$B$34:$B$777,H$296)+'СЕТ СН'!$F$16</f>
        <v>0</v>
      </c>
      <c r="I301" s="36">
        <f>SUMIFS(СВЦЭМ!$I$34:$I$777,СВЦЭМ!$A$34:$A$777,$A301,СВЦЭМ!$B$34:$B$777,I$296)+'СЕТ СН'!$F$16</f>
        <v>0</v>
      </c>
      <c r="J301" s="36">
        <f>SUMIFS(СВЦЭМ!$I$34:$I$777,СВЦЭМ!$A$34:$A$777,$A301,СВЦЭМ!$B$34:$B$777,J$296)+'СЕТ СН'!$F$16</f>
        <v>0</v>
      </c>
      <c r="K301" s="36">
        <f>SUMIFS(СВЦЭМ!$I$34:$I$777,СВЦЭМ!$A$34:$A$777,$A301,СВЦЭМ!$B$34:$B$777,K$296)+'СЕТ СН'!$F$16</f>
        <v>0</v>
      </c>
      <c r="L301" s="36">
        <f>SUMIFS(СВЦЭМ!$I$34:$I$777,СВЦЭМ!$A$34:$A$777,$A301,СВЦЭМ!$B$34:$B$777,L$296)+'СЕТ СН'!$F$16</f>
        <v>0</v>
      </c>
      <c r="M301" s="36">
        <f>SUMIFS(СВЦЭМ!$I$34:$I$777,СВЦЭМ!$A$34:$A$777,$A301,СВЦЭМ!$B$34:$B$777,M$296)+'СЕТ СН'!$F$16</f>
        <v>0</v>
      </c>
      <c r="N301" s="36">
        <f>SUMIFS(СВЦЭМ!$I$34:$I$777,СВЦЭМ!$A$34:$A$777,$A301,СВЦЭМ!$B$34:$B$777,N$296)+'СЕТ СН'!$F$16</f>
        <v>0</v>
      </c>
      <c r="O301" s="36">
        <f>SUMIFS(СВЦЭМ!$I$34:$I$777,СВЦЭМ!$A$34:$A$777,$A301,СВЦЭМ!$B$34:$B$777,O$296)+'СЕТ СН'!$F$16</f>
        <v>0</v>
      </c>
      <c r="P301" s="36">
        <f>SUMIFS(СВЦЭМ!$I$34:$I$777,СВЦЭМ!$A$34:$A$777,$A301,СВЦЭМ!$B$34:$B$777,P$296)+'СЕТ СН'!$F$16</f>
        <v>0</v>
      </c>
      <c r="Q301" s="36">
        <f>SUMIFS(СВЦЭМ!$I$34:$I$777,СВЦЭМ!$A$34:$A$777,$A301,СВЦЭМ!$B$34:$B$777,Q$296)+'СЕТ СН'!$F$16</f>
        <v>0</v>
      </c>
      <c r="R301" s="36">
        <f>SUMIFS(СВЦЭМ!$I$34:$I$777,СВЦЭМ!$A$34:$A$777,$A301,СВЦЭМ!$B$34:$B$777,R$296)+'СЕТ СН'!$F$16</f>
        <v>0</v>
      </c>
      <c r="S301" s="36">
        <f>SUMIFS(СВЦЭМ!$I$34:$I$777,СВЦЭМ!$A$34:$A$777,$A301,СВЦЭМ!$B$34:$B$777,S$296)+'СЕТ СН'!$F$16</f>
        <v>0</v>
      </c>
      <c r="T301" s="36">
        <f>SUMIFS(СВЦЭМ!$I$34:$I$777,СВЦЭМ!$A$34:$A$777,$A301,СВЦЭМ!$B$34:$B$777,T$296)+'СЕТ СН'!$F$16</f>
        <v>0</v>
      </c>
      <c r="U301" s="36">
        <f>SUMIFS(СВЦЭМ!$I$34:$I$777,СВЦЭМ!$A$34:$A$777,$A301,СВЦЭМ!$B$34:$B$777,U$296)+'СЕТ СН'!$F$16</f>
        <v>0</v>
      </c>
      <c r="V301" s="36">
        <f>SUMIFS(СВЦЭМ!$I$34:$I$777,СВЦЭМ!$A$34:$A$777,$A301,СВЦЭМ!$B$34:$B$777,V$296)+'СЕТ СН'!$F$16</f>
        <v>0</v>
      </c>
      <c r="W301" s="36">
        <f>SUMIFS(СВЦЭМ!$I$34:$I$777,СВЦЭМ!$A$34:$A$777,$A301,СВЦЭМ!$B$34:$B$777,W$296)+'СЕТ СН'!$F$16</f>
        <v>0</v>
      </c>
      <c r="X301" s="36">
        <f>SUMIFS(СВЦЭМ!$I$34:$I$777,СВЦЭМ!$A$34:$A$777,$A301,СВЦЭМ!$B$34:$B$777,X$296)+'СЕТ СН'!$F$16</f>
        <v>0</v>
      </c>
      <c r="Y301" s="36">
        <f>SUMIFS(СВЦЭМ!$I$34:$I$777,СВЦЭМ!$A$34:$A$777,$A301,СВЦЭМ!$B$34:$B$777,Y$296)+'СЕТ СН'!$F$16</f>
        <v>0</v>
      </c>
    </row>
    <row r="302" spans="1:27" ht="15.75" hidden="1" x14ac:dyDescent="0.2">
      <c r="A302" s="35">
        <f t="shared" si="8"/>
        <v>43957</v>
      </c>
      <c r="B302" s="36">
        <f>SUMIFS(СВЦЭМ!$I$34:$I$777,СВЦЭМ!$A$34:$A$777,$A302,СВЦЭМ!$B$34:$B$777,B$296)+'СЕТ СН'!$F$16</f>
        <v>0</v>
      </c>
      <c r="C302" s="36">
        <f>SUMIFS(СВЦЭМ!$I$34:$I$777,СВЦЭМ!$A$34:$A$777,$A302,СВЦЭМ!$B$34:$B$777,C$296)+'СЕТ СН'!$F$16</f>
        <v>0</v>
      </c>
      <c r="D302" s="36">
        <f>SUMIFS(СВЦЭМ!$I$34:$I$777,СВЦЭМ!$A$34:$A$777,$A302,СВЦЭМ!$B$34:$B$777,D$296)+'СЕТ СН'!$F$16</f>
        <v>0</v>
      </c>
      <c r="E302" s="36">
        <f>SUMIFS(СВЦЭМ!$I$34:$I$777,СВЦЭМ!$A$34:$A$777,$A302,СВЦЭМ!$B$34:$B$777,E$296)+'СЕТ СН'!$F$16</f>
        <v>0</v>
      </c>
      <c r="F302" s="36">
        <f>SUMIFS(СВЦЭМ!$I$34:$I$777,СВЦЭМ!$A$34:$A$777,$A302,СВЦЭМ!$B$34:$B$777,F$296)+'СЕТ СН'!$F$16</f>
        <v>0</v>
      </c>
      <c r="G302" s="36">
        <f>SUMIFS(СВЦЭМ!$I$34:$I$777,СВЦЭМ!$A$34:$A$777,$A302,СВЦЭМ!$B$34:$B$777,G$296)+'СЕТ СН'!$F$16</f>
        <v>0</v>
      </c>
      <c r="H302" s="36">
        <f>SUMIFS(СВЦЭМ!$I$34:$I$777,СВЦЭМ!$A$34:$A$777,$A302,СВЦЭМ!$B$34:$B$777,H$296)+'СЕТ СН'!$F$16</f>
        <v>0</v>
      </c>
      <c r="I302" s="36">
        <f>SUMIFS(СВЦЭМ!$I$34:$I$777,СВЦЭМ!$A$34:$A$777,$A302,СВЦЭМ!$B$34:$B$777,I$296)+'СЕТ СН'!$F$16</f>
        <v>0</v>
      </c>
      <c r="J302" s="36">
        <f>SUMIFS(СВЦЭМ!$I$34:$I$777,СВЦЭМ!$A$34:$A$777,$A302,СВЦЭМ!$B$34:$B$777,J$296)+'СЕТ СН'!$F$16</f>
        <v>0</v>
      </c>
      <c r="K302" s="36">
        <f>SUMIFS(СВЦЭМ!$I$34:$I$777,СВЦЭМ!$A$34:$A$777,$A302,СВЦЭМ!$B$34:$B$777,K$296)+'СЕТ СН'!$F$16</f>
        <v>0</v>
      </c>
      <c r="L302" s="36">
        <f>SUMIFS(СВЦЭМ!$I$34:$I$777,СВЦЭМ!$A$34:$A$777,$A302,СВЦЭМ!$B$34:$B$777,L$296)+'СЕТ СН'!$F$16</f>
        <v>0</v>
      </c>
      <c r="M302" s="36">
        <f>SUMIFS(СВЦЭМ!$I$34:$I$777,СВЦЭМ!$A$34:$A$777,$A302,СВЦЭМ!$B$34:$B$777,M$296)+'СЕТ СН'!$F$16</f>
        <v>0</v>
      </c>
      <c r="N302" s="36">
        <f>SUMIFS(СВЦЭМ!$I$34:$I$777,СВЦЭМ!$A$34:$A$777,$A302,СВЦЭМ!$B$34:$B$777,N$296)+'СЕТ СН'!$F$16</f>
        <v>0</v>
      </c>
      <c r="O302" s="36">
        <f>SUMIFS(СВЦЭМ!$I$34:$I$777,СВЦЭМ!$A$34:$A$777,$A302,СВЦЭМ!$B$34:$B$777,O$296)+'СЕТ СН'!$F$16</f>
        <v>0</v>
      </c>
      <c r="P302" s="36">
        <f>SUMIFS(СВЦЭМ!$I$34:$I$777,СВЦЭМ!$A$34:$A$777,$A302,СВЦЭМ!$B$34:$B$777,P$296)+'СЕТ СН'!$F$16</f>
        <v>0</v>
      </c>
      <c r="Q302" s="36">
        <f>SUMIFS(СВЦЭМ!$I$34:$I$777,СВЦЭМ!$A$34:$A$777,$A302,СВЦЭМ!$B$34:$B$777,Q$296)+'СЕТ СН'!$F$16</f>
        <v>0</v>
      </c>
      <c r="R302" s="36">
        <f>SUMIFS(СВЦЭМ!$I$34:$I$777,СВЦЭМ!$A$34:$A$777,$A302,СВЦЭМ!$B$34:$B$777,R$296)+'СЕТ СН'!$F$16</f>
        <v>0</v>
      </c>
      <c r="S302" s="36">
        <f>SUMIFS(СВЦЭМ!$I$34:$I$777,СВЦЭМ!$A$34:$A$777,$A302,СВЦЭМ!$B$34:$B$777,S$296)+'СЕТ СН'!$F$16</f>
        <v>0</v>
      </c>
      <c r="T302" s="36">
        <f>SUMIFS(СВЦЭМ!$I$34:$I$777,СВЦЭМ!$A$34:$A$777,$A302,СВЦЭМ!$B$34:$B$777,T$296)+'СЕТ СН'!$F$16</f>
        <v>0</v>
      </c>
      <c r="U302" s="36">
        <f>SUMIFS(СВЦЭМ!$I$34:$I$777,СВЦЭМ!$A$34:$A$777,$A302,СВЦЭМ!$B$34:$B$777,U$296)+'СЕТ СН'!$F$16</f>
        <v>0</v>
      </c>
      <c r="V302" s="36">
        <f>SUMIFS(СВЦЭМ!$I$34:$I$777,СВЦЭМ!$A$34:$A$777,$A302,СВЦЭМ!$B$34:$B$777,V$296)+'СЕТ СН'!$F$16</f>
        <v>0</v>
      </c>
      <c r="W302" s="36">
        <f>SUMIFS(СВЦЭМ!$I$34:$I$777,СВЦЭМ!$A$34:$A$777,$A302,СВЦЭМ!$B$34:$B$777,W$296)+'СЕТ СН'!$F$16</f>
        <v>0</v>
      </c>
      <c r="X302" s="36">
        <f>SUMIFS(СВЦЭМ!$I$34:$I$777,СВЦЭМ!$A$34:$A$777,$A302,СВЦЭМ!$B$34:$B$777,X$296)+'СЕТ СН'!$F$16</f>
        <v>0</v>
      </c>
      <c r="Y302" s="36">
        <f>SUMIFS(СВЦЭМ!$I$34:$I$777,СВЦЭМ!$A$34:$A$777,$A302,СВЦЭМ!$B$34:$B$777,Y$296)+'СЕТ СН'!$F$16</f>
        <v>0</v>
      </c>
    </row>
    <row r="303" spans="1:27" ht="15.75" hidden="1" x14ac:dyDescent="0.2">
      <c r="A303" s="35">
        <f t="shared" si="8"/>
        <v>43958</v>
      </c>
      <c r="B303" s="36">
        <f>SUMIFS(СВЦЭМ!$I$34:$I$777,СВЦЭМ!$A$34:$A$777,$A303,СВЦЭМ!$B$34:$B$777,B$296)+'СЕТ СН'!$F$16</f>
        <v>0</v>
      </c>
      <c r="C303" s="36">
        <f>SUMIFS(СВЦЭМ!$I$34:$I$777,СВЦЭМ!$A$34:$A$777,$A303,СВЦЭМ!$B$34:$B$777,C$296)+'СЕТ СН'!$F$16</f>
        <v>0</v>
      </c>
      <c r="D303" s="36">
        <f>SUMIFS(СВЦЭМ!$I$34:$I$777,СВЦЭМ!$A$34:$A$777,$A303,СВЦЭМ!$B$34:$B$777,D$296)+'СЕТ СН'!$F$16</f>
        <v>0</v>
      </c>
      <c r="E303" s="36">
        <f>SUMIFS(СВЦЭМ!$I$34:$I$777,СВЦЭМ!$A$34:$A$777,$A303,СВЦЭМ!$B$34:$B$777,E$296)+'СЕТ СН'!$F$16</f>
        <v>0</v>
      </c>
      <c r="F303" s="36">
        <f>SUMIFS(СВЦЭМ!$I$34:$I$777,СВЦЭМ!$A$34:$A$777,$A303,СВЦЭМ!$B$34:$B$777,F$296)+'СЕТ СН'!$F$16</f>
        <v>0</v>
      </c>
      <c r="G303" s="36">
        <f>SUMIFS(СВЦЭМ!$I$34:$I$777,СВЦЭМ!$A$34:$A$777,$A303,СВЦЭМ!$B$34:$B$777,G$296)+'СЕТ СН'!$F$16</f>
        <v>0</v>
      </c>
      <c r="H303" s="36">
        <f>SUMIFS(СВЦЭМ!$I$34:$I$777,СВЦЭМ!$A$34:$A$777,$A303,СВЦЭМ!$B$34:$B$777,H$296)+'СЕТ СН'!$F$16</f>
        <v>0</v>
      </c>
      <c r="I303" s="36">
        <f>SUMIFS(СВЦЭМ!$I$34:$I$777,СВЦЭМ!$A$34:$A$777,$A303,СВЦЭМ!$B$34:$B$777,I$296)+'СЕТ СН'!$F$16</f>
        <v>0</v>
      </c>
      <c r="J303" s="36">
        <f>SUMIFS(СВЦЭМ!$I$34:$I$777,СВЦЭМ!$A$34:$A$777,$A303,СВЦЭМ!$B$34:$B$777,J$296)+'СЕТ СН'!$F$16</f>
        <v>0</v>
      </c>
      <c r="K303" s="36">
        <f>SUMIFS(СВЦЭМ!$I$34:$I$777,СВЦЭМ!$A$34:$A$777,$A303,СВЦЭМ!$B$34:$B$777,K$296)+'СЕТ СН'!$F$16</f>
        <v>0</v>
      </c>
      <c r="L303" s="36">
        <f>SUMIFS(СВЦЭМ!$I$34:$I$777,СВЦЭМ!$A$34:$A$777,$A303,СВЦЭМ!$B$34:$B$777,L$296)+'СЕТ СН'!$F$16</f>
        <v>0</v>
      </c>
      <c r="M303" s="36">
        <f>SUMIFS(СВЦЭМ!$I$34:$I$777,СВЦЭМ!$A$34:$A$777,$A303,СВЦЭМ!$B$34:$B$777,M$296)+'СЕТ СН'!$F$16</f>
        <v>0</v>
      </c>
      <c r="N303" s="36">
        <f>SUMIFS(СВЦЭМ!$I$34:$I$777,СВЦЭМ!$A$34:$A$777,$A303,СВЦЭМ!$B$34:$B$777,N$296)+'СЕТ СН'!$F$16</f>
        <v>0</v>
      </c>
      <c r="O303" s="36">
        <f>SUMIFS(СВЦЭМ!$I$34:$I$777,СВЦЭМ!$A$34:$A$777,$A303,СВЦЭМ!$B$34:$B$777,O$296)+'СЕТ СН'!$F$16</f>
        <v>0</v>
      </c>
      <c r="P303" s="36">
        <f>SUMIFS(СВЦЭМ!$I$34:$I$777,СВЦЭМ!$A$34:$A$777,$A303,СВЦЭМ!$B$34:$B$777,P$296)+'СЕТ СН'!$F$16</f>
        <v>0</v>
      </c>
      <c r="Q303" s="36">
        <f>SUMIFS(СВЦЭМ!$I$34:$I$777,СВЦЭМ!$A$34:$A$777,$A303,СВЦЭМ!$B$34:$B$777,Q$296)+'СЕТ СН'!$F$16</f>
        <v>0</v>
      </c>
      <c r="R303" s="36">
        <f>SUMIFS(СВЦЭМ!$I$34:$I$777,СВЦЭМ!$A$34:$A$777,$A303,СВЦЭМ!$B$34:$B$777,R$296)+'СЕТ СН'!$F$16</f>
        <v>0</v>
      </c>
      <c r="S303" s="36">
        <f>SUMIFS(СВЦЭМ!$I$34:$I$777,СВЦЭМ!$A$34:$A$777,$A303,СВЦЭМ!$B$34:$B$777,S$296)+'СЕТ СН'!$F$16</f>
        <v>0</v>
      </c>
      <c r="T303" s="36">
        <f>SUMIFS(СВЦЭМ!$I$34:$I$777,СВЦЭМ!$A$34:$A$777,$A303,СВЦЭМ!$B$34:$B$777,T$296)+'СЕТ СН'!$F$16</f>
        <v>0</v>
      </c>
      <c r="U303" s="36">
        <f>SUMIFS(СВЦЭМ!$I$34:$I$777,СВЦЭМ!$A$34:$A$777,$A303,СВЦЭМ!$B$34:$B$777,U$296)+'СЕТ СН'!$F$16</f>
        <v>0</v>
      </c>
      <c r="V303" s="36">
        <f>SUMIFS(СВЦЭМ!$I$34:$I$777,СВЦЭМ!$A$34:$A$777,$A303,СВЦЭМ!$B$34:$B$777,V$296)+'СЕТ СН'!$F$16</f>
        <v>0</v>
      </c>
      <c r="W303" s="36">
        <f>SUMIFS(СВЦЭМ!$I$34:$I$777,СВЦЭМ!$A$34:$A$777,$A303,СВЦЭМ!$B$34:$B$777,W$296)+'СЕТ СН'!$F$16</f>
        <v>0</v>
      </c>
      <c r="X303" s="36">
        <f>SUMIFS(СВЦЭМ!$I$34:$I$777,СВЦЭМ!$A$34:$A$777,$A303,СВЦЭМ!$B$34:$B$777,X$296)+'СЕТ СН'!$F$16</f>
        <v>0</v>
      </c>
      <c r="Y303" s="36">
        <f>SUMIFS(СВЦЭМ!$I$34:$I$777,СВЦЭМ!$A$34:$A$777,$A303,СВЦЭМ!$B$34:$B$777,Y$296)+'СЕТ СН'!$F$16</f>
        <v>0</v>
      </c>
    </row>
    <row r="304" spans="1:27" ht="15.75" hidden="1" x14ac:dyDescent="0.2">
      <c r="A304" s="35">
        <f t="shared" si="8"/>
        <v>43959</v>
      </c>
      <c r="B304" s="36">
        <f>SUMIFS(СВЦЭМ!$I$34:$I$777,СВЦЭМ!$A$34:$A$777,$A304,СВЦЭМ!$B$34:$B$777,B$296)+'СЕТ СН'!$F$16</f>
        <v>0</v>
      </c>
      <c r="C304" s="36">
        <f>SUMIFS(СВЦЭМ!$I$34:$I$777,СВЦЭМ!$A$34:$A$777,$A304,СВЦЭМ!$B$34:$B$777,C$296)+'СЕТ СН'!$F$16</f>
        <v>0</v>
      </c>
      <c r="D304" s="36">
        <f>SUMIFS(СВЦЭМ!$I$34:$I$777,СВЦЭМ!$A$34:$A$777,$A304,СВЦЭМ!$B$34:$B$777,D$296)+'СЕТ СН'!$F$16</f>
        <v>0</v>
      </c>
      <c r="E304" s="36">
        <f>SUMIFS(СВЦЭМ!$I$34:$I$777,СВЦЭМ!$A$34:$A$777,$A304,СВЦЭМ!$B$34:$B$777,E$296)+'СЕТ СН'!$F$16</f>
        <v>0</v>
      </c>
      <c r="F304" s="36">
        <f>SUMIFS(СВЦЭМ!$I$34:$I$777,СВЦЭМ!$A$34:$A$777,$A304,СВЦЭМ!$B$34:$B$777,F$296)+'СЕТ СН'!$F$16</f>
        <v>0</v>
      </c>
      <c r="G304" s="36">
        <f>SUMIFS(СВЦЭМ!$I$34:$I$777,СВЦЭМ!$A$34:$A$777,$A304,СВЦЭМ!$B$34:$B$777,G$296)+'СЕТ СН'!$F$16</f>
        <v>0</v>
      </c>
      <c r="H304" s="36">
        <f>SUMIFS(СВЦЭМ!$I$34:$I$777,СВЦЭМ!$A$34:$A$777,$A304,СВЦЭМ!$B$34:$B$777,H$296)+'СЕТ СН'!$F$16</f>
        <v>0</v>
      </c>
      <c r="I304" s="36">
        <f>SUMIFS(СВЦЭМ!$I$34:$I$777,СВЦЭМ!$A$34:$A$777,$A304,СВЦЭМ!$B$34:$B$777,I$296)+'СЕТ СН'!$F$16</f>
        <v>0</v>
      </c>
      <c r="J304" s="36">
        <f>SUMIFS(СВЦЭМ!$I$34:$I$777,СВЦЭМ!$A$34:$A$777,$A304,СВЦЭМ!$B$34:$B$777,J$296)+'СЕТ СН'!$F$16</f>
        <v>0</v>
      </c>
      <c r="K304" s="36">
        <f>SUMIFS(СВЦЭМ!$I$34:$I$777,СВЦЭМ!$A$34:$A$777,$A304,СВЦЭМ!$B$34:$B$777,K$296)+'СЕТ СН'!$F$16</f>
        <v>0</v>
      </c>
      <c r="L304" s="36">
        <f>SUMIFS(СВЦЭМ!$I$34:$I$777,СВЦЭМ!$A$34:$A$777,$A304,СВЦЭМ!$B$34:$B$777,L$296)+'СЕТ СН'!$F$16</f>
        <v>0</v>
      </c>
      <c r="M304" s="36">
        <f>SUMIFS(СВЦЭМ!$I$34:$I$777,СВЦЭМ!$A$34:$A$777,$A304,СВЦЭМ!$B$34:$B$777,M$296)+'СЕТ СН'!$F$16</f>
        <v>0</v>
      </c>
      <c r="N304" s="36">
        <f>SUMIFS(СВЦЭМ!$I$34:$I$777,СВЦЭМ!$A$34:$A$777,$A304,СВЦЭМ!$B$34:$B$777,N$296)+'СЕТ СН'!$F$16</f>
        <v>0</v>
      </c>
      <c r="O304" s="36">
        <f>SUMIFS(СВЦЭМ!$I$34:$I$777,СВЦЭМ!$A$34:$A$777,$A304,СВЦЭМ!$B$34:$B$777,O$296)+'СЕТ СН'!$F$16</f>
        <v>0</v>
      </c>
      <c r="P304" s="36">
        <f>SUMIFS(СВЦЭМ!$I$34:$I$777,СВЦЭМ!$A$34:$A$777,$A304,СВЦЭМ!$B$34:$B$777,P$296)+'СЕТ СН'!$F$16</f>
        <v>0</v>
      </c>
      <c r="Q304" s="36">
        <f>SUMIFS(СВЦЭМ!$I$34:$I$777,СВЦЭМ!$A$34:$A$777,$A304,СВЦЭМ!$B$34:$B$777,Q$296)+'СЕТ СН'!$F$16</f>
        <v>0</v>
      </c>
      <c r="R304" s="36">
        <f>SUMIFS(СВЦЭМ!$I$34:$I$777,СВЦЭМ!$A$34:$A$777,$A304,СВЦЭМ!$B$34:$B$777,R$296)+'СЕТ СН'!$F$16</f>
        <v>0</v>
      </c>
      <c r="S304" s="36">
        <f>SUMIFS(СВЦЭМ!$I$34:$I$777,СВЦЭМ!$A$34:$A$777,$A304,СВЦЭМ!$B$34:$B$777,S$296)+'СЕТ СН'!$F$16</f>
        <v>0</v>
      </c>
      <c r="T304" s="36">
        <f>SUMIFS(СВЦЭМ!$I$34:$I$777,СВЦЭМ!$A$34:$A$777,$A304,СВЦЭМ!$B$34:$B$777,T$296)+'СЕТ СН'!$F$16</f>
        <v>0</v>
      </c>
      <c r="U304" s="36">
        <f>SUMIFS(СВЦЭМ!$I$34:$I$777,СВЦЭМ!$A$34:$A$777,$A304,СВЦЭМ!$B$34:$B$777,U$296)+'СЕТ СН'!$F$16</f>
        <v>0</v>
      </c>
      <c r="V304" s="36">
        <f>SUMIFS(СВЦЭМ!$I$34:$I$777,СВЦЭМ!$A$34:$A$777,$A304,СВЦЭМ!$B$34:$B$777,V$296)+'СЕТ СН'!$F$16</f>
        <v>0</v>
      </c>
      <c r="W304" s="36">
        <f>SUMIFS(СВЦЭМ!$I$34:$I$777,СВЦЭМ!$A$34:$A$777,$A304,СВЦЭМ!$B$34:$B$777,W$296)+'СЕТ СН'!$F$16</f>
        <v>0</v>
      </c>
      <c r="X304" s="36">
        <f>SUMIFS(СВЦЭМ!$I$34:$I$777,СВЦЭМ!$A$34:$A$777,$A304,СВЦЭМ!$B$34:$B$777,X$296)+'СЕТ СН'!$F$16</f>
        <v>0</v>
      </c>
      <c r="Y304" s="36">
        <f>SUMIFS(СВЦЭМ!$I$34:$I$777,СВЦЭМ!$A$34:$A$777,$A304,СВЦЭМ!$B$34:$B$777,Y$296)+'СЕТ СН'!$F$16</f>
        <v>0</v>
      </c>
    </row>
    <row r="305" spans="1:25" ht="15.75" hidden="1" x14ac:dyDescent="0.2">
      <c r="A305" s="35">
        <f t="shared" si="8"/>
        <v>43960</v>
      </c>
      <c r="B305" s="36">
        <f>SUMIFS(СВЦЭМ!$I$34:$I$777,СВЦЭМ!$A$34:$A$777,$A305,СВЦЭМ!$B$34:$B$777,B$296)+'СЕТ СН'!$F$16</f>
        <v>0</v>
      </c>
      <c r="C305" s="36">
        <f>SUMIFS(СВЦЭМ!$I$34:$I$777,СВЦЭМ!$A$34:$A$777,$A305,СВЦЭМ!$B$34:$B$777,C$296)+'СЕТ СН'!$F$16</f>
        <v>0</v>
      </c>
      <c r="D305" s="36">
        <f>SUMIFS(СВЦЭМ!$I$34:$I$777,СВЦЭМ!$A$34:$A$777,$A305,СВЦЭМ!$B$34:$B$777,D$296)+'СЕТ СН'!$F$16</f>
        <v>0</v>
      </c>
      <c r="E305" s="36">
        <f>SUMIFS(СВЦЭМ!$I$34:$I$777,СВЦЭМ!$A$34:$A$777,$A305,СВЦЭМ!$B$34:$B$777,E$296)+'СЕТ СН'!$F$16</f>
        <v>0</v>
      </c>
      <c r="F305" s="36">
        <f>SUMIFS(СВЦЭМ!$I$34:$I$777,СВЦЭМ!$A$34:$A$777,$A305,СВЦЭМ!$B$34:$B$777,F$296)+'СЕТ СН'!$F$16</f>
        <v>0</v>
      </c>
      <c r="G305" s="36">
        <f>SUMIFS(СВЦЭМ!$I$34:$I$777,СВЦЭМ!$A$34:$A$777,$A305,СВЦЭМ!$B$34:$B$777,G$296)+'СЕТ СН'!$F$16</f>
        <v>0</v>
      </c>
      <c r="H305" s="36">
        <f>SUMIFS(СВЦЭМ!$I$34:$I$777,СВЦЭМ!$A$34:$A$777,$A305,СВЦЭМ!$B$34:$B$777,H$296)+'СЕТ СН'!$F$16</f>
        <v>0</v>
      </c>
      <c r="I305" s="36">
        <f>SUMIFS(СВЦЭМ!$I$34:$I$777,СВЦЭМ!$A$34:$A$777,$A305,СВЦЭМ!$B$34:$B$777,I$296)+'СЕТ СН'!$F$16</f>
        <v>0</v>
      </c>
      <c r="J305" s="36">
        <f>SUMIFS(СВЦЭМ!$I$34:$I$777,СВЦЭМ!$A$34:$A$777,$A305,СВЦЭМ!$B$34:$B$777,J$296)+'СЕТ СН'!$F$16</f>
        <v>0</v>
      </c>
      <c r="K305" s="36">
        <f>SUMIFS(СВЦЭМ!$I$34:$I$777,СВЦЭМ!$A$34:$A$777,$A305,СВЦЭМ!$B$34:$B$777,K$296)+'СЕТ СН'!$F$16</f>
        <v>0</v>
      </c>
      <c r="L305" s="36">
        <f>SUMIFS(СВЦЭМ!$I$34:$I$777,СВЦЭМ!$A$34:$A$777,$A305,СВЦЭМ!$B$34:$B$777,L$296)+'СЕТ СН'!$F$16</f>
        <v>0</v>
      </c>
      <c r="M305" s="36">
        <f>SUMIFS(СВЦЭМ!$I$34:$I$777,СВЦЭМ!$A$34:$A$777,$A305,СВЦЭМ!$B$34:$B$777,M$296)+'СЕТ СН'!$F$16</f>
        <v>0</v>
      </c>
      <c r="N305" s="36">
        <f>SUMIFS(СВЦЭМ!$I$34:$I$777,СВЦЭМ!$A$34:$A$777,$A305,СВЦЭМ!$B$34:$B$777,N$296)+'СЕТ СН'!$F$16</f>
        <v>0</v>
      </c>
      <c r="O305" s="36">
        <f>SUMIFS(СВЦЭМ!$I$34:$I$777,СВЦЭМ!$A$34:$A$777,$A305,СВЦЭМ!$B$34:$B$777,O$296)+'СЕТ СН'!$F$16</f>
        <v>0</v>
      </c>
      <c r="P305" s="36">
        <f>SUMIFS(СВЦЭМ!$I$34:$I$777,СВЦЭМ!$A$34:$A$777,$A305,СВЦЭМ!$B$34:$B$777,P$296)+'СЕТ СН'!$F$16</f>
        <v>0</v>
      </c>
      <c r="Q305" s="36">
        <f>SUMIFS(СВЦЭМ!$I$34:$I$777,СВЦЭМ!$A$34:$A$777,$A305,СВЦЭМ!$B$34:$B$777,Q$296)+'СЕТ СН'!$F$16</f>
        <v>0</v>
      </c>
      <c r="R305" s="36">
        <f>SUMIFS(СВЦЭМ!$I$34:$I$777,СВЦЭМ!$A$34:$A$777,$A305,СВЦЭМ!$B$34:$B$777,R$296)+'СЕТ СН'!$F$16</f>
        <v>0</v>
      </c>
      <c r="S305" s="36">
        <f>SUMIFS(СВЦЭМ!$I$34:$I$777,СВЦЭМ!$A$34:$A$777,$A305,СВЦЭМ!$B$34:$B$777,S$296)+'СЕТ СН'!$F$16</f>
        <v>0</v>
      </c>
      <c r="T305" s="36">
        <f>SUMIFS(СВЦЭМ!$I$34:$I$777,СВЦЭМ!$A$34:$A$777,$A305,СВЦЭМ!$B$34:$B$777,T$296)+'СЕТ СН'!$F$16</f>
        <v>0</v>
      </c>
      <c r="U305" s="36">
        <f>SUMIFS(СВЦЭМ!$I$34:$I$777,СВЦЭМ!$A$34:$A$777,$A305,СВЦЭМ!$B$34:$B$777,U$296)+'СЕТ СН'!$F$16</f>
        <v>0</v>
      </c>
      <c r="V305" s="36">
        <f>SUMIFS(СВЦЭМ!$I$34:$I$777,СВЦЭМ!$A$34:$A$777,$A305,СВЦЭМ!$B$34:$B$777,V$296)+'СЕТ СН'!$F$16</f>
        <v>0</v>
      </c>
      <c r="W305" s="36">
        <f>SUMIFS(СВЦЭМ!$I$34:$I$777,СВЦЭМ!$A$34:$A$777,$A305,СВЦЭМ!$B$34:$B$777,W$296)+'СЕТ СН'!$F$16</f>
        <v>0</v>
      </c>
      <c r="X305" s="36">
        <f>SUMIFS(СВЦЭМ!$I$34:$I$777,СВЦЭМ!$A$34:$A$777,$A305,СВЦЭМ!$B$34:$B$777,X$296)+'СЕТ СН'!$F$16</f>
        <v>0</v>
      </c>
      <c r="Y305" s="36">
        <f>SUMIFS(СВЦЭМ!$I$34:$I$777,СВЦЭМ!$A$34:$A$777,$A305,СВЦЭМ!$B$34:$B$777,Y$296)+'СЕТ СН'!$F$16</f>
        <v>0</v>
      </c>
    </row>
    <row r="306" spans="1:25" ht="15.75" hidden="1" x14ac:dyDescent="0.2">
      <c r="A306" s="35">
        <f t="shared" si="8"/>
        <v>43961</v>
      </c>
      <c r="B306" s="36">
        <f>SUMIFS(СВЦЭМ!$I$34:$I$777,СВЦЭМ!$A$34:$A$777,$A306,СВЦЭМ!$B$34:$B$777,B$296)+'СЕТ СН'!$F$16</f>
        <v>0</v>
      </c>
      <c r="C306" s="36">
        <f>SUMIFS(СВЦЭМ!$I$34:$I$777,СВЦЭМ!$A$34:$A$777,$A306,СВЦЭМ!$B$34:$B$777,C$296)+'СЕТ СН'!$F$16</f>
        <v>0</v>
      </c>
      <c r="D306" s="36">
        <f>SUMIFS(СВЦЭМ!$I$34:$I$777,СВЦЭМ!$A$34:$A$777,$A306,СВЦЭМ!$B$34:$B$777,D$296)+'СЕТ СН'!$F$16</f>
        <v>0</v>
      </c>
      <c r="E306" s="36">
        <f>SUMIFS(СВЦЭМ!$I$34:$I$777,СВЦЭМ!$A$34:$A$777,$A306,СВЦЭМ!$B$34:$B$777,E$296)+'СЕТ СН'!$F$16</f>
        <v>0</v>
      </c>
      <c r="F306" s="36">
        <f>SUMIFS(СВЦЭМ!$I$34:$I$777,СВЦЭМ!$A$34:$A$777,$A306,СВЦЭМ!$B$34:$B$777,F$296)+'СЕТ СН'!$F$16</f>
        <v>0</v>
      </c>
      <c r="G306" s="36">
        <f>SUMIFS(СВЦЭМ!$I$34:$I$777,СВЦЭМ!$A$34:$A$777,$A306,СВЦЭМ!$B$34:$B$777,G$296)+'СЕТ СН'!$F$16</f>
        <v>0</v>
      </c>
      <c r="H306" s="36">
        <f>SUMIFS(СВЦЭМ!$I$34:$I$777,СВЦЭМ!$A$34:$A$777,$A306,СВЦЭМ!$B$34:$B$777,H$296)+'СЕТ СН'!$F$16</f>
        <v>0</v>
      </c>
      <c r="I306" s="36">
        <f>SUMIFS(СВЦЭМ!$I$34:$I$777,СВЦЭМ!$A$34:$A$777,$A306,СВЦЭМ!$B$34:$B$777,I$296)+'СЕТ СН'!$F$16</f>
        <v>0</v>
      </c>
      <c r="J306" s="36">
        <f>SUMIFS(СВЦЭМ!$I$34:$I$777,СВЦЭМ!$A$34:$A$777,$A306,СВЦЭМ!$B$34:$B$777,J$296)+'СЕТ СН'!$F$16</f>
        <v>0</v>
      </c>
      <c r="K306" s="36">
        <f>SUMIFS(СВЦЭМ!$I$34:$I$777,СВЦЭМ!$A$34:$A$777,$A306,СВЦЭМ!$B$34:$B$777,K$296)+'СЕТ СН'!$F$16</f>
        <v>0</v>
      </c>
      <c r="L306" s="36">
        <f>SUMIFS(СВЦЭМ!$I$34:$I$777,СВЦЭМ!$A$34:$A$777,$A306,СВЦЭМ!$B$34:$B$777,L$296)+'СЕТ СН'!$F$16</f>
        <v>0</v>
      </c>
      <c r="M306" s="36">
        <f>SUMIFS(СВЦЭМ!$I$34:$I$777,СВЦЭМ!$A$34:$A$777,$A306,СВЦЭМ!$B$34:$B$777,M$296)+'СЕТ СН'!$F$16</f>
        <v>0</v>
      </c>
      <c r="N306" s="36">
        <f>SUMIFS(СВЦЭМ!$I$34:$I$777,СВЦЭМ!$A$34:$A$777,$A306,СВЦЭМ!$B$34:$B$777,N$296)+'СЕТ СН'!$F$16</f>
        <v>0</v>
      </c>
      <c r="O306" s="36">
        <f>SUMIFS(СВЦЭМ!$I$34:$I$777,СВЦЭМ!$A$34:$A$777,$A306,СВЦЭМ!$B$34:$B$777,O$296)+'СЕТ СН'!$F$16</f>
        <v>0</v>
      </c>
      <c r="P306" s="36">
        <f>SUMIFS(СВЦЭМ!$I$34:$I$777,СВЦЭМ!$A$34:$A$777,$A306,СВЦЭМ!$B$34:$B$777,P$296)+'СЕТ СН'!$F$16</f>
        <v>0</v>
      </c>
      <c r="Q306" s="36">
        <f>SUMIFS(СВЦЭМ!$I$34:$I$777,СВЦЭМ!$A$34:$A$777,$A306,СВЦЭМ!$B$34:$B$777,Q$296)+'СЕТ СН'!$F$16</f>
        <v>0</v>
      </c>
      <c r="R306" s="36">
        <f>SUMIFS(СВЦЭМ!$I$34:$I$777,СВЦЭМ!$A$34:$A$777,$A306,СВЦЭМ!$B$34:$B$777,R$296)+'СЕТ СН'!$F$16</f>
        <v>0</v>
      </c>
      <c r="S306" s="36">
        <f>SUMIFS(СВЦЭМ!$I$34:$I$777,СВЦЭМ!$A$34:$A$777,$A306,СВЦЭМ!$B$34:$B$777,S$296)+'СЕТ СН'!$F$16</f>
        <v>0</v>
      </c>
      <c r="T306" s="36">
        <f>SUMIFS(СВЦЭМ!$I$34:$I$777,СВЦЭМ!$A$34:$A$777,$A306,СВЦЭМ!$B$34:$B$777,T$296)+'СЕТ СН'!$F$16</f>
        <v>0</v>
      </c>
      <c r="U306" s="36">
        <f>SUMIFS(СВЦЭМ!$I$34:$I$777,СВЦЭМ!$A$34:$A$777,$A306,СВЦЭМ!$B$34:$B$777,U$296)+'СЕТ СН'!$F$16</f>
        <v>0</v>
      </c>
      <c r="V306" s="36">
        <f>SUMIFS(СВЦЭМ!$I$34:$I$777,СВЦЭМ!$A$34:$A$777,$A306,СВЦЭМ!$B$34:$B$777,V$296)+'СЕТ СН'!$F$16</f>
        <v>0</v>
      </c>
      <c r="W306" s="36">
        <f>SUMIFS(СВЦЭМ!$I$34:$I$777,СВЦЭМ!$A$34:$A$777,$A306,СВЦЭМ!$B$34:$B$777,W$296)+'СЕТ СН'!$F$16</f>
        <v>0</v>
      </c>
      <c r="X306" s="36">
        <f>SUMIFS(СВЦЭМ!$I$34:$I$777,СВЦЭМ!$A$34:$A$777,$A306,СВЦЭМ!$B$34:$B$777,X$296)+'СЕТ СН'!$F$16</f>
        <v>0</v>
      </c>
      <c r="Y306" s="36">
        <f>SUMIFS(СВЦЭМ!$I$34:$I$777,СВЦЭМ!$A$34:$A$777,$A306,СВЦЭМ!$B$34:$B$777,Y$296)+'СЕТ СН'!$F$16</f>
        <v>0</v>
      </c>
    </row>
    <row r="307" spans="1:25" ht="15.75" hidden="1" x14ac:dyDescent="0.2">
      <c r="A307" s="35">
        <f t="shared" si="8"/>
        <v>43962</v>
      </c>
      <c r="B307" s="36">
        <f>SUMIFS(СВЦЭМ!$I$34:$I$777,СВЦЭМ!$A$34:$A$777,$A307,СВЦЭМ!$B$34:$B$777,B$296)+'СЕТ СН'!$F$16</f>
        <v>0</v>
      </c>
      <c r="C307" s="36">
        <f>SUMIFS(СВЦЭМ!$I$34:$I$777,СВЦЭМ!$A$34:$A$777,$A307,СВЦЭМ!$B$34:$B$777,C$296)+'СЕТ СН'!$F$16</f>
        <v>0</v>
      </c>
      <c r="D307" s="36">
        <f>SUMIFS(СВЦЭМ!$I$34:$I$777,СВЦЭМ!$A$34:$A$777,$A307,СВЦЭМ!$B$34:$B$777,D$296)+'СЕТ СН'!$F$16</f>
        <v>0</v>
      </c>
      <c r="E307" s="36">
        <f>SUMIFS(СВЦЭМ!$I$34:$I$777,СВЦЭМ!$A$34:$A$777,$A307,СВЦЭМ!$B$34:$B$777,E$296)+'СЕТ СН'!$F$16</f>
        <v>0</v>
      </c>
      <c r="F307" s="36">
        <f>SUMIFS(СВЦЭМ!$I$34:$I$777,СВЦЭМ!$A$34:$A$777,$A307,СВЦЭМ!$B$34:$B$777,F$296)+'СЕТ СН'!$F$16</f>
        <v>0</v>
      </c>
      <c r="G307" s="36">
        <f>SUMIFS(СВЦЭМ!$I$34:$I$777,СВЦЭМ!$A$34:$A$777,$A307,СВЦЭМ!$B$34:$B$777,G$296)+'СЕТ СН'!$F$16</f>
        <v>0</v>
      </c>
      <c r="H307" s="36">
        <f>SUMIFS(СВЦЭМ!$I$34:$I$777,СВЦЭМ!$A$34:$A$777,$A307,СВЦЭМ!$B$34:$B$777,H$296)+'СЕТ СН'!$F$16</f>
        <v>0</v>
      </c>
      <c r="I307" s="36">
        <f>SUMIFS(СВЦЭМ!$I$34:$I$777,СВЦЭМ!$A$34:$A$777,$A307,СВЦЭМ!$B$34:$B$777,I$296)+'СЕТ СН'!$F$16</f>
        <v>0</v>
      </c>
      <c r="J307" s="36">
        <f>SUMIFS(СВЦЭМ!$I$34:$I$777,СВЦЭМ!$A$34:$A$777,$A307,СВЦЭМ!$B$34:$B$777,J$296)+'СЕТ СН'!$F$16</f>
        <v>0</v>
      </c>
      <c r="K307" s="36">
        <f>SUMIFS(СВЦЭМ!$I$34:$I$777,СВЦЭМ!$A$34:$A$777,$A307,СВЦЭМ!$B$34:$B$777,K$296)+'СЕТ СН'!$F$16</f>
        <v>0</v>
      </c>
      <c r="L307" s="36">
        <f>SUMIFS(СВЦЭМ!$I$34:$I$777,СВЦЭМ!$A$34:$A$777,$A307,СВЦЭМ!$B$34:$B$777,L$296)+'СЕТ СН'!$F$16</f>
        <v>0</v>
      </c>
      <c r="M307" s="36">
        <f>SUMIFS(СВЦЭМ!$I$34:$I$777,СВЦЭМ!$A$34:$A$777,$A307,СВЦЭМ!$B$34:$B$777,M$296)+'СЕТ СН'!$F$16</f>
        <v>0</v>
      </c>
      <c r="N307" s="36">
        <f>SUMIFS(СВЦЭМ!$I$34:$I$777,СВЦЭМ!$A$34:$A$777,$A307,СВЦЭМ!$B$34:$B$777,N$296)+'СЕТ СН'!$F$16</f>
        <v>0</v>
      </c>
      <c r="O307" s="36">
        <f>SUMIFS(СВЦЭМ!$I$34:$I$777,СВЦЭМ!$A$34:$A$777,$A307,СВЦЭМ!$B$34:$B$777,O$296)+'СЕТ СН'!$F$16</f>
        <v>0</v>
      </c>
      <c r="P307" s="36">
        <f>SUMIFS(СВЦЭМ!$I$34:$I$777,СВЦЭМ!$A$34:$A$777,$A307,СВЦЭМ!$B$34:$B$777,P$296)+'СЕТ СН'!$F$16</f>
        <v>0</v>
      </c>
      <c r="Q307" s="36">
        <f>SUMIFS(СВЦЭМ!$I$34:$I$777,СВЦЭМ!$A$34:$A$777,$A307,СВЦЭМ!$B$34:$B$777,Q$296)+'СЕТ СН'!$F$16</f>
        <v>0</v>
      </c>
      <c r="R307" s="36">
        <f>SUMIFS(СВЦЭМ!$I$34:$I$777,СВЦЭМ!$A$34:$A$777,$A307,СВЦЭМ!$B$34:$B$777,R$296)+'СЕТ СН'!$F$16</f>
        <v>0</v>
      </c>
      <c r="S307" s="36">
        <f>SUMIFS(СВЦЭМ!$I$34:$I$777,СВЦЭМ!$A$34:$A$777,$A307,СВЦЭМ!$B$34:$B$777,S$296)+'СЕТ СН'!$F$16</f>
        <v>0</v>
      </c>
      <c r="T307" s="36">
        <f>SUMIFS(СВЦЭМ!$I$34:$I$777,СВЦЭМ!$A$34:$A$777,$A307,СВЦЭМ!$B$34:$B$777,T$296)+'СЕТ СН'!$F$16</f>
        <v>0</v>
      </c>
      <c r="U307" s="36">
        <f>SUMIFS(СВЦЭМ!$I$34:$I$777,СВЦЭМ!$A$34:$A$777,$A307,СВЦЭМ!$B$34:$B$777,U$296)+'СЕТ СН'!$F$16</f>
        <v>0</v>
      </c>
      <c r="V307" s="36">
        <f>SUMIFS(СВЦЭМ!$I$34:$I$777,СВЦЭМ!$A$34:$A$777,$A307,СВЦЭМ!$B$34:$B$777,V$296)+'СЕТ СН'!$F$16</f>
        <v>0</v>
      </c>
      <c r="W307" s="36">
        <f>SUMIFS(СВЦЭМ!$I$34:$I$777,СВЦЭМ!$A$34:$A$777,$A307,СВЦЭМ!$B$34:$B$777,W$296)+'СЕТ СН'!$F$16</f>
        <v>0</v>
      </c>
      <c r="X307" s="36">
        <f>SUMIFS(СВЦЭМ!$I$34:$I$777,СВЦЭМ!$A$34:$A$777,$A307,СВЦЭМ!$B$34:$B$777,X$296)+'СЕТ СН'!$F$16</f>
        <v>0</v>
      </c>
      <c r="Y307" s="36">
        <f>SUMIFS(СВЦЭМ!$I$34:$I$777,СВЦЭМ!$A$34:$A$777,$A307,СВЦЭМ!$B$34:$B$777,Y$296)+'СЕТ СН'!$F$16</f>
        <v>0</v>
      </c>
    </row>
    <row r="308" spans="1:25" ht="15.75" hidden="1" x14ac:dyDescent="0.2">
      <c r="A308" s="35">
        <f t="shared" si="8"/>
        <v>43963</v>
      </c>
      <c r="B308" s="36">
        <f>SUMIFS(СВЦЭМ!$I$34:$I$777,СВЦЭМ!$A$34:$A$777,$A308,СВЦЭМ!$B$34:$B$777,B$296)+'СЕТ СН'!$F$16</f>
        <v>0</v>
      </c>
      <c r="C308" s="36">
        <f>SUMIFS(СВЦЭМ!$I$34:$I$777,СВЦЭМ!$A$34:$A$777,$A308,СВЦЭМ!$B$34:$B$777,C$296)+'СЕТ СН'!$F$16</f>
        <v>0</v>
      </c>
      <c r="D308" s="36">
        <f>SUMIFS(СВЦЭМ!$I$34:$I$777,СВЦЭМ!$A$34:$A$777,$A308,СВЦЭМ!$B$34:$B$777,D$296)+'СЕТ СН'!$F$16</f>
        <v>0</v>
      </c>
      <c r="E308" s="36">
        <f>SUMIFS(СВЦЭМ!$I$34:$I$777,СВЦЭМ!$A$34:$A$777,$A308,СВЦЭМ!$B$34:$B$777,E$296)+'СЕТ СН'!$F$16</f>
        <v>0</v>
      </c>
      <c r="F308" s="36">
        <f>SUMIFS(СВЦЭМ!$I$34:$I$777,СВЦЭМ!$A$34:$A$777,$A308,СВЦЭМ!$B$34:$B$777,F$296)+'СЕТ СН'!$F$16</f>
        <v>0</v>
      </c>
      <c r="G308" s="36">
        <f>SUMIFS(СВЦЭМ!$I$34:$I$777,СВЦЭМ!$A$34:$A$777,$A308,СВЦЭМ!$B$34:$B$777,G$296)+'СЕТ СН'!$F$16</f>
        <v>0</v>
      </c>
      <c r="H308" s="36">
        <f>SUMIFS(СВЦЭМ!$I$34:$I$777,СВЦЭМ!$A$34:$A$777,$A308,СВЦЭМ!$B$34:$B$777,H$296)+'СЕТ СН'!$F$16</f>
        <v>0</v>
      </c>
      <c r="I308" s="36">
        <f>SUMIFS(СВЦЭМ!$I$34:$I$777,СВЦЭМ!$A$34:$A$777,$A308,СВЦЭМ!$B$34:$B$777,I$296)+'СЕТ СН'!$F$16</f>
        <v>0</v>
      </c>
      <c r="J308" s="36">
        <f>SUMIFS(СВЦЭМ!$I$34:$I$777,СВЦЭМ!$A$34:$A$777,$A308,СВЦЭМ!$B$34:$B$777,J$296)+'СЕТ СН'!$F$16</f>
        <v>0</v>
      </c>
      <c r="K308" s="36">
        <f>SUMIFS(СВЦЭМ!$I$34:$I$777,СВЦЭМ!$A$34:$A$777,$A308,СВЦЭМ!$B$34:$B$777,K$296)+'СЕТ СН'!$F$16</f>
        <v>0</v>
      </c>
      <c r="L308" s="36">
        <f>SUMIFS(СВЦЭМ!$I$34:$I$777,СВЦЭМ!$A$34:$A$777,$A308,СВЦЭМ!$B$34:$B$777,L$296)+'СЕТ СН'!$F$16</f>
        <v>0</v>
      </c>
      <c r="M308" s="36">
        <f>SUMIFS(СВЦЭМ!$I$34:$I$777,СВЦЭМ!$A$34:$A$777,$A308,СВЦЭМ!$B$34:$B$777,M$296)+'СЕТ СН'!$F$16</f>
        <v>0</v>
      </c>
      <c r="N308" s="36">
        <f>SUMIFS(СВЦЭМ!$I$34:$I$777,СВЦЭМ!$A$34:$A$777,$A308,СВЦЭМ!$B$34:$B$777,N$296)+'СЕТ СН'!$F$16</f>
        <v>0</v>
      </c>
      <c r="O308" s="36">
        <f>SUMIFS(СВЦЭМ!$I$34:$I$777,СВЦЭМ!$A$34:$A$777,$A308,СВЦЭМ!$B$34:$B$777,O$296)+'СЕТ СН'!$F$16</f>
        <v>0</v>
      </c>
      <c r="P308" s="36">
        <f>SUMIFS(СВЦЭМ!$I$34:$I$777,СВЦЭМ!$A$34:$A$777,$A308,СВЦЭМ!$B$34:$B$777,P$296)+'СЕТ СН'!$F$16</f>
        <v>0</v>
      </c>
      <c r="Q308" s="36">
        <f>SUMIFS(СВЦЭМ!$I$34:$I$777,СВЦЭМ!$A$34:$A$777,$A308,СВЦЭМ!$B$34:$B$777,Q$296)+'СЕТ СН'!$F$16</f>
        <v>0</v>
      </c>
      <c r="R308" s="36">
        <f>SUMIFS(СВЦЭМ!$I$34:$I$777,СВЦЭМ!$A$34:$A$777,$A308,СВЦЭМ!$B$34:$B$777,R$296)+'СЕТ СН'!$F$16</f>
        <v>0</v>
      </c>
      <c r="S308" s="36">
        <f>SUMIFS(СВЦЭМ!$I$34:$I$777,СВЦЭМ!$A$34:$A$777,$A308,СВЦЭМ!$B$34:$B$777,S$296)+'СЕТ СН'!$F$16</f>
        <v>0</v>
      </c>
      <c r="T308" s="36">
        <f>SUMIFS(СВЦЭМ!$I$34:$I$777,СВЦЭМ!$A$34:$A$777,$A308,СВЦЭМ!$B$34:$B$777,T$296)+'СЕТ СН'!$F$16</f>
        <v>0</v>
      </c>
      <c r="U308" s="36">
        <f>SUMIFS(СВЦЭМ!$I$34:$I$777,СВЦЭМ!$A$34:$A$777,$A308,СВЦЭМ!$B$34:$B$777,U$296)+'СЕТ СН'!$F$16</f>
        <v>0</v>
      </c>
      <c r="V308" s="36">
        <f>SUMIFS(СВЦЭМ!$I$34:$I$777,СВЦЭМ!$A$34:$A$777,$A308,СВЦЭМ!$B$34:$B$777,V$296)+'СЕТ СН'!$F$16</f>
        <v>0</v>
      </c>
      <c r="W308" s="36">
        <f>SUMIFS(СВЦЭМ!$I$34:$I$777,СВЦЭМ!$A$34:$A$777,$A308,СВЦЭМ!$B$34:$B$777,W$296)+'СЕТ СН'!$F$16</f>
        <v>0</v>
      </c>
      <c r="X308" s="36">
        <f>SUMIFS(СВЦЭМ!$I$34:$I$777,СВЦЭМ!$A$34:$A$777,$A308,СВЦЭМ!$B$34:$B$777,X$296)+'СЕТ СН'!$F$16</f>
        <v>0</v>
      </c>
      <c r="Y308" s="36">
        <f>SUMIFS(СВЦЭМ!$I$34:$I$777,СВЦЭМ!$A$34:$A$777,$A308,СВЦЭМ!$B$34:$B$777,Y$296)+'СЕТ СН'!$F$16</f>
        <v>0</v>
      </c>
    </row>
    <row r="309" spans="1:25" ht="15.75" hidden="1" x14ac:dyDescent="0.2">
      <c r="A309" s="35">
        <f t="shared" si="8"/>
        <v>43964</v>
      </c>
      <c r="B309" s="36">
        <f>SUMIFS(СВЦЭМ!$I$34:$I$777,СВЦЭМ!$A$34:$A$777,$A309,СВЦЭМ!$B$34:$B$777,B$296)+'СЕТ СН'!$F$16</f>
        <v>0</v>
      </c>
      <c r="C309" s="36">
        <f>SUMIFS(СВЦЭМ!$I$34:$I$777,СВЦЭМ!$A$34:$A$777,$A309,СВЦЭМ!$B$34:$B$777,C$296)+'СЕТ СН'!$F$16</f>
        <v>0</v>
      </c>
      <c r="D309" s="36">
        <f>SUMIFS(СВЦЭМ!$I$34:$I$777,СВЦЭМ!$A$34:$A$777,$A309,СВЦЭМ!$B$34:$B$777,D$296)+'СЕТ СН'!$F$16</f>
        <v>0</v>
      </c>
      <c r="E309" s="36">
        <f>SUMIFS(СВЦЭМ!$I$34:$I$777,СВЦЭМ!$A$34:$A$777,$A309,СВЦЭМ!$B$34:$B$777,E$296)+'СЕТ СН'!$F$16</f>
        <v>0</v>
      </c>
      <c r="F309" s="36">
        <f>SUMIFS(СВЦЭМ!$I$34:$I$777,СВЦЭМ!$A$34:$A$777,$A309,СВЦЭМ!$B$34:$B$777,F$296)+'СЕТ СН'!$F$16</f>
        <v>0</v>
      </c>
      <c r="G309" s="36">
        <f>SUMIFS(СВЦЭМ!$I$34:$I$777,СВЦЭМ!$A$34:$A$777,$A309,СВЦЭМ!$B$34:$B$777,G$296)+'СЕТ СН'!$F$16</f>
        <v>0</v>
      </c>
      <c r="H309" s="36">
        <f>SUMIFS(СВЦЭМ!$I$34:$I$777,СВЦЭМ!$A$34:$A$777,$A309,СВЦЭМ!$B$34:$B$777,H$296)+'СЕТ СН'!$F$16</f>
        <v>0</v>
      </c>
      <c r="I309" s="36">
        <f>SUMIFS(СВЦЭМ!$I$34:$I$777,СВЦЭМ!$A$34:$A$777,$A309,СВЦЭМ!$B$34:$B$777,I$296)+'СЕТ СН'!$F$16</f>
        <v>0</v>
      </c>
      <c r="J309" s="36">
        <f>SUMIFS(СВЦЭМ!$I$34:$I$777,СВЦЭМ!$A$34:$A$777,$A309,СВЦЭМ!$B$34:$B$777,J$296)+'СЕТ СН'!$F$16</f>
        <v>0</v>
      </c>
      <c r="K309" s="36">
        <f>SUMIFS(СВЦЭМ!$I$34:$I$777,СВЦЭМ!$A$34:$A$777,$A309,СВЦЭМ!$B$34:$B$777,K$296)+'СЕТ СН'!$F$16</f>
        <v>0</v>
      </c>
      <c r="L309" s="36">
        <f>SUMIFS(СВЦЭМ!$I$34:$I$777,СВЦЭМ!$A$34:$A$777,$A309,СВЦЭМ!$B$34:$B$777,L$296)+'СЕТ СН'!$F$16</f>
        <v>0</v>
      </c>
      <c r="M309" s="36">
        <f>SUMIFS(СВЦЭМ!$I$34:$I$777,СВЦЭМ!$A$34:$A$777,$A309,СВЦЭМ!$B$34:$B$777,M$296)+'СЕТ СН'!$F$16</f>
        <v>0</v>
      </c>
      <c r="N309" s="36">
        <f>SUMIFS(СВЦЭМ!$I$34:$I$777,СВЦЭМ!$A$34:$A$777,$A309,СВЦЭМ!$B$34:$B$777,N$296)+'СЕТ СН'!$F$16</f>
        <v>0</v>
      </c>
      <c r="O309" s="36">
        <f>SUMIFS(СВЦЭМ!$I$34:$I$777,СВЦЭМ!$A$34:$A$777,$A309,СВЦЭМ!$B$34:$B$777,O$296)+'СЕТ СН'!$F$16</f>
        <v>0</v>
      </c>
      <c r="P309" s="36">
        <f>SUMIFS(СВЦЭМ!$I$34:$I$777,СВЦЭМ!$A$34:$A$777,$A309,СВЦЭМ!$B$34:$B$777,P$296)+'СЕТ СН'!$F$16</f>
        <v>0</v>
      </c>
      <c r="Q309" s="36">
        <f>SUMIFS(СВЦЭМ!$I$34:$I$777,СВЦЭМ!$A$34:$A$777,$A309,СВЦЭМ!$B$34:$B$777,Q$296)+'СЕТ СН'!$F$16</f>
        <v>0</v>
      </c>
      <c r="R309" s="36">
        <f>SUMIFS(СВЦЭМ!$I$34:$I$777,СВЦЭМ!$A$34:$A$777,$A309,СВЦЭМ!$B$34:$B$777,R$296)+'СЕТ СН'!$F$16</f>
        <v>0</v>
      </c>
      <c r="S309" s="36">
        <f>SUMIFS(СВЦЭМ!$I$34:$I$777,СВЦЭМ!$A$34:$A$777,$A309,СВЦЭМ!$B$34:$B$777,S$296)+'СЕТ СН'!$F$16</f>
        <v>0</v>
      </c>
      <c r="T309" s="36">
        <f>SUMIFS(СВЦЭМ!$I$34:$I$777,СВЦЭМ!$A$34:$A$777,$A309,СВЦЭМ!$B$34:$B$777,T$296)+'СЕТ СН'!$F$16</f>
        <v>0</v>
      </c>
      <c r="U309" s="36">
        <f>SUMIFS(СВЦЭМ!$I$34:$I$777,СВЦЭМ!$A$34:$A$777,$A309,СВЦЭМ!$B$34:$B$777,U$296)+'СЕТ СН'!$F$16</f>
        <v>0</v>
      </c>
      <c r="V309" s="36">
        <f>SUMIFS(СВЦЭМ!$I$34:$I$777,СВЦЭМ!$A$34:$A$777,$A309,СВЦЭМ!$B$34:$B$777,V$296)+'СЕТ СН'!$F$16</f>
        <v>0</v>
      </c>
      <c r="W309" s="36">
        <f>SUMIFS(СВЦЭМ!$I$34:$I$777,СВЦЭМ!$A$34:$A$777,$A309,СВЦЭМ!$B$34:$B$777,W$296)+'СЕТ СН'!$F$16</f>
        <v>0</v>
      </c>
      <c r="X309" s="36">
        <f>SUMIFS(СВЦЭМ!$I$34:$I$777,СВЦЭМ!$A$34:$A$777,$A309,СВЦЭМ!$B$34:$B$777,X$296)+'СЕТ СН'!$F$16</f>
        <v>0</v>
      </c>
      <c r="Y309" s="36">
        <f>SUMIFS(СВЦЭМ!$I$34:$I$777,СВЦЭМ!$A$34:$A$777,$A309,СВЦЭМ!$B$34:$B$777,Y$296)+'СЕТ СН'!$F$16</f>
        <v>0</v>
      </c>
    </row>
    <row r="310" spans="1:25" ht="15.75" hidden="1" x14ac:dyDescent="0.2">
      <c r="A310" s="35">
        <f t="shared" si="8"/>
        <v>43965</v>
      </c>
      <c r="B310" s="36">
        <f>SUMIFS(СВЦЭМ!$I$34:$I$777,СВЦЭМ!$A$34:$A$777,$A310,СВЦЭМ!$B$34:$B$777,B$296)+'СЕТ СН'!$F$16</f>
        <v>0</v>
      </c>
      <c r="C310" s="36">
        <f>SUMIFS(СВЦЭМ!$I$34:$I$777,СВЦЭМ!$A$34:$A$777,$A310,СВЦЭМ!$B$34:$B$777,C$296)+'СЕТ СН'!$F$16</f>
        <v>0</v>
      </c>
      <c r="D310" s="36">
        <f>SUMIFS(СВЦЭМ!$I$34:$I$777,СВЦЭМ!$A$34:$A$777,$A310,СВЦЭМ!$B$34:$B$777,D$296)+'СЕТ СН'!$F$16</f>
        <v>0</v>
      </c>
      <c r="E310" s="36">
        <f>SUMIFS(СВЦЭМ!$I$34:$I$777,СВЦЭМ!$A$34:$A$777,$A310,СВЦЭМ!$B$34:$B$777,E$296)+'СЕТ СН'!$F$16</f>
        <v>0</v>
      </c>
      <c r="F310" s="36">
        <f>SUMIFS(СВЦЭМ!$I$34:$I$777,СВЦЭМ!$A$34:$A$777,$A310,СВЦЭМ!$B$34:$B$777,F$296)+'СЕТ СН'!$F$16</f>
        <v>0</v>
      </c>
      <c r="G310" s="36">
        <f>SUMIFS(СВЦЭМ!$I$34:$I$777,СВЦЭМ!$A$34:$A$777,$A310,СВЦЭМ!$B$34:$B$777,G$296)+'СЕТ СН'!$F$16</f>
        <v>0</v>
      </c>
      <c r="H310" s="36">
        <f>SUMIFS(СВЦЭМ!$I$34:$I$777,СВЦЭМ!$A$34:$A$777,$A310,СВЦЭМ!$B$34:$B$777,H$296)+'СЕТ СН'!$F$16</f>
        <v>0</v>
      </c>
      <c r="I310" s="36">
        <f>SUMIFS(СВЦЭМ!$I$34:$I$777,СВЦЭМ!$A$34:$A$777,$A310,СВЦЭМ!$B$34:$B$777,I$296)+'СЕТ СН'!$F$16</f>
        <v>0</v>
      </c>
      <c r="J310" s="36">
        <f>SUMIFS(СВЦЭМ!$I$34:$I$777,СВЦЭМ!$A$34:$A$777,$A310,СВЦЭМ!$B$34:$B$777,J$296)+'СЕТ СН'!$F$16</f>
        <v>0</v>
      </c>
      <c r="K310" s="36">
        <f>SUMIFS(СВЦЭМ!$I$34:$I$777,СВЦЭМ!$A$34:$A$777,$A310,СВЦЭМ!$B$34:$B$777,K$296)+'СЕТ СН'!$F$16</f>
        <v>0</v>
      </c>
      <c r="L310" s="36">
        <f>SUMIFS(СВЦЭМ!$I$34:$I$777,СВЦЭМ!$A$34:$A$777,$A310,СВЦЭМ!$B$34:$B$777,L$296)+'СЕТ СН'!$F$16</f>
        <v>0</v>
      </c>
      <c r="M310" s="36">
        <f>SUMIFS(СВЦЭМ!$I$34:$I$777,СВЦЭМ!$A$34:$A$777,$A310,СВЦЭМ!$B$34:$B$777,M$296)+'СЕТ СН'!$F$16</f>
        <v>0</v>
      </c>
      <c r="N310" s="36">
        <f>SUMIFS(СВЦЭМ!$I$34:$I$777,СВЦЭМ!$A$34:$A$777,$A310,СВЦЭМ!$B$34:$B$777,N$296)+'СЕТ СН'!$F$16</f>
        <v>0</v>
      </c>
      <c r="O310" s="36">
        <f>SUMIFS(СВЦЭМ!$I$34:$I$777,СВЦЭМ!$A$34:$A$777,$A310,СВЦЭМ!$B$34:$B$777,O$296)+'СЕТ СН'!$F$16</f>
        <v>0</v>
      </c>
      <c r="P310" s="36">
        <f>SUMIFS(СВЦЭМ!$I$34:$I$777,СВЦЭМ!$A$34:$A$777,$A310,СВЦЭМ!$B$34:$B$777,P$296)+'СЕТ СН'!$F$16</f>
        <v>0</v>
      </c>
      <c r="Q310" s="36">
        <f>SUMIFS(СВЦЭМ!$I$34:$I$777,СВЦЭМ!$A$34:$A$777,$A310,СВЦЭМ!$B$34:$B$777,Q$296)+'СЕТ СН'!$F$16</f>
        <v>0</v>
      </c>
      <c r="R310" s="36">
        <f>SUMIFS(СВЦЭМ!$I$34:$I$777,СВЦЭМ!$A$34:$A$777,$A310,СВЦЭМ!$B$34:$B$777,R$296)+'СЕТ СН'!$F$16</f>
        <v>0</v>
      </c>
      <c r="S310" s="36">
        <f>SUMIFS(СВЦЭМ!$I$34:$I$777,СВЦЭМ!$A$34:$A$777,$A310,СВЦЭМ!$B$34:$B$777,S$296)+'СЕТ СН'!$F$16</f>
        <v>0</v>
      </c>
      <c r="T310" s="36">
        <f>SUMIFS(СВЦЭМ!$I$34:$I$777,СВЦЭМ!$A$34:$A$777,$A310,СВЦЭМ!$B$34:$B$777,T$296)+'СЕТ СН'!$F$16</f>
        <v>0</v>
      </c>
      <c r="U310" s="36">
        <f>SUMIFS(СВЦЭМ!$I$34:$I$777,СВЦЭМ!$A$34:$A$777,$A310,СВЦЭМ!$B$34:$B$777,U$296)+'СЕТ СН'!$F$16</f>
        <v>0</v>
      </c>
      <c r="V310" s="36">
        <f>SUMIFS(СВЦЭМ!$I$34:$I$777,СВЦЭМ!$A$34:$A$777,$A310,СВЦЭМ!$B$34:$B$777,V$296)+'СЕТ СН'!$F$16</f>
        <v>0</v>
      </c>
      <c r="W310" s="36">
        <f>SUMIFS(СВЦЭМ!$I$34:$I$777,СВЦЭМ!$A$34:$A$777,$A310,СВЦЭМ!$B$34:$B$777,W$296)+'СЕТ СН'!$F$16</f>
        <v>0</v>
      </c>
      <c r="X310" s="36">
        <f>SUMIFS(СВЦЭМ!$I$34:$I$777,СВЦЭМ!$A$34:$A$777,$A310,СВЦЭМ!$B$34:$B$777,X$296)+'СЕТ СН'!$F$16</f>
        <v>0</v>
      </c>
      <c r="Y310" s="36">
        <f>SUMIFS(СВЦЭМ!$I$34:$I$777,СВЦЭМ!$A$34:$A$777,$A310,СВЦЭМ!$B$34:$B$777,Y$296)+'СЕТ СН'!$F$16</f>
        <v>0</v>
      </c>
    </row>
    <row r="311" spans="1:25" ht="15.75" hidden="1" x14ac:dyDescent="0.2">
      <c r="A311" s="35">
        <f t="shared" si="8"/>
        <v>43966</v>
      </c>
      <c r="B311" s="36">
        <f>SUMIFS(СВЦЭМ!$I$34:$I$777,СВЦЭМ!$A$34:$A$777,$A311,СВЦЭМ!$B$34:$B$777,B$296)+'СЕТ СН'!$F$16</f>
        <v>0</v>
      </c>
      <c r="C311" s="36">
        <f>SUMIFS(СВЦЭМ!$I$34:$I$777,СВЦЭМ!$A$34:$A$777,$A311,СВЦЭМ!$B$34:$B$777,C$296)+'СЕТ СН'!$F$16</f>
        <v>0</v>
      </c>
      <c r="D311" s="36">
        <f>SUMIFS(СВЦЭМ!$I$34:$I$777,СВЦЭМ!$A$34:$A$777,$A311,СВЦЭМ!$B$34:$B$777,D$296)+'СЕТ СН'!$F$16</f>
        <v>0</v>
      </c>
      <c r="E311" s="36">
        <f>SUMIFS(СВЦЭМ!$I$34:$I$777,СВЦЭМ!$A$34:$A$777,$A311,СВЦЭМ!$B$34:$B$777,E$296)+'СЕТ СН'!$F$16</f>
        <v>0</v>
      </c>
      <c r="F311" s="36">
        <f>SUMIFS(СВЦЭМ!$I$34:$I$777,СВЦЭМ!$A$34:$A$777,$A311,СВЦЭМ!$B$34:$B$777,F$296)+'СЕТ СН'!$F$16</f>
        <v>0</v>
      </c>
      <c r="G311" s="36">
        <f>SUMIFS(СВЦЭМ!$I$34:$I$777,СВЦЭМ!$A$34:$A$777,$A311,СВЦЭМ!$B$34:$B$777,G$296)+'СЕТ СН'!$F$16</f>
        <v>0</v>
      </c>
      <c r="H311" s="36">
        <f>SUMIFS(СВЦЭМ!$I$34:$I$777,СВЦЭМ!$A$34:$A$777,$A311,СВЦЭМ!$B$34:$B$777,H$296)+'СЕТ СН'!$F$16</f>
        <v>0</v>
      </c>
      <c r="I311" s="36">
        <f>SUMIFS(СВЦЭМ!$I$34:$I$777,СВЦЭМ!$A$34:$A$777,$A311,СВЦЭМ!$B$34:$B$777,I$296)+'СЕТ СН'!$F$16</f>
        <v>0</v>
      </c>
      <c r="J311" s="36">
        <f>SUMIFS(СВЦЭМ!$I$34:$I$777,СВЦЭМ!$A$34:$A$777,$A311,СВЦЭМ!$B$34:$B$777,J$296)+'СЕТ СН'!$F$16</f>
        <v>0</v>
      </c>
      <c r="K311" s="36">
        <f>SUMIFS(СВЦЭМ!$I$34:$I$777,СВЦЭМ!$A$34:$A$777,$A311,СВЦЭМ!$B$34:$B$777,K$296)+'СЕТ СН'!$F$16</f>
        <v>0</v>
      </c>
      <c r="L311" s="36">
        <f>SUMIFS(СВЦЭМ!$I$34:$I$777,СВЦЭМ!$A$34:$A$777,$A311,СВЦЭМ!$B$34:$B$777,L$296)+'СЕТ СН'!$F$16</f>
        <v>0</v>
      </c>
      <c r="M311" s="36">
        <f>SUMIFS(СВЦЭМ!$I$34:$I$777,СВЦЭМ!$A$34:$A$777,$A311,СВЦЭМ!$B$34:$B$777,M$296)+'СЕТ СН'!$F$16</f>
        <v>0</v>
      </c>
      <c r="N311" s="36">
        <f>SUMIFS(СВЦЭМ!$I$34:$I$777,СВЦЭМ!$A$34:$A$777,$A311,СВЦЭМ!$B$34:$B$777,N$296)+'СЕТ СН'!$F$16</f>
        <v>0</v>
      </c>
      <c r="O311" s="36">
        <f>SUMIFS(СВЦЭМ!$I$34:$I$777,СВЦЭМ!$A$34:$A$777,$A311,СВЦЭМ!$B$34:$B$777,O$296)+'СЕТ СН'!$F$16</f>
        <v>0</v>
      </c>
      <c r="P311" s="36">
        <f>SUMIFS(СВЦЭМ!$I$34:$I$777,СВЦЭМ!$A$34:$A$777,$A311,СВЦЭМ!$B$34:$B$777,P$296)+'СЕТ СН'!$F$16</f>
        <v>0</v>
      </c>
      <c r="Q311" s="36">
        <f>SUMIFS(СВЦЭМ!$I$34:$I$777,СВЦЭМ!$A$34:$A$777,$A311,СВЦЭМ!$B$34:$B$777,Q$296)+'СЕТ СН'!$F$16</f>
        <v>0</v>
      </c>
      <c r="R311" s="36">
        <f>SUMIFS(СВЦЭМ!$I$34:$I$777,СВЦЭМ!$A$34:$A$777,$A311,СВЦЭМ!$B$34:$B$777,R$296)+'СЕТ СН'!$F$16</f>
        <v>0</v>
      </c>
      <c r="S311" s="36">
        <f>SUMIFS(СВЦЭМ!$I$34:$I$777,СВЦЭМ!$A$34:$A$777,$A311,СВЦЭМ!$B$34:$B$777,S$296)+'СЕТ СН'!$F$16</f>
        <v>0</v>
      </c>
      <c r="T311" s="36">
        <f>SUMIFS(СВЦЭМ!$I$34:$I$777,СВЦЭМ!$A$34:$A$777,$A311,СВЦЭМ!$B$34:$B$777,T$296)+'СЕТ СН'!$F$16</f>
        <v>0</v>
      </c>
      <c r="U311" s="36">
        <f>SUMIFS(СВЦЭМ!$I$34:$I$777,СВЦЭМ!$A$34:$A$777,$A311,СВЦЭМ!$B$34:$B$777,U$296)+'СЕТ СН'!$F$16</f>
        <v>0</v>
      </c>
      <c r="V311" s="36">
        <f>SUMIFS(СВЦЭМ!$I$34:$I$777,СВЦЭМ!$A$34:$A$777,$A311,СВЦЭМ!$B$34:$B$777,V$296)+'СЕТ СН'!$F$16</f>
        <v>0</v>
      </c>
      <c r="W311" s="36">
        <f>SUMIFS(СВЦЭМ!$I$34:$I$777,СВЦЭМ!$A$34:$A$777,$A311,СВЦЭМ!$B$34:$B$777,W$296)+'СЕТ СН'!$F$16</f>
        <v>0</v>
      </c>
      <c r="X311" s="36">
        <f>SUMIFS(СВЦЭМ!$I$34:$I$777,СВЦЭМ!$A$34:$A$777,$A311,СВЦЭМ!$B$34:$B$777,X$296)+'СЕТ СН'!$F$16</f>
        <v>0</v>
      </c>
      <c r="Y311" s="36">
        <f>SUMIFS(СВЦЭМ!$I$34:$I$777,СВЦЭМ!$A$34:$A$777,$A311,СВЦЭМ!$B$34:$B$777,Y$296)+'СЕТ СН'!$F$16</f>
        <v>0</v>
      </c>
    </row>
    <row r="312" spans="1:25" ht="15.75" hidden="1" x14ac:dyDescent="0.2">
      <c r="A312" s="35">
        <f t="shared" si="8"/>
        <v>43967</v>
      </c>
      <c r="B312" s="36">
        <f>SUMIFS(СВЦЭМ!$I$34:$I$777,СВЦЭМ!$A$34:$A$777,$A312,СВЦЭМ!$B$34:$B$777,B$296)+'СЕТ СН'!$F$16</f>
        <v>0</v>
      </c>
      <c r="C312" s="36">
        <f>SUMIFS(СВЦЭМ!$I$34:$I$777,СВЦЭМ!$A$34:$A$777,$A312,СВЦЭМ!$B$34:$B$777,C$296)+'СЕТ СН'!$F$16</f>
        <v>0</v>
      </c>
      <c r="D312" s="36">
        <f>SUMIFS(СВЦЭМ!$I$34:$I$777,СВЦЭМ!$A$34:$A$777,$A312,СВЦЭМ!$B$34:$B$777,D$296)+'СЕТ СН'!$F$16</f>
        <v>0</v>
      </c>
      <c r="E312" s="36">
        <f>SUMIFS(СВЦЭМ!$I$34:$I$777,СВЦЭМ!$A$34:$A$777,$A312,СВЦЭМ!$B$34:$B$777,E$296)+'СЕТ СН'!$F$16</f>
        <v>0</v>
      </c>
      <c r="F312" s="36">
        <f>SUMIFS(СВЦЭМ!$I$34:$I$777,СВЦЭМ!$A$34:$A$777,$A312,СВЦЭМ!$B$34:$B$777,F$296)+'СЕТ СН'!$F$16</f>
        <v>0</v>
      </c>
      <c r="G312" s="36">
        <f>SUMIFS(СВЦЭМ!$I$34:$I$777,СВЦЭМ!$A$34:$A$777,$A312,СВЦЭМ!$B$34:$B$777,G$296)+'СЕТ СН'!$F$16</f>
        <v>0</v>
      </c>
      <c r="H312" s="36">
        <f>SUMIFS(СВЦЭМ!$I$34:$I$777,СВЦЭМ!$A$34:$A$777,$A312,СВЦЭМ!$B$34:$B$777,H$296)+'СЕТ СН'!$F$16</f>
        <v>0</v>
      </c>
      <c r="I312" s="36">
        <f>SUMIFS(СВЦЭМ!$I$34:$I$777,СВЦЭМ!$A$34:$A$777,$A312,СВЦЭМ!$B$34:$B$777,I$296)+'СЕТ СН'!$F$16</f>
        <v>0</v>
      </c>
      <c r="J312" s="36">
        <f>SUMIFS(СВЦЭМ!$I$34:$I$777,СВЦЭМ!$A$34:$A$777,$A312,СВЦЭМ!$B$34:$B$777,J$296)+'СЕТ СН'!$F$16</f>
        <v>0</v>
      </c>
      <c r="K312" s="36">
        <f>SUMIFS(СВЦЭМ!$I$34:$I$777,СВЦЭМ!$A$34:$A$777,$A312,СВЦЭМ!$B$34:$B$777,K$296)+'СЕТ СН'!$F$16</f>
        <v>0</v>
      </c>
      <c r="L312" s="36">
        <f>SUMIFS(СВЦЭМ!$I$34:$I$777,СВЦЭМ!$A$34:$A$777,$A312,СВЦЭМ!$B$34:$B$777,L$296)+'СЕТ СН'!$F$16</f>
        <v>0</v>
      </c>
      <c r="M312" s="36">
        <f>SUMIFS(СВЦЭМ!$I$34:$I$777,СВЦЭМ!$A$34:$A$777,$A312,СВЦЭМ!$B$34:$B$777,M$296)+'СЕТ СН'!$F$16</f>
        <v>0</v>
      </c>
      <c r="N312" s="36">
        <f>SUMIFS(СВЦЭМ!$I$34:$I$777,СВЦЭМ!$A$34:$A$777,$A312,СВЦЭМ!$B$34:$B$777,N$296)+'СЕТ СН'!$F$16</f>
        <v>0</v>
      </c>
      <c r="O312" s="36">
        <f>SUMIFS(СВЦЭМ!$I$34:$I$777,СВЦЭМ!$A$34:$A$777,$A312,СВЦЭМ!$B$34:$B$777,O$296)+'СЕТ СН'!$F$16</f>
        <v>0</v>
      </c>
      <c r="P312" s="36">
        <f>SUMIFS(СВЦЭМ!$I$34:$I$777,СВЦЭМ!$A$34:$A$777,$A312,СВЦЭМ!$B$34:$B$777,P$296)+'СЕТ СН'!$F$16</f>
        <v>0</v>
      </c>
      <c r="Q312" s="36">
        <f>SUMIFS(СВЦЭМ!$I$34:$I$777,СВЦЭМ!$A$34:$A$777,$A312,СВЦЭМ!$B$34:$B$777,Q$296)+'СЕТ СН'!$F$16</f>
        <v>0</v>
      </c>
      <c r="R312" s="36">
        <f>SUMIFS(СВЦЭМ!$I$34:$I$777,СВЦЭМ!$A$34:$A$777,$A312,СВЦЭМ!$B$34:$B$777,R$296)+'СЕТ СН'!$F$16</f>
        <v>0</v>
      </c>
      <c r="S312" s="36">
        <f>SUMIFS(СВЦЭМ!$I$34:$I$777,СВЦЭМ!$A$34:$A$777,$A312,СВЦЭМ!$B$34:$B$777,S$296)+'СЕТ СН'!$F$16</f>
        <v>0</v>
      </c>
      <c r="T312" s="36">
        <f>SUMIFS(СВЦЭМ!$I$34:$I$777,СВЦЭМ!$A$34:$A$777,$A312,СВЦЭМ!$B$34:$B$777,T$296)+'СЕТ СН'!$F$16</f>
        <v>0</v>
      </c>
      <c r="U312" s="36">
        <f>SUMIFS(СВЦЭМ!$I$34:$I$777,СВЦЭМ!$A$34:$A$777,$A312,СВЦЭМ!$B$34:$B$777,U$296)+'СЕТ СН'!$F$16</f>
        <v>0</v>
      </c>
      <c r="V312" s="36">
        <f>SUMIFS(СВЦЭМ!$I$34:$I$777,СВЦЭМ!$A$34:$A$777,$A312,СВЦЭМ!$B$34:$B$777,V$296)+'СЕТ СН'!$F$16</f>
        <v>0</v>
      </c>
      <c r="W312" s="36">
        <f>SUMIFS(СВЦЭМ!$I$34:$I$777,СВЦЭМ!$A$34:$A$777,$A312,СВЦЭМ!$B$34:$B$777,W$296)+'СЕТ СН'!$F$16</f>
        <v>0</v>
      </c>
      <c r="X312" s="36">
        <f>SUMIFS(СВЦЭМ!$I$34:$I$777,СВЦЭМ!$A$34:$A$777,$A312,СВЦЭМ!$B$34:$B$777,X$296)+'СЕТ СН'!$F$16</f>
        <v>0</v>
      </c>
      <c r="Y312" s="36">
        <f>SUMIFS(СВЦЭМ!$I$34:$I$777,СВЦЭМ!$A$34:$A$777,$A312,СВЦЭМ!$B$34:$B$777,Y$296)+'СЕТ СН'!$F$16</f>
        <v>0</v>
      </c>
    </row>
    <row r="313" spans="1:25" ht="15.75" hidden="1" x14ac:dyDescent="0.2">
      <c r="A313" s="35">
        <f t="shared" si="8"/>
        <v>43968</v>
      </c>
      <c r="B313" s="36">
        <f>SUMIFS(СВЦЭМ!$I$34:$I$777,СВЦЭМ!$A$34:$A$777,$A313,СВЦЭМ!$B$34:$B$777,B$296)+'СЕТ СН'!$F$16</f>
        <v>0</v>
      </c>
      <c r="C313" s="36">
        <f>SUMIFS(СВЦЭМ!$I$34:$I$777,СВЦЭМ!$A$34:$A$777,$A313,СВЦЭМ!$B$34:$B$777,C$296)+'СЕТ СН'!$F$16</f>
        <v>0</v>
      </c>
      <c r="D313" s="36">
        <f>SUMIFS(СВЦЭМ!$I$34:$I$777,СВЦЭМ!$A$34:$A$777,$A313,СВЦЭМ!$B$34:$B$777,D$296)+'СЕТ СН'!$F$16</f>
        <v>0</v>
      </c>
      <c r="E313" s="36">
        <f>SUMIFS(СВЦЭМ!$I$34:$I$777,СВЦЭМ!$A$34:$A$777,$A313,СВЦЭМ!$B$34:$B$777,E$296)+'СЕТ СН'!$F$16</f>
        <v>0</v>
      </c>
      <c r="F313" s="36">
        <f>SUMIFS(СВЦЭМ!$I$34:$I$777,СВЦЭМ!$A$34:$A$777,$A313,СВЦЭМ!$B$34:$B$777,F$296)+'СЕТ СН'!$F$16</f>
        <v>0</v>
      </c>
      <c r="G313" s="36">
        <f>SUMIFS(СВЦЭМ!$I$34:$I$777,СВЦЭМ!$A$34:$A$777,$A313,СВЦЭМ!$B$34:$B$777,G$296)+'СЕТ СН'!$F$16</f>
        <v>0</v>
      </c>
      <c r="H313" s="36">
        <f>SUMIFS(СВЦЭМ!$I$34:$I$777,СВЦЭМ!$A$34:$A$777,$A313,СВЦЭМ!$B$34:$B$777,H$296)+'СЕТ СН'!$F$16</f>
        <v>0</v>
      </c>
      <c r="I313" s="36">
        <f>SUMIFS(СВЦЭМ!$I$34:$I$777,СВЦЭМ!$A$34:$A$777,$A313,СВЦЭМ!$B$34:$B$777,I$296)+'СЕТ СН'!$F$16</f>
        <v>0</v>
      </c>
      <c r="J313" s="36">
        <f>SUMIFS(СВЦЭМ!$I$34:$I$777,СВЦЭМ!$A$34:$A$777,$A313,СВЦЭМ!$B$34:$B$777,J$296)+'СЕТ СН'!$F$16</f>
        <v>0</v>
      </c>
      <c r="K313" s="36">
        <f>SUMIFS(СВЦЭМ!$I$34:$I$777,СВЦЭМ!$A$34:$A$777,$A313,СВЦЭМ!$B$34:$B$777,K$296)+'СЕТ СН'!$F$16</f>
        <v>0</v>
      </c>
      <c r="L313" s="36">
        <f>SUMIFS(СВЦЭМ!$I$34:$I$777,СВЦЭМ!$A$34:$A$777,$A313,СВЦЭМ!$B$34:$B$777,L$296)+'СЕТ СН'!$F$16</f>
        <v>0</v>
      </c>
      <c r="M313" s="36">
        <f>SUMIFS(СВЦЭМ!$I$34:$I$777,СВЦЭМ!$A$34:$A$777,$A313,СВЦЭМ!$B$34:$B$777,M$296)+'СЕТ СН'!$F$16</f>
        <v>0</v>
      </c>
      <c r="N313" s="36">
        <f>SUMIFS(СВЦЭМ!$I$34:$I$777,СВЦЭМ!$A$34:$A$777,$A313,СВЦЭМ!$B$34:$B$777,N$296)+'СЕТ СН'!$F$16</f>
        <v>0</v>
      </c>
      <c r="O313" s="36">
        <f>SUMIFS(СВЦЭМ!$I$34:$I$777,СВЦЭМ!$A$34:$A$777,$A313,СВЦЭМ!$B$34:$B$777,O$296)+'СЕТ СН'!$F$16</f>
        <v>0</v>
      </c>
      <c r="P313" s="36">
        <f>SUMIFS(СВЦЭМ!$I$34:$I$777,СВЦЭМ!$A$34:$A$777,$A313,СВЦЭМ!$B$34:$B$777,P$296)+'СЕТ СН'!$F$16</f>
        <v>0</v>
      </c>
      <c r="Q313" s="36">
        <f>SUMIFS(СВЦЭМ!$I$34:$I$777,СВЦЭМ!$A$34:$A$777,$A313,СВЦЭМ!$B$34:$B$777,Q$296)+'СЕТ СН'!$F$16</f>
        <v>0</v>
      </c>
      <c r="R313" s="36">
        <f>SUMIFS(СВЦЭМ!$I$34:$I$777,СВЦЭМ!$A$34:$A$777,$A313,СВЦЭМ!$B$34:$B$777,R$296)+'СЕТ СН'!$F$16</f>
        <v>0</v>
      </c>
      <c r="S313" s="36">
        <f>SUMIFS(СВЦЭМ!$I$34:$I$777,СВЦЭМ!$A$34:$A$777,$A313,СВЦЭМ!$B$34:$B$777,S$296)+'СЕТ СН'!$F$16</f>
        <v>0</v>
      </c>
      <c r="T313" s="36">
        <f>SUMIFS(СВЦЭМ!$I$34:$I$777,СВЦЭМ!$A$34:$A$777,$A313,СВЦЭМ!$B$34:$B$777,T$296)+'СЕТ СН'!$F$16</f>
        <v>0</v>
      </c>
      <c r="U313" s="36">
        <f>SUMIFS(СВЦЭМ!$I$34:$I$777,СВЦЭМ!$A$34:$A$777,$A313,СВЦЭМ!$B$34:$B$777,U$296)+'СЕТ СН'!$F$16</f>
        <v>0</v>
      </c>
      <c r="V313" s="36">
        <f>SUMIFS(СВЦЭМ!$I$34:$I$777,СВЦЭМ!$A$34:$A$777,$A313,СВЦЭМ!$B$34:$B$777,V$296)+'СЕТ СН'!$F$16</f>
        <v>0</v>
      </c>
      <c r="W313" s="36">
        <f>SUMIFS(СВЦЭМ!$I$34:$I$777,СВЦЭМ!$A$34:$A$777,$A313,СВЦЭМ!$B$34:$B$777,W$296)+'СЕТ СН'!$F$16</f>
        <v>0</v>
      </c>
      <c r="X313" s="36">
        <f>SUMIFS(СВЦЭМ!$I$34:$I$777,СВЦЭМ!$A$34:$A$777,$A313,СВЦЭМ!$B$34:$B$777,X$296)+'СЕТ СН'!$F$16</f>
        <v>0</v>
      </c>
      <c r="Y313" s="36">
        <f>SUMIFS(СВЦЭМ!$I$34:$I$777,СВЦЭМ!$A$34:$A$777,$A313,СВЦЭМ!$B$34:$B$777,Y$296)+'СЕТ СН'!$F$16</f>
        <v>0</v>
      </c>
    </row>
    <row r="314" spans="1:25" ht="15.75" hidden="1" x14ac:dyDescent="0.2">
      <c r="A314" s="35">
        <f t="shared" si="8"/>
        <v>43969</v>
      </c>
      <c r="B314" s="36">
        <f>SUMIFS(СВЦЭМ!$I$34:$I$777,СВЦЭМ!$A$34:$A$777,$A314,СВЦЭМ!$B$34:$B$777,B$296)+'СЕТ СН'!$F$16</f>
        <v>0</v>
      </c>
      <c r="C314" s="36">
        <f>SUMIFS(СВЦЭМ!$I$34:$I$777,СВЦЭМ!$A$34:$A$777,$A314,СВЦЭМ!$B$34:$B$777,C$296)+'СЕТ СН'!$F$16</f>
        <v>0</v>
      </c>
      <c r="D314" s="36">
        <f>SUMIFS(СВЦЭМ!$I$34:$I$777,СВЦЭМ!$A$34:$A$777,$A314,СВЦЭМ!$B$34:$B$777,D$296)+'СЕТ СН'!$F$16</f>
        <v>0</v>
      </c>
      <c r="E314" s="36">
        <f>SUMIFS(СВЦЭМ!$I$34:$I$777,СВЦЭМ!$A$34:$A$777,$A314,СВЦЭМ!$B$34:$B$777,E$296)+'СЕТ СН'!$F$16</f>
        <v>0</v>
      </c>
      <c r="F314" s="36">
        <f>SUMIFS(СВЦЭМ!$I$34:$I$777,СВЦЭМ!$A$34:$A$777,$A314,СВЦЭМ!$B$34:$B$777,F$296)+'СЕТ СН'!$F$16</f>
        <v>0</v>
      </c>
      <c r="G314" s="36">
        <f>SUMIFS(СВЦЭМ!$I$34:$I$777,СВЦЭМ!$A$34:$A$777,$A314,СВЦЭМ!$B$34:$B$777,G$296)+'СЕТ СН'!$F$16</f>
        <v>0</v>
      </c>
      <c r="H314" s="36">
        <f>SUMIFS(СВЦЭМ!$I$34:$I$777,СВЦЭМ!$A$34:$A$777,$A314,СВЦЭМ!$B$34:$B$777,H$296)+'СЕТ СН'!$F$16</f>
        <v>0</v>
      </c>
      <c r="I314" s="36">
        <f>SUMIFS(СВЦЭМ!$I$34:$I$777,СВЦЭМ!$A$34:$A$777,$A314,СВЦЭМ!$B$34:$B$777,I$296)+'СЕТ СН'!$F$16</f>
        <v>0</v>
      </c>
      <c r="J314" s="36">
        <f>SUMIFS(СВЦЭМ!$I$34:$I$777,СВЦЭМ!$A$34:$A$777,$A314,СВЦЭМ!$B$34:$B$777,J$296)+'СЕТ СН'!$F$16</f>
        <v>0</v>
      </c>
      <c r="K314" s="36">
        <f>SUMIFS(СВЦЭМ!$I$34:$I$777,СВЦЭМ!$A$34:$A$777,$A314,СВЦЭМ!$B$34:$B$777,K$296)+'СЕТ СН'!$F$16</f>
        <v>0</v>
      </c>
      <c r="L314" s="36">
        <f>SUMIFS(СВЦЭМ!$I$34:$I$777,СВЦЭМ!$A$34:$A$777,$A314,СВЦЭМ!$B$34:$B$777,L$296)+'СЕТ СН'!$F$16</f>
        <v>0</v>
      </c>
      <c r="M314" s="36">
        <f>SUMIFS(СВЦЭМ!$I$34:$I$777,СВЦЭМ!$A$34:$A$777,$A314,СВЦЭМ!$B$34:$B$777,M$296)+'СЕТ СН'!$F$16</f>
        <v>0</v>
      </c>
      <c r="N314" s="36">
        <f>SUMIFS(СВЦЭМ!$I$34:$I$777,СВЦЭМ!$A$34:$A$777,$A314,СВЦЭМ!$B$34:$B$777,N$296)+'СЕТ СН'!$F$16</f>
        <v>0</v>
      </c>
      <c r="O314" s="36">
        <f>SUMIFS(СВЦЭМ!$I$34:$I$777,СВЦЭМ!$A$34:$A$777,$A314,СВЦЭМ!$B$34:$B$777,O$296)+'СЕТ СН'!$F$16</f>
        <v>0</v>
      </c>
      <c r="P314" s="36">
        <f>SUMIFS(СВЦЭМ!$I$34:$I$777,СВЦЭМ!$A$34:$A$777,$A314,СВЦЭМ!$B$34:$B$777,P$296)+'СЕТ СН'!$F$16</f>
        <v>0</v>
      </c>
      <c r="Q314" s="36">
        <f>SUMIFS(СВЦЭМ!$I$34:$I$777,СВЦЭМ!$A$34:$A$777,$A314,СВЦЭМ!$B$34:$B$777,Q$296)+'СЕТ СН'!$F$16</f>
        <v>0</v>
      </c>
      <c r="R314" s="36">
        <f>SUMIFS(СВЦЭМ!$I$34:$I$777,СВЦЭМ!$A$34:$A$777,$A314,СВЦЭМ!$B$34:$B$777,R$296)+'СЕТ СН'!$F$16</f>
        <v>0</v>
      </c>
      <c r="S314" s="36">
        <f>SUMIFS(СВЦЭМ!$I$34:$I$777,СВЦЭМ!$A$34:$A$777,$A314,СВЦЭМ!$B$34:$B$777,S$296)+'СЕТ СН'!$F$16</f>
        <v>0</v>
      </c>
      <c r="T314" s="36">
        <f>SUMIFS(СВЦЭМ!$I$34:$I$777,СВЦЭМ!$A$34:$A$777,$A314,СВЦЭМ!$B$34:$B$777,T$296)+'СЕТ СН'!$F$16</f>
        <v>0</v>
      </c>
      <c r="U314" s="36">
        <f>SUMIFS(СВЦЭМ!$I$34:$I$777,СВЦЭМ!$A$34:$A$777,$A314,СВЦЭМ!$B$34:$B$777,U$296)+'СЕТ СН'!$F$16</f>
        <v>0</v>
      </c>
      <c r="V314" s="36">
        <f>SUMIFS(СВЦЭМ!$I$34:$I$777,СВЦЭМ!$A$34:$A$777,$A314,СВЦЭМ!$B$34:$B$777,V$296)+'СЕТ СН'!$F$16</f>
        <v>0</v>
      </c>
      <c r="W314" s="36">
        <f>SUMIFS(СВЦЭМ!$I$34:$I$777,СВЦЭМ!$A$34:$A$777,$A314,СВЦЭМ!$B$34:$B$777,W$296)+'СЕТ СН'!$F$16</f>
        <v>0</v>
      </c>
      <c r="X314" s="36">
        <f>SUMIFS(СВЦЭМ!$I$34:$I$777,СВЦЭМ!$A$34:$A$777,$A314,СВЦЭМ!$B$34:$B$777,X$296)+'СЕТ СН'!$F$16</f>
        <v>0</v>
      </c>
      <c r="Y314" s="36">
        <f>SUMIFS(СВЦЭМ!$I$34:$I$777,СВЦЭМ!$A$34:$A$777,$A314,СВЦЭМ!$B$34:$B$777,Y$296)+'СЕТ СН'!$F$16</f>
        <v>0</v>
      </c>
    </row>
    <row r="315" spans="1:25" ht="15.75" hidden="1" x14ac:dyDescent="0.2">
      <c r="A315" s="35">
        <f t="shared" si="8"/>
        <v>43970</v>
      </c>
      <c r="B315" s="36">
        <f>SUMIFS(СВЦЭМ!$I$34:$I$777,СВЦЭМ!$A$34:$A$777,$A315,СВЦЭМ!$B$34:$B$777,B$296)+'СЕТ СН'!$F$16</f>
        <v>0</v>
      </c>
      <c r="C315" s="36">
        <f>SUMIFS(СВЦЭМ!$I$34:$I$777,СВЦЭМ!$A$34:$A$777,$A315,СВЦЭМ!$B$34:$B$777,C$296)+'СЕТ СН'!$F$16</f>
        <v>0</v>
      </c>
      <c r="D315" s="36">
        <f>SUMIFS(СВЦЭМ!$I$34:$I$777,СВЦЭМ!$A$34:$A$777,$A315,СВЦЭМ!$B$34:$B$777,D$296)+'СЕТ СН'!$F$16</f>
        <v>0</v>
      </c>
      <c r="E315" s="36">
        <f>SUMIFS(СВЦЭМ!$I$34:$I$777,СВЦЭМ!$A$34:$A$777,$A315,СВЦЭМ!$B$34:$B$777,E$296)+'СЕТ СН'!$F$16</f>
        <v>0</v>
      </c>
      <c r="F315" s="36">
        <f>SUMIFS(СВЦЭМ!$I$34:$I$777,СВЦЭМ!$A$34:$A$777,$A315,СВЦЭМ!$B$34:$B$777,F$296)+'СЕТ СН'!$F$16</f>
        <v>0</v>
      </c>
      <c r="G315" s="36">
        <f>SUMIFS(СВЦЭМ!$I$34:$I$777,СВЦЭМ!$A$34:$A$777,$A315,СВЦЭМ!$B$34:$B$777,G$296)+'СЕТ СН'!$F$16</f>
        <v>0</v>
      </c>
      <c r="H315" s="36">
        <f>SUMIFS(СВЦЭМ!$I$34:$I$777,СВЦЭМ!$A$34:$A$777,$A315,СВЦЭМ!$B$34:$B$777,H$296)+'СЕТ СН'!$F$16</f>
        <v>0</v>
      </c>
      <c r="I315" s="36">
        <f>SUMIFS(СВЦЭМ!$I$34:$I$777,СВЦЭМ!$A$34:$A$777,$A315,СВЦЭМ!$B$34:$B$777,I$296)+'СЕТ СН'!$F$16</f>
        <v>0</v>
      </c>
      <c r="J315" s="36">
        <f>SUMIFS(СВЦЭМ!$I$34:$I$777,СВЦЭМ!$A$34:$A$777,$A315,СВЦЭМ!$B$34:$B$777,J$296)+'СЕТ СН'!$F$16</f>
        <v>0</v>
      </c>
      <c r="K315" s="36">
        <f>SUMIFS(СВЦЭМ!$I$34:$I$777,СВЦЭМ!$A$34:$A$777,$A315,СВЦЭМ!$B$34:$B$777,K$296)+'СЕТ СН'!$F$16</f>
        <v>0</v>
      </c>
      <c r="L315" s="36">
        <f>SUMIFS(СВЦЭМ!$I$34:$I$777,СВЦЭМ!$A$34:$A$777,$A315,СВЦЭМ!$B$34:$B$777,L$296)+'СЕТ СН'!$F$16</f>
        <v>0</v>
      </c>
      <c r="M315" s="36">
        <f>SUMIFS(СВЦЭМ!$I$34:$I$777,СВЦЭМ!$A$34:$A$777,$A315,СВЦЭМ!$B$34:$B$777,M$296)+'СЕТ СН'!$F$16</f>
        <v>0</v>
      </c>
      <c r="N315" s="36">
        <f>SUMIFS(СВЦЭМ!$I$34:$I$777,СВЦЭМ!$A$34:$A$777,$A315,СВЦЭМ!$B$34:$B$777,N$296)+'СЕТ СН'!$F$16</f>
        <v>0</v>
      </c>
      <c r="O315" s="36">
        <f>SUMIFS(СВЦЭМ!$I$34:$I$777,СВЦЭМ!$A$34:$A$777,$A315,СВЦЭМ!$B$34:$B$777,O$296)+'СЕТ СН'!$F$16</f>
        <v>0</v>
      </c>
      <c r="P315" s="36">
        <f>SUMIFS(СВЦЭМ!$I$34:$I$777,СВЦЭМ!$A$34:$A$777,$A315,СВЦЭМ!$B$34:$B$777,P$296)+'СЕТ СН'!$F$16</f>
        <v>0</v>
      </c>
      <c r="Q315" s="36">
        <f>SUMIFS(СВЦЭМ!$I$34:$I$777,СВЦЭМ!$A$34:$A$777,$A315,СВЦЭМ!$B$34:$B$777,Q$296)+'СЕТ СН'!$F$16</f>
        <v>0</v>
      </c>
      <c r="R315" s="36">
        <f>SUMIFS(СВЦЭМ!$I$34:$I$777,СВЦЭМ!$A$34:$A$777,$A315,СВЦЭМ!$B$34:$B$777,R$296)+'СЕТ СН'!$F$16</f>
        <v>0</v>
      </c>
      <c r="S315" s="36">
        <f>SUMIFS(СВЦЭМ!$I$34:$I$777,СВЦЭМ!$A$34:$A$777,$A315,СВЦЭМ!$B$34:$B$777,S$296)+'СЕТ СН'!$F$16</f>
        <v>0</v>
      </c>
      <c r="T315" s="36">
        <f>SUMIFS(СВЦЭМ!$I$34:$I$777,СВЦЭМ!$A$34:$A$777,$A315,СВЦЭМ!$B$34:$B$777,T$296)+'СЕТ СН'!$F$16</f>
        <v>0</v>
      </c>
      <c r="U315" s="36">
        <f>SUMIFS(СВЦЭМ!$I$34:$I$777,СВЦЭМ!$A$34:$A$777,$A315,СВЦЭМ!$B$34:$B$777,U$296)+'СЕТ СН'!$F$16</f>
        <v>0</v>
      </c>
      <c r="V315" s="36">
        <f>SUMIFS(СВЦЭМ!$I$34:$I$777,СВЦЭМ!$A$34:$A$777,$A315,СВЦЭМ!$B$34:$B$777,V$296)+'СЕТ СН'!$F$16</f>
        <v>0</v>
      </c>
      <c r="W315" s="36">
        <f>SUMIFS(СВЦЭМ!$I$34:$I$777,СВЦЭМ!$A$34:$A$777,$A315,СВЦЭМ!$B$34:$B$777,W$296)+'СЕТ СН'!$F$16</f>
        <v>0</v>
      </c>
      <c r="X315" s="36">
        <f>SUMIFS(СВЦЭМ!$I$34:$I$777,СВЦЭМ!$A$34:$A$777,$A315,СВЦЭМ!$B$34:$B$777,X$296)+'СЕТ СН'!$F$16</f>
        <v>0</v>
      </c>
      <c r="Y315" s="36">
        <f>SUMIFS(СВЦЭМ!$I$34:$I$777,СВЦЭМ!$A$34:$A$777,$A315,СВЦЭМ!$B$34:$B$777,Y$296)+'СЕТ СН'!$F$16</f>
        <v>0</v>
      </c>
    </row>
    <row r="316" spans="1:25" ht="15.75" hidden="1" x14ac:dyDescent="0.2">
      <c r="A316" s="35">
        <f t="shared" si="8"/>
        <v>43971</v>
      </c>
      <c r="B316" s="36">
        <f>SUMIFS(СВЦЭМ!$I$34:$I$777,СВЦЭМ!$A$34:$A$777,$A316,СВЦЭМ!$B$34:$B$777,B$296)+'СЕТ СН'!$F$16</f>
        <v>0</v>
      </c>
      <c r="C316" s="36">
        <f>SUMIFS(СВЦЭМ!$I$34:$I$777,СВЦЭМ!$A$34:$A$777,$A316,СВЦЭМ!$B$34:$B$777,C$296)+'СЕТ СН'!$F$16</f>
        <v>0</v>
      </c>
      <c r="D316" s="36">
        <f>SUMIFS(СВЦЭМ!$I$34:$I$777,СВЦЭМ!$A$34:$A$777,$A316,СВЦЭМ!$B$34:$B$777,D$296)+'СЕТ СН'!$F$16</f>
        <v>0</v>
      </c>
      <c r="E316" s="36">
        <f>SUMIFS(СВЦЭМ!$I$34:$I$777,СВЦЭМ!$A$34:$A$777,$A316,СВЦЭМ!$B$34:$B$777,E$296)+'СЕТ СН'!$F$16</f>
        <v>0</v>
      </c>
      <c r="F316" s="36">
        <f>SUMIFS(СВЦЭМ!$I$34:$I$777,СВЦЭМ!$A$34:$A$777,$A316,СВЦЭМ!$B$34:$B$777,F$296)+'СЕТ СН'!$F$16</f>
        <v>0</v>
      </c>
      <c r="G316" s="36">
        <f>SUMIFS(СВЦЭМ!$I$34:$I$777,СВЦЭМ!$A$34:$A$777,$A316,СВЦЭМ!$B$34:$B$777,G$296)+'СЕТ СН'!$F$16</f>
        <v>0</v>
      </c>
      <c r="H316" s="36">
        <f>SUMIFS(СВЦЭМ!$I$34:$I$777,СВЦЭМ!$A$34:$A$777,$A316,СВЦЭМ!$B$34:$B$777,H$296)+'СЕТ СН'!$F$16</f>
        <v>0</v>
      </c>
      <c r="I316" s="36">
        <f>SUMIFS(СВЦЭМ!$I$34:$I$777,СВЦЭМ!$A$34:$A$777,$A316,СВЦЭМ!$B$34:$B$777,I$296)+'СЕТ СН'!$F$16</f>
        <v>0</v>
      </c>
      <c r="J316" s="36">
        <f>SUMIFS(СВЦЭМ!$I$34:$I$777,СВЦЭМ!$A$34:$A$777,$A316,СВЦЭМ!$B$34:$B$777,J$296)+'СЕТ СН'!$F$16</f>
        <v>0</v>
      </c>
      <c r="K316" s="36">
        <f>SUMIFS(СВЦЭМ!$I$34:$I$777,СВЦЭМ!$A$34:$A$777,$A316,СВЦЭМ!$B$34:$B$777,K$296)+'СЕТ СН'!$F$16</f>
        <v>0</v>
      </c>
      <c r="L316" s="36">
        <f>SUMIFS(СВЦЭМ!$I$34:$I$777,СВЦЭМ!$A$34:$A$777,$A316,СВЦЭМ!$B$34:$B$777,L$296)+'СЕТ СН'!$F$16</f>
        <v>0</v>
      </c>
      <c r="M316" s="36">
        <f>SUMIFS(СВЦЭМ!$I$34:$I$777,СВЦЭМ!$A$34:$A$777,$A316,СВЦЭМ!$B$34:$B$777,M$296)+'СЕТ СН'!$F$16</f>
        <v>0</v>
      </c>
      <c r="N316" s="36">
        <f>SUMIFS(СВЦЭМ!$I$34:$I$777,СВЦЭМ!$A$34:$A$777,$A316,СВЦЭМ!$B$34:$B$777,N$296)+'СЕТ СН'!$F$16</f>
        <v>0</v>
      </c>
      <c r="O316" s="36">
        <f>SUMIFS(СВЦЭМ!$I$34:$I$777,СВЦЭМ!$A$34:$A$777,$A316,СВЦЭМ!$B$34:$B$777,O$296)+'СЕТ СН'!$F$16</f>
        <v>0</v>
      </c>
      <c r="P316" s="36">
        <f>SUMIFS(СВЦЭМ!$I$34:$I$777,СВЦЭМ!$A$34:$A$777,$A316,СВЦЭМ!$B$34:$B$777,P$296)+'СЕТ СН'!$F$16</f>
        <v>0</v>
      </c>
      <c r="Q316" s="36">
        <f>SUMIFS(СВЦЭМ!$I$34:$I$777,СВЦЭМ!$A$34:$A$777,$A316,СВЦЭМ!$B$34:$B$777,Q$296)+'СЕТ СН'!$F$16</f>
        <v>0</v>
      </c>
      <c r="R316" s="36">
        <f>SUMIFS(СВЦЭМ!$I$34:$I$777,СВЦЭМ!$A$34:$A$777,$A316,СВЦЭМ!$B$34:$B$777,R$296)+'СЕТ СН'!$F$16</f>
        <v>0</v>
      </c>
      <c r="S316" s="36">
        <f>SUMIFS(СВЦЭМ!$I$34:$I$777,СВЦЭМ!$A$34:$A$777,$A316,СВЦЭМ!$B$34:$B$777,S$296)+'СЕТ СН'!$F$16</f>
        <v>0</v>
      </c>
      <c r="T316" s="36">
        <f>SUMIFS(СВЦЭМ!$I$34:$I$777,СВЦЭМ!$A$34:$A$777,$A316,СВЦЭМ!$B$34:$B$777,T$296)+'СЕТ СН'!$F$16</f>
        <v>0</v>
      </c>
      <c r="U316" s="36">
        <f>SUMIFS(СВЦЭМ!$I$34:$I$777,СВЦЭМ!$A$34:$A$777,$A316,СВЦЭМ!$B$34:$B$777,U$296)+'СЕТ СН'!$F$16</f>
        <v>0</v>
      </c>
      <c r="V316" s="36">
        <f>SUMIFS(СВЦЭМ!$I$34:$I$777,СВЦЭМ!$A$34:$A$777,$A316,СВЦЭМ!$B$34:$B$777,V$296)+'СЕТ СН'!$F$16</f>
        <v>0</v>
      </c>
      <c r="W316" s="36">
        <f>SUMIFS(СВЦЭМ!$I$34:$I$777,СВЦЭМ!$A$34:$A$777,$A316,СВЦЭМ!$B$34:$B$777,W$296)+'СЕТ СН'!$F$16</f>
        <v>0</v>
      </c>
      <c r="X316" s="36">
        <f>SUMIFS(СВЦЭМ!$I$34:$I$777,СВЦЭМ!$A$34:$A$777,$A316,СВЦЭМ!$B$34:$B$777,X$296)+'СЕТ СН'!$F$16</f>
        <v>0</v>
      </c>
      <c r="Y316" s="36">
        <f>SUMIFS(СВЦЭМ!$I$34:$I$777,СВЦЭМ!$A$34:$A$777,$A316,СВЦЭМ!$B$34:$B$777,Y$296)+'СЕТ СН'!$F$16</f>
        <v>0</v>
      </c>
    </row>
    <row r="317" spans="1:25" ht="15.75" hidden="1" x14ac:dyDescent="0.2">
      <c r="A317" s="35">
        <f t="shared" si="8"/>
        <v>43972</v>
      </c>
      <c r="B317" s="36">
        <f>SUMIFS(СВЦЭМ!$I$34:$I$777,СВЦЭМ!$A$34:$A$777,$A317,СВЦЭМ!$B$34:$B$777,B$296)+'СЕТ СН'!$F$16</f>
        <v>0</v>
      </c>
      <c r="C317" s="36">
        <f>SUMIFS(СВЦЭМ!$I$34:$I$777,СВЦЭМ!$A$34:$A$777,$A317,СВЦЭМ!$B$34:$B$777,C$296)+'СЕТ СН'!$F$16</f>
        <v>0</v>
      </c>
      <c r="D317" s="36">
        <f>SUMIFS(СВЦЭМ!$I$34:$I$777,СВЦЭМ!$A$34:$A$777,$A317,СВЦЭМ!$B$34:$B$777,D$296)+'СЕТ СН'!$F$16</f>
        <v>0</v>
      </c>
      <c r="E317" s="36">
        <f>SUMIFS(СВЦЭМ!$I$34:$I$777,СВЦЭМ!$A$34:$A$777,$A317,СВЦЭМ!$B$34:$B$777,E$296)+'СЕТ СН'!$F$16</f>
        <v>0</v>
      </c>
      <c r="F317" s="36">
        <f>SUMIFS(СВЦЭМ!$I$34:$I$777,СВЦЭМ!$A$34:$A$777,$A317,СВЦЭМ!$B$34:$B$777,F$296)+'СЕТ СН'!$F$16</f>
        <v>0</v>
      </c>
      <c r="G317" s="36">
        <f>SUMIFS(СВЦЭМ!$I$34:$I$777,СВЦЭМ!$A$34:$A$777,$A317,СВЦЭМ!$B$34:$B$777,G$296)+'СЕТ СН'!$F$16</f>
        <v>0</v>
      </c>
      <c r="H317" s="36">
        <f>SUMIFS(СВЦЭМ!$I$34:$I$777,СВЦЭМ!$A$34:$A$777,$A317,СВЦЭМ!$B$34:$B$777,H$296)+'СЕТ СН'!$F$16</f>
        <v>0</v>
      </c>
      <c r="I317" s="36">
        <f>SUMIFS(СВЦЭМ!$I$34:$I$777,СВЦЭМ!$A$34:$A$777,$A317,СВЦЭМ!$B$34:$B$777,I$296)+'СЕТ СН'!$F$16</f>
        <v>0</v>
      </c>
      <c r="J317" s="36">
        <f>SUMIFS(СВЦЭМ!$I$34:$I$777,СВЦЭМ!$A$34:$A$777,$A317,СВЦЭМ!$B$34:$B$777,J$296)+'СЕТ СН'!$F$16</f>
        <v>0</v>
      </c>
      <c r="K317" s="36">
        <f>SUMIFS(СВЦЭМ!$I$34:$I$777,СВЦЭМ!$A$34:$A$777,$A317,СВЦЭМ!$B$34:$B$777,K$296)+'СЕТ СН'!$F$16</f>
        <v>0</v>
      </c>
      <c r="L317" s="36">
        <f>SUMIFS(СВЦЭМ!$I$34:$I$777,СВЦЭМ!$A$34:$A$777,$A317,СВЦЭМ!$B$34:$B$777,L$296)+'СЕТ СН'!$F$16</f>
        <v>0</v>
      </c>
      <c r="M317" s="36">
        <f>SUMIFS(СВЦЭМ!$I$34:$I$777,СВЦЭМ!$A$34:$A$777,$A317,СВЦЭМ!$B$34:$B$777,M$296)+'СЕТ СН'!$F$16</f>
        <v>0</v>
      </c>
      <c r="N317" s="36">
        <f>SUMIFS(СВЦЭМ!$I$34:$I$777,СВЦЭМ!$A$34:$A$777,$A317,СВЦЭМ!$B$34:$B$777,N$296)+'СЕТ СН'!$F$16</f>
        <v>0</v>
      </c>
      <c r="O317" s="36">
        <f>SUMIFS(СВЦЭМ!$I$34:$I$777,СВЦЭМ!$A$34:$A$777,$A317,СВЦЭМ!$B$34:$B$777,O$296)+'СЕТ СН'!$F$16</f>
        <v>0</v>
      </c>
      <c r="P317" s="36">
        <f>SUMIFS(СВЦЭМ!$I$34:$I$777,СВЦЭМ!$A$34:$A$777,$A317,СВЦЭМ!$B$34:$B$777,P$296)+'СЕТ СН'!$F$16</f>
        <v>0</v>
      </c>
      <c r="Q317" s="36">
        <f>SUMIFS(СВЦЭМ!$I$34:$I$777,СВЦЭМ!$A$34:$A$777,$A317,СВЦЭМ!$B$34:$B$777,Q$296)+'СЕТ СН'!$F$16</f>
        <v>0</v>
      </c>
      <c r="R317" s="36">
        <f>SUMIFS(СВЦЭМ!$I$34:$I$777,СВЦЭМ!$A$34:$A$777,$A317,СВЦЭМ!$B$34:$B$777,R$296)+'СЕТ СН'!$F$16</f>
        <v>0</v>
      </c>
      <c r="S317" s="36">
        <f>SUMIFS(СВЦЭМ!$I$34:$I$777,СВЦЭМ!$A$34:$A$777,$A317,СВЦЭМ!$B$34:$B$777,S$296)+'СЕТ СН'!$F$16</f>
        <v>0</v>
      </c>
      <c r="T317" s="36">
        <f>SUMIFS(СВЦЭМ!$I$34:$I$777,СВЦЭМ!$A$34:$A$777,$A317,СВЦЭМ!$B$34:$B$777,T$296)+'СЕТ СН'!$F$16</f>
        <v>0</v>
      </c>
      <c r="U317" s="36">
        <f>SUMIFS(СВЦЭМ!$I$34:$I$777,СВЦЭМ!$A$34:$A$777,$A317,СВЦЭМ!$B$34:$B$777,U$296)+'СЕТ СН'!$F$16</f>
        <v>0</v>
      </c>
      <c r="V317" s="36">
        <f>SUMIFS(СВЦЭМ!$I$34:$I$777,СВЦЭМ!$A$34:$A$777,$A317,СВЦЭМ!$B$34:$B$777,V$296)+'СЕТ СН'!$F$16</f>
        <v>0</v>
      </c>
      <c r="W317" s="36">
        <f>SUMIFS(СВЦЭМ!$I$34:$I$777,СВЦЭМ!$A$34:$A$777,$A317,СВЦЭМ!$B$34:$B$777,W$296)+'СЕТ СН'!$F$16</f>
        <v>0</v>
      </c>
      <c r="X317" s="36">
        <f>SUMIFS(СВЦЭМ!$I$34:$I$777,СВЦЭМ!$A$34:$A$777,$A317,СВЦЭМ!$B$34:$B$777,X$296)+'СЕТ СН'!$F$16</f>
        <v>0</v>
      </c>
      <c r="Y317" s="36">
        <f>SUMIFS(СВЦЭМ!$I$34:$I$777,СВЦЭМ!$A$34:$A$777,$A317,СВЦЭМ!$B$34:$B$777,Y$296)+'СЕТ СН'!$F$16</f>
        <v>0</v>
      </c>
    </row>
    <row r="318" spans="1:25" ht="15.75" hidden="1" x14ac:dyDescent="0.2">
      <c r="A318" s="35">
        <f t="shared" si="8"/>
        <v>43973</v>
      </c>
      <c r="B318" s="36">
        <f>SUMIFS(СВЦЭМ!$I$34:$I$777,СВЦЭМ!$A$34:$A$777,$A318,СВЦЭМ!$B$34:$B$777,B$296)+'СЕТ СН'!$F$16</f>
        <v>0</v>
      </c>
      <c r="C318" s="36">
        <f>SUMIFS(СВЦЭМ!$I$34:$I$777,СВЦЭМ!$A$34:$A$777,$A318,СВЦЭМ!$B$34:$B$777,C$296)+'СЕТ СН'!$F$16</f>
        <v>0</v>
      </c>
      <c r="D318" s="36">
        <f>SUMIFS(СВЦЭМ!$I$34:$I$777,СВЦЭМ!$A$34:$A$777,$A318,СВЦЭМ!$B$34:$B$777,D$296)+'СЕТ СН'!$F$16</f>
        <v>0</v>
      </c>
      <c r="E318" s="36">
        <f>SUMIFS(СВЦЭМ!$I$34:$I$777,СВЦЭМ!$A$34:$A$777,$A318,СВЦЭМ!$B$34:$B$777,E$296)+'СЕТ СН'!$F$16</f>
        <v>0</v>
      </c>
      <c r="F318" s="36">
        <f>SUMIFS(СВЦЭМ!$I$34:$I$777,СВЦЭМ!$A$34:$A$777,$A318,СВЦЭМ!$B$34:$B$777,F$296)+'СЕТ СН'!$F$16</f>
        <v>0</v>
      </c>
      <c r="G318" s="36">
        <f>SUMIFS(СВЦЭМ!$I$34:$I$777,СВЦЭМ!$A$34:$A$777,$A318,СВЦЭМ!$B$34:$B$777,G$296)+'СЕТ СН'!$F$16</f>
        <v>0</v>
      </c>
      <c r="H318" s="36">
        <f>SUMIFS(СВЦЭМ!$I$34:$I$777,СВЦЭМ!$A$34:$A$777,$A318,СВЦЭМ!$B$34:$B$777,H$296)+'СЕТ СН'!$F$16</f>
        <v>0</v>
      </c>
      <c r="I318" s="36">
        <f>SUMIFS(СВЦЭМ!$I$34:$I$777,СВЦЭМ!$A$34:$A$777,$A318,СВЦЭМ!$B$34:$B$777,I$296)+'СЕТ СН'!$F$16</f>
        <v>0</v>
      </c>
      <c r="J318" s="36">
        <f>SUMIFS(СВЦЭМ!$I$34:$I$777,СВЦЭМ!$A$34:$A$777,$A318,СВЦЭМ!$B$34:$B$777,J$296)+'СЕТ СН'!$F$16</f>
        <v>0</v>
      </c>
      <c r="K318" s="36">
        <f>SUMIFS(СВЦЭМ!$I$34:$I$777,СВЦЭМ!$A$34:$A$777,$A318,СВЦЭМ!$B$34:$B$777,K$296)+'СЕТ СН'!$F$16</f>
        <v>0</v>
      </c>
      <c r="L318" s="36">
        <f>SUMIFS(СВЦЭМ!$I$34:$I$777,СВЦЭМ!$A$34:$A$777,$A318,СВЦЭМ!$B$34:$B$777,L$296)+'СЕТ СН'!$F$16</f>
        <v>0</v>
      </c>
      <c r="M318" s="36">
        <f>SUMIFS(СВЦЭМ!$I$34:$I$777,СВЦЭМ!$A$34:$A$777,$A318,СВЦЭМ!$B$34:$B$777,M$296)+'СЕТ СН'!$F$16</f>
        <v>0</v>
      </c>
      <c r="N318" s="36">
        <f>SUMIFS(СВЦЭМ!$I$34:$I$777,СВЦЭМ!$A$34:$A$777,$A318,СВЦЭМ!$B$34:$B$777,N$296)+'СЕТ СН'!$F$16</f>
        <v>0</v>
      </c>
      <c r="O318" s="36">
        <f>SUMIFS(СВЦЭМ!$I$34:$I$777,СВЦЭМ!$A$34:$A$777,$A318,СВЦЭМ!$B$34:$B$777,O$296)+'СЕТ СН'!$F$16</f>
        <v>0</v>
      </c>
      <c r="P318" s="36">
        <f>SUMIFS(СВЦЭМ!$I$34:$I$777,СВЦЭМ!$A$34:$A$777,$A318,СВЦЭМ!$B$34:$B$777,P$296)+'СЕТ СН'!$F$16</f>
        <v>0</v>
      </c>
      <c r="Q318" s="36">
        <f>SUMIFS(СВЦЭМ!$I$34:$I$777,СВЦЭМ!$A$34:$A$777,$A318,СВЦЭМ!$B$34:$B$777,Q$296)+'СЕТ СН'!$F$16</f>
        <v>0</v>
      </c>
      <c r="R318" s="36">
        <f>SUMIFS(СВЦЭМ!$I$34:$I$777,СВЦЭМ!$A$34:$A$777,$A318,СВЦЭМ!$B$34:$B$777,R$296)+'СЕТ СН'!$F$16</f>
        <v>0</v>
      </c>
      <c r="S318" s="36">
        <f>SUMIFS(СВЦЭМ!$I$34:$I$777,СВЦЭМ!$A$34:$A$777,$A318,СВЦЭМ!$B$34:$B$777,S$296)+'СЕТ СН'!$F$16</f>
        <v>0</v>
      </c>
      <c r="T318" s="36">
        <f>SUMIFS(СВЦЭМ!$I$34:$I$777,СВЦЭМ!$A$34:$A$777,$A318,СВЦЭМ!$B$34:$B$777,T$296)+'СЕТ СН'!$F$16</f>
        <v>0</v>
      </c>
      <c r="U318" s="36">
        <f>SUMIFS(СВЦЭМ!$I$34:$I$777,СВЦЭМ!$A$34:$A$777,$A318,СВЦЭМ!$B$34:$B$777,U$296)+'СЕТ СН'!$F$16</f>
        <v>0</v>
      </c>
      <c r="V318" s="36">
        <f>SUMIFS(СВЦЭМ!$I$34:$I$777,СВЦЭМ!$A$34:$A$777,$A318,СВЦЭМ!$B$34:$B$777,V$296)+'СЕТ СН'!$F$16</f>
        <v>0</v>
      </c>
      <c r="W318" s="36">
        <f>SUMIFS(СВЦЭМ!$I$34:$I$777,СВЦЭМ!$A$34:$A$777,$A318,СВЦЭМ!$B$34:$B$777,W$296)+'СЕТ СН'!$F$16</f>
        <v>0</v>
      </c>
      <c r="X318" s="36">
        <f>SUMIFS(СВЦЭМ!$I$34:$I$777,СВЦЭМ!$A$34:$A$777,$A318,СВЦЭМ!$B$34:$B$777,X$296)+'СЕТ СН'!$F$16</f>
        <v>0</v>
      </c>
      <c r="Y318" s="36">
        <f>SUMIFS(СВЦЭМ!$I$34:$I$777,СВЦЭМ!$A$34:$A$777,$A318,СВЦЭМ!$B$34:$B$777,Y$296)+'СЕТ СН'!$F$16</f>
        <v>0</v>
      </c>
    </row>
    <row r="319" spans="1:25" ht="15.75" hidden="1" x14ac:dyDescent="0.2">
      <c r="A319" s="35">
        <f t="shared" si="8"/>
        <v>43974</v>
      </c>
      <c r="B319" s="36">
        <f>SUMIFS(СВЦЭМ!$I$34:$I$777,СВЦЭМ!$A$34:$A$777,$A319,СВЦЭМ!$B$34:$B$777,B$296)+'СЕТ СН'!$F$16</f>
        <v>0</v>
      </c>
      <c r="C319" s="36">
        <f>SUMIFS(СВЦЭМ!$I$34:$I$777,СВЦЭМ!$A$34:$A$777,$A319,СВЦЭМ!$B$34:$B$777,C$296)+'СЕТ СН'!$F$16</f>
        <v>0</v>
      </c>
      <c r="D319" s="36">
        <f>SUMIFS(СВЦЭМ!$I$34:$I$777,СВЦЭМ!$A$34:$A$777,$A319,СВЦЭМ!$B$34:$B$777,D$296)+'СЕТ СН'!$F$16</f>
        <v>0</v>
      </c>
      <c r="E319" s="36">
        <f>SUMIFS(СВЦЭМ!$I$34:$I$777,СВЦЭМ!$A$34:$A$777,$A319,СВЦЭМ!$B$34:$B$777,E$296)+'СЕТ СН'!$F$16</f>
        <v>0</v>
      </c>
      <c r="F319" s="36">
        <f>SUMIFS(СВЦЭМ!$I$34:$I$777,СВЦЭМ!$A$34:$A$777,$A319,СВЦЭМ!$B$34:$B$777,F$296)+'СЕТ СН'!$F$16</f>
        <v>0</v>
      </c>
      <c r="G319" s="36">
        <f>SUMIFS(СВЦЭМ!$I$34:$I$777,СВЦЭМ!$A$34:$A$777,$A319,СВЦЭМ!$B$34:$B$777,G$296)+'СЕТ СН'!$F$16</f>
        <v>0</v>
      </c>
      <c r="H319" s="36">
        <f>SUMIFS(СВЦЭМ!$I$34:$I$777,СВЦЭМ!$A$34:$A$777,$A319,СВЦЭМ!$B$34:$B$777,H$296)+'СЕТ СН'!$F$16</f>
        <v>0</v>
      </c>
      <c r="I319" s="36">
        <f>SUMIFS(СВЦЭМ!$I$34:$I$777,СВЦЭМ!$A$34:$A$777,$A319,СВЦЭМ!$B$34:$B$777,I$296)+'СЕТ СН'!$F$16</f>
        <v>0</v>
      </c>
      <c r="J319" s="36">
        <f>SUMIFS(СВЦЭМ!$I$34:$I$777,СВЦЭМ!$A$34:$A$777,$A319,СВЦЭМ!$B$34:$B$777,J$296)+'СЕТ СН'!$F$16</f>
        <v>0</v>
      </c>
      <c r="K319" s="36">
        <f>SUMIFS(СВЦЭМ!$I$34:$I$777,СВЦЭМ!$A$34:$A$777,$A319,СВЦЭМ!$B$34:$B$777,K$296)+'СЕТ СН'!$F$16</f>
        <v>0</v>
      </c>
      <c r="L319" s="36">
        <f>SUMIFS(СВЦЭМ!$I$34:$I$777,СВЦЭМ!$A$34:$A$777,$A319,СВЦЭМ!$B$34:$B$777,L$296)+'СЕТ СН'!$F$16</f>
        <v>0</v>
      </c>
      <c r="M319" s="36">
        <f>SUMIFS(СВЦЭМ!$I$34:$I$777,СВЦЭМ!$A$34:$A$777,$A319,СВЦЭМ!$B$34:$B$777,M$296)+'СЕТ СН'!$F$16</f>
        <v>0</v>
      </c>
      <c r="N319" s="36">
        <f>SUMIFS(СВЦЭМ!$I$34:$I$777,СВЦЭМ!$A$34:$A$777,$A319,СВЦЭМ!$B$34:$B$777,N$296)+'СЕТ СН'!$F$16</f>
        <v>0</v>
      </c>
      <c r="O319" s="36">
        <f>SUMIFS(СВЦЭМ!$I$34:$I$777,СВЦЭМ!$A$34:$A$777,$A319,СВЦЭМ!$B$34:$B$777,O$296)+'СЕТ СН'!$F$16</f>
        <v>0</v>
      </c>
      <c r="P319" s="36">
        <f>SUMIFS(СВЦЭМ!$I$34:$I$777,СВЦЭМ!$A$34:$A$777,$A319,СВЦЭМ!$B$34:$B$777,P$296)+'СЕТ СН'!$F$16</f>
        <v>0</v>
      </c>
      <c r="Q319" s="36">
        <f>SUMIFS(СВЦЭМ!$I$34:$I$777,СВЦЭМ!$A$34:$A$777,$A319,СВЦЭМ!$B$34:$B$777,Q$296)+'СЕТ СН'!$F$16</f>
        <v>0</v>
      </c>
      <c r="R319" s="36">
        <f>SUMIFS(СВЦЭМ!$I$34:$I$777,СВЦЭМ!$A$34:$A$777,$A319,СВЦЭМ!$B$34:$B$777,R$296)+'СЕТ СН'!$F$16</f>
        <v>0</v>
      </c>
      <c r="S319" s="36">
        <f>SUMIFS(СВЦЭМ!$I$34:$I$777,СВЦЭМ!$A$34:$A$777,$A319,СВЦЭМ!$B$34:$B$777,S$296)+'СЕТ СН'!$F$16</f>
        <v>0</v>
      </c>
      <c r="T319" s="36">
        <f>SUMIFS(СВЦЭМ!$I$34:$I$777,СВЦЭМ!$A$34:$A$777,$A319,СВЦЭМ!$B$34:$B$777,T$296)+'СЕТ СН'!$F$16</f>
        <v>0</v>
      </c>
      <c r="U319" s="36">
        <f>SUMIFS(СВЦЭМ!$I$34:$I$777,СВЦЭМ!$A$34:$A$777,$A319,СВЦЭМ!$B$34:$B$777,U$296)+'СЕТ СН'!$F$16</f>
        <v>0</v>
      </c>
      <c r="V319" s="36">
        <f>SUMIFS(СВЦЭМ!$I$34:$I$777,СВЦЭМ!$A$34:$A$777,$A319,СВЦЭМ!$B$34:$B$777,V$296)+'СЕТ СН'!$F$16</f>
        <v>0</v>
      </c>
      <c r="W319" s="36">
        <f>SUMIFS(СВЦЭМ!$I$34:$I$777,СВЦЭМ!$A$34:$A$777,$A319,СВЦЭМ!$B$34:$B$777,W$296)+'СЕТ СН'!$F$16</f>
        <v>0</v>
      </c>
      <c r="X319" s="36">
        <f>SUMIFS(СВЦЭМ!$I$34:$I$777,СВЦЭМ!$A$34:$A$777,$A319,СВЦЭМ!$B$34:$B$777,X$296)+'СЕТ СН'!$F$16</f>
        <v>0</v>
      </c>
      <c r="Y319" s="36">
        <f>SUMIFS(СВЦЭМ!$I$34:$I$777,СВЦЭМ!$A$34:$A$777,$A319,СВЦЭМ!$B$34:$B$777,Y$296)+'СЕТ СН'!$F$16</f>
        <v>0</v>
      </c>
    </row>
    <row r="320" spans="1:25" ht="15.75" hidden="1" x14ac:dyDescent="0.2">
      <c r="A320" s="35">
        <f t="shared" si="8"/>
        <v>43975</v>
      </c>
      <c r="B320" s="36">
        <f>SUMIFS(СВЦЭМ!$I$34:$I$777,СВЦЭМ!$A$34:$A$777,$A320,СВЦЭМ!$B$34:$B$777,B$296)+'СЕТ СН'!$F$16</f>
        <v>0</v>
      </c>
      <c r="C320" s="36">
        <f>SUMIFS(СВЦЭМ!$I$34:$I$777,СВЦЭМ!$A$34:$A$777,$A320,СВЦЭМ!$B$34:$B$777,C$296)+'СЕТ СН'!$F$16</f>
        <v>0</v>
      </c>
      <c r="D320" s="36">
        <f>SUMIFS(СВЦЭМ!$I$34:$I$777,СВЦЭМ!$A$34:$A$777,$A320,СВЦЭМ!$B$34:$B$777,D$296)+'СЕТ СН'!$F$16</f>
        <v>0</v>
      </c>
      <c r="E320" s="36">
        <f>SUMIFS(СВЦЭМ!$I$34:$I$777,СВЦЭМ!$A$34:$A$777,$A320,СВЦЭМ!$B$34:$B$777,E$296)+'СЕТ СН'!$F$16</f>
        <v>0</v>
      </c>
      <c r="F320" s="36">
        <f>SUMIFS(СВЦЭМ!$I$34:$I$777,СВЦЭМ!$A$34:$A$777,$A320,СВЦЭМ!$B$34:$B$777,F$296)+'СЕТ СН'!$F$16</f>
        <v>0</v>
      </c>
      <c r="G320" s="36">
        <f>SUMIFS(СВЦЭМ!$I$34:$I$777,СВЦЭМ!$A$34:$A$777,$A320,СВЦЭМ!$B$34:$B$777,G$296)+'СЕТ СН'!$F$16</f>
        <v>0</v>
      </c>
      <c r="H320" s="36">
        <f>SUMIFS(СВЦЭМ!$I$34:$I$777,СВЦЭМ!$A$34:$A$777,$A320,СВЦЭМ!$B$34:$B$777,H$296)+'СЕТ СН'!$F$16</f>
        <v>0</v>
      </c>
      <c r="I320" s="36">
        <f>SUMIFS(СВЦЭМ!$I$34:$I$777,СВЦЭМ!$A$34:$A$777,$A320,СВЦЭМ!$B$34:$B$777,I$296)+'СЕТ СН'!$F$16</f>
        <v>0</v>
      </c>
      <c r="J320" s="36">
        <f>SUMIFS(СВЦЭМ!$I$34:$I$777,СВЦЭМ!$A$34:$A$777,$A320,СВЦЭМ!$B$34:$B$777,J$296)+'СЕТ СН'!$F$16</f>
        <v>0</v>
      </c>
      <c r="K320" s="36">
        <f>SUMIFS(СВЦЭМ!$I$34:$I$777,СВЦЭМ!$A$34:$A$777,$A320,СВЦЭМ!$B$34:$B$777,K$296)+'СЕТ СН'!$F$16</f>
        <v>0</v>
      </c>
      <c r="L320" s="36">
        <f>SUMIFS(СВЦЭМ!$I$34:$I$777,СВЦЭМ!$A$34:$A$777,$A320,СВЦЭМ!$B$34:$B$777,L$296)+'СЕТ СН'!$F$16</f>
        <v>0</v>
      </c>
      <c r="M320" s="36">
        <f>SUMIFS(СВЦЭМ!$I$34:$I$777,СВЦЭМ!$A$34:$A$777,$A320,СВЦЭМ!$B$34:$B$777,M$296)+'СЕТ СН'!$F$16</f>
        <v>0</v>
      </c>
      <c r="N320" s="36">
        <f>SUMIFS(СВЦЭМ!$I$34:$I$777,СВЦЭМ!$A$34:$A$777,$A320,СВЦЭМ!$B$34:$B$777,N$296)+'СЕТ СН'!$F$16</f>
        <v>0</v>
      </c>
      <c r="O320" s="36">
        <f>SUMIFS(СВЦЭМ!$I$34:$I$777,СВЦЭМ!$A$34:$A$777,$A320,СВЦЭМ!$B$34:$B$777,O$296)+'СЕТ СН'!$F$16</f>
        <v>0</v>
      </c>
      <c r="P320" s="36">
        <f>SUMIFS(СВЦЭМ!$I$34:$I$777,СВЦЭМ!$A$34:$A$777,$A320,СВЦЭМ!$B$34:$B$777,P$296)+'СЕТ СН'!$F$16</f>
        <v>0</v>
      </c>
      <c r="Q320" s="36">
        <f>SUMIFS(СВЦЭМ!$I$34:$I$777,СВЦЭМ!$A$34:$A$777,$A320,СВЦЭМ!$B$34:$B$777,Q$296)+'СЕТ СН'!$F$16</f>
        <v>0</v>
      </c>
      <c r="R320" s="36">
        <f>SUMIFS(СВЦЭМ!$I$34:$I$777,СВЦЭМ!$A$34:$A$777,$A320,СВЦЭМ!$B$34:$B$777,R$296)+'СЕТ СН'!$F$16</f>
        <v>0</v>
      </c>
      <c r="S320" s="36">
        <f>SUMIFS(СВЦЭМ!$I$34:$I$777,СВЦЭМ!$A$34:$A$777,$A320,СВЦЭМ!$B$34:$B$777,S$296)+'СЕТ СН'!$F$16</f>
        <v>0</v>
      </c>
      <c r="T320" s="36">
        <f>SUMIFS(СВЦЭМ!$I$34:$I$777,СВЦЭМ!$A$34:$A$777,$A320,СВЦЭМ!$B$34:$B$777,T$296)+'СЕТ СН'!$F$16</f>
        <v>0</v>
      </c>
      <c r="U320" s="36">
        <f>SUMIFS(СВЦЭМ!$I$34:$I$777,СВЦЭМ!$A$34:$A$777,$A320,СВЦЭМ!$B$34:$B$777,U$296)+'СЕТ СН'!$F$16</f>
        <v>0</v>
      </c>
      <c r="V320" s="36">
        <f>SUMIFS(СВЦЭМ!$I$34:$I$777,СВЦЭМ!$A$34:$A$777,$A320,СВЦЭМ!$B$34:$B$777,V$296)+'СЕТ СН'!$F$16</f>
        <v>0</v>
      </c>
      <c r="W320" s="36">
        <f>SUMIFS(СВЦЭМ!$I$34:$I$777,СВЦЭМ!$A$34:$A$777,$A320,СВЦЭМ!$B$34:$B$777,W$296)+'СЕТ СН'!$F$16</f>
        <v>0</v>
      </c>
      <c r="X320" s="36">
        <f>SUMIFS(СВЦЭМ!$I$34:$I$777,СВЦЭМ!$A$34:$A$777,$A320,СВЦЭМ!$B$34:$B$777,X$296)+'СЕТ СН'!$F$16</f>
        <v>0</v>
      </c>
      <c r="Y320" s="36">
        <f>SUMIFS(СВЦЭМ!$I$34:$I$777,СВЦЭМ!$A$34:$A$777,$A320,СВЦЭМ!$B$34:$B$777,Y$296)+'СЕТ СН'!$F$16</f>
        <v>0</v>
      </c>
    </row>
    <row r="321" spans="1:27" ht="15.75" hidden="1" x14ac:dyDescent="0.2">
      <c r="A321" s="35">
        <f t="shared" si="8"/>
        <v>43976</v>
      </c>
      <c r="B321" s="36">
        <f>SUMIFS(СВЦЭМ!$I$34:$I$777,СВЦЭМ!$A$34:$A$777,$A321,СВЦЭМ!$B$34:$B$777,B$296)+'СЕТ СН'!$F$16</f>
        <v>0</v>
      </c>
      <c r="C321" s="36">
        <f>SUMIFS(СВЦЭМ!$I$34:$I$777,СВЦЭМ!$A$34:$A$777,$A321,СВЦЭМ!$B$34:$B$777,C$296)+'СЕТ СН'!$F$16</f>
        <v>0</v>
      </c>
      <c r="D321" s="36">
        <f>SUMIFS(СВЦЭМ!$I$34:$I$777,СВЦЭМ!$A$34:$A$777,$A321,СВЦЭМ!$B$34:$B$777,D$296)+'СЕТ СН'!$F$16</f>
        <v>0</v>
      </c>
      <c r="E321" s="36">
        <f>SUMIFS(СВЦЭМ!$I$34:$I$777,СВЦЭМ!$A$34:$A$777,$A321,СВЦЭМ!$B$34:$B$777,E$296)+'СЕТ СН'!$F$16</f>
        <v>0</v>
      </c>
      <c r="F321" s="36">
        <f>SUMIFS(СВЦЭМ!$I$34:$I$777,СВЦЭМ!$A$34:$A$777,$A321,СВЦЭМ!$B$34:$B$777,F$296)+'СЕТ СН'!$F$16</f>
        <v>0</v>
      </c>
      <c r="G321" s="36">
        <f>SUMIFS(СВЦЭМ!$I$34:$I$777,СВЦЭМ!$A$34:$A$777,$A321,СВЦЭМ!$B$34:$B$777,G$296)+'СЕТ СН'!$F$16</f>
        <v>0</v>
      </c>
      <c r="H321" s="36">
        <f>SUMIFS(СВЦЭМ!$I$34:$I$777,СВЦЭМ!$A$34:$A$777,$A321,СВЦЭМ!$B$34:$B$777,H$296)+'СЕТ СН'!$F$16</f>
        <v>0</v>
      </c>
      <c r="I321" s="36">
        <f>SUMIFS(СВЦЭМ!$I$34:$I$777,СВЦЭМ!$A$34:$A$777,$A321,СВЦЭМ!$B$34:$B$777,I$296)+'СЕТ СН'!$F$16</f>
        <v>0</v>
      </c>
      <c r="J321" s="36">
        <f>SUMIFS(СВЦЭМ!$I$34:$I$777,СВЦЭМ!$A$34:$A$777,$A321,СВЦЭМ!$B$34:$B$777,J$296)+'СЕТ СН'!$F$16</f>
        <v>0</v>
      </c>
      <c r="K321" s="36">
        <f>SUMIFS(СВЦЭМ!$I$34:$I$777,СВЦЭМ!$A$34:$A$777,$A321,СВЦЭМ!$B$34:$B$777,K$296)+'СЕТ СН'!$F$16</f>
        <v>0</v>
      </c>
      <c r="L321" s="36">
        <f>SUMIFS(СВЦЭМ!$I$34:$I$777,СВЦЭМ!$A$34:$A$777,$A321,СВЦЭМ!$B$34:$B$777,L$296)+'СЕТ СН'!$F$16</f>
        <v>0</v>
      </c>
      <c r="M321" s="36">
        <f>SUMIFS(СВЦЭМ!$I$34:$I$777,СВЦЭМ!$A$34:$A$777,$A321,СВЦЭМ!$B$34:$B$777,M$296)+'СЕТ СН'!$F$16</f>
        <v>0</v>
      </c>
      <c r="N321" s="36">
        <f>SUMIFS(СВЦЭМ!$I$34:$I$777,СВЦЭМ!$A$34:$A$777,$A321,СВЦЭМ!$B$34:$B$777,N$296)+'СЕТ СН'!$F$16</f>
        <v>0</v>
      </c>
      <c r="O321" s="36">
        <f>SUMIFS(СВЦЭМ!$I$34:$I$777,СВЦЭМ!$A$34:$A$777,$A321,СВЦЭМ!$B$34:$B$777,O$296)+'СЕТ СН'!$F$16</f>
        <v>0</v>
      </c>
      <c r="P321" s="36">
        <f>SUMIFS(СВЦЭМ!$I$34:$I$777,СВЦЭМ!$A$34:$A$777,$A321,СВЦЭМ!$B$34:$B$777,P$296)+'СЕТ СН'!$F$16</f>
        <v>0</v>
      </c>
      <c r="Q321" s="36">
        <f>SUMIFS(СВЦЭМ!$I$34:$I$777,СВЦЭМ!$A$34:$A$777,$A321,СВЦЭМ!$B$34:$B$777,Q$296)+'СЕТ СН'!$F$16</f>
        <v>0</v>
      </c>
      <c r="R321" s="36">
        <f>SUMIFS(СВЦЭМ!$I$34:$I$777,СВЦЭМ!$A$34:$A$777,$A321,СВЦЭМ!$B$34:$B$777,R$296)+'СЕТ СН'!$F$16</f>
        <v>0</v>
      </c>
      <c r="S321" s="36">
        <f>SUMIFS(СВЦЭМ!$I$34:$I$777,СВЦЭМ!$A$34:$A$777,$A321,СВЦЭМ!$B$34:$B$777,S$296)+'СЕТ СН'!$F$16</f>
        <v>0</v>
      </c>
      <c r="T321" s="36">
        <f>SUMIFS(СВЦЭМ!$I$34:$I$777,СВЦЭМ!$A$34:$A$777,$A321,СВЦЭМ!$B$34:$B$777,T$296)+'СЕТ СН'!$F$16</f>
        <v>0</v>
      </c>
      <c r="U321" s="36">
        <f>SUMIFS(СВЦЭМ!$I$34:$I$777,СВЦЭМ!$A$34:$A$777,$A321,СВЦЭМ!$B$34:$B$777,U$296)+'СЕТ СН'!$F$16</f>
        <v>0</v>
      </c>
      <c r="V321" s="36">
        <f>SUMIFS(СВЦЭМ!$I$34:$I$777,СВЦЭМ!$A$34:$A$777,$A321,СВЦЭМ!$B$34:$B$777,V$296)+'СЕТ СН'!$F$16</f>
        <v>0</v>
      </c>
      <c r="W321" s="36">
        <f>SUMIFS(СВЦЭМ!$I$34:$I$777,СВЦЭМ!$A$34:$A$777,$A321,СВЦЭМ!$B$34:$B$777,W$296)+'СЕТ СН'!$F$16</f>
        <v>0</v>
      </c>
      <c r="X321" s="36">
        <f>SUMIFS(СВЦЭМ!$I$34:$I$777,СВЦЭМ!$A$34:$A$777,$A321,СВЦЭМ!$B$34:$B$777,X$296)+'СЕТ СН'!$F$16</f>
        <v>0</v>
      </c>
      <c r="Y321" s="36">
        <f>SUMIFS(СВЦЭМ!$I$34:$I$777,СВЦЭМ!$A$34:$A$777,$A321,СВЦЭМ!$B$34:$B$777,Y$296)+'СЕТ СН'!$F$16</f>
        <v>0</v>
      </c>
    </row>
    <row r="322" spans="1:27" ht="15.75" hidden="1" x14ac:dyDescent="0.2">
      <c r="A322" s="35">
        <f t="shared" si="8"/>
        <v>43977</v>
      </c>
      <c r="B322" s="36">
        <f>SUMIFS(СВЦЭМ!$I$34:$I$777,СВЦЭМ!$A$34:$A$777,$A322,СВЦЭМ!$B$34:$B$777,B$296)+'СЕТ СН'!$F$16</f>
        <v>0</v>
      </c>
      <c r="C322" s="36">
        <f>SUMIFS(СВЦЭМ!$I$34:$I$777,СВЦЭМ!$A$34:$A$777,$A322,СВЦЭМ!$B$34:$B$777,C$296)+'СЕТ СН'!$F$16</f>
        <v>0</v>
      </c>
      <c r="D322" s="36">
        <f>SUMIFS(СВЦЭМ!$I$34:$I$777,СВЦЭМ!$A$34:$A$777,$A322,СВЦЭМ!$B$34:$B$777,D$296)+'СЕТ СН'!$F$16</f>
        <v>0</v>
      </c>
      <c r="E322" s="36">
        <f>SUMIFS(СВЦЭМ!$I$34:$I$777,СВЦЭМ!$A$34:$A$777,$A322,СВЦЭМ!$B$34:$B$777,E$296)+'СЕТ СН'!$F$16</f>
        <v>0</v>
      </c>
      <c r="F322" s="36">
        <f>SUMIFS(СВЦЭМ!$I$34:$I$777,СВЦЭМ!$A$34:$A$777,$A322,СВЦЭМ!$B$34:$B$777,F$296)+'СЕТ СН'!$F$16</f>
        <v>0</v>
      </c>
      <c r="G322" s="36">
        <f>SUMIFS(СВЦЭМ!$I$34:$I$777,СВЦЭМ!$A$34:$A$777,$A322,СВЦЭМ!$B$34:$B$777,G$296)+'СЕТ СН'!$F$16</f>
        <v>0</v>
      </c>
      <c r="H322" s="36">
        <f>SUMIFS(СВЦЭМ!$I$34:$I$777,СВЦЭМ!$A$34:$A$777,$A322,СВЦЭМ!$B$34:$B$777,H$296)+'СЕТ СН'!$F$16</f>
        <v>0</v>
      </c>
      <c r="I322" s="36">
        <f>SUMIFS(СВЦЭМ!$I$34:$I$777,СВЦЭМ!$A$34:$A$777,$A322,СВЦЭМ!$B$34:$B$777,I$296)+'СЕТ СН'!$F$16</f>
        <v>0</v>
      </c>
      <c r="J322" s="36">
        <f>SUMIFS(СВЦЭМ!$I$34:$I$777,СВЦЭМ!$A$34:$A$777,$A322,СВЦЭМ!$B$34:$B$777,J$296)+'СЕТ СН'!$F$16</f>
        <v>0</v>
      </c>
      <c r="K322" s="36">
        <f>SUMIFS(СВЦЭМ!$I$34:$I$777,СВЦЭМ!$A$34:$A$777,$A322,СВЦЭМ!$B$34:$B$777,K$296)+'СЕТ СН'!$F$16</f>
        <v>0</v>
      </c>
      <c r="L322" s="36">
        <f>SUMIFS(СВЦЭМ!$I$34:$I$777,СВЦЭМ!$A$34:$A$777,$A322,СВЦЭМ!$B$34:$B$777,L$296)+'СЕТ СН'!$F$16</f>
        <v>0</v>
      </c>
      <c r="M322" s="36">
        <f>SUMIFS(СВЦЭМ!$I$34:$I$777,СВЦЭМ!$A$34:$A$777,$A322,СВЦЭМ!$B$34:$B$777,M$296)+'СЕТ СН'!$F$16</f>
        <v>0</v>
      </c>
      <c r="N322" s="36">
        <f>SUMIFS(СВЦЭМ!$I$34:$I$777,СВЦЭМ!$A$34:$A$777,$A322,СВЦЭМ!$B$34:$B$777,N$296)+'СЕТ СН'!$F$16</f>
        <v>0</v>
      </c>
      <c r="O322" s="36">
        <f>SUMIFS(СВЦЭМ!$I$34:$I$777,СВЦЭМ!$A$34:$A$777,$A322,СВЦЭМ!$B$34:$B$777,O$296)+'СЕТ СН'!$F$16</f>
        <v>0</v>
      </c>
      <c r="P322" s="36">
        <f>SUMIFS(СВЦЭМ!$I$34:$I$777,СВЦЭМ!$A$34:$A$777,$A322,СВЦЭМ!$B$34:$B$777,P$296)+'СЕТ СН'!$F$16</f>
        <v>0</v>
      </c>
      <c r="Q322" s="36">
        <f>SUMIFS(СВЦЭМ!$I$34:$I$777,СВЦЭМ!$A$34:$A$777,$A322,СВЦЭМ!$B$34:$B$777,Q$296)+'СЕТ СН'!$F$16</f>
        <v>0</v>
      </c>
      <c r="R322" s="36">
        <f>SUMIFS(СВЦЭМ!$I$34:$I$777,СВЦЭМ!$A$34:$A$777,$A322,СВЦЭМ!$B$34:$B$777,R$296)+'СЕТ СН'!$F$16</f>
        <v>0</v>
      </c>
      <c r="S322" s="36">
        <f>SUMIFS(СВЦЭМ!$I$34:$I$777,СВЦЭМ!$A$34:$A$777,$A322,СВЦЭМ!$B$34:$B$777,S$296)+'СЕТ СН'!$F$16</f>
        <v>0</v>
      </c>
      <c r="T322" s="36">
        <f>SUMIFS(СВЦЭМ!$I$34:$I$777,СВЦЭМ!$A$34:$A$777,$A322,СВЦЭМ!$B$34:$B$777,T$296)+'СЕТ СН'!$F$16</f>
        <v>0</v>
      </c>
      <c r="U322" s="36">
        <f>SUMIFS(СВЦЭМ!$I$34:$I$777,СВЦЭМ!$A$34:$A$777,$A322,СВЦЭМ!$B$34:$B$777,U$296)+'СЕТ СН'!$F$16</f>
        <v>0</v>
      </c>
      <c r="V322" s="36">
        <f>SUMIFS(СВЦЭМ!$I$34:$I$777,СВЦЭМ!$A$34:$A$777,$A322,СВЦЭМ!$B$34:$B$777,V$296)+'СЕТ СН'!$F$16</f>
        <v>0</v>
      </c>
      <c r="W322" s="36">
        <f>SUMIFS(СВЦЭМ!$I$34:$I$777,СВЦЭМ!$A$34:$A$777,$A322,СВЦЭМ!$B$34:$B$777,W$296)+'СЕТ СН'!$F$16</f>
        <v>0</v>
      </c>
      <c r="X322" s="36">
        <f>SUMIFS(СВЦЭМ!$I$34:$I$777,СВЦЭМ!$A$34:$A$777,$A322,СВЦЭМ!$B$34:$B$777,X$296)+'СЕТ СН'!$F$16</f>
        <v>0</v>
      </c>
      <c r="Y322" s="36">
        <f>SUMIFS(СВЦЭМ!$I$34:$I$777,СВЦЭМ!$A$34:$A$777,$A322,СВЦЭМ!$B$34:$B$777,Y$296)+'СЕТ СН'!$F$16</f>
        <v>0</v>
      </c>
    </row>
    <row r="323" spans="1:27" ht="15.75" hidden="1" x14ac:dyDescent="0.2">
      <c r="A323" s="35">
        <f t="shared" si="8"/>
        <v>43978</v>
      </c>
      <c r="B323" s="36">
        <f>SUMIFS(СВЦЭМ!$I$34:$I$777,СВЦЭМ!$A$34:$A$777,$A323,СВЦЭМ!$B$34:$B$777,B$296)+'СЕТ СН'!$F$16</f>
        <v>0</v>
      </c>
      <c r="C323" s="36">
        <f>SUMIFS(СВЦЭМ!$I$34:$I$777,СВЦЭМ!$A$34:$A$777,$A323,СВЦЭМ!$B$34:$B$777,C$296)+'СЕТ СН'!$F$16</f>
        <v>0</v>
      </c>
      <c r="D323" s="36">
        <f>SUMIFS(СВЦЭМ!$I$34:$I$777,СВЦЭМ!$A$34:$A$777,$A323,СВЦЭМ!$B$34:$B$777,D$296)+'СЕТ СН'!$F$16</f>
        <v>0</v>
      </c>
      <c r="E323" s="36">
        <f>SUMIFS(СВЦЭМ!$I$34:$I$777,СВЦЭМ!$A$34:$A$777,$A323,СВЦЭМ!$B$34:$B$777,E$296)+'СЕТ СН'!$F$16</f>
        <v>0</v>
      </c>
      <c r="F323" s="36">
        <f>SUMIFS(СВЦЭМ!$I$34:$I$777,СВЦЭМ!$A$34:$A$777,$A323,СВЦЭМ!$B$34:$B$777,F$296)+'СЕТ СН'!$F$16</f>
        <v>0</v>
      </c>
      <c r="G323" s="36">
        <f>SUMIFS(СВЦЭМ!$I$34:$I$777,СВЦЭМ!$A$34:$A$777,$A323,СВЦЭМ!$B$34:$B$777,G$296)+'СЕТ СН'!$F$16</f>
        <v>0</v>
      </c>
      <c r="H323" s="36">
        <f>SUMIFS(СВЦЭМ!$I$34:$I$777,СВЦЭМ!$A$34:$A$777,$A323,СВЦЭМ!$B$34:$B$777,H$296)+'СЕТ СН'!$F$16</f>
        <v>0</v>
      </c>
      <c r="I323" s="36">
        <f>SUMIFS(СВЦЭМ!$I$34:$I$777,СВЦЭМ!$A$34:$A$777,$A323,СВЦЭМ!$B$34:$B$777,I$296)+'СЕТ СН'!$F$16</f>
        <v>0</v>
      </c>
      <c r="J323" s="36">
        <f>SUMIFS(СВЦЭМ!$I$34:$I$777,СВЦЭМ!$A$34:$A$777,$A323,СВЦЭМ!$B$34:$B$777,J$296)+'СЕТ СН'!$F$16</f>
        <v>0</v>
      </c>
      <c r="K323" s="36">
        <f>SUMIFS(СВЦЭМ!$I$34:$I$777,СВЦЭМ!$A$34:$A$777,$A323,СВЦЭМ!$B$34:$B$777,K$296)+'СЕТ СН'!$F$16</f>
        <v>0</v>
      </c>
      <c r="L323" s="36">
        <f>SUMIFS(СВЦЭМ!$I$34:$I$777,СВЦЭМ!$A$34:$A$777,$A323,СВЦЭМ!$B$34:$B$777,L$296)+'СЕТ СН'!$F$16</f>
        <v>0</v>
      </c>
      <c r="M323" s="36">
        <f>SUMIFS(СВЦЭМ!$I$34:$I$777,СВЦЭМ!$A$34:$A$777,$A323,СВЦЭМ!$B$34:$B$777,M$296)+'СЕТ СН'!$F$16</f>
        <v>0</v>
      </c>
      <c r="N323" s="36">
        <f>SUMIFS(СВЦЭМ!$I$34:$I$777,СВЦЭМ!$A$34:$A$777,$A323,СВЦЭМ!$B$34:$B$777,N$296)+'СЕТ СН'!$F$16</f>
        <v>0</v>
      </c>
      <c r="O323" s="36">
        <f>SUMIFS(СВЦЭМ!$I$34:$I$777,СВЦЭМ!$A$34:$A$777,$A323,СВЦЭМ!$B$34:$B$777,O$296)+'СЕТ СН'!$F$16</f>
        <v>0</v>
      </c>
      <c r="P323" s="36">
        <f>SUMIFS(СВЦЭМ!$I$34:$I$777,СВЦЭМ!$A$34:$A$777,$A323,СВЦЭМ!$B$34:$B$777,P$296)+'СЕТ СН'!$F$16</f>
        <v>0</v>
      </c>
      <c r="Q323" s="36">
        <f>SUMIFS(СВЦЭМ!$I$34:$I$777,СВЦЭМ!$A$34:$A$777,$A323,СВЦЭМ!$B$34:$B$777,Q$296)+'СЕТ СН'!$F$16</f>
        <v>0</v>
      </c>
      <c r="R323" s="36">
        <f>SUMIFS(СВЦЭМ!$I$34:$I$777,СВЦЭМ!$A$34:$A$777,$A323,СВЦЭМ!$B$34:$B$777,R$296)+'СЕТ СН'!$F$16</f>
        <v>0</v>
      </c>
      <c r="S323" s="36">
        <f>SUMIFS(СВЦЭМ!$I$34:$I$777,СВЦЭМ!$A$34:$A$777,$A323,СВЦЭМ!$B$34:$B$777,S$296)+'СЕТ СН'!$F$16</f>
        <v>0</v>
      </c>
      <c r="T323" s="36">
        <f>SUMIFS(СВЦЭМ!$I$34:$I$777,СВЦЭМ!$A$34:$A$777,$A323,СВЦЭМ!$B$34:$B$777,T$296)+'СЕТ СН'!$F$16</f>
        <v>0</v>
      </c>
      <c r="U323" s="36">
        <f>SUMIFS(СВЦЭМ!$I$34:$I$777,СВЦЭМ!$A$34:$A$777,$A323,СВЦЭМ!$B$34:$B$777,U$296)+'СЕТ СН'!$F$16</f>
        <v>0</v>
      </c>
      <c r="V323" s="36">
        <f>SUMIFS(СВЦЭМ!$I$34:$I$777,СВЦЭМ!$A$34:$A$777,$A323,СВЦЭМ!$B$34:$B$777,V$296)+'СЕТ СН'!$F$16</f>
        <v>0</v>
      </c>
      <c r="W323" s="36">
        <f>SUMIFS(СВЦЭМ!$I$34:$I$777,СВЦЭМ!$A$34:$A$777,$A323,СВЦЭМ!$B$34:$B$777,W$296)+'СЕТ СН'!$F$16</f>
        <v>0</v>
      </c>
      <c r="X323" s="36">
        <f>SUMIFS(СВЦЭМ!$I$34:$I$777,СВЦЭМ!$A$34:$A$777,$A323,СВЦЭМ!$B$34:$B$777,X$296)+'СЕТ СН'!$F$16</f>
        <v>0</v>
      </c>
      <c r="Y323" s="36">
        <f>SUMIFS(СВЦЭМ!$I$34:$I$777,СВЦЭМ!$A$34:$A$777,$A323,СВЦЭМ!$B$34:$B$777,Y$296)+'СЕТ СН'!$F$16</f>
        <v>0</v>
      </c>
    </row>
    <row r="324" spans="1:27" ht="15.75" hidden="1" x14ac:dyDescent="0.2">
      <c r="A324" s="35">
        <f t="shared" si="8"/>
        <v>43979</v>
      </c>
      <c r="B324" s="36">
        <f>SUMIFS(СВЦЭМ!$I$34:$I$777,СВЦЭМ!$A$34:$A$777,$A324,СВЦЭМ!$B$34:$B$777,B$296)+'СЕТ СН'!$F$16</f>
        <v>0</v>
      </c>
      <c r="C324" s="36">
        <f>SUMIFS(СВЦЭМ!$I$34:$I$777,СВЦЭМ!$A$34:$A$777,$A324,СВЦЭМ!$B$34:$B$777,C$296)+'СЕТ СН'!$F$16</f>
        <v>0</v>
      </c>
      <c r="D324" s="36">
        <f>SUMIFS(СВЦЭМ!$I$34:$I$777,СВЦЭМ!$A$34:$A$777,$A324,СВЦЭМ!$B$34:$B$777,D$296)+'СЕТ СН'!$F$16</f>
        <v>0</v>
      </c>
      <c r="E324" s="36">
        <f>SUMIFS(СВЦЭМ!$I$34:$I$777,СВЦЭМ!$A$34:$A$777,$A324,СВЦЭМ!$B$34:$B$777,E$296)+'СЕТ СН'!$F$16</f>
        <v>0</v>
      </c>
      <c r="F324" s="36">
        <f>SUMIFS(СВЦЭМ!$I$34:$I$777,СВЦЭМ!$A$34:$A$777,$A324,СВЦЭМ!$B$34:$B$777,F$296)+'СЕТ СН'!$F$16</f>
        <v>0</v>
      </c>
      <c r="G324" s="36">
        <f>SUMIFS(СВЦЭМ!$I$34:$I$777,СВЦЭМ!$A$34:$A$777,$A324,СВЦЭМ!$B$34:$B$777,G$296)+'СЕТ СН'!$F$16</f>
        <v>0</v>
      </c>
      <c r="H324" s="36">
        <f>SUMIFS(СВЦЭМ!$I$34:$I$777,СВЦЭМ!$A$34:$A$777,$A324,СВЦЭМ!$B$34:$B$777,H$296)+'СЕТ СН'!$F$16</f>
        <v>0</v>
      </c>
      <c r="I324" s="36">
        <f>SUMIFS(СВЦЭМ!$I$34:$I$777,СВЦЭМ!$A$34:$A$777,$A324,СВЦЭМ!$B$34:$B$777,I$296)+'СЕТ СН'!$F$16</f>
        <v>0</v>
      </c>
      <c r="J324" s="36">
        <f>SUMIFS(СВЦЭМ!$I$34:$I$777,СВЦЭМ!$A$34:$A$777,$A324,СВЦЭМ!$B$34:$B$777,J$296)+'СЕТ СН'!$F$16</f>
        <v>0</v>
      </c>
      <c r="K324" s="36">
        <f>SUMIFS(СВЦЭМ!$I$34:$I$777,СВЦЭМ!$A$34:$A$777,$A324,СВЦЭМ!$B$34:$B$777,K$296)+'СЕТ СН'!$F$16</f>
        <v>0</v>
      </c>
      <c r="L324" s="36">
        <f>SUMIFS(СВЦЭМ!$I$34:$I$777,СВЦЭМ!$A$34:$A$777,$A324,СВЦЭМ!$B$34:$B$777,L$296)+'СЕТ СН'!$F$16</f>
        <v>0</v>
      </c>
      <c r="M324" s="36">
        <f>SUMIFS(СВЦЭМ!$I$34:$I$777,СВЦЭМ!$A$34:$A$777,$A324,СВЦЭМ!$B$34:$B$777,M$296)+'СЕТ СН'!$F$16</f>
        <v>0</v>
      </c>
      <c r="N324" s="36">
        <f>SUMIFS(СВЦЭМ!$I$34:$I$777,СВЦЭМ!$A$34:$A$777,$A324,СВЦЭМ!$B$34:$B$777,N$296)+'СЕТ СН'!$F$16</f>
        <v>0</v>
      </c>
      <c r="O324" s="36">
        <f>SUMIFS(СВЦЭМ!$I$34:$I$777,СВЦЭМ!$A$34:$A$777,$A324,СВЦЭМ!$B$34:$B$777,O$296)+'СЕТ СН'!$F$16</f>
        <v>0</v>
      </c>
      <c r="P324" s="36">
        <f>SUMIFS(СВЦЭМ!$I$34:$I$777,СВЦЭМ!$A$34:$A$777,$A324,СВЦЭМ!$B$34:$B$777,P$296)+'СЕТ СН'!$F$16</f>
        <v>0</v>
      </c>
      <c r="Q324" s="36">
        <f>SUMIFS(СВЦЭМ!$I$34:$I$777,СВЦЭМ!$A$34:$A$777,$A324,СВЦЭМ!$B$34:$B$777,Q$296)+'СЕТ СН'!$F$16</f>
        <v>0</v>
      </c>
      <c r="R324" s="36">
        <f>SUMIFS(СВЦЭМ!$I$34:$I$777,СВЦЭМ!$A$34:$A$777,$A324,СВЦЭМ!$B$34:$B$777,R$296)+'СЕТ СН'!$F$16</f>
        <v>0</v>
      </c>
      <c r="S324" s="36">
        <f>SUMIFS(СВЦЭМ!$I$34:$I$777,СВЦЭМ!$A$34:$A$777,$A324,СВЦЭМ!$B$34:$B$777,S$296)+'СЕТ СН'!$F$16</f>
        <v>0</v>
      </c>
      <c r="T324" s="36">
        <f>SUMIFS(СВЦЭМ!$I$34:$I$777,СВЦЭМ!$A$34:$A$777,$A324,СВЦЭМ!$B$34:$B$777,T$296)+'СЕТ СН'!$F$16</f>
        <v>0</v>
      </c>
      <c r="U324" s="36">
        <f>SUMIFS(СВЦЭМ!$I$34:$I$777,СВЦЭМ!$A$34:$A$777,$A324,СВЦЭМ!$B$34:$B$777,U$296)+'СЕТ СН'!$F$16</f>
        <v>0</v>
      </c>
      <c r="V324" s="36">
        <f>SUMIFS(СВЦЭМ!$I$34:$I$777,СВЦЭМ!$A$34:$A$777,$A324,СВЦЭМ!$B$34:$B$777,V$296)+'СЕТ СН'!$F$16</f>
        <v>0</v>
      </c>
      <c r="W324" s="36">
        <f>SUMIFS(СВЦЭМ!$I$34:$I$777,СВЦЭМ!$A$34:$A$777,$A324,СВЦЭМ!$B$34:$B$777,W$296)+'СЕТ СН'!$F$16</f>
        <v>0</v>
      </c>
      <c r="X324" s="36">
        <f>SUMIFS(СВЦЭМ!$I$34:$I$777,СВЦЭМ!$A$34:$A$777,$A324,СВЦЭМ!$B$34:$B$777,X$296)+'СЕТ СН'!$F$16</f>
        <v>0</v>
      </c>
      <c r="Y324" s="36">
        <f>SUMIFS(СВЦЭМ!$I$34:$I$777,СВЦЭМ!$A$34:$A$777,$A324,СВЦЭМ!$B$34:$B$777,Y$296)+'СЕТ СН'!$F$16</f>
        <v>0</v>
      </c>
    </row>
    <row r="325" spans="1:27" ht="15.75" hidden="1" x14ac:dyDescent="0.2">
      <c r="A325" s="35">
        <f t="shared" si="8"/>
        <v>43980</v>
      </c>
      <c r="B325" s="36">
        <f>SUMIFS(СВЦЭМ!$I$34:$I$777,СВЦЭМ!$A$34:$A$777,$A325,СВЦЭМ!$B$34:$B$777,B$296)+'СЕТ СН'!$F$16</f>
        <v>0</v>
      </c>
      <c r="C325" s="36">
        <f>SUMIFS(СВЦЭМ!$I$34:$I$777,СВЦЭМ!$A$34:$A$777,$A325,СВЦЭМ!$B$34:$B$777,C$296)+'СЕТ СН'!$F$16</f>
        <v>0</v>
      </c>
      <c r="D325" s="36">
        <f>SUMIFS(СВЦЭМ!$I$34:$I$777,СВЦЭМ!$A$34:$A$777,$A325,СВЦЭМ!$B$34:$B$777,D$296)+'СЕТ СН'!$F$16</f>
        <v>0</v>
      </c>
      <c r="E325" s="36">
        <f>SUMIFS(СВЦЭМ!$I$34:$I$777,СВЦЭМ!$A$34:$A$777,$A325,СВЦЭМ!$B$34:$B$777,E$296)+'СЕТ СН'!$F$16</f>
        <v>0</v>
      </c>
      <c r="F325" s="36">
        <f>SUMIFS(СВЦЭМ!$I$34:$I$777,СВЦЭМ!$A$34:$A$777,$A325,СВЦЭМ!$B$34:$B$777,F$296)+'СЕТ СН'!$F$16</f>
        <v>0</v>
      </c>
      <c r="G325" s="36">
        <f>SUMIFS(СВЦЭМ!$I$34:$I$777,СВЦЭМ!$A$34:$A$777,$A325,СВЦЭМ!$B$34:$B$777,G$296)+'СЕТ СН'!$F$16</f>
        <v>0</v>
      </c>
      <c r="H325" s="36">
        <f>SUMIFS(СВЦЭМ!$I$34:$I$777,СВЦЭМ!$A$34:$A$777,$A325,СВЦЭМ!$B$34:$B$777,H$296)+'СЕТ СН'!$F$16</f>
        <v>0</v>
      </c>
      <c r="I325" s="36">
        <f>SUMIFS(СВЦЭМ!$I$34:$I$777,СВЦЭМ!$A$34:$A$777,$A325,СВЦЭМ!$B$34:$B$777,I$296)+'СЕТ СН'!$F$16</f>
        <v>0</v>
      </c>
      <c r="J325" s="36">
        <f>SUMIFS(СВЦЭМ!$I$34:$I$777,СВЦЭМ!$A$34:$A$777,$A325,СВЦЭМ!$B$34:$B$777,J$296)+'СЕТ СН'!$F$16</f>
        <v>0</v>
      </c>
      <c r="K325" s="36">
        <f>SUMIFS(СВЦЭМ!$I$34:$I$777,СВЦЭМ!$A$34:$A$777,$A325,СВЦЭМ!$B$34:$B$777,K$296)+'СЕТ СН'!$F$16</f>
        <v>0</v>
      </c>
      <c r="L325" s="36">
        <f>SUMIFS(СВЦЭМ!$I$34:$I$777,СВЦЭМ!$A$34:$A$777,$A325,СВЦЭМ!$B$34:$B$777,L$296)+'СЕТ СН'!$F$16</f>
        <v>0</v>
      </c>
      <c r="M325" s="36">
        <f>SUMIFS(СВЦЭМ!$I$34:$I$777,СВЦЭМ!$A$34:$A$777,$A325,СВЦЭМ!$B$34:$B$777,M$296)+'СЕТ СН'!$F$16</f>
        <v>0</v>
      </c>
      <c r="N325" s="36">
        <f>SUMIFS(СВЦЭМ!$I$34:$I$777,СВЦЭМ!$A$34:$A$777,$A325,СВЦЭМ!$B$34:$B$777,N$296)+'СЕТ СН'!$F$16</f>
        <v>0</v>
      </c>
      <c r="O325" s="36">
        <f>SUMIFS(СВЦЭМ!$I$34:$I$777,СВЦЭМ!$A$34:$A$777,$A325,СВЦЭМ!$B$34:$B$777,O$296)+'СЕТ СН'!$F$16</f>
        <v>0</v>
      </c>
      <c r="P325" s="36">
        <f>SUMIFS(СВЦЭМ!$I$34:$I$777,СВЦЭМ!$A$34:$A$777,$A325,СВЦЭМ!$B$34:$B$777,P$296)+'СЕТ СН'!$F$16</f>
        <v>0</v>
      </c>
      <c r="Q325" s="36">
        <f>SUMIFS(СВЦЭМ!$I$34:$I$777,СВЦЭМ!$A$34:$A$777,$A325,СВЦЭМ!$B$34:$B$777,Q$296)+'СЕТ СН'!$F$16</f>
        <v>0</v>
      </c>
      <c r="R325" s="36">
        <f>SUMIFS(СВЦЭМ!$I$34:$I$777,СВЦЭМ!$A$34:$A$777,$A325,СВЦЭМ!$B$34:$B$777,R$296)+'СЕТ СН'!$F$16</f>
        <v>0</v>
      </c>
      <c r="S325" s="36">
        <f>SUMIFS(СВЦЭМ!$I$34:$I$777,СВЦЭМ!$A$34:$A$777,$A325,СВЦЭМ!$B$34:$B$777,S$296)+'СЕТ СН'!$F$16</f>
        <v>0</v>
      </c>
      <c r="T325" s="36">
        <f>SUMIFS(СВЦЭМ!$I$34:$I$777,СВЦЭМ!$A$34:$A$777,$A325,СВЦЭМ!$B$34:$B$777,T$296)+'СЕТ СН'!$F$16</f>
        <v>0</v>
      </c>
      <c r="U325" s="36">
        <f>SUMIFS(СВЦЭМ!$I$34:$I$777,СВЦЭМ!$A$34:$A$777,$A325,СВЦЭМ!$B$34:$B$777,U$296)+'СЕТ СН'!$F$16</f>
        <v>0</v>
      </c>
      <c r="V325" s="36">
        <f>SUMIFS(СВЦЭМ!$I$34:$I$777,СВЦЭМ!$A$34:$A$777,$A325,СВЦЭМ!$B$34:$B$777,V$296)+'СЕТ СН'!$F$16</f>
        <v>0</v>
      </c>
      <c r="W325" s="36">
        <f>SUMIFS(СВЦЭМ!$I$34:$I$777,СВЦЭМ!$A$34:$A$777,$A325,СВЦЭМ!$B$34:$B$777,W$296)+'СЕТ СН'!$F$16</f>
        <v>0</v>
      </c>
      <c r="X325" s="36">
        <f>SUMIFS(СВЦЭМ!$I$34:$I$777,СВЦЭМ!$A$34:$A$777,$A325,СВЦЭМ!$B$34:$B$777,X$296)+'СЕТ СН'!$F$16</f>
        <v>0</v>
      </c>
      <c r="Y325" s="36">
        <f>SUMIFS(СВЦЭМ!$I$34:$I$777,СВЦЭМ!$A$34:$A$777,$A325,СВЦЭМ!$B$34:$B$777,Y$296)+'СЕТ СН'!$F$16</f>
        <v>0</v>
      </c>
    </row>
    <row r="326" spans="1:27" ht="15.75" hidden="1" x14ac:dyDescent="0.2">
      <c r="A326" s="35">
        <f t="shared" si="8"/>
        <v>43981</v>
      </c>
      <c r="B326" s="36">
        <f>SUMIFS(СВЦЭМ!$I$34:$I$777,СВЦЭМ!$A$34:$A$777,$A326,СВЦЭМ!$B$34:$B$777,B$296)+'СЕТ СН'!$F$16</f>
        <v>0</v>
      </c>
      <c r="C326" s="36">
        <f>SUMIFS(СВЦЭМ!$I$34:$I$777,СВЦЭМ!$A$34:$A$777,$A326,СВЦЭМ!$B$34:$B$777,C$296)+'СЕТ СН'!$F$16</f>
        <v>0</v>
      </c>
      <c r="D326" s="36">
        <f>SUMIFS(СВЦЭМ!$I$34:$I$777,СВЦЭМ!$A$34:$A$777,$A326,СВЦЭМ!$B$34:$B$777,D$296)+'СЕТ СН'!$F$16</f>
        <v>0</v>
      </c>
      <c r="E326" s="36">
        <f>SUMIFS(СВЦЭМ!$I$34:$I$777,СВЦЭМ!$A$34:$A$777,$A326,СВЦЭМ!$B$34:$B$777,E$296)+'СЕТ СН'!$F$16</f>
        <v>0</v>
      </c>
      <c r="F326" s="36">
        <f>SUMIFS(СВЦЭМ!$I$34:$I$777,СВЦЭМ!$A$34:$A$777,$A326,СВЦЭМ!$B$34:$B$777,F$296)+'СЕТ СН'!$F$16</f>
        <v>0</v>
      </c>
      <c r="G326" s="36">
        <f>SUMIFS(СВЦЭМ!$I$34:$I$777,СВЦЭМ!$A$34:$A$777,$A326,СВЦЭМ!$B$34:$B$777,G$296)+'СЕТ СН'!$F$16</f>
        <v>0</v>
      </c>
      <c r="H326" s="36">
        <f>SUMIFS(СВЦЭМ!$I$34:$I$777,СВЦЭМ!$A$34:$A$777,$A326,СВЦЭМ!$B$34:$B$777,H$296)+'СЕТ СН'!$F$16</f>
        <v>0</v>
      </c>
      <c r="I326" s="36">
        <f>SUMIFS(СВЦЭМ!$I$34:$I$777,СВЦЭМ!$A$34:$A$777,$A326,СВЦЭМ!$B$34:$B$777,I$296)+'СЕТ СН'!$F$16</f>
        <v>0</v>
      </c>
      <c r="J326" s="36">
        <f>SUMIFS(СВЦЭМ!$I$34:$I$777,СВЦЭМ!$A$34:$A$777,$A326,СВЦЭМ!$B$34:$B$777,J$296)+'СЕТ СН'!$F$16</f>
        <v>0</v>
      </c>
      <c r="K326" s="36">
        <f>SUMIFS(СВЦЭМ!$I$34:$I$777,СВЦЭМ!$A$34:$A$777,$A326,СВЦЭМ!$B$34:$B$777,K$296)+'СЕТ СН'!$F$16</f>
        <v>0</v>
      </c>
      <c r="L326" s="36">
        <f>SUMIFS(СВЦЭМ!$I$34:$I$777,СВЦЭМ!$A$34:$A$777,$A326,СВЦЭМ!$B$34:$B$777,L$296)+'СЕТ СН'!$F$16</f>
        <v>0</v>
      </c>
      <c r="M326" s="36">
        <f>SUMIFS(СВЦЭМ!$I$34:$I$777,СВЦЭМ!$A$34:$A$777,$A326,СВЦЭМ!$B$34:$B$777,M$296)+'СЕТ СН'!$F$16</f>
        <v>0</v>
      </c>
      <c r="N326" s="36">
        <f>SUMIFS(СВЦЭМ!$I$34:$I$777,СВЦЭМ!$A$34:$A$777,$A326,СВЦЭМ!$B$34:$B$777,N$296)+'СЕТ СН'!$F$16</f>
        <v>0</v>
      </c>
      <c r="O326" s="36">
        <f>SUMIFS(СВЦЭМ!$I$34:$I$777,СВЦЭМ!$A$34:$A$777,$A326,СВЦЭМ!$B$34:$B$777,O$296)+'СЕТ СН'!$F$16</f>
        <v>0</v>
      </c>
      <c r="P326" s="36">
        <f>SUMIFS(СВЦЭМ!$I$34:$I$777,СВЦЭМ!$A$34:$A$777,$A326,СВЦЭМ!$B$34:$B$777,P$296)+'СЕТ СН'!$F$16</f>
        <v>0</v>
      </c>
      <c r="Q326" s="36">
        <f>SUMIFS(СВЦЭМ!$I$34:$I$777,СВЦЭМ!$A$34:$A$777,$A326,СВЦЭМ!$B$34:$B$777,Q$296)+'СЕТ СН'!$F$16</f>
        <v>0</v>
      </c>
      <c r="R326" s="36">
        <f>SUMIFS(СВЦЭМ!$I$34:$I$777,СВЦЭМ!$A$34:$A$777,$A326,СВЦЭМ!$B$34:$B$777,R$296)+'СЕТ СН'!$F$16</f>
        <v>0</v>
      </c>
      <c r="S326" s="36">
        <f>SUMIFS(СВЦЭМ!$I$34:$I$777,СВЦЭМ!$A$34:$A$777,$A326,СВЦЭМ!$B$34:$B$777,S$296)+'СЕТ СН'!$F$16</f>
        <v>0</v>
      </c>
      <c r="T326" s="36">
        <f>SUMIFS(СВЦЭМ!$I$34:$I$777,СВЦЭМ!$A$34:$A$777,$A326,СВЦЭМ!$B$34:$B$777,T$296)+'СЕТ СН'!$F$16</f>
        <v>0</v>
      </c>
      <c r="U326" s="36">
        <f>SUMIFS(СВЦЭМ!$I$34:$I$777,СВЦЭМ!$A$34:$A$777,$A326,СВЦЭМ!$B$34:$B$777,U$296)+'СЕТ СН'!$F$16</f>
        <v>0</v>
      </c>
      <c r="V326" s="36">
        <f>SUMIFS(СВЦЭМ!$I$34:$I$777,СВЦЭМ!$A$34:$A$777,$A326,СВЦЭМ!$B$34:$B$777,V$296)+'СЕТ СН'!$F$16</f>
        <v>0</v>
      </c>
      <c r="W326" s="36">
        <f>SUMIFS(СВЦЭМ!$I$34:$I$777,СВЦЭМ!$A$34:$A$777,$A326,СВЦЭМ!$B$34:$B$777,W$296)+'СЕТ СН'!$F$16</f>
        <v>0</v>
      </c>
      <c r="X326" s="36">
        <f>SUMIFS(СВЦЭМ!$I$34:$I$777,СВЦЭМ!$A$34:$A$777,$A326,СВЦЭМ!$B$34:$B$777,X$296)+'СЕТ СН'!$F$16</f>
        <v>0</v>
      </c>
      <c r="Y326" s="36">
        <f>SUMIFS(СВЦЭМ!$I$34:$I$777,СВЦЭМ!$A$34:$A$777,$A326,СВЦЭМ!$B$34:$B$777,Y$296)+'СЕТ СН'!$F$16</f>
        <v>0</v>
      </c>
    </row>
    <row r="327" spans="1:27" ht="15.75" hidden="1" x14ac:dyDescent="0.2">
      <c r="A327" s="35">
        <f t="shared" si="8"/>
        <v>43982</v>
      </c>
      <c r="B327" s="36">
        <f>SUMIFS(СВЦЭМ!$I$34:$I$777,СВЦЭМ!$A$34:$A$777,$A327,СВЦЭМ!$B$34:$B$777,B$296)+'СЕТ СН'!$F$16</f>
        <v>0</v>
      </c>
      <c r="C327" s="36">
        <f>SUMIFS(СВЦЭМ!$I$34:$I$777,СВЦЭМ!$A$34:$A$777,$A327,СВЦЭМ!$B$34:$B$777,C$296)+'СЕТ СН'!$F$16</f>
        <v>0</v>
      </c>
      <c r="D327" s="36">
        <f>SUMIFS(СВЦЭМ!$I$34:$I$777,СВЦЭМ!$A$34:$A$777,$A327,СВЦЭМ!$B$34:$B$777,D$296)+'СЕТ СН'!$F$16</f>
        <v>0</v>
      </c>
      <c r="E327" s="36">
        <f>SUMIFS(СВЦЭМ!$I$34:$I$777,СВЦЭМ!$A$34:$A$777,$A327,СВЦЭМ!$B$34:$B$777,E$296)+'СЕТ СН'!$F$16</f>
        <v>0</v>
      </c>
      <c r="F327" s="36">
        <f>SUMIFS(СВЦЭМ!$I$34:$I$777,СВЦЭМ!$A$34:$A$777,$A327,СВЦЭМ!$B$34:$B$777,F$296)+'СЕТ СН'!$F$16</f>
        <v>0</v>
      </c>
      <c r="G327" s="36">
        <f>SUMIFS(СВЦЭМ!$I$34:$I$777,СВЦЭМ!$A$34:$A$777,$A327,СВЦЭМ!$B$34:$B$777,G$296)+'СЕТ СН'!$F$16</f>
        <v>0</v>
      </c>
      <c r="H327" s="36">
        <f>SUMIFS(СВЦЭМ!$I$34:$I$777,СВЦЭМ!$A$34:$A$777,$A327,СВЦЭМ!$B$34:$B$777,H$296)+'СЕТ СН'!$F$16</f>
        <v>0</v>
      </c>
      <c r="I327" s="36">
        <f>SUMIFS(СВЦЭМ!$I$34:$I$777,СВЦЭМ!$A$34:$A$777,$A327,СВЦЭМ!$B$34:$B$777,I$296)+'СЕТ СН'!$F$16</f>
        <v>0</v>
      </c>
      <c r="J327" s="36">
        <f>SUMIFS(СВЦЭМ!$I$34:$I$777,СВЦЭМ!$A$34:$A$777,$A327,СВЦЭМ!$B$34:$B$777,J$296)+'СЕТ СН'!$F$16</f>
        <v>0</v>
      </c>
      <c r="K327" s="36">
        <f>SUMIFS(СВЦЭМ!$I$34:$I$777,СВЦЭМ!$A$34:$A$777,$A327,СВЦЭМ!$B$34:$B$777,K$296)+'СЕТ СН'!$F$16</f>
        <v>0</v>
      </c>
      <c r="L327" s="36">
        <f>SUMIFS(СВЦЭМ!$I$34:$I$777,СВЦЭМ!$A$34:$A$777,$A327,СВЦЭМ!$B$34:$B$777,L$296)+'СЕТ СН'!$F$16</f>
        <v>0</v>
      </c>
      <c r="M327" s="36">
        <f>SUMIFS(СВЦЭМ!$I$34:$I$777,СВЦЭМ!$A$34:$A$777,$A327,СВЦЭМ!$B$34:$B$777,M$296)+'СЕТ СН'!$F$16</f>
        <v>0</v>
      </c>
      <c r="N327" s="36">
        <f>SUMIFS(СВЦЭМ!$I$34:$I$777,СВЦЭМ!$A$34:$A$777,$A327,СВЦЭМ!$B$34:$B$777,N$296)+'СЕТ СН'!$F$16</f>
        <v>0</v>
      </c>
      <c r="O327" s="36">
        <f>SUMIFS(СВЦЭМ!$I$34:$I$777,СВЦЭМ!$A$34:$A$777,$A327,СВЦЭМ!$B$34:$B$777,O$296)+'СЕТ СН'!$F$16</f>
        <v>0</v>
      </c>
      <c r="P327" s="36">
        <f>SUMIFS(СВЦЭМ!$I$34:$I$777,СВЦЭМ!$A$34:$A$777,$A327,СВЦЭМ!$B$34:$B$777,P$296)+'СЕТ СН'!$F$16</f>
        <v>0</v>
      </c>
      <c r="Q327" s="36">
        <f>SUMIFS(СВЦЭМ!$I$34:$I$777,СВЦЭМ!$A$34:$A$777,$A327,СВЦЭМ!$B$34:$B$777,Q$296)+'СЕТ СН'!$F$16</f>
        <v>0</v>
      </c>
      <c r="R327" s="36">
        <f>SUMIFS(СВЦЭМ!$I$34:$I$777,СВЦЭМ!$A$34:$A$777,$A327,СВЦЭМ!$B$34:$B$777,R$296)+'СЕТ СН'!$F$16</f>
        <v>0</v>
      </c>
      <c r="S327" s="36">
        <f>SUMIFS(СВЦЭМ!$I$34:$I$777,СВЦЭМ!$A$34:$A$777,$A327,СВЦЭМ!$B$34:$B$777,S$296)+'СЕТ СН'!$F$16</f>
        <v>0</v>
      </c>
      <c r="T327" s="36">
        <f>SUMIFS(СВЦЭМ!$I$34:$I$777,СВЦЭМ!$A$34:$A$777,$A327,СВЦЭМ!$B$34:$B$777,T$296)+'СЕТ СН'!$F$16</f>
        <v>0</v>
      </c>
      <c r="U327" s="36">
        <f>SUMIFS(СВЦЭМ!$I$34:$I$777,СВЦЭМ!$A$34:$A$777,$A327,СВЦЭМ!$B$34:$B$777,U$296)+'СЕТ СН'!$F$16</f>
        <v>0</v>
      </c>
      <c r="V327" s="36">
        <f>SUMIFS(СВЦЭМ!$I$34:$I$777,СВЦЭМ!$A$34:$A$777,$A327,СВЦЭМ!$B$34:$B$777,V$296)+'СЕТ СН'!$F$16</f>
        <v>0</v>
      </c>
      <c r="W327" s="36">
        <f>SUMIFS(СВЦЭМ!$I$34:$I$777,СВЦЭМ!$A$34:$A$777,$A327,СВЦЭМ!$B$34:$B$777,W$296)+'СЕТ СН'!$F$16</f>
        <v>0</v>
      </c>
      <c r="X327" s="36">
        <f>SUMIFS(СВЦЭМ!$I$34:$I$777,СВЦЭМ!$A$34:$A$777,$A327,СВЦЭМ!$B$34:$B$777,X$296)+'СЕТ СН'!$F$16</f>
        <v>0</v>
      </c>
      <c r="Y327" s="36">
        <f>SUMIFS(СВЦЭМ!$I$34:$I$777,СВЦЭМ!$A$34:$A$777,$A327,СВЦЭМ!$B$34:$B$777,Y$296)+'СЕТ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7" t="s">
        <v>7</v>
      </c>
      <c r="B329" s="130" t="s">
        <v>119</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2"/>
    </row>
    <row r="330" spans="1:27" ht="12.75" hidden="1" customHeight="1" x14ac:dyDescent="0.2">
      <c r="A330" s="128"/>
      <c r="B330" s="133"/>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row>
    <row r="331" spans="1:27" s="46" customFormat="1" ht="12.75" hidden="1" customHeight="1" x14ac:dyDescent="0.2">
      <c r="A331" s="12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01.05.2020</v>
      </c>
      <c r="B332" s="36">
        <f>SUMIFS(СВЦЭМ!$J$34:$J$777,СВЦЭМ!$A$34:$A$777,$A332,СВЦЭМ!$B$34:$B$777,B$331)+'СЕТ СН'!$F$16</f>
        <v>0</v>
      </c>
      <c r="C332" s="36">
        <f>SUMIFS(СВЦЭМ!$J$34:$J$777,СВЦЭМ!$A$34:$A$777,$A332,СВЦЭМ!$B$34:$B$777,C$331)+'СЕТ СН'!$F$16</f>
        <v>0</v>
      </c>
      <c r="D332" s="36">
        <f>SUMIFS(СВЦЭМ!$J$34:$J$777,СВЦЭМ!$A$34:$A$777,$A332,СВЦЭМ!$B$34:$B$777,D$331)+'СЕТ СН'!$F$16</f>
        <v>0</v>
      </c>
      <c r="E332" s="36">
        <f>SUMIFS(СВЦЭМ!$J$34:$J$777,СВЦЭМ!$A$34:$A$777,$A332,СВЦЭМ!$B$34:$B$777,E$331)+'СЕТ СН'!$F$16</f>
        <v>0</v>
      </c>
      <c r="F332" s="36">
        <f>SUMIFS(СВЦЭМ!$J$34:$J$777,СВЦЭМ!$A$34:$A$777,$A332,СВЦЭМ!$B$34:$B$777,F$331)+'СЕТ СН'!$F$16</f>
        <v>0</v>
      </c>
      <c r="G332" s="36">
        <f>SUMIFS(СВЦЭМ!$J$34:$J$777,СВЦЭМ!$A$34:$A$777,$A332,СВЦЭМ!$B$34:$B$777,G$331)+'СЕТ СН'!$F$16</f>
        <v>0</v>
      </c>
      <c r="H332" s="36">
        <f>SUMIFS(СВЦЭМ!$J$34:$J$777,СВЦЭМ!$A$34:$A$777,$A332,СВЦЭМ!$B$34:$B$777,H$331)+'СЕТ СН'!$F$16</f>
        <v>0</v>
      </c>
      <c r="I332" s="36">
        <f>SUMIFS(СВЦЭМ!$J$34:$J$777,СВЦЭМ!$A$34:$A$777,$A332,СВЦЭМ!$B$34:$B$777,I$331)+'СЕТ СН'!$F$16</f>
        <v>0</v>
      </c>
      <c r="J332" s="36">
        <f>SUMIFS(СВЦЭМ!$J$34:$J$777,СВЦЭМ!$A$34:$A$777,$A332,СВЦЭМ!$B$34:$B$777,J$331)+'СЕТ СН'!$F$16</f>
        <v>0</v>
      </c>
      <c r="K332" s="36">
        <f>SUMIFS(СВЦЭМ!$J$34:$J$777,СВЦЭМ!$A$34:$A$777,$A332,СВЦЭМ!$B$34:$B$777,K$331)+'СЕТ СН'!$F$16</f>
        <v>0</v>
      </c>
      <c r="L332" s="36">
        <f>SUMIFS(СВЦЭМ!$J$34:$J$777,СВЦЭМ!$A$34:$A$777,$A332,СВЦЭМ!$B$34:$B$777,L$331)+'СЕТ СН'!$F$16</f>
        <v>0</v>
      </c>
      <c r="M332" s="36">
        <f>SUMIFS(СВЦЭМ!$J$34:$J$777,СВЦЭМ!$A$34:$A$777,$A332,СВЦЭМ!$B$34:$B$777,M$331)+'СЕТ СН'!$F$16</f>
        <v>0</v>
      </c>
      <c r="N332" s="36">
        <f>SUMIFS(СВЦЭМ!$J$34:$J$777,СВЦЭМ!$A$34:$A$777,$A332,СВЦЭМ!$B$34:$B$777,N$331)+'СЕТ СН'!$F$16</f>
        <v>0</v>
      </c>
      <c r="O332" s="36">
        <f>SUMIFS(СВЦЭМ!$J$34:$J$777,СВЦЭМ!$A$34:$A$777,$A332,СВЦЭМ!$B$34:$B$777,O$331)+'СЕТ СН'!$F$16</f>
        <v>0</v>
      </c>
      <c r="P332" s="36">
        <f>SUMIFS(СВЦЭМ!$J$34:$J$777,СВЦЭМ!$A$34:$A$777,$A332,СВЦЭМ!$B$34:$B$777,P$331)+'СЕТ СН'!$F$16</f>
        <v>0</v>
      </c>
      <c r="Q332" s="36">
        <f>SUMIFS(СВЦЭМ!$J$34:$J$777,СВЦЭМ!$A$34:$A$777,$A332,СВЦЭМ!$B$34:$B$777,Q$331)+'СЕТ СН'!$F$16</f>
        <v>0</v>
      </c>
      <c r="R332" s="36">
        <f>SUMIFS(СВЦЭМ!$J$34:$J$777,СВЦЭМ!$A$34:$A$777,$A332,СВЦЭМ!$B$34:$B$777,R$331)+'СЕТ СН'!$F$16</f>
        <v>0</v>
      </c>
      <c r="S332" s="36">
        <f>SUMIFS(СВЦЭМ!$J$34:$J$777,СВЦЭМ!$A$34:$A$777,$A332,СВЦЭМ!$B$34:$B$777,S$331)+'СЕТ СН'!$F$16</f>
        <v>0</v>
      </c>
      <c r="T332" s="36">
        <f>SUMIFS(СВЦЭМ!$J$34:$J$777,СВЦЭМ!$A$34:$A$777,$A332,СВЦЭМ!$B$34:$B$777,T$331)+'СЕТ СН'!$F$16</f>
        <v>0</v>
      </c>
      <c r="U332" s="36">
        <f>SUMIFS(СВЦЭМ!$J$34:$J$777,СВЦЭМ!$A$34:$A$777,$A332,СВЦЭМ!$B$34:$B$777,U$331)+'СЕТ СН'!$F$16</f>
        <v>0</v>
      </c>
      <c r="V332" s="36">
        <f>SUMIFS(СВЦЭМ!$J$34:$J$777,СВЦЭМ!$A$34:$A$777,$A332,СВЦЭМ!$B$34:$B$777,V$331)+'СЕТ СН'!$F$16</f>
        <v>0</v>
      </c>
      <c r="W332" s="36">
        <f>SUMIFS(СВЦЭМ!$J$34:$J$777,СВЦЭМ!$A$34:$A$777,$A332,СВЦЭМ!$B$34:$B$777,W$331)+'СЕТ СН'!$F$16</f>
        <v>0</v>
      </c>
      <c r="X332" s="36">
        <f>SUMIFS(СВЦЭМ!$J$34:$J$777,СВЦЭМ!$A$34:$A$777,$A332,СВЦЭМ!$B$34:$B$777,X$331)+'СЕТ СН'!$F$16</f>
        <v>0</v>
      </c>
      <c r="Y332" s="36">
        <f>SUMIFS(СВЦЭМ!$J$34:$J$777,СВЦЭМ!$A$34:$A$777,$A332,СВЦЭМ!$B$34:$B$777,Y$331)+'СЕТ СН'!$F$16</f>
        <v>0</v>
      </c>
      <c r="AA332" s="45"/>
    </row>
    <row r="333" spans="1:27" ht="15.75" hidden="1" x14ac:dyDescent="0.2">
      <c r="A333" s="35">
        <f>A332+1</f>
        <v>43953</v>
      </c>
      <c r="B333" s="36">
        <f>SUMIFS(СВЦЭМ!$J$34:$J$777,СВЦЭМ!$A$34:$A$777,$A333,СВЦЭМ!$B$34:$B$777,B$331)+'СЕТ СН'!$F$16</f>
        <v>0</v>
      </c>
      <c r="C333" s="36">
        <f>SUMIFS(СВЦЭМ!$J$34:$J$777,СВЦЭМ!$A$34:$A$777,$A333,СВЦЭМ!$B$34:$B$777,C$331)+'СЕТ СН'!$F$16</f>
        <v>0</v>
      </c>
      <c r="D333" s="36">
        <f>SUMIFS(СВЦЭМ!$J$34:$J$777,СВЦЭМ!$A$34:$A$777,$A333,СВЦЭМ!$B$34:$B$777,D$331)+'СЕТ СН'!$F$16</f>
        <v>0</v>
      </c>
      <c r="E333" s="36">
        <f>SUMIFS(СВЦЭМ!$J$34:$J$777,СВЦЭМ!$A$34:$A$777,$A333,СВЦЭМ!$B$34:$B$777,E$331)+'СЕТ СН'!$F$16</f>
        <v>0</v>
      </c>
      <c r="F333" s="36">
        <f>SUMIFS(СВЦЭМ!$J$34:$J$777,СВЦЭМ!$A$34:$A$777,$A333,СВЦЭМ!$B$34:$B$777,F$331)+'СЕТ СН'!$F$16</f>
        <v>0</v>
      </c>
      <c r="G333" s="36">
        <f>SUMIFS(СВЦЭМ!$J$34:$J$777,СВЦЭМ!$A$34:$A$777,$A333,СВЦЭМ!$B$34:$B$777,G$331)+'СЕТ СН'!$F$16</f>
        <v>0</v>
      </c>
      <c r="H333" s="36">
        <f>SUMIFS(СВЦЭМ!$J$34:$J$777,СВЦЭМ!$A$34:$A$777,$A333,СВЦЭМ!$B$34:$B$777,H$331)+'СЕТ СН'!$F$16</f>
        <v>0</v>
      </c>
      <c r="I333" s="36">
        <f>SUMIFS(СВЦЭМ!$J$34:$J$777,СВЦЭМ!$A$34:$A$777,$A333,СВЦЭМ!$B$34:$B$777,I$331)+'СЕТ СН'!$F$16</f>
        <v>0</v>
      </c>
      <c r="J333" s="36">
        <f>SUMIFS(СВЦЭМ!$J$34:$J$777,СВЦЭМ!$A$34:$A$777,$A333,СВЦЭМ!$B$34:$B$777,J$331)+'СЕТ СН'!$F$16</f>
        <v>0</v>
      </c>
      <c r="K333" s="36">
        <f>SUMIFS(СВЦЭМ!$J$34:$J$777,СВЦЭМ!$A$34:$A$777,$A333,СВЦЭМ!$B$34:$B$777,K$331)+'СЕТ СН'!$F$16</f>
        <v>0</v>
      </c>
      <c r="L333" s="36">
        <f>SUMIFS(СВЦЭМ!$J$34:$J$777,СВЦЭМ!$A$34:$A$777,$A333,СВЦЭМ!$B$34:$B$777,L$331)+'СЕТ СН'!$F$16</f>
        <v>0</v>
      </c>
      <c r="M333" s="36">
        <f>SUMIFS(СВЦЭМ!$J$34:$J$777,СВЦЭМ!$A$34:$A$777,$A333,СВЦЭМ!$B$34:$B$777,M$331)+'СЕТ СН'!$F$16</f>
        <v>0</v>
      </c>
      <c r="N333" s="36">
        <f>SUMIFS(СВЦЭМ!$J$34:$J$777,СВЦЭМ!$A$34:$A$777,$A333,СВЦЭМ!$B$34:$B$777,N$331)+'СЕТ СН'!$F$16</f>
        <v>0</v>
      </c>
      <c r="O333" s="36">
        <f>SUMIFS(СВЦЭМ!$J$34:$J$777,СВЦЭМ!$A$34:$A$777,$A333,СВЦЭМ!$B$34:$B$777,O$331)+'СЕТ СН'!$F$16</f>
        <v>0</v>
      </c>
      <c r="P333" s="36">
        <f>SUMIFS(СВЦЭМ!$J$34:$J$777,СВЦЭМ!$A$34:$A$777,$A333,СВЦЭМ!$B$34:$B$777,P$331)+'СЕТ СН'!$F$16</f>
        <v>0</v>
      </c>
      <c r="Q333" s="36">
        <f>SUMIFS(СВЦЭМ!$J$34:$J$777,СВЦЭМ!$A$34:$A$777,$A333,СВЦЭМ!$B$34:$B$777,Q$331)+'СЕТ СН'!$F$16</f>
        <v>0</v>
      </c>
      <c r="R333" s="36">
        <f>SUMIFS(СВЦЭМ!$J$34:$J$777,СВЦЭМ!$A$34:$A$777,$A333,СВЦЭМ!$B$34:$B$777,R$331)+'СЕТ СН'!$F$16</f>
        <v>0</v>
      </c>
      <c r="S333" s="36">
        <f>SUMIFS(СВЦЭМ!$J$34:$J$777,СВЦЭМ!$A$34:$A$777,$A333,СВЦЭМ!$B$34:$B$777,S$331)+'СЕТ СН'!$F$16</f>
        <v>0</v>
      </c>
      <c r="T333" s="36">
        <f>SUMIFS(СВЦЭМ!$J$34:$J$777,СВЦЭМ!$A$34:$A$777,$A333,СВЦЭМ!$B$34:$B$777,T$331)+'СЕТ СН'!$F$16</f>
        <v>0</v>
      </c>
      <c r="U333" s="36">
        <f>SUMIFS(СВЦЭМ!$J$34:$J$777,СВЦЭМ!$A$34:$A$777,$A333,СВЦЭМ!$B$34:$B$777,U$331)+'СЕТ СН'!$F$16</f>
        <v>0</v>
      </c>
      <c r="V333" s="36">
        <f>SUMIFS(СВЦЭМ!$J$34:$J$777,СВЦЭМ!$A$34:$A$777,$A333,СВЦЭМ!$B$34:$B$777,V$331)+'СЕТ СН'!$F$16</f>
        <v>0</v>
      </c>
      <c r="W333" s="36">
        <f>SUMIFS(СВЦЭМ!$J$34:$J$777,СВЦЭМ!$A$34:$A$777,$A333,СВЦЭМ!$B$34:$B$777,W$331)+'СЕТ СН'!$F$16</f>
        <v>0</v>
      </c>
      <c r="X333" s="36">
        <f>SUMIFS(СВЦЭМ!$J$34:$J$777,СВЦЭМ!$A$34:$A$777,$A333,СВЦЭМ!$B$34:$B$777,X$331)+'СЕТ СН'!$F$16</f>
        <v>0</v>
      </c>
      <c r="Y333" s="36">
        <f>SUMIFS(СВЦЭМ!$J$34:$J$777,СВЦЭМ!$A$34:$A$777,$A333,СВЦЭМ!$B$34:$B$777,Y$331)+'СЕТ СН'!$F$16</f>
        <v>0</v>
      </c>
    </row>
    <row r="334" spans="1:27" ht="15.75" hidden="1" x14ac:dyDescent="0.2">
      <c r="A334" s="35">
        <f t="shared" ref="A334:A362" si="9">A333+1</f>
        <v>43954</v>
      </c>
      <c r="B334" s="36">
        <f>SUMIFS(СВЦЭМ!$J$34:$J$777,СВЦЭМ!$A$34:$A$777,$A334,СВЦЭМ!$B$34:$B$777,B$331)+'СЕТ СН'!$F$16</f>
        <v>0</v>
      </c>
      <c r="C334" s="36">
        <f>SUMIFS(СВЦЭМ!$J$34:$J$777,СВЦЭМ!$A$34:$A$777,$A334,СВЦЭМ!$B$34:$B$777,C$331)+'СЕТ СН'!$F$16</f>
        <v>0</v>
      </c>
      <c r="D334" s="36">
        <f>SUMIFS(СВЦЭМ!$J$34:$J$777,СВЦЭМ!$A$34:$A$777,$A334,СВЦЭМ!$B$34:$B$777,D$331)+'СЕТ СН'!$F$16</f>
        <v>0</v>
      </c>
      <c r="E334" s="36">
        <f>SUMIFS(СВЦЭМ!$J$34:$J$777,СВЦЭМ!$A$34:$A$777,$A334,СВЦЭМ!$B$34:$B$777,E$331)+'СЕТ СН'!$F$16</f>
        <v>0</v>
      </c>
      <c r="F334" s="36">
        <f>SUMIFS(СВЦЭМ!$J$34:$J$777,СВЦЭМ!$A$34:$A$777,$A334,СВЦЭМ!$B$34:$B$777,F$331)+'СЕТ СН'!$F$16</f>
        <v>0</v>
      </c>
      <c r="G334" s="36">
        <f>SUMIFS(СВЦЭМ!$J$34:$J$777,СВЦЭМ!$A$34:$A$777,$A334,СВЦЭМ!$B$34:$B$777,G$331)+'СЕТ СН'!$F$16</f>
        <v>0</v>
      </c>
      <c r="H334" s="36">
        <f>SUMIFS(СВЦЭМ!$J$34:$J$777,СВЦЭМ!$A$34:$A$777,$A334,СВЦЭМ!$B$34:$B$777,H$331)+'СЕТ СН'!$F$16</f>
        <v>0</v>
      </c>
      <c r="I334" s="36">
        <f>SUMIFS(СВЦЭМ!$J$34:$J$777,СВЦЭМ!$A$34:$A$777,$A334,СВЦЭМ!$B$34:$B$777,I$331)+'СЕТ СН'!$F$16</f>
        <v>0</v>
      </c>
      <c r="J334" s="36">
        <f>SUMIFS(СВЦЭМ!$J$34:$J$777,СВЦЭМ!$A$34:$A$777,$A334,СВЦЭМ!$B$34:$B$777,J$331)+'СЕТ СН'!$F$16</f>
        <v>0</v>
      </c>
      <c r="K334" s="36">
        <f>SUMIFS(СВЦЭМ!$J$34:$J$777,СВЦЭМ!$A$34:$A$777,$A334,СВЦЭМ!$B$34:$B$777,K$331)+'СЕТ СН'!$F$16</f>
        <v>0</v>
      </c>
      <c r="L334" s="36">
        <f>SUMIFS(СВЦЭМ!$J$34:$J$777,СВЦЭМ!$A$34:$A$777,$A334,СВЦЭМ!$B$34:$B$777,L$331)+'СЕТ СН'!$F$16</f>
        <v>0</v>
      </c>
      <c r="M334" s="36">
        <f>SUMIFS(СВЦЭМ!$J$34:$J$777,СВЦЭМ!$A$34:$A$777,$A334,СВЦЭМ!$B$34:$B$777,M$331)+'СЕТ СН'!$F$16</f>
        <v>0</v>
      </c>
      <c r="N334" s="36">
        <f>SUMIFS(СВЦЭМ!$J$34:$J$777,СВЦЭМ!$A$34:$A$777,$A334,СВЦЭМ!$B$34:$B$777,N$331)+'СЕТ СН'!$F$16</f>
        <v>0</v>
      </c>
      <c r="O334" s="36">
        <f>SUMIFS(СВЦЭМ!$J$34:$J$777,СВЦЭМ!$A$34:$A$777,$A334,СВЦЭМ!$B$34:$B$777,O$331)+'СЕТ СН'!$F$16</f>
        <v>0</v>
      </c>
      <c r="P334" s="36">
        <f>SUMIFS(СВЦЭМ!$J$34:$J$777,СВЦЭМ!$A$34:$A$777,$A334,СВЦЭМ!$B$34:$B$777,P$331)+'СЕТ СН'!$F$16</f>
        <v>0</v>
      </c>
      <c r="Q334" s="36">
        <f>SUMIFS(СВЦЭМ!$J$34:$J$777,СВЦЭМ!$A$34:$A$777,$A334,СВЦЭМ!$B$34:$B$777,Q$331)+'СЕТ СН'!$F$16</f>
        <v>0</v>
      </c>
      <c r="R334" s="36">
        <f>SUMIFS(СВЦЭМ!$J$34:$J$777,СВЦЭМ!$A$34:$A$777,$A334,СВЦЭМ!$B$34:$B$777,R$331)+'СЕТ СН'!$F$16</f>
        <v>0</v>
      </c>
      <c r="S334" s="36">
        <f>SUMIFS(СВЦЭМ!$J$34:$J$777,СВЦЭМ!$A$34:$A$777,$A334,СВЦЭМ!$B$34:$B$777,S$331)+'СЕТ СН'!$F$16</f>
        <v>0</v>
      </c>
      <c r="T334" s="36">
        <f>SUMIFS(СВЦЭМ!$J$34:$J$777,СВЦЭМ!$A$34:$A$777,$A334,СВЦЭМ!$B$34:$B$777,T$331)+'СЕТ СН'!$F$16</f>
        <v>0</v>
      </c>
      <c r="U334" s="36">
        <f>SUMIFS(СВЦЭМ!$J$34:$J$777,СВЦЭМ!$A$34:$A$777,$A334,СВЦЭМ!$B$34:$B$777,U$331)+'СЕТ СН'!$F$16</f>
        <v>0</v>
      </c>
      <c r="V334" s="36">
        <f>SUMIFS(СВЦЭМ!$J$34:$J$777,СВЦЭМ!$A$34:$A$777,$A334,СВЦЭМ!$B$34:$B$777,V$331)+'СЕТ СН'!$F$16</f>
        <v>0</v>
      </c>
      <c r="W334" s="36">
        <f>SUMIFS(СВЦЭМ!$J$34:$J$777,СВЦЭМ!$A$34:$A$777,$A334,СВЦЭМ!$B$34:$B$777,W$331)+'СЕТ СН'!$F$16</f>
        <v>0</v>
      </c>
      <c r="X334" s="36">
        <f>SUMIFS(СВЦЭМ!$J$34:$J$777,СВЦЭМ!$A$34:$A$777,$A334,СВЦЭМ!$B$34:$B$777,X$331)+'СЕТ СН'!$F$16</f>
        <v>0</v>
      </c>
      <c r="Y334" s="36">
        <f>SUMIFS(СВЦЭМ!$J$34:$J$777,СВЦЭМ!$A$34:$A$777,$A334,СВЦЭМ!$B$34:$B$777,Y$331)+'СЕТ СН'!$F$16</f>
        <v>0</v>
      </c>
    </row>
    <row r="335" spans="1:27" ht="15.75" hidden="1" x14ac:dyDescent="0.2">
      <c r="A335" s="35">
        <f t="shared" si="9"/>
        <v>43955</v>
      </c>
      <c r="B335" s="36">
        <f>SUMIFS(СВЦЭМ!$J$34:$J$777,СВЦЭМ!$A$34:$A$777,$A335,СВЦЭМ!$B$34:$B$777,B$331)+'СЕТ СН'!$F$16</f>
        <v>0</v>
      </c>
      <c r="C335" s="36">
        <f>SUMIFS(СВЦЭМ!$J$34:$J$777,СВЦЭМ!$A$34:$A$777,$A335,СВЦЭМ!$B$34:$B$777,C$331)+'СЕТ СН'!$F$16</f>
        <v>0</v>
      </c>
      <c r="D335" s="36">
        <f>SUMIFS(СВЦЭМ!$J$34:$J$777,СВЦЭМ!$A$34:$A$777,$A335,СВЦЭМ!$B$34:$B$777,D$331)+'СЕТ СН'!$F$16</f>
        <v>0</v>
      </c>
      <c r="E335" s="36">
        <f>SUMIFS(СВЦЭМ!$J$34:$J$777,СВЦЭМ!$A$34:$A$777,$A335,СВЦЭМ!$B$34:$B$777,E$331)+'СЕТ СН'!$F$16</f>
        <v>0</v>
      </c>
      <c r="F335" s="36">
        <f>SUMIFS(СВЦЭМ!$J$34:$J$777,СВЦЭМ!$A$34:$A$777,$A335,СВЦЭМ!$B$34:$B$777,F$331)+'СЕТ СН'!$F$16</f>
        <v>0</v>
      </c>
      <c r="G335" s="36">
        <f>SUMIFS(СВЦЭМ!$J$34:$J$777,СВЦЭМ!$A$34:$A$777,$A335,СВЦЭМ!$B$34:$B$777,G$331)+'СЕТ СН'!$F$16</f>
        <v>0</v>
      </c>
      <c r="H335" s="36">
        <f>SUMIFS(СВЦЭМ!$J$34:$J$777,СВЦЭМ!$A$34:$A$777,$A335,СВЦЭМ!$B$34:$B$777,H$331)+'СЕТ СН'!$F$16</f>
        <v>0</v>
      </c>
      <c r="I335" s="36">
        <f>SUMIFS(СВЦЭМ!$J$34:$J$777,СВЦЭМ!$A$34:$A$777,$A335,СВЦЭМ!$B$34:$B$777,I$331)+'СЕТ СН'!$F$16</f>
        <v>0</v>
      </c>
      <c r="J335" s="36">
        <f>SUMIFS(СВЦЭМ!$J$34:$J$777,СВЦЭМ!$A$34:$A$777,$A335,СВЦЭМ!$B$34:$B$777,J$331)+'СЕТ СН'!$F$16</f>
        <v>0</v>
      </c>
      <c r="K335" s="36">
        <f>SUMIFS(СВЦЭМ!$J$34:$J$777,СВЦЭМ!$A$34:$A$777,$A335,СВЦЭМ!$B$34:$B$777,K$331)+'СЕТ СН'!$F$16</f>
        <v>0</v>
      </c>
      <c r="L335" s="36">
        <f>SUMIFS(СВЦЭМ!$J$34:$J$777,СВЦЭМ!$A$34:$A$777,$A335,СВЦЭМ!$B$34:$B$777,L$331)+'СЕТ СН'!$F$16</f>
        <v>0</v>
      </c>
      <c r="M335" s="36">
        <f>SUMIFS(СВЦЭМ!$J$34:$J$777,СВЦЭМ!$A$34:$A$777,$A335,СВЦЭМ!$B$34:$B$777,M$331)+'СЕТ СН'!$F$16</f>
        <v>0</v>
      </c>
      <c r="N335" s="36">
        <f>SUMIFS(СВЦЭМ!$J$34:$J$777,СВЦЭМ!$A$34:$A$777,$A335,СВЦЭМ!$B$34:$B$777,N$331)+'СЕТ СН'!$F$16</f>
        <v>0</v>
      </c>
      <c r="O335" s="36">
        <f>SUMIFS(СВЦЭМ!$J$34:$J$777,СВЦЭМ!$A$34:$A$777,$A335,СВЦЭМ!$B$34:$B$777,O$331)+'СЕТ СН'!$F$16</f>
        <v>0</v>
      </c>
      <c r="P335" s="36">
        <f>SUMIFS(СВЦЭМ!$J$34:$J$777,СВЦЭМ!$A$34:$A$777,$A335,СВЦЭМ!$B$34:$B$777,P$331)+'СЕТ СН'!$F$16</f>
        <v>0</v>
      </c>
      <c r="Q335" s="36">
        <f>SUMIFS(СВЦЭМ!$J$34:$J$777,СВЦЭМ!$A$34:$A$777,$A335,СВЦЭМ!$B$34:$B$777,Q$331)+'СЕТ СН'!$F$16</f>
        <v>0</v>
      </c>
      <c r="R335" s="36">
        <f>SUMIFS(СВЦЭМ!$J$34:$J$777,СВЦЭМ!$A$34:$A$777,$A335,СВЦЭМ!$B$34:$B$777,R$331)+'СЕТ СН'!$F$16</f>
        <v>0</v>
      </c>
      <c r="S335" s="36">
        <f>SUMIFS(СВЦЭМ!$J$34:$J$777,СВЦЭМ!$A$34:$A$777,$A335,СВЦЭМ!$B$34:$B$777,S$331)+'СЕТ СН'!$F$16</f>
        <v>0</v>
      </c>
      <c r="T335" s="36">
        <f>SUMIFS(СВЦЭМ!$J$34:$J$777,СВЦЭМ!$A$34:$A$777,$A335,СВЦЭМ!$B$34:$B$777,T$331)+'СЕТ СН'!$F$16</f>
        <v>0</v>
      </c>
      <c r="U335" s="36">
        <f>SUMIFS(СВЦЭМ!$J$34:$J$777,СВЦЭМ!$A$34:$A$777,$A335,СВЦЭМ!$B$34:$B$777,U$331)+'СЕТ СН'!$F$16</f>
        <v>0</v>
      </c>
      <c r="V335" s="36">
        <f>SUMIFS(СВЦЭМ!$J$34:$J$777,СВЦЭМ!$A$34:$A$777,$A335,СВЦЭМ!$B$34:$B$777,V$331)+'СЕТ СН'!$F$16</f>
        <v>0</v>
      </c>
      <c r="W335" s="36">
        <f>SUMIFS(СВЦЭМ!$J$34:$J$777,СВЦЭМ!$A$34:$A$777,$A335,СВЦЭМ!$B$34:$B$777,W$331)+'СЕТ СН'!$F$16</f>
        <v>0</v>
      </c>
      <c r="X335" s="36">
        <f>SUMIFS(СВЦЭМ!$J$34:$J$777,СВЦЭМ!$A$34:$A$777,$A335,СВЦЭМ!$B$34:$B$777,X$331)+'СЕТ СН'!$F$16</f>
        <v>0</v>
      </c>
      <c r="Y335" s="36">
        <f>SUMIFS(СВЦЭМ!$J$34:$J$777,СВЦЭМ!$A$34:$A$777,$A335,СВЦЭМ!$B$34:$B$777,Y$331)+'СЕТ СН'!$F$16</f>
        <v>0</v>
      </c>
    </row>
    <row r="336" spans="1:27" ht="15.75" hidden="1" x14ac:dyDescent="0.2">
      <c r="A336" s="35">
        <f t="shared" si="9"/>
        <v>43956</v>
      </c>
      <c r="B336" s="36">
        <f>SUMIFS(СВЦЭМ!$J$34:$J$777,СВЦЭМ!$A$34:$A$777,$A336,СВЦЭМ!$B$34:$B$777,B$331)+'СЕТ СН'!$F$16</f>
        <v>0</v>
      </c>
      <c r="C336" s="36">
        <f>SUMIFS(СВЦЭМ!$J$34:$J$777,СВЦЭМ!$A$34:$A$777,$A336,СВЦЭМ!$B$34:$B$777,C$331)+'СЕТ СН'!$F$16</f>
        <v>0</v>
      </c>
      <c r="D336" s="36">
        <f>SUMIFS(СВЦЭМ!$J$34:$J$777,СВЦЭМ!$A$34:$A$777,$A336,СВЦЭМ!$B$34:$B$777,D$331)+'СЕТ СН'!$F$16</f>
        <v>0</v>
      </c>
      <c r="E336" s="36">
        <f>SUMIFS(СВЦЭМ!$J$34:$J$777,СВЦЭМ!$A$34:$A$777,$A336,СВЦЭМ!$B$34:$B$777,E$331)+'СЕТ СН'!$F$16</f>
        <v>0</v>
      </c>
      <c r="F336" s="36">
        <f>SUMIFS(СВЦЭМ!$J$34:$J$777,СВЦЭМ!$A$34:$A$777,$A336,СВЦЭМ!$B$34:$B$777,F$331)+'СЕТ СН'!$F$16</f>
        <v>0</v>
      </c>
      <c r="G336" s="36">
        <f>SUMIFS(СВЦЭМ!$J$34:$J$777,СВЦЭМ!$A$34:$A$777,$A336,СВЦЭМ!$B$34:$B$777,G$331)+'СЕТ СН'!$F$16</f>
        <v>0</v>
      </c>
      <c r="H336" s="36">
        <f>SUMIFS(СВЦЭМ!$J$34:$J$777,СВЦЭМ!$A$34:$A$777,$A336,СВЦЭМ!$B$34:$B$777,H$331)+'СЕТ СН'!$F$16</f>
        <v>0</v>
      </c>
      <c r="I336" s="36">
        <f>SUMIFS(СВЦЭМ!$J$34:$J$777,СВЦЭМ!$A$34:$A$777,$A336,СВЦЭМ!$B$34:$B$777,I$331)+'СЕТ СН'!$F$16</f>
        <v>0</v>
      </c>
      <c r="J336" s="36">
        <f>SUMIFS(СВЦЭМ!$J$34:$J$777,СВЦЭМ!$A$34:$A$777,$A336,СВЦЭМ!$B$34:$B$777,J$331)+'СЕТ СН'!$F$16</f>
        <v>0</v>
      </c>
      <c r="K336" s="36">
        <f>SUMIFS(СВЦЭМ!$J$34:$J$777,СВЦЭМ!$A$34:$A$777,$A336,СВЦЭМ!$B$34:$B$777,K$331)+'СЕТ СН'!$F$16</f>
        <v>0</v>
      </c>
      <c r="L336" s="36">
        <f>SUMIFS(СВЦЭМ!$J$34:$J$777,СВЦЭМ!$A$34:$A$777,$A336,СВЦЭМ!$B$34:$B$777,L$331)+'СЕТ СН'!$F$16</f>
        <v>0</v>
      </c>
      <c r="M336" s="36">
        <f>SUMIFS(СВЦЭМ!$J$34:$J$777,СВЦЭМ!$A$34:$A$777,$A336,СВЦЭМ!$B$34:$B$777,M$331)+'СЕТ СН'!$F$16</f>
        <v>0</v>
      </c>
      <c r="N336" s="36">
        <f>SUMIFS(СВЦЭМ!$J$34:$J$777,СВЦЭМ!$A$34:$A$777,$A336,СВЦЭМ!$B$34:$B$777,N$331)+'СЕТ СН'!$F$16</f>
        <v>0</v>
      </c>
      <c r="O336" s="36">
        <f>SUMIFS(СВЦЭМ!$J$34:$J$777,СВЦЭМ!$A$34:$A$777,$A336,СВЦЭМ!$B$34:$B$777,O$331)+'СЕТ СН'!$F$16</f>
        <v>0</v>
      </c>
      <c r="P336" s="36">
        <f>SUMIFS(СВЦЭМ!$J$34:$J$777,СВЦЭМ!$A$34:$A$777,$A336,СВЦЭМ!$B$34:$B$777,P$331)+'СЕТ СН'!$F$16</f>
        <v>0</v>
      </c>
      <c r="Q336" s="36">
        <f>SUMIFS(СВЦЭМ!$J$34:$J$777,СВЦЭМ!$A$34:$A$777,$A336,СВЦЭМ!$B$34:$B$777,Q$331)+'СЕТ СН'!$F$16</f>
        <v>0</v>
      </c>
      <c r="R336" s="36">
        <f>SUMIFS(СВЦЭМ!$J$34:$J$777,СВЦЭМ!$A$34:$A$777,$A336,СВЦЭМ!$B$34:$B$777,R$331)+'СЕТ СН'!$F$16</f>
        <v>0</v>
      </c>
      <c r="S336" s="36">
        <f>SUMIFS(СВЦЭМ!$J$34:$J$777,СВЦЭМ!$A$34:$A$777,$A336,СВЦЭМ!$B$34:$B$777,S$331)+'СЕТ СН'!$F$16</f>
        <v>0</v>
      </c>
      <c r="T336" s="36">
        <f>SUMIFS(СВЦЭМ!$J$34:$J$777,СВЦЭМ!$A$34:$A$777,$A336,СВЦЭМ!$B$34:$B$777,T$331)+'СЕТ СН'!$F$16</f>
        <v>0</v>
      </c>
      <c r="U336" s="36">
        <f>SUMIFS(СВЦЭМ!$J$34:$J$777,СВЦЭМ!$A$34:$A$777,$A336,СВЦЭМ!$B$34:$B$777,U$331)+'СЕТ СН'!$F$16</f>
        <v>0</v>
      </c>
      <c r="V336" s="36">
        <f>SUMIFS(СВЦЭМ!$J$34:$J$777,СВЦЭМ!$A$34:$A$777,$A336,СВЦЭМ!$B$34:$B$777,V$331)+'СЕТ СН'!$F$16</f>
        <v>0</v>
      </c>
      <c r="W336" s="36">
        <f>SUMIFS(СВЦЭМ!$J$34:$J$777,СВЦЭМ!$A$34:$A$777,$A336,СВЦЭМ!$B$34:$B$777,W$331)+'СЕТ СН'!$F$16</f>
        <v>0</v>
      </c>
      <c r="X336" s="36">
        <f>SUMIFS(СВЦЭМ!$J$34:$J$777,СВЦЭМ!$A$34:$A$777,$A336,СВЦЭМ!$B$34:$B$777,X$331)+'СЕТ СН'!$F$16</f>
        <v>0</v>
      </c>
      <c r="Y336" s="36">
        <f>SUMIFS(СВЦЭМ!$J$34:$J$777,СВЦЭМ!$A$34:$A$777,$A336,СВЦЭМ!$B$34:$B$777,Y$331)+'СЕТ СН'!$F$16</f>
        <v>0</v>
      </c>
    </row>
    <row r="337" spans="1:25" ht="15.75" hidden="1" x14ac:dyDescent="0.2">
      <c r="A337" s="35">
        <f t="shared" si="9"/>
        <v>43957</v>
      </c>
      <c r="B337" s="36">
        <f>SUMIFS(СВЦЭМ!$J$34:$J$777,СВЦЭМ!$A$34:$A$777,$A337,СВЦЭМ!$B$34:$B$777,B$331)+'СЕТ СН'!$F$16</f>
        <v>0</v>
      </c>
      <c r="C337" s="36">
        <f>SUMIFS(СВЦЭМ!$J$34:$J$777,СВЦЭМ!$A$34:$A$777,$A337,СВЦЭМ!$B$34:$B$777,C$331)+'СЕТ СН'!$F$16</f>
        <v>0</v>
      </c>
      <c r="D337" s="36">
        <f>SUMIFS(СВЦЭМ!$J$34:$J$777,СВЦЭМ!$A$34:$A$777,$A337,СВЦЭМ!$B$34:$B$777,D$331)+'СЕТ СН'!$F$16</f>
        <v>0</v>
      </c>
      <c r="E337" s="36">
        <f>SUMIFS(СВЦЭМ!$J$34:$J$777,СВЦЭМ!$A$34:$A$777,$A337,СВЦЭМ!$B$34:$B$777,E$331)+'СЕТ СН'!$F$16</f>
        <v>0</v>
      </c>
      <c r="F337" s="36">
        <f>SUMIFS(СВЦЭМ!$J$34:$J$777,СВЦЭМ!$A$34:$A$777,$A337,СВЦЭМ!$B$34:$B$777,F$331)+'СЕТ СН'!$F$16</f>
        <v>0</v>
      </c>
      <c r="G337" s="36">
        <f>SUMIFS(СВЦЭМ!$J$34:$J$777,СВЦЭМ!$A$34:$A$777,$A337,СВЦЭМ!$B$34:$B$777,G$331)+'СЕТ СН'!$F$16</f>
        <v>0</v>
      </c>
      <c r="H337" s="36">
        <f>SUMIFS(СВЦЭМ!$J$34:$J$777,СВЦЭМ!$A$34:$A$777,$A337,СВЦЭМ!$B$34:$B$777,H$331)+'СЕТ СН'!$F$16</f>
        <v>0</v>
      </c>
      <c r="I337" s="36">
        <f>SUMIFS(СВЦЭМ!$J$34:$J$777,СВЦЭМ!$A$34:$A$777,$A337,СВЦЭМ!$B$34:$B$777,I$331)+'СЕТ СН'!$F$16</f>
        <v>0</v>
      </c>
      <c r="J337" s="36">
        <f>SUMIFS(СВЦЭМ!$J$34:$J$777,СВЦЭМ!$A$34:$A$777,$A337,СВЦЭМ!$B$34:$B$777,J$331)+'СЕТ СН'!$F$16</f>
        <v>0</v>
      </c>
      <c r="K337" s="36">
        <f>SUMIFS(СВЦЭМ!$J$34:$J$777,СВЦЭМ!$A$34:$A$777,$A337,СВЦЭМ!$B$34:$B$777,K$331)+'СЕТ СН'!$F$16</f>
        <v>0</v>
      </c>
      <c r="L337" s="36">
        <f>SUMIFS(СВЦЭМ!$J$34:$J$777,СВЦЭМ!$A$34:$A$777,$A337,СВЦЭМ!$B$34:$B$777,L$331)+'СЕТ СН'!$F$16</f>
        <v>0</v>
      </c>
      <c r="M337" s="36">
        <f>SUMIFS(СВЦЭМ!$J$34:$J$777,СВЦЭМ!$A$34:$A$777,$A337,СВЦЭМ!$B$34:$B$777,M$331)+'СЕТ СН'!$F$16</f>
        <v>0</v>
      </c>
      <c r="N337" s="36">
        <f>SUMIFS(СВЦЭМ!$J$34:$J$777,СВЦЭМ!$A$34:$A$777,$A337,СВЦЭМ!$B$34:$B$777,N$331)+'СЕТ СН'!$F$16</f>
        <v>0</v>
      </c>
      <c r="O337" s="36">
        <f>SUMIFS(СВЦЭМ!$J$34:$J$777,СВЦЭМ!$A$34:$A$777,$A337,СВЦЭМ!$B$34:$B$777,O$331)+'СЕТ СН'!$F$16</f>
        <v>0</v>
      </c>
      <c r="P337" s="36">
        <f>SUMIFS(СВЦЭМ!$J$34:$J$777,СВЦЭМ!$A$34:$A$777,$A337,СВЦЭМ!$B$34:$B$777,P$331)+'СЕТ СН'!$F$16</f>
        <v>0</v>
      </c>
      <c r="Q337" s="36">
        <f>SUMIFS(СВЦЭМ!$J$34:$J$777,СВЦЭМ!$A$34:$A$777,$A337,СВЦЭМ!$B$34:$B$777,Q$331)+'СЕТ СН'!$F$16</f>
        <v>0</v>
      </c>
      <c r="R337" s="36">
        <f>SUMIFS(СВЦЭМ!$J$34:$J$777,СВЦЭМ!$A$34:$A$777,$A337,СВЦЭМ!$B$34:$B$777,R$331)+'СЕТ СН'!$F$16</f>
        <v>0</v>
      </c>
      <c r="S337" s="36">
        <f>SUMIFS(СВЦЭМ!$J$34:$J$777,СВЦЭМ!$A$34:$A$777,$A337,СВЦЭМ!$B$34:$B$777,S$331)+'СЕТ СН'!$F$16</f>
        <v>0</v>
      </c>
      <c r="T337" s="36">
        <f>SUMIFS(СВЦЭМ!$J$34:$J$777,СВЦЭМ!$A$34:$A$777,$A337,СВЦЭМ!$B$34:$B$777,T$331)+'СЕТ СН'!$F$16</f>
        <v>0</v>
      </c>
      <c r="U337" s="36">
        <f>SUMIFS(СВЦЭМ!$J$34:$J$777,СВЦЭМ!$A$34:$A$777,$A337,СВЦЭМ!$B$34:$B$777,U$331)+'СЕТ СН'!$F$16</f>
        <v>0</v>
      </c>
      <c r="V337" s="36">
        <f>SUMIFS(СВЦЭМ!$J$34:$J$777,СВЦЭМ!$A$34:$A$777,$A337,СВЦЭМ!$B$34:$B$777,V$331)+'СЕТ СН'!$F$16</f>
        <v>0</v>
      </c>
      <c r="W337" s="36">
        <f>SUMIFS(СВЦЭМ!$J$34:$J$777,СВЦЭМ!$A$34:$A$777,$A337,СВЦЭМ!$B$34:$B$777,W$331)+'СЕТ СН'!$F$16</f>
        <v>0</v>
      </c>
      <c r="X337" s="36">
        <f>SUMIFS(СВЦЭМ!$J$34:$J$777,СВЦЭМ!$A$34:$A$777,$A337,СВЦЭМ!$B$34:$B$777,X$331)+'СЕТ СН'!$F$16</f>
        <v>0</v>
      </c>
      <c r="Y337" s="36">
        <f>SUMIFS(СВЦЭМ!$J$34:$J$777,СВЦЭМ!$A$34:$A$777,$A337,СВЦЭМ!$B$34:$B$777,Y$331)+'СЕТ СН'!$F$16</f>
        <v>0</v>
      </c>
    </row>
    <row r="338" spans="1:25" ht="15.75" hidden="1" x14ac:dyDescent="0.2">
      <c r="A338" s="35">
        <f t="shared" si="9"/>
        <v>43958</v>
      </c>
      <c r="B338" s="36">
        <f>SUMIFS(СВЦЭМ!$J$34:$J$777,СВЦЭМ!$A$34:$A$777,$A338,СВЦЭМ!$B$34:$B$777,B$331)+'СЕТ СН'!$F$16</f>
        <v>0</v>
      </c>
      <c r="C338" s="36">
        <f>SUMIFS(СВЦЭМ!$J$34:$J$777,СВЦЭМ!$A$34:$A$777,$A338,СВЦЭМ!$B$34:$B$777,C$331)+'СЕТ СН'!$F$16</f>
        <v>0</v>
      </c>
      <c r="D338" s="36">
        <f>SUMIFS(СВЦЭМ!$J$34:$J$777,СВЦЭМ!$A$34:$A$777,$A338,СВЦЭМ!$B$34:$B$777,D$331)+'СЕТ СН'!$F$16</f>
        <v>0</v>
      </c>
      <c r="E338" s="36">
        <f>SUMIFS(СВЦЭМ!$J$34:$J$777,СВЦЭМ!$A$34:$A$777,$A338,СВЦЭМ!$B$34:$B$777,E$331)+'СЕТ СН'!$F$16</f>
        <v>0</v>
      </c>
      <c r="F338" s="36">
        <f>SUMIFS(СВЦЭМ!$J$34:$J$777,СВЦЭМ!$A$34:$A$777,$A338,СВЦЭМ!$B$34:$B$777,F$331)+'СЕТ СН'!$F$16</f>
        <v>0</v>
      </c>
      <c r="G338" s="36">
        <f>SUMIFS(СВЦЭМ!$J$34:$J$777,СВЦЭМ!$A$34:$A$777,$A338,СВЦЭМ!$B$34:$B$777,G$331)+'СЕТ СН'!$F$16</f>
        <v>0</v>
      </c>
      <c r="H338" s="36">
        <f>SUMIFS(СВЦЭМ!$J$34:$J$777,СВЦЭМ!$A$34:$A$777,$A338,СВЦЭМ!$B$34:$B$777,H$331)+'СЕТ СН'!$F$16</f>
        <v>0</v>
      </c>
      <c r="I338" s="36">
        <f>SUMIFS(СВЦЭМ!$J$34:$J$777,СВЦЭМ!$A$34:$A$777,$A338,СВЦЭМ!$B$34:$B$777,I$331)+'СЕТ СН'!$F$16</f>
        <v>0</v>
      </c>
      <c r="J338" s="36">
        <f>SUMIFS(СВЦЭМ!$J$34:$J$777,СВЦЭМ!$A$34:$A$777,$A338,СВЦЭМ!$B$34:$B$777,J$331)+'СЕТ СН'!$F$16</f>
        <v>0</v>
      </c>
      <c r="K338" s="36">
        <f>SUMIFS(СВЦЭМ!$J$34:$J$777,СВЦЭМ!$A$34:$A$777,$A338,СВЦЭМ!$B$34:$B$777,K$331)+'СЕТ СН'!$F$16</f>
        <v>0</v>
      </c>
      <c r="L338" s="36">
        <f>SUMIFS(СВЦЭМ!$J$34:$J$777,СВЦЭМ!$A$34:$A$777,$A338,СВЦЭМ!$B$34:$B$777,L$331)+'СЕТ СН'!$F$16</f>
        <v>0</v>
      </c>
      <c r="M338" s="36">
        <f>SUMIFS(СВЦЭМ!$J$34:$J$777,СВЦЭМ!$A$34:$A$777,$A338,СВЦЭМ!$B$34:$B$777,M$331)+'СЕТ СН'!$F$16</f>
        <v>0</v>
      </c>
      <c r="N338" s="36">
        <f>SUMIFS(СВЦЭМ!$J$34:$J$777,СВЦЭМ!$A$34:$A$777,$A338,СВЦЭМ!$B$34:$B$777,N$331)+'СЕТ СН'!$F$16</f>
        <v>0</v>
      </c>
      <c r="O338" s="36">
        <f>SUMIFS(СВЦЭМ!$J$34:$J$777,СВЦЭМ!$A$34:$A$777,$A338,СВЦЭМ!$B$34:$B$777,O$331)+'СЕТ СН'!$F$16</f>
        <v>0</v>
      </c>
      <c r="P338" s="36">
        <f>SUMIFS(СВЦЭМ!$J$34:$J$777,СВЦЭМ!$A$34:$A$777,$A338,СВЦЭМ!$B$34:$B$777,P$331)+'СЕТ СН'!$F$16</f>
        <v>0</v>
      </c>
      <c r="Q338" s="36">
        <f>SUMIFS(СВЦЭМ!$J$34:$J$777,СВЦЭМ!$A$34:$A$777,$A338,СВЦЭМ!$B$34:$B$777,Q$331)+'СЕТ СН'!$F$16</f>
        <v>0</v>
      </c>
      <c r="R338" s="36">
        <f>SUMIFS(СВЦЭМ!$J$34:$J$777,СВЦЭМ!$A$34:$A$777,$A338,СВЦЭМ!$B$34:$B$777,R$331)+'СЕТ СН'!$F$16</f>
        <v>0</v>
      </c>
      <c r="S338" s="36">
        <f>SUMIFS(СВЦЭМ!$J$34:$J$777,СВЦЭМ!$A$34:$A$777,$A338,СВЦЭМ!$B$34:$B$777,S$331)+'СЕТ СН'!$F$16</f>
        <v>0</v>
      </c>
      <c r="T338" s="36">
        <f>SUMIFS(СВЦЭМ!$J$34:$J$777,СВЦЭМ!$A$34:$A$777,$A338,СВЦЭМ!$B$34:$B$777,T$331)+'СЕТ СН'!$F$16</f>
        <v>0</v>
      </c>
      <c r="U338" s="36">
        <f>SUMIFS(СВЦЭМ!$J$34:$J$777,СВЦЭМ!$A$34:$A$777,$A338,СВЦЭМ!$B$34:$B$777,U$331)+'СЕТ СН'!$F$16</f>
        <v>0</v>
      </c>
      <c r="V338" s="36">
        <f>SUMIFS(СВЦЭМ!$J$34:$J$777,СВЦЭМ!$A$34:$A$777,$A338,СВЦЭМ!$B$34:$B$777,V$331)+'СЕТ СН'!$F$16</f>
        <v>0</v>
      </c>
      <c r="W338" s="36">
        <f>SUMIFS(СВЦЭМ!$J$34:$J$777,СВЦЭМ!$A$34:$A$777,$A338,СВЦЭМ!$B$34:$B$777,W$331)+'СЕТ СН'!$F$16</f>
        <v>0</v>
      </c>
      <c r="X338" s="36">
        <f>SUMIFS(СВЦЭМ!$J$34:$J$777,СВЦЭМ!$A$34:$A$777,$A338,СВЦЭМ!$B$34:$B$777,X$331)+'СЕТ СН'!$F$16</f>
        <v>0</v>
      </c>
      <c r="Y338" s="36">
        <f>SUMIFS(СВЦЭМ!$J$34:$J$777,СВЦЭМ!$A$34:$A$777,$A338,СВЦЭМ!$B$34:$B$777,Y$331)+'СЕТ СН'!$F$16</f>
        <v>0</v>
      </c>
    </row>
    <row r="339" spans="1:25" ht="15.75" hidden="1" x14ac:dyDescent="0.2">
      <c r="A339" s="35">
        <f t="shared" si="9"/>
        <v>43959</v>
      </c>
      <c r="B339" s="36">
        <f>SUMIFS(СВЦЭМ!$J$34:$J$777,СВЦЭМ!$A$34:$A$777,$A339,СВЦЭМ!$B$34:$B$777,B$331)+'СЕТ СН'!$F$16</f>
        <v>0</v>
      </c>
      <c r="C339" s="36">
        <f>SUMIFS(СВЦЭМ!$J$34:$J$777,СВЦЭМ!$A$34:$A$777,$A339,СВЦЭМ!$B$34:$B$777,C$331)+'СЕТ СН'!$F$16</f>
        <v>0</v>
      </c>
      <c r="D339" s="36">
        <f>SUMIFS(СВЦЭМ!$J$34:$J$777,СВЦЭМ!$A$34:$A$777,$A339,СВЦЭМ!$B$34:$B$777,D$331)+'СЕТ СН'!$F$16</f>
        <v>0</v>
      </c>
      <c r="E339" s="36">
        <f>SUMIFS(СВЦЭМ!$J$34:$J$777,СВЦЭМ!$A$34:$A$777,$A339,СВЦЭМ!$B$34:$B$777,E$331)+'СЕТ СН'!$F$16</f>
        <v>0</v>
      </c>
      <c r="F339" s="36">
        <f>SUMIFS(СВЦЭМ!$J$34:$J$777,СВЦЭМ!$A$34:$A$777,$A339,СВЦЭМ!$B$34:$B$777,F$331)+'СЕТ СН'!$F$16</f>
        <v>0</v>
      </c>
      <c r="G339" s="36">
        <f>SUMIFS(СВЦЭМ!$J$34:$J$777,СВЦЭМ!$A$34:$A$777,$A339,СВЦЭМ!$B$34:$B$777,G$331)+'СЕТ СН'!$F$16</f>
        <v>0</v>
      </c>
      <c r="H339" s="36">
        <f>SUMIFS(СВЦЭМ!$J$34:$J$777,СВЦЭМ!$A$34:$A$777,$A339,СВЦЭМ!$B$34:$B$777,H$331)+'СЕТ СН'!$F$16</f>
        <v>0</v>
      </c>
      <c r="I339" s="36">
        <f>SUMIFS(СВЦЭМ!$J$34:$J$777,СВЦЭМ!$A$34:$A$777,$A339,СВЦЭМ!$B$34:$B$777,I$331)+'СЕТ СН'!$F$16</f>
        <v>0</v>
      </c>
      <c r="J339" s="36">
        <f>SUMIFS(СВЦЭМ!$J$34:$J$777,СВЦЭМ!$A$34:$A$777,$A339,СВЦЭМ!$B$34:$B$777,J$331)+'СЕТ СН'!$F$16</f>
        <v>0</v>
      </c>
      <c r="K339" s="36">
        <f>SUMIFS(СВЦЭМ!$J$34:$J$777,СВЦЭМ!$A$34:$A$777,$A339,СВЦЭМ!$B$34:$B$777,K$331)+'СЕТ СН'!$F$16</f>
        <v>0</v>
      </c>
      <c r="L339" s="36">
        <f>SUMIFS(СВЦЭМ!$J$34:$J$777,СВЦЭМ!$A$34:$A$777,$A339,СВЦЭМ!$B$34:$B$777,L$331)+'СЕТ СН'!$F$16</f>
        <v>0</v>
      </c>
      <c r="M339" s="36">
        <f>SUMIFS(СВЦЭМ!$J$34:$J$777,СВЦЭМ!$A$34:$A$777,$A339,СВЦЭМ!$B$34:$B$777,M$331)+'СЕТ СН'!$F$16</f>
        <v>0</v>
      </c>
      <c r="N339" s="36">
        <f>SUMIFS(СВЦЭМ!$J$34:$J$777,СВЦЭМ!$A$34:$A$777,$A339,СВЦЭМ!$B$34:$B$777,N$331)+'СЕТ СН'!$F$16</f>
        <v>0</v>
      </c>
      <c r="O339" s="36">
        <f>SUMIFS(СВЦЭМ!$J$34:$J$777,СВЦЭМ!$A$34:$A$777,$A339,СВЦЭМ!$B$34:$B$777,O$331)+'СЕТ СН'!$F$16</f>
        <v>0</v>
      </c>
      <c r="P339" s="36">
        <f>SUMIFS(СВЦЭМ!$J$34:$J$777,СВЦЭМ!$A$34:$A$777,$A339,СВЦЭМ!$B$34:$B$777,P$331)+'СЕТ СН'!$F$16</f>
        <v>0</v>
      </c>
      <c r="Q339" s="36">
        <f>SUMIFS(СВЦЭМ!$J$34:$J$777,СВЦЭМ!$A$34:$A$777,$A339,СВЦЭМ!$B$34:$B$777,Q$331)+'СЕТ СН'!$F$16</f>
        <v>0</v>
      </c>
      <c r="R339" s="36">
        <f>SUMIFS(СВЦЭМ!$J$34:$J$777,СВЦЭМ!$A$34:$A$777,$A339,СВЦЭМ!$B$34:$B$777,R$331)+'СЕТ СН'!$F$16</f>
        <v>0</v>
      </c>
      <c r="S339" s="36">
        <f>SUMIFS(СВЦЭМ!$J$34:$J$777,СВЦЭМ!$A$34:$A$777,$A339,СВЦЭМ!$B$34:$B$777,S$331)+'СЕТ СН'!$F$16</f>
        <v>0</v>
      </c>
      <c r="T339" s="36">
        <f>SUMIFS(СВЦЭМ!$J$34:$J$777,СВЦЭМ!$A$34:$A$777,$A339,СВЦЭМ!$B$34:$B$777,T$331)+'СЕТ СН'!$F$16</f>
        <v>0</v>
      </c>
      <c r="U339" s="36">
        <f>SUMIFS(СВЦЭМ!$J$34:$J$777,СВЦЭМ!$A$34:$A$777,$A339,СВЦЭМ!$B$34:$B$777,U$331)+'СЕТ СН'!$F$16</f>
        <v>0</v>
      </c>
      <c r="V339" s="36">
        <f>SUMIFS(СВЦЭМ!$J$34:$J$777,СВЦЭМ!$A$34:$A$777,$A339,СВЦЭМ!$B$34:$B$777,V$331)+'СЕТ СН'!$F$16</f>
        <v>0</v>
      </c>
      <c r="W339" s="36">
        <f>SUMIFS(СВЦЭМ!$J$34:$J$777,СВЦЭМ!$A$34:$A$777,$A339,СВЦЭМ!$B$34:$B$777,W$331)+'СЕТ СН'!$F$16</f>
        <v>0</v>
      </c>
      <c r="X339" s="36">
        <f>SUMIFS(СВЦЭМ!$J$34:$J$777,СВЦЭМ!$A$34:$A$777,$A339,СВЦЭМ!$B$34:$B$777,X$331)+'СЕТ СН'!$F$16</f>
        <v>0</v>
      </c>
      <c r="Y339" s="36">
        <f>SUMIFS(СВЦЭМ!$J$34:$J$777,СВЦЭМ!$A$34:$A$777,$A339,СВЦЭМ!$B$34:$B$777,Y$331)+'СЕТ СН'!$F$16</f>
        <v>0</v>
      </c>
    </row>
    <row r="340" spans="1:25" ht="15.75" hidden="1" x14ac:dyDescent="0.2">
      <c r="A340" s="35">
        <f t="shared" si="9"/>
        <v>43960</v>
      </c>
      <c r="B340" s="36">
        <f>SUMIFS(СВЦЭМ!$J$34:$J$777,СВЦЭМ!$A$34:$A$777,$A340,СВЦЭМ!$B$34:$B$777,B$331)+'СЕТ СН'!$F$16</f>
        <v>0</v>
      </c>
      <c r="C340" s="36">
        <f>SUMIFS(СВЦЭМ!$J$34:$J$777,СВЦЭМ!$A$34:$A$777,$A340,СВЦЭМ!$B$34:$B$777,C$331)+'СЕТ СН'!$F$16</f>
        <v>0</v>
      </c>
      <c r="D340" s="36">
        <f>SUMIFS(СВЦЭМ!$J$34:$J$777,СВЦЭМ!$A$34:$A$777,$A340,СВЦЭМ!$B$34:$B$777,D$331)+'СЕТ СН'!$F$16</f>
        <v>0</v>
      </c>
      <c r="E340" s="36">
        <f>SUMIFS(СВЦЭМ!$J$34:$J$777,СВЦЭМ!$A$34:$A$777,$A340,СВЦЭМ!$B$34:$B$777,E$331)+'СЕТ СН'!$F$16</f>
        <v>0</v>
      </c>
      <c r="F340" s="36">
        <f>SUMIFS(СВЦЭМ!$J$34:$J$777,СВЦЭМ!$A$34:$A$777,$A340,СВЦЭМ!$B$34:$B$777,F$331)+'СЕТ СН'!$F$16</f>
        <v>0</v>
      </c>
      <c r="G340" s="36">
        <f>SUMIFS(СВЦЭМ!$J$34:$J$777,СВЦЭМ!$A$34:$A$777,$A340,СВЦЭМ!$B$34:$B$777,G$331)+'СЕТ СН'!$F$16</f>
        <v>0</v>
      </c>
      <c r="H340" s="36">
        <f>SUMIFS(СВЦЭМ!$J$34:$J$777,СВЦЭМ!$A$34:$A$777,$A340,СВЦЭМ!$B$34:$B$777,H$331)+'СЕТ СН'!$F$16</f>
        <v>0</v>
      </c>
      <c r="I340" s="36">
        <f>SUMIFS(СВЦЭМ!$J$34:$J$777,СВЦЭМ!$A$34:$A$777,$A340,СВЦЭМ!$B$34:$B$777,I$331)+'СЕТ СН'!$F$16</f>
        <v>0</v>
      </c>
      <c r="J340" s="36">
        <f>SUMIFS(СВЦЭМ!$J$34:$J$777,СВЦЭМ!$A$34:$A$777,$A340,СВЦЭМ!$B$34:$B$777,J$331)+'СЕТ СН'!$F$16</f>
        <v>0</v>
      </c>
      <c r="K340" s="36">
        <f>SUMIFS(СВЦЭМ!$J$34:$J$777,СВЦЭМ!$A$34:$A$777,$A340,СВЦЭМ!$B$34:$B$777,K$331)+'СЕТ СН'!$F$16</f>
        <v>0</v>
      </c>
      <c r="L340" s="36">
        <f>SUMIFS(СВЦЭМ!$J$34:$J$777,СВЦЭМ!$A$34:$A$777,$A340,СВЦЭМ!$B$34:$B$777,L$331)+'СЕТ СН'!$F$16</f>
        <v>0</v>
      </c>
      <c r="M340" s="36">
        <f>SUMIFS(СВЦЭМ!$J$34:$J$777,СВЦЭМ!$A$34:$A$777,$A340,СВЦЭМ!$B$34:$B$777,M$331)+'СЕТ СН'!$F$16</f>
        <v>0</v>
      </c>
      <c r="N340" s="36">
        <f>SUMIFS(СВЦЭМ!$J$34:$J$777,СВЦЭМ!$A$34:$A$777,$A340,СВЦЭМ!$B$34:$B$777,N$331)+'СЕТ СН'!$F$16</f>
        <v>0</v>
      </c>
      <c r="O340" s="36">
        <f>SUMIFS(СВЦЭМ!$J$34:$J$777,СВЦЭМ!$A$34:$A$777,$A340,СВЦЭМ!$B$34:$B$777,O$331)+'СЕТ СН'!$F$16</f>
        <v>0</v>
      </c>
      <c r="P340" s="36">
        <f>SUMIFS(СВЦЭМ!$J$34:$J$777,СВЦЭМ!$A$34:$A$777,$A340,СВЦЭМ!$B$34:$B$777,P$331)+'СЕТ СН'!$F$16</f>
        <v>0</v>
      </c>
      <c r="Q340" s="36">
        <f>SUMIFS(СВЦЭМ!$J$34:$J$777,СВЦЭМ!$A$34:$A$777,$A340,СВЦЭМ!$B$34:$B$777,Q$331)+'СЕТ СН'!$F$16</f>
        <v>0</v>
      </c>
      <c r="R340" s="36">
        <f>SUMIFS(СВЦЭМ!$J$34:$J$777,СВЦЭМ!$A$34:$A$777,$A340,СВЦЭМ!$B$34:$B$777,R$331)+'СЕТ СН'!$F$16</f>
        <v>0</v>
      </c>
      <c r="S340" s="36">
        <f>SUMIFS(СВЦЭМ!$J$34:$J$777,СВЦЭМ!$A$34:$A$777,$A340,СВЦЭМ!$B$34:$B$777,S$331)+'СЕТ СН'!$F$16</f>
        <v>0</v>
      </c>
      <c r="T340" s="36">
        <f>SUMIFS(СВЦЭМ!$J$34:$J$777,СВЦЭМ!$A$34:$A$777,$A340,СВЦЭМ!$B$34:$B$777,T$331)+'СЕТ СН'!$F$16</f>
        <v>0</v>
      </c>
      <c r="U340" s="36">
        <f>SUMIFS(СВЦЭМ!$J$34:$J$777,СВЦЭМ!$A$34:$A$777,$A340,СВЦЭМ!$B$34:$B$777,U$331)+'СЕТ СН'!$F$16</f>
        <v>0</v>
      </c>
      <c r="V340" s="36">
        <f>SUMIFS(СВЦЭМ!$J$34:$J$777,СВЦЭМ!$A$34:$A$777,$A340,СВЦЭМ!$B$34:$B$777,V$331)+'СЕТ СН'!$F$16</f>
        <v>0</v>
      </c>
      <c r="W340" s="36">
        <f>SUMIFS(СВЦЭМ!$J$34:$J$777,СВЦЭМ!$A$34:$A$777,$A340,СВЦЭМ!$B$34:$B$777,W$331)+'СЕТ СН'!$F$16</f>
        <v>0</v>
      </c>
      <c r="X340" s="36">
        <f>SUMIFS(СВЦЭМ!$J$34:$J$777,СВЦЭМ!$A$34:$A$777,$A340,СВЦЭМ!$B$34:$B$777,X$331)+'СЕТ СН'!$F$16</f>
        <v>0</v>
      </c>
      <c r="Y340" s="36">
        <f>SUMIFS(СВЦЭМ!$J$34:$J$777,СВЦЭМ!$A$34:$A$777,$A340,СВЦЭМ!$B$34:$B$777,Y$331)+'СЕТ СН'!$F$16</f>
        <v>0</v>
      </c>
    </row>
    <row r="341" spans="1:25" ht="15.75" hidden="1" x14ac:dyDescent="0.2">
      <c r="A341" s="35">
        <f t="shared" si="9"/>
        <v>43961</v>
      </c>
      <c r="B341" s="36">
        <f>SUMIFS(СВЦЭМ!$J$34:$J$777,СВЦЭМ!$A$34:$A$777,$A341,СВЦЭМ!$B$34:$B$777,B$331)+'СЕТ СН'!$F$16</f>
        <v>0</v>
      </c>
      <c r="C341" s="36">
        <f>SUMIFS(СВЦЭМ!$J$34:$J$777,СВЦЭМ!$A$34:$A$777,$A341,СВЦЭМ!$B$34:$B$777,C$331)+'СЕТ СН'!$F$16</f>
        <v>0</v>
      </c>
      <c r="D341" s="36">
        <f>SUMIFS(СВЦЭМ!$J$34:$J$777,СВЦЭМ!$A$34:$A$777,$A341,СВЦЭМ!$B$34:$B$777,D$331)+'СЕТ СН'!$F$16</f>
        <v>0</v>
      </c>
      <c r="E341" s="36">
        <f>SUMIFS(СВЦЭМ!$J$34:$J$777,СВЦЭМ!$A$34:$A$777,$A341,СВЦЭМ!$B$34:$B$777,E$331)+'СЕТ СН'!$F$16</f>
        <v>0</v>
      </c>
      <c r="F341" s="36">
        <f>SUMIFS(СВЦЭМ!$J$34:$J$777,СВЦЭМ!$A$34:$A$777,$A341,СВЦЭМ!$B$34:$B$777,F$331)+'СЕТ СН'!$F$16</f>
        <v>0</v>
      </c>
      <c r="G341" s="36">
        <f>SUMIFS(СВЦЭМ!$J$34:$J$777,СВЦЭМ!$A$34:$A$777,$A341,СВЦЭМ!$B$34:$B$777,G$331)+'СЕТ СН'!$F$16</f>
        <v>0</v>
      </c>
      <c r="H341" s="36">
        <f>SUMIFS(СВЦЭМ!$J$34:$J$777,СВЦЭМ!$A$34:$A$777,$A341,СВЦЭМ!$B$34:$B$777,H$331)+'СЕТ СН'!$F$16</f>
        <v>0</v>
      </c>
      <c r="I341" s="36">
        <f>SUMIFS(СВЦЭМ!$J$34:$J$777,СВЦЭМ!$A$34:$A$777,$A341,СВЦЭМ!$B$34:$B$777,I$331)+'СЕТ СН'!$F$16</f>
        <v>0</v>
      </c>
      <c r="J341" s="36">
        <f>SUMIFS(СВЦЭМ!$J$34:$J$777,СВЦЭМ!$A$34:$A$777,$A341,СВЦЭМ!$B$34:$B$777,J$331)+'СЕТ СН'!$F$16</f>
        <v>0</v>
      </c>
      <c r="K341" s="36">
        <f>SUMIFS(СВЦЭМ!$J$34:$J$777,СВЦЭМ!$A$34:$A$777,$A341,СВЦЭМ!$B$34:$B$777,K$331)+'СЕТ СН'!$F$16</f>
        <v>0</v>
      </c>
      <c r="L341" s="36">
        <f>SUMIFS(СВЦЭМ!$J$34:$J$777,СВЦЭМ!$A$34:$A$777,$A341,СВЦЭМ!$B$34:$B$777,L$331)+'СЕТ СН'!$F$16</f>
        <v>0</v>
      </c>
      <c r="M341" s="36">
        <f>SUMIFS(СВЦЭМ!$J$34:$J$777,СВЦЭМ!$A$34:$A$777,$A341,СВЦЭМ!$B$34:$B$777,M$331)+'СЕТ СН'!$F$16</f>
        <v>0</v>
      </c>
      <c r="N341" s="36">
        <f>SUMIFS(СВЦЭМ!$J$34:$J$777,СВЦЭМ!$A$34:$A$777,$A341,СВЦЭМ!$B$34:$B$777,N$331)+'СЕТ СН'!$F$16</f>
        <v>0</v>
      </c>
      <c r="O341" s="36">
        <f>SUMIFS(СВЦЭМ!$J$34:$J$777,СВЦЭМ!$A$34:$A$777,$A341,СВЦЭМ!$B$34:$B$777,O$331)+'СЕТ СН'!$F$16</f>
        <v>0</v>
      </c>
      <c r="P341" s="36">
        <f>SUMIFS(СВЦЭМ!$J$34:$J$777,СВЦЭМ!$A$34:$A$777,$A341,СВЦЭМ!$B$34:$B$777,P$331)+'СЕТ СН'!$F$16</f>
        <v>0</v>
      </c>
      <c r="Q341" s="36">
        <f>SUMIFS(СВЦЭМ!$J$34:$J$777,СВЦЭМ!$A$34:$A$777,$A341,СВЦЭМ!$B$34:$B$777,Q$331)+'СЕТ СН'!$F$16</f>
        <v>0</v>
      </c>
      <c r="R341" s="36">
        <f>SUMIFS(СВЦЭМ!$J$34:$J$777,СВЦЭМ!$A$34:$A$777,$A341,СВЦЭМ!$B$34:$B$777,R$331)+'СЕТ СН'!$F$16</f>
        <v>0</v>
      </c>
      <c r="S341" s="36">
        <f>SUMIFS(СВЦЭМ!$J$34:$J$777,СВЦЭМ!$A$34:$A$777,$A341,СВЦЭМ!$B$34:$B$777,S$331)+'СЕТ СН'!$F$16</f>
        <v>0</v>
      </c>
      <c r="T341" s="36">
        <f>SUMIFS(СВЦЭМ!$J$34:$J$777,СВЦЭМ!$A$34:$A$777,$A341,СВЦЭМ!$B$34:$B$777,T$331)+'СЕТ СН'!$F$16</f>
        <v>0</v>
      </c>
      <c r="U341" s="36">
        <f>SUMIFS(СВЦЭМ!$J$34:$J$777,СВЦЭМ!$A$34:$A$777,$A341,СВЦЭМ!$B$34:$B$777,U$331)+'СЕТ СН'!$F$16</f>
        <v>0</v>
      </c>
      <c r="V341" s="36">
        <f>SUMIFS(СВЦЭМ!$J$34:$J$777,СВЦЭМ!$A$34:$A$777,$A341,СВЦЭМ!$B$34:$B$777,V$331)+'СЕТ СН'!$F$16</f>
        <v>0</v>
      </c>
      <c r="W341" s="36">
        <f>SUMIFS(СВЦЭМ!$J$34:$J$777,СВЦЭМ!$A$34:$A$777,$A341,СВЦЭМ!$B$34:$B$777,W$331)+'СЕТ СН'!$F$16</f>
        <v>0</v>
      </c>
      <c r="X341" s="36">
        <f>SUMIFS(СВЦЭМ!$J$34:$J$777,СВЦЭМ!$A$34:$A$777,$A341,СВЦЭМ!$B$34:$B$777,X$331)+'СЕТ СН'!$F$16</f>
        <v>0</v>
      </c>
      <c r="Y341" s="36">
        <f>SUMIFS(СВЦЭМ!$J$34:$J$777,СВЦЭМ!$A$34:$A$777,$A341,СВЦЭМ!$B$34:$B$777,Y$331)+'СЕТ СН'!$F$16</f>
        <v>0</v>
      </c>
    </row>
    <row r="342" spans="1:25" ht="15.75" hidden="1" x14ac:dyDescent="0.2">
      <c r="A342" s="35">
        <f t="shared" si="9"/>
        <v>43962</v>
      </c>
      <c r="B342" s="36">
        <f>SUMIFS(СВЦЭМ!$J$34:$J$777,СВЦЭМ!$A$34:$A$777,$A342,СВЦЭМ!$B$34:$B$777,B$331)+'СЕТ СН'!$F$16</f>
        <v>0</v>
      </c>
      <c r="C342" s="36">
        <f>SUMIFS(СВЦЭМ!$J$34:$J$777,СВЦЭМ!$A$34:$A$777,$A342,СВЦЭМ!$B$34:$B$777,C$331)+'СЕТ СН'!$F$16</f>
        <v>0</v>
      </c>
      <c r="D342" s="36">
        <f>SUMIFS(СВЦЭМ!$J$34:$J$777,СВЦЭМ!$A$34:$A$777,$A342,СВЦЭМ!$B$34:$B$777,D$331)+'СЕТ СН'!$F$16</f>
        <v>0</v>
      </c>
      <c r="E342" s="36">
        <f>SUMIFS(СВЦЭМ!$J$34:$J$777,СВЦЭМ!$A$34:$A$777,$A342,СВЦЭМ!$B$34:$B$777,E$331)+'СЕТ СН'!$F$16</f>
        <v>0</v>
      </c>
      <c r="F342" s="36">
        <f>SUMIFS(СВЦЭМ!$J$34:$J$777,СВЦЭМ!$A$34:$A$777,$A342,СВЦЭМ!$B$34:$B$777,F$331)+'СЕТ СН'!$F$16</f>
        <v>0</v>
      </c>
      <c r="G342" s="36">
        <f>SUMIFS(СВЦЭМ!$J$34:$J$777,СВЦЭМ!$A$34:$A$777,$A342,СВЦЭМ!$B$34:$B$777,G$331)+'СЕТ СН'!$F$16</f>
        <v>0</v>
      </c>
      <c r="H342" s="36">
        <f>SUMIFS(СВЦЭМ!$J$34:$J$777,СВЦЭМ!$A$34:$A$777,$A342,СВЦЭМ!$B$34:$B$777,H$331)+'СЕТ СН'!$F$16</f>
        <v>0</v>
      </c>
      <c r="I342" s="36">
        <f>SUMIFS(СВЦЭМ!$J$34:$J$777,СВЦЭМ!$A$34:$A$777,$A342,СВЦЭМ!$B$34:$B$777,I$331)+'СЕТ СН'!$F$16</f>
        <v>0</v>
      </c>
      <c r="J342" s="36">
        <f>SUMIFS(СВЦЭМ!$J$34:$J$777,СВЦЭМ!$A$34:$A$777,$A342,СВЦЭМ!$B$34:$B$777,J$331)+'СЕТ СН'!$F$16</f>
        <v>0</v>
      </c>
      <c r="K342" s="36">
        <f>SUMIFS(СВЦЭМ!$J$34:$J$777,СВЦЭМ!$A$34:$A$777,$A342,СВЦЭМ!$B$34:$B$777,K$331)+'СЕТ СН'!$F$16</f>
        <v>0</v>
      </c>
      <c r="L342" s="36">
        <f>SUMIFS(СВЦЭМ!$J$34:$J$777,СВЦЭМ!$A$34:$A$777,$A342,СВЦЭМ!$B$34:$B$777,L$331)+'СЕТ СН'!$F$16</f>
        <v>0</v>
      </c>
      <c r="M342" s="36">
        <f>SUMIFS(СВЦЭМ!$J$34:$J$777,СВЦЭМ!$A$34:$A$777,$A342,СВЦЭМ!$B$34:$B$777,M$331)+'СЕТ СН'!$F$16</f>
        <v>0</v>
      </c>
      <c r="N342" s="36">
        <f>SUMIFS(СВЦЭМ!$J$34:$J$777,СВЦЭМ!$A$34:$A$777,$A342,СВЦЭМ!$B$34:$B$777,N$331)+'СЕТ СН'!$F$16</f>
        <v>0</v>
      </c>
      <c r="O342" s="36">
        <f>SUMIFS(СВЦЭМ!$J$34:$J$777,СВЦЭМ!$A$34:$A$777,$A342,СВЦЭМ!$B$34:$B$777,O$331)+'СЕТ СН'!$F$16</f>
        <v>0</v>
      </c>
      <c r="P342" s="36">
        <f>SUMIFS(СВЦЭМ!$J$34:$J$777,СВЦЭМ!$A$34:$A$777,$A342,СВЦЭМ!$B$34:$B$777,P$331)+'СЕТ СН'!$F$16</f>
        <v>0</v>
      </c>
      <c r="Q342" s="36">
        <f>SUMIFS(СВЦЭМ!$J$34:$J$777,СВЦЭМ!$A$34:$A$777,$A342,СВЦЭМ!$B$34:$B$777,Q$331)+'СЕТ СН'!$F$16</f>
        <v>0</v>
      </c>
      <c r="R342" s="36">
        <f>SUMIFS(СВЦЭМ!$J$34:$J$777,СВЦЭМ!$A$34:$A$777,$A342,СВЦЭМ!$B$34:$B$777,R$331)+'СЕТ СН'!$F$16</f>
        <v>0</v>
      </c>
      <c r="S342" s="36">
        <f>SUMIFS(СВЦЭМ!$J$34:$J$777,СВЦЭМ!$A$34:$A$777,$A342,СВЦЭМ!$B$34:$B$777,S$331)+'СЕТ СН'!$F$16</f>
        <v>0</v>
      </c>
      <c r="T342" s="36">
        <f>SUMIFS(СВЦЭМ!$J$34:$J$777,СВЦЭМ!$A$34:$A$777,$A342,СВЦЭМ!$B$34:$B$777,T$331)+'СЕТ СН'!$F$16</f>
        <v>0</v>
      </c>
      <c r="U342" s="36">
        <f>SUMIFS(СВЦЭМ!$J$34:$J$777,СВЦЭМ!$A$34:$A$777,$A342,СВЦЭМ!$B$34:$B$777,U$331)+'СЕТ СН'!$F$16</f>
        <v>0</v>
      </c>
      <c r="V342" s="36">
        <f>SUMIFS(СВЦЭМ!$J$34:$J$777,СВЦЭМ!$A$34:$A$777,$A342,СВЦЭМ!$B$34:$B$777,V$331)+'СЕТ СН'!$F$16</f>
        <v>0</v>
      </c>
      <c r="W342" s="36">
        <f>SUMIFS(СВЦЭМ!$J$34:$J$777,СВЦЭМ!$A$34:$A$777,$A342,СВЦЭМ!$B$34:$B$777,W$331)+'СЕТ СН'!$F$16</f>
        <v>0</v>
      </c>
      <c r="X342" s="36">
        <f>SUMIFS(СВЦЭМ!$J$34:$J$777,СВЦЭМ!$A$34:$A$777,$A342,СВЦЭМ!$B$34:$B$777,X$331)+'СЕТ СН'!$F$16</f>
        <v>0</v>
      </c>
      <c r="Y342" s="36">
        <f>SUMIFS(СВЦЭМ!$J$34:$J$777,СВЦЭМ!$A$34:$A$777,$A342,СВЦЭМ!$B$34:$B$777,Y$331)+'СЕТ СН'!$F$16</f>
        <v>0</v>
      </c>
    </row>
    <row r="343" spans="1:25" ht="15.75" hidden="1" x14ac:dyDescent="0.2">
      <c r="A343" s="35">
        <f t="shared" si="9"/>
        <v>43963</v>
      </c>
      <c r="B343" s="36">
        <f>SUMIFS(СВЦЭМ!$J$34:$J$777,СВЦЭМ!$A$34:$A$777,$A343,СВЦЭМ!$B$34:$B$777,B$331)+'СЕТ СН'!$F$16</f>
        <v>0</v>
      </c>
      <c r="C343" s="36">
        <f>SUMIFS(СВЦЭМ!$J$34:$J$777,СВЦЭМ!$A$34:$A$777,$A343,СВЦЭМ!$B$34:$B$777,C$331)+'СЕТ СН'!$F$16</f>
        <v>0</v>
      </c>
      <c r="D343" s="36">
        <f>SUMIFS(СВЦЭМ!$J$34:$J$777,СВЦЭМ!$A$34:$A$777,$A343,СВЦЭМ!$B$34:$B$777,D$331)+'СЕТ СН'!$F$16</f>
        <v>0</v>
      </c>
      <c r="E343" s="36">
        <f>SUMIFS(СВЦЭМ!$J$34:$J$777,СВЦЭМ!$A$34:$A$777,$A343,СВЦЭМ!$B$34:$B$777,E$331)+'СЕТ СН'!$F$16</f>
        <v>0</v>
      </c>
      <c r="F343" s="36">
        <f>SUMIFS(СВЦЭМ!$J$34:$J$777,СВЦЭМ!$A$34:$A$777,$A343,СВЦЭМ!$B$34:$B$777,F$331)+'СЕТ СН'!$F$16</f>
        <v>0</v>
      </c>
      <c r="G343" s="36">
        <f>SUMIFS(СВЦЭМ!$J$34:$J$777,СВЦЭМ!$A$34:$A$777,$A343,СВЦЭМ!$B$34:$B$777,G$331)+'СЕТ СН'!$F$16</f>
        <v>0</v>
      </c>
      <c r="H343" s="36">
        <f>SUMIFS(СВЦЭМ!$J$34:$J$777,СВЦЭМ!$A$34:$A$777,$A343,СВЦЭМ!$B$34:$B$777,H$331)+'СЕТ СН'!$F$16</f>
        <v>0</v>
      </c>
      <c r="I343" s="36">
        <f>SUMIFS(СВЦЭМ!$J$34:$J$777,СВЦЭМ!$A$34:$A$777,$A343,СВЦЭМ!$B$34:$B$777,I$331)+'СЕТ СН'!$F$16</f>
        <v>0</v>
      </c>
      <c r="J343" s="36">
        <f>SUMIFS(СВЦЭМ!$J$34:$J$777,СВЦЭМ!$A$34:$A$777,$A343,СВЦЭМ!$B$34:$B$777,J$331)+'СЕТ СН'!$F$16</f>
        <v>0</v>
      </c>
      <c r="K343" s="36">
        <f>SUMIFS(СВЦЭМ!$J$34:$J$777,СВЦЭМ!$A$34:$A$777,$A343,СВЦЭМ!$B$34:$B$777,K$331)+'СЕТ СН'!$F$16</f>
        <v>0</v>
      </c>
      <c r="L343" s="36">
        <f>SUMIFS(СВЦЭМ!$J$34:$J$777,СВЦЭМ!$A$34:$A$777,$A343,СВЦЭМ!$B$34:$B$777,L$331)+'СЕТ СН'!$F$16</f>
        <v>0</v>
      </c>
      <c r="M343" s="36">
        <f>SUMIFS(СВЦЭМ!$J$34:$J$777,СВЦЭМ!$A$34:$A$777,$A343,СВЦЭМ!$B$34:$B$777,M$331)+'СЕТ СН'!$F$16</f>
        <v>0</v>
      </c>
      <c r="N343" s="36">
        <f>SUMIFS(СВЦЭМ!$J$34:$J$777,СВЦЭМ!$A$34:$A$777,$A343,СВЦЭМ!$B$34:$B$777,N$331)+'СЕТ СН'!$F$16</f>
        <v>0</v>
      </c>
      <c r="O343" s="36">
        <f>SUMIFS(СВЦЭМ!$J$34:$J$777,СВЦЭМ!$A$34:$A$777,$A343,СВЦЭМ!$B$34:$B$777,O$331)+'СЕТ СН'!$F$16</f>
        <v>0</v>
      </c>
      <c r="P343" s="36">
        <f>SUMIFS(СВЦЭМ!$J$34:$J$777,СВЦЭМ!$A$34:$A$777,$A343,СВЦЭМ!$B$34:$B$777,P$331)+'СЕТ СН'!$F$16</f>
        <v>0</v>
      </c>
      <c r="Q343" s="36">
        <f>SUMIFS(СВЦЭМ!$J$34:$J$777,СВЦЭМ!$A$34:$A$777,$A343,СВЦЭМ!$B$34:$B$777,Q$331)+'СЕТ СН'!$F$16</f>
        <v>0</v>
      </c>
      <c r="R343" s="36">
        <f>SUMIFS(СВЦЭМ!$J$34:$J$777,СВЦЭМ!$A$34:$A$777,$A343,СВЦЭМ!$B$34:$B$777,R$331)+'СЕТ СН'!$F$16</f>
        <v>0</v>
      </c>
      <c r="S343" s="36">
        <f>SUMIFS(СВЦЭМ!$J$34:$J$777,СВЦЭМ!$A$34:$A$777,$A343,СВЦЭМ!$B$34:$B$777,S$331)+'СЕТ СН'!$F$16</f>
        <v>0</v>
      </c>
      <c r="T343" s="36">
        <f>SUMIFS(СВЦЭМ!$J$34:$J$777,СВЦЭМ!$A$34:$A$777,$A343,СВЦЭМ!$B$34:$B$777,T$331)+'СЕТ СН'!$F$16</f>
        <v>0</v>
      </c>
      <c r="U343" s="36">
        <f>SUMIFS(СВЦЭМ!$J$34:$J$777,СВЦЭМ!$A$34:$A$777,$A343,СВЦЭМ!$B$34:$B$777,U$331)+'СЕТ СН'!$F$16</f>
        <v>0</v>
      </c>
      <c r="V343" s="36">
        <f>SUMIFS(СВЦЭМ!$J$34:$J$777,СВЦЭМ!$A$34:$A$777,$A343,СВЦЭМ!$B$34:$B$777,V$331)+'СЕТ СН'!$F$16</f>
        <v>0</v>
      </c>
      <c r="W343" s="36">
        <f>SUMIFS(СВЦЭМ!$J$34:$J$777,СВЦЭМ!$A$34:$A$777,$A343,СВЦЭМ!$B$34:$B$777,W$331)+'СЕТ СН'!$F$16</f>
        <v>0</v>
      </c>
      <c r="X343" s="36">
        <f>SUMIFS(СВЦЭМ!$J$34:$J$777,СВЦЭМ!$A$34:$A$777,$A343,СВЦЭМ!$B$34:$B$777,X$331)+'СЕТ СН'!$F$16</f>
        <v>0</v>
      </c>
      <c r="Y343" s="36">
        <f>SUMIFS(СВЦЭМ!$J$34:$J$777,СВЦЭМ!$A$34:$A$777,$A343,СВЦЭМ!$B$34:$B$777,Y$331)+'СЕТ СН'!$F$16</f>
        <v>0</v>
      </c>
    </row>
    <row r="344" spans="1:25" ht="15.75" hidden="1" x14ac:dyDescent="0.2">
      <c r="A344" s="35">
        <f t="shared" si="9"/>
        <v>43964</v>
      </c>
      <c r="B344" s="36">
        <f>SUMIFS(СВЦЭМ!$J$34:$J$777,СВЦЭМ!$A$34:$A$777,$A344,СВЦЭМ!$B$34:$B$777,B$331)+'СЕТ СН'!$F$16</f>
        <v>0</v>
      </c>
      <c r="C344" s="36">
        <f>SUMIFS(СВЦЭМ!$J$34:$J$777,СВЦЭМ!$A$34:$A$777,$A344,СВЦЭМ!$B$34:$B$777,C$331)+'СЕТ СН'!$F$16</f>
        <v>0</v>
      </c>
      <c r="D344" s="36">
        <f>SUMIFS(СВЦЭМ!$J$34:$J$777,СВЦЭМ!$A$34:$A$777,$A344,СВЦЭМ!$B$34:$B$777,D$331)+'СЕТ СН'!$F$16</f>
        <v>0</v>
      </c>
      <c r="E344" s="36">
        <f>SUMIFS(СВЦЭМ!$J$34:$J$777,СВЦЭМ!$A$34:$A$777,$A344,СВЦЭМ!$B$34:$B$777,E$331)+'СЕТ СН'!$F$16</f>
        <v>0</v>
      </c>
      <c r="F344" s="36">
        <f>SUMIFS(СВЦЭМ!$J$34:$J$777,СВЦЭМ!$A$34:$A$777,$A344,СВЦЭМ!$B$34:$B$777,F$331)+'СЕТ СН'!$F$16</f>
        <v>0</v>
      </c>
      <c r="G344" s="36">
        <f>SUMIFS(СВЦЭМ!$J$34:$J$777,СВЦЭМ!$A$34:$A$777,$A344,СВЦЭМ!$B$34:$B$777,G$331)+'СЕТ СН'!$F$16</f>
        <v>0</v>
      </c>
      <c r="H344" s="36">
        <f>SUMIFS(СВЦЭМ!$J$34:$J$777,СВЦЭМ!$A$34:$A$777,$A344,СВЦЭМ!$B$34:$B$777,H$331)+'СЕТ СН'!$F$16</f>
        <v>0</v>
      </c>
      <c r="I344" s="36">
        <f>SUMIFS(СВЦЭМ!$J$34:$J$777,СВЦЭМ!$A$34:$A$777,$A344,СВЦЭМ!$B$34:$B$777,I$331)+'СЕТ СН'!$F$16</f>
        <v>0</v>
      </c>
      <c r="J344" s="36">
        <f>SUMIFS(СВЦЭМ!$J$34:$J$777,СВЦЭМ!$A$34:$A$777,$A344,СВЦЭМ!$B$34:$B$777,J$331)+'СЕТ СН'!$F$16</f>
        <v>0</v>
      </c>
      <c r="K344" s="36">
        <f>SUMIFS(СВЦЭМ!$J$34:$J$777,СВЦЭМ!$A$34:$A$777,$A344,СВЦЭМ!$B$34:$B$777,K$331)+'СЕТ СН'!$F$16</f>
        <v>0</v>
      </c>
      <c r="L344" s="36">
        <f>SUMIFS(СВЦЭМ!$J$34:$J$777,СВЦЭМ!$A$34:$A$777,$A344,СВЦЭМ!$B$34:$B$777,L$331)+'СЕТ СН'!$F$16</f>
        <v>0</v>
      </c>
      <c r="M344" s="36">
        <f>SUMIFS(СВЦЭМ!$J$34:$J$777,СВЦЭМ!$A$34:$A$777,$A344,СВЦЭМ!$B$34:$B$777,M$331)+'СЕТ СН'!$F$16</f>
        <v>0</v>
      </c>
      <c r="N344" s="36">
        <f>SUMIFS(СВЦЭМ!$J$34:$J$777,СВЦЭМ!$A$34:$A$777,$A344,СВЦЭМ!$B$34:$B$777,N$331)+'СЕТ СН'!$F$16</f>
        <v>0</v>
      </c>
      <c r="O344" s="36">
        <f>SUMIFS(СВЦЭМ!$J$34:$J$777,СВЦЭМ!$A$34:$A$777,$A344,СВЦЭМ!$B$34:$B$777,O$331)+'СЕТ СН'!$F$16</f>
        <v>0</v>
      </c>
      <c r="P344" s="36">
        <f>SUMIFS(СВЦЭМ!$J$34:$J$777,СВЦЭМ!$A$34:$A$777,$A344,СВЦЭМ!$B$34:$B$777,P$331)+'СЕТ СН'!$F$16</f>
        <v>0</v>
      </c>
      <c r="Q344" s="36">
        <f>SUMIFS(СВЦЭМ!$J$34:$J$777,СВЦЭМ!$A$34:$A$777,$A344,СВЦЭМ!$B$34:$B$777,Q$331)+'СЕТ СН'!$F$16</f>
        <v>0</v>
      </c>
      <c r="R344" s="36">
        <f>SUMIFS(СВЦЭМ!$J$34:$J$777,СВЦЭМ!$A$34:$A$777,$A344,СВЦЭМ!$B$34:$B$777,R$331)+'СЕТ СН'!$F$16</f>
        <v>0</v>
      </c>
      <c r="S344" s="36">
        <f>SUMIFS(СВЦЭМ!$J$34:$J$777,СВЦЭМ!$A$34:$A$777,$A344,СВЦЭМ!$B$34:$B$777,S$331)+'СЕТ СН'!$F$16</f>
        <v>0</v>
      </c>
      <c r="T344" s="36">
        <f>SUMIFS(СВЦЭМ!$J$34:$J$777,СВЦЭМ!$A$34:$A$777,$A344,СВЦЭМ!$B$34:$B$777,T$331)+'СЕТ СН'!$F$16</f>
        <v>0</v>
      </c>
      <c r="U344" s="36">
        <f>SUMIFS(СВЦЭМ!$J$34:$J$777,СВЦЭМ!$A$34:$A$777,$A344,СВЦЭМ!$B$34:$B$777,U$331)+'СЕТ СН'!$F$16</f>
        <v>0</v>
      </c>
      <c r="V344" s="36">
        <f>SUMIFS(СВЦЭМ!$J$34:$J$777,СВЦЭМ!$A$34:$A$777,$A344,СВЦЭМ!$B$34:$B$777,V$331)+'СЕТ СН'!$F$16</f>
        <v>0</v>
      </c>
      <c r="W344" s="36">
        <f>SUMIFS(СВЦЭМ!$J$34:$J$777,СВЦЭМ!$A$34:$A$777,$A344,СВЦЭМ!$B$34:$B$777,W$331)+'СЕТ СН'!$F$16</f>
        <v>0</v>
      </c>
      <c r="X344" s="36">
        <f>SUMIFS(СВЦЭМ!$J$34:$J$777,СВЦЭМ!$A$34:$A$777,$A344,СВЦЭМ!$B$34:$B$777,X$331)+'СЕТ СН'!$F$16</f>
        <v>0</v>
      </c>
      <c r="Y344" s="36">
        <f>SUMIFS(СВЦЭМ!$J$34:$J$777,СВЦЭМ!$A$34:$A$777,$A344,СВЦЭМ!$B$34:$B$777,Y$331)+'СЕТ СН'!$F$16</f>
        <v>0</v>
      </c>
    </row>
    <row r="345" spans="1:25" ht="15.75" hidden="1" x14ac:dyDescent="0.2">
      <c r="A345" s="35">
        <f t="shared" si="9"/>
        <v>43965</v>
      </c>
      <c r="B345" s="36">
        <f>SUMIFS(СВЦЭМ!$J$34:$J$777,СВЦЭМ!$A$34:$A$777,$A345,СВЦЭМ!$B$34:$B$777,B$331)+'СЕТ СН'!$F$16</f>
        <v>0</v>
      </c>
      <c r="C345" s="36">
        <f>SUMIFS(СВЦЭМ!$J$34:$J$777,СВЦЭМ!$A$34:$A$777,$A345,СВЦЭМ!$B$34:$B$777,C$331)+'СЕТ СН'!$F$16</f>
        <v>0</v>
      </c>
      <c r="D345" s="36">
        <f>SUMIFS(СВЦЭМ!$J$34:$J$777,СВЦЭМ!$A$34:$A$777,$A345,СВЦЭМ!$B$34:$B$777,D$331)+'СЕТ СН'!$F$16</f>
        <v>0</v>
      </c>
      <c r="E345" s="36">
        <f>SUMIFS(СВЦЭМ!$J$34:$J$777,СВЦЭМ!$A$34:$A$777,$A345,СВЦЭМ!$B$34:$B$777,E$331)+'СЕТ СН'!$F$16</f>
        <v>0</v>
      </c>
      <c r="F345" s="36">
        <f>SUMIFS(СВЦЭМ!$J$34:$J$777,СВЦЭМ!$A$34:$A$777,$A345,СВЦЭМ!$B$34:$B$777,F$331)+'СЕТ СН'!$F$16</f>
        <v>0</v>
      </c>
      <c r="G345" s="36">
        <f>SUMIFS(СВЦЭМ!$J$34:$J$777,СВЦЭМ!$A$34:$A$777,$A345,СВЦЭМ!$B$34:$B$777,G$331)+'СЕТ СН'!$F$16</f>
        <v>0</v>
      </c>
      <c r="H345" s="36">
        <f>SUMIFS(СВЦЭМ!$J$34:$J$777,СВЦЭМ!$A$34:$A$777,$A345,СВЦЭМ!$B$34:$B$777,H$331)+'СЕТ СН'!$F$16</f>
        <v>0</v>
      </c>
      <c r="I345" s="36">
        <f>SUMIFS(СВЦЭМ!$J$34:$J$777,СВЦЭМ!$A$34:$A$777,$A345,СВЦЭМ!$B$34:$B$777,I$331)+'СЕТ СН'!$F$16</f>
        <v>0</v>
      </c>
      <c r="J345" s="36">
        <f>SUMIFS(СВЦЭМ!$J$34:$J$777,СВЦЭМ!$A$34:$A$777,$A345,СВЦЭМ!$B$34:$B$777,J$331)+'СЕТ СН'!$F$16</f>
        <v>0</v>
      </c>
      <c r="K345" s="36">
        <f>SUMIFS(СВЦЭМ!$J$34:$J$777,СВЦЭМ!$A$34:$A$777,$A345,СВЦЭМ!$B$34:$B$777,K$331)+'СЕТ СН'!$F$16</f>
        <v>0</v>
      </c>
      <c r="L345" s="36">
        <f>SUMIFS(СВЦЭМ!$J$34:$J$777,СВЦЭМ!$A$34:$A$777,$A345,СВЦЭМ!$B$34:$B$777,L$331)+'СЕТ СН'!$F$16</f>
        <v>0</v>
      </c>
      <c r="M345" s="36">
        <f>SUMIFS(СВЦЭМ!$J$34:$J$777,СВЦЭМ!$A$34:$A$777,$A345,СВЦЭМ!$B$34:$B$777,M$331)+'СЕТ СН'!$F$16</f>
        <v>0</v>
      </c>
      <c r="N345" s="36">
        <f>SUMIFS(СВЦЭМ!$J$34:$J$777,СВЦЭМ!$A$34:$A$777,$A345,СВЦЭМ!$B$34:$B$777,N$331)+'СЕТ СН'!$F$16</f>
        <v>0</v>
      </c>
      <c r="O345" s="36">
        <f>SUMIFS(СВЦЭМ!$J$34:$J$777,СВЦЭМ!$A$34:$A$777,$A345,СВЦЭМ!$B$34:$B$777,O$331)+'СЕТ СН'!$F$16</f>
        <v>0</v>
      </c>
      <c r="P345" s="36">
        <f>SUMIFS(СВЦЭМ!$J$34:$J$777,СВЦЭМ!$A$34:$A$777,$A345,СВЦЭМ!$B$34:$B$777,P$331)+'СЕТ СН'!$F$16</f>
        <v>0</v>
      </c>
      <c r="Q345" s="36">
        <f>SUMIFS(СВЦЭМ!$J$34:$J$777,СВЦЭМ!$A$34:$A$777,$A345,СВЦЭМ!$B$34:$B$777,Q$331)+'СЕТ СН'!$F$16</f>
        <v>0</v>
      </c>
      <c r="R345" s="36">
        <f>SUMIFS(СВЦЭМ!$J$34:$J$777,СВЦЭМ!$A$34:$A$777,$A345,СВЦЭМ!$B$34:$B$777,R$331)+'СЕТ СН'!$F$16</f>
        <v>0</v>
      </c>
      <c r="S345" s="36">
        <f>SUMIFS(СВЦЭМ!$J$34:$J$777,СВЦЭМ!$A$34:$A$777,$A345,СВЦЭМ!$B$34:$B$777,S$331)+'СЕТ СН'!$F$16</f>
        <v>0</v>
      </c>
      <c r="T345" s="36">
        <f>SUMIFS(СВЦЭМ!$J$34:$J$777,СВЦЭМ!$A$34:$A$777,$A345,СВЦЭМ!$B$34:$B$777,T$331)+'СЕТ СН'!$F$16</f>
        <v>0</v>
      </c>
      <c r="U345" s="36">
        <f>SUMIFS(СВЦЭМ!$J$34:$J$777,СВЦЭМ!$A$34:$A$777,$A345,СВЦЭМ!$B$34:$B$777,U$331)+'СЕТ СН'!$F$16</f>
        <v>0</v>
      </c>
      <c r="V345" s="36">
        <f>SUMIFS(СВЦЭМ!$J$34:$J$777,СВЦЭМ!$A$34:$A$777,$A345,СВЦЭМ!$B$34:$B$777,V$331)+'СЕТ СН'!$F$16</f>
        <v>0</v>
      </c>
      <c r="W345" s="36">
        <f>SUMIFS(СВЦЭМ!$J$34:$J$777,СВЦЭМ!$A$34:$A$777,$A345,СВЦЭМ!$B$34:$B$777,W$331)+'СЕТ СН'!$F$16</f>
        <v>0</v>
      </c>
      <c r="X345" s="36">
        <f>SUMIFS(СВЦЭМ!$J$34:$J$777,СВЦЭМ!$A$34:$A$777,$A345,СВЦЭМ!$B$34:$B$777,X$331)+'СЕТ СН'!$F$16</f>
        <v>0</v>
      </c>
      <c r="Y345" s="36">
        <f>SUMIFS(СВЦЭМ!$J$34:$J$777,СВЦЭМ!$A$34:$A$777,$A345,СВЦЭМ!$B$34:$B$777,Y$331)+'СЕТ СН'!$F$16</f>
        <v>0</v>
      </c>
    </row>
    <row r="346" spans="1:25" ht="15.75" hidden="1" x14ac:dyDescent="0.2">
      <c r="A346" s="35">
        <f t="shared" si="9"/>
        <v>43966</v>
      </c>
      <c r="B346" s="36">
        <f>SUMIFS(СВЦЭМ!$J$34:$J$777,СВЦЭМ!$A$34:$A$777,$A346,СВЦЭМ!$B$34:$B$777,B$331)+'СЕТ СН'!$F$16</f>
        <v>0</v>
      </c>
      <c r="C346" s="36">
        <f>SUMIFS(СВЦЭМ!$J$34:$J$777,СВЦЭМ!$A$34:$A$777,$A346,СВЦЭМ!$B$34:$B$777,C$331)+'СЕТ СН'!$F$16</f>
        <v>0</v>
      </c>
      <c r="D346" s="36">
        <f>SUMIFS(СВЦЭМ!$J$34:$J$777,СВЦЭМ!$A$34:$A$777,$A346,СВЦЭМ!$B$34:$B$777,D$331)+'СЕТ СН'!$F$16</f>
        <v>0</v>
      </c>
      <c r="E346" s="36">
        <f>SUMIFS(СВЦЭМ!$J$34:$J$777,СВЦЭМ!$A$34:$A$777,$A346,СВЦЭМ!$B$34:$B$777,E$331)+'СЕТ СН'!$F$16</f>
        <v>0</v>
      </c>
      <c r="F346" s="36">
        <f>SUMIFS(СВЦЭМ!$J$34:$J$777,СВЦЭМ!$A$34:$A$777,$A346,СВЦЭМ!$B$34:$B$777,F$331)+'СЕТ СН'!$F$16</f>
        <v>0</v>
      </c>
      <c r="G346" s="36">
        <f>SUMIFS(СВЦЭМ!$J$34:$J$777,СВЦЭМ!$A$34:$A$777,$A346,СВЦЭМ!$B$34:$B$777,G$331)+'СЕТ СН'!$F$16</f>
        <v>0</v>
      </c>
      <c r="H346" s="36">
        <f>SUMIFS(СВЦЭМ!$J$34:$J$777,СВЦЭМ!$A$34:$A$777,$A346,СВЦЭМ!$B$34:$B$777,H$331)+'СЕТ СН'!$F$16</f>
        <v>0</v>
      </c>
      <c r="I346" s="36">
        <f>SUMIFS(СВЦЭМ!$J$34:$J$777,СВЦЭМ!$A$34:$A$777,$A346,СВЦЭМ!$B$34:$B$777,I$331)+'СЕТ СН'!$F$16</f>
        <v>0</v>
      </c>
      <c r="J346" s="36">
        <f>SUMIFS(СВЦЭМ!$J$34:$J$777,СВЦЭМ!$A$34:$A$777,$A346,СВЦЭМ!$B$34:$B$777,J$331)+'СЕТ СН'!$F$16</f>
        <v>0</v>
      </c>
      <c r="K346" s="36">
        <f>SUMIFS(СВЦЭМ!$J$34:$J$777,СВЦЭМ!$A$34:$A$777,$A346,СВЦЭМ!$B$34:$B$777,K$331)+'СЕТ СН'!$F$16</f>
        <v>0</v>
      </c>
      <c r="L346" s="36">
        <f>SUMIFS(СВЦЭМ!$J$34:$J$777,СВЦЭМ!$A$34:$A$777,$A346,СВЦЭМ!$B$34:$B$777,L$331)+'СЕТ СН'!$F$16</f>
        <v>0</v>
      </c>
      <c r="M346" s="36">
        <f>SUMIFS(СВЦЭМ!$J$34:$J$777,СВЦЭМ!$A$34:$A$777,$A346,СВЦЭМ!$B$34:$B$777,M$331)+'СЕТ СН'!$F$16</f>
        <v>0</v>
      </c>
      <c r="N346" s="36">
        <f>SUMIFS(СВЦЭМ!$J$34:$J$777,СВЦЭМ!$A$34:$A$777,$A346,СВЦЭМ!$B$34:$B$777,N$331)+'СЕТ СН'!$F$16</f>
        <v>0</v>
      </c>
      <c r="O346" s="36">
        <f>SUMIFS(СВЦЭМ!$J$34:$J$777,СВЦЭМ!$A$34:$A$777,$A346,СВЦЭМ!$B$34:$B$777,O$331)+'СЕТ СН'!$F$16</f>
        <v>0</v>
      </c>
      <c r="P346" s="36">
        <f>SUMIFS(СВЦЭМ!$J$34:$J$777,СВЦЭМ!$A$34:$A$777,$A346,СВЦЭМ!$B$34:$B$777,P$331)+'СЕТ СН'!$F$16</f>
        <v>0</v>
      </c>
      <c r="Q346" s="36">
        <f>SUMIFS(СВЦЭМ!$J$34:$J$777,СВЦЭМ!$A$34:$A$777,$A346,СВЦЭМ!$B$34:$B$777,Q$331)+'СЕТ СН'!$F$16</f>
        <v>0</v>
      </c>
      <c r="R346" s="36">
        <f>SUMIFS(СВЦЭМ!$J$34:$J$777,СВЦЭМ!$A$34:$A$777,$A346,СВЦЭМ!$B$34:$B$777,R$331)+'СЕТ СН'!$F$16</f>
        <v>0</v>
      </c>
      <c r="S346" s="36">
        <f>SUMIFS(СВЦЭМ!$J$34:$J$777,СВЦЭМ!$A$34:$A$777,$A346,СВЦЭМ!$B$34:$B$777,S$331)+'СЕТ СН'!$F$16</f>
        <v>0</v>
      </c>
      <c r="T346" s="36">
        <f>SUMIFS(СВЦЭМ!$J$34:$J$777,СВЦЭМ!$A$34:$A$777,$A346,СВЦЭМ!$B$34:$B$777,T$331)+'СЕТ СН'!$F$16</f>
        <v>0</v>
      </c>
      <c r="U346" s="36">
        <f>SUMIFS(СВЦЭМ!$J$34:$J$777,СВЦЭМ!$A$34:$A$777,$A346,СВЦЭМ!$B$34:$B$777,U$331)+'СЕТ СН'!$F$16</f>
        <v>0</v>
      </c>
      <c r="V346" s="36">
        <f>SUMIFS(СВЦЭМ!$J$34:$J$777,СВЦЭМ!$A$34:$A$777,$A346,СВЦЭМ!$B$34:$B$777,V$331)+'СЕТ СН'!$F$16</f>
        <v>0</v>
      </c>
      <c r="W346" s="36">
        <f>SUMIFS(СВЦЭМ!$J$34:$J$777,СВЦЭМ!$A$34:$A$777,$A346,СВЦЭМ!$B$34:$B$777,W$331)+'СЕТ СН'!$F$16</f>
        <v>0</v>
      </c>
      <c r="X346" s="36">
        <f>SUMIFS(СВЦЭМ!$J$34:$J$777,СВЦЭМ!$A$34:$A$777,$A346,СВЦЭМ!$B$34:$B$777,X$331)+'СЕТ СН'!$F$16</f>
        <v>0</v>
      </c>
      <c r="Y346" s="36">
        <f>SUMIFS(СВЦЭМ!$J$34:$J$777,СВЦЭМ!$A$34:$A$777,$A346,СВЦЭМ!$B$34:$B$777,Y$331)+'СЕТ СН'!$F$16</f>
        <v>0</v>
      </c>
    </row>
    <row r="347" spans="1:25" ht="15.75" hidden="1" x14ac:dyDescent="0.2">
      <c r="A347" s="35">
        <f t="shared" si="9"/>
        <v>43967</v>
      </c>
      <c r="B347" s="36">
        <f>SUMIFS(СВЦЭМ!$J$34:$J$777,СВЦЭМ!$A$34:$A$777,$A347,СВЦЭМ!$B$34:$B$777,B$331)+'СЕТ СН'!$F$16</f>
        <v>0</v>
      </c>
      <c r="C347" s="36">
        <f>SUMIFS(СВЦЭМ!$J$34:$J$777,СВЦЭМ!$A$34:$A$777,$A347,СВЦЭМ!$B$34:$B$777,C$331)+'СЕТ СН'!$F$16</f>
        <v>0</v>
      </c>
      <c r="D347" s="36">
        <f>SUMIFS(СВЦЭМ!$J$34:$J$777,СВЦЭМ!$A$34:$A$777,$A347,СВЦЭМ!$B$34:$B$777,D$331)+'СЕТ СН'!$F$16</f>
        <v>0</v>
      </c>
      <c r="E347" s="36">
        <f>SUMIFS(СВЦЭМ!$J$34:$J$777,СВЦЭМ!$A$34:$A$777,$A347,СВЦЭМ!$B$34:$B$777,E$331)+'СЕТ СН'!$F$16</f>
        <v>0</v>
      </c>
      <c r="F347" s="36">
        <f>SUMIFS(СВЦЭМ!$J$34:$J$777,СВЦЭМ!$A$34:$A$777,$A347,СВЦЭМ!$B$34:$B$777,F$331)+'СЕТ СН'!$F$16</f>
        <v>0</v>
      </c>
      <c r="G347" s="36">
        <f>SUMIFS(СВЦЭМ!$J$34:$J$777,СВЦЭМ!$A$34:$A$777,$A347,СВЦЭМ!$B$34:$B$777,G$331)+'СЕТ СН'!$F$16</f>
        <v>0</v>
      </c>
      <c r="H347" s="36">
        <f>SUMIFS(СВЦЭМ!$J$34:$J$777,СВЦЭМ!$A$34:$A$777,$A347,СВЦЭМ!$B$34:$B$777,H$331)+'СЕТ СН'!$F$16</f>
        <v>0</v>
      </c>
      <c r="I347" s="36">
        <f>SUMIFS(СВЦЭМ!$J$34:$J$777,СВЦЭМ!$A$34:$A$777,$A347,СВЦЭМ!$B$34:$B$777,I$331)+'СЕТ СН'!$F$16</f>
        <v>0</v>
      </c>
      <c r="J347" s="36">
        <f>SUMIFS(СВЦЭМ!$J$34:$J$777,СВЦЭМ!$A$34:$A$777,$A347,СВЦЭМ!$B$34:$B$777,J$331)+'СЕТ СН'!$F$16</f>
        <v>0</v>
      </c>
      <c r="K347" s="36">
        <f>SUMIFS(СВЦЭМ!$J$34:$J$777,СВЦЭМ!$A$34:$A$777,$A347,СВЦЭМ!$B$34:$B$777,K$331)+'СЕТ СН'!$F$16</f>
        <v>0</v>
      </c>
      <c r="L347" s="36">
        <f>SUMIFS(СВЦЭМ!$J$34:$J$777,СВЦЭМ!$A$34:$A$777,$A347,СВЦЭМ!$B$34:$B$777,L$331)+'СЕТ СН'!$F$16</f>
        <v>0</v>
      </c>
      <c r="M347" s="36">
        <f>SUMIFS(СВЦЭМ!$J$34:$J$777,СВЦЭМ!$A$34:$A$777,$A347,СВЦЭМ!$B$34:$B$777,M$331)+'СЕТ СН'!$F$16</f>
        <v>0</v>
      </c>
      <c r="N347" s="36">
        <f>SUMIFS(СВЦЭМ!$J$34:$J$777,СВЦЭМ!$A$34:$A$777,$A347,СВЦЭМ!$B$34:$B$777,N$331)+'СЕТ СН'!$F$16</f>
        <v>0</v>
      </c>
      <c r="O347" s="36">
        <f>SUMIFS(СВЦЭМ!$J$34:$J$777,СВЦЭМ!$A$34:$A$777,$A347,СВЦЭМ!$B$34:$B$777,O$331)+'СЕТ СН'!$F$16</f>
        <v>0</v>
      </c>
      <c r="P347" s="36">
        <f>SUMIFS(СВЦЭМ!$J$34:$J$777,СВЦЭМ!$A$34:$A$777,$A347,СВЦЭМ!$B$34:$B$777,P$331)+'СЕТ СН'!$F$16</f>
        <v>0</v>
      </c>
      <c r="Q347" s="36">
        <f>SUMIFS(СВЦЭМ!$J$34:$J$777,СВЦЭМ!$A$34:$A$777,$A347,СВЦЭМ!$B$34:$B$777,Q$331)+'СЕТ СН'!$F$16</f>
        <v>0</v>
      </c>
      <c r="R347" s="36">
        <f>SUMIFS(СВЦЭМ!$J$34:$J$777,СВЦЭМ!$A$34:$A$777,$A347,СВЦЭМ!$B$34:$B$777,R$331)+'СЕТ СН'!$F$16</f>
        <v>0</v>
      </c>
      <c r="S347" s="36">
        <f>SUMIFS(СВЦЭМ!$J$34:$J$777,СВЦЭМ!$A$34:$A$777,$A347,СВЦЭМ!$B$34:$B$777,S$331)+'СЕТ СН'!$F$16</f>
        <v>0</v>
      </c>
      <c r="T347" s="36">
        <f>SUMIFS(СВЦЭМ!$J$34:$J$777,СВЦЭМ!$A$34:$A$777,$A347,СВЦЭМ!$B$34:$B$777,T$331)+'СЕТ СН'!$F$16</f>
        <v>0</v>
      </c>
      <c r="U347" s="36">
        <f>SUMIFS(СВЦЭМ!$J$34:$J$777,СВЦЭМ!$A$34:$A$777,$A347,СВЦЭМ!$B$34:$B$777,U$331)+'СЕТ СН'!$F$16</f>
        <v>0</v>
      </c>
      <c r="V347" s="36">
        <f>SUMIFS(СВЦЭМ!$J$34:$J$777,СВЦЭМ!$A$34:$A$777,$A347,СВЦЭМ!$B$34:$B$777,V$331)+'СЕТ СН'!$F$16</f>
        <v>0</v>
      </c>
      <c r="W347" s="36">
        <f>SUMIFS(СВЦЭМ!$J$34:$J$777,СВЦЭМ!$A$34:$A$777,$A347,СВЦЭМ!$B$34:$B$777,W$331)+'СЕТ СН'!$F$16</f>
        <v>0</v>
      </c>
      <c r="X347" s="36">
        <f>SUMIFS(СВЦЭМ!$J$34:$J$777,СВЦЭМ!$A$34:$A$777,$A347,СВЦЭМ!$B$34:$B$777,X$331)+'СЕТ СН'!$F$16</f>
        <v>0</v>
      </c>
      <c r="Y347" s="36">
        <f>SUMIFS(СВЦЭМ!$J$34:$J$777,СВЦЭМ!$A$34:$A$777,$A347,СВЦЭМ!$B$34:$B$777,Y$331)+'СЕТ СН'!$F$16</f>
        <v>0</v>
      </c>
    </row>
    <row r="348" spans="1:25" ht="15.75" hidden="1" x14ac:dyDescent="0.2">
      <c r="A348" s="35">
        <f t="shared" si="9"/>
        <v>43968</v>
      </c>
      <c r="B348" s="36">
        <f>SUMIFS(СВЦЭМ!$J$34:$J$777,СВЦЭМ!$A$34:$A$777,$A348,СВЦЭМ!$B$34:$B$777,B$331)+'СЕТ СН'!$F$16</f>
        <v>0</v>
      </c>
      <c r="C348" s="36">
        <f>SUMIFS(СВЦЭМ!$J$34:$J$777,СВЦЭМ!$A$34:$A$777,$A348,СВЦЭМ!$B$34:$B$777,C$331)+'СЕТ СН'!$F$16</f>
        <v>0</v>
      </c>
      <c r="D348" s="36">
        <f>SUMIFS(СВЦЭМ!$J$34:$J$777,СВЦЭМ!$A$34:$A$777,$A348,СВЦЭМ!$B$34:$B$777,D$331)+'СЕТ СН'!$F$16</f>
        <v>0</v>
      </c>
      <c r="E348" s="36">
        <f>SUMIFS(СВЦЭМ!$J$34:$J$777,СВЦЭМ!$A$34:$A$777,$A348,СВЦЭМ!$B$34:$B$777,E$331)+'СЕТ СН'!$F$16</f>
        <v>0</v>
      </c>
      <c r="F348" s="36">
        <f>SUMIFS(СВЦЭМ!$J$34:$J$777,СВЦЭМ!$A$34:$A$777,$A348,СВЦЭМ!$B$34:$B$777,F$331)+'СЕТ СН'!$F$16</f>
        <v>0</v>
      </c>
      <c r="G348" s="36">
        <f>SUMIFS(СВЦЭМ!$J$34:$J$777,СВЦЭМ!$A$34:$A$777,$A348,СВЦЭМ!$B$34:$B$777,G$331)+'СЕТ СН'!$F$16</f>
        <v>0</v>
      </c>
      <c r="H348" s="36">
        <f>SUMIFS(СВЦЭМ!$J$34:$J$777,СВЦЭМ!$A$34:$A$777,$A348,СВЦЭМ!$B$34:$B$777,H$331)+'СЕТ СН'!$F$16</f>
        <v>0</v>
      </c>
      <c r="I348" s="36">
        <f>SUMIFS(СВЦЭМ!$J$34:$J$777,СВЦЭМ!$A$34:$A$777,$A348,СВЦЭМ!$B$34:$B$777,I$331)+'СЕТ СН'!$F$16</f>
        <v>0</v>
      </c>
      <c r="J348" s="36">
        <f>SUMIFS(СВЦЭМ!$J$34:$J$777,СВЦЭМ!$A$34:$A$777,$A348,СВЦЭМ!$B$34:$B$777,J$331)+'СЕТ СН'!$F$16</f>
        <v>0</v>
      </c>
      <c r="K348" s="36">
        <f>SUMIFS(СВЦЭМ!$J$34:$J$777,СВЦЭМ!$A$34:$A$777,$A348,СВЦЭМ!$B$34:$B$777,K$331)+'СЕТ СН'!$F$16</f>
        <v>0</v>
      </c>
      <c r="L348" s="36">
        <f>SUMIFS(СВЦЭМ!$J$34:$J$777,СВЦЭМ!$A$34:$A$777,$A348,СВЦЭМ!$B$34:$B$777,L$331)+'СЕТ СН'!$F$16</f>
        <v>0</v>
      </c>
      <c r="M348" s="36">
        <f>SUMIFS(СВЦЭМ!$J$34:$J$777,СВЦЭМ!$A$34:$A$777,$A348,СВЦЭМ!$B$34:$B$777,M$331)+'СЕТ СН'!$F$16</f>
        <v>0</v>
      </c>
      <c r="N348" s="36">
        <f>SUMIFS(СВЦЭМ!$J$34:$J$777,СВЦЭМ!$A$34:$A$777,$A348,СВЦЭМ!$B$34:$B$777,N$331)+'СЕТ СН'!$F$16</f>
        <v>0</v>
      </c>
      <c r="O348" s="36">
        <f>SUMIFS(СВЦЭМ!$J$34:$J$777,СВЦЭМ!$A$34:$A$777,$A348,СВЦЭМ!$B$34:$B$777,O$331)+'СЕТ СН'!$F$16</f>
        <v>0</v>
      </c>
      <c r="P348" s="36">
        <f>SUMIFS(СВЦЭМ!$J$34:$J$777,СВЦЭМ!$A$34:$A$777,$A348,СВЦЭМ!$B$34:$B$777,P$331)+'СЕТ СН'!$F$16</f>
        <v>0</v>
      </c>
      <c r="Q348" s="36">
        <f>SUMIFS(СВЦЭМ!$J$34:$J$777,СВЦЭМ!$A$34:$A$777,$A348,СВЦЭМ!$B$34:$B$777,Q$331)+'СЕТ СН'!$F$16</f>
        <v>0</v>
      </c>
      <c r="R348" s="36">
        <f>SUMIFS(СВЦЭМ!$J$34:$J$777,СВЦЭМ!$A$34:$A$777,$A348,СВЦЭМ!$B$34:$B$777,R$331)+'СЕТ СН'!$F$16</f>
        <v>0</v>
      </c>
      <c r="S348" s="36">
        <f>SUMIFS(СВЦЭМ!$J$34:$J$777,СВЦЭМ!$A$34:$A$777,$A348,СВЦЭМ!$B$34:$B$777,S$331)+'СЕТ СН'!$F$16</f>
        <v>0</v>
      </c>
      <c r="T348" s="36">
        <f>SUMIFS(СВЦЭМ!$J$34:$J$777,СВЦЭМ!$A$34:$A$777,$A348,СВЦЭМ!$B$34:$B$777,T$331)+'СЕТ СН'!$F$16</f>
        <v>0</v>
      </c>
      <c r="U348" s="36">
        <f>SUMIFS(СВЦЭМ!$J$34:$J$777,СВЦЭМ!$A$34:$A$777,$A348,СВЦЭМ!$B$34:$B$777,U$331)+'СЕТ СН'!$F$16</f>
        <v>0</v>
      </c>
      <c r="V348" s="36">
        <f>SUMIFS(СВЦЭМ!$J$34:$J$777,СВЦЭМ!$A$34:$A$777,$A348,СВЦЭМ!$B$34:$B$777,V$331)+'СЕТ СН'!$F$16</f>
        <v>0</v>
      </c>
      <c r="W348" s="36">
        <f>SUMIFS(СВЦЭМ!$J$34:$J$777,СВЦЭМ!$A$34:$A$777,$A348,СВЦЭМ!$B$34:$B$777,W$331)+'СЕТ СН'!$F$16</f>
        <v>0</v>
      </c>
      <c r="X348" s="36">
        <f>SUMIFS(СВЦЭМ!$J$34:$J$777,СВЦЭМ!$A$34:$A$777,$A348,СВЦЭМ!$B$34:$B$777,X$331)+'СЕТ СН'!$F$16</f>
        <v>0</v>
      </c>
      <c r="Y348" s="36">
        <f>SUMIFS(СВЦЭМ!$J$34:$J$777,СВЦЭМ!$A$34:$A$777,$A348,СВЦЭМ!$B$34:$B$777,Y$331)+'СЕТ СН'!$F$16</f>
        <v>0</v>
      </c>
    </row>
    <row r="349" spans="1:25" ht="15.75" hidden="1" x14ac:dyDescent="0.2">
      <c r="A349" s="35">
        <f t="shared" si="9"/>
        <v>43969</v>
      </c>
      <c r="B349" s="36">
        <f>SUMIFS(СВЦЭМ!$J$34:$J$777,СВЦЭМ!$A$34:$A$777,$A349,СВЦЭМ!$B$34:$B$777,B$331)+'СЕТ СН'!$F$16</f>
        <v>0</v>
      </c>
      <c r="C349" s="36">
        <f>SUMIFS(СВЦЭМ!$J$34:$J$777,СВЦЭМ!$A$34:$A$777,$A349,СВЦЭМ!$B$34:$B$777,C$331)+'СЕТ СН'!$F$16</f>
        <v>0</v>
      </c>
      <c r="D349" s="36">
        <f>SUMIFS(СВЦЭМ!$J$34:$J$777,СВЦЭМ!$A$34:$A$777,$A349,СВЦЭМ!$B$34:$B$777,D$331)+'СЕТ СН'!$F$16</f>
        <v>0</v>
      </c>
      <c r="E349" s="36">
        <f>SUMIFS(СВЦЭМ!$J$34:$J$777,СВЦЭМ!$A$34:$A$777,$A349,СВЦЭМ!$B$34:$B$777,E$331)+'СЕТ СН'!$F$16</f>
        <v>0</v>
      </c>
      <c r="F349" s="36">
        <f>SUMIFS(СВЦЭМ!$J$34:$J$777,СВЦЭМ!$A$34:$A$777,$A349,СВЦЭМ!$B$34:$B$777,F$331)+'СЕТ СН'!$F$16</f>
        <v>0</v>
      </c>
      <c r="G349" s="36">
        <f>SUMIFS(СВЦЭМ!$J$34:$J$777,СВЦЭМ!$A$34:$A$777,$A349,СВЦЭМ!$B$34:$B$777,G$331)+'СЕТ СН'!$F$16</f>
        <v>0</v>
      </c>
      <c r="H349" s="36">
        <f>SUMIFS(СВЦЭМ!$J$34:$J$777,СВЦЭМ!$A$34:$A$777,$A349,СВЦЭМ!$B$34:$B$777,H$331)+'СЕТ СН'!$F$16</f>
        <v>0</v>
      </c>
      <c r="I349" s="36">
        <f>SUMIFS(СВЦЭМ!$J$34:$J$777,СВЦЭМ!$A$34:$A$777,$A349,СВЦЭМ!$B$34:$B$777,I$331)+'СЕТ СН'!$F$16</f>
        <v>0</v>
      </c>
      <c r="J349" s="36">
        <f>SUMIFS(СВЦЭМ!$J$34:$J$777,СВЦЭМ!$A$34:$A$777,$A349,СВЦЭМ!$B$34:$B$777,J$331)+'СЕТ СН'!$F$16</f>
        <v>0</v>
      </c>
      <c r="K349" s="36">
        <f>SUMIFS(СВЦЭМ!$J$34:$J$777,СВЦЭМ!$A$34:$A$777,$A349,СВЦЭМ!$B$34:$B$777,K$331)+'СЕТ СН'!$F$16</f>
        <v>0</v>
      </c>
      <c r="L349" s="36">
        <f>SUMIFS(СВЦЭМ!$J$34:$J$777,СВЦЭМ!$A$34:$A$777,$A349,СВЦЭМ!$B$34:$B$777,L$331)+'СЕТ СН'!$F$16</f>
        <v>0</v>
      </c>
      <c r="M349" s="36">
        <f>SUMIFS(СВЦЭМ!$J$34:$J$777,СВЦЭМ!$A$34:$A$777,$A349,СВЦЭМ!$B$34:$B$777,M$331)+'СЕТ СН'!$F$16</f>
        <v>0</v>
      </c>
      <c r="N349" s="36">
        <f>SUMIFS(СВЦЭМ!$J$34:$J$777,СВЦЭМ!$A$34:$A$777,$A349,СВЦЭМ!$B$34:$B$777,N$331)+'СЕТ СН'!$F$16</f>
        <v>0</v>
      </c>
      <c r="O349" s="36">
        <f>SUMIFS(СВЦЭМ!$J$34:$J$777,СВЦЭМ!$A$34:$A$777,$A349,СВЦЭМ!$B$34:$B$777,O$331)+'СЕТ СН'!$F$16</f>
        <v>0</v>
      </c>
      <c r="P349" s="36">
        <f>SUMIFS(СВЦЭМ!$J$34:$J$777,СВЦЭМ!$A$34:$A$777,$A349,СВЦЭМ!$B$34:$B$777,P$331)+'СЕТ СН'!$F$16</f>
        <v>0</v>
      </c>
      <c r="Q349" s="36">
        <f>SUMIFS(СВЦЭМ!$J$34:$J$777,СВЦЭМ!$A$34:$A$777,$A349,СВЦЭМ!$B$34:$B$777,Q$331)+'СЕТ СН'!$F$16</f>
        <v>0</v>
      </c>
      <c r="R349" s="36">
        <f>SUMIFS(СВЦЭМ!$J$34:$J$777,СВЦЭМ!$A$34:$A$777,$A349,СВЦЭМ!$B$34:$B$777,R$331)+'СЕТ СН'!$F$16</f>
        <v>0</v>
      </c>
      <c r="S349" s="36">
        <f>SUMIFS(СВЦЭМ!$J$34:$J$777,СВЦЭМ!$A$34:$A$777,$A349,СВЦЭМ!$B$34:$B$777,S$331)+'СЕТ СН'!$F$16</f>
        <v>0</v>
      </c>
      <c r="T349" s="36">
        <f>SUMIFS(СВЦЭМ!$J$34:$J$777,СВЦЭМ!$A$34:$A$777,$A349,СВЦЭМ!$B$34:$B$777,T$331)+'СЕТ СН'!$F$16</f>
        <v>0</v>
      </c>
      <c r="U349" s="36">
        <f>SUMIFS(СВЦЭМ!$J$34:$J$777,СВЦЭМ!$A$34:$A$777,$A349,СВЦЭМ!$B$34:$B$777,U$331)+'СЕТ СН'!$F$16</f>
        <v>0</v>
      </c>
      <c r="V349" s="36">
        <f>SUMIFS(СВЦЭМ!$J$34:$J$777,СВЦЭМ!$A$34:$A$777,$A349,СВЦЭМ!$B$34:$B$777,V$331)+'СЕТ СН'!$F$16</f>
        <v>0</v>
      </c>
      <c r="W349" s="36">
        <f>SUMIFS(СВЦЭМ!$J$34:$J$777,СВЦЭМ!$A$34:$A$777,$A349,СВЦЭМ!$B$34:$B$777,W$331)+'СЕТ СН'!$F$16</f>
        <v>0</v>
      </c>
      <c r="X349" s="36">
        <f>SUMIFS(СВЦЭМ!$J$34:$J$777,СВЦЭМ!$A$34:$A$777,$A349,СВЦЭМ!$B$34:$B$777,X$331)+'СЕТ СН'!$F$16</f>
        <v>0</v>
      </c>
      <c r="Y349" s="36">
        <f>SUMIFS(СВЦЭМ!$J$34:$J$777,СВЦЭМ!$A$34:$A$777,$A349,СВЦЭМ!$B$34:$B$777,Y$331)+'СЕТ СН'!$F$16</f>
        <v>0</v>
      </c>
    </row>
    <row r="350" spans="1:25" ht="15.75" hidden="1" x14ac:dyDescent="0.2">
      <c r="A350" s="35">
        <f t="shared" si="9"/>
        <v>43970</v>
      </c>
      <c r="B350" s="36">
        <f>SUMIFS(СВЦЭМ!$J$34:$J$777,СВЦЭМ!$A$34:$A$777,$A350,СВЦЭМ!$B$34:$B$777,B$331)+'СЕТ СН'!$F$16</f>
        <v>0</v>
      </c>
      <c r="C350" s="36">
        <f>SUMIFS(СВЦЭМ!$J$34:$J$777,СВЦЭМ!$A$34:$A$777,$A350,СВЦЭМ!$B$34:$B$777,C$331)+'СЕТ СН'!$F$16</f>
        <v>0</v>
      </c>
      <c r="D350" s="36">
        <f>SUMIFS(СВЦЭМ!$J$34:$J$777,СВЦЭМ!$A$34:$A$777,$A350,СВЦЭМ!$B$34:$B$777,D$331)+'СЕТ СН'!$F$16</f>
        <v>0</v>
      </c>
      <c r="E350" s="36">
        <f>SUMIFS(СВЦЭМ!$J$34:$J$777,СВЦЭМ!$A$34:$A$777,$A350,СВЦЭМ!$B$34:$B$777,E$331)+'СЕТ СН'!$F$16</f>
        <v>0</v>
      </c>
      <c r="F350" s="36">
        <f>SUMIFS(СВЦЭМ!$J$34:$J$777,СВЦЭМ!$A$34:$A$777,$A350,СВЦЭМ!$B$34:$B$777,F$331)+'СЕТ СН'!$F$16</f>
        <v>0</v>
      </c>
      <c r="G350" s="36">
        <f>SUMIFS(СВЦЭМ!$J$34:$J$777,СВЦЭМ!$A$34:$A$777,$A350,СВЦЭМ!$B$34:$B$777,G$331)+'СЕТ СН'!$F$16</f>
        <v>0</v>
      </c>
      <c r="H350" s="36">
        <f>SUMIFS(СВЦЭМ!$J$34:$J$777,СВЦЭМ!$A$34:$A$777,$A350,СВЦЭМ!$B$34:$B$777,H$331)+'СЕТ СН'!$F$16</f>
        <v>0</v>
      </c>
      <c r="I350" s="36">
        <f>SUMIFS(СВЦЭМ!$J$34:$J$777,СВЦЭМ!$A$34:$A$777,$A350,СВЦЭМ!$B$34:$B$777,I$331)+'СЕТ СН'!$F$16</f>
        <v>0</v>
      </c>
      <c r="J350" s="36">
        <f>SUMIFS(СВЦЭМ!$J$34:$J$777,СВЦЭМ!$A$34:$A$777,$A350,СВЦЭМ!$B$34:$B$777,J$331)+'СЕТ СН'!$F$16</f>
        <v>0</v>
      </c>
      <c r="K350" s="36">
        <f>SUMIFS(СВЦЭМ!$J$34:$J$777,СВЦЭМ!$A$34:$A$777,$A350,СВЦЭМ!$B$34:$B$777,K$331)+'СЕТ СН'!$F$16</f>
        <v>0</v>
      </c>
      <c r="L350" s="36">
        <f>SUMIFS(СВЦЭМ!$J$34:$J$777,СВЦЭМ!$A$34:$A$777,$A350,СВЦЭМ!$B$34:$B$777,L$331)+'СЕТ СН'!$F$16</f>
        <v>0</v>
      </c>
      <c r="M350" s="36">
        <f>SUMIFS(СВЦЭМ!$J$34:$J$777,СВЦЭМ!$A$34:$A$777,$A350,СВЦЭМ!$B$34:$B$777,M$331)+'СЕТ СН'!$F$16</f>
        <v>0</v>
      </c>
      <c r="N350" s="36">
        <f>SUMIFS(СВЦЭМ!$J$34:$J$777,СВЦЭМ!$A$34:$A$777,$A350,СВЦЭМ!$B$34:$B$777,N$331)+'СЕТ СН'!$F$16</f>
        <v>0</v>
      </c>
      <c r="O350" s="36">
        <f>SUMIFS(СВЦЭМ!$J$34:$J$777,СВЦЭМ!$A$34:$A$777,$A350,СВЦЭМ!$B$34:$B$777,O$331)+'СЕТ СН'!$F$16</f>
        <v>0</v>
      </c>
      <c r="P350" s="36">
        <f>SUMIFS(СВЦЭМ!$J$34:$J$777,СВЦЭМ!$A$34:$A$777,$A350,СВЦЭМ!$B$34:$B$777,P$331)+'СЕТ СН'!$F$16</f>
        <v>0</v>
      </c>
      <c r="Q350" s="36">
        <f>SUMIFS(СВЦЭМ!$J$34:$J$777,СВЦЭМ!$A$34:$A$777,$A350,СВЦЭМ!$B$34:$B$777,Q$331)+'СЕТ СН'!$F$16</f>
        <v>0</v>
      </c>
      <c r="R350" s="36">
        <f>SUMIFS(СВЦЭМ!$J$34:$J$777,СВЦЭМ!$A$34:$A$777,$A350,СВЦЭМ!$B$34:$B$777,R$331)+'СЕТ СН'!$F$16</f>
        <v>0</v>
      </c>
      <c r="S350" s="36">
        <f>SUMIFS(СВЦЭМ!$J$34:$J$777,СВЦЭМ!$A$34:$A$777,$A350,СВЦЭМ!$B$34:$B$777,S$331)+'СЕТ СН'!$F$16</f>
        <v>0</v>
      </c>
      <c r="T350" s="36">
        <f>SUMIFS(СВЦЭМ!$J$34:$J$777,СВЦЭМ!$A$34:$A$777,$A350,СВЦЭМ!$B$34:$B$777,T$331)+'СЕТ СН'!$F$16</f>
        <v>0</v>
      </c>
      <c r="U350" s="36">
        <f>SUMIFS(СВЦЭМ!$J$34:$J$777,СВЦЭМ!$A$34:$A$777,$A350,СВЦЭМ!$B$34:$B$777,U$331)+'СЕТ СН'!$F$16</f>
        <v>0</v>
      </c>
      <c r="V350" s="36">
        <f>SUMIFS(СВЦЭМ!$J$34:$J$777,СВЦЭМ!$A$34:$A$777,$A350,СВЦЭМ!$B$34:$B$777,V$331)+'СЕТ СН'!$F$16</f>
        <v>0</v>
      </c>
      <c r="W350" s="36">
        <f>SUMIFS(СВЦЭМ!$J$34:$J$777,СВЦЭМ!$A$34:$A$777,$A350,СВЦЭМ!$B$34:$B$777,W$331)+'СЕТ СН'!$F$16</f>
        <v>0</v>
      </c>
      <c r="X350" s="36">
        <f>SUMIFS(СВЦЭМ!$J$34:$J$777,СВЦЭМ!$A$34:$A$777,$A350,СВЦЭМ!$B$34:$B$777,X$331)+'СЕТ СН'!$F$16</f>
        <v>0</v>
      </c>
      <c r="Y350" s="36">
        <f>SUMIFS(СВЦЭМ!$J$34:$J$777,СВЦЭМ!$A$34:$A$777,$A350,СВЦЭМ!$B$34:$B$777,Y$331)+'СЕТ СН'!$F$16</f>
        <v>0</v>
      </c>
    </row>
    <row r="351" spans="1:25" ht="15.75" hidden="1" x14ac:dyDescent="0.2">
      <c r="A351" s="35">
        <f t="shared" si="9"/>
        <v>43971</v>
      </c>
      <c r="B351" s="36">
        <f>SUMIFS(СВЦЭМ!$J$34:$J$777,СВЦЭМ!$A$34:$A$777,$A351,СВЦЭМ!$B$34:$B$777,B$331)+'СЕТ СН'!$F$16</f>
        <v>0</v>
      </c>
      <c r="C351" s="36">
        <f>SUMIFS(СВЦЭМ!$J$34:$J$777,СВЦЭМ!$A$34:$A$777,$A351,СВЦЭМ!$B$34:$B$777,C$331)+'СЕТ СН'!$F$16</f>
        <v>0</v>
      </c>
      <c r="D351" s="36">
        <f>SUMIFS(СВЦЭМ!$J$34:$J$777,СВЦЭМ!$A$34:$A$777,$A351,СВЦЭМ!$B$34:$B$777,D$331)+'СЕТ СН'!$F$16</f>
        <v>0</v>
      </c>
      <c r="E351" s="36">
        <f>SUMIFS(СВЦЭМ!$J$34:$J$777,СВЦЭМ!$A$34:$A$777,$A351,СВЦЭМ!$B$34:$B$777,E$331)+'СЕТ СН'!$F$16</f>
        <v>0</v>
      </c>
      <c r="F351" s="36">
        <f>SUMIFS(СВЦЭМ!$J$34:$J$777,СВЦЭМ!$A$34:$A$777,$A351,СВЦЭМ!$B$34:$B$777,F$331)+'СЕТ СН'!$F$16</f>
        <v>0</v>
      </c>
      <c r="G351" s="36">
        <f>SUMIFS(СВЦЭМ!$J$34:$J$777,СВЦЭМ!$A$34:$A$777,$A351,СВЦЭМ!$B$34:$B$777,G$331)+'СЕТ СН'!$F$16</f>
        <v>0</v>
      </c>
      <c r="H351" s="36">
        <f>SUMIFS(СВЦЭМ!$J$34:$J$777,СВЦЭМ!$A$34:$A$777,$A351,СВЦЭМ!$B$34:$B$777,H$331)+'СЕТ СН'!$F$16</f>
        <v>0</v>
      </c>
      <c r="I351" s="36">
        <f>SUMIFS(СВЦЭМ!$J$34:$J$777,СВЦЭМ!$A$34:$A$777,$A351,СВЦЭМ!$B$34:$B$777,I$331)+'СЕТ СН'!$F$16</f>
        <v>0</v>
      </c>
      <c r="J351" s="36">
        <f>SUMIFS(СВЦЭМ!$J$34:$J$777,СВЦЭМ!$A$34:$A$777,$A351,СВЦЭМ!$B$34:$B$777,J$331)+'СЕТ СН'!$F$16</f>
        <v>0</v>
      </c>
      <c r="K351" s="36">
        <f>SUMIFS(СВЦЭМ!$J$34:$J$777,СВЦЭМ!$A$34:$A$777,$A351,СВЦЭМ!$B$34:$B$777,K$331)+'СЕТ СН'!$F$16</f>
        <v>0</v>
      </c>
      <c r="L351" s="36">
        <f>SUMIFS(СВЦЭМ!$J$34:$J$777,СВЦЭМ!$A$34:$A$777,$A351,СВЦЭМ!$B$34:$B$777,L$331)+'СЕТ СН'!$F$16</f>
        <v>0</v>
      </c>
      <c r="M351" s="36">
        <f>SUMIFS(СВЦЭМ!$J$34:$J$777,СВЦЭМ!$A$34:$A$777,$A351,СВЦЭМ!$B$34:$B$777,M$331)+'СЕТ СН'!$F$16</f>
        <v>0</v>
      </c>
      <c r="N351" s="36">
        <f>SUMIFS(СВЦЭМ!$J$34:$J$777,СВЦЭМ!$A$34:$A$777,$A351,СВЦЭМ!$B$34:$B$777,N$331)+'СЕТ СН'!$F$16</f>
        <v>0</v>
      </c>
      <c r="O351" s="36">
        <f>SUMIFS(СВЦЭМ!$J$34:$J$777,СВЦЭМ!$A$34:$A$777,$A351,СВЦЭМ!$B$34:$B$777,O$331)+'СЕТ СН'!$F$16</f>
        <v>0</v>
      </c>
      <c r="P351" s="36">
        <f>SUMIFS(СВЦЭМ!$J$34:$J$777,СВЦЭМ!$A$34:$A$777,$A351,СВЦЭМ!$B$34:$B$777,P$331)+'СЕТ СН'!$F$16</f>
        <v>0</v>
      </c>
      <c r="Q351" s="36">
        <f>SUMIFS(СВЦЭМ!$J$34:$J$777,СВЦЭМ!$A$34:$A$777,$A351,СВЦЭМ!$B$34:$B$777,Q$331)+'СЕТ СН'!$F$16</f>
        <v>0</v>
      </c>
      <c r="R351" s="36">
        <f>SUMIFS(СВЦЭМ!$J$34:$J$777,СВЦЭМ!$A$34:$A$777,$A351,СВЦЭМ!$B$34:$B$777,R$331)+'СЕТ СН'!$F$16</f>
        <v>0</v>
      </c>
      <c r="S351" s="36">
        <f>SUMIFS(СВЦЭМ!$J$34:$J$777,СВЦЭМ!$A$34:$A$777,$A351,СВЦЭМ!$B$34:$B$777,S$331)+'СЕТ СН'!$F$16</f>
        <v>0</v>
      </c>
      <c r="T351" s="36">
        <f>SUMIFS(СВЦЭМ!$J$34:$J$777,СВЦЭМ!$A$34:$A$777,$A351,СВЦЭМ!$B$34:$B$777,T$331)+'СЕТ СН'!$F$16</f>
        <v>0</v>
      </c>
      <c r="U351" s="36">
        <f>SUMIFS(СВЦЭМ!$J$34:$J$777,СВЦЭМ!$A$34:$A$777,$A351,СВЦЭМ!$B$34:$B$777,U$331)+'СЕТ СН'!$F$16</f>
        <v>0</v>
      </c>
      <c r="V351" s="36">
        <f>SUMIFS(СВЦЭМ!$J$34:$J$777,СВЦЭМ!$A$34:$A$777,$A351,СВЦЭМ!$B$34:$B$777,V$331)+'СЕТ СН'!$F$16</f>
        <v>0</v>
      </c>
      <c r="W351" s="36">
        <f>SUMIFS(СВЦЭМ!$J$34:$J$777,СВЦЭМ!$A$34:$A$777,$A351,СВЦЭМ!$B$34:$B$777,W$331)+'СЕТ СН'!$F$16</f>
        <v>0</v>
      </c>
      <c r="X351" s="36">
        <f>SUMIFS(СВЦЭМ!$J$34:$J$777,СВЦЭМ!$A$34:$A$777,$A351,СВЦЭМ!$B$34:$B$777,X$331)+'СЕТ СН'!$F$16</f>
        <v>0</v>
      </c>
      <c r="Y351" s="36">
        <f>SUMIFS(СВЦЭМ!$J$34:$J$777,СВЦЭМ!$A$34:$A$777,$A351,СВЦЭМ!$B$34:$B$777,Y$331)+'СЕТ СН'!$F$16</f>
        <v>0</v>
      </c>
    </row>
    <row r="352" spans="1:25" ht="15.75" hidden="1" x14ac:dyDescent="0.2">
      <c r="A352" s="35">
        <f t="shared" si="9"/>
        <v>43972</v>
      </c>
      <c r="B352" s="36">
        <f>SUMIFS(СВЦЭМ!$J$34:$J$777,СВЦЭМ!$A$34:$A$777,$A352,СВЦЭМ!$B$34:$B$777,B$331)+'СЕТ СН'!$F$16</f>
        <v>0</v>
      </c>
      <c r="C352" s="36">
        <f>SUMIFS(СВЦЭМ!$J$34:$J$777,СВЦЭМ!$A$34:$A$777,$A352,СВЦЭМ!$B$34:$B$777,C$331)+'СЕТ СН'!$F$16</f>
        <v>0</v>
      </c>
      <c r="D352" s="36">
        <f>SUMIFS(СВЦЭМ!$J$34:$J$777,СВЦЭМ!$A$34:$A$777,$A352,СВЦЭМ!$B$34:$B$777,D$331)+'СЕТ СН'!$F$16</f>
        <v>0</v>
      </c>
      <c r="E352" s="36">
        <f>SUMIFS(СВЦЭМ!$J$34:$J$777,СВЦЭМ!$A$34:$A$777,$A352,СВЦЭМ!$B$34:$B$777,E$331)+'СЕТ СН'!$F$16</f>
        <v>0</v>
      </c>
      <c r="F352" s="36">
        <f>SUMIFS(СВЦЭМ!$J$34:$J$777,СВЦЭМ!$A$34:$A$777,$A352,СВЦЭМ!$B$34:$B$777,F$331)+'СЕТ СН'!$F$16</f>
        <v>0</v>
      </c>
      <c r="G352" s="36">
        <f>SUMIFS(СВЦЭМ!$J$34:$J$777,СВЦЭМ!$A$34:$A$777,$A352,СВЦЭМ!$B$34:$B$777,G$331)+'СЕТ СН'!$F$16</f>
        <v>0</v>
      </c>
      <c r="H352" s="36">
        <f>SUMIFS(СВЦЭМ!$J$34:$J$777,СВЦЭМ!$A$34:$A$777,$A352,СВЦЭМ!$B$34:$B$777,H$331)+'СЕТ СН'!$F$16</f>
        <v>0</v>
      </c>
      <c r="I352" s="36">
        <f>SUMIFS(СВЦЭМ!$J$34:$J$777,СВЦЭМ!$A$34:$A$777,$A352,СВЦЭМ!$B$34:$B$777,I$331)+'СЕТ СН'!$F$16</f>
        <v>0</v>
      </c>
      <c r="J352" s="36">
        <f>SUMIFS(СВЦЭМ!$J$34:$J$777,СВЦЭМ!$A$34:$A$777,$A352,СВЦЭМ!$B$34:$B$777,J$331)+'СЕТ СН'!$F$16</f>
        <v>0</v>
      </c>
      <c r="K352" s="36">
        <f>SUMIFS(СВЦЭМ!$J$34:$J$777,СВЦЭМ!$A$34:$A$777,$A352,СВЦЭМ!$B$34:$B$777,K$331)+'СЕТ СН'!$F$16</f>
        <v>0</v>
      </c>
      <c r="L352" s="36">
        <f>SUMIFS(СВЦЭМ!$J$34:$J$777,СВЦЭМ!$A$34:$A$777,$A352,СВЦЭМ!$B$34:$B$777,L$331)+'СЕТ СН'!$F$16</f>
        <v>0</v>
      </c>
      <c r="M352" s="36">
        <f>SUMIFS(СВЦЭМ!$J$34:$J$777,СВЦЭМ!$A$34:$A$777,$A352,СВЦЭМ!$B$34:$B$777,M$331)+'СЕТ СН'!$F$16</f>
        <v>0</v>
      </c>
      <c r="N352" s="36">
        <f>SUMIFS(СВЦЭМ!$J$34:$J$777,СВЦЭМ!$A$34:$A$777,$A352,СВЦЭМ!$B$34:$B$777,N$331)+'СЕТ СН'!$F$16</f>
        <v>0</v>
      </c>
      <c r="O352" s="36">
        <f>SUMIFS(СВЦЭМ!$J$34:$J$777,СВЦЭМ!$A$34:$A$777,$A352,СВЦЭМ!$B$34:$B$777,O$331)+'СЕТ СН'!$F$16</f>
        <v>0</v>
      </c>
      <c r="P352" s="36">
        <f>SUMIFS(СВЦЭМ!$J$34:$J$777,СВЦЭМ!$A$34:$A$777,$A352,СВЦЭМ!$B$34:$B$777,P$331)+'СЕТ СН'!$F$16</f>
        <v>0</v>
      </c>
      <c r="Q352" s="36">
        <f>SUMIFS(СВЦЭМ!$J$34:$J$777,СВЦЭМ!$A$34:$A$777,$A352,СВЦЭМ!$B$34:$B$777,Q$331)+'СЕТ СН'!$F$16</f>
        <v>0</v>
      </c>
      <c r="R352" s="36">
        <f>SUMIFS(СВЦЭМ!$J$34:$J$777,СВЦЭМ!$A$34:$A$777,$A352,СВЦЭМ!$B$34:$B$777,R$331)+'СЕТ СН'!$F$16</f>
        <v>0</v>
      </c>
      <c r="S352" s="36">
        <f>SUMIFS(СВЦЭМ!$J$34:$J$777,СВЦЭМ!$A$34:$A$777,$A352,СВЦЭМ!$B$34:$B$777,S$331)+'СЕТ СН'!$F$16</f>
        <v>0</v>
      </c>
      <c r="T352" s="36">
        <f>SUMIFS(СВЦЭМ!$J$34:$J$777,СВЦЭМ!$A$34:$A$777,$A352,СВЦЭМ!$B$34:$B$777,T$331)+'СЕТ СН'!$F$16</f>
        <v>0</v>
      </c>
      <c r="U352" s="36">
        <f>SUMIFS(СВЦЭМ!$J$34:$J$777,СВЦЭМ!$A$34:$A$777,$A352,СВЦЭМ!$B$34:$B$777,U$331)+'СЕТ СН'!$F$16</f>
        <v>0</v>
      </c>
      <c r="V352" s="36">
        <f>SUMIFS(СВЦЭМ!$J$34:$J$777,СВЦЭМ!$A$34:$A$777,$A352,СВЦЭМ!$B$34:$B$777,V$331)+'СЕТ СН'!$F$16</f>
        <v>0</v>
      </c>
      <c r="W352" s="36">
        <f>SUMIFS(СВЦЭМ!$J$34:$J$777,СВЦЭМ!$A$34:$A$777,$A352,СВЦЭМ!$B$34:$B$777,W$331)+'СЕТ СН'!$F$16</f>
        <v>0</v>
      </c>
      <c r="X352" s="36">
        <f>SUMIFS(СВЦЭМ!$J$34:$J$777,СВЦЭМ!$A$34:$A$777,$A352,СВЦЭМ!$B$34:$B$777,X$331)+'СЕТ СН'!$F$16</f>
        <v>0</v>
      </c>
      <c r="Y352" s="36">
        <f>SUMIFS(СВЦЭМ!$J$34:$J$777,СВЦЭМ!$A$34:$A$777,$A352,СВЦЭМ!$B$34:$B$777,Y$331)+'СЕТ СН'!$F$16</f>
        <v>0</v>
      </c>
    </row>
    <row r="353" spans="1:27" ht="15.75" hidden="1" x14ac:dyDescent="0.2">
      <c r="A353" s="35">
        <f t="shared" si="9"/>
        <v>43973</v>
      </c>
      <c r="B353" s="36">
        <f>SUMIFS(СВЦЭМ!$J$34:$J$777,СВЦЭМ!$A$34:$A$777,$A353,СВЦЭМ!$B$34:$B$777,B$331)+'СЕТ СН'!$F$16</f>
        <v>0</v>
      </c>
      <c r="C353" s="36">
        <f>SUMIFS(СВЦЭМ!$J$34:$J$777,СВЦЭМ!$A$34:$A$777,$A353,СВЦЭМ!$B$34:$B$777,C$331)+'СЕТ СН'!$F$16</f>
        <v>0</v>
      </c>
      <c r="D353" s="36">
        <f>SUMIFS(СВЦЭМ!$J$34:$J$777,СВЦЭМ!$A$34:$A$777,$A353,СВЦЭМ!$B$34:$B$777,D$331)+'СЕТ СН'!$F$16</f>
        <v>0</v>
      </c>
      <c r="E353" s="36">
        <f>SUMIFS(СВЦЭМ!$J$34:$J$777,СВЦЭМ!$A$34:$A$777,$A353,СВЦЭМ!$B$34:$B$777,E$331)+'СЕТ СН'!$F$16</f>
        <v>0</v>
      </c>
      <c r="F353" s="36">
        <f>SUMIFS(СВЦЭМ!$J$34:$J$777,СВЦЭМ!$A$34:$A$777,$A353,СВЦЭМ!$B$34:$B$777,F$331)+'СЕТ СН'!$F$16</f>
        <v>0</v>
      </c>
      <c r="G353" s="36">
        <f>SUMIFS(СВЦЭМ!$J$34:$J$777,СВЦЭМ!$A$34:$A$777,$A353,СВЦЭМ!$B$34:$B$777,G$331)+'СЕТ СН'!$F$16</f>
        <v>0</v>
      </c>
      <c r="H353" s="36">
        <f>SUMIFS(СВЦЭМ!$J$34:$J$777,СВЦЭМ!$A$34:$A$777,$A353,СВЦЭМ!$B$34:$B$777,H$331)+'СЕТ СН'!$F$16</f>
        <v>0</v>
      </c>
      <c r="I353" s="36">
        <f>SUMIFS(СВЦЭМ!$J$34:$J$777,СВЦЭМ!$A$34:$A$777,$A353,СВЦЭМ!$B$34:$B$777,I$331)+'СЕТ СН'!$F$16</f>
        <v>0</v>
      </c>
      <c r="J353" s="36">
        <f>SUMIFS(СВЦЭМ!$J$34:$J$777,СВЦЭМ!$A$34:$A$777,$A353,СВЦЭМ!$B$34:$B$777,J$331)+'СЕТ СН'!$F$16</f>
        <v>0</v>
      </c>
      <c r="K353" s="36">
        <f>SUMIFS(СВЦЭМ!$J$34:$J$777,СВЦЭМ!$A$34:$A$777,$A353,СВЦЭМ!$B$34:$B$777,K$331)+'СЕТ СН'!$F$16</f>
        <v>0</v>
      </c>
      <c r="L353" s="36">
        <f>SUMIFS(СВЦЭМ!$J$34:$J$777,СВЦЭМ!$A$34:$A$777,$A353,СВЦЭМ!$B$34:$B$777,L$331)+'СЕТ СН'!$F$16</f>
        <v>0</v>
      </c>
      <c r="M353" s="36">
        <f>SUMIFS(СВЦЭМ!$J$34:$J$777,СВЦЭМ!$A$34:$A$777,$A353,СВЦЭМ!$B$34:$B$777,M$331)+'СЕТ СН'!$F$16</f>
        <v>0</v>
      </c>
      <c r="N353" s="36">
        <f>SUMIFS(СВЦЭМ!$J$34:$J$777,СВЦЭМ!$A$34:$A$777,$A353,СВЦЭМ!$B$34:$B$777,N$331)+'СЕТ СН'!$F$16</f>
        <v>0</v>
      </c>
      <c r="O353" s="36">
        <f>SUMIFS(СВЦЭМ!$J$34:$J$777,СВЦЭМ!$A$34:$A$777,$A353,СВЦЭМ!$B$34:$B$777,O$331)+'СЕТ СН'!$F$16</f>
        <v>0</v>
      </c>
      <c r="P353" s="36">
        <f>SUMIFS(СВЦЭМ!$J$34:$J$777,СВЦЭМ!$A$34:$A$777,$A353,СВЦЭМ!$B$34:$B$777,P$331)+'СЕТ СН'!$F$16</f>
        <v>0</v>
      </c>
      <c r="Q353" s="36">
        <f>SUMIFS(СВЦЭМ!$J$34:$J$777,СВЦЭМ!$A$34:$A$777,$A353,СВЦЭМ!$B$34:$B$777,Q$331)+'СЕТ СН'!$F$16</f>
        <v>0</v>
      </c>
      <c r="R353" s="36">
        <f>SUMIFS(СВЦЭМ!$J$34:$J$777,СВЦЭМ!$A$34:$A$777,$A353,СВЦЭМ!$B$34:$B$777,R$331)+'СЕТ СН'!$F$16</f>
        <v>0</v>
      </c>
      <c r="S353" s="36">
        <f>SUMIFS(СВЦЭМ!$J$34:$J$777,СВЦЭМ!$A$34:$A$777,$A353,СВЦЭМ!$B$34:$B$777,S$331)+'СЕТ СН'!$F$16</f>
        <v>0</v>
      </c>
      <c r="T353" s="36">
        <f>SUMIFS(СВЦЭМ!$J$34:$J$777,СВЦЭМ!$A$34:$A$777,$A353,СВЦЭМ!$B$34:$B$777,T$331)+'СЕТ СН'!$F$16</f>
        <v>0</v>
      </c>
      <c r="U353" s="36">
        <f>SUMIFS(СВЦЭМ!$J$34:$J$777,СВЦЭМ!$A$34:$A$777,$A353,СВЦЭМ!$B$34:$B$777,U$331)+'СЕТ СН'!$F$16</f>
        <v>0</v>
      </c>
      <c r="V353" s="36">
        <f>SUMIFS(СВЦЭМ!$J$34:$J$777,СВЦЭМ!$A$34:$A$777,$A353,СВЦЭМ!$B$34:$B$777,V$331)+'СЕТ СН'!$F$16</f>
        <v>0</v>
      </c>
      <c r="W353" s="36">
        <f>SUMIFS(СВЦЭМ!$J$34:$J$777,СВЦЭМ!$A$34:$A$777,$A353,СВЦЭМ!$B$34:$B$777,W$331)+'СЕТ СН'!$F$16</f>
        <v>0</v>
      </c>
      <c r="X353" s="36">
        <f>SUMIFS(СВЦЭМ!$J$34:$J$777,СВЦЭМ!$A$34:$A$777,$A353,СВЦЭМ!$B$34:$B$777,X$331)+'СЕТ СН'!$F$16</f>
        <v>0</v>
      </c>
      <c r="Y353" s="36">
        <f>SUMIFS(СВЦЭМ!$J$34:$J$777,СВЦЭМ!$A$34:$A$777,$A353,СВЦЭМ!$B$34:$B$777,Y$331)+'СЕТ СН'!$F$16</f>
        <v>0</v>
      </c>
    </row>
    <row r="354" spans="1:27" ht="15.75" hidden="1" x14ac:dyDescent="0.2">
      <c r="A354" s="35">
        <f t="shared" si="9"/>
        <v>43974</v>
      </c>
      <c r="B354" s="36">
        <f>SUMIFS(СВЦЭМ!$J$34:$J$777,СВЦЭМ!$A$34:$A$777,$A354,СВЦЭМ!$B$34:$B$777,B$331)+'СЕТ СН'!$F$16</f>
        <v>0</v>
      </c>
      <c r="C354" s="36">
        <f>SUMIFS(СВЦЭМ!$J$34:$J$777,СВЦЭМ!$A$34:$A$777,$A354,СВЦЭМ!$B$34:$B$777,C$331)+'СЕТ СН'!$F$16</f>
        <v>0</v>
      </c>
      <c r="D354" s="36">
        <f>SUMIFS(СВЦЭМ!$J$34:$J$777,СВЦЭМ!$A$34:$A$777,$A354,СВЦЭМ!$B$34:$B$777,D$331)+'СЕТ СН'!$F$16</f>
        <v>0</v>
      </c>
      <c r="E354" s="36">
        <f>SUMIFS(СВЦЭМ!$J$34:$J$777,СВЦЭМ!$A$34:$A$777,$A354,СВЦЭМ!$B$34:$B$777,E$331)+'СЕТ СН'!$F$16</f>
        <v>0</v>
      </c>
      <c r="F354" s="36">
        <f>SUMIFS(СВЦЭМ!$J$34:$J$777,СВЦЭМ!$A$34:$A$777,$A354,СВЦЭМ!$B$34:$B$777,F$331)+'СЕТ СН'!$F$16</f>
        <v>0</v>
      </c>
      <c r="G354" s="36">
        <f>SUMIFS(СВЦЭМ!$J$34:$J$777,СВЦЭМ!$A$34:$A$777,$A354,СВЦЭМ!$B$34:$B$777,G$331)+'СЕТ СН'!$F$16</f>
        <v>0</v>
      </c>
      <c r="H354" s="36">
        <f>SUMIFS(СВЦЭМ!$J$34:$J$777,СВЦЭМ!$A$34:$A$777,$A354,СВЦЭМ!$B$34:$B$777,H$331)+'СЕТ СН'!$F$16</f>
        <v>0</v>
      </c>
      <c r="I354" s="36">
        <f>SUMIFS(СВЦЭМ!$J$34:$J$777,СВЦЭМ!$A$34:$A$777,$A354,СВЦЭМ!$B$34:$B$777,I$331)+'СЕТ СН'!$F$16</f>
        <v>0</v>
      </c>
      <c r="J354" s="36">
        <f>SUMIFS(СВЦЭМ!$J$34:$J$777,СВЦЭМ!$A$34:$A$777,$A354,СВЦЭМ!$B$34:$B$777,J$331)+'СЕТ СН'!$F$16</f>
        <v>0</v>
      </c>
      <c r="K354" s="36">
        <f>SUMIFS(СВЦЭМ!$J$34:$J$777,СВЦЭМ!$A$34:$A$777,$A354,СВЦЭМ!$B$34:$B$777,K$331)+'СЕТ СН'!$F$16</f>
        <v>0</v>
      </c>
      <c r="L354" s="36">
        <f>SUMIFS(СВЦЭМ!$J$34:$J$777,СВЦЭМ!$A$34:$A$777,$A354,СВЦЭМ!$B$34:$B$777,L$331)+'СЕТ СН'!$F$16</f>
        <v>0</v>
      </c>
      <c r="M354" s="36">
        <f>SUMIFS(СВЦЭМ!$J$34:$J$777,СВЦЭМ!$A$34:$A$777,$A354,СВЦЭМ!$B$34:$B$777,M$331)+'СЕТ СН'!$F$16</f>
        <v>0</v>
      </c>
      <c r="N354" s="36">
        <f>SUMIFS(СВЦЭМ!$J$34:$J$777,СВЦЭМ!$A$34:$A$777,$A354,СВЦЭМ!$B$34:$B$777,N$331)+'СЕТ СН'!$F$16</f>
        <v>0</v>
      </c>
      <c r="O354" s="36">
        <f>SUMIFS(СВЦЭМ!$J$34:$J$777,СВЦЭМ!$A$34:$A$777,$A354,СВЦЭМ!$B$34:$B$777,O$331)+'СЕТ СН'!$F$16</f>
        <v>0</v>
      </c>
      <c r="P354" s="36">
        <f>SUMIFS(СВЦЭМ!$J$34:$J$777,СВЦЭМ!$A$34:$A$777,$A354,СВЦЭМ!$B$34:$B$777,P$331)+'СЕТ СН'!$F$16</f>
        <v>0</v>
      </c>
      <c r="Q354" s="36">
        <f>SUMIFS(СВЦЭМ!$J$34:$J$777,СВЦЭМ!$A$34:$A$777,$A354,СВЦЭМ!$B$34:$B$777,Q$331)+'СЕТ СН'!$F$16</f>
        <v>0</v>
      </c>
      <c r="R354" s="36">
        <f>SUMIFS(СВЦЭМ!$J$34:$J$777,СВЦЭМ!$A$34:$A$777,$A354,СВЦЭМ!$B$34:$B$777,R$331)+'СЕТ СН'!$F$16</f>
        <v>0</v>
      </c>
      <c r="S354" s="36">
        <f>SUMIFS(СВЦЭМ!$J$34:$J$777,СВЦЭМ!$A$34:$A$777,$A354,СВЦЭМ!$B$34:$B$777,S$331)+'СЕТ СН'!$F$16</f>
        <v>0</v>
      </c>
      <c r="T354" s="36">
        <f>SUMIFS(СВЦЭМ!$J$34:$J$777,СВЦЭМ!$A$34:$A$777,$A354,СВЦЭМ!$B$34:$B$777,T$331)+'СЕТ СН'!$F$16</f>
        <v>0</v>
      </c>
      <c r="U354" s="36">
        <f>SUMIFS(СВЦЭМ!$J$34:$J$777,СВЦЭМ!$A$34:$A$777,$A354,СВЦЭМ!$B$34:$B$777,U$331)+'СЕТ СН'!$F$16</f>
        <v>0</v>
      </c>
      <c r="V354" s="36">
        <f>SUMIFS(СВЦЭМ!$J$34:$J$777,СВЦЭМ!$A$34:$A$777,$A354,СВЦЭМ!$B$34:$B$777,V$331)+'СЕТ СН'!$F$16</f>
        <v>0</v>
      </c>
      <c r="W354" s="36">
        <f>SUMIFS(СВЦЭМ!$J$34:$J$777,СВЦЭМ!$A$34:$A$777,$A354,СВЦЭМ!$B$34:$B$777,W$331)+'СЕТ СН'!$F$16</f>
        <v>0</v>
      </c>
      <c r="X354" s="36">
        <f>SUMIFS(СВЦЭМ!$J$34:$J$777,СВЦЭМ!$A$34:$A$777,$A354,СВЦЭМ!$B$34:$B$777,X$331)+'СЕТ СН'!$F$16</f>
        <v>0</v>
      </c>
      <c r="Y354" s="36">
        <f>SUMIFS(СВЦЭМ!$J$34:$J$777,СВЦЭМ!$A$34:$A$777,$A354,СВЦЭМ!$B$34:$B$777,Y$331)+'СЕТ СН'!$F$16</f>
        <v>0</v>
      </c>
    </row>
    <row r="355" spans="1:27" ht="15.75" hidden="1" x14ac:dyDescent="0.2">
      <c r="A355" s="35">
        <f t="shared" si="9"/>
        <v>43975</v>
      </c>
      <c r="B355" s="36">
        <f>SUMIFS(СВЦЭМ!$J$34:$J$777,СВЦЭМ!$A$34:$A$777,$A355,СВЦЭМ!$B$34:$B$777,B$331)+'СЕТ СН'!$F$16</f>
        <v>0</v>
      </c>
      <c r="C355" s="36">
        <f>SUMIFS(СВЦЭМ!$J$34:$J$777,СВЦЭМ!$A$34:$A$777,$A355,СВЦЭМ!$B$34:$B$777,C$331)+'СЕТ СН'!$F$16</f>
        <v>0</v>
      </c>
      <c r="D355" s="36">
        <f>SUMIFS(СВЦЭМ!$J$34:$J$777,СВЦЭМ!$A$34:$A$777,$A355,СВЦЭМ!$B$34:$B$777,D$331)+'СЕТ СН'!$F$16</f>
        <v>0</v>
      </c>
      <c r="E355" s="36">
        <f>SUMIFS(СВЦЭМ!$J$34:$J$777,СВЦЭМ!$A$34:$A$777,$A355,СВЦЭМ!$B$34:$B$777,E$331)+'СЕТ СН'!$F$16</f>
        <v>0</v>
      </c>
      <c r="F355" s="36">
        <f>SUMIFS(СВЦЭМ!$J$34:$J$777,СВЦЭМ!$A$34:$A$777,$A355,СВЦЭМ!$B$34:$B$777,F$331)+'СЕТ СН'!$F$16</f>
        <v>0</v>
      </c>
      <c r="G355" s="36">
        <f>SUMIFS(СВЦЭМ!$J$34:$J$777,СВЦЭМ!$A$34:$A$777,$A355,СВЦЭМ!$B$34:$B$777,G$331)+'СЕТ СН'!$F$16</f>
        <v>0</v>
      </c>
      <c r="H355" s="36">
        <f>SUMIFS(СВЦЭМ!$J$34:$J$777,СВЦЭМ!$A$34:$A$777,$A355,СВЦЭМ!$B$34:$B$777,H$331)+'СЕТ СН'!$F$16</f>
        <v>0</v>
      </c>
      <c r="I355" s="36">
        <f>SUMIFS(СВЦЭМ!$J$34:$J$777,СВЦЭМ!$A$34:$A$777,$A355,СВЦЭМ!$B$34:$B$777,I$331)+'СЕТ СН'!$F$16</f>
        <v>0</v>
      </c>
      <c r="J355" s="36">
        <f>SUMIFS(СВЦЭМ!$J$34:$J$777,СВЦЭМ!$A$34:$A$777,$A355,СВЦЭМ!$B$34:$B$777,J$331)+'СЕТ СН'!$F$16</f>
        <v>0</v>
      </c>
      <c r="K355" s="36">
        <f>SUMIFS(СВЦЭМ!$J$34:$J$777,СВЦЭМ!$A$34:$A$777,$A355,СВЦЭМ!$B$34:$B$777,K$331)+'СЕТ СН'!$F$16</f>
        <v>0</v>
      </c>
      <c r="L355" s="36">
        <f>SUMIFS(СВЦЭМ!$J$34:$J$777,СВЦЭМ!$A$34:$A$777,$A355,СВЦЭМ!$B$34:$B$777,L$331)+'СЕТ СН'!$F$16</f>
        <v>0</v>
      </c>
      <c r="M355" s="36">
        <f>SUMIFS(СВЦЭМ!$J$34:$J$777,СВЦЭМ!$A$34:$A$777,$A355,СВЦЭМ!$B$34:$B$777,M$331)+'СЕТ СН'!$F$16</f>
        <v>0</v>
      </c>
      <c r="N355" s="36">
        <f>SUMIFS(СВЦЭМ!$J$34:$J$777,СВЦЭМ!$A$34:$A$777,$A355,СВЦЭМ!$B$34:$B$777,N$331)+'СЕТ СН'!$F$16</f>
        <v>0</v>
      </c>
      <c r="O355" s="36">
        <f>SUMIFS(СВЦЭМ!$J$34:$J$777,СВЦЭМ!$A$34:$A$777,$A355,СВЦЭМ!$B$34:$B$777,O$331)+'СЕТ СН'!$F$16</f>
        <v>0</v>
      </c>
      <c r="P355" s="36">
        <f>SUMIFS(СВЦЭМ!$J$34:$J$777,СВЦЭМ!$A$34:$A$777,$A355,СВЦЭМ!$B$34:$B$777,P$331)+'СЕТ СН'!$F$16</f>
        <v>0</v>
      </c>
      <c r="Q355" s="36">
        <f>SUMIFS(СВЦЭМ!$J$34:$J$777,СВЦЭМ!$A$34:$A$777,$A355,СВЦЭМ!$B$34:$B$777,Q$331)+'СЕТ СН'!$F$16</f>
        <v>0</v>
      </c>
      <c r="R355" s="36">
        <f>SUMIFS(СВЦЭМ!$J$34:$J$777,СВЦЭМ!$A$34:$A$777,$A355,СВЦЭМ!$B$34:$B$777,R$331)+'СЕТ СН'!$F$16</f>
        <v>0</v>
      </c>
      <c r="S355" s="36">
        <f>SUMIFS(СВЦЭМ!$J$34:$J$777,СВЦЭМ!$A$34:$A$777,$A355,СВЦЭМ!$B$34:$B$777,S$331)+'СЕТ СН'!$F$16</f>
        <v>0</v>
      </c>
      <c r="T355" s="36">
        <f>SUMIFS(СВЦЭМ!$J$34:$J$777,СВЦЭМ!$A$34:$A$777,$A355,СВЦЭМ!$B$34:$B$777,T$331)+'СЕТ СН'!$F$16</f>
        <v>0</v>
      </c>
      <c r="U355" s="36">
        <f>SUMIFS(СВЦЭМ!$J$34:$J$777,СВЦЭМ!$A$34:$A$777,$A355,СВЦЭМ!$B$34:$B$777,U$331)+'СЕТ СН'!$F$16</f>
        <v>0</v>
      </c>
      <c r="V355" s="36">
        <f>SUMIFS(СВЦЭМ!$J$34:$J$777,СВЦЭМ!$A$34:$A$777,$A355,СВЦЭМ!$B$34:$B$777,V$331)+'СЕТ СН'!$F$16</f>
        <v>0</v>
      </c>
      <c r="W355" s="36">
        <f>SUMIFS(СВЦЭМ!$J$34:$J$777,СВЦЭМ!$A$34:$A$777,$A355,СВЦЭМ!$B$34:$B$777,W$331)+'СЕТ СН'!$F$16</f>
        <v>0</v>
      </c>
      <c r="X355" s="36">
        <f>SUMIFS(СВЦЭМ!$J$34:$J$777,СВЦЭМ!$A$34:$A$777,$A355,СВЦЭМ!$B$34:$B$777,X$331)+'СЕТ СН'!$F$16</f>
        <v>0</v>
      </c>
      <c r="Y355" s="36">
        <f>SUMIFS(СВЦЭМ!$J$34:$J$777,СВЦЭМ!$A$34:$A$777,$A355,СВЦЭМ!$B$34:$B$777,Y$331)+'СЕТ СН'!$F$16</f>
        <v>0</v>
      </c>
    </row>
    <row r="356" spans="1:27" ht="15.75" hidden="1" x14ac:dyDescent="0.2">
      <c r="A356" s="35">
        <f t="shared" si="9"/>
        <v>43976</v>
      </c>
      <c r="B356" s="36">
        <f>SUMIFS(СВЦЭМ!$J$34:$J$777,СВЦЭМ!$A$34:$A$777,$A356,СВЦЭМ!$B$34:$B$777,B$331)+'СЕТ СН'!$F$16</f>
        <v>0</v>
      </c>
      <c r="C356" s="36">
        <f>SUMIFS(СВЦЭМ!$J$34:$J$777,СВЦЭМ!$A$34:$A$777,$A356,СВЦЭМ!$B$34:$B$777,C$331)+'СЕТ СН'!$F$16</f>
        <v>0</v>
      </c>
      <c r="D356" s="36">
        <f>SUMIFS(СВЦЭМ!$J$34:$J$777,СВЦЭМ!$A$34:$A$777,$A356,СВЦЭМ!$B$34:$B$777,D$331)+'СЕТ СН'!$F$16</f>
        <v>0</v>
      </c>
      <c r="E356" s="36">
        <f>SUMIFS(СВЦЭМ!$J$34:$J$777,СВЦЭМ!$A$34:$A$777,$A356,СВЦЭМ!$B$34:$B$777,E$331)+'СЕТ СН'!$F$16</f>
        <v>0</v>
      </c>
      <c r="F356" s="36">
        <f>SUMIFS(СВЦЭМ!$J$34:$J$777,СВЦЭМ!$A$34:$A$777,$A356,СВЦЭМ!$B$34:$B$777,F$331)+'СЕТ СН'!$F$16</f>
        <v>0</v>
      </c>
      <c r="G356" s="36">
        <f>SUMIFS(СВЦЭМ!$J$34:$J$777,СВЦЭМ!$A$34:$A$777,$A356,СВЦЭМ!$B$34:$B$777,G$331)+'СЕТ СН'!$F$16</f>
        <v>0</v>
      </c>
      <c r="H356" s="36">
        <f>SUMIFS(СВЦЭМ!$J$34:$J$777,СВЦЭМ!$A$34:$A$777,$A356,СВЦЭМ!$B$34:$B$777,H$331)+'СЕТ СН'!$F$16</f>
        <v>0</v>
      </c>
      <c r="I356" s="36">
        <f>SUMIFS(СВЦЭМ!$J$34:$J$777,СВЦЭМ!$A$34:$A$777,$A356,СВЦЭМ!$B$34:$B$777,I$331)+'СЕТ СН'!$F$16</f>
        <v>0</v>
      </c>
      <c r="J356" s="36">
        <f>SUMIFS(СВЦЭМ!$J$34:$J$777,СВЦЭМ!$A$34:$A$777,$A356,СВЦЭМ!$B$34:$B$777,J$331)+'СЕТ СН'!$F$16</f>
        <v>0</v>
      </c>
      <c r="K356" s="36">
        <f>SUMIFS(СВЦЭМ!$J$34:$J$777,СВЦЭМ!$A$34:$A$777,$A356,СВЦЭМ!$B$34:$B$777,K$331)+'СЕТ СН'!$F$16</f>
        <v>0</v>
      </c>
      <c r="L356" s="36">
        <f>SUMIFS(СВЦЭМ!$J$34:$J$777,СВЦЭМ!$A$34:$A$777,$A356,СВЦЭМ!$B$34:$B$777,L$331)+'СЕТ СН'!$F$16</f>
        <v>0</v>
      </c>
      <c r="M356" s="36">
        <f>SUMIFS(СВЦЭМ!$J$34:$J$777,СВЦЭМ!$A$34:$A$777,$A356,СВЦЭМ!$B$34:$B$777,M$331)+'СЕТ СН'!$F$16</f>
        <v>0</v>
      </c>
      <c r="N356" s="36">
        <f>SUMIFS(СВЦЭМ!$J$34:$J$777,СВЦЭМ!$A$34:$A$777,$A356,СВЦЭМ!$B$34:$B$777,N$331)+'СЕТ СН'!$F$16</f>
        <v>0</v>
      </c>
      <c r="O356" s="36">
        <f>SUMIFS(СВЦЭМ!$J$34:$J$777,СВЦЭМ!$A$34:$A$777,$A356,СВЦЭМ!$B$34:$B$777,O$331)+'СЕТ СН'!$F$16</f>
        <v>0</v>
      </c>
      <c r="P356" s="36">
        <f>SUMIFS(СВЦЭМ!$J$34:$J$777,СВЦЭМ!$A$34:$A$777,$A356,СВЦЭМ!$B$34:$B$777,P$331)+'СЕТ СН'!$F$16</f>
        <v>0</v>
      </c>
      <c r="Q356" s="36">
        <f>SUMIFS(СВЦЭМ!$J$34:$J$777,СВЦЭМ!$A$34:$A$777,$A356,СВЦЭМ!$B$34:$B$777,Q$331)+'СЕТ СН'!$F$16</f>
        <v>0</v>
      </c>
      <c r="R356" s="36">
        <f>SUMIFS(СВЦЭМ!$J$34:$J$777,СВЦЭМ!$A$34:$A$777,$A356,СВЦЭМ!$B$34:$B$777,R$331)+'СЕТ СН'!$F$16</f>
        <v>0</v>
      </c>
      <c r="S356" s="36">
        <f>SUMIFS(СВЦЭМ!$J$34:$J$777,СВЦЭМ!$A$34:$A$777,$A356,СВЦЭМ!$B$34:$B$777,S$331)+'СЕТ СН'!$F$16</f>
        <v>0</v>
      </c>
      <c r="T356" s="36">
        <f>SUMIFS(СВЦЭМ!$J$34:$J$777,СВЦЭМ!$A$34:$A$777,$A356,СВЦЭМ!$B$34:$B$777,T$331)+'СЕТ СН'!$F$16</f>
        <v>0</v>
      </c>
      <c r="U356" s="36">
        <f>SUMIFS(СВЦЭМ!$J$34:$J$777,СВЦЭМ!$A$34:$A$777,$A356,СВЦЭМ!$B$34:$B$777,U$331)+'СЕТ СН'!$F$16</f>
        <v>0</v>
      </c>
      <c r="V356" s="36">
        <f>SUMIFS(СВЦЭМ!$J$34:$J$777,СВЦЭМ!$A$34:$A$777,$A356,СВЦЭМ!$B$34:$B$777,V$331)+'СЕТ СН'!$F$16</f>
        <v>0</v>
      </c>
      <c r="W356" s="36">
        <f>SUMIFS(СВЦЭМ!$J$34:$J$777,СВЦЭМ!$A$34:$A$777,$A356,СВЦЭМ!$B$34:$B$777,W$331)+'СЕТ СН'!$F$16</f>
        <v>0</v>
      </c>
      <c r="X356" s="36">
        <f>SUMIFS(СВЦЭМ!$J$34:$J$777,СВЦЭМ!$A$34:$A$777,$A356,СВЦЭМ!$B$34:$B$777,X$331)+'СЕТ СН'!$F$16</f>
        <v>0</v>
      </c>
      <c r="Y356" s="36">
        <f>SUMIFS(СВЦЭМ!$J$34:$J$777,СВЦЭМ!$A$34:$A$777,$A356,СВЦЭМ!$B$34:$B$777,Y$331)+'СЕТ СН'!$F$16</f>
        <v>0</v>
      </c>
    </row>
    <row r="357" spans="1:27" ht="15.75" hidden="1" x14ac:dyDescent="0.2">
      <c r="A357" s="35">
        <f t="shared" si="9"/>
        <v>43977</v>
      </c>
      <c r="B357" s="36">
        <f>SUMIFS(СВЦЭМ!$J$34:$J$777,СВЦЭМ!$A$34:$A$777,$A357,СВЦЭМ!$B$34:$B$777,B$331)+'СЕТ СН'!$F$16</f>
        <v>0</v>
      </c>
      <c r="C357" s="36">
        <f>SUMIFS(СВЦЭМ!$J$34:$J$777,СВЦЭМ!$A$34:$A$777,$A357,СВЦЭМ!$B$34:$B$777,C$331)+'СЕТ СН'!$F$16</f>
        <v>0</v>
      </c>
      <c r="D357" s="36">
        <f>SUMIFS(СВЦЭМ!$J$34:$J$777,СВЦЭМ!$A$34:$A$777,$A357,СВЦЭМ!$B$34:$B$777,D$331)+'СЕТ СН'!$F$16</f>
        <v>0</v>
      </c>
      <c r="E357" s="36">
        <f>SUMIFS(СВЦЭМ!$J$34:$J$777,СВЦЭМ!$A$34:$A$777,$A357,СВЦЭМ!$B$34:$B$777,E$331)+'СЕТ СН'!$F$16</f>
        <v>0</v>
      </c>
      <c r="F357" s="36">
        <f>SUMIFS(СВЦЭМ!$J$34:$J$777,СВЦЭМ!$A$34:$A$777,$A357,СВЦЭМ!$B$34:$B$777,F$331)+'СЕТ СН'!$F$16</f>
        <v>0</v>
      </c>
      <c r="G357" s="36">
        <f>SUMIFS(СВЦЭМ!$J$34:$J$777,СВЦЭМ!$A$34:$A$777,$A357,СВЦЭМ!$B$34:$B$777,G$331)+'СЕТ СН'!$F$16</f>
        <v>0</v>
      </c>
      <c r="H357" s="36">
        <f>SUMIFS(СВЦЭМ!$J$34:$J$777,СВЦЭМ!$A$34:$A$777,$A357,СВЦЭМ!$B$34:$B$777,H$331)+'СЕТ СН'!$F$16</f>
        <v>0</v>
      </c>
      <c r="I357" s="36">
        <f>SUMIFS(СВЦЭМ!$J$34:$J$777,СВЦЭМ!$A$34:$A$777,$A357,СВЦЭМ!$B$34:$B$777,I$331)+'СЕТ СН'!$F$16</f>
        <v>0</v>
      </c>
      <c r="J357" s="36">
        <f>SUMIFS(СВЦЭМ!$J$34:$J$777,СВЦЭМ!$A$34:$A$777,$A357,СВЦЭМ!$B$34:$B$777,J$331)+'СЕТ СН'!$F$16</f>
        <v>0</v>
      </c>
      <c r="K357" s="36">
        <f>SUMIFS(СВЦЭМ!$J$34:$J$777,СВЦЭМ!$A$34:$A$777,$A357,СВЦЭМ!$B$34:$B$777,K$331)+'СЕТ СН'!$F$16</f>
        <v>0</v>
      </c>
      <c r="L357" s="36">
        <f>SUMIFS(СВЦЭМ!$J$34:$J$777,СВЦЭМ!$A$34:$A$777,$A357,СВЦЭМ!$B$34:$B$777,L$331)+'СЕТ СН'!$F$16</f>
        <v>0</v>
      </c>
      <c r="M357" s="36">
        <f>SUMIFS(СВЦЭМ!$J$34:$J$777,СВЦЭМ!$A$34:$A$777,$A357,СВЦЭМ!$B$34:$B$777,M$331)+'СЕТ СН'!$F$16</f>
        <v>0</v>
      </c>
      <c r="N357" s="36">
        <f>SUMIFS(СВЦЭМ!$J$34:$J$777,СВЦЭМ!$A$34:$A$777,$A357,СВЦЭМ!$B$34:$B$777,N$331)+'СЕТ СН'!$F$16</f>
        <v>0</v>
      </c>
      <c r="O357" s="36">
        <f>SUMIFS(СВЦЭМ!$J$34:$J$777,СВЦЭМ!$A$34:$A$777,$A357,СВЦЭМ!$B$34:$B$777,O$331)+'СЕТ СН'!$F$16</f>
        <v>0</v>
      </c>
      <c r="P357" s="36">
        <f>SUMIFS(СВЦЭМ!$J$34:$J$777,СВЦЭМ!$A$34:$A$777,$A357,СВЦЭМ!$B$34:$B$777,P$331)+'СЕТ СН'!$F$16</f>
        <v>0</v>
      </c>
      <c r="Q357" s="36">
        <f>SUMIFS(СВЦЭМ!$J$34:$J$777,СВЦЭМ!$A$34:$A$777,$A357,СВЦЭМ!$B$34:$B$777,Q$331)+'СЕТ СН'!$F$16</f>
        <v>0</v>
      </c>
      <c r="R357" s="36">
        <f>SUMIFS(СВЦЭМ!$J$34:$J$777,СВЦЭМ!$A$34:$A$777,$A357,СВЦЭМ!$B$34:$B$777,R$331)+'СЕТ СН'!$F$16</f>
        <v>0</v>
      </c>
      <c r="S357" s="36">
        <f>SUMIFS(СВЦЭМ!$J$34:$J$777,СВЦЭМ!$A$34:$A$777,$A357,СВЦЭМ!$B$34:$B$777,S$331)+'СЕТ СН'!$F$16</f>
        <v>0</v>
      </c>
      <c r="T357" s="36">
        <f>SUMIFS(СВЦЭМ!$J$34:$J$777,СВЦЭМ!$A$34:$A$777,$A357,СВЦЭМ!$B$34:$B$777,T$331)+'СЕТ СН'!$F$16</f>
        <v>0</v>
      </c>
      <c r="U357" s="36">
        <f>SUMIFS(СВЦЭМ!$J$34:$J$777,СВЦЭМ!$A$34:$A$777,$A357,СВЦЭМ!$B$34:$B$777,U$331)+'СЕТ СН'!$F$16</f>
        <v>0</v>
      </c>
      <c r="V357" s="36">
        <f>SUMIFS(СВЦЭМ!$J$34:$J$777,СВЦЭМ!$A$34:$A$777,$A357,СВЦЭМ!$B$34:$B$777,V$331)+'СЕТ СН'!$F$16</f>
        <v>0</v>
      </c>
      <c r="W357" s="36">
        <f>SUMIFS(СВЦЭМ!$J$34:$J$777,СВЦЭМ!$A$34:$A$777,$A357,СВЦЭМ!$B$34:$B$777,W$331)+'СЕТ СН'!$F$16</f>
        <v>0</v>
      </c>
      <c r="X357" s="36">
        <f>SUMIFS(СВЦЭМ!$J$34:$J$777,СВЦЭМ!$A$34:$A$777,$A357,СВЦЭМ!$B$34:$B$777,X$331)+'СЕТ СН'!$F$16</f>
        <v>0</v>
      </c>
      <c r="Y357" s="36">
        <f>SUMIFS(СВЦЭМ!$J$34:$J$777,СВЦЭМ!$A$34:$A$777,$A357,СВЦЭМ!$B$34:$B$777,Y$331)+'СЕТ СН'!$F$16</f>
        <v>0</v>
      </c>
    </row>
    <row r="358" spans="1:27" ht="15.75" hidden="1" x14ac:dyDescent="0.2">
      <c r="A358" s="35">
        <f t="shared" si="9"/>
        <v>43978</v>
      </c>
      <c r="B358" s="36">
        <f>SUMIFS(СВЦЭМ!$J$34:$J$777,СВЦЭМ!$A$34:$A$777,$A358,СВЦЭМ!$B$34:$B$777,B$331)+'СЕТ СН'!$F$16</f>
        <v>0</v>
      </c>
      <c r="C358" s="36">
        <f>SUMIFS(СВЦЭМ!$J$34:$J$777,СВЦЭМ!$A$34:$A$777,$A358,СВЦЭМ!$B$34:$B$777,C$331)+'СЕТ СН'!$F$16</f>
        <v>0</v>
      </c>
      <c r="D358" s="36">
        <f>SUMIFS(СВЦЭМ!$J$34:$J$777,СВЦЭМ!$A$34:$A$777,$A358,СВЦЭМ!$B$34:$B$777,D$331)+'СЕТ СН'!$F$16</f>
        <v>0</v>
      </c>
      <c r="E358" s="36">
        <f>SUMIFS(СВЦЭМ!$J$34:$J$777,СВЦЭМ!$A$34:$A$777,$A358,СВЦЭМ!$B$34:$B$777,E$331)+'СЕТ СН'!$F$16</f>
        <v>0</v>
      </c>
      <c r="F358" s="36">
        <f>SUMIFS(СВЦЭМ!$J$34:$J$777,СВЦЭМ!$A$34:$A$777,$A358,СВЦЭМ!$B$34:$B$777,F$331)+'СЕТ СН'!$F$16</f>
        <v>0</v>
      </c>
      <c r="G358" s="36">
        <f>SUMIFS(СВЦЭМ!$J$34:$J$777,СВЦЭМ!$A$34:$A$777,$A358,СВЦЭМ!$B$34:$B$777,G$331)+'СЕТ СН'!$F$16</f>
        <v>0</v>
      </c>
      <c r="H358" s="36">
        <f>SUMIFS(СВЦЭМ!$J$34:$J$777,СВЦЭМ!$A$34:$A$777,$A358,СВЦЭМ!$B$34:$B$777,H$331)+'СЕТ СН'!$F$16</f>
        <v>0</v>
      </c>
      <c r="I358" s="36">
        <f>SUMIFS(СВЦЭМ!$J$34:$J$777,СВЦЭМ!$A$34:$A$777,$A358,СВЦЭМ!$B$34:$B$777,I$331)+'СЕТ СН'!$F$16</f>
        <v>0</v>
      </c>
      <c r="J358" s="36">
        <f>SUMIFS(СВЦЭМ!$J$34:$J$777,СВЦЭМ!$A$34:$A$777,$A358,СВЦЭМ!$B$34:$B$777,J$331)+'СЕТ СН'!$F$16</f>
        <v>0</v>
      </c>
      <c r="K358" s="36">
        <f>SUMIFS(СВЦЭМ!$J$34:$J$777,СВЦЭМ!$A$34:$A$777,$A358,СВЦЭМ!$B$34:$B$777,K$331)+'СЕТ СН'!$F$16</f>
        <v>0</v>
      </c>
      <c r="L358" s="36">
        <f>SUMIFS(СВЦЭМ!$J$34:$J$777,СВЦЭМ!$A$34:$A$777,$A358,СВЦЭМ!$B$34:$B$777,L$331)+'СЕТ СН'!$F$16</f>
        <v>0</v>
      </c>
      <c r="M358" s="36">
        <f>SUMIFS(СВЦЭМ!$J$34:$J$777,СВЦЭМ!$A$34:$A$777,$A358,СВЦЭМ!$B$34:$B$777,M$331)+'СЕТ СН'!$F$16</f>
        <v>0</v>
      </c>
      <c r="N358" s="36">
        <f>SUMIFS(СВЦЭМ!$J$34:$J$777,СВЦЭМ!$A$34:$A$777,$A358,СВЦЭМ!$B$34:$B$777,N$331)+'СЕТ СН'!$F$16</f>
        <v>0</v>
      </c>
      <c r="O358" s="36">
        <f>SUMIFS(СВЦЭМ!$J$34:$J$777,СВЦЭМ!$A$34:$A$777,$A358,СВЦЭМ!$B$34:$B$777,O$331)+'СЕТ СН'!$F$16</f>
        <v>0</v>
      </c>
      <c r="P358" s="36">
        <f>SUMIFS(СВЦЭМ!$J$34:$J$777,СВЦЭМ!$A$34:$A$777,$A358,СВЦЭМ!$B$34:$B$777,P$331)+'СЕТ СН'!$F$16</f>
        <v>0</v>
      </c>
      <c r="Q358" s="36">
        <f>SUMIFS(СВЦЭМ!$J$34:$J$777,СВЦЭМ!$A$34:$A$777,$A358,СВЦЭМ!$B$34:$B$777,Q$331)+'СЕТ СН'!$F$16</f>
        <v>0</v>
      </c>
      <c r="R358" s="36">
        <f>SUMIFS(СВЦЭМ!$J$34:$J$777,СВЦЭМ!$A$34:$A$777,$A358,СВЦЭМ!$B$34:$B$777,R$331)+'СЕТ СН'!$F$16</f>
        <v>0</v>
      </c>
      <c r="S358" s="36">
        <f>SUMIFS(СВЦЭМ!$J$34:$J$777,СВЦЭМ!$A$34:$A$777,$A358,СВЦЭМ!$B$34:$B$777,S$331)+'СЕТ СН'!$F$16</f>
        <v>0</v>
      </c>
      <c r="T358" s="36">
        <f>SUMIFS(СВЦЭМ!$J$34:$J$777,СВЦЭМ!$A$34:$A$777,$A358,СВЦЭМ!$B$34:$B$777,T$331)+'СЕТ СН'!$F$16</f>
        <v>0</v>
      </c>
      <c r="U358" s="36">
        <f>SUMIFS(СВЦЭМ!$J$34:$J$777,СВЦЭМ!$A$34:$A$777,$A358,СВЦЭМ!$B$34:$B$777,U$331)+'СЕТ СН'!$F$16</f>
        <v>0</v>
      </c>
      <c r="V358" s="36">
        <f>SUMIFS(СВЦЭМ!$J$34:$J$777,СВЦЭМ!$A$34:$A$777,$A358,СВЦЭМ!$B$34:$B$777,V$331)+'СЕТ СН'!$F$16</f>
        <v>0</v>
      </c>
      <c r="W358" s="36">
        <f>SUMIFS(СВЦЭМ!$J$34:$J$777,СВЦЭМ!$A$34:$A$777,$A358,СВЦЭМ!$B$34:$B$777,W$331)+'СЕТ СН'!$F$16</f>
        <v>0</v>
      </c>
      <c r="X358" s="36">
        <f>SUMIFS(СВЦЭМ!$J$34:$J$777,СВЦЭМ!$A$34:$A$777,$A358,СВЦЭМ!$B$34:$B$777,X$331)+'СЕТ СН'!$F$16</f>
        <v>0</v>
      </c>
      <c r="Y358" s="36">
        <f>SUMIFS(СВЦЭМ!$J$34:$J$777,СВЦЭМ!$A$34:$A$777,$A358,СВЦЭМ!$B$34:$B$777,Y$331)+'СЕТ СН'!$F$16</f>
        <v>0</v>
      </c>
    </row>
    <row r="359" spans="1:27" ht="15.75" hidden="1" x14ac:dyDescent="0.2">
      <c r="A359" s="35">
        <f t="shared" si="9"/>
        <v>43979</v>
      </c>
      <c r="B359" s="36">
        <f>SUMIFS(СВЦЭМ!$J$34:$J$777,СВЦЭМ!$A$34:$A$777,$A359,СВЦЭМ!$B$34:$B$777,B$331)+'СЕТ СН'!$F$16</f>
        <v>0</v>
      </c>
      <c r="C359" s="36">
        <f>SUMIFS(СВЦЭМ!$J$34:$J$777,СВЦЭМ!$A$34:$A$777,$A359,СВЦЭМ!$B$34:$B$777,C$331)+'СЕТ СН'!$F$16</f>
        <v>0</v>
      </c>
      <c r="D359" s="36">
        <f>SUMIFS(СВЦЭМ!$J$34:$J$777,СВЦЭМ!$A$34:$A$777,$A359,СВЦЭМ!$B$34:$B$777,D$331)+'СЕТ СН'!$F$16</f>
        <v>0</v>
      </c>
      <c r="E359" s="36">
        <f>SUMIFS(СВЦЭМ!$J$34:$J$777,СВЦЭМ!$A$34:$A$777,$A359,СВЦЭМ!$B$34:$B$777,E$331)+'СЕТ СН'!$F$16</f>
        <v>0</v>
      </c>
      <c r="F359" s="36">
        <f>SUMIFS(СВЦЭМ!$J$34:$J$777,СВЦЭМ!$A$34:$A$777,$A359,СВЦЭМ!$B$34:$B$777,F$331)+'СЕТ СН'!$F$16</f>
        <v>0</v>
      </c>
      <c r="G359" s="36">
        <f>SUMIFS(СВЦЭМ!$J$34:$J$777,СВЦЭМ!$A$34:$A$777,$A359,СВЦЭМ!$B$34:$B$777,G$331)+'СЕТ СН'!$F$16</f>
        <v>0</v>
      </c>
      <c r="H359" s="36">
        <f>SUMIFS(СВЦЭМ!$J$34:$J$777,СВЦЭМ!$A$34:$A$777,$A359,СВЦЭМ!$B$34:$B$777,H$331)+'СЕТ СН'!$F$16</f>
        <v>0</v>
      </c>
      <c r="I359" s="36">
        <f>SUMIFS(СВЦЭМ!$J$34:$J$777,СВЦЭМ!$A$34:$A$777,$A359,СВЦЭМ!$B$34:$B$777,I$331)+'СЕТ СН'!$F$16</f>
        <v>0</v>
      </c>
      <c r="J359" s="36">
        <f>SUMIFS(СВЦЭМ!$J$34:$J$777,СВЦЭМ!$A$34:$A$777,$A359,СВЦЭМ!$B$34:$B$777,J$331)+'СЕТ СН'!$F$16</f>
        <v>0</v>
      </c>
      <c r="K359" s="36">
        <f>SUMIFS(СВЦЭМ!$J$34:$J$777,СВЦЭМ!$A$34:$A$777,$A359,СВЦЭМ!$B$34:$B$777,K$331)+'СЕТ СН'!$F$16</f>
        <v>0</v>
      </c>
      <c r="L359" s="36">
        <f>SUMIFS(СВЦЭМ!$J$34:$J$777,СВЦЭМ!$A$34:$A$777,$A359,СВЦЭМ!$B$34:$B$777,L$331)+'СЕТ СН'!$F$16</f>
        <v>0</v>
      </c>
      <c r="M359" s="36">
        <f>SUMIFS(СВЦЭМ!$J$34:$J$777,СВЦЭМ!$A$34:$A$777,$A359,СВЦЭМ!$B$34:$B$777,M$331)+'СЕТ СН'!$F$16</f>
        <v>0</v>
      </c>
      <c r="N359" s="36">
        <f>SUMIFS(СВЦЭМ!$J$34:$J$777,СВЦЭМ!$A$34:$A$777,$A359,СВЦЭМ!$B$34:$B$777,N$331)+'СЕТ СН'!$F$16</f>
        <v>0</v>
      </c>
      <c r="O359" s="36">
        <f>SUMIFS(СВЦЭМ!$J$34:$J$777,СВЦЭМ!$A$34:$A$777,$A359,СВЦЭМ!$B$34:$B$777,O$331)+'СЕТ СН'!$F$16</f>
        <v>0</v>
      </c>
      <c r="P359" s="36">
        <f>SUMIFS(СВЦЭМ!$J$34:$J$777,СВЦЭМ!$A$34:$A$777,$A359,СВЦЭМ!$B$34:$B$777,P$331)+'СЕТ СН'!$F$16</f>
        <v>0</v>
      </c>
      <c r="Q359" s="36">
        <f>SUMIFS(СВЦЭМ!$J$34:$J$777,СВЦЭМ!$A$34:$A$777,$A359,СВЦЭМ!$B$34:$B$777,Q$331)+'СЕТ СН'!$F$16</f>
        <v>0</v>
      </c>
      <c r="R359" s="36">
        <f>SUMIFS(СВЦЭМ!$J$34:$J$777,СВЦЭМ!$A$34:$A$777,$A359,СВЦЭМ!$B$34:$B$777,R$331)+'СЕТ СН'!$F$16</f>
        <v>0</v>
      </c>
      <c r="S359" s="36">
        <f>SUMIFS(СВЦЭМ!$J$34:$J$777,СВЦЭМ!$A$34:$A$777,$A359,СВЦЭМ!$B$34:$B$777,S$331)+'СЕТ СН'!$F$16</f>
        <v>0</v>
      </c>
      <c r="T359" s="36">
        <f>SUMIFS(СВЦЭМ!$J$34:$J$777,СВЦЭМ!$A$34:$A$777,$A359,СВЦЭМ!$B$34:$B$777,T$331)+'СЕТ СН'!$F$16</f>
        <v>0</v>
      </c>
      <c r="U359" s="36">
        <f>SUMIFS(СВЦЭМ!$J$34:$J$777,СВЦЭМ!$A$34:$A$777,$A359,СВЦЭМ!$B$34:$B$777,U$331)+'СЕТ СН'!$F$16</f>
        <v>0</v>
      </c>
      <c r="V359" s="36">
        <f>SUMIFS(СВЦЭМ!$J$34:$J$777,СВЦЭМ!$A$34:$A$777,$A359,СВЦЭМ!$B$34:$B$777,V$331)+'СЕТ СН'!$F$16</f>
        <v>0</v>
      </c>
      <c r="W359" s="36">
        <f>SUMIFS(СВЦЭМ!$J$34:$J$777,СВЦЭМ!$A$34:$A$777,$A359,СВЦЭМ!$B$34:$B$777,W$331)+'СЕТ СН'!$F$16</f>
        <v>0</v>
      </c>
      <c r="X359" s="36">
        <f>SUMIFS(СВЦЭМ!$J$34:$J$777,СВЦЭМ!$A$34:$A$777,$A359,СВЦЭМ!$B$34:$B$777,X$331)+'СЕТ СН'!$F$16</f>
        <v>0</v>
      </c>
      <c r="Y359" s="36">
        <f>SUMIFS(СВЦЭМ!$J$34:$J$777,СВЦЭМ!$A$34:$A$777,$A359,СВЦЭМ!$B$34:$B$777,Y$331)+'СЕТ СН'!$F$16</f>
        <v>0</v>
      </c>
    </row>
    <row r="360" spans="1:27" ht="15.75" hidden="1" x14ac:dyDescent="0.2">
      <c r="A360" s="35">
        <f t="shared" si="9"/>
        <v>43980</v>
      </c>
      <c r="B360" s="36">
        <f>SUMIFS(СВЦЭМ!$J$34:$J$777,СВЦЭМ!$A$34:$A$777,$A360,СВЦЭМ!$B$34:$B$777,B$331)+'СЕТ СН'!$F$16</f>
        <v>0</v>
      </c>
      <c r="C360" s="36">
        <f>SUMIFS(СВЦЭМ!$J$34:$J$777,СВЦЭМ!$A$34:$A$777,$A360,СВЦЭМ!$B$34:$B$777,C$331)+'СЕТ СН'!$F$16</f>
        <v>0</v>
      </c>
      <c r="D360" s="36">
        <f>SUMIFS(СВЦЭМ!$J$34:$J$777,СВЦЭМ!$A$34:$A$777,$A360,СВЦЭМ!$B$34:$B$777,D$331)+'СЕТ СН'!$F$16</f>
        <v>0</v>
      </c>
      <c r="E360" s="36">
        <f>SUMIFS(СВЦЭМ!$J$34:$J$777,СВЦЭМ!$A$34:$A$777,$A360,СВЦЭМ!$B$34:$B$777,E$331)+'СЕТ СН'!$F$16</f>
        <v>0</v>
      </c>
      <c r="F360" s="36">
        <f>SUMIFS(СВЦЭМ!$J$34:$J$777,СВЦЭМ!$A$34:$A$777,$A360,СВЦЭМ!$B$34:$B$777,F$331)+'СЕТ СН'!$F$16</f>
        <v>0</v>
      </c>
      <c r="G360" s="36">
        <f>SUMIFS(СВЦЭМ!$J$34:$J$777,СВЦЭМ!$A$34:$A$777,$A360,СВЦЭМ!$B$34:$B$777,G$331)+'СЕТ СН'!$F$16</f>
        <v>0</v>
      </c>
      <c r="H360" s="36">
        <f>SUMIFS(СВЦЭМ!$J$34:$J$777,СВЦЭМ!$A$34:$A$777,$A360,СВЦЭМ!$B$34:$B$777,H$331)+'СЕТ СН'!$F$16</f>
        <v>0</v>
      </c>
      <c r="I360" s="36">
        <f>SUMIFS(СВЦЭМ!$J$34:$J$777,СВЦЭМ!$A$34:$A$777,$A360,СВЦЭМ!$B$34:$B$777,I$331)+'СЕТ СН'!$F$16</f>
        <v>0</v>
      </c>
      <c r="J360" s="36">
        <f>SUMIFS(СВЦЭМ!$J$34:$J$777,СВЦЭМ!$A$34:$A$777,$A360,СВЦЭМ!$B$34:$B$777,J$331)+'СЕТ СН'!$F$16</f>
        <v>0</v>
      </c>
      <c r="K360" s="36">
        <f>SUMIFS(СВЦЭМ!$J$34:$J$777,СВЦЭМ!$A$34:$A$777,$A360,СВЦЭМ!$B$34:$B$777,K$331)+'СЕТ СН'!$F$16</f>
        <v>0</v>
      </c>
      <c r="L360" s="36">
        <f>SUMIFS(СВЦЭМ!$J$34:$J$777,СВЦЭМ!$A$34:$A$777,$A360,СВЦЭМ!$B$34:$B$777,L$331)+'СЕТ СН'!$F$16</f>
        <v>0</v>
      </c>
      <c r="M360" s="36">
        <f>SUMIFS(СВЦЭМ!$J$34:$J$777,СВЦЭМ!$A$34:$A$777,$A360,СВЦЭМ!$B$34:$B$777,M$331)+'СЕТ СН'!$F$16</f>
        <v>0</v>
      </c>
      <c r="N360" s="36">
        <f>SUMIFS(СВЦЭМ!$J$34:$J$777,СВЦЭМ!$A$34:$A$777,$A360,СВЦЭМ!$B$34:$B$777,N$331)+'СЕТ СН'!$F$16</f>
        <v>0</v>
      </c>
      <c r="O360" s="36">
        <f>SUMIFS(СВЦЭМ!$J$34:$J$777,СВЦЭМ!$A$34:$A$777,$A360,СВЦЭМ!$B$34:$B$777,O$331)+'СЕТ СН'!$F$16</f>
        <v>0</v>
      </c>
      <c r="P360" s="36">
        <f>SUMIFS(СВЦЭМ!$J$34:$J$777,СВЦЭМ!$A$34:$A$777,$A360,СВЦЭМ!$B$34:$B$777,P$331)+'СЕТ СН'!$F$16</f>
        <v>0</v>
      </c>
      <c r="Q360" s="36">
        <f>SUMIFS(СВЦЭМ!$J$34:$J$777,СВЦЭМ!$A$34:$A$777,$A360,СВЦЭМ!$B$34:$B$777,Q$331)+'СЕТ СН'!$F$16</f>
        <v>0</v>
      </c>
      <c r="R360" s="36">
        <f>SUMIFS(СВЦЭМ!$J$34:$J$777,СВЦЭМ!$A$34:$A$777,$A360,СВЦЭМ!$B$34:$B$777,R$331)+'СЕТ СН'!$F$16</f>
        <v>0</v>
      </c>
      <c r="S360" s="36">
        <f>SUMIFS(СВЦЭМ!$J$34:$J$777,СВЦЭМ!$A$34:$A$777,$A360,СВЦЭМ!$B$34:$B$777,S$331)+'СЕТ СН'!$F$16</f>
        <v>0</v>
      </c>
      <c r="T360" s="36">
        <f>SUMIFS(СВЦЭМ!$J$34:$J$777,СВЦЭМ!$A$34:$A$777,$A360,СВЦЭМ!$B$34:$B$777,T$331)+'СЕТ СН'!$F$16</f>
        <v>0</v>
      </c>
      <c r="U360" s="36">
        <f>SUMIFS(СВЦЭМ!$J$34:$J$777,СВЦЭМ!$A$34:$A$777,$A360,СВЦЭМ!$B$34:$B$777,U$331)+'СЕТ СН'!$F$16</f>
        <v>0</v>
      </c>
      <c r="V360" s="36">
        <f>SUMIFS(СВЦЭМ!$J$34:$J$777,СВЦЭМ!$A$34:$A$777,$A360,СВЦЭМ!$B$34:$B$777,V$331)+'СЕТ СН'!$F$16</f>
        <v>0</v>
      </c>
      <c r="W360" s="36">
        <f>SUMIFS(СВЦЭМ!$J$34:$J$777,СВЦЭМ!$A$34:$A$777,$A360,СВЦЭМ!$B$34:$B$777,W$331)+'СЕТ СН'!$F$16</f>
        <v>0</v>
      </c>
      <c r="X360" s="36">
        <f>SUMIFS(СВЦЭМ!$J$34:$J$777,СВЦЭМ!$A$34:$A$777,$A360,СВЦЭМ!$B$34:$B$777,X$331)+'СЕТ СН'!$F$16</f>
        <v>0</v>
      </c>
      <c r="Y360" s="36">
        <f>SUMIFS(СВЦЭМ!$J$34:$J$777,СВЦЭМ!$A$34:$A$777,$A360,СВЦЭМ!$B$34:$B$777,Y$331)+'СЕТ СН'!$F$16</f>
        <v>0</v>
      </c>
    </row>
    <row r="361" spans="1:27" ht="15.75" hidden="1" x14ac:dyDescent="0.2">
      <c r="A361" s="35">
        <f t="shared" si="9"/>
        <v>43981</v>
      </c>
      <c r="B361" s="36">
        <f>SUMIFS(СВЦЭМ!$J$34:$J$777,СВЦЭМ!$A$34:$A$777,$A361,СВЦЭМ!$B$34:$B$777,B$331)+'СЕТ СН'!$F$16</f>
        <v>0</v>
      </c>
      <c r="C361" s="36">
        <f>SUMIFS(СВЦЭМ!$J$34:$J$777,СВЦЭМ!$A$34:$A$777,$A361,СВЦЭМ!$B$34:$B$777,C$331)+'СЕТ СН'!$F$16</f>
        <v>0</v>
      </c>
      <c r="D361" s="36">
        <f>SUMIFS(СВЦЭМ!$J$34:$J$777,СВЦЭМ!$A$34:$A$777,$A361,СВЦЭМ!$B$34:$B$777,D$331)+'СЕТ СН'!$F$16</f>
        <v>0</v>
      </c>
      <c r="E361" s="36">
        <f>SUMIFS(СВЦЭМ!$J$34:$J$777,СВЦЭМ!$A$34:$A$777,$A361,СВЦЭМ!$B$34:$B$777,E$331)+'СЕТ СН'!$F$16</f>
        <v>0</v>
      </c>
      <c r="F361" s="36">
        <f>SUMIFS(СВЦЭМ!$J$34:$J$777,СВЦЭМ!$A$34:$A$777,$A361,СВЦЭМ!$B$34:$B$777,F$331)+'СЕТ СН'!$F$16</f>
        <v>0</v>
      </c>
      <c r="G361" s="36">
        <f>SUMIFS(СВЦЭМ!$J$34:$J$777,СВЦЭМ!$A$34:$A$777,$A361,СВЦЭМ!$B$34:$B$777,G$331)+'СЕТ СН'!$F$16</f>
        <v>0</v>
      </c>
      <c r="H361" s="36">
        <f>SUMIFS(СВЦЭМ!$J$34:$J$777,СВЦЭМ!$A$34:$A$777,$A361,СВЦЭМ!$B$34:$B$777,H$331)+'СЕТ СН'!$F$16</f>
        <v>0</v>
      </c>
      <c r="I361" s="36">
        <f>SUMIFS(СВЦЭМ!$J$34:$J$777,СВЦЭМ!$A$34:$A$777,$A361,СВЦЭМ!$B$34:$B$777,I$331)+'СЕТ СН'!$F$16</f>
        <v>0</v>
      </c>
      <c r="J361" s="36">
        <f>SUMIFS(СВЦЭМ!$J$34:$J$777,СВЦЭМ!$A$34:$A$777,$A361,СВЦЭМ!$B$34:$B$777,J$331)+'СЕТ СН'!$F$16</f>
        <v>0</v>
      </c>
      <c r="K361" s="36">
        <f>SUMIFS(СВЦЭМ!$J$34:$J$777,СВЦЭМ!$A$34:$A$777,$A361,СВЦЭМ!$B$34:$B$777,K$331)+'СЕТ СН'!$F$16</f>
        <v>0</v>
      </c>
      <c r="L361" s="36">
        <f>SUMIFS(СВЦЭМ!$J$34:$J$777,СВЦЭМ!$A$34:$A$777,$A361,СВЦЭМ!$B$34:$B$777,L$331)+'СЕТ СН'!$F$16</f>
        <v>0</v>
      </c>
      <c r="M361" s="36">
        <f>SUMIFS(СВЦЭМ!$J$34:$J$777,СВЦЭМ!$A$34:$A$777,$A361,СВЦЭМ!$B$34:$B$777,M$331)+'СЕТ СН'!$F$16</f>
        <v>0</v>
      </c>
      <c r="N361" s="36">
        <f>SUMIFS(СВЦЭМ!$J$34:$J$777,СВЦЭМ!$A$34:$A$777,$A361,СВЦЭМ!$B$34:$B$777,N$331)+'СЕТ СН'!$F$16</f>
        <v>0</v>
      </c>
      <c r="O361" s="36">
        <f>SUMIFS(СВЦЭМ!$J$34:$J$777,СВЦЭМ!$A$34:$A$777,$A361,СВЦЭМ!$B$34:$B$777,O$331)+'СЕТ СН'!$F$16</f>
        <v>0</v>
      </c>
      <c r="P361" s="36">
        <f>SUMIFS(СВЦЭМ!$J$34:$J$777,СВЦЭМ!$A$34:$A$777,$A361,СВЦЭМ!$B$34:$B$777,P$331)+'СЕТ СН'!$F$16</f>
        <v>0</v>
      </c>
      <c r="Q361" s="36">
        <f>SUMIFS(СВЦЭМ!$J$34:$J$777,СВЦЭМ!$A$34:$A$777,$A361,СВЦЭМ!$B$34:$B$777,Q$331)+'СЕТ СН'!$F$16</f>
        <v>0</v>
      </c>
      <c r="R361" s="36">
        <f>SUMIFS(СВЦЭМ!$J$34:$J$777,СВЦЭМ!$A$34:$A$777,$A361,СВЦЭМ!$B$34:$B$777,R$331)+'СЕТ СН'!$F$16</f>
        <v>0</v>
      </c>
      <c r="S361" s="36">
        <f>SUMIFS(СВЦЭМ!$J$34:$J$777,СВЦЭМ!$A$34:$A$777,$A361,СВЦЭМ!$B$34:$B$777,S$331)+'СЕТ СН'!$F$16</f>
        <v>0</v>
      </c>
      <c r="T361" s="36">
        <f>SUMIFS(СВЦЭМ!$J$34:$J$777,СВЦЭМ!$A$34:$A$777,$A361,СВЦЭМ!$B$34:$B$777,T$331)+'СЕТ СН'!$F$16</f>
        <v>0</v>
      </c>
      <c r="U361" s="36">
        <f>SUMIFS(СВЦЭМ!$J$34:$J$777,СВЦЭМ!$A$34:$A$777,$A361,СВЦЭМ!$B$34:$B$777,U$331)+'СЕТ СН'!$F$16</f>
        <v>0</v>
      </c>
      <c r="V361" s="36">
        <f>SUMIFS(СВЦЭМ!$J$34:$J$777,СВЦЭМ!$A$34:$A$777,$A361,СВЦЭМ!$B$34:$B$777,V$331)+'СЕТ СН'!$F$16</f>
        <v>0</v>
      </c>
      <c r="W361" s="36">
        <f>SUMIFS(СВЦЭМ!$J$34:$J$777,СВЦЭМ!$A$34:$A$777,$A361,СВЦЭМ!$B$34:$B$777,W$331)+'СЕТ СН'!$F$16</f>
        <v>0</v>
      </c>
      <c r="X361" s="36">
        <f>SUMIFS(СВЦЭМ!$J$34:$J$777,СВЦЭМ!$A$34:$A$777,$A361,СВЦЭМ!$B$34:$B$777,X$331)+'СЕТ СН'!$F$16</f>
        <v>0</v>
      </c>
      <c r="Y361" s="36">
        <f>SUMIFS(СВЦЭМ!$J$34:$J$777,СВЦЭМ!$A$34:$A$777,$A361,СВЦЭМ!$B$34:$B$777,Y$331)+'СЕТ СН'!$F$16</f>
        <v>0</v>
      </c>
    </row>
    <row r="362" spans="1:27" ht="15.75" hidden="1" x14ac:dyDescent="0.2">
      <c r="A362" s="35">
        <f t="shared" si="9"/>
        <v>43982</v>
      </c>
      <c r="B362" s="36">
        <f>SUMIFS(СВЦЭМ!$J$34:$J$777,СВЦЭМ!$A$34:$A$777,$A362,СВЦЭМ!$B$34:$B$777,B$331)+'СЕТ СН'!$F$16</f>
        <v>0</v>
      </c>
      <c r="C362" s="36">
        <f>SUMIFS(СВЦЭМ!$J$34:$J$777,СВЦЭМ!$A$34:$A$777,$A362,СВЦЭМ!$B$34:$B$777,C$331)+'СЕТ СН'!$F$16</f>
        <v>0</v>
      </c>
      <c r="D362" s="36">
        <f>SUMIFS(СВЦЭМ!$J$34:$J$777,СВЦЭМ!$A$34:$A$777,$A362,СВЦЭМ!$B$34:$B$777,D$331)+'СЕТ СН'!$F$16</f>
        <v>0</v>
      </c>
      <c r="E362" s="36">
        <f>SUMIFS(СВЦЭМ!$J$34:$J$777,СВЦЭМ!$A$34:$A$777,$A362,СВЦЭМ!$B$34:$B$777,E$331)+'СЕТ СН'!$F$16</f>
        <v>0</v>
      </c>
      <c r="F362" s="36">
        <f>SUMIFS(СВЦЭМ!$J$34:$J$777,СВЦЭМ!$A$34:$A$777,$A362,СВЦЭМ!$B$34:$B$777,F$331)+'СЕТ СН'!$F$16</f>
        <v>0</v>
      </c>
      <c r="G362" s="36">
        <f>SUMIFS(СВЦЭМ!$J$34:$J$777,СВЦЭМ!$A$34:$A$777,$A362,СВЦЭМ!$B$34:$B$777,G$331)+'СЕТ СН'!$F$16</f>
        <v>0</v>
      </c>
      <c r="H362" s="36">
        <f>SUMIFS(СВЦЭМ!$J$34:$J$777,СВЦЭМ!$A$34:$A$777,$A362,СВЦЭМ!$B$34:$B$777,H$331)+'СЕТ СН'!$F$16</f>
        <v>0</v>
      </c>
      <c r="I362" s="36">
        <f>SUMIFS(СВЦЭМ!$J$34:$J$777,СВЦЭМ!$A$34:$A$777,$A362,СВЦЭМ!$B$34:$B$777,I$331)+'СЕТ СН'!$F$16</f>
        <v>0</v>
      </c>
      <c r="J362" s="36">
        <f>SUMIFS(СВЦЭМ!$J$34:$J$777,СВЦЭМ!$A$34:$A$777,$A362,СВЦЭМ!$B$34:$B$777,J$331)+'СЕТ СН'!$F$16</f>
        <v>0</v>
      </c>
      <c r="K362" s="36">
        <f>SUMIFS(СВЦЭМ!$J$34:$J$777,СВЦЭМ!$A$34:$A$777,$A362,СВЦЭМ!$B$34:$B$777,K$331)+'СЕТ СН'!$F$16</f>
        <v>0</v>
      </c>
      <c r="L362" s="36">
        <f>SUMIFS(СВЦЭМ!$J$34:$J$777,СВЦЭМ!$A$34:$A$777,$A362,СВЦЭМ!$B$34:$B$777,L$331)+'СЕТ СН'!$F$16</f>
        <v>0</v>
      </c>
      <c r="M362" s="36">
        <f>SUMIFS(СВЦЭМ!$J$34:$J$777,СВЦЭМ!$A$34:$A$777,$A362,СВЦЭМ!$B$34:$B$777,M$331)+'СЕТ СН'!$F$16</f>
        <v>0</v>
      </c>
      <c r="N362" s="36">
        <f>SUMIFS(СВЦЭМ!$J$34:$J$777,СВЦЭМ!$A$34:$A$777,$A362,СВЦЭМ!$B$34:$B$777,N$331)+'СЕТ СН'!$F$16</f>
        <v>0</v>
      </c>
      <c r="O362" s="36">
        <f>SUMIFS(СВЦЭМ!$J$34:$J$777,СВЦЭМ!$A$34:$A$777,$A362,СВЦЭМ!$B$34:$B$777,O$331)+'СЕТ СН'!$F$16</f>
        <v>0</v>
      </c>
      <c r="P362" s="36">
        <f>SUMIFS(СВЦЭМ!$J$34:$J$777,СВЦЭМ!$A$34:$A$777,$A362,СВЦЭМ!$B$34:$B$777,P$331)+'СЕТ СН'!$F$16</f>
        <v>0</v>
      </c>
      <c r="Q362" s="36">
        <f>SUMIFS(СВЦЭМ!$J$34:$J$777,СВЦЭМ!$A$34:$A$777,$A362,СВЦЭМ!$B$34:$B$777,Q$331)+'СЕТ СН'!$F$16</f>
        <v>0</v>
      </c>
      <c r="R362" s="36">
        <f>SUMIFS(СВЦЭМ!$J$34:$J$777,СВЦЭМ!$A$34:$A$777,$A362,СВЦЭМ!$B$34:$B$777,R$331)+'СЕТ СН'!$F$16</f>
        <v>0</v>
      </c>
      <c r="S362" s="36">
        <f>SUMIFS(СВЦЭМ!$J$34:$J$777,СВЦЭМ!$A$34:$A$777,$A362,СВЦЭМ!$B$34:$B$777,S$331)+'СЕТ СН'!$F$16</f>
        <v>0</v>
      </c>
      <c r="T362" s="36">
        <f>SUMIFS(СВЦЭМ!$J$34:$J$777,СВЦЭМ!$A$34:$A$777,$A362,СВЦЭМ!$B$34:$B$777,T$331)+'СЕТ СН'!$F$16</f>
        <v>0</v>
      </c>
      <c r="U362" s="36">
        <f>SUMIFS(СВЦЭМ!$J$34:$J$777,СВЦЭМ!$A$34:$A$777,$A362,СВЦЭМ!$B$34:$B$777,U$331)+'СЕТ СН'!$F$16</f>
        <v>0</v>
      </c>
      <c r="V362" s="36">
        <f>SUMIFS(СВЦЭМ!$J$34:$J$777,СВЦЭМ!$A$34:$A$777,$A362,СВЦЭМ!$B$34:$B$777,V$331)+'СЕТ СН'!$F$16</f>
        <v>0</v>
      </c>
      <c r="W362" s="36">
        <f>SUMIFS(СВЦЭМ!$J$34:$J$777,СВЦЭМ!$A$34:$A$777,$A362,СВЦЭМ!$B$34:$B$777,W$331)+'СЕТ СН'!$F$16</f>
        <v>0</v>
      </c>
      <c r="X362" s="36">
        <f>SUMIFS(СВЦЭМ!$J$34:$J$777,СВЦЭМ!$A$34:$A$777,$A362,СВЦЭМ!$B$34:$B$777,X$331)+'СЕТ СН'!$F$16</f>
        <v>0</v>
      </c>
      <c r="Y362" s="36">
        <f>SUMIFS(СВЦЭМ!$J$34:$J$777,СВЦЭМ!$A$34:$A$777,$A362,СВЦЭМ!$B$34:$B$777,Y$331)+'СЕТ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7" t="s">
        <v>7</v>
      </c>
      <c r="B364" s="130" t="s">
        <v>120</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2"/>
    </row>
    <row r="365" spans="1:27" ht="12.75" hidden="1" customHeight="1" x14ac:dyDescent="0.2">
      <c r="A365" s="128"/>
      <c r="B365" s="133"/>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5"/>
    </row>
    <row r="366" spans="1:27" s="46" customFormat="1" ht="12.75" hidden="1" customHeight="1" x14ac:dyDescent="0.2">
      <c r="A366" s="12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01.05.2020</v>
      </c>
      <c r="B367" s="36">
        <f>SUMIFS(СВЦЭМ!$K$34:$K$777,СВЦЭМ!$A$34:$A$777,$A367,СВЦЭМ!$B$34:$B$777,B$366)+'СЕТ СН'!$F$16</f>
        <v>0</v>
      </c>
      <c r="C367" s="36">
        <f>SUMIFS(СВЦЭМ!$K$34:$K$777,СВЦЭМ!$A$34:$A$777,$A367,СВЦЭМ!$B$34:$B$777,C$366)+'СЕТ СН'!$F$16</f>
        <v>0</v>
      </c>
      <c r="D367" s="36">
        <f>SUMIFS(СВЦЭМ!$K$34:$K$777,СВЦЭМ!$A$34:$A$777,$A367,СВЦЭМ!$B$34:$B$777,D$366)+'СЕТ СН'!$F$16</f>
        <v>0</v>
      </c>
      <c r="E367" s="36">
        <f>SUMIFS(СВЦЭМ!$K$34:$K$777,СВЦЭМ!$A$34:$A$777,$A367,СВЦЭМ!$B$34:$B$777,E$366)+'СЕТ СН'!$F$16</f>
        <v>0</v>
      </c>
      <c r="F367" s="36">
        <f>SUMIFS(СВЦЭМ!$K$34:$K$777,СВЦЭМ!$A$34:$A$777,$A367,СВЦЭМ!$B$34:$B$777,F$366)+'СЕТ СН'!$F$16</f>
        <v>0</v>
      </c>
      <c r="G367" s="36">
        <f>SUMIFS(СВЦЭМ!$K$34:$K$777,СВЦЭМ!$A$34:$A$777,$A367,СВЦЭМ!$B$34:$B$777,G$366)+'СЕТ СН'!$F$16</f>
        <v>0</v>
      </c>
      <c r="H367" s="36">
        <f>SUMIFS(СВЦЭМ!$K$34:$K$777,СВЦЭМ!$A$34:$A$777,$A367,СВЦЭМ!$B$34:$B$777,H$366)+'СЕТ СН'!$F$16</f>
        <v>0</v>
      </c>
      <c r="I367" s="36">
        <f>SUMIFS(СВЦЭМ!$K$34:$K$777,СВЦЭМ!$A$34:$A$777,$A367,СВЦЭМ!$B$34:$B$777,I$366)+'СЕТ СН'!$F$16</f>
        <v>0</v>
      </c>
      <c r="J367" s="36">
        <f>SUMIFS(СВЦЭМ!$K$34:$K$777,СВЦЭМ!$A$34:$A$777,$A367,СВЦЭМ!$B$34:$B$777,J$366)+'СЕТ СН'!$F$16</f>
        <v>0</v>
      </c>
      <c r="K367" s="36">
        <f>SUMIFS(СВЦЭМ!$K$34:$K$777,СВЦЭМ!$A$34:$A$777,$A367,СВЦЭМ!$B$34:$B$777,K$366)+'СЕТ СН'!$F$16</f>
        <v>0</v>
      </c>
      <c r="L367" s="36">
        <f>SUMIFS(СВЦЭМ!$K$34:$K$777,СВЦЭМ!$A$34:$A$777,$A367,СВЦЭМ!$B$34:$B$777,L$366)+'СЕТ СН'!$F$16</f>
        <v>0</v>
      </c>
      <c r="M367" s="36">
        <f>SUMIFS(СВЦЭМ!$K$34:$K$777,СВЦЭМ!$A$34:$A$777,$A367,СВЦЭМ!$B$34:$B$777,M$366)+'СЕТ СН'!$F$16</f>
        <v>0</v>
      </c>
      <c r="N367" s="36">
        <f>SUMIFS(СВЦЭМ!$K$34:$K$777,СВЦЭМ!$A$34:$A$777,$A367,СВЦЭМ!$B$34:$B$777,N$366)+'СЕТ СН'!$F$16</f>
        <v>0</v>
      </c>
      <c r="O367" s="36">
        <f>SUMIFS(СВЦЭМ!$K$34:$K$777,СВЦЭМ!$A$34:$A$777,$A367,СВЦЭМ!$B$34:$B$777,O$366)+'СЕТ СН'!$F$16</f>
        <v>0</v>
      </c>
      <c r="P367" s="36">
        <f>SUMIFS(СВЦЭМ!$K$34:$K$777,СВЦЭМ!$A$34:$A$777,$A367,СВЦЭМ!$B$34:$B$777,P$366)+'СЕТ СН'!$F$16</f>
        <v>0</v>
      </c>
      <c r="Q367" s="36">
        <f>SUMIFS(СВЦЭМ!$K$34:$K$777,СВЦЭМ!$A$34:$A$777,$A367,СВЦЭМ!$B$34:$B$777,Q$366)+'СЕТ СН'!$F$16</f>
        <v>0</v>
      </c>
      <c r="R367" s="36">
        <f>SUMIFS(СВЦЭМ!$K$34:$K$777,СВЦЭМ!$A$34:$A$777,$A367,СВЦЭМ!$B$34:$B$777,R$366)+'СЕТ СН'!$F$16</f>
        <v>0</v>
      </c>
      <c r="S367" s="36">
        <f>SUMIFS(СВЦЭМ!$K$34:$K$777,СВЦЭМ!$A$34:$A$777,$A367,СВЦЭМ!$B$34:$B$777,S$366)+'СЕТ СН'!$F$16</f>
        <v>0</v>
      </c>
      <c r="T367" s="36">
        <f>SUMIFS(СВЦЭМ!$K$34:$K$777,СВЦЭМ!$A$34:$A$777,$A367,СВЦЭМ!$B$34:$B$777,T$366)+'СЕТ СН'!$F$16</f>
        <v>0</v>
      </c>
      <c r="U367" s="36">
        <f>SUMIFS(СВЦЭМ!$K$34:$K$777,СВЦЭМ!$A$34:$A$777,$A367,СВЦЭМ!$B$34:$B$777,U$366)+'СЕТ СН'!$F$16</f>
        <v>0</v>
      </c>
      <c r="V367" s="36">
        <f>SUMIFS(СВЦЭМ!$K$34:$K$777,СВЦЭМ!$A$34:$A$777,$A367,СВЦЭМ!$B$34:$B$777,V$366)+'СЕТ СН'!$F$16</f>
        <v>0</v>
      </c>
      <c r="W367" s="36">
        <f>SUMIFS(СВЦЭМ!$K$34:$K$777,СВЦЭМ!$A$34:$A$777,$A367,СВЦЭМ!$B$34:$B$777,W$366)+'СЕТ СН'!$F$16</f>
        <v>0</v>
      </c>
      <c r="X367" s="36">
        <f>SUMIFS(СВЦЭМ!$K$34:$K$777,СВЦЭМ!$A$34:$A$777,$A367,СВЦЭМ!$B$34:$B$777,X$366)+'СЕТ СН'!$F$16</f>
        <v>0</v>
      </c>
      <c r="Y367" s="36">
        <f>SUMIFS(СВЦЭМ!$K$34:$K$777,СВЦЭМ!$A$34:$A$777,$A367,СВЦЭМ!$B$34:$B$777,Y$366)+'СЕТ СН'!$F$16</f>
        <v>0</v>
      </c>
      <c r="AA367" s="45"/>
    </row>
    <row r="368" spans="1:27" ht="15.75" hidden="1" x14ac:dyDescent="0.2">
      <c r="A368" s="35">
        <f>A367+1</f>
        <v>43953</v>
      </c>
      <c r="B368" s="36">
        <f>SUMIFS(СВЦЭМ!$K$34:$K$777,СВЦЭМ!$A$34:$A$777,$A368,СВЦЭМ!$B$34:$B$777,B$366)+'СЕТ СН'!$F$16</f>
        <v>0</v>
      </c>
      <c r="C368" s="36">
        <f>SUMIFS(СВЦЭМ!$K$34:$K$777,СВЦЭМ!$A$34:$A$777,$A368,СВЦЭМ!$B$34:$B$777,C$366)+'СЕТ СН'!$F$16</f>
        <v>0</v>
      </c>
      <c r="D368" s="36">
        <f>SUMIFS(СВЦЭМ!$K$34:$K$777,СВЦЭМ!$A$34:$A$777,$A368,СВЦЭМ!$B$34:$B$777,D$366)+'СЕТ СН'!$F$16</f>
        <v>0</v>
      </c>
      <c r="E368" s="36">
        <f>SUMIFS(СВЦЭМ!$K$34:$K$777,СВЦЭМ!$A$34:$A$777,$A368,СВЦЭМ!$B$34:$B$777,E$366)+'СЕТ СН'!$F$16</f>
        <v>0</v>
      </c>
      <c r="F368" s="36">
        <f>SUMIFS(СВЦЭМ!$K$34:$K$777,СВЦЭМ!$A$34:$A$777,$A368,СВЦЭМ!$B$34:$B$777,F$366)+'СЕТ СН'!$F$16</f>
        <v>0</v>
      </c>
      <c r="G368" s="36">
        <f>SUMIFS(СВЦЭМ!$K$34:$K$777,СВЦЭМ!$A$34:$A$777,$A368,СВЦЭМ!$B$34:$B$777,G$366)+'СЕТ СН'!$F$16</f>
        <v>0</v>
      </c>
      <c r="H368" s="36">
        <f>SUMIFS(СВЦЭМ!$K$34:$K$777,СВЦЭМ!$A$34:$A$777,$A368,СВЦЭМ!$B$34:$B$777,H$366)+'СЕТ СН'!$F$16</f>
        <v>0</v>
      </c>
      <c r="I368" s="36">
        <f>SUMIFS(СВЦЭМ!$K$34:$K$777,СВЦЭМ!$A$34:$A$777,$A368,СВЦЭМ!$B$34:$B$777,I$366)+'СЕТ СН'!$F$16</f>
        <v>0</v>
      </c>
      <c r="J368" s="36">
        <f>SUMIFS(СВЦЭМ!$K$34:$K$777,СВЦЭМ!$A$34:$A$777,$A368,СВЦЭМ!$B$34:$B$777,J$366)+'СЕТ СН'!$F$16</f>
        <v>0</v>
      </c>
      <c r="K368" s="36">
        <f>SUMIFS(СВЦЭМ!$K$34:$K$777,СВЦЭМ!$A$34:$A$777,$A368,СВЦЭМ!$B$34:$B$777,K$366)+'СЕТ СН'!$F$16</f>
        <v>0</v>
      </c>
      <c r="L368" s="36">
        <f>SUMIFS(СВЦЭМ!$K$34:$K$777,СВЦЭМ!$A$34:$A$777,$A368,СВЦЭМ!$B$34:$B$777,L$366)+'СЕТ СН'!$F$16</f>
        <v>0</v>
      </c>
      <c r="M368" s="36">
        <f>SUMIFS(СВЦЭМ!$K$34:$K$777,СВЦЭМ!$A$34:$A$777,$A368,СВЦЭМ!$B$34:$B$777,M$366)+'СЕТ СН'!$F$16</f>
        <v>0</v>
      </c>
      <c r="N368" s="36">
        <f>SUMIFS(СВЦЭМ!$K$34:$K$777,СВЦЭМ!$A$34:$A$777,$A368,СВЦЭМ!$B$34:$B$777,N$366)+'СЕТ СН'!$F$16</f>
        <v>0</v>
      </c>
      <c r="O368" s="36">
        <f>SUMIFS(СВЦЭМ!$K$34:$K$777,СВЦЭМ!$A$34:$A$777,$A368,СВЦЭМ!$B$34:$B$777,O$366)+'СЕТ СН'!$F$16</f>
        <v>0</v>
      </c>
      <c r="P368" s="36">
        <f>SUMIFS(СВЦЭМ!$K$34:$K$777,СВЦЭМ!$A$34:$A$777,$A368,СВЦЭМ!$B$34:$B$777,P$366)+'СЕТ СН'!$F$16</f>
        <v>0</v>
      </c>
      <c r="Q368" s="36">
        <f>SUMIFS(СВЦЭМ!$K$34:$K$777,СВЦЭМ!$A$34:$A$777,$A368,СВЦЭМ!$B$34:$B$777,Q$366)+'СЕТ СН'!$F$16</f>
        <v>0</v>
      </c>
      <c r="R368" s="36">
        <f>SUMIFS(СВЦЭМ!$K$34:$K$777,СВЦЭМ!$A$34:$A$777,$A368,СВЦЭМ!$B$34:$B$777,R$366)+'СЕТ СН'!$F$16</f>
        <v>0</v>
      </c>
      <c r="S368" s="36">
        <f>SUMIFS(СВЦЭМ!$K$34:$K$777,СВЦЭМ!$A$34:$A$777,$A368,СВЦЭМ!$B$34:$B$777,S$366)+'СЕТ СН'!$F$16</f>
        <v>0</v>
      </c>
      <c r="T368" s="36">
        <f>SUMIFS(СВЦЭМ!$K$34:$K$777,СВЦЭМ!$A$34:$A$777,$A368,СВЦЭМ!$B$34:$B$777,T$366)+'СЕТ СН'!$F$16</f>
        <v>0</v>
      </c>
      <c r="U368" s="36">
        <f>SUMIFS(СВЦЭМ!$K$34:$K$777,СВЦЭМ!$A$34:$A$777,$A368,СВЦЭМ!$B$34:$B$777,U$366)+'СЕТ СН'!$F$16</f>
        <v>0</v>
      </c>
      <c r="V368" s="36">
        <f>SUMIFS(СВЦЭМ!$K$34:$K$777,СВЦЭМ!$A$34:$A$777,$A368,СВЦЭМ!$B$34:$B$777,V$366)+'СЕТ СН'!$F$16</f>
        <v>0</v>
      </c>
      <c r="W368" s="36">
        <f>SUMIFS(СВЦЭМ!$K$34:$K$777,СВЦЭМ!$A$34:$A$777,$A368,СВЦЭМ!$B$34:$B$777,W$366)+'СЕТ СН'!$F$16</f>
        <v>0</v>
      </c>
      <c r="X368" s="36">
        <f>SUMIFS(СВЦЭМ!$K$34:$K$777,СВЦЭМ!$A$34:$A$777,$A368,СВЦЭМ!$B$34:$B$777,X$366)+'СЕТ СН'!$F$16</f>
        <v>0</v>
      </c>
      <c r="Y368" s="36">
        <f>SUMIFS(СВЦЭМ!$K$34:$K$777,СВЦЭМ!$A$34:$A$777,$A368,СВЦЭМ!$B$34:$B$777,Y$366)+'СЕТ СН'!$F$16</f>
        <v>0</v>
      </c>
    </row>
    <row r="369" spans="1:25" ht="15.75" hidden="1" x14ac:dyDescent="0.2">
      <c r="A369" s="35">
        <f t="shared" ref="A369:A397" si="10">A368+1</f>
        <v>43954</v>
      </c>
      <c r="B369" s="36">
        <f>SUMIFS(СВЦЭМ!$K$34:$K$777,СВЦЭМ!$A$34:$A$777,$A369,СВЦЭМ!$B$34:$B$777,B$366)+'СЕТ СН'!$F$16</f>
        <v>0</v>
      </c>
      <c r="C369" s="36">
        <f>SUMIFS(СВЦЭМ!$K$34:$K$777,СВЦЭМ!$A$34:$A$777,$A369,СВЦЭМ!$B$34:$B$777,C$366)+'СЕТ СН'!$F$16</f>
        <v>0</v>
      </c>
      <c r="D369" s="36">
        <f>SUMIFS(СВЦЭМ!$K$34:$K$777,СВЦЭМ!$A$34:$A$777,$A369,СВЦЭМ!$B$34:$B$777,D$366)+'СЕТ СН'!$F$16</f>
        <v>0</v>
      </c>
      <c r="E369" s="36">
        <f>SUMIFS(СВЦЭМ!$K$34:$K$777,СВЦЭМ!$A$34:$A$777,$A369,СВЦЭМ!$B$34:$B$777,E$366)+'СЕТ СН'!$F$16</f>
        <v>0</v>
      </c>
      <c r="F369" s="36">
        <f>SUMIFS(СВЦЭМ!$K$34:$K$777,СВЦЭМ!$A$34:$A$777,$A369,СВЦЭМ!$B$34:$B$777,F$366)+'СЕТ СН'!$F$16</f>
        <v>0</v>
      </c>
      <c r="G369" s="36">
        <f>SUMIFS(СВЦЭМ!$K$34:$K$777,СВЦЭМ!$A$34:$A$777,$A369,СВЦЭМ!$B$34:$B$777,G$366)+'СЕТ СН'!$F$16</f>
        <v>0</v>
      </c>
      <c r="H369" s="36">
        <f>SUMIFS(СВЦЭМ!$K$34:$K$777,СВЦЭМ!$A$34:$A$777,$A369,СВЦЭМ!$B$34:$B$777,H$366)+'СЕТ СН'!$F$16</f>
        <v>0</v>
      </c>
      <c r="I369" s="36">
        <f>SUMIFS(СВЦЭМ!$K$34:$K$777,СВЦЭМ!$A$34:$A$777,$A369,СВЦЭМ!$B$34:$B$777,I$366)+'СЕТ СН'!$F$16</f>
        <v>0</v>
      </c>
      <c r="J369" s="36">
        <f>SUMIFS(СВЦЭМ!$K$34:$K$777,СВЦЭМ!$A$34:$A$777,$A369,СВЦЭМ!$B$34:$B$777,J$366)+'СЕТ СН'!$F$16</f>
        <v>0</v>
      </c>
      <c r="K369" s="36">
        <f>SUMIFS(СВЦЭМ!$K$34:$K$777,СВЦЭМ!$A$34:$A$777,$A369,СВЦЭМ!$B$34:$B$777,K$366)+'СЕТ СН'!$F$16</f>
        <v>0</v>
      </c>
      <c r="L369" s="36">
        <f>SUMIFS(СВЦЭМ!$K$34:$K$777,СВЦЭМ!$A$34:$A$777,$A369,СВЦЭМ!$B$34:$B$777,L$366)+'СЕТ СН'!$F$16</f>
        <v>0</v>
      </c>
      <c r="M369" s="36">
        <f>SUMIFS(СВЦЭМ!$K$34:$K$777,СВЦЭМ!$A$34:$A$777,$A369,СВЦЭМ!$B$34:$B$777,M$366)+'СЕТ СН'!$F$16</f>
        <v>0</v>
      </c>
      <c r="N369" s="36">
        <f>SUMIFS(СВЦЭМ!$K$34:$K$777,СВЦЭМ!$A$34:$A$777,$A369,СВЦЭМ!$B$34:$B$777,N$366)+'СЕТ СН'!$F$16</f>
        <v>0</v>
      </c>
      <c r="O369" s="36">
        <f>SUMIFS(СВЦЭМ!$K$34:$K$777,СВЦЭМ!$A$34:$A$777,$A369,СВЦЭМ!$B$34:$B$777,O$366)+'СЕТ СН'!$F$16</f>
        <v>0</v>
      </c>
      <c r="P369" s="36">
        <f>SUMIFS(СВЦЭМ!$K$34:$K$777,СВЦЭМ!$A$34:$A$777,$A369,СВЦЭМ!$B$34:$B$777,P$366)+'СЕТ СН'!$F$16</f>
        <v>0</v>
      </c>
      <c r="Q369" s="36">
        <f>SUMIFS(СВЦЭМ!$K$34:$K$777,СВЦЭМ!$A$34:$A$777,$A369,СВЦЭМ!$B$34:$B$777,Q$366)+'СЕТ СН'!$F$16</f>
        <v>0</v>
      </c>
      <c r="R369" s="36">
        <f>SUMIFS(СВЦЭМ!$K$34:$K$777,СВЦЭМ!$A$34:$A$777,$A369,СВЦЭМ!$B$34:$B$777,R$366)+'СЕТ СН'!$F$16</f>
        <v>0</v>
      </c>
      <c r="S369" s="36">
        <f>SUMIFS(СВЦЭМ!$K$34:$K$777,СВЦЭМ!$A$34:$A$777,$A369,СВЦЭМ!$B$34:$B$777,S$366)+'СЕТ СН'!$F$16</f>
        <v>0</v>
      </c>
      <c r="T369" s="36">
        <f>SUMIFS(СВЦЭМ!$K$34:$K$777,СВЦЭМ!$A$34:$A$777,$A369,СВЦЭМ!$B$34:$B$777,T$366)+'СЕТ СН'!$F$16</f>
        <v>0</v>
      </c>
      <c r="U369" s="36">
        <f>SUMIFS(СВЦЭМ!$K$34:$K$777,СВЦЭМ!$A$34:$A$777,$A369,СВЦЭМ!$B$34:$B$777,U$366)+'СЕТ СН'!$F$16</f>
        <v>0</v>
      </c>
      <c r="V369" s="36">
        <f>SUMIFS(СВЦЭМ!$K$34:$K$777,СВЦЭМ!$A$34:$A$777,$A369,СВЦЭМ!$B$34:$B$777,V$366)+'СЕТ СН'!$F$16</f>
        <v>0</v>
      </c>
      <c r="W369" s="36">
        <f>SUMIFS(СВЦЭМ!$K$34:$K$777,СВЦЭМ!$A$34:$A$777,$A369,СВЦЭМ!$B$34:$B$777,W$366)+'СЕТ СН'!$F$16</f>
        <v>0</v>
      </c>
      <c r="X369" s="36">
        <f>SUMIFS(СВЦЭМ!$K$34:$K$777,СВЦЭМ!$A$34:$A$777,$A369,СВЦЭМ!$B$34:$B$777,X$366)+'СЕТ СН'!$F$16</f>
        <v>0</v>
      </c>
      <c r="Y369" s="36">
        <f>SUMIFS(СВЦЭМ!$K$34:$K$777,СВЦЭМ!$A$34:$A$777,$A369,СВЦЭМ!$B$34:$B$777,Y$366)+'СЕТ СН'!$F$16</f>
        <v>0</v>
      </c>
    </row>
    <row r="370" spans="1:25" ht="15.75" hidden="1" x14ac:dyDescent="0.2">
      <c r="A370" s="35">
        <f t="shared" si="10"/>
        <v>43955</v>
      </c>
      <c r="B370" s="36">
        <f>SUMIFS(СВЦЭМ!$K$34:$K$777,СВЦЭМ!$A$34:$A$777,$A370,СВЦЭМ!$B$34:$B$777,B$366)+'СЕТ СН'!$F$16</f>
        <v>0</v>
      </c>
      <c r="C370" s="36">
        <f>SUMIFS(СВЦЭМ!$K$34:$K$777,СВЦЭМ!$A$34:$A$777,$A370,СВЦЭМ!$B$34:$B$777,C$366)+'СЕТ СН'!$F$16</f>
        <v>0</v>
      </c>
      <c r="D370" s="36">
        <f>SUMIFS(СВЦЭМ!$K$34:$K$777,СВЦЭМ!$A$34:$A$777,$A370,СВЦЭМ!$B$34:$B$777,D$366)+'СЕТ СН'!$F$16</f>
        <v>0</v>
      </c>
      <c r="E370" s="36">
        <f>SUMIFS(СВЦЭМ!$K$34:$K$777,СВЦЭМ!$A$34:$A$777,$A370,СВЦЭМ!$B$34:$B$777,E$366)+'СЕТ СН'!$F$16</f>
        <v>0</v>
      </c>
      <c r="F370" s="36">
        <f>SUMIFS(СВЦЭМ!$K$34:$K$777,СВЦЭМ!$A$34:$A$777,$A370,СВЦЭМ!$B$34:$B$777,F$366)+'СЕТ СН'!$F$16</f>
        <v>0</v>
      </c>
      <c r="G370" s="36">
        <f>SUMIFS(СВЦЭМ!$K$34:$K$777,СВЦЭМ!$A$34:$A$777,$A370,СВЦЭМ!$B$34:$B$777,G$366)+'СЕТ СН'!$F$16</f>
        <v>0</v>
      </c>
      <c r="H370" s="36">
        <f>SUMIFS(СВЦЭМ!$K$34:$K$777,СВЦЭМ!$A$34:$A$777,$A370,СВЦЭМ!$B$34:$B$777,H$366)+'СЕТ СН'!$F$16</f>
        <v>0</v>
      </c>
      <c r="I370" s="36">
        <f>SUMIFS(СВЦЭМ!$K$34:$K$777,СВЦЭМ!$A$34:$A$777,$A370,СВЦЭМ!$B$34:$B$777,I$366)+'СЕТ СН'!$F$16</f>
        <v>0</v>
      </c>
      <c r="J370" s="36">
        <f>SUMIFS(СВЦЭМ!$K$34:$K$777,СВЦЭМ!$A$34:$A$777,$A370,СВЦЭМ!$B$34:$B$777,J$366)+'СЕТ СН'!$F$16</f>
        <v>0</v>
      </c>
      <c r="K370" s="36">
        <f>SUMIFS(СВЦЭМ!$K$34:$K$777,СВЦЭМ!$A$34:$A$777,$A370,СВЦЭМ!$B$34:$B$777,K$366)+'СЕТ СН'!$F$16</f>
        <v>0</v>
      </c>
      <c r="L370" s="36">
        <f>SUMIFS(СВЦЭМ!$K$34:$K$777,СВЦЭМ!$A$34:$A$777,$A370,СВЦЭМ!$B$34:$B$777,L$366)+'СЕТ СН'!$F$16</f>
        <v>0</v>
      </c>
      <c r="M370" s="36">
        <f>SUMIFS(СВЦЭМ!$K$34:$K$777,СВЦЭМ!$A$34:$A$777,$A370,СВЦЭМ!$B$34:$B$777,M$366)+'СЕТ СН'!$F$16</f>
        <v>0</v>
      </c>
      <c r="N370" s="36">
        <f>SUMIFS(СВЦЭМ!$K$34:$K$777,СВЦЭМ!$A$34:$A$777,$A370,СВЦЭМ!$B$34:$B$777,N$366)+'СЕТ СН'!$F$16</f>
        <v>0</v>
      </c>
      <c r="O370" s="36">
        <f>SUMIFS(СВЦЭМ!$K$34:$K$777,СВЦЭМ!$A$34:$A$777,$A370,СВЦЭМ!$B$34:$B$777,O$366)+'СЕТ СН'!$F$16</f>
        <v>0</v>
      </c>
      <c r="P370" s="36">
        <f>SUMIFS(СВЦЭМ!$K$34:$K$777,СВЦЭМ!$A$34:$A$777,$A370,СВЦЭМ!$B$34:$B$777,P$366)+'СЕТ СН'!$F$16</f>
        <v>0</v>
      </c>
      <c r="Q370" s="36">
        <f>SUMIFS(СВЦЭМ!$K$34:$K$777,СВЦЭМ!$A$34:$A$777,$A370,СВЦЭМ!$B$34:$B$777,Q$366)+'СЕТ СН'!$F$16</f>
        <v>0</v>
      </c>
      <c r="R370" s="36">
        <f>SUMIFS(СВЦЭМ!$K$34:$K$777,СВЦЭМ!$A$34:$A$777,$A370,СВЦЭМ!$B$34:$B$777,R$366)+'СЕТ СН'!$F$16</f>
        <v>0</v>
      </c>
      <c r="S370" s="36">
        <f>SUMIFS(СВЦЭМ!$K$34:$K$777,СВЦЭМ!$A$34:$A$777,$A370,СВЦЭМ!$B$34:$B$777,S$366)+'СЕТ СН'!$F$16</f>
        <v>0</v>
      </c>
      <c r="T370" s="36">
        <f>SUMIFS(СВЦЭМ!$K$34:$K$777,СВЦЭМ!$A$34:$A$777,$A370,СВЦЭМ!$B$34:$B$777,T$366)+'СЕТ СН'!$F$16</f>
        <v>0</v>
      </c>
      <c r="U370" s="36">
        <f>SUMIFS(СВЦЭМ!$K$34:$K$777,СВЦЭМ!$A$34:$A$777,$A370,СВЦЭМ!$B$34:$B$777,U$366)+'СЕТ СН'!$F$16</f>
        <v>0</v>
      </c>
      <c r="V370" s="36">
        <f>SUMIFS(СВЦЭМ!$K$34:$K$777,СВЦЭМ!$A$34:$A$777,$A370,СВЦЭМ!$B$34:$B$777,V$366)+'СЕТ СН'!$F$16</f>
        <v>0</v>
      </c>
      <c r="W370" s="36">
        <f>SUMIFS(СВЦЭМ!$K$34:$K$777,СВЦЭМ!$A$34:$A$777,$A370,СВЦЭМ!$B$34:$B$777,W$366)+'СЕТ СН'!$F$16</f>
        <v>0</v>
      </c>
      <c r="X370" s="36">
        <f>SUMIFS(СВЦЭМ!$K$34:$K$777,СВЦЭМ!$A$34:$A$777,$A370,СВЦЭМ!$B$34:$B$777,X$366)+'СЕТ СН'!$F$16</f>
        <v>0</v>
      </c>
      <c r="Y370" s="36">
        <f>SUMIFS(СВЦЭМ!$K$34:$K$777,СВЦЭМ!$A$34:$A$777,$A370,СВЦЭМ!$B$34:$B$777,Y$366)+'СЕТ СН'!$F$16</f>
        <v>0</v>
      </c>
    </row>
    <row r="371" spans="1:25" ht="15.75" hidden="1" x14ac:dyDescent="0.2">
      <c r="A371" s="35">
        <f t="shared" si="10"/>
        <v>43956</v>
      </c>
      <c r="B371" s="36">
        <f>SUMIFS(СВЦЭМ!$K$34:$K$777,СВЦЭМ!$A$34:$A$777,$A371,СВЦЭМ!$B$34:$B$777,B$366)+'СЕТ СН'!$F$16</f>
        <v>0</v>
      </c>
      <c r="C371" s="36">
        <f>SUMIFS(СВЦЭМ!$K$34:$K$777,СВЦЭМ!$A$34:$A$777,$A371,СВЦЭМ!$B$34:$B$777,C$366)+'СЕТ СН'!$F$16</f>
        <v>0</v>
      </c>
      <c r="D371" s="36">
        <f>SUMIFS(СВЦЭМ!$K$34:$K$777,СВЦЭМ!$A$34:$A$777,$A371,СВЦЭМ!$B$34:$B$777,D$366)+'СЕТ СН'!$F$16</f>
        <v>0</v>
      </c>
      <c r="E371" s="36">
        <f>SUMIFS(СВЦЭМ!$K$34:$K$777,СВЦЭМ!$A$34:$A$777,$A371,СВЦЭМ!$B$34:$B$777,E$366)+'СЕТ СН'!$F$16</f>
        <v>0</v>
      </c>
      <c r="F371" s="36">
        <f>SUMIFS(СВЦЭМ!$K$34:$K$777,СВЦЭМ!$A$34:$A$777,$A371,СВЦЭМ!$B$34:$B$777,F$366)+'СЕТ СН'!$F$16</f>
        <v>0</v>
      </c>
      <c r="G371" s="36">
        <f>SUMIFS(СВЦЭМ!$K$34:$K$777,СВЦЭМ!$A$34:$A$777,$A371,СВЦЭМ!$B$34:$B$777,G$366)+'СЕТ СН'!$F$16</f>
        <v>0</v>
      </c>
      <c r="H371" s="36">
        <f>SUMIFS(СВЦЭМ!$K$34:$K$777,СВЦЭМ!$A$34:$A$777,$A371,СВЦЭМ!$B$34:$B$777,H$366)+'СЕТ СН'!$F$16</f>
        <v>0</v>
      </c>
      <c r="I371" s="36">
        <f>SUMIFS(СВЦЭМ!$K$34:$K$777,СВЦЭМ!$A$34:$A$777,$A371,СВЦЭМ!$B$34:$B$777,I$366)+'СЕТ СН'!$F$16</f>
        <v>0</v>
      </c>
      <c r="J371" s="36">
        <f>SUMIFS(СВЦЭМ!$K$34:$K$777,СВЦЭМ!$A$34:$A$777,$A371,СВЦЭМ!$B$34:$B$777,J$366)+'СЕТ СН'!$F$16</f>
        <v>0</v>
      </c>
      <c r="K371" s="36">
        <f>SUMIFS(СВЦЭМ!$K$34:$K$777,СВЦЭМ!$A$34:$A$777,$A371,СВЦЭМ!$B$34:$B$777,K$366)+'СЕТ СН'!$F$16</f>
        <v>0</v>
      </c>
      <c r="L371" s="36">
        <f>SUMIFS(СВЦЭМ!$K$34:$K$777,СВЦЭМ!$A$34:$A$777,$A371,СВЦЭМ!$B$34:$B$777,L$366)+'СЕТ СН'!$F$16</f>
        <v>0</v>
      </c>
      <c r="M371" s="36">
        <f>SUMIFS(СВЦЭМ!$K$34:$K$777,СВЦЭМ!$A$34:$A$777,$A371,СВЦЭМ!$B$34:$B$777,M$366)+'СЕТ СН'!$F$16</f>
        <v>0</v>
      </c>
      <c r="N371" s="36">
        <f>SUMIFS(СВЦЭМ!$K$34:$K$777,СВЦЭМ!$A$34:$A$777,$A371,СВЦЭМ!$B$34:$B$777,N$366)+'СЕТ СН'!$F$16</f>
        <v>0</v>
      </c>
      <c r="O371" s="36">
        <f>SUMIFS(СВЦЭМ!$K$34:$K$777,СВЦЭМ!$A$34:$A$777,$A371,СВЦЭМ!$B$34:$B$777,O$366)+'СЕТ СН'!$F$16</f>
        <v>0</v>
      </c>
      <c r="P371" s="36">
        <f>SUMIFS(СВЦЭМ!$K$34:$K$777,СВЦЭМ!$A$34:$A$777,$A371,СВЦЭМ!$B$34:$B$777,P$366)+'СЕТ СН'!$F$16</f>
        <v>0</v>
      </c>
      <c r="Q371" s="36">
        <f>SUMIFS(СВЦЭМ!$K$34:$K$777,СВЦЭМ!$A$34:$A$777,$A371,СВЦЭМ!$B$34:$B$777,Q$366)+'СЕТ СН'!$F$16</f>
        <v>0</v>
      </c>
      <c r="R371" s="36">
        <f>SUMIFS(СВЦЭМ!$K$34:$K$777,СВЦЭМ!$A$34:$A$777,$A371,СВЦЭМ!$B$34:$B$777,R$366)+'СЕТ СН'!$F$16</f>
        <v>0</v>
      </c>
      <c r="S371" s="36">
        <f>SUMIFS(СВЦЭМ!$K$34:$K$777,СВЦЭМ!$A$34:$A$777,$A371,СВЦЭМ!$B$34:$B$777,S$366)+'СЕТ СН'!$F$16</f>
        <v>0</v>
      </c>
      <c r="T371" s="36">
        <f>SUMIFS(СВЦЭМ!$K$34:$K$777,СВЦЭМ!$A$34:$A$777,$A371,СВЦЭМ!$B$34:$B$777,T$366)+'СЕТ СН'!$F$16</f>
        <v>0</v>
      </c>
      <c r="U371" s="36">
        <f>SUMIFS(СВЦЭМ!$K$34:$K$777,СВЦЭМ!$A$34:$A$777,$A371,СВЦЭМ!$B$34:$B$777,U$366)+'СЕТ СН'!$F$16</f>
        <v>0</v>
      </c>
      <c r="V371" s="36">
        <f>SUMIFS(СВЦЭМ!$K$34:$K$777,СВЦЭМ!$A$34:$A$777,$A371,СВЦЭМ!$B$34:$B$777,V$366)+'СЕТ СН'!$F$16</f>
        <v>0</v>
      </c>
      <c r="W371" s="36">
        <f>SUMIFS(СВЦЭМ!$K$34:$K$777,СВЦЭМ!$A$34:$A$777,$A371,СВЦЭМ!$B$34:$B$777,W$366)+'СЕТ СН'!$F$16</f>
        <v>0</v>
      </c>
      <c r="X371" s="36">
        <f>SUMIFS(СВЦЭМ!$K$34:$K$777,СВЦЭМ!$A$34:$A$777,$A371,СВЦЭМ!$B$34:$B$777,X$366)+'СЕТ СН'!$F$16</f>
        <v>0</v>
      </c>
      <c r="Y371" s="36">
        <f>SUMIFS(СВЦЭМ!$K$34:$K$777,СВЦЭМ!$A$34:$A$777,$A371,СВЦЭМ!$B$34:$B$777,Y$366)+'СЕТ СН'!$F$16</f>
        <v>0</v>
      </c>
    </row>
    <row r="372" spans="1:25" ht="15.75" hidden="1" x14ac:dyDescent="0.2">
      <c r="A372" s="35">
        <f t="shared" si="10"/>
        <v>43957</v>
      </c>
      <c r="B372" s="36">
        <f>SUMIFS(СВЦЭМ!$K$34:$K$777,СВЦЭМ!$A$34:$A$777,$A372,СВЦЭМ!$B$34:$B$777,B$366)+'СЕТ СН'!$F$16</f>
        <v>0</v>
      </c>
      <c r="C372" s="36">
        <f>SUMIFS(СВЦЭМ!$K$34:$K$777,СВЦЭМ!$A$34:$A$777,$A372,СВЦЭМ!$B$34:$B$777,C$366)+'СЕТ СН'!$F$16</f>
        <v>0</v>
      </c>
      <c r="D372" s="36">
        <f>SUMIFS(СВЦЭМ!$K$34:$K$777,СВЦЭМ!$A$34:$A$777,$A372,СВЦЭМ!$B$34:$B$777,D$366)+'СЕТ СН'!$F$16</f>
        <v>0</v>
      </c>
      <c r="E372" s="36">
        <f>SUMIFS(СВЦЭМ!$K$34:$K$777,СВЦЭМ!$A$34:$A$777,$A372,СВЦЭМ!$B$34:$B$777,E$366)+'СЕТ СН'!$F$16</f>
        <v>0</v>
      </c>
      <c r="F372" s="36">
        <f>SUMIFS(СВЦЭМ!$K$34:$K$777,СВЦЭМ!$A$34:$A$777,$A372,СВЦЭМ!$B$34:$B$777,F$366)+'СЕТ СН'!$F$16</f>
        <v>0</v>
      </c>
      <c r="G372" s="36">
        <f>SUMIFS(СВЦЭМ!$K$34:$K$777,СВЦЭМ!$A$34:$A$777,$A372,СВЦЭМ!$B$34:$B$777,G$366)+'СЕТ СН'!$F$16</f>
        <v>0</v>
      </c>
      <c r="H372" s="36">
        <f>SUMIFS(СВЦЭМ!$K$34:$K$777,СВЦЭМ!$A$34:$A$777,$A372,СВЦЭМ!$B$34:$B$777,H$366)+'СЕТ СН'!$F$16</f>
        <v>0</v>
      </c>
      <c r="I372" s="36">
        <f>SUMIFS(СВЦЭМ!$K$34:$K$777,СВЦЭМ!$A$34:$A$777,$A372,СВЦЭМ!$B$34:$B$777,I$366)+'СЕТ СН'!$F$16</f>
        <v>0</v>
      </c>
      <c r="J372" s="36">
        <f>SUMIFS(СВЦЭМ!$K$34:$K$777,СВЦЭМ!$A$34:$A$777,$A372,СВЦЭМ!$B$34:$B$777,J$366)+'СЕТ СН'!$F$16</f>
        <v>0</v>
      </c>
      <c r="K372" s="36">
        <f>SUMIFS(СВЦЭМ!$K$34:$K$777,СВЦЭМ!$A$34:$A$777,$A372,СВЦЭМ!$B$34:$B$777,K$366)+'СЕТ СН'!$F$16</f>
        <v>0</v>
      </c>
      <c r="L372" s="36">
        <f>SUMIFS(СВЦЭМ!$K$34:$K$777,СВЦЭМ!$A$34:$A$777,$A372,СВЦЭМ!$B$34:$B$777,L$366)+'СЕТ СН'!$F$16</f>
        <v>0</v>
      </c>
      <c r="M372" s="36">
        <f>SUMIFS(СВЦЭМ!$K$34:$K$777,СВЦЭМ!$A$34:$A$777,$A372,СВЦЭМ!$B$34:$B$777,M$366)+'СЕТ СН'!$F$16</f>
        <v>0</v>
      </c>
      <c r="N372" s="36">
        <f>SUMIFS(СВЦЭМ!$K$34:$K$777,СВЦЭМ!$A$34:$A$777,$A372,СВЦЭМ!$B$34:$B$777,N$366)+'СЕТ СН'!$F$16</f>
        <v>0</v>
      </c>
      <c r="O372" s="36">
        <f>SUMIFS(СВЦЭМ!$K$34:$K$777,СВЦЭМ!$A$34:$A$777,$A372,СВЦЭМ!$B$34:$B$777,O$366)+'СЕТ СН'!$F$16</f>
        <v>0</v>
      </c>
      <c r="P372" s="36">
        <f>SUMIFS(СВЦЭМ!$K$34:$K$777,СВЦЭМ!$A$34:$A$777,$A372,СВЦЭМ!$B$34:$B$777,P$366)+'СЕТ СН'!$F$16</f>
        <v>0</v>
      </c>
      <c r="Q372" s="36">
        <f>SUMIFS(СВЦЭМ!$K$34:$K$777,СВЦЭМ!$A$34:$A$777,$A372,СВЦЭМ!$B$34:$B$777,Q$366)+'СЕТ СН'!$F$16</f>
        <v>0</v>
      </c>
      <c r="R372" s="36">
        <f>SUMIFS(СВЦЭМ!$K$34:$K$777,СВЦЭМ!$A$34:$A$777,$A372,СВЦЭМ!$B$34:$B$777,R$366)+'СЕТ СН'!$F$16</f>
        <v>0</v>
      </c>
      <c r="S372" s="36">
        <f>SUMIFS(СВЦЭМ!$K$34:$K$777,СВЦЭМ!$A$34:$A$777,$A372,СВЦЭМ!$B$34:$B$777,S$366)+'СЕТ СН'!$F$16</f>
        <v>0</v>
      </c>
      <c r="T372" s="36">
        <f>SUMIFS(СВЦЭМ!$K$34:$K$777,СВЦЭМ!$A$34:$A$777,$A372,СВЦЭМ!$B$34:$B$777,T$366)+'СЕТ СН'!$F$16</f>
        <v>0</v>
      </c>
      <c r="U372" s="36">
        <f>SUMIFS(СВЦЭМ!$K$34:$K$777,СВЦЭМ!$A$34:$A$777,$A372,СВЦЭМ!$B$34:$B$777,U$366)+'СЕТ СН'!$F$16</f>
        <v>0</v>
      </c>
      <c r="V372" s="36">
        <f>SUMIFS(СВЦЭМ!$K$34:$K$777,СВЦЭМ!$A$34:$A$777,$A372,СВЦЭМ!$B$34:$B$777,V$366)+'СЕТ СН'!$F$16</f>
        <v>0</v>
      </c>
      <c r="W372" s="36">
        <f>SUMIFS(СВЦЭМ!$K$34:$K$777,СВЦЭМ!$A$34:$A$777,$A372,СВЦЭМ!$B$34:$B$777,W$366)+'СЕТ СН'!$F$16</f>
        <v>0</v>
      </c>
      <c r="X372" s="36">
        <f>SUMIFS(СВЦЭМ!$K$34:$K$777,СВЦЭМ!$A$34:$A$777,$A372,СВЦЭМ!$B$34:$B$777,X$366)+'СЕТ СН'!$F$16</f>
        <v>0</v>
      </c>
      <c r="Y372" s="36">
        <f>SUMIFS(СВЦЭМ!$K$34:$K$777,СВЦЭМ!$A$34:$A$777,$A372,СВЦЭМ!$B$34:$B$777,Y$366)+'СЕТ СН'!$F$16</f>
        <v>0</v>
      </c>
    </row>
    <row r="373" spans="1:25" ht="15.75" hidden="1" x14ac:dyDescent="0.2">
      <c r="A373" s="35">
        <f t="shared" si="10"/>
        <v>43958</v>
      </c>
      <c r="B373" s="36">
        <f>SUMIFS(СВЦЭМ!$K$34:$K$777,СВЦЭМ!$A$34:$A$777,$A373,СВЦЭМ!$B$34:$B$777,B$366)+'СЕТ СН'!$F$16</f>
        <v>0</v>
      </c>
      <c r="C373" s="36">
        <f>SUMIFS(СВЦЭМ!$K$34:$K$777,СВЦЭМ!$A$34:$A$777,$A373,СВЦЭМ!$B$34:$B$777,C$366)+'СЕТ СН'!$F$16</f>
        <v>0</v>
      </c>
      <c r="D373" s="36">
        <f>SUMIFS(СВЦЭМ!$K$34:$K$777,СВЦЭМ!$A$34:$A$777,$A373,СВЦЭМ!$B$34:$B$777,D$366)+'СЕТ СН'!$F$16</f>
        <v>0</v>
      </c>
      <c r="E373" s="36">
        <f>SUMIFS(СВЦЭМ!$K$34:$K$777,СВЦЭМ!$A$34:$A$777,$A373,СВЦЭМ!$B$34:$B$777,E$366)+'СЕТ СН'!$F$16</f>
        <v>0</v>
      </c>
      <c r="F373" s="36">
        <f>SUMIFS(СВЦЭМ!$K$34:$K$777,СВЦЭМ!$A$34:$A$777,$A373,СВЦЭМ!$B$34:$B$777,F$366)+'СЕТ СН'!$F$16</f>
        <v>0</v>
      </c>
      <c r="G373" s="36">
        <f>SUMIFS(СВЦЭМ!$K$34:$K$777,СВЦЭМ!$A$34:$A$777,$A373,СВЦЭМ!$B$34:$B$777,G$366)+'СЕТ СН'!$F$16</f>
        <v>0</v>
      </c>
      <c r="H373" s="36">
        <f>SUMIFS(СВЦЭМ!$K$34:$K$777,СВЦЭМ!$A$34:$A$777,$A373,СВЦЭМ!$B$34:$B$777,H$366)+'СЕТ СН'!$F$16</f>
        <v>0</v>
      </c>
      <c r="I373" s="36">
        <f>SUMIFS(СВЦЭМ!$K$34:$K$777,СВЦЭМ!$A$34:$A$777,$A373,СВЦЭМ!$B$34:$B$777,I$366)+'СЕТ СН'!$F$16</f>
        <v>0</v>
      </c>
      <c r="J373" s="36">
        <f>SUMIFS(СВЦЭМ!$K$34:$K$777,СВЦЭМ!$A$34:$A$777,$A373,СВЦЭМ!$B$34:$B$777,J$366)+'СЕТ СН'!$F$16</f>
        <v>0</v>
      </c>
      <c r="K373" s="36">
        <f>SUMIFS(СВЦЭМ!$K$34:$K$777,СВЦЭМ!$A$34:$A$777,$A373,СВЦЭМ!$B$34:$B$777,K$366)+'СЕТ СН'!$F$16</f>
        <v>0</v>
      </c>
      <c r="L373" s="36">
        <f>SUMIFS(СВЦЭМ!$K$34:$K$777,СВЦЭМ!$A$34:$A$777,$A373,СВЦЭМ!$B$34:$B$777,L$366)+'СЕТ СН'!$F$16</f>
        <v>0</v>
      </c>
      <c r="M373" s="36">
        <f>SUMIFS(СВЦЭМ!$K$34:$K$777,СВЦЭМ!$A$34:$A$777,$A373,СВЦЭМ!$B$34:$B$777,M$366)+'СЕТ СН'!$F$16</f>
        <v>0</v>
      </c>
      <c r="N373" s="36">
        <f>SUMIFS(СВЦЭМ!$K$34:$K$777,СВЦЭМ!$A$34:$A$777,$A373,СВЦЭМ!$B$34:$B$777,N$366)+'СЕТ СН'!$F$16</f>
        <v>0</v>
      </c>
      <c r="O373" s="36">
        <f>SUMIFS(СВЦЭМ!$K$34:$K$777,СВЦЭМ!$A$34:$A$777,$A373,СВЦЭМ!$B$34:$B$777,O$366)+'СЕТ СН'!$F$16</f>
        <v>0</v>
      </c>
      <c r="P373" s="36">
        <f>SUMIFS(СВЦЭМ!$K$34:$K$777,СВЦЭМ!$A$34:$A$777,$A373,СВЦЭМ!$B$34:$B$777,P$366)+'СЕТ СН'!$F$16</f>
        <v>0</v>
      </c>
      <c r="Q373" s="36">
        <f>SUMIFS(СВЦЭМ!$K$34:$K$777,СВЦЭМ!$A$34:$A$777,$A373,СВЦЭМ!$B$34:$B$777,Q$366)+'СЕТ СН'!$F$16</f>
        <v>0</v>
      </c>
      <c r="R373" s="36">
        <f>SUMIFS(СВЦЭМ!$K$34:$K$777,СВЦЭМ!$A$34:$A$777,$A373,СВЦЭМ!$B$34:$B$777,R$366)+'СЕТ СН'!$F$16</f>
        <v>0</v>
      </c>
      <c r="S373" s="36">
        <f>SUMIFS(СВЦЭМ!$K$34:$K$777,СВЦЭМ!$A$34:$A$777,$A373,СВЦЭМ!$B$34:$B$777,S$366)+'СЕТ СН'!$F$16</f>
        <v>0</v>
      </c>
      <c r="T373" s="36">
        <f>SUMIFS(СВЦЭМ!$K$34:$K$777,СВЦЭМ!$A$34:$A$777,$A373,СВЦЭМ!$B$34:$B$777,T$366)+'СЕТ СН'!$F$16</f>
        <v>0</v>
      </c>
      <c r="U373" s="36">
        <f>SUMIFS(СВЦЭМ!$K$34:$K$777,СВЦЭМ!$A$34:$A$777,$A373,СВЦЭМ!$B$34:$B$777,U$366)+'СЕТ СН'!$F$16</f>
        <v>0</v>
      </c>
      <c r="V373" s="36">
        <f>SUMIFS(СВЦЭМ!$K$34:$K$777,СВЦЭМ!$A$34:$A$777,$A373,СВЦЭМ!$B$34:$B$777,V$366)+'СЕТ СН'!$F$16</f>
        <v>0</v>
      </c>
      <c r="W373" s="36">
        <f>SUMIFS(СВЦЭМ!$K$34:$K$777,СВЦЭМ!$A$34:$A$777,$A373,СВЦЭМ!$B$34:$B$777,W$366)+'СЕТ СН'!$F$16</f>
        <v>0</v>
      </c>
      <c r="X373" s="36">
        <f>SUMIFS(СВЦЭМ!$K$34:$K$777,СВЦЭМ!$A$34:$A$777,$A373,СВЦЭМ!$B$34:$B$777,X$366)+'СЕТ СН'!$F$16</f>
        <v>0</v>
      </c>
      <c r="Y373" s="36">
        <f>SUMIFS(СВЦЭМ!$K$34:$K$777,СВЦЭМ!$A$34:$A$777,$A373,СВЦЭМ!$B$34:$B$777,Y$366)+'СЕТ СН'!$F$16</f>
        <v>0</v>
      </c>
    </row>
    <row r="374" spans="1:25" ht="15.75" hidden="1" x14ac:dyDescent="0.2">
      <c r="A374" s="35">
        <f t="shared" si="10"/>
        <v>43959</v>
      </c>
      <c r="B374" s="36">
        <f>SUMIFS(СВЦЭМ!$K$34:$K$777,СВЦЭМ!$A$34:$A$777,$A374,СВЦЭМ!$B$34:$B$777,B$366)+'СЕТ СН'!$F$16</f>
        <v>0</v>
      </c>
      <c r="C374" s="36">
        <f>SUMIFS(СВЦЭМ!$K$34:$K$777,СВЦЭМ!$A$34:$A$777,$A374,СВЦЭМ!$B$34:$B$777,C$366)+'СЕТ СН'!$F$16</f>
        <v>0</v>
      </c>
      <c r="D374" s="36">
        <f>SUMIFS(СВЦЭМ!$K$34:$K$777,СВЦЭМ!$A$34:$A$777,$A374,СВЦЭМ!$B$34:$B$777,D$366)+'СЕТ СН'!$F$16</f>
        <v>0</v>
      </c>
      <c r="E374" s="36">
        <f>SUMIFS(СВЦЭМ!$K$34:$K$777,СВЦЭМ!$A$34:$A$777,$A374,СВЦЭМ!$B$34:$B$777,E$366)+'СЕТ СН'!$F$16</f>
        <v>0</v>
      </c>
      <c r="F374" s="36">
        <f>SUMIFS(СВЦЭМ!$K$34:$K$777,СВЦЭМ!$A$34:$A$777,$A374,СВЦЭМ!$B$34:$B$777,F$366)+'СЕТ СН'!$F$16</f>
        <v>0</v>
      </c>
      <c r="G374" s="36">
        <f>SUMIFS(СВЦЭМ!$K$34:$K$777,СВЦЭМ!$A$34:$A$777,$A374,СВЦЭМ!$B$34:$B$777,G$366)+'СЕТ СН'!$F$16</f>
        <v>0</v>
      </c>
      <c r="H374" s="36">
        <f>SUMIFS(СВЦЭМ!$K$34:$K$777,СВЦЭМ!$A$34:$A$777,$A374,СВЦЭМ!$B$34:$B$777,H$366)+'СЕТ СН'!$F$16</f>
        <v>0</v>
      </c>
      <c r="I374" s="36">
        <f>SUMIFS(СВЦЭМ!$K$34:$K$777,СВЦЭМ!$A$34:$A$777,$A374,СВЦЭМ!$B$34:$B$777,I$366)+'СЕТ СН'!$F$16</f>
        <v>0</v>
      </c>
      <c r="J374" s="36">
        <f>SUMIFS(СВЦЭМ!$K$34:$K$777,СВЦЭМ!$A$34:$A$777,$A374,СВЦЭМ!$B$34:$B$777,J$366)+'СЕТ СН'!$F$16</f>
        <v>0</v>
      </c>
      <c r="K374" s="36">
        <f>SUMIFS(СВЦЭМ!$K$34:$K$777,СВЦЭМ!$A$34:$A$777,$A374,СВЦЭМ!$B$34:$B$777,K$366)+'СЕТ СН'!$F$16</f>
        <v>0</v>
      </c>
      <c r="L374" s="36">
        <f>SUMIFS(СВЦЭМ!$K$34:$K$777,СВЦЭМ!$A$34:$A$777,$A374,СВЦЭМ!$B$34:$B$777,L$366)+'СЕТ СН'!$F$16</f>
        <v>0</v>
      </c>
      <c r="M374" s="36">
        <f>SUMIFS(СВЦЭМ!$K$34:$K$777,СВЦЭМ!$A$34:$A$777,$A374,СВЦЭМ!$B$34:$B$777,M$366)+'СЕТ СН'!$F$16</f>
        <v>0</v>
      </c>
      <c r="N374" s="36">
        <f>SUMIFS(СВЦЭМ!$K$34:$K$777,СВЦЭМ!$A$34:$A$777,$A374,СВЦЭМ!$B$34:$B$777,N$366)+'СЕТ СН'!$F$16</f>
        <v>0</v>
      </c>
      <c r="O374" s="36">
        <f>SUMIFS(СВЦЭМ!$K$34:$K$777,СВЦЭМ!$A$34:$A$777,$A374,СВЦЭМ!$B$34:$B$777,O$366)+'СЕТ СН'!$F$16</f>
        <v>0</v>
      </c>
      <c r="P374" s="36">
        <f>SUMIFS(СВЦЭМ!$K$34:$K$777,СВЦЭМ!$A$34:$A$777,$A374,СВЦЭМ!$B$34:$B$777,P$366)+'СЕТ СН'!$F$16</f>
        <v>0</v>
      </c>
      <c r="Q374" s="36">
        <f>SUMIFS(СВЦЭМ!$K$34:$K$777,СВЦЭМ!$A$34:$A$777,$A374,СВЦЭМ!$B$34:$B$777,Q$366)+'СЕТ СН'!$F$16</f>
        <v>0</v>
      </c>
      <c r="R374" s="36">
        <f>SUMIFS(СВЦЭМ!$K$34:$K$777,СВЦЭМ!$A$34:$A$777,$A374,СВЦЭМ!$B$34:$B$777,R$366)+'СЕТ СН'!$F$16</f>
        <v>0</v>
      </c>
      <c r="S374" s="36">
        <f>SUMIFS(СВЦЭМ!$K$34:$K$777,СВЦЭМ!$A$34:$A$777,$A374,СВЦЭМ!$B$34:$B$777,S$366)+'СЕТ СН'!$F$16</f>
        <v>0</v>
      </c>
      <c r="T374" s="36">
        <f>SUMIFS(СВЦЭМ!$K$34:$K$777,СВЦЭМ!$A$34:$A$777,$A374,СВЦЭМ!$B$34:$B$777,T$366)+'СЕТ СН'!$F$16</f>
        <v>0</v>
      </c>
      <c r="U374" s="36">
        <f>SUMIFS(СВЦЭМ!$K$34:$K$777,СВЦЭМ!$A$34:$A$777,$A374,СВЦЭМ!$B$34:$B$777,U$366)+'СЕТ СН'!$F$16</f>
        <v>0</v>
      </c>
      <c r="V374" s="36">
        <f>SUMIFS(СВЦЭМ!$K$34:$K$777,СВЦЭМ!$A$34:$A$777,$A374,СВЦЭМ!$B$34:$B$777,V$366)+'СЕТ СН'!$F$16</f>
        <v>0</v>
      </c>
      <c r="W374" s="36">
        <f>SUMIFS(СВЦЭМ!$K$34:$K$777,СВЦЭМ!$A$34:$A$777,$A374,СВЦЭМ!$B$34:$B$777,W$366)+'СЕТ СН'!$F$16</f>
        <v>0</v>
      </c>
      <c r="X374" s="36">
        <f>SUMIFS(СВЦЭМ!$K$34:$K$777,СВЦЭМ!$A$34:$A$777,$A374,СВЦЭМ!$B$34:$B$777,X$366)+'СЕТ СН'!$F$16</f>
        <v>0</v>
      </c>
      <c r="Y374" s="36">
        <f>SUMIFS(СВЦЭМ!$K$34:$K$777,СВЦЭМ!$A$34:$A$777,$A374,СВЦЭМ!$B$34:$B$777,Y$366)+'СЕТ СН'!$F$16</f>
        <v>0</v>
      </c>
    </row>
    <row r="375" spans="1:25" ht="15.75" hidden="1" x14ac:dyDescent="0.2">
      <c r="A375" s="35">
        <f t="shared" si="10"/>
        <v>43960</v>
      </c>
      <c r="B375" s="36">
        <f>SUMIFS(СВЦЭМ!$K$34:$K$777,СВЦЭМ!$A$34:$A$777,$A375,СВЦЭМ!$B$34:$B$777,B$366)+'СЕТ СН'!$F$16</f>
        <v>0</v>
      </c>
      <c r="C375" s="36">
        <f>SUMIFS(СВЦЭМ!$K$34:$K$777,СВЦЭМ!$A$34:$A$777,$A375,СВЦЭМ!$B$34:$B$777,C$366)+'СЕТ СН'!$F$16</f>
        <v>0</v>
      </c>
      <c r="D375" s="36">
        <f>SUMIFS(СВЦЭМ!$K$34:$K$777,СВЦЭМ!$A$34:$A$777,$A375,СВЦЭМ!$B$34:$B$777,D$366)+'СЕТ СН'!$F$16</f>
        <v>0</v>
      </c>
      <c r="E375" s="36">
        <f>SUMIFS(СВЦЭМ!$K$34:$K$777,СВЦЭМ!$A$34:$A$777,$A375,СВЦЭМ!$B$34:$B$777,E$366)+'СЕТ СН'!$F$16</f>
        <v>0</v>
      </c>
      <c r="F375" s="36">
        <f>SUMIFS(СВЦЭМ!$K$34:$K$777,СВЦЭМ!$A$34:$A$777,$A375,СВЦЭМ!$B$34:$B$777,F$366)+'СЕТ СН'!$F$16</f>
        <v>0</v>
      </c>
      <c r="G375" s="36">
        <f>SUMIFS(СВЦЭМ!$K$34:$K$777,СВЦЭМ!$A$34:$A$777,$A375,СВЦЭМ!$B$34:$B$777,G$366)+'СЕТ СН'!$F$16</f>
        <v>0</v>
      </c>
      <c r="H375" s="36">
        <f>SUMIFS(СВЦЭМ!$K$34:$K$777,СВЦЭМ!$A$34:$A$777,$A375,СВЦЭМ!$B$34:$B$777,H$366)+'СЕТ СН'!$F$16</f>
        <v>0</v>
      </c>
      <c r="I375" s="36">
        <f>SUMIFS(СВЦЭМ!$K$34:$K$777,СВЦЭМ!$A$34:$A$777,$A375,СВЦЭМ!$B$34:$B$777,I$366)+'СЕТ СН'!$F$16</f>
        <v>0</v>
      </c>
      <c r="J375" s="36">
        <f>SUMIFS(СВЦЭМ!$K$34:$K$777,СВЦЭМ!$A$34:$A$777,$A375,СВЦЭМ!$B$34:$B$777,J$366)+'СЕТ СН'!$F$16</f>
        <v>0</v>
      </c>
      <c r="K375" s="36">
        <f>SUMIFS(СВЦЭМ!$K$34:$K$777,СВЦЭМ!$A$34:$A$777,$A375,СВЦЭМ!$B$34:$B$777,K$366)+'СЕТ СН'!$F$16</f>
        <v>0</v>
      </c>
      <c r="L375" s="36">
        <f>SUMIFS(СВЦЭМ!$K$34:$K$777,СВЦЭМ!$A$34:$A$777,$A375,СВЦЭМ!$B$34:$B$777,L$366)+'СЕТ СН'!$F$16</f>
        <v>0</v>
      </c>
      <c r="M375" s="36">
        <f>SUMIFS(СВЦЭМ!$K$34:$K$777,СВЦЭМ!$A$34:$A$777,$A375,СВЦЭМ!$B$34:$B$777,M$366)+'СЕТ СН'!$F$16</f>
        <v>0</v>
      </c>
      <c r="N375" s="36">
        <f>SUMIFS(СВЦЭМ!$K$34:$K$777,СВЦЭМ!$A$34:$A$777,$A375,СВЦЭМ!$B$34:$B$777,N$366)+'СЕТ СН'!$F$16</f>
        <v>0</v>
      </c>
      <c r="O375" s="36">
        <f>SUMIFS(СВЦЭМ!$K$34:$K$777,СВЦЭМ!$A$34:$A$777,$A375,СВЦЭМ!$B$34:$B$777,O$366)+'СЕТ СН'!$F$16</f>
        <v>0</v>
      </c>
      <c r="P375" s="36">
        <f>SUMIFS(СВЦЭМ!$K$34:$K$777,СВЦЭМ!$A$34:$A$777,$A375,СВЦЭМ!$B$34:$B$777,P$366)+'СЕТ СН'!$F$16</f>
        <v>0</v>
      </c>
      <c r="Q375" s="36">
        <f>SUMIFS(СВЦЭМ!$K$34:$K$777,СВЦЭМ!$A$34:$A$777,$A375,СВЦЭМ!$B$34:$B$777,Q$366)+'СЕТ СН'!$F$16</f>
        <v>0</v>
      </c>
      <c r="R375" s="36">
        <f>SUMIFS(СВЦЭМ!$K$34:$K$777,СВЦЭМ!$A$34:$A$777,$A375,СВЦЭМ!$B$34:$B$777,R$366)+'СЕТ СН'!$F$16</f>
        <v>0</v>
      </c>
      <c r="S375" s="36">
        <f>SUMIFS(СВЦЭМ!$K$34:$K$777,СВЦЭМ!$A$34:$A$777,$A375,СВЦЭМ!$B$34:$B$777,S$366)+'СЕТ СН'!$F$16</f>
        <v>0</v>
      </c>
      <c r="T375" s="36">
        <f>SUMIFS(СВЦЭМ!$K$34:$K$777,СВЦЭМ!$A$34:$A$777,$A375,СВЦЭМ!$B$34:$B$777,T$366)+'СЕТ СН'!$F$16</f>
        <v>0</v>
      </c>
      <c r="U375" s="36">
        <f>SUMIFS(СВЦЭМ!$K$34:$K$777,СВЦЭМ!$A$34:$A$777,$A375,СВЦЭМ!$B$34:$B$777,U$366)+'СЕТ СН'!$F$16</f>
        <v>0</v>
      </c>
      <c r="V375" s="36">
        <f>SUMIFS(СВЦЭМ!$K$34:$K$777,СВЦЭМ!$A$34:$A$777,$A375,СВЦЭМ!$B$34:$B$777,V$366)+'СЕТ СН'!$F$16</f>
        <v>0</v>
      </c>
      <c r="W375" s="36">
        <f>SUMIFS(СВЦЭМ!$K$34:$K$777,СВЦЭМ!$A$34:$A$777,$A375,СВЦЭМ!$B$34:$B$777,W$366)+'СЕТ СН'!$F$16</f>
        <v>0</v>
      </c>
      <c r="X375" s="36">
        <f>SUMIFS(СВЦЭМ!$K$34:$K$777,СВЦЭМ!$A$34:$A$777,$A375,СВЦЭМ!$B$34:$B$777,X$366)+'СЕТ СН'!$F$16</f>
        <v>0</v>
      </c>
      <c r="Y375" s="36">
        <f>SUMIFS(СВЦЭМ!$K$34:$K$777,СВЦЭМ!$A$34:$A$777,$A375,СВЦЭМ!$B$34:$B$777,Y$366)+'СЕТ СН'!$F$16</f>
        <v>0</v>
      </c>
    </row>
    <row r="376" spans="1:25" ht="15.75" hidden="1" x14ac:dyDescent="0.2">
      <c r="A376" s="35">
        <f t="shared" si="10"/>
        <v>43961</v>
      </c>
      <c r="B376" s="36">
        <f>SUMIFS(СВЦЭМ!$K$34:$K$777,СВЦЭМ!$A$34:$A$777,$A376,СВЦЭМ!$B$34:$B$777,B$366)+'СЕТ СН'!$F$16</f>
        <v>0</v>
      </c>
      <c r="C376" s="36">
        <f>SUMIFS(СВЦЭМ!$K$34:$K$777,СВЦЭМ!$A$34:$A$777,$A376,СВЦЭМ!$B$34:$B$777,C$366)+'СЕТ СН'!$F$16</f>
        <v>0</v>
      </c>
      <c r="D376" s="36">
        <f>SUMIFS(СВЦЭМ!$K$34:$K$777,СВЦЭМ!$A$34:$A$777,$A376,СВЦЭМ!$B$34:$B$777,D$366)+'СЕТ СН'!$F$16</f>
        <v>0</v>
      </c>
      <c r="E376" s="36">
        <f>SUMIFS(СВЦЭМ!$K$34:$K$777,СВЦЭМ!$A$34:$A$777,$A376,СВЦЭМ!$B$34:$B$777,E$366)+'СЕТ СН'!$F$16</f>
        <v>0</v>
      </c>
      <c r="F376" s="36">
        <f>SUMIFS(СВЦЭМ!$K$34:$K$777,СВЦЭМ!$A$34:$A$777,$A376,СВЦЭМ!$B$34:$B$777,F$366)+'СЕТ СН'!$F$16</f>
        <v>0</v>
      </c>
      <c r="G376" s="36">
        <f>SUMIFS(СВЦЭМ!$K$34:$K$777,СВЦЭМ!$A$34:$A$777,$A376,СВЦЭМ!$B$34:$B$777,G$366)+'СЕТ СН'!$F$16</f>
        <v>0</v>
      </c>
      <c r="H376" s="36">
        <f>SUMIFS(СВЦЭМ!$K$34:$K$777,СВЦЭМ!$A$34:$A$777,$A376,СВЦЭМ!$B$34:$B$777,H$366)+'СЕТ СН'!$F$16</f>
        <v>0</v>
      </c>
      <c r="I376" s="36">
        <f>SUMIFS(СВЦЭМ!$K$34:$K$777,СВЦЭМ!$A$34:$A$777,$A376,СВЦЭМ!$B$34:$B$777,I$366)+'СЕТ СН'!$F$16</f>
        <v>0</v>
      </c>
      <c r="J376" s="36">
        <f>SUMIFS(СВЦЭМ!$K$34:$K$777,СВЦЭМ!$A$34:$A$777,$A376,СВЦЭМ!$B$34:$B$777,J$366)+'СЕТ СН'!$F$16</f>
        <v>0</v>
      </c>
      <c r="K376" s="36">
        <f>SUMIFS(СВЦЭМ!$K$34:$K$777,СВЦЭМ!$A$34:$A$777,$A376,СВЦЭМ!$B$34:$B$777,K$366)+'СЕТ СН'!$F$16</f>
        <v>0</v>
      </c>
      <c r="L376" s="36">
        <f>SUMIFS(СВЦЭМ!$K$34:$K$777,СВЦЭМ!$A$34:$A$777,$A376,СВЦЭМ!$B$34:$B$777,L$366)+'СЕТ СН'!$F$16</f>
        <v>0</v>
      </c>
      <c r="M376" s="36">
        <f>SUMIFS(СВЦЭМ!$K$34:$K$777,СВЦЭМ!$A$34:$A$777,$A376,СВЦЭМ!$B$34:$B$777,M$366)+'СЕТ СН'!$F$16</f>
        <v>0</v>
      </c>
      <c r="N376" s="36">
        <f>SUMIFS(СВЦЭМ!$K$34:$K$777,СВЦЭМ!$A$34:$A$777,$A376,СВЦЭМ!$B$34:$B$777,N$366)+'СЕТ СН'!$F$16</f>
        <v>0</v>
      </c>
      <c r="O376" s="36">
        <f>SUMIFS(СВЦЭМ!$K$34:$K$777,СВЦЭМ!$A$34:$A$777,$A376,СВЦЭМ!$B$34:$B$777,O$366)+'СЕТ СН'!$F$16</f>
        <v>0</v>
      </c>
      <c r="P376" s="36">
        <f>SUMIFS(СВЦЭМ!$K$34:$K$777,СВЦЭМ!$A$34:$A$777,$A376,СВЦЭМ!$B$34:$B$777,P$366)+'СЕТ СН'!$F$16</f>
        <v>0</v>
      </c>
      <c r="Q376" s="36">
        <f>SUMIFS(СВЦЭМ!$K$34:$K$777,СВЦЭМ!$A$34:$A$777,$A376,СВЦЭМ!$B$34:$B$777,Q$366)+'СЕТ СН'!$F$16</f>
        <v>0</v>
      </c>
      <c r="R376" s="36">
        <f>SUMIFS(СВЦЭМ!$K$34:$K$777,СВЦЭМ!$A$34:$A$777,$A376,СВЦЭМ!$B$34:$B$777,R$366)+'СЕТ СН'!$F$16</f>
        <v>0</v>
      </c>
      <c r="S376" s="36">
        <f>SUMIFS(СВЦЭМ!$K$34:$K$777,СВЦЭМ!$A$34:$A$777,$A376,СВЦЭМ!$B$34:$B$777,S$366)+'СЕТ СН'!$F$16</f>
        <v>0</v>
      </c>
      <c r="T376" s="36">
        <f>SUMIFS(СВЦЭМ!$K$34:$K$777,СВЦЭМ!$A$34:$A$777,$A376,СВЦЭМ!$B$34:$B$777,T$366)+'СЕТ СН'!$F$16</f>
        <v>0</v>
      </c>
      <c r="U376" s="36">
        <f>SUMIFS(СВЦЭМ!$K$34:$K$777,СВЦЭМ!$A$34:$A$777,$A376,СВЦЭМ!$B$34:$B$777,U$366)+'СЕТ СН'!$F$16</f>
        <v>0</v>
      </c>
      <c r="V376" s="36">
        <f>SUMIFS(СВЦЭМ!$K$34:$K$777,СВЦЭМ!$A$34:$A$777,$A376,СВЦЭМ!$B$34:$B$777,V$366)+'СЕТ СН'!$F$16</f>
        <v>0</v>
      </c>
      <c r="W376" s="36">
        <f>SUMIFS(СВЦЭМ!$K$34:$K$777,СВЦЭМ!$A$34:$A$777,$A376,СВЦЭМ!$B$34:$B$777,W$366)+'СЕТ СН'!$F$16</f>
        <v>0</v>
      </c>
      <c r="X376" s="36">
        <f>SUMIFS(СВЦЭМ!$K$34:$K$777,СВЦЭМ!$A$34:$A$777,$A376,СВЦЭМ!$B$34:$B$777,X$366)+'СЕТ СН'!$F$16</f>
        <v>0</v>
      </c>
      <c r="Y376" s="36">
        <f>SUMIFS(СВЦЭМ!$K$34:$K$777,СВЦЭМ!$A$34:$A$777,$A376,СВЦЭМ!$B$34:$B$777,Y$366)+'СЕТ СН'!$F$16</f>
        <v>0</v>
      </c>
    </row>
    <row r="377" spans="1:25" ht="15.75" hidden="1" x14ac:dyDescent="0.2">
      <c r="A377" s="35">
        <f t="shared" si="10"/>
        <v>43962</v>
      </c>
      <c r="B377" s="36">
        <f>SUMIFS(СВЦЭМ!$K$34:$K$777,СВЦЭМ!$A$34:$A$777,$A377,СВЦЭМ!$B$34:$B$777,B$366)+'СЕТ СН'!$F$16</f>
        <v>0</v>
      </c>
      <c r="C377" s="36">
        <f>SUMIFS(СВЦЭМ!$K$34:$K$777,СВЦЭМ!$A$34:$A$777,$A377,СВЦЭМ!$B$34:$B$777,C$366)+'СЕТ СН'!$F$16</f>
        <v>0</v>
      </c>
      <c r="D377" s="36">
        <f>SUMIFS(СВЦЭМ!$K$34:$K$777,СВЦЭМ!$A$34:$A$777,$A377,СВЦЭМ!$B$34:$B$777,D$366)+'СЕТ СН'!$F$16</f>
        <v>0</v>
      </c>
      <c r="E377" s="36">
        <f>SUMIFS(СВЦЭМ!$K$34:$K$777,СВЦЭМ!$A$34:$A$777,$A377,СВЦЭМ!$B$34:$B$777,E$366)+'СЕТ СН'!$F$16</f>
        <v>0</v>
      </c>
      <c r="F377" s="36">
        <f>SUMIFS(СВЦЭМ!$K$34:$K$777,СВЦЭМ!$A$34:$A$777,$A377,СВЦЭМ!$B$34:$B$777,F$366)+'СЕТ СН'!$F$16</f>
        <v>0</v>
      </c>
      <c r="G377" s="36">
        <f>SUMIFS(СВЦЭМ!$K$34:$K$777,СВЦЭМ!$A$34:$A$777,$A377,СВЦЭМ!$B$34:$B$777,G$366)+'СЕТ СН'!$F$16</f>
        <v>0</v>
      </c>
      <c r="H377" s="36">
        <f>SUMIFS(СВЦЭМ!$K$34:$K$777,СВЦЭМ!$A$34:$A$777,$A377,СВЦЭМ!$B$34:$B$777,H$366)+'СЕТ СН'!$F$16</f>
        <v>0</v>
      </c>
      <c r="I377" s="36">
        <f>SUMIFS(СВЦЭМ!$K$34:$K$777,СВЦЭМ!$A$34:$A$777,$A377,СВЦЭМ!$B$34:$B$777,I$366)+'СЕТ СН'!$F$16</f>
        <v>0</v>
      </c>
      <c r="J377" s="36">
        <f>SUMIFS(СВЦЭМ!$K$34:$K$777,СВЦЭМ!$A$34:$A$777,$A377,СВЦЭМ!$B$34:$B$777,J$366)+'СЕТ СН'!$F$16</f>
        <v>0</v>
      </c>
      <c r="K377" s="36">
        <f>SUMIFS(СВЦЭМ!$K$34:$K$777,СВЦЭМ!$A$34:$A$777,$A377,СВЦЭМ!$B$34:$B$777,K$366)+'СЕТ СН'!$F$16</f>
        <v>0</v>
      </c>
      <c r="L377" s="36">
        <f>SUMIFS(СВЦЭМ!$K$34:$K$777,СВЦЭМ!$A$34:$A$777,$A377,СВЦЭМ!$B$34:$B$777,L$366)+'СЕТ СН'!$F$16</f>
        <v>0</v>
      </c>
      <c r="M377" s="36">
        <f>SUMIFS(СВЦЭМ!$K$34:$K$777,СВЦЭМ!$A$34:$A$777,$A377,СВЦЭМ!$B$34:$B$777,M$366)+'СЕТ СН'!$F$16</f>
        <v>0</v>
      </c>
      <c r="N377" s="36">
        <f>SUMIFS(СВЦЭМ!$K$34:$K$777,СВЦЭМ!$A$34:$A$777,$A377,СВЦЭМ!$B$34:$B$777,N$366)+'СЕТ СН'!$F$16</f>
        <v>0</v>
      </c>
      <c r="O377" s="36">
        <f>SUMIFS(СВЦЭМ!$K$34:$K$777,СВЦЭМ!$A$34:$A$777,$A377,СВЦЭМ!$B$34:$B$777,O$366)+'СЕТ СН'!$F$16</f>
        <v>0</v>
      </c>
      <c r="P377" s="36">
        <f>SUMIFS(СВЦЭМ!$K$34:$K$777,СВЦЭМ!$A$34:$A$777,$A377,СВЦЭМ!$B$34:$B$777,P$366)+'СЕТ СН'!$F$16</f>
        <v>0</v>
      </c>
      <c r="Q377" s="36">
        <f>SUMIFS(СВЦЭМ!$K$34:$K$777,СВЦЭМ!$A$34:$A$777,$A377,СВЦЭМ!$B$34:$B$777,Q$366)+'СЕТ СН'!$F$16</f>
        <v>0</v>
      </c>
      <c r="R377" s="36">
        <f>SUMIFS(СВЦЭМ!$K$34:$K$777,СВЦЭМ!$A$34:$A$777,$A377,СВЦЭМ!$B$34:$B$777,R$366)+'СЕТ СН'!$F$16</f>
        <v>0</v>
      </c>
      <c r="S377" s="36">
        <f>SUMIFS(СВЦЭМ!$K$34:$K$777,СВЦЭМ!$A$34:$A$777,$A377,СВЦЭМ!$B$34:$B$777,S$366)+'СЕТ СН'!$F$16</f>
        <v>0</v>
      </c>
      <c r="T377" s="36">
        <f>SUMIFS(СВЦЭМ!$K$34:$K$777,СВЦЭМ!$A$34:$A$777,$A377,СВЦЭМ!$B$34:$B$777,T$366)+'СЕТ СН'!$F$16</f>
        <v>0</v>
      </c>
      <c r="U377" s="36">
        <f>SUMIFS(СВЦЭМ!$K$34:$K$777,СВЦЭМ!$A$34:$A$777,$A377,СВЦЭМ!$B$34:$B$777,U$366)+'СЕТ СН'!$F$16</f>
        <v>0</v>
      </c>
      <c r="V377" s="36">
        <f>SUMIFS(СВЦЭМ!$K$34:$K$777,СВЦЭМ!$A$34:$A$777,$A377,СВЦЭМ!$B$34:$B$777,V$366)+'СЕТ СН'!$F$16</f>
        <v>0</v>
      </c>
      <c r="W377" s="36">
        <f>SUMIFS(СВЦЭМ!$K$34:$K$777,СВЦЭМ!$A$34:$A$777,$A377,СВЦЭМ!$B$34:$B$777,W$366)+'СЕТ СН'!$F$16</f>
        <v>0</v>
      </c>
      <c r="X377" s="36">
        <f>SUMIFS(СВЦЭМ!$K$34:$K$777,СВЦЭМ!$A$34:$A$777,$A377,СВЦЭМ!$B$34:$B$777,X$366)+'СЕТ СН'!$F$16</f>
        <v>0</v>
      </c>
      <c r="Y377" s="36">
        <f>SUMIFS(СВЦЭМ!$K$34:$K$777,СВЦЭМ!$A$34:$A$777,$A377,СВЦЭМ!$B$34:$B$777,Y$366)+'СЕТ СН'!$F$16</f>
        <v>0</v>
      </c>
    </row>
    <row r="378" spans="1:25" ht="15.75" hidden="1" x14ac:dyDescent="0.2">
      <c r="A378" s="35">
        <f t="shared" si="10"/>
        <v>43963</v>
      </c>
      <c r="B378" s="36">
        <f>SUMIFS(СВЦЭМ!$K$34:$K$777,СВЦЭМ!$A$34:$A$777,$A378,СВЦЭМ!$B$34:$B$777,B$366)+'СЕТ СН'!$F$16</f>
        <v>0</v>
      </c>
      <c r="C378" s="36">
        <f>SUMIFS(СВЦЭМ!$K$34:$K$777,СВЦЭМ!$A$34:$A$777,$A378,СВЦЭМ!$B$34:$B$777,C$366)+'СЕТ СН'!$F$16</f>
        <v>0</v>
      </c>
      <c r="D378" s="36">
        <f>SUMIFS(СВЦЭМ!$K$34:$K$777,СВЦЭМ!$A$34:$A$777,$A378,СВЦЭМ!$B$34:$B$777,D$366)+'СЕТ СН'!$F$16</f>
        <v>0</v>
      </c>
      <c r="E378" s="36">
        <f>SUMIFS(СВЦЭМ!$K$34:$K$777,СВЦЭМ!$A$34:$A$777,$A378,СВЦЭМ!$B$34:$B$777,E$366)+'СЕТ СН'!$F$16</f>
        <v>0</v>
      </c>
      <c r="F378" s="36">
        <f>SUMIFS(СВЦЭМ!$K$34:$K$777,СВЦЭМ!$A$34:$A$777,$A378,СВЦЭМ!$B$34:$B$777,F$366)+'СЕТ СН'!$F$16</f>
        <v>0</v>
      </c>
      <c r="G378" s="36">
        <f>SUMIFS(СВЦЭМ!$K$34:$K$777,СВЦЭМ!$A$34:$A$777,$A378,СВЦЭМ!$B$34:$B$777,G$366)+'СЕТ СН'!$F$16</f>
        <v>0</v>
      </c>
      <c r="H378" s="36">
        <f>SUMIFS(СВЦЭМ!$K$34:$K$777,СВЦЭМ!$A$34:$A$777,$A378,СВЦЭМ!$B$34:$B$777,H$366)+'СЕТ СН'!$F$16</f>
        <v>0</v>
      </c>
      <c r="I378" s="36">
        <f>SUMIFS(СВЦЭМ!$K$34:$K$777,СВЦЭМ!$A$34:$A$777,$A378,СВЦЭМ!$B$34:$B$777,I$366)+'СЕТ СН'!$F$16</f>
        <v>0</v>
      </c>
      <c r="J378" s="36">
        <f>SUMIFS(СВЦЭМ!$K$34:$K$777,СВЦЭМ!$A$34:$A$777,$A378,СВЦЭМ!$B$34:$B$777,J$366)+'СЕТ СН'!$F$16</f>
        <v>0</v>
      </c>
      <c r="K378" s="36">
        <f>SUMIFS(СВЦЭМ!$K$34:$K$777,СВЦЭМ!$A$34:$A$777,$A378,СВЦЭМ!$B$34:$B$777,K$366)+'СЕТ СН'!$F$16</f>
        <v>0</v>
      </c>
      <c r="L378" s="36">
        <f>SUMIFS(СВЦЭМ!$K$34:$K$777,СВЦЭМ!$A$34:$A$777,$A378,СВЦЭМ!$B$34:$B$777,L$366)+'СЕТ СН'!$F$16</f>
        <v>0</v>
      </c>
      <c r="M378" s="36">
        <f>SUMIFS(СВЦЭМ!$K$34:$K$777,СВЦЭМ!$A$34:$A$777,$A378,СВЦЭМ!$B$34:$B$777,M$366)+'СЕТ СН'!$F$16</f>
        <v>0</v>
      </c>
      <c r="N378" s="36">
        <f>SUMIFS(СВЦЭМ!$K$34:$K$777,СВЦЭМ!$A$34:$A$777,$A378,СВЦЭМ!$B$34:$B$777,N$366)+'СЕТ СН'!$F$16</f>
        <v>0</v>
      </c>
      <c r="O378" s="36">
        <f>SUMIFS(СВЦЭМ!$K$34:$K$777,СВЦЭМ!$A$34:$A$777,$A378,СВЦЭМ!$B$34:$B$777,O$366)+'СЕТ СН'!$F$16</f>
        <v>0</v>
      </c>
      <c r="P378" s="36">
        <f>SUMIFS(СВЦЭМ!$K$34:$K$777,СВЦЭМ!$A$34:$A$777,$A378,СВЦЭМ!$B$34:$B$777,P$366)+'СЕТ СН'!$F$16</f>
        <v>0</v>
      </c>
      <c r="Q378" s="36">
        <f>SUMIFS(СВЦЭМ!$K$34:$K$777,СВЦЭМ!$A$34:$A$777,$A378,СВЦЭМ!$B$34:$B$777,Q$366)+'СЕТ СН'!$F$16</f>
        <v>0</v>
      </c>
      <c r="R378" s="36">
        <f>SUMIFS(СВЦЭМ!$K$34:$K$777,СВЦЭМ!$A$34:$A$777,$A378,СВЦЭМ!$B$34:$B$777,R$366)+'СЕТ СН'!$F$16</f>
        <v>0</v>
      </c>
      <c r="S378" s="36">
        <f>SUMIFS(СВЦЭМ!$K$34:$K$777,СВЦЭМ!$A$34:$A$777,$A378,СВЦЭМ!$B$34:$B$777,S$366)+'СЕТ СН'!$F$16</f>
        <v>0</v>
      </c>
      <c r="T378" s="36">
        <f>SUMIFS(СВЦЭМ!$K$34:$K$777,СВЦЭМ!$A$34:$A$777,$A378,СВЦЭМ!$B$34:$B$777,T$366)+'СЕТ СН'!$F$16</f>
        <v>0</v>
      </c>
      <c r="U378" s="36">
        <f>SUMIFS(СВЦЭМ!$K$34:$K$777,СВЦЭМ!$A$34:$A$777,$A378,СВЦЭМ!$B$34:$B$777,U$366)+'СЕТ СН'!$F$16</f>
        <v>0</v>
      </c>
      <c r="V378" s="36">
        <f>SUMIFS(СВЦЭМ!$K$34:$K$777,СВЦЭМ!$A$34:$A$777,$A378,СВЦЭМ!$B$34:$B$777,V$366)+'СЕТ СН'!$F$16</f>
        <v>0</v>
      </c>
      <c r="W378" s="36">
        <f>SUMIFS(СВЦЭМ!$K$34:$K$777,СВЦЭМ!$A$34:$A$777,$A378,СВЦЭМ!$B$34:$B$777,W$366)+'СЕТ СН'!$F$16</f>
        <v>0</v>
      </c>
      <c r="X378" s="36">
        <f>SUMIFS(СВЦЭМ!$K$34:$K$777,СВЦЭМ!$A$34:$A$777,$A378,СВЦЭМ!$B$34:$B$777,X$366)+'СЕТ СН'!$F$16</f>
        <v>0</v>
      </c>
      <c r="Y378" s="36">
        <f>SUMIFS(СВЦЭМ!$K$34:$K$777,СВЦЭМ!$A$34:$A$777,$A378,СВЦЭМ!$B$34:$B$777,Y$366)+'СЕТ СН'!$F$16</f>
        <v>0</v>
      </c>
    </row>
    <row r="379" spans="1:25" ht="15.75" hidden="1" x14ac:dyDescent="0.2">
      <c r="A379" s="35">
        <f t="shared" si="10"/>
        <v>43964</v>
      </c>
      <c r="B379" s="36">
        <f>SUMIFS(СВЦЭМ!$K$34:$K$777,СВЦЭМ!$A$34:$A$777,$A379,СВЦЭМ!$B$34:$B$777,B$366)+'СЕТ СН'!$F$16</f>
        <v>0</v>
      </c>
      <c r="C379" s="36">
        <f>SUMIFS(СВЦЭМ!$K$34:$K$777,СВЦЭМ!$A$34:$A$777,$A379,СВЦЭМ!$B$34:$B$777,C$366)+'СЕТ СН'!$F$16</f>
        <v>0</v>
      </c>
      <c r="D379" s="36">
        <f>SUMIFS(СВЦЭМ!$K$34:$K$777,СВЦЭМ!$A$34:$A$777,$A379,СВЦЭМ!$B$34:$B$777,D$366)+'СЕТ СН'!$F$16</f>
        <v>0</v>
      </c>
      <c r="E379" s="36">
        <f>SUMIFS(СВЦЭМ!$K$34:$K$777,СВЦЭМ!$A$34:$A$777,$A379,СВЦЭМ!$B$34:$B$777,E$366)+'СЕТ СН'!$F$16</f>
        <v>0</v>
      </c>
      <c r="F379" s="36">
        <f>SUMIFS(СВЦЭМ!$K$34:$K$777,СВЦЭМ!$A$34:$A$777,$A379,СВЦЭМ!$B$34:$B$777,F$366)+'СЕТ СН'!$F$16</f>
        <v>0</v>
      </c>
      <c r="G379" s="36">
        <f>SUMIFS(СВЦЭМ!$K$34:$K$777,СВЦЭМ!$A$34:$A$777,$A379,СВЦЭМ!$B$34:$B$777,G$366)+'СЕТ СН'!$F$16</f>
        <v>0</v>
      </c>
      <c r="H379" s="36">
        <f>SUMIFS(СВЦЭМ!$K$34:$K$777,СВЦЭМ!$A$34:$A$777,$A379,СВЦЭМ!$B$34:$B$777,H$366)+'СЕТ СН'!$F$16</f>
        <v>0</v>
      </c>
      <c r="I379" s="36">
        <f>SUMIFS(СВЦЭМ!$K$34:$K$777,СВЦЭМ!$A$34:$A$777,$A379,СВЦЭМ!$B$34:$B$777,I$366)+'СЕТ СН'!$F$16</f>
        <v>0</v>
      </c>
      <c r="J379" s="36">
        <f>SUMIFS(СВЦЭМ!$K$34:$K$777,СВЦЭМ!$A$34:$A$777,$A379,СВЦЭМ!$B$34:$B$777,J$366)+'СЕТ СН'!$F$16</f>
        <v>0</v>
      </c>
      <c r="K379" s="36">
        <f>SUMIFS(СВЦЭМ!$K$34:$K$777,СВЦЭМ!$A$34:$A$777,$A379,СВЦЭМ!$B$34:$B$777,K$366)+'СЕТ СН'!$F$16</f>
        <v>0</v>
      </c>
      <c r="L379" s="36">
        <f>SUMIFS(СВЦЭМ!$K$34:$K$777,СВЦЭМ!$A$34:$A$777,$A379,СВЦЭМ!$B$34:$B$777,L$366)+'СЕТ СН'!$F$16</f>
        <v>0</v>
      </c>
      <c r="M379" s="36">
        <f>SUMIFS(СВЦЭМ!$K$34:$K$777,СВЦЭМ!$A$34:$A$777,$A379,СВЦЭМ!$B$34:$B$777,M$366)+'СЕТ СН'!$F$16</f>
        <v>0</v>
      </c>
      <c r="N379" s="36">
        <f>SUMIFS(СВЦЭМ!$K$34:$K$777,СВЦЭМ!$A$34:$A$777,$A379,СВЦЭМ!$B$34:$B$777,N$366)+'СЕТ СН'!$F$16</f>
        <v>0</v>
      </c>
      <c r="O379" s="36">
        <f>SUMIFS(СВЦЭМ!$K$34:$K$777,СВЦЭМ!$A$34:$A$777,$A379,СВЦЭМ!$B$34:$B$777,O$366)+'СЕТ СН'!$F$16</f>
        <v>0</v>
      </c>
      <c r="P379" s="36">
        <f>SUMIFS(СВЦЭМ!$K$34:$K$777,СВЦЭМ!$A$34:$A$777,$A379,СВЦЭМ!$B$34:$B$777,P$366)+'СЕТ СН'!$F$16</f>
        <v>0</v>
      </c>
      <c r="Q379" s="36">
        <f>SUMIFS(СВЦЭМ!$K$34:$K$777,СВЦЭМ!$A$34:$A$777,$A379,СВЦЭМ!$B$34:$B$777,Q$366)+'СЕТ СН'!$F$16</f>
        <v>0</v>
      </c>
      <c r="R379" s="36">
        <f>SUMIFS(СВЦЭМ!$K$34:$K$777,СВЦЭМ!$A$34:$A$777,$A379,СВЦЭМ!$B$34:$B$777,R$366)+'СЕТ СН'!$F$16</f>
        <v>0</v>
      </c>
      <c r="S379" s="36">
        <f>SUMIFS(СВЦЭМ!$K$34:$K$777,СВЦЭМ!$A$34:$A$777,$A379,СВЦЭМ!$B$34:$B$777,S$366)+'СЕТ СН'!$F$16</f>
        <v>0</v>
      </c>
      <c r="T379" s="36">
        <f>SUMIFS(СВЦЭМ!$K$34:$K$777,СВЦЭМ!$A$34:$A$777,$A379,СВЦЭМ!$B$34:$B$777,T$366)+'СЕТ СН'!$F$16</f>
        <v>0</v>
      </c>
      <c r="U379" s="36">
        <f>SUMIFS(СВЦЭМ!$K$34:$K$777,СВЦЭМ!$A$34:$A$777,$A379,СВЦЭМ!$B$34:$B$777,U$366)+'СЕТ СН'!$F$16</f>
        <v>0</v>
      </c>
      <c r="V379" s="36">
        <f>SUMIFS(СВЦЭМ!$K$34:$K$777,СВЦЭМ!$A$34:$A$777,$A379,СВЦЭМ!$B$34:$B$777,V$366)+'СЕТ СН'!$F$16</f>
        <v>0</v>
      </c>
      <c r="W379" s="36">
        <f>SUMIFS(СВЦЭМ!$K$34:$K$777,СВЦЭМ!$A$34:$A$777,$A379,СВЦЭМ!$B$34:$B$777,W$366)+'СЕТ СН'!$F$16</f>
        <v>0</v>
      </c>
      <c r="X379" s="36">
        <f>SUMIFS(СВЦЭМ!$K$34:$K$777,СВЦЭМ!$A$34:$A$777,$A379,СВЦЭМ!$B$34:$B$777,X$366)+'СЕТ СН'!$F$16</f>
        <v>0</v>
      </c>
      <c r="Y379" s="36">
        <f>SUMIFS(СВЦЭМ!$K$34:$K$777,СВЦЭМ!$A$34:$A$777,$A379,СВЦЭМ!$B$34:$B$777,Y$366)+'СЕТ СН'!$F$16</f>
        <v>0</v>
      </c>
    </row>
    <row r="380" spans="1:25" ht="15.75" hidden="1" x14ac:dyDescent="0.2">
      <c r="A380" s="35">
        <f t="shared" si="10"/>
        <v>43965</v>
      </c>
      <c r="B380" s="36">
        <f>SUMIFS(СВЦЭМ!$K$34:$K$777,СВЦЭМ!$A$34:$A$777,$A380,СВЦЭМ!$B$34:$B$777,B$366)+'СЕТ СН'!$F$16</f>
        <v>0</v>
      </c>
      <c r="C380" s="36">
        <f>SUMIFS(СВЦЭМ!$K$34:$K$777,СВЦЭМ!$A$34:$A$777,$A380,СВЦЭМ!$B$34:$B$777,C$366)+'СЕТ СН'!$F$16</f>
        <v>0</v>
      </c>
      <c r="D380" s="36">
        <f>SUMIFS(СВЦЭМ!$K$34:$K$777,СВЦЭМ!$A$34:$A$777,$A380,СВЦЭМ!$B$34:$B$777,D$366)+'СЕТ СН'!$F$16</f>
        <v>0</v>
      </c>
      <c r="E380" s="36">
        <f>SUMIFS(СВЦЭМ!$K$34:$K$777,СВЦЭМ!$A$34:$A$777,$A380,СВЦЭМ!$B$34:$B$777,E$366)+'СЕТ СН'!$F$16</f>
        <v>0</v>
      </c>
      <c r="F380" s="36">
        <f>SUMIFS(СВЦЭМ!$K$34:$K$777,СВЦЭМ!$A$34:$A$777,$A380,СВЦЭМ!$B$34:$B$777,F$366)+'СЕТ СН'!$F$16</f>
        <v>0</v>
      </c>
      <c r="G380" s="36">
        <f>SUMIFS(СВЦЭМ!$K$34:$K$777,СВЦЭМ!$A$34:$A$777,$A380,СВЦЭМ!$B$34:$B$777,G$366)+'СЕТ СН'!$F$16</f>
        <v>0</v>
      </c>
      <c r="H380" s="36">
        <f>SUMIFS(СВЦЭМ!$K$34:$K$777,СВЦЭМ!$A$34:$A$777,$A380,СВЦЭМ!$B$34:$B$777,H$366)+'СЕТ СН'!$F$16</f>
        <v>0</v>
      </c>
      <c r="I380" s="36">
        <f>SUMIFS(СВЦЭМ!$K$34:$K$777,СВЦЭМ!$A$34:$A$777,$A380,СВЦЭМ!$B$34:$B$777,I$366)+'СЕТ СН'!$F$16</f>
        <v>0</v>
      </c>
      <c r="J380" s="36">
        <f>SUMIFS(СВЦЭМ!$K$34:$K$777,СВЦЭМ!$A$34:$A$777,$A380,СВЦЭМ!$B$34:$B$777,J$366)+'СЕТ СН'!$F$16</f>
        <v>0</v>
      </c>
      <c r="K380" s="36">
        <f>SUMIFS(СВЦЭМ!$K$34:$K$777,СВЦЭМ!$A$34:$A$777,$A380,СВЦЭМ!$B$34:$B$777,K$366)+'СЕТ СН'!$F$16</f>
        <v>0</v>
      </c>
      <c r="L380" s="36">
        <f>SUMIFS(СВЦЭМ!$K$34:$K$777,СВЦЭМ!$A$34:$A$777,$A380,СВЦЭМ!$B$34:$B$777,L$366)+'СЕТ СН'!$F$16</f>
        <v>0</v>
      </c>
      <c r="M380" s="36">
        <f>SUMIFS(СВЦЭМ!$K$34:$K$777,СВЦЭМ!$A$34:$A$777,$A380,СВЦЭМ!$B$34:$B$777,M$366)+'СЕТ СН'!$F$16</f>
        <v>0</v>
      </c>
      <c r="N380" s="36">
        <f>SUMIFS(СВЦЭМ!$K$34:$K$777,СВЦЭМ!$A$34:$A$777,$A380,СВЦЭМ!$B$34:$B$777,N$366)+'СЕТ СН'!$F$16</f>
        <v>0</v>
      </c>
      <c r="O380" s="36">
        <f>SUMIFS(СВЦЭМ!$K$34:$K$777,СВЦЭМ!$A$34:$A$777,$A380,СВЦЭМ!$B$34:$B$777,O$366)+'СЕТ СН'!$F$16</f>
        <v>0</v>
      </c>
      <c r="P380" s="36">
        <f>SUMIFS(СВЦЭМ!$K$34:$K$777,СВЦЭМ!$A$34:$A$777,$A380,СВЦЭМ!$B$34:$B$777,P$366)+'СЕТ СН'!$F$16</f>
        <v>0</v>
      </c>
      <c r="Q380" s="36">
        <f>SUMIFS(СВЦЭМ!$K$34:$K$777,СВЦЭМ!$A$34:$A$777,$A380,СВЦЭМ!$B$34:$B$777,Q$366)+'СЕТ СН'!$F$16</f>
        <v>0</v>
      </c>
      <c r="R380" s="36">
        <f>SUMIFS(СВЦЭМ!$K$34:$K$777,СВЦЭМ!$A$34:$A$777,$A380,СВЦЭМ!$B$34:$B$777,R$366)+'СЕТ СН'!$F$16</f>
        <v>0</v>
      </c>
      <c r="S380" s="36">
        <f>SUMIFS(СВЦЭМ!$K$34:$K$777,СВЦЭМ!$A$34:$A$777,$A380,СВЦЭМ!$B$34:$B$777,S$366)+'СЕТ СН'!$F$16</f>
        <v>0</v>
      </c>
      <c r="T380" s="36">
        <f>SUMIFS(СВЦЭМ!$K$34:$K$777,СВЦЭМ!$A$34:$A$777,$A380,СВЦЭМ!$B$34:$B$777,T$366)+'СЕТ СН'!$F$16</f>
        <v>0</v>
      </c>
      <c r="U380" s="36">
        <f>SUMIFS(СВЦЭМ!$K$34:$K$777,СВЦЭМ!$A$34:$A$777,$A380,СВЦЭМ!$B$34:$B$777,U$366)+'СЕТ СН'!$F$16</f>
        <v>0</v>
      </c>
      <c r="V380" s="36">
        <f>SUMIFS(СВЦЭМ!$K$34:$K$777,СВЦЭМ!$A$34:$A$777,$A380,СВЦЭМ!$B$34:$B$777,V$366)+'СЕТ СН'!$F$16</f>
        <v>0</v>
      </c>
      <c r="W380" s="36">
        <f>SUMIFS(СВЦЭМ!$K$34:$K$777,СВЦЭМ!$A$34:$A$777,$A380,СВЦЭМ!$B$34:$B$777,W$366)+'СЕТ СН'!$F$16</f>
        <v>0</v>
      </c>
      <c r="X380" s="36">
        <f>SUMIFS(СВЦЭМ!$K$34:$K$777,СВЦЭМ!$A$34:$A$777,$A380,СВЦЭМ!$B$34:$B$777,X$366)+'СЕТ СН'!$F$16</f>
        <v>0</v>
      </c>
      <c r="Y380" s="36">
        <f>SUMIFS(СВЦЭМ!$K$34:$K$777,СВЦЭМ!$A$34:$A$777,$A380,СВЦЭМ!$B$34:$B$777,Y$366)+'СЕТ СН'!$F$16</f>
        <v>0</v>
      </c>
    </row>
    <row r="381" spans="1:25" ht="15.75" hidden="1" x14ac:dyDescent="0.2">
      <c r="A381" s="35">
        <f t="shared" si="10"/>
        <v>43966</v>
      </c>
      <c r="B381" s="36">
        <f>SUMIFS(СВЦЭМ!$K$34:$K$777,СВЦЭМ!$A$34:$A$777,$A381,СВЦЭМ!$B$34:$B$777,B$366)+'СЕТ СН'!$F$16</f>
        <v>0</v>
      </c>
      <c r="C381" s="36">
        <f>SUMIFS(СВЦЭМ!$K$34:$K$777,СВЦЭМ!$A$34:$A$777,$A381,СВЦЭМ!$B$34:$B$777,C$366)+'СЕТ СН'!$F$16</f>
        <v>0</v>
      </c>
      <c r="D381" s="36">
        <f>SUMIFS(СВЦЭМ!$K$34:$K$777,СВЦЭМ!$A$34:$A$777,$A381,СВЦЭМ!$B$34:$B$777,D$366)+'СЕТ СН'!$F$16</f>
        <v>0</v>
      </c>
      <c r="E381" s="36">
        <f>SUMIFS(СВЦЭМ!$K$34:$K$777,СВЦЭМ!$A$34:$A$777,$A381,СВЦЭМ!$B$34:$B$777,E$366)+'СЕТ СН'!$F$16</f>
        <v>0</v>
      </c>
      <c r="F381" s="36">
        <f>SUMIFS(СВЦЭМ!$K$34:$K$777,СВЦЭМ!$A$34:$A$777,$A381,СВЦЭМ!$B$34:$B$777,F$366)+'СЕТ СН'!$F$16</f>
        <v>0</v>
      </c>
      <c r="G381" s="36">
        <f>SUMIFS(СВЦЭМ!$K$34:$K$777,СВЦЭМ!$A$34:$A$777,$A381,СВЦЭМ!$B$34:$B$777,G$366)+'СЕТ СН'!$F$16</f>
        <v>0</v>
      </c>
      <c r="H381" s="36">
        <f>SUMIFS(СВЦЭМ!$K$34:$K$777,СВЦЭМ!$A$34:$A$777,$A381,СВЦЭМ!$B$34:$B$777,H$366)+'СЕТ СН'!$F$16</f>
        <v>0</v>
      </c>
      <c r="I381" s="36">
        <f>SUMIFS(СВЦЭМ!$K$34:$K$777,СВЦЭМ!$A$34:$A$777,$A381,СВЦЭМ!$B$34:$B$777,I$366)+'СЕТ СН'!$F$16</f>
        <v>0</v>
      </c>
      <c r="J381" s="36">
        <f>SUMIFS(СВЦЭМ!$K$34:$K$777,СВЦЭМ!$A$34:$A$777,$A381,СВЦЭМ!$B$34:$B$777,J$366)+'СЕТ СН'!$F$16</f>
        <v>0</v>
      </c>
      <c r="K381" s="36">
        <f>SUMIFS(СВЦЭМ!$K$34:$K$777,СВЦЭМ!$A$34:$A$777,$A381,СВЦЭМ!$B$34:$B$777,K$366)+'СЕТ СН'!$F$16</f>
        <v>0</v>
      </c>
      <c r="L381" s="36">
        <f>SUMIFS(СВЦЭМ!$K$34:$K$777,СВЦЭМ!$A$34:$A$777,$A381,СВЦЭМ!$B$34:$B$777,L$366)+'СЕТ СН'!$F$16</f>
        <v>0</v>
      </c>
      <c r="M381" s="36">
        <f>SUMIFS(СВЦЭМ!$K$34:$K$777,СВЦЭМ!$A$34:$A$777,$A381,СВЦЭМ!$B$34:$B$777,M$366)+'СЕТ СН'!$F$16</f>
        <v>0</v>
      </c>
      <c r="N381" s="36">
        <f>SUMIFS(СВЦЭМ!$K$34:$K$777,СВЦЭМ!$A$34:$A$777,$A381,СВЦЭМ!$B$34:$B$777,N$366)+'СЕТ СН'!$F$16</f>
        <v>0</v>
      </c>
      <c r="O381" s="36">
        <f>SUMIFS(СВЦЭМ!$K$34:$K$777,СВЦЭМ!$A$34:$A$777,$A381,СВЦЭМ!$B$34:$B$777,O$366)+'СЕТ СН'!$F$16</f>
        <v>0</v>
      </c>
      <c r="P381" s="36">
        <f>SUMIFS(СВЦЭМ!$K$34:$K$777,СВЦЭМ!$A$34:$A$777,$A381,СВЦЭМ!$B$34:$B$777,P$366)+'СЕТ СН'!$F$16</f>
        <v>0</v>
      </c>
      <c r="Q381" s="36">
        <f>SUMIFS(СВЦЭМ!$K$34:$K$777,СВЦЭМ!$A$34:$A$777,$A381,СВЦЭМ!$B$34:$B$777,Q$366)+'СЕТ СН'!$F$16</f>
        <v>0</v>
      </c>
      <c r="R381" s="36">
        <f>SUMIFS(СВЦЭМ!$K$34:$K$777,СВЦЭМ!$A$34:$A$777,$A381,СВЦЭМ!$B$34:$B$777,R$366)+'СЕТ СН'!$F$16</f>
        <v>0</v>
      </c>
      <c r="S381" s="36">
        <f>SUMIFS(СВЦЭМ!$K$34:$K$777,СВЦЭМ!$A$34:$A$777,$A381,СВЦЭМ!$B$34:$B$777,S$366)+'СЕТ СН'!$F$16</f>
        <v>0</v>
      </c>
      <c r="T381" s="36">
        <f>SUMIFS(СВЦЭМ!$K$34:$K$777,СВЦЭМ!$A$34:$A$777,$A381,СВЦЭМ!$B$34:$B$777,T$366)+'СЕТ СН'!$F$16</f>
        <v>0</v>
      </c>
      <c r="U381" s="36">
        <f>SUMIFS(СВЦЭМ!$K$34:$K$777,СВЦЭМ!$A$34:$A$777,$A381,СВЦЭМ!$B$34:$B$777,U$366)+'СЕТ СН'!$F$16</f>
        <v>0</v>
      </c>
      <c r="V381" s="36">
        <f>SUMIFS(СВЦЭМ!$K$34:$K$777,СВЦЭМ!$A$34:$A$777,$A381,СВЦЭМ!$B$34:$B$777,V$366)+'СЕТ СН'!$F$16</f>
        <v>0</v>
      </c>
      <c r="W381" s="36">
        <f>SUMIFS(СВЦЭМ!$K$34:$K$777,СВЦЭМ!$A$34:$A$777,$A381,СВЦЭМ!$B$34:$B$777,W$366)+'СЕТ СН'!$F$16</f>
        <v>0</v>
      </c>
      <c r="X381" s="36">
        <f>SUMIFS(СВЦЭМ!$K$34:$K$777,СВЦЭМ!$A$34:$A$777,$A381,СВЦЭМ!$B$34:$B$777,X$366)+'СЕТ СН'!$F$16</f>
        <v>0</v>
      </c>
      <c r="Y381" s="36">
        <f>SUMIFS(СВЦЭМ!$K$34:$K$777,СВЦЭМ!$A$34:$A$777,$A381,СВЦЭМ!$B$34:$B$777,Y$366)+'СЕТ СН'!$F$16</f>
        <v>0</v>
      </c>
    </row>
    <row r="382" spans="1:25" ht="15.75" hidden="1" x14ac:dyDescent="0.2">
      <c r="A382" s="35">
        <f t="shared" si="10"/>
        <v>43967</v>
      </c>
      <c r="B382" s="36">
        <f>SUMIFS(СВЦЭМ!$K$34:$K$777,СВЦЭМ!$A$34:$A$777,$A382,СВЦЭМ!$B$34:$B$777,B$366)+'СЕТ СН'!$F$16</f>
        <v>0</v>
      </c>
      <c r="C382" s="36">
        <f>SUMIFS(СВЦЭМ!$K$34:$K$777,СВЦЭМ!$A$34:$A$777,$A382,СВЦЭМ!$B$34:$B$777,C$366)+'СЕТ СН'!$F$16</f>
        <v>0</v>
      </c>
      <c r="D382" s="36">
        <f>SUMIFS(СВЦЭМ!$K$34:$K$777,СВЦЭМ!$A$34:$A$777,$A382,СВЦЭМ!$B$34:$B$777,D$366)+'СЕТ СН'!$F$16</f>
        <v>0</v>
      </c>
      <c r="E382" s="36">
        <f>SUMIFS(СВЦЭМ!$K$34:$K$777,СВЦЭМ!$A$34:$A$777,$A382,СВЦЭМ!$B$34:$B$777,E$366)+'СЕТ СН'!$F$16</f>
        <v>0</v>
      </c>
      <c r="F382" s="36">
        <f>SUMIFS(СВЦЭМ!$K$34:$K$777,СВЦЭМ!$A$34:$A$777,$A382,СВЦЭМ!$B$34:$B$777,F$366)+'СЕТ СН'!$F$16</f>
        <v>0</v>
      </c>
      <c r="G382" s="36">
        <f>SUMIFS(СВЦЭМ!$K$34:$K$777,СВЦЭМ!$A$34:$A$777,$A382,СВЦЭМ!$B$34:$B$777,G$366)+'СЕТ СН'!$F$16</f>
        <v>0</v>
      </c>
      <c r="H382" s="36">
        <f>SUMIFS(СВЦЭМ!$K$34:$K$777,СВЦЭМ!$A$34:$A$777,$A382,СВЦЭМ!$B$34:$B$777,H$366)+'СЕТ СН'!$F$16</f>
        <v>0</v>
      </c>
      <c r="I382" s="36">
        <f>SUMIFS(СВЦЭМ!$K$34:$K$777,СВЦЭМ!$A$34:$A$777,$A382,СВЦЭМ!$B$34:$B$777,I$366)+'СЕТ СН'!$F$16</f>
        <v>0</v>
      </c>
      <c r="J382" s="36">
        <f>SUMIFS(СВЦЭМ!$K$34:$K$777,СВЦЭМ!$A$34:$A$777,$A382,СВЦЭМ!$B$34:$B$777,J$366)+'СЕТ СН'!$F$16</f>
        <v>0</v>
      </c>
      <c r="K382" s="36">
        <f>SUMIFS(СВЦЭМ!$K$34:$K$777,СВЦЭМ!$A$34:$A$777,$A382,СВЦЭМ!$B$34:$B$777,K$366)+'СЕТ СН'!$F$16</f>
        <v>0</v>
      </c>
      <c r="L382" s="36">
        <f>SUMIFS(СВЦЭМ!$K$34:$K$777,СВЦЭМ!$A$34:$A$777,$A382,СВЦЭМ!$B$34:$B$777,L$366)+'СЕТ СН'!$F$16</f>
        <v>0</v>
      </c>
      <c r="M382" s="36">
        <f>SUMIFS(СВЦЭМ!$K$34:$K$777,СВЦЭМ!$A$34:$A$777,$A382,СВЦЭМ!$B$34:$B$777,M$366)+'СЕТ СН'!$F$16</f>
        <v>0</v>
      </c>
      <c r="N382" s="36">
        <f>SUMIFS(СВЦЭМ!$K$34:$K$777,СВЦЭМ!$A$34:$A$777,$A382,СВЦЭМ!$B$34:$B$777,N$366)+'СЕТ СН'!$F$16</f>
        <v>0</v>
      </c>
      <c r="O382" s="36">
        <f>SUMIFS(СВЦЭМ!$K$34:$K$777,СВЦЭМ!$A$34:$A$777,$A382,СВЦЭМ!$B$34:$B$777,O$366)+'СЕТ СН'!$F$16</f>
        <v>0</v>
      </c>
      <c r="P382" s="36">
        <f>SUMIFS(СВЦЭМ!$K$34:$K$777,СВЦЭМ!$A$34:$A$777,$A382,СВЦЭМ!$B$34:$B$777,P$366)+'СЕТ СН'!$F$16</f>
        <v>0</v>
      </c>
      <c r="Q382" s="36">
        <f>SUMIFS(СВЦЭМ!$K$34:$K$777,СВЦЭМ!$A$34:$A$777,$A382,СВЦЭМ!$B$34:$B$777,Q$366)+'СЕТ СН'!$F$16</f>
        <v>0</v>
      </c>
      <c r="R382" s="36">
        <f>SUMIFS(СВЦЭМ!$K$34:$K$777,СВЦЭМ!$A$34:$A$777,$A382,СВЦЭМ!$B$34:$B$777,R$366)+'СЕТ СН'!$F$16</f>
        <v>0</v>
      </c>
      <c r="S382" s="36">
        <f>SUMIFS(СВЦЭМ!$K$34:$K$777,СВЦЭМ!$A$34:$A$777,$A382,СВЦЭМ!$B$34:$B$777,S$366)+'СЕТ СН'!$F$16</f>
        <v>0</v>
      </c>
      <c r="T382" s="36">
        <f>SUMIFS(СВЦЭМ!$K$34:$K$777,СВЦЭМ!$A$34:$A$777,$A382,СВЦЭМ!$B$34:$B$777,T$366)+'СЕТ СН'!$F$16</f>
        <v>0</v>
      </c>
      <c r="U382" s="36">
        <f>SUMIFS(СВЦЭМ!$K$34:$K$777,СВЦЭМ!$A$34:$A$777,$A382,СВЦЭМ!$B$34:$B$777,U$366)+'СЕТ СН'!$F$16</f>
        <v>0</v>
      </c>
      <c r="V382" s="36">
        <f>SUMIFS(СВЦЭМ!$K$34:$K$777,СВЦЭМ!$A$34:$A$777,$A382,СВЦЭМ!$B$34:$B$777,V$366)+'СЕТ СН'!$F$16</f>
        <v>0</v>
      </c>
      <c r="W382" s="36">
        <f>SUMIFS(СВЦЭМ!$K$34:$K$777,СВЦЭМ!$A$34:$A$777,$A382,СВЦЭМ!$B$34:$B$777,W$366)+'СЕТ СН'!$F$16</f>
        <v>0</v>
      </c>
      <c r="X382" s="36">
        <f>SUMIFS(СВЦЭМ!$K$34:$K$777,СВЦЭМ!$A$34:$A$777,$A382,СВЦЭМ!$B$34:$B$777,X$366)+'СЕТ СН'!$F$16</f>
        <v>0</v>
      </c>
      <c r="Y382" s="36">
        <f>SUMIFS(СВЦЭМ!$K$34:$K$777,СВЦЭМ!$A$34:$A$777,$A382,СВЦЭМ!$B$34:$B$777,Y$366)+'СЕТ СН'!$F$16</f>
        <v>0</v>
      </c>
    </row>
    <row r="383" spans="1:25" ht="15.75" hidden="1" x14ac:dyDescent="0.2">
      <c r="A383" s="35">
        <f t="shared" si="10"/>
        <v>43968</v>
      </c>
      <c r="B383" s="36">
        <f>SUMIFS(СВЦЭМ!$K$34:$K$777,СВЦЭМ!$A$34:$A$777,$A383,СВЦЭМ!$B$34:$B$777,B$366)+'СЕТ СН'!$F$16</f>
        <v>0</v>
      </c>
      <c r="C383" s="36">
        <f>SUMIFS(СВЦЭМ!$K$34:$K$777,СВЦЭМ!$A$34:$A$777,$A383,СВЦЭМ!$B$34:$B$777,C$366)+'СЕТ СН'!$F$16</f>
        <v>0</v>
      </c>
      <c r="D383" s="36">
        <f>SUMIFS(СВЦЭМ!$K$34:$K$777,СВЦЭМ!$A$34:$A$777,$A383,СВЦЭМ!$B$34:$B$777,D$366)+'СЕТ СН'!$F$16</f>
        <v>0</v>
      </c>
      <c r="E383" s="36">
        <f>SUMIFS(СВЦЭМ!$K$34:$K$777,СВЦЭМ!$A$34:$A$777,$A383,СВЦЭМ!$B$34:$B$777,E$366)+'СЕТ СН'!$F$16</f>
        <v>0</v>
      </c>
      <c r="F383" s="36">
        <f>SUMIFS(СВЦЭМ!$K$34:$K$777,СВЦЭМ!$A$34:$A$777,$A383,СВЦЭМ!$B$34:$B$777,F$366)+'СЕТ СН'!$F$16</f>
        <v>0</v>
      </c>
      <c r="G383" s="36">
        <f>SUMIFS(СВЦЭМ!$K$34:$K$777,СВЦЭМ!$A$34:$A$777,$A383,СВЦЭМ!$B$34:$B$777,G$366)+'СЕТ СН'!$F$16</f>
        <v>0</v>
      </c>
      <c r="H383" s="36">
        <f>SUMIFS(СВЦЭМ!$K$34:$K$777,СВЦЭМ!$A$34:$A$777,$A383,СВЦЭМ!$B$34:$B$777,H$366)+'СЕТ СН'!$F$16</f>
        <v>0</v>
      </c>
      <c r="I383" s="36">
        <f>SUMIFS(СВЦЭМ!$K$34:$K$777,СВЦЭМ!$A$34:$A$777,$A383,СВЦЭМ!$B$34:$B$777,I$366)+'СЕТ СН'!$F$16</f>
        <v>0</v>
      </c>
      <c r="J383" s="36">
        <f>SUMIFS(СВЦЭМ!$K$34:$K$777,СВЦЭМ!$A$34:$A$777,$A383,СВЦЭМ!$B$34:$B$777,J$366)+'СЕТ СН'!$F$16</f>
        <v>0</v>
      </c>
      <c r="K383" s="36">
        <f>SUMIFS(СВЦЭМ!$K$34:$K$777,СВЦЭМ!$A$34:$A$777,$A383,СВЦЭМ!$B$34:$B$777,K$366)+'СЕТ СН'!$F$16</f>
        <v>0</v>
      </c>
      <c r="L383" s="36">
        <f>SUMIFS(СВЦЭМ!$K$34:$K$777,СВЦЭМ!$A$34:$A$777,$A383,СВЦЭМ!$B$34:$B$777,L$366)+'СЕТ СН'!$F$16</f>
        <v>0</v>
      </c>
      <c r="M383" s="36">
        <f>SUMIFS(СВЦЭМ!$K$34:$K$777,СВЦЭМ!$A$34:$A$777,$A383,СВЦЭМ!$B$34:$B$777,M$366)+'СЕТ СН'!$F$16</f>
        <v>0</v>
      </c>
      <c r="N383" s="36">
        <f>SUMIFS(СВЦЭМ!$K$34:$K$777,СВЦЭМ!$A$34:$A$777,$A383,СВЦЭМ!$B$34:$B$777,N$366)+'СЕТ СН'!$F$16</f>
        <v>0</v>
      </c>
      <c r="O383" s="36">
        <f>SUMIFS(СВЦЭМ!$K$34:$K$777,СВЦЭМ!$A$34:$A$777,$A383,СВЦЭМ!$B$34:$B$777,O$366)+'СЕТ СН'!$F$16</f>
        <v>0</v>
      </c>
      <c r="P383" s="36">
        <f>SUMIFS(СВЦЭМ!$K$34:$K$777,СВЦЭМ!$A$34:$A$777,$A383,СВЦЭМ!$B$34:$B$777,P$366)+'СЕТ СН'!$F$16</f>
        <v>0</v>
      </c>
      <c r="Q383" s="36">
        <f>SUMIFS(СВЦЭМ!$K$34:$K$777,СВЦЭМ!$A$34:$A$777,$A383,СВЦЭМ!$B$34:$B$777,Q$366)+'СЕТ СН'!$F$16</f>
        <v>0</v>
      </c>
      <c r="R383" s="36">
        <f>SUMIFS(СВЦЭМ!$K$34:$K$777,СВЦЭМ!$A$34:$A$777,$A383,СВЦЭМ!$B$34:$B$777,R$366)+'СЕТ СН'!$F$16</f>
        <v>0</v>
      </c>
      <c r="S383" s="36">
        <f>SUMIFS(СВЦЭМ!$K$34:$K$777,СВЦЭМ!$A$34:$A$777,$A383,СВЦЭМ!$B$34:$B$777,S$366)+'СЕТ СН'!$F$16</f>
        <v>0</v>
      </c>
      <c r="T383" s="36">
        <f>SUMIFS(СВЦЭМ!$K$34:$K$777,СВЦЭМ!$A$34:$A$777,$A383,СВЦЭМ!$B$34:$B$777,T$366)+'СЕТ СН'!$F$16</f>
        <v>0</v>
      </c>
      <c r="U383" s="36">
        <f>SUMIFS(СВЦЭМ!$K$34:$K$777,СВЦЭМ!$A$34:$A$777,$A383,СВЦЭМ!$B$34:$B$777,U$366)+'СЕТ СН'!$F$16</f>
        <v>0</v>
      </c>
      <c r="V383" s="36">
        <f>SUMIFS(СВЦЭМ!$K$34:$K$777,СВЦЭМ!$A$34:$A$777,$A383,СВЦЭМ!$B$34:$B$777,V$366)+'СЕТ СН'!$F$16</f>
        <v>0</v>
      </c>
      <c r="W383" s="36">
        <f>SUMIFS(СВЦЭМ!$K$34:$K$777,СВЦЭМ!$A$34:$A$777,$A383,СВЦЭМ!$B$34:$B$777,W$366)+'СЕТ СН'!$F$16</f>
        <v>0</v>
      </c>
      <c r="X383" s="36">
        <f>SUMIFS(СВЦЭМ!$K$34:$K$777,СВЦЭМ!$A$34:$A$777,$A383,СВЦЭМ!$B$34:$B$777,X$366)+'СЕТ СН'!$F$16</f>
        <v>0</v>
      </c>
      <c r="Y383" s="36">
        <f>SUMIFS(СВЦЭМ!$K$34:$K$777,СВЦЭМ!$A$34:$A$777,$A383,СВЦЭМ!$B$34:$B$777,Y$366)+'СЕТ СН'!$F$16</f>
        <v>0</v>
      </c>
    </row>
    <row r="384" spans="1:25" ht="15.75" hidden="1" x14ac:dyDescent="0.2">
      <c r="A384" s="35">
        <f t="shared" si="10"/>
        <v>43969</v>
      </c>
      <c r="B384" s="36">
        <f>SUMIFS(СВЦЭМ!$K$34:$K$777,СВЦЭМ!$A$34:$A$777,$A384,СВЦЭМ!$B$34:$B$777,B$366)+'СЕТ СН'!$F$16</f>
        <v>0</v>
      </c>
      <c r="C384" s="36">
        <f>SUMIFS(СВЦЭМ!$K$34:$K$777,СВЦЭМ!$A$34:$A$777,$A384,СВЦЭМ!$B$34:$B$777,C$366)+'СЕТ СН'!$F$16</f>
        <v>0</v>
      </c>
      <c r="D384" s="36">
        <f>SUMIFS(СВЦЭМ!$K$34:$K$777,СВЦЭМ!$A$34:$A$777,$A384,СВЦЭМ!$B$34:$B$777,D$366)+'СЕТ СН'!$F$16</f>
        <v>0</v>
      </c>
      <c r="E384" s="36">
        <f>SUMIFS(СВЦЭМ!$K$34:$K$777,СВЦЭМ!$A$34:$A$777,$A384,СВЦЭМ!$B$34:$B$777,E$366)+'СЕТ СН'!$F$16</f>
        <v>0</v>
      </c>
      <c r="F384" s="36">
        <f>SUMIFS(СВЦЭМ!$K$34:$K$777,СВЦЭМ!$A$34:$A$777,$A384,СВЦЭМ!$B$34:$B$777,F$366)+'СЕТ СН'!$F$16</f>
        <v>0</v>
      </c>
      <c r="G384" s="36">
        <f>SUMIFS(СВЦЭМ!$K$34:$K$777,СВЦЭМ!$A$34:$A$777,$A384,СВЦЭМ!$B$34:$B$777,G$366)+'СЕТ СН'!$F$16</f>
        <v>0</v>
      </c>
      <c r="H384" s="36">
        <f>SUMIFS(СВЦЭМ!$K$34:$K$777,СВЦЭМ!$A$34:$A$777,$A384,СВЦЭМ!$B$34:$B$777,H$366)+'СЕТ СН'!$F$16</f>
        <v>0</v>
      </c>
      <c r="I384" s="36">
        <f>SUMIFS(СВЦЭМ!$K$34:$K$777,СВЦЭМ!$A$34:$A$777,$A384,СВЦЭМ!$B$34:$B$777,I$366)+'СЕТ СН'!$F$16</f>
        <v>0</v>
      </c>
      <c r="J384" s="36">
        <f>SUMIFS(СВЦЭМ!$K$34:$K$777,СВЦЭМ!$A$34:$A$777,$A384,СВЦЭМ!$B$34:$B$777,J$366)+'СЕТ СН'!$F$16</f>
        <v>0</v>
      </c>
      <c r="K384" s="36">
        <f>SUMIFS(СВЦЭМ!$K$34:$K$777,СВЦЭМ!$A$34:$A$777,$A384,СВЦЭМ!$B$34:$B$777,K$366)+'СЕТ СН'!$F$16</f>
        <v>0</v>
      </c>
      <c r="L384" s="36">
        <f>SUMIFS(СВЦЭМ!$K$34:$K$777,СВЦЭМ!$A$34:$A$777,$A384,СВЦЭМ!$B$34:$B$777,L$366)+'СЕТ СН'!$F$16</f>
        <v>0</v>
      </c>
      <c r="M384" s="36">
        <f>SUMIFS(СВЦЭМ!$K$34:$K$777,СВЦЭМ!$A$34:$A$777,$A384,СВЦЭМ!$B$34:$B$777,M$366)+'СЕТ СН'!$F$16</f>
        <v>0</v>
      </c>
      <c r="N384" s="36">
        <f>SUMIFS(СВЦЭМ!$K$34:$K$777,СВЦЭМ!$A$34:$A$777,$A384,СВЦЭМ!$B$34:$B$777,N$366)+'СЕТ СН'!$F$16</f>
        <v>0</v>
      </c>
      <c r="O384" s="36">
        <f>SUMIFS(СВЦЭМ!$K$34:$K$777,СВЦЭМ!$A$34:$A$777,$A384,СВЦЭМ!$B$34:$B$777,O$366)+'СЕТ СН'!$F$16</f>
        <v>0</v>
      </c>
      <c r="P384" s="36">
        <f>SUMIFS(СВЦЭМ!$K$34:$K$777,СВЦЭМ!$A$34:$A$777,$A384,СВЦЭМ!$B$34:$B$777,P$366)+'СЕТ СН'!$F$16</f>
        <v>0</v>
      </c>
      <c r="Q384" s="36">
        <f>SUMIFS(СВЦЭМ!$K$34:$K$777,СВЦЭМ!$A$34:$A$777,$A384,СВЦЭМ!$B$34:$B$777,Q$366)+'СЕТ СН'!$F$16</f>
        <v>0</v>
      </c>
      <c r="R384" s="36">
        <f>SUMIFS(СВЦЭМ!$K$34:$K$777,СВЦЭМ!$A$34:$A$777,$A384,СВЦЭМ!$B$34:$B$777,R$366)+'СЕТ СН'!$F$16</f>
        <v>0</v>
      </c>
      <c r="S384" s="36">
        <f>SUMIFS(СВЦЭМ!$K$34:$K$777,СВЦЭМ!$A$34:$A$777,$A384,СВЦЭМ!$B$34:$B$777,S$366)+'СЕТ СН'!$F$16</f>
        <v>0</v>
      </c>
      <c r="T384" s="36">
        <f>SUMIFS(СВЦЭМ!$K$34:$K$777,СВЦЭМ!$A$34:$A$777,$A384,СВЦЭМ!$B$34:$B$777,T$366)+'СЕТ СН'!$F$16</f>
        <v>0</v>
      </c>
      <c r="U384" s="36">
        <f>SUMIFS(СВЦЭМ!$K$34:$K$777,СВЦЭМ!$A$34:$A$777,$A384,СВЦЭМ!$B$34:$B$777,U$366)+'СЕТ СН'!$F$16</f>
        <v>0</v>
      </c>
      <c r="V384" s="36">
        <f>SUMIFS(СВЦЭМ!$K$34:$K$777,СВЦЭМ!$A$34:$A$777,$A384,СВЦЭМ!$B$34:$B$777,V$366)+'СЕТ СН'!$F$16</f>
        <v>0</v>
      </c>
      <c r="W384" s="36">
        <f>SUMIFS(СВЦЭМ!$K$34:$K$777,СВЦЭМ!$A$34:$A$777,$A384,СВЦЭМ!$B$34:$B$777,W$366)+'СЕТ СН'!$F$16</f>
        <v>0</v>
      </c>
      <c r="X384" s="36">
        <f>SUMIFS(СВЦЭМ!$K$34:$K$777,СВЦЭМ!$A$34:$A$777,$A384,СВЦЭМ!$B$34:$B$777,X$366)+'СЕТ СН'!$F$16</f>
        <v>0</v>
      </c>
      <c r="Y384" s="36">
        <f>SUMIFS(СВЦЭМ!$K$34:$K$777,СВЦЭМ!$A$34:$A$777,$A384,СВЦЭМ!$B$34:$B$777,Y$366)+'СЕТ СН'!$F$16</f>
        <v>0</v>
      </c>
    </row>
    <row r="385" spans="1:26" ht="15.75" hidden="1" x14ac:dyDescent="0.2">
      <c r="A385" s="35">
        <f t="shared" si="10"/>
        <v>43970</v>
      </c>
      <c r="B385" s="36">
        <f>SUMIFS(СВЦЭМ!$K$34:$K$777,СВЦЭМ!$A$34:$A$777,$A385,СВЦЭМ!$B$34:$B$777,B$366)+'СЕТ СН'!$F$16</f>
        <v>0</v>
      </c>
      <c r="C385" s="36">
        <f>SUMIFS(СВЦЭМ!$K$34:$K$777,СВЦЭМ!$A$34:$A$777,$A385,СВЦЭМ!$B$34:$B$777,C$366)+'СЕТ СН'!$F$16</f>
        <v>0</v>
      </c>
      <c r="D385" s="36">
        <f>SUMIFS(СВЦЭМ!$K$34:$K$777,СВЦЭМ!$A$34:$A$777,$A385,СВЦЭМ!$B$34:$B$777,D$366)+'СЕТ СН'!$F$16</f>
        <v>0</v>
      </c>
      <c r="E385" s="36">
        <f>SUMIFS(СВЦЭМ!$K$34:$K$777,СВЦЭМ!$A$34:$A$777,$A385,СВЦЭМ!$B$34:$B$777,E$366)+'СЕТ СН'!$F$16</f>
        <v>0</v>
      </c>
      <c r="F385" s="36">
        <f>SUMIFS(СВЦЭМ!$K$34:$K$777,СВЦЭМ!$A$34:$A$777,$A385,СВЦЭМ!$B$34:$B$777,F$366)+'СЕТ СН'!$F$16</f>
        <v>0</v>
      </c>
      <c r="G385" s="36">
        <f>SUMIFS(СВЦЭМ!$K$34:$K$777,СВЦЭМ!$A$34:$A$777,$A385,СВЦЭМ!$B$34:$B$777,G$366)+'СЕТ СН'!$F$16</f>
        <v>0</v>
      </c>
      <c r="H385" s="36">
        <f>SUMIFS(СВЦЭМ!$K$34:$K$777,СВЦЭМ!$A$34:$A$777,$A385,СВЦЭМ!$B$34:$B$777,H$366)+'СЕТ СН'!$F$16</f>
        <v>0</v>
      </c>
      <c r="I385" s="36">
        <f>SUMIFS(СВЦЭМ!$K$34:$K$777,СВЦЭМ!$A$34:$A$777,$A385,СВЦЭМ!$B$34:$B$777,I$366)+'СЕТ СН'!$F$16</f>
        <v>0</v>
      </c>
      <c r="J385" s="36">
        <f>SUMIFS(СВЦЭМ!$K$34:$K$777,СВЦЭМ!$A$34:$A$777,$A385,СВЦЭМ!$B$34:$B$777,J$366)+'СЕТ СН'!$F$16</f>
        <v>0</v>
      </c>
      <c r="K385" s="36">
        <f>SUMIFS(СВЦЭМ!$K$34:$K$777,СВЦЭМ!$A$34:$A$777,$A385,СВЦЭМ!$B$34:$B$777,K$366)+'СЕТ СН'!$F$16</f>
        <v>0</v>
      </c>
      <c r="L385" s="36">
        <f>SUMIFS(СВЦЭМ!$K$34:$K$777,СВЦЭМ!$A$34:$A$777,$A385,СВЦЭМ!$B$34:$B$777,L$366)+'СЕТ СН'!$F$16</f>
        <v>0</v>
      </c>
      <c r="M385" s="36">
        <f>SUMIFS(СВЦЭМ!$K$34:$K$777,СВЦЭМ!$A$34:$A$777,$A385,СВЦЭМ!$B$34:$B$777,M$366)+'СЕТ СН'!$F$16</f>
        <v>0</v>
      </c>
      <c r="N385" s="36">
        <f>SUMIFS(СВЦЭМ!$K$34:$K$777,СВЦЭМ!$A$34:$A$777,$A385,СВЦЭМ!$B$34:$B$777,N$366)+'СЕТ СН'!$F$16</f>
        <v>0</v>
      </c>
      <c r="O385" s="36">
        <f>SUMIFS(СВЦЭМ!$K$34:$K$777,СВЦЭМ!$A$34:$A$777,$A385,СВЦЭМ!$B$34:$B$777,O$366)+'СЕТ СН'!$F$16</f>
        <v>0</v>
      </c>
      <c r="P385" s="36">
        <f>SUMIFS(СВЦЭМ!$K$34:$K$777,СВЦЭМ!$A$34:$A$777,$A385,СВЦЭМ!$B$34:$B$777,P$366)+'СЕТ СН'!$F$16</f>
        <v>0</v>
      </c>
      <c r="Q385" s="36">
        <f>SUMIFS(СВЦЭМ!$K$34:$K$777,СВЦЭМ!$A$34:$A$777,$A385,СВЦЭМ!$B$34:$B$777,Q$366)+'СЕТ СН'!$F$16</f>
        <v>0</v>
      </c>
      <c r="R385" s="36">
        <f>SUMIFS(СВЦЭМ!$K$34:$K$777,СВЦЭМ!$A$34:$A$777,$A385,СВЦЭМ!$B$34:$B$777,R$366)+'СЕТ СН'!$F$16</f>
        <v>0</v>
      </c>
      <c r="S385" s="36">
        <f>SUMIFS(СВЦЭМ!$K$34:$K$777,СВЦЭМ!$A$34:$A$777,$A385,СВЦЭМ!$B$34:$B$777,S$366)+'СЕТ СН'!$F$16</f>
        <v>0</v>
      </c>
      <c r="T385" s="36">
        <f>SUMIFS(СВЦЭМ!$K$34:$K$777,СВЦЭМ!$A$34:$A$777,$A385,СВЦЭМ!$B$34:$B$777,T$366)+'СЕТ СН'!$F$16</f>
        <v>0</v>
      </c>
      <c r="U385" s="36">
        <f>SUMIFS(СВЦЭМ!$K$34:$K$777,СВЦЭМ!$A$34:$A$777,$A385,СВЦЭМ!$B$34:$B$777,U$366)+'СЕТ СН'!$F$16</f>
        <v>0</v>
      </c>
      <c r="V385" s="36">
        <f>SUMIFS(СВЦЭМ!$K$34:$K$777,СВЦЭМ!$A$34:$A$777,$A385,СВЦЭМ!$B$34:$B$777,V$366)+'СЕТ СН'!$F$16</f>
        <v>0</v>
      </c>
      <c r="W385" s="36">
        <f>SUMIFS(СВЦЭМ!$K$34:$K$777,СВЦЭМ!$A$34:$A$777,$A385,СВЦЭМ!$B$34:$B$777,W$366)+'СЕТ СН'!$F$16</f>
        <v>0</v>
      </c>
      <c r="X385" s="36">
        <f>SUMIFS(СВЦЭМ!$K$34:$K$777,СВЦЭМ!$A$34:$A$777,$A385,СВЦЭМ!$B$34:$B$777,X$366)+'СЕТ СН'!$F$16</f>
        <v>0</v>
      </c>
      <c r="Y385" s="36">
        <f>SUMIFS(СВЦЭМ!$K$34:$K$777,СВЦЭМ!$A$34:$A$777,$A385,СВЦЭМ!$B$34:$B$777,Y$366)+'СЕТ СН'!$F$16</f>
        <v>0</v>
      </c>
    </row>
    <row r="386" spans="1:26" ht="15.75" hidden="1" x14ac:dyDescent="0.2">
      <c r="A386" s="35">
        <f t="shared" si="10"/>
        <v>43971</v>
      </c>
      <c r="B386" s="36">
        <f>SUMIFS(СВЦЭМ!$K$34:$K$777,СВЦЭМ!$A$34:$A$777,$A386,СВЦЭМ!$B$34:$B$777,B$366)+'СЕТ СН'!$F$16</f>
        <v>0</v>
      </c>
      <c r="C386" s="36">
        <f>SUMIFS(СВЦЭМ!$K$34:$K$777,СВЦЭМ!$A$34:$A$777,$A386,СВЦЭМ!$B$34:$B$777,C$366)+'СЕТ СН'!$F$16</f>
        <v>0</v>
      </c>
      <c r="D386" s="36">
        <f>SUMIFS(СВЦЭМ!$K$34:$K$777,СВЦЭМ!$A$34:$A$777,$A386,СВЦЭМ!$B$34:$B$777,D$366)+'СЕТ СН'!$F$16</f>
        <v>0</v>
      </c>
      <c r="E386" s="36">
        <f>SUMIFS(СВЦЭМ!$K$34:$K$777,СВЦЭМ!$A$34:$A$777,$A386,СВЦЭМ!$B$34:$B$777,E$366)+'СЕТ СН'!$F$16</f>
        <v>0</v>
      </c>
      <c r="F386" s="36">
        <f>SUMIFS(СВЦЭМ!$K$34:$K$777,СВЦЭМ!$A$34:$A$777,$A386,СВЦЭМ!$B$34:$B$777,F$366)+'СЕТ СН'!$F$16</f>
        <v>0</v>
      </c>
      <c r="G386" s="36">
        <f>SUMIFS(СВЦЭМ!$K$34:$K$777,СВЦЭМ!$A$34:$A$777,$A386,СВЦЭМ!$B$34:$B$777,G$366)+'СЕТ СН'!$F$16</f>
        <v>0</v>
      </c>
      <c r="H386" s="36">
        <f>SUMIFS(СВЦЭМ!$K$34:$K$777,СВЦЭМ!$A$34:$A$777,$A386,СВЦЭМ!$B$34:$B$777,H$366)+'СЕТ СН'!$F$16</f>
        <v>0</v>
      </c>
      <c r="I386" s="36">
        <f>SUMIFS(СВЦЭМ!$K$34:$K$777,СВЦЭМ!$A$34:$A$777,$A386,СВЦЭМ!$B$34:$B$777,I$366)+'СЕТ СН'!$F$16</f>
        <v>0</v>
      </c>
      <c r="J386" s="36">
        <f>SUMIFS(СВЦЭМ!$K$34:$K$777,СВЦЭМ!$A$34:$A$777,$A386,СВЦЭМ!$B$34:$B$777,J$366)+'СЕТ СН'!$F$16</f>
        <v>0</v>
      </c>
      <c r="K386" s="36">
        <f>SUMIFS(СВЦЭМ!$K$34:$K$777,СВЦЭМ!$A$34:$A$777,$A386,СВЦЭМ!$B$34:$B$777,K$366)+'СЕТ СН'!$F$16</f>
        <v>0</v>
      </c>
      <c r="L386" s="36">
        <f>SUMIFS(СВЦЭМ!$K$34:$K$777,СВЦЭМ!$A$34:$A$777,$A386,СВЦЭМ!$B$34:$B$777,L$366)+'СЕТ СН'!$F$16</f>
        <v>0</v>
      </c>
      <c r="M386" s="36">
        <f>SUMIFS(СВЦЭМ!$K$34:$K$777,СВЦЭМ!$A$34:$A$777,$A386,СВЦЭМ!$B$34:$B$777,M$366)+'СЕТ СН'!$F$16</f>
        <v>0</v>
      </c>
      <c r="N386" s="36">
        <f>SUMIFS(СВЦЭМ!$K$34:$K$777,СВЦЭМ!$A$34:$A$777,$A386,СВЦЭМ!$B$34:$B$777,N$366)+'СЕТ СН'!$F$16</f>
        <v>0</v>
      </c>
      <c r="O386" s="36">
        <f>SUMIFS(СВЦЭМ!$K$34:$K$777,СВЦЭМ!$A$34:$A$777,$A386,СВЦЭМ!$B$34:$B$777,O$366)+'СЕТ СН'!$F$16</f>
        <v>0</v>
      </c>
      <c r="P386" s="36">
        <f>SUMIFS(СВЦЭМ!$K$34:$K$777,СВЦЭМ!$A$34:$A$777,$A386,СВЦЭМ!$B$34:$B$777,P$366)+'СЕТ СН'!$F$16</f>
        <v>0</v>
      </c>
      <c r="Q386" s="36">
        <f>SUMIFS(СВЦЭМ!$K$34:$K$777,СВЦЭМ!$A$34:$A$777,$A386,СВЦЭМ!$B$34:$B$777,Q$366)+'СЕТ СН'!$F$16</f>
        <v>0</v>
      </c>
      <c r="R386" s="36">
        <f>SUMIFS(СВЦЭМ!$K$34:$K$777,СВЦЭМ!$A$34:$A$777,$A386,СВЦЭМ!$B$34:$B$777,R$366)+'СЕТ СН'!$F$16</f>
        <v>0</v>
      </c>
      <c r="S386" s="36">
        <f>SUMIFS(СВЦЭМ!$K$34:$K$777,СВЦЭМ!$A$34:$A$777,$A386,СВЦЭМ!$B$34:$B$777,S$366)+'СЕТ СН'!$F$16</f>
        <v>0</v>
      </c>
      <c r="T386" s="36">
        <f>SUMIFS(СВЦЭМ!$K$34:$K$777,СВЦЭМ!$A$34:$A$777,$A386,СВЦЭМ!$B$34:$B$777,T$366)+'СЕТ СН'!$F$16</f>
        <v>0</v>
      </c>
      <c r="U386" s="36">
        <f>SUMIFS(СВЦЭМ!$K$34:$K$777,СВЦЭМ!$A$34:$A$777,$A386,СВЦЭМ!$B$34:$B$777,U$366)+'СЕТ СН'!$F$16</f>
        <v>0</v>
      </c>
      <c r="V386" s="36">
        <f>SUMIFS(СВЦЭМ!$K$34:$K$777,СВЦЭМ!$A$34:$A$777,$A386,СВЦЭМ!$B$34:$B$777,V$366)+'СЕТ СН'!$F$16</f>
        <v>0</v>
      </c>
      <c r="W386" s="36">
        <f>SUMIFS(СВЦЭМ!$K$34:$K$777,СВЦЭМ!$A$34:$A$777,$A386,СВЦЭМ!$B$34:$B$777,W$366)+'СЕТ СН'!$F$16</f>
        <v>0</v>
      </c>
      <c r="X386" s="36">
        <f>SUMIFS(СВЦЭМ!$K$34:$K$777,СВЦЭМ!$A$34:$A$777,$A386,СВЦЭМ!$B$34:$B$777,X$366)+'СЕТ СН'!$F$16</f>
        <v>0</v>
      </c>
      <c r="Y386" s="36">
        <f>SUMIFS(СВЦЭМ!$K$34:$K$777,СВЦЭМ!$A$34:$A$777,$A386,СВЦЭМ!$B$34:$B$777,Y$366)+'СЕТ СН'!$F$16</f>
        <v>0</v>
      </c>
    </row>
    <row r="387" spans="1:26" ht="15.75" hidden="1" x14ac:dyDescent="0.2">
      <c r="A387" s="35">
        <f t="shared" si="10"/>
        <v>43972</v>
      </c>
      <c r="B387" s="36">
        <f>SUMIFS(СВЦЭМ!$K$34:$K$777,СВЦЭМ!$A$34:$A$777,$A387,СВЦЭМ!$B$34:$B$777,B$366)+'СЕТ СН'!$F$16</f>
        <v>0</v>
      </c>
      <c r="C387" s="36">
        <f>SUMIFS(СВЦЭМ!$K$34:$K$777,СВЦЭМ!$A$34:$A$777,$A387,СВЦЭМ!$B$34:$B$777,C$366)+'СЕТ СН'!$F$16</f>
        <v>0</v>
      </c>
      <c r="D387" s="36">
        <f>SUMIFS(СВЦЭМ!$K$34:$K$777,СВЦЭМ!$A$34:$A$777,$A387,СВЦЭМ!$B$34:$B$777,D$366)+'СЕТ СН'!$F$16</f>
        <v>0</v>
      </c>
      <c r="E387" s="36">
        <f>SUMIFS(СВЦЭМ!$K$34:$K$777,СВЦЭМ!$A$34:$A$777,$A387,СВЦЭМ!$B$34:$B$777,E$366)+'СЕТ СН'!$F$16</f>
        <v>0</v>
      </c>
      <c r="F387" s="36">
        <f>SUMIFS(СВЦЭМ!$K$34:$K$777,СВЦЭМ!$A$34:$A$777,$A387,СВЦЭМ!$B$34:$B$777,F$366)+'СЕТ СН'!$F$16</f>
        <v>0</v>
      </c>
      <c r="G387" s="36">
        <f>SUMIFS(СВЦЭМ!$K$34:$K$777,СВЦЭМ!$A$34:$A$777,$A387,СВЦЭМ!$B$34:$B$777,G$366)+'СЕТ СН'!$F$16</f>
        <v>0</v>
      </c>
      <c r="H387" s="36">
        <f>SUMIFS(СВЦЭМ!$K$34:$K$777,СВЦЭМ!$A$34:$A$777,$A387,СВЦЭМ!$B$34:$B$777,H$366)+'СЕТ СН'!$F$16</f>
        <v>0</v>
      </c>
      <c r="I387" s="36">
        <f>SUMIFS(СВЦЭМ!$K$34:$K$777,СВЦЭМ!$A$34:$A$777,$A387,СВЦЭМ!$B$34:$B$777,I$366)+'СЕТ СН'!$F$16</f>
        <v>0</v>
      </c>
      <c r="J387" s="36">
        <f>SUMIFS(СВЦЭМ!$K$34:$K$777,СВЦЭМ!$A$34:$A$777,$A387,СВЦЭМ!$B$34:$B$777,J$366)+'СЕТ СН'!$F$16</f>
        <v>0</v>
      </c>
      <c r="K387" s="36">
        <f>SUMIFS(СВЦЭМ!$K$34:$K$777,СВЦЭМ!$A$34:$A$777,$A387,СВЦЭМ!$B$34:$B$777,K$366)+'СЕТ СН'!$F$16</f>
        <v>0</v>
      </c>
      <c r="L387" s="36">
        <f>SUMIFS(СВЦЭМ!$K$34:$K$777,СВЦЭМ!$A$34:$A$777,$A387,СВЦЭМ!$B$34:$B$777,L$366)+'СЕТ СН'!$F$16</f>
        <v>0</v>
      </c>
      <c r="M387" s="36">
        <f>SUMIFS(СВЦЭМ!$K$34:$K$777,СВЦЭМ!$A$34:$A$777,$A387,СВЦЭМ!$B$34:$B$777,M$366)+'СЕТ СН'!$F$16</f>
        <v>0</v>
      </c>
      <c r="N387" s="36">
        <f>SUMIFS(СВЦЭМ!$K$34:$K$777,СВЦЭМ!$A$34:$A$777,$A387,СВЦЭМ!$B$34:$B$777,N$366)+'СЕТ СН'!$F$16</f>
        <v>0</v>
      </c>
      <c r="O387" s="36">
        <f>SUMIFS(СВЦЭМ!$K$34:$K$777,СВЦЭМ!$A$34:$A$777,$A387,СВЦЭМ!$B$34:$B$777,O$366)+'СЕТ СН'!$F$16</f>
        <v>0</v>
      </c>
      <c r="P387" s="36">
        <f>SUMIFS(СВЦЭМ!$K$34:$K$777,СВЦЭМ!$A$34:$A$777,$A387,СВЦЭМ!$B$34:$B$777,P$366)+'СЕТ СН'!$F$16</f>
        <v>0</v>
      </c>
      <c r="Q387" s="36">
        <f>SUMIFS(СВЦЭМ!$K$34:$K$777,СВЦЭМ!$A$34:$A$777,$A387,СВЦЭМ!$B$34:$B$777,Q$366)+'СЕТ СН'!$F$16</f>
        <v>0</v>
      </c>
      <c r="R387" s="36">
        <f>SUMIFS(СВЦЭМ!$K$34:$K$777,СВЦЭМ!$A$34:$A$777,$A387,СВЦЭМ!$B$34:$B$777,R$366)+'СЕТ СН'!$F$16</f>
        <v>0</v>
      </c>
      <c r="S387" s="36">
        <f>SUMIFS(СВЦЭМ!$K$34:$K$777,СВЦЭМ!$A$34:$A$777,$A387,СВЦЭМ!$B$34:$B$777,S$366)+'СЕТ СН'!$F$16</f>
        <v>0</v>
      </c>
      <c r="T387" s="36">
        <f>SUMIFS(СВЦЭМ!$K$34:$K$777,СВЦЭМ!$A$34:$A$777,$A387,СВЦЭМ!$B$34:$B$777,T$366)+'СЕТ СН'!$F$16</f>
        <v>0</v>
      </c>
      <c r="U387" s="36">
        <f>SUMIFS(СВЦЭМ!$K$34:$K$777,СВЦЭМ!$A$34:$A$777,$A387,СВЦЭМ!$B$34:$B$777,U$366)+'СЕТ СН'!$F$16</f>
        <v>0</v>
      </c>
      <c r="V387" s="36">
        <f>SUMIFS(СВЦЭМ!$K$34:$K$777,СВЦЭМ!$A$34:$A$777,$A387,СВЦЭМ!$B$34:$B$777,V$366)+'СЕТ СН'!$F$16</f>
        <v>0</v>
      </c>
      <c r="W387" s="36">
        <f>SUMIFS(СВЦЭМ!$K$34:$K$777,СВЦЭМ!$A$34:$A$777,$A387,СВЦЭМ!$B$34:$B$777,W$366)+'СЕТ СН'!$F$16</f>
        <v>0</v>
      </c>
      <c r="X387" s="36">
        <f>SUMIFS(СВЦЭМ!$K$34:$K$777,СВЦЭМ!$A$34:$A$777,$A387,СВЦЭМ!$B$34:$B$777,X$366)+'СЕТ СН'!$F$16</f>
        <v>0</v>
      </c>
      <c r="Y387" s="36">
        <f>SUMIFS(СВЦЭМ!$K$34:$K$777,СВЦЭМ!$A$34:$A$777,$A387,СВЦЭМ!$B$34:$B$777,Y$366)+'СЕТ СН'!$F$16</f>
        <v>0</v>
      </c>
    </row>
    <row r="388" spans="1:26" ht="15.75" hidden="1" x14ac:dyDescent="0.2">
      <c r="A388" s="35">
        <f t="shared" si="10"/>
        <v>43973</v>
      </c>
      <c r="B388" s="36">
        <f>SUMIFS(СВЦЭМ!$K$34:$K$777,СВЦЭМ!$A$34:$A$777,$A388,СВЦЭМ!$B$34:$B$777,B$366)+'СЕТ СН'!$F$16</f>
        <v>0</v>
      </c>
      <c r="C388" s="36">
        <f>SUMIFS(СВЦЭМ!$K$34:$K$777,СВЦЭМ!$A$34:$A$777,$A388,СВЦЭМ!$B$34:$B$777,C$366)+'СЕТ СН'!$F$16</f>
        <v>0</v>
      </c>
      <c r="D388" s="36">
        <f>SUMIFS(СВЦЭМ!$K$34:$K$777,СВЦЭМ!$A$34:$A$777,$A388,СВЦЭМ!$B$34:$B$777,D$366)+'СЕТ СН'!$F$16</f>
        <v>0</v>
      </c>
      <c r="E388" s="36">
        <f>SUMIFS(СВЦЭМ!$K$34:$K$777,СВЦЭМ!$A$34:$A$777,$A388,СВЦЭМ!$B$34:$B$777,E$366)+'СЕТ СН'!$F$16</f>
        <v>0</v>
      </c>
      <c r="F388" s="36">
        <f>SUMIFS(СВЦЭМ!$K$34:$K$777,СВЦЭМ!$A$34:$A$777,$A388,СВЦЭМ!$B$34:$B$777,F$366)+'СЕТ СН'!$F$16</f>
        <v>0</v>
      </c>
      <c r="G388" s="36">
        <f>SUMIFS(СВЦЭМ!$K$34:$K$777,СВЦЭМ!$A$34:$A$777,$A388,СВЦЭМ!$B$34:$B$777,G$366)+'СЕТ СН'!$F$16</f>
        <v>0</v>
      </c>
      <c r="H388" s="36">
        <f>SUMIFS(СВЦЭМ!$K$34:$K$777,СВЦЭМ!$A$34:$A$777,$A388,СВЦЭМ!$B$34:$B$777,H$366)+'СЕТ СН'!$F$16</f>
        <v>0</v>
      </c>
      <c r="I388" s="36">
        <f>SUMIFS(СВЦЭМ!$K$34:$K$777,СВЦЭМ!$A$34:$A$777,$A388,СВЦЭМ!$B$34:$B$777,I$366)+'СЕТ СН'!$F$16</f>
        <v>0</v>
      </c>
      <c r="J388" s="36">
        <f>SUMIFS(СВЦЭМ!$K$34:$K$777,СВЦЭМ!$A$34:$A$777,$A388,СВЦЭМ!$B$34:$B$777,J$366)+'СЕТ СН'!$F$16</f>
        <v>0</v>
      </c>
      <c r="K388" s="36">
        <f>SUMIFS(СВЦЭМ!$K$34:$K$777,СВЦЭМ!$A$34:$A$777,$A388,СВЦЭМ!$B$34:$B$777,K$366)+'СЕТ СН'!$F$16</f>
        <v>0</v>
      </c>
      <c r="L388" s="36">
        <f>SUMIFS(СВЦЭМ!$K$34:$K$777,СВЦЭМ!$A$34:$A$777,$A388,СВЦЭМ!$B$34:$B$777,L$366)+'СЕТ СН'!$F$16</f>
        <v>0</v>
      </c>
      <c r="M388" s="36">
        <f>SUMIFS(СВЦЭМ!$K$34:$K$777,СВЦЭМ!$A$34:$A$777,$A388,СВЦЭМ!$B$34:$B$777,M$366)+'СЕТ СН'!$F$16</f>
        <v>0</v>
      </c>
      <c r="N388" s="36">
        <f>SUMIFS(СВЦЭМ!$K$34:$K$777,СВЦЭМ!$A$34:$A$777,$A388,СВЦЭМ!$B$34:$B$777,N$366)+'СЕТ СН'!$F$16</f>
        <v>0</v>
      </c>
      <c r="O388" s="36">
        <f>SUMIFS(СВЦЭМ!$K$34:$K$777,СВЦЭМ!$A$34:$A$777,$A388,СВЦЭМ!$B$34:$B$777,O$366)+'СЕТ СН'!$F$16</f>
        <v>0</v>
      </c>
      <c r="P388" s="36">
        <f>SUMIFS(СВЦЭМ!$K$34:$K$777,СВЦЭМ!$A$34:$A$777,$A388,СВЦЭМ!$B$34:$B$777,P$366)+'СЕТ СН'!$F$16</f>
        <v>0</v>
      </c>
      <c r="Q388" s="36">
        <f>SUMIFS(СВЦЭМ!$K$34:$K$777,СВЦЭМ!$A$34:$A$777,$A388,СВЦЭМ!$B$34:$B$777,Q$366)+'СЕТ СН'!$F$16</f>
        <v>0</v>
      </c>
      <c r="R388" s="36">
        <f>SUMIFS(СВЦЭМ!$K$34:$K$777,СВЦЭМ!$A$34:$A$777,$A388,СВЦЭМ!$B$34:$B$777,R$366)+'СЕТ СН'!$F$16</f>
        <v>0</v>
      </c>
      <c r="S388" s="36">
        <f>SUMIFS(СВЦЭМ!$K$34:$K$777,СВЦЭМ!$A$34:$A$777,$A388,СВЦЭМ!$B$34:$B$777,S$366)+'СЕТ СН'!$F$16</f>
        <v>0</v>
      </c>
      <c r="T388" s="36">
        <f>SUMIFS(СВЦЭМ!$K$34:$K$777,СВЦЭМ!$A$34:$A$777,$A388,СВЦЭМ!$B$34:$B$777,T$366)+'СЕТ СН'!$F$16</f>
        <v>0</v>
      </c>
      <c r="U388" s="36">
        <f>SUMIFS(СВЦЭМ!$K$34:$K$777,СВЦЭМ!$A$34:$A$777,$A388,СВЦЭМ!$B$34:$B$777,U$366)+'СЕТ СН'!$F$16</f>
        <v>0</v>
      </c>
      <c r="V388" s="36">
        <f>SUMIFS(СВЦЭМ!$K$34:$K$777,СВЦЭМ!$A$34:$A$777,$A388,СВЦЭМ!$B$34:$B$777,V$366)+'СЕТ СН'!$F$16</f>
        <v>0</v>
      </c>
      <c r="W388" s="36">
        <f>SUMIFS(СВЦЭМ!$K$34:$K$777,СВЦЭМ!$A$34:$A$777,$A388,СВЦЭМ!$B$34:$B$777,W$366)+'СЕТ СН'!$F$16</f>
        <v>0</v>
      </c>
      <c r="X388" s="36">
        <f>SUMIFS(СВЦЭМ!$K$34:$K$777,СВЦЭМ!$A$34:$A$777,$A388,СВЦЭМ!$B$34:$B$777,X$366)+'СЕТ СН'!$F$16</f>
        <v>0</v>
      </c>
      <c r="Y388" s="36">
        <f>SUMIFS(СВЦЭМ!$K$34:$K$777,СВЦЭМ!$A$34:$A$777,$A388,СВЦЭМ!$B$34:$B$777,Y$366)+'СЕТ СН'!$F$16</f>
        <v>0</v>
      </c>
    </row>
    <row r="389" spans="1:26" ht="15.75" hidden="1" x14ac:dyDescent="0.2">
      <c r="A389" s="35">
        <f t="shared" si="10"/>
        <v>43974</v>
      </c>
      <c r="B389" s="36">
        <f>SUMIFS(СВЦЭМ!$K$34:$K$777,СВЦЭМ!$A$34:$A$777,$A389,СВЦЭМ!$B$34:$B$777,B$366)+'СЕТ СН'!$F$16</f>
        <v>0</v>
      </c>
      <c r="C389" s="36">
        <f>SUMIFS(СВЦЭМ!$K$34:$K$777,СВЦЭМ!$A$34:$A$777,$A389,СВЦЭМ!$B$34:$B$777,C$366)+'СЕТ СН'!$F$16</f>
        <v>0</v>
      </c>
      <c r="D389" s="36">
        <f>SUMIFS(СВЦЭМ!$K$34:$K$777,СВЦЭМ!$A$34:$A$777,$A389,СВЦЭМ!$B$34:$B$777,D$366)+'СЕТ СН'!$F$16</f>
        <v>0</v>
      </c>
      <c r="E389" s="36">
        <f>SUMIFS(СВЦЭМ!$K$34:$K$777,СВЦЭМ!$A$34:$A$777,$A389,СВЦЭМ!$B$34:$B$777,E$366)+'СЕТ СН'!$F$16</f>
        <v>0</v>
      </c>
      <c r="F389" s="36">
        <f>SUMIFS(СВЦЭМ!$K$34:$K$777,СВЦЭМ!$A$34:$A$777,$A389,СВЦЭМ!$B$34:$B$777,F$366)+'СЕТ СН'!$F$16</f>
        <v>0</v>
      </c>
      <c r="G389" s="36">
        <f>SUMIFS(СВЦЭМ!$K$34:$K$777,СВЦЭМ!$A$34:$A$777,$A389,СВЦЭМ!$B$34:$B$777,G$366)+'СЕТ СН'!$F$16</f>
        <v>0</v>
      </c>
      <c r="H389" s="36">
        <f>SUMIFS(СВЦЭМ!$K$34:$K$777,СВЦЭМ!$A$34:$A$777,$A389,СВЦЭМ!$B$34:$B$777,H$366)+'СЕТ СН'!$F$16</f>
        <v>0</v>
      </c>
      <c r="I389" s="36">
        <f>SUMIFS(СВЦЭМ!$K$34:$K$777,СВЦЭМ!$A$34:$A$777,$A389,СВЦЭМ!$B$34:$B$777,I$366)+'СЕТ СН'!$F$16</f>
        <v>0</v>
      </c>
      <c r="J389" s="36">
        <f>SUMIFS(СВЦЭМ!$K$34:$K$777,СВЦЭМ!$A$34:$A$777,$A389,СВЦЭМ!$B$34:$B$777,J$366)+'СЕТ СН'!$F$16</f>
        <v>0</v>
      </c>
      <c r="K389" s="36">
        <f>SUMIFS(СВЦЭМ!$K$34:$K$777,СВЦЭМ!$A$34:$A$777,$A389,СВЦЭМ!$B$34:$B$777,K$366)+'СЕТ СН'!$F$16</f>
        <v>0</v>
      </c>
      <c r="L389" s="36">
        <f>SUMIFS(СВЦЭМ!$K$34:$K$777,СВЦЭМ!$A$34:$A$777,$A389,СВЦЭМ!$B$34:$B$777,L$366)+'СЕТ СН'!$F$16</f>
        <v>0</v>
      </c>
      <c r="M389" s="36">
        <f>SUMIFS(СВЦЭМ!$K$34:$K$777,СВЦЭМ!$A$34:$A$777,$A389,СВЦЭМ!$B$34:$B$777,M$366)+'СЕТ СН'!$F$16</f>
        <v>0</v>
      </c>
      <c r="N389" s="36">
        <f>SUMIFS(СВЦЭМ!$K$34:$K$777,СВЦЭМ!$A$34:$A$777,$A389,СВЦЭМ!$B$34:$B$777,N$366)+'СЕТ СН'!$F$16</f>
        <v>0</v>
      </c>
      <c r="O389" s="36">
        <f>SUMIFS(СВЦЭМ!$K$34:$K$777,СВЦЭМ!$A$34:$A$777,$A389,СВЦЭМ!$B$34:$B$777,O$366)+'СЕТ СН'!$F$16</f>
        <v>0</v>
      </c>
      <c r="P389" s="36">
        <f>SUMIFS(СВЦЭМ!$K$34:$K$777,СВЦЭМ!$A$34:$A$777,$A389,СВЦЭМ!$B$34:$B$777,P$366)+'СЕТ СН'!$F$16</f>
        <v>0</v>
      </c>
      <c r="Q389" s="36">
        <f>SUMIFS(СВЦЭМ!$K$34:$K$777,СВЦЭМ!$A$34:$A$777,$A389,СВЦЭМ!$B$34:$B$777,Q$366)+'СЕТ СН'!$F$16</f>
        <v>0</v>
      </c>
      <c r="R389" s="36">
        <f>SUMIFS(СВЦЭМ!$K$34:$K$777,СВЦЭМ!$A$34:$A$777,$A389,СВЦЭМ!$B$34:$B$777,R$366)+'СЕТ СН'!$F$16</f>
        <v>0</v>
      </c>
      <c r="S389" s="36">
        <f>SUMIFS(СВЦЭМ!$K$34:$K$777,СВЦЭМ!$A$34:$A$777,$A389,СВЦЭМ!$B$34:$B$777,S$366)+'СЕТ СН'!$F$16</f>
        <v>0</v>
      </c>
      <c r="T389" s="36">
        <f>SUMIFS(СВЦЭМ!$K$34:$K$777,СВЦЭМ!$A$34:$A$777,$A389,СВЦЭМ!$B$34:$B$777,T$366)+'СЕТ СН'!$F$16</f>
        <v>0</v>
      </c>
      <c r="U389" s="36">
        <f>SUMIFS(СВЦЭМ!$K$34:$K$777,СВЦЭМ!$A$34:$A$777,$A389,СВЦЭМ!$B$34:$B$777,U$366)+'СЕТ СН'!$F$16</f>
        <v>0</v>
      </c>
      <c r="V389" s="36">
        <f>SUMIFS(СВЦЭМ!$K$34:$K$777,СВЦЭМ!$A$34:$A$777,$A389,СВЦЭМ!$B$34:$B$777,V$366)+'СЕТ СН'!$F$16</f>
        <v>0</v>
      </c>
      <c r="W389" s="36">
        <f>SUMIFS(СВЦЭМ!$K$34:$K$777,СВЦЭМ!$A$34:$A$777,$A389,СВЦЭМ!$B$34:$B$777,W$366)+'СЕТ СН'!$F$16</f>
        <v>0</v>
      </c>
      <c r="X389" s="36">
        <f>SUMIFS(СВЦЭМ!$K$34:$K$777,СВЦЭМ!$A$34:$A$777,$A389,СВЦЭМ!$B$34:$B$777,X$366)+'СЕТ СН'!$F$16</f>
        <v>0</v>
      </c>
      <c r="Y389" s="36">
        <f>SUMIFS(СВЦЭМ!$K$34:$K$777,СВЦЭМ!$A$34:$A$777,$A389,СВЦЭМ!$B$34:$B$777,Y$366)+'СЕТ СН'!$F$16</f>
        <v>0</v>
      </c>
    </row>
    <row r="390" spans="1:26" ht="15.75" hidden="1" x14ac:dyDescent="0.2">
      <c r="A390" s="35">
        <f t="shared" si="10"/>
        <v>43975</v>
      </c>
      <c r="B390" s="36">
        <f>SUMIFS(СВЦЭМ!$K$34:$K$777,СВЦЭМ!$A$34:$A$777,$A390,СВЦЭМ!$B$34:$B$777,B$366)+'СЕТ СН'!$F$16</f>
        <v>0</v>
      </c>
      <c r="C390" s="36">
        <f>SUMIFS(СВЦЭМ!$K$34:$K$777,СВЦЭМ!$A$34:$A$777,$A390,СВЦЭМ!$B$34:$B$777,C$366)+'СЕТ СН'!$F$16</f>
        <v>0</v>
      </c>
      <c r="D390" s="36">
        <f>SUMIFS(СВЦЭМ!$K$34:$K$777,СВЦЭМ!$A$34:$A$777,$A390,СВЦЭМ!$B$34:$B$777,D$366)+'СЕТ СН'!$F$16</f>
        <v>0</v>
      </c>
      <c r="E390" s="36">
        <f>SUMIFS(СВЦЭМ!$K$34:$K$777,СВЦЭМ!$A$34:$A$777,$A390,СВЦЭМ!$B$34:$B$777,E$366)+'СЕТ СН'!$F$16</f>
        <v>0</v>
      </c>
      <c r="F390" s="36">
        <f>SUMIFS(СВЦЭМ!$K$34:$K$777,СВЦЭМ!$A$34:$A$777,$A390,СВЦЭМ!$B$34:$B$777,F$366)+'СЕТ СН'!$F$16</f>
        <v>0</v>
      </c>
      <c r="G390" s="36">
        <f>SUMIFS(СВЦЭМ!$K$34:$K$777,СВЦЭМ!$A$34:$A$777,$A390,СВЦЭМ!$B$34:$B$777,G$366)+'СЕТ СН'!$F$16</f>
        <v>0</v>
      </c>
      <c r="H390" s="36">
        <f>SUMIFS(СВЦЭМ!$K$34:$K$777,СВЦЭМ!$A$34:$A$777,$A390,СВЦЭМ!$B$34:$B$777,H$366)+'СЕТ СН'!$F$16</f>
        <v>0</v>
      </c>
      <c r="I390" s="36">
        <f>SUMIFS(СВЦЭМ!$K$34:$K$777,СВЦЭМ!$A$34:$A$777,$A390,СВЦЭМ!$B$34:$B$777,I$366)+'СЕТ СН'!$F$16</f>
        <v>0</v>
      </c>
      <c r="J390" s="36">
        <f>SUMIFS(СВЦЭМ!$K$34:$K$777,СВЦЭМ!$A$34:$A$777,$A390,СВЦЭМ!$B$34:$B$777,J$366)+'СЕТ СН'!$F$16</f>
        <v>0</v>
      </c>
      <c r="K390" s="36">
        <f>SUMIFS(СВЦЭМ!$K$34:$K$777,СВЦЭМ!$A$34:$A$777,$A390,СВЦЭМ!$B$34:$B$777,K$366)+'СЕТ СН'!$F$16</f>
        <v>0</v>
      </c>
      <c r="L390" s="36">
        <f>SUMIFS(СВЦЭМ!$K$34:$K$777,СВЦЭМ!$A$34:$A$777,$A390,СВЦЭМ!$B$34:$B$777,L$366)+'СЕТ СН'!$F$16</f>
        <v>0</v>
      </c>
      <c r="M390" s="36">
        <f>SUMIFS(СВЦЭМ!$K$34:$K$777,СВЦЭМ!$A$34:$A$777,$A390,СВЦЭМ!$B$34:$B$777,M$366)+'СЕТ СН'!$F$16</f>
        <v>0</v>
      </c>
      <c r="N390" s="36">
        <f>SUMIFS(СВЦЭМ!$K$34:$K$777,СВЦЭМ!$A$34:$A$777,$A390,СВЦЭМ!$B$34:$B$777,N$366)+'СЕТ СН'!$F$16</f>
        <v>0</v>
      </c>
      <c r="O390" s="36">
        <f>SUMIFS(СВЦЭМ!$K$34:$K$777,СВЦЭМ!$A$34:$A$777,$A390,СВЦЭМ!$B$34:$B$777,O$366)+'СЕТ СН'!$F$16</f>
        <v>0</v>
      </c>
      <c r="P390" s="36">
        <f>SUMIFS(СВЦЭМ!$K$34:$K$777,СВЦЭМ!$A$34:$A$777,$A390,СВЦЭМ!$B$34:$B$777,P$366)+'СЕТ СН'!$F$16</f>
        <v>0</v>
      </c>
      <c r="Q390" s="36">
        <f>SUMIFS(СВЦЭМ!$K$34:$K$777,СВЦЭМ!$A$34:$A$777,$A390,СВЦЭМ!$B$34:$B$777,Q$366)+'СЕТ СН'!$F$16</f>
        <v>0</v>
      </c>
      <c r="R390" s="36">
        <f>SUMIFS(СВЦЭМ!$K$34:$K$777,СВЦЭМ!$A$34:$A$777,$A390,СВЦЭМ!$B$34:$B$777,R$366)+'СЕТ СН'!$F$16</f>
        <v>0</v>
      </c>
      <c r="S390" s="36">
        <f>SUMIFS(СВЦЭМ!$K$34:$K$777,СВЦЭМ!$A$34:$A$777,$A390,СВЦЭМ!$B$34:$B$777,S$366)+'СЕТ СН'!$F$16</f>
        <v>0</v>
      </c>
      <c r="T390" s="36">
        <f>SUMIFS(СВЦЭМ!$K$34:$K$777,СВЦЭМ!$A$34:$A$777,$A390,СВЦЭМ!$B$34:$B$777,T$366)+'СЕТ СН'!$F$16</f>
        <v>0</v>
      </c>
      <c r="U390" s="36">
        <f>SUMIFS(СВЦЭМ!$K$34:$K$777,СВЦЭМ!$A$34:$A$777,$A390,СВЦЭМ!$B$34:$B$777,U$366)+'СЕТ СН'!$F$16</f>
        <v>0</v>
      </c>
      <c r="V390" s="36">
        <f>SUMIFS(СВЦЭМ!$K$34:$K$777,СВЦЭМ!$A$34:$A$777,$A390,СВЦЭМ!$B$34:$B$777,V$366)+'СЕТ СН'!$F$16</f>
        <v>0</v>
      </c>
      <c r="W390" s="36">
        <f>SUMIFS(СВЦЭМ!$K$34:$K$777,СВЦЭМ!$A$34:$A$777,$A390,СВЦЭМ!$B$34:$B$777,W$366)+'СЕТ СН'!$F$16</f>
        <v>0</v>
      </c>
      <c r="X390" s="36">
        <f>SUMIFS(СВЦЭМ!$K$34:$K$777,СВЦЭМ!$A$34:$A$777,$A390,СВЦЭМ!$B$34:$B$777,X$366)+'СЕТ СН'!$F$16</f>
        <v>0</v>
      </c>
      <c r="Y390" s="36">
        <f>SUMIFS(СВЦЭМ!$K$34:$K$777,СВЦЭМ!$A$34:$A$777,$A390,СВЦЭМ!$B$34:$B$777,Y$366)+'СЕТ СН'!$F$16</f>
        <v>0</v>
      </c>
    </row>
    <row r="391" spans="1:26" ht="15.75" hidden="1" x14ac:dyDescent="0.2">
      <c r="A391" s="35">
        <f t="shared" si="10"/>
        <v>43976</v>
      </c>
      <c r="B391" s="36">
        <f>SUMIFS(СВЦЭМ!$K$34:$K$777,СВЦЭМ!$A$34:$A$777,$A391,СВЦЭМ!$B$34:$B$777,B$366)+'СЕТ СН'!$F$16</f>
        <v>0</v>
      </c>
      <c r="C391" s="36">
        <f>SUMIFS(СВЦЭМ!$K$34:$K$777,СВЦЭМ!$A$34:$A$777,$A391,СВЦЭМ!$B$34:$B$777,C$366)+'СЕТ СН'!$F$16</f>
        <v>0</v>
      </c>
      <c r="D391" s="36">
        <f>SUMIFS(СВЦЭМ!$K$34:$K$777,СВЦЭМ!$A$34:$A$777,$A391,СВЦЭМ!$B$34:$B$777,D$366)+'СЕТ СН'!$F$16</f>
        <v>0</v>
      </c>
      <c r="E391" s="36">
        <f>SUMIFS(СВЦЭМ!$K$34:$K$777,СВЦЭМ!$A$34:$A$777,$A391,СВЦЭМ!$B$34:$B$777,E$366)+'СЕТ СН'!$F$16</f>
        <v>0</v>
      </c>
      <c r="F391" s="36">
        <f>SUMIFS(СВЦЭМ!$K$34:$K$777,СВЦЭМ!$A$34:$A$777,$A391,СВЦЭМ!$B$34:$B$777,F$366)+'СЕТ СН'!$F$16</f>
        <v>0</v>
      </c>
      <c r="G391" s="36">
        <f>SUMIFS(СВЦЭМ!$K$34:$K$777,СВЦЭМ!$A$34:$A$777,$A391,СВЦЭМ!$B$34:$B$777,G$366)+'СЕТ СН'!$F$16</f>
        <v>0</v>
      </c>
      <c r="H391" s="36">
        <f>SUMIFS(СВЦЭМ!$K$34:$K$777,СВЦЭМ!$A$34:$A$777,$A391,СВЦЭМ!$B$34:$B$777,H$366)+'СЕТ СН'!$F$16</f>
        <v>0</v>
      </c>
      <c r="I391" s="36">
        <f>SUMIFS(СВЦЭМ!$K$34:$K$777,СВЦЭМ!$A$34:$A$777,$A391,СВЦЭМ!$B$34:$B$777,I$366)+'СЕТ СН'!$F$16</f>
        <v>0</v>
      </c>
      <c r="J391" s="36">
        <f>SUMIFS(СВЦЭМ!$K$34:$K$777,СВЦЭМ!$A$34:$A$777,$A391,СВЦЭМ!$B$34:$B$777,J$366)+'СЕТ СН'!$F$16</f>
        <v>0</v>
      </c>
      <c r="K391" s="36">
        <f>SUMIFS(СВЦЭМ!$K$34:$K$777,СВЦЭМ!$A$34:$A$777,$A391,СВЦЭМ!$B$34:$B$777,K$366)+'СЕТ СН'!$F$16</f>
        <v>0</v>
      </c>
      <c r="L391" s="36">
        <f>SUMIFS(СВЦЭМ!$K$34:$K$777,СВЦЭМ!$A$34:$A$777,$A391,СВЦЭМ!$B$34:$B$777,L$366)+'СЕТ СН'!$F$16</f>
        <v>0</v>
      </c>
      <c r="M391" s="36">
        <f>SUMIFS(СВЦЭМ!$K$34:$K$777,СВЦЭМ!$A$34:$A$777,$A391,СВЦЭМ!$B$34:$B$777,M$366)+'СЕТ СН'!$F$16</f>
        <v>0</v>
      </c>
      <c r="N391" s="36">
        <f>SUMIFS(СВЦЭМ!$K$34:$K$777,СВЦЭМ!$A$34:$A$777,$A391,СВЦЭМ!$B$34:$B$777,N$366)+'СЕТ СН'!$F$16</f>
        <v>0</v>
      </c>
      <c r="O391" s="36">
        <f>SUMIFS(СВЦЭМ!$K$34:$K$777,СВЦЭМ!$A$34:$A$777,$A391,СВЦЭМ!$B$34:$B$777,O$366)+'СЕТ СН'!$F$16</f>
        <v>0</v>
      </c>
      <c r="P391" s="36">
        <f>SUMIFS(СВЦЭМ!$K$34:$K$777,СВЦЭМ!$A$34:$A$777,$A391,СВЦЭМ!$B$34:$B$777,P$366)+'СЕТ СН'!$F$16</f>
        <v>0</v>
      </c>
      <c r="Q391" s="36">
        <f>SUMIFS(СВЦЭМ!$K$34:$K$777,СВЦЭМ!$A$34:$A$777,$A391,СВЦЭМ!$B$34:$B$777,Q$366)+'СЕТ СН'!$F$16</f>
        <v>0</v>
      </c>
      <c r="R391" s="36">
        <f>SUMIFS(СВЦЭМ!$K$34:$K$777,СВЦЭМ!$A$34:$A$777,$A391,СВЦЭМ!$B$34:$B$777,R$366)+'СЕТ СН'!$F$16</f>
        <v>0</v>
      </c>
      <c r="S391" s="36">
        <f>SUMIFS(СВЦЭМ!$K$34:$K$777,СВЦЭМ!$A$34:$A$777,$A391,СВЦЭМ!$B$34:$B$777,S$366)+'СЕТ СН'!$F$16</f>
        <v>0</v>
      </c>
      <c r="T391" s="36">
        <f>SUMIFS(СВЦЭМ!$K$34:$K$777,СВЦЭМ!$A$34:$A$777,$A391,СВЦЭМ!$B$34:$B$777,T$366)+'СЕТ СН'!$F$16</f>
        <v>0</v>
      </c>
      <c r="U391" s="36">
        <f>SUMIFS(СВЦЭМ!$K$34:$K$777,СВЦЭМ!$A$34:$A$777,$A391,СВЦЭМ!$B$34:$B$777,U$366)+'СЕТ СН'!$F$16</f>
        <v>0</v>
      </c>
      <c r="V391" s="36">
        <f>SUMIFS(СВЦЭМ!$K$34:$K$777,СВЦЭМ!$A$34:$A$777,$A391,СВЦЭМ!$B$34:$B$777,V$366)+'СЕТ СН'!$F$16</f>
        <v>0</v>
      </c>
      <c r="W391" s="36">
        <f>SUMIFS(СВЦЭМ!$K$34:$K$777,СВЦЭМ!$A$34:$A$777,$A391,СВЦЭМ!$B$34:$B$777,W$366)+'СЕТ СН'!$F$16</f>
        <v>0</v>
      </c>
      <c r="X391" s="36">
        <f>SUMIFS(СВЦЭМ!$K$34:$K$777,СВЦЭМ!$A$34:$A$777,$A391,СВЦЭМ!$B$34:$B$777,X$366)+'СЕТ СН'!$F$16</f>
        <v>0</v>
      </c>
      <c r="Y391" s="36">
        <f>SUMIFS(СВЦЭМ!$K$34:$K$777,СВЦЭМ!$A$34:$A$777,$A391,СВЦЭМ!$B$34:$B$777,Y$366)+'СЕТ СН'!$F$16</f>
        <v>0</v>
      </c>
    </row>
    <row r="392" spans="1:26" ht="15.75" hidden="1" x14ac:dyDescent="0.2">
      <c r="A392" s="35">
        <f t="shared" si="10"/>
        <v>43977</v>
      </c>
      <c r="B392" s="36">
        <f>SUMIFS(СВЦЭМ!$K$34:$K$777,СВЦЭМ!$A$34:$A$777,$A392,СВЦЭМ!$B$34:$B$777,B$366)+'СЕТ СН'!$F$16</f>
        <v>0</v>
      </c>
      <c r="C392" s="36">
        <f>SUMIFS(СВЦЭМ!$K$34:$K$777,СВЦЭМ!$A$34:$A$777,$A392,СВЦЭМ!$B$34:$B$777,C$366)+'СЕТ СН'!$F$16</f>
        <v>0</v>
      </c>
      <c r="D392" s="36">
        <f>SUMIFS(СВЦЭМ!$K$34:$K$777,СВЦЭМ!$A$34:$A$777,$A392,СВЦЭМ!$B$34:$B$777,D$366)+'СЕТ СН'!$F$16</f>
        <v>0</v>
      </c>
      <c r="E392" s="36">
        <f>SUMIFS(СВЦЭМ!$K$34:$K$777,СВЦЭМ!$A$34:$A$777,$A392,СВЦЭМ!$B$34:$B$777,E$366)+'СЕТ СН'!$F$16</f>
        <v>0</v>
      </c>
      <c r="F392" s="36">
        <f>SUMIFS(СВЦЭМ!$K$34:$K$777,СВЦЭМ!$A$34:$A$777,$A392,СВЦЭМ!$B$34:$B$777,F$366)+'СЕТ СН'!$F$16</f>
        <v>0</v>
      </c>
      <c r="G392" s="36">
        <f>SUMIFS(СВЦЭМ!$K$34:$K$777,СВЦЭМ!$A$34:$A$777,$A392,СВЦЭМ!$B$34:$B$777,G$366)+'СЕТ СН'!$F$16</f>
        <v>0</v>
      </c>
      <c r="H392" s="36">
        <f>SUMIFS(СВЦЭМ!$K$34:$K$777,СВЦЭМ!$A$34:$A$777,$A392,СВЦЭМ!$B$34:$B$777,H$366)+'СЕТ СН'!$F$16</f>
        <v>0</v>
      </c>
      <c r="I392" s="36">
        <f>SUMIFS(СВЦЭМ!$K$34:$K$777,СВЦЭМ!$A$34:$A$777,$A392,СВЦЭМ!$B$34:$B$777,I$366)+'СЕТ СН'!$F$16</f>
        <v>0</v>
      </c>
      <c r="J392" s="36">
        <f>SUMIFS(СВЦЭМ!$K$34:$K$777,СВЦЭМ!$A$34:$A$777,$A392,СВЦЭМ!$B$34:$B$777,J$366)+'СЕТ СН'!$F$16</f>
        <v>0</v>
      </c>
      <c r="K392" s="36">
        <f>SUMIFS(СВЦЭМ!$K$34:$K$777,СВЦЭМ!$A$34:$A$777,$A392,СВЦЭМ!$B$34:$B$777,K$366)+'СЕТ СН'!$F$16</f>
        <v>0</v>
      </c>
      <c r="L392" s="36">
        <f>SUMIFS(СВЦЭМ!$K$34:$K$777,СВЦЭМ!$A$34:$A$777,$A392,СВЦЭМ!$B$34:$B$777,L$366)+'СЕТ СН'!$F$16</f>
        <v>0</v>
      </c>
      <c r="M392" s="36">
        <f>SUMIFS(СВЦЭМ!$K$34:$K$777,СВЦЭМ!$A$34:$A$777,$A392,СВЦЭМ!$B$34:$B$777,M$366)+'СЕТ СН'!$F$16</f>
        <v>0</v>
      </c>
      <c r="N392" s="36">
        <f>SUMIFS(СВЦЭМ!$K$34:$K$777,СВЦЭМ!$A$34:$A$777,$A392,СВЦЭМ!$B$34:$B$777,N$366)+'СЕТ СН'!$F$16</f>
        <v>0</v>
      </c>
      <c r="O392" s="36">
        <f>SUMIFS(СВЦЭМ!$K$34:$K$777,СВЦЭМ!$A$34:$A$777,$A392,СВЦЭМ!$B$34:$B$777,O$366)+'СЕТ СН'!$F$16</f>
        <v>0</v>
      </c>
      <c r="P392" s="36">
        <f>SUMIFS(СВЦЭМ!$K$34:$K$777,СВЦЭМ!$A$34:$A$777,$A392,СВЦЭМ!$B$34:$B$777,P$366)+'СЕТ СН'!$F$16</f>
        <v>0</v>
      </c>
      <c r="Q392" s="36">
        <f>SUMIFS(СВЦЭМ!$K$34:$K$777,СВЦЭМ!$A$34:$A$777,$A392,СВЦЭМ!$B$34:$B$777,Q$366)+'СЕТ СН'!$F$16</f>
        <v>0</v>
      </c>
      <c r="R392" s="36">
        <f>SUMIFS(СВЦЭМ!$K$34:$K$777,СВЦЭМ!$A$34:$A$777,$A392,СВЦЭМ!$B$34:$B$777,R$366)+'СЕТ СН'!$F$16</f>
        <v>0</v>
      </c>
      <c r="S392" s="36">
        <f>SUMIFS(СВЦЭМ!$K$34:$K$777,СВЦЭМ!$A$34:$A$777,$A392,СВЦЭМ!$B$34:$B$777,S$366)+'СЕТ СН'!$F$16</f>
        <v>0</v>
      </c>
      <c r="T392" s="36">
        <f>SUMIFS(СВЦЭМ!$K$34:$K$777,СВЦЭМ!$A$34:$A$777,$A392,СВЦЭМ!$B$34:$B$777,T$366)+'СЕТ СН'!$F$16</f>
        <v>0</v>
      </c>
      <c r="U392" s="36">
        <f>SUMIFS(СВЦЭМ!$K$34:$K$777,СВЦЭМ!$A$34:$A$777,$A392,СВЦЭМ!$B$34:$B$777,U$366)+'СЕТ СН'!$F$16</f>
        <v>0</v>
      </c>
      <c r="V392" s="36">
        <f>SUMIFS(СВЦЭМ!$K$34:$K$777,СВЦЭМ!$A$34:$A$777,$A392,СВЦЭМ!$B$34:$B$777,V$366)+'СЕТ СН'!$F$16</f>
        <v>0</v>
      </c>
      <c r="W392" s="36">
        <f>SUMIFS(СВЦЭМ!$K$34:$K$777,СВЦЭМ!$A$34:$A$777,$A392,СВЦЭМ!$B$34:$B$777,W$366)+'СЕТ СН'!$F$16</f>
        <v>0</v>
      </c>
      <c r="X392" s="36">
        <f>SUMIFS(СВЦЭМ!$K$34:$K$777,СВЦЭМ!$A$34:$A$777,$A392,СВЦЭМ!$B$34:$B$777,X$366)+'СЕТ СН'!$F$16</f>
        <v>0</v>
      </c>
      <c r="Y392" s="36">
        <f>SUMIFS(СВЦЭМ!$K$34:$K$777,СВЦЭМ!$A$34:$A$777,$A392,СВЦЭМ!$B$34:$B$777,Y$366)+'СЕТ СН'!$F$16</f>
        <v>0</v>
      </c>
    </row>
    <row r="393" spans="1:26" ht="15.75" hidden="1" x14ac:dyDescent="0.2">
      <c r="A393" s="35">
        <f t="shared" si="10"/>
        <v>43978</v>
      </c>
      <c r="B393" s="36">
        <f>SUMIFS(СВЦЭМ!$K$34:$K$777,СВЦЭМ!$A$34:$A$777,$A393,СВЦЭМ!$B$34:$B$777,B$366)+'СЕТ СН'!$F$16</f>
        <v>0</v>
      </c>
      <c r="C393" s="36">
        <f>SUMIFS(СВЦЭМ!$K$34:$K$777,СВЦЭМ!$A$34:$A$777,$A393,СВЦЭМ!$B$34:$B$777,C$366)+'СЕТ СН'!$F$16</f>
        <v>0</v>
      </c>
      <c r="D393" s="36">
        <f>SUMIFS(СВЦЭМ!$K$34:$K$777,СВЦЭМ!$A$34:$A$777,$A393,СВЦЭМ!$B$34:$B$777,D$366)+'СЕТ СН'!$F$16</f>
        <v>0</v>
      </c>
      <c r="E393" s="36">
        <f>SUMIFS(СВЦЭМ!$K$34:$K$777,СВЦЭМ!$A$34:$A$777,$A393,СВЦЭМ!$B$34:$B$777,E$366)+'СЕТ СН'!$F$16</f>
        <v>0</v>
      </c>
      <c r="F393" s="36">
        <f>SUMIFS(СВЦЭМ!$K$34:$K$777,СВЦЭМ!$A$34:$A$777,$A393,СВЦЭМ!$B$34:$B$777,F$366)+'СЕТ СН'!$F$16</f>
        <v>0</v>
      </c>
      <c r="G393" s="36">
        <f>SUMIFS(СВЦЭМ!$K$34:$K$777,СВЦЭМ!$A$34:$A$777,$A393,СВЦЭМ!$B$34:$B$777,G$366)+'СЕТ СН'!$F$16</f>
        <v>0</v>
      </c>
      <c r="H393" s="36">
        <f>SUMIFS(СВЦЭМ!$K$34:$K$777,СВЦЭМ!$A$34:$A$777,$A393,СВЦЭМ!$B$34:$B$777,H$366)+'СЕТ СН'!$F$16</f>
        <v>0</v>
      </c>
      <c r="I393" s="36">
        <f>SUMIFS(СВЦЭМ!$K$34:$K$777,СВЦЭМ!$A$34:$A$777,$A393,СВЦЭМ!$B$34:$B$777,I$366)+'СЕТ СН'!$F$16</f>
        <v>0</v>
      </c>
      <c r="J393" s="36">
        <f>SUMIFS(СВЦЭМ!$K$34:$K$777,СВЦЭМ!$A$34:$A$777,$A393,СВЦЭМ!$B$34:$B$777,J$366)+'СЕТ СН'!$F$16</f>
        <v>0</v>
      </c>
      <c r="K393" s="36">
        <f>SUMIFS(СВЦЭМ!$K$34:$K$777,СВЦЭМ!$A$34:$A$777,$A393,СВЦЭМ!$B$34:$B$777,K$366)+'СЕТ СН'!$F$16</f>
        <v>0</v>
      </c>
      <c r="L393" s="36">
        <f>SUMIFS(СВЦЭМ!$K$34:$K$777,СВЦЭМ!$A$34:$A$777,$A393,СВЦЭМ!$B$34:$B$777,L$366)+'СЕТ СН'!$F$16</f>
        <v>0</v>
      </c>
      <c r="M393" s="36">
        <f>SUMIFS(СВЦЭМ!$K$34:$K$777,СВЦЭМ!$A$34:$A$777,$A393,СВЦЭМ!$B$34:$B$777,M$366)+'СЕТ СН'!$F$16</f>
        <v>0</v>
      </c>
      <c r="N393" s="36">
        <f>SUMIFS(СВЦЭМ!$K$34:$K$777,СВЦЭМ!$A$34:$A$777,$A393,СВЦЭМ!$B$34:$B$777,N$366)+'СЕТ СН'!$F$16</f>
        <v>0</v>
      </c>
      <c r="O393" s="36">
        <f>SUMIFS(СВЦЭМ!$K$34:$K$777,СВЦЭМ!$A$34:$A$777,$A393,СВЦЭМ!$B$34:$B$777,O$366)+'СЕТ СН'!$F$16</f>
        <v>0</v>
      </c>
      <c r="P393" s="36">
        <f>SUMIFS(СВЦЭМ!$K$34:$K$777,СВЦЭМ!$A$34:$A$777,$A393,СВЦЭМ!$B$34:$B$777,P$366)+'СЕТ СН'!$F$16</f>
        <v>0</v>
      </c>
      <c r="Q393" s="36">
        <f>SUMIFS(СВЦЭМ!$K$34:$K$777,СВЦЭМ!$A$34:$A$777,$A393,СВЦЭМ!$B$34:$B$777,Q$366)+'СЕТ СН'!$F$16</f>
        <v>0</v>
      </c>
      <c r="R393" s="36">
        <f>SUMIFS(СВЦЭМ!$K$34:$K$777,СВЦЭМ!$A$34:$A$777,$A393,СВЦЭМ!$B$34:$B$777,R$366)+'СЕТ СН'!$F$16</f>
        <v>0</v>
      </c>
      <c r="S393" s="36">
        <f>SUMIFS(СВЦЭМ!$K$34:$K$777,СВЦЭМ!$A$34:$A$777,$A393,СВЦЭМ!$B$34:$B$777,S$366)+'СЕТ СН'!$F$16</f>
        <v>0</v>
      </c>
      <c r="T393" s="36">
        <f>SUMIFS(СВЦЭМ!$K$34:$K$777,СВЦЭМ!$A$34:$A$777,$A393,СВЦЭМ!$B$34:$B$777,T$366)+'СЕТ СН'!$F$16</f>
        <v>0</v>
      </c>
      <c r="U393" s="36">
        <f>SUMIFS(СВЦЭМ!$K$34:$K$777,СВЦЭМ!$A$34:$A$777,$A393,СВЦЭМ!$B$34:$B$777,U$366)+'СЕТ СН'!$F$16</f>
        <v>0</v>
      </c>
      <c r="V393" s="36">
        <f>SUMIFS(СВЦЭМ!$K$34:$K$777,СВЦЭМ!$A$34:$A$777,$A393,СВЦЭМ!$B$34:$B$777,V$366)+'СЕТ СН'!$F$16</f>
        <v>0</v>
      </c>
      <c r="W393" s="36">
        <f>SUMIFS(СВЦЭМ!$K$34:$K$777,СВЦЭМ!$A$34:$A$777,$A393,СВЦЭМ!$B$34:$B$777,W$366)+'СЕТ СН'!$F$16</f>
        <v>0</v>
      </c>
      <c r="X393" s="36">
        <f>SUMIFS(СВЦЭМ!$K$34:$K$777,СВЦЭМ!$A$34:$A$777,$A393,СВЦЭМ!$B$34:$B$777,X$366)+'СЕТ СН'!$F$16</f>
        <v>0</v>
      </c>
      <c r="Y393" s="36">
        <f>SUMIFS(СВЦЭМ!$K$34:$K$777,СВЦЭМ!$A$34:$A$777,$A393,СВЦЭМ!$B$34:$B$777,Y$366)+'СЕТ СН'!$F$16</f>
        <v>0</v>
      </c>
    </row>
    <row r="394" spans="1:26" ht="15.75" hidden="1" x14ac:dyDescent="0.2">
      <c r="A394" s="35">
        <f t="shared" si="10"/>
        <v>43979</v>
      </c>
      <c r="B394" s="36">
        <f>SUMIFS(СВЦЭМ!$K$34:$K$777,СВЦЭМ!$A$34:$A$777,$A394,СВЦЭМ!$B$34:$B$777,B$366)+'СЕТ СН'!$F$16</f>
        <v>0</v>
      </c>
      <c r="C394" s="36">
        <f>SUMIFS(СВЦЭМ!$K$34:$K$777,СВЦЭМ!$A$34:$A$777,$A394,СВЦЭМ!$B$34:$B$777,C$366)+'СЕТ СН'!$F$16</f>
        <v>0</v>
      </c>
      <c r="D394" s="36">
        <f>SUMIFS(СВЦЭМ!$K$34:$K$777,СВЦЭМ!$A$34:$A$777,$A394,СВЦЭМ!$B$34:$B$777,D$366)+'СЕТ СН'!$F$16</f>
        <v>0</v>
      </c>
      <c r="E394" s="36">
        <f>SUMIFS(СВЦЭМ!$K$34:$K$777,СВЦЭМ!$A$34:$A$777,$A394,СВЦЭМ!$B$34:$B$777,E$366)+'СЕТ СН'!$F$16</f>
        <v>0</v>
      </c>
      <c r="F394" s="36">
        <f>SUMIFS(СВЦЭМ!$K$34:$K$777,СВЦЭМ!$A$34:$A$777,$A394,СВЦЭМ!$B$34:$B$777,F$366)+'СЕТ СН'!$F$16</f>
        <v>0</v>
      </c>
      <c r="G394" s="36">
        <f>SUMIFS(СВЦЭМ!$K$34:$K$777,СВЦЭМ!$A$34:$A$777,$A394,СВЦЭМ!$B$34:$B$777,G$366)+'СЕТ СН'!$F$16</f>
        <v>0</v>
      </c>
      <c r="H394" s="36">
        <f>SUMIFS(СВЦЭМ!$K$34:$K$777,СВЦЭМ!$A$34:$A$777,$A394,СВЦЭМ!$B$34:$B$777,H$366)+'СЕТ СН'!$F$16</f>
        <v>0</v>
      </c>
      <c r="I394" s="36">
        <f>SUMIFS(СВЦЭМ!$K$34:$K$777,СВЦЭМ!$A$34:$A$777,$A394,СВЦЭМ!$B$34:$B$777,I$366)+'СЕТ СН'!$F$16</f>
        <v>0</v>
      </c>
      <c r="J394" s="36">
        <f>SUMIFS(СВЦЭМ!$K$34:$K$777,СВЦЭМ!$A$34:$A$777,$A394,СВЦЭМ!$B$34:$B$777,J$366)+'СЕТ СН'!$F$16</f>
        <v>0</v>
      </c>
      <c r="K394" s="36">
        <f>SUMIFS(СВЦЭМ!$K$34:$K$777,СВЦЭМ!$A$34:$A$777,$A394,СВЦЭМ!$B$34:$B$777,K$366)+'СЕТ СН'!$F$16</f>
        <v>0</v>
      </c>
      <c r="L394" s="36">
        <f>SUMIFS(СВЦЭМ!$K$34:$K$777,СВЦЭМ!$A$34:$A$777,$A394,СВЦЭМ!$B$34:$B$777,L$366)+'СЕТ СН'!$F$16</f>
        <v>0</v>
      </c>
      <c r="M394" s="36">
        <f>SUMIFS(СВЦЭМ!$K$34:$K$777,СВЦЭМ!$A$34:$A$777,$A394,СВЦЭМ!$B$34:$B$777,M$366)+'СЕТ СН'!$F$16</f>
        <v>0</v>
      </c>
      <c r="N394" s="36">
        <f>SUMIFS(СВЦЭМ!$K$34:$K$777,СВЦЭМ!$A$34:$A$777,$A394,СВЦЭМ!$B$34:$B$777,N$366)+'СЕТ СН'!$F$16</f>
        <v>0</v>
      </c>
      <c r="O394" s="36">
        <f>SUMIFS(СВЦЭМ!$K$34:$K$777,СВЦЭМ!$A$34:$A$777,$A394,СВЦЭМ!$B$34:$B$777,O$366)+'СЕТ СН'!$F$16</f>
        <v>0</v>
      </c>
      <c r="P394" s="36">
        <f>SUMIFS(СВЦЭМ!$K$34:$K$777,СВЦЭМ!$A$34:$A$777,$A394,СВЦЭМ!$B$34:$B$777,P$366)+'СЕТ СН'!$F$16</f>
        <v>0</v>
      </c>
      <c r="Q394" s="36">
        <f>SUMIFS(СВЦЭМ!$K$34:$K$777,СВЦЭМ!$A$34:$A$777,$A394,СВЦЭМ!$B$34:$B$777,Q$366)+'СЕТ СН'!$F$16</f>
        <v>0</v>
      </c>
      <c r="R394" s="36">
        <f>SUMIFS(СВЦЭМ!$K$34:$K$777,СВЦЭМ!$A$34:$A$777,$A394,СВЦЭМ!$B$34:$B$777,R$366)+'СЕТ СН'!$F$16</f>
        <v>0</v>
      </c>
      <c r="S394" s="36">
        <f>SUMIFS(СВЦЭМ!$K$34:$K$777,СВЦЭМ!$A$34:$A$777,$A394,СВЦЭМ!$B$34:$B$777,S$366)+'СЕТ СН'!$F$16</f>
        <v>0</v>
      </c>
      <c r="T394" s="36">
        <f>SUMIFS(СВЦЭМ!$K$34:$K$777,СВЦЭМ!$A$34:$A$777,$A394,СВЦЭМ!$B$34:$B$777,T$366)+'СЕТ СН'!$F$16</f>
        <v>0</v>
      </c>
      <c r="U394" s="36">
        <f>SUMIFS(СВЦЭМ!$K$34:$K$777,СВЦЭМ!$A$34:$A$777,$A394,СВЦЭМ!$B$34:$B$777,U$366)+'СЕТ СН'!$F$16</f>
        <v>0</v>
      </c>
      <c r="V394" s="36">
        <f>SUMIFS(СВЦЭМ!$K$34:$K$777,СВЦЭМ!$A$34:$A$777,$A394,СВЦЭМ!$B$34:$B$777,V$366)+'СЕТ СН'!$F$16</f>
        <v>0</v>
      </c>
      <c r="W394" s="36">
        <f>SUMIFS(СВЦЭМ!$K$34:$K$777,СВЦЭМ!$A$34:$A$777,$A394,СВЦЭМ!$B$34:$B$777,W$366)+'СЕТ СН'!$F$16</f>
        <v>0</v>
      </c>
      <c r="X394" s="36">
        <f>SUMIFS(СВЦЭМ!$K$34:$K$777,СВЦЭМ!$A$34:$A$777,$A394,СВЦЭМ!$B$34:$B$777,X$366)+'СЕТ СН'!$F$16</f>
        <v>0</v>
      </c>
      <c r="Y394" s="36">
        <f>SUMIFS(СВЦЭМ!$K$34:$K$777,СВЦЭМ!$A$34:$A$777,$A394,СВЦЭМ!$B$34:$B$777,Y$366)+'СЕТ СН'!$F$16</f>
        <v>0</v>
      </c>
    </row>
    <row r="395" spans="1:26" ht="15.75" hidden="1" x14ac:dyDescent="0.2">
      <c r="A395" s="35">
        <f t="shared" si="10"/>
        <v>43980</v>
      </c>
      <c r="B395" s="36">
        <f>SUMIFS(СВЦЭМ!$K$34:$K$777,СВЦЭМ!$A$34:$A$777,$A395,СВЦЭМ!$B$34:$B$777,B$366)+'СЕТ СН'!$F$16</f>
        <v>0</v>
      </c>
      <c r="C395" s="36">
        <f>SUMIFS(СВЦЭМ!$K$34:$K$777,СВЦЭМ!$A$34:$A$777,$A395,СВЦЭМ!$B$34:$B$777,C$366)+'СЕТ СН'!$F$16</f>
        <v>0</v>
      </c>
      <c r="D395" s="36">
        <f>SUMIFS(СВЦЭМ!$K$34:$K$777,СВЦЭМ!$A$34:$A$777,$A395,СВЦЭМ!$B$34:$B$777,D$366)+'СЕТ СН'!$F$16</f>
        <v>0</v>
      </c>
      <c r="E395" s="36">
        <f>SUMIFS(СВЦЭМ!$K$34:$K$777,СВЦЭМ!$A$34:$A$777,$A395,СВЦЭМ!$B$34:$B$777,E$366)+'СЕТ СН'!$F$16</f>
        <v>0</v>
      </c>
      <c r="F395" s="36">
        <f>SUMIFS(СВЦЭМ!$K$34:$K$777,СВЦЭМ!$A$34:$A$777,$A395,СВЦЭМ!$B$34:$B$777,F$366)+'СЕТ СН'!$F$16</f>
        <v>0</v>
      </c>
      <c r="G395" s="36">
        <f>SUMIFS(СВЦЭМ!$K$34:$K$777,СВЦЭМ!$A$34:$A$777,$A395,СВЦЭМ!$B$34:$B$777,G$366)+'СЕТ СН'!$F$16</f>
        <v>0</v>
      </c>
      <c r="H395" s="36">
        <f>SUMIFS(СВЦЭМ!$K$34:$K$777,СВЦЭМ!$A$34:$A$777,$A395,СВЦЭМ!$B$34:$B$777,H$366)+'СЕТ СН'!$F$16</f>
        <v>0</v>
      </c>
      <c r="I395" s="36">
        <f>SUMIFS(СВЦЭМ!$K$34:$K$777,СВЦЭМ!$A$34:$A$777,$A395,СВЦЭМ!$B$34:$B$777,I$366)+'СЕТ СН'!$F$16</f>
        <v>0</v>
      </c>
      <c r="J395" s="36">
        <f>SUMIFS(СВЦЭМ!$K$34:$K$777,СВЦЭМ!$A$34:$A$777,$A395,СВЦЭМ!$B$34:$B$777,J$366)+'СЕТ СН'!$F$16</f>
        <v>0</v>
      </c>
      <c r="K395" s="36">
        <f>SUMIFS(СВЦЭМ!$K$34:$K$777,СВЦЭМ!$A$34:$A$777,$A395,СВЦЭМ!$B$34:$B$777,K$366)+'СЕТ СН'!$F$16</f>
        <v>0</v>
      </c>
      <c r="L395" s="36">
        <f>SUMIFS(СВЦЭМ!$K$34:$K$777,СВЦЭМ!$A$34:$A$777,$A395,СВЦЭМ!$B$34:$B$777,L$366)+'СЕТ СН'!$F$16</f>
        <v>0</v>
      </c>
      <c r="M395" s="36">
        <f>SUMIFS(СВЦЭМ!$K$34:$K$777,СВЦЭМ!$A$34:$A$777,$A395,СВЦЭМ!$B$34:$B$777,M$366)+'СЕТ СН'!$F$16</f>
        <v>0</v>
      </c>
      <c r="N395" s="36">
        <f>SUMIFS(СВЦЭМ!$K$34:$K$777,СВЦЭМ!$A$34:$A$777,$A395,СВЦЭМ!$B$34:$B$777,N$366)+'СЕТ СН'!$F$16</f>
        <v>0</v>
      </c>
      <c r="O395" s="36">
        <f>SUMIFS(СВЦЭМ!$K$34:$K$777,СВЦЭМ!$A$34:$A$777,$A395,СВЦЭМ!$B$34:$B$777,O$366)+'СЕТ СН'!$F$16</f>
        <v>0</v>
      </c>
      <c r="P395" s="36">
        <f>SUMIFS(СВЦЭМ!$K$34:$K$777,СВЦЭМ!$A$34:$A$777,$A395,СВЦЭМ!$B$34:$B$777,P$366)+'СЕТ СН'!$F$16</f>
        <v>0</v>
      </c>
      <c r="Q395" s="36">
        <f>SUMIFS(СВЦЭМ!$K$34:$K$777,СВЦЭМ!$A$34:$A$777,$A395,СВЦЭМ!$B$34:$B$777,Q$366)+'СЕТ СН'!$F$16</f>
        <v>0</v>
      </c>
      <c r="R395" s="36">
        <f>SUMIFS(СВЦЭМ!$K$34:$K$777,СВЦЭМ!$A$34:$A$777,$A395,СВЦЭМ!$B$34:$B$777,R$366)+'СЕТ СН'!$F$16</f>
        <v>0</v>
      </c>
      <c r="S395" s="36">
        <f>SUMIFS(СВЦЭМ!$K$34:$K$777,СВЦЭМ!$A$34:$A$777,$A395,СВЦЭМ!$B$34:$B$777,S$366)+'СЕТ СН'!$F$16</f>
        <v>0</v>
      </c>
      <c r="T395" s="36">
        <f>SUMIFS(СВЦЭМ!$K$34:$K$777,СВЦЭМ!$A$34:$A$777,$A395,СВЦЭМ!$B$34:$B$777,T$366)+'СЕТ СН'!$F$16</f>
        <v>0</v>
      </c>
      <c r="U395" s="36">
        <f>SUMIFS(СВЦЭМ!$K$34:$K$777,СВЦЭМ!$A$34:$A$777,$A395,СВЦЭМ!$B$34:$B$777,U$366)+'СЕТ СН'!$F$16</f>
        <v>0</v>
      </c>
      <c r="V395" s="36">
        <f>SUMIFS(СВЦЭМ!$K$34:$K$777,СВЦЭМ!$A$34:$A$777,$A395,СВЦЭМ!$B$34:$B$777,V$366)+'СЕТ СН'!$F$16</f>
        <v>0</v>
      </c>
      <c r="W395" s="36">
        <f>SUMIFS(СВЦЭМ!$K$34:$K$777,СВЦЭМ!$A$34:$A$777,$A395,СВЦЭМ!$B$34:$B$777,W$366)+'СЕТ СН'!$F$16</f>
        <v>0</v>
      </c>
      <c r="X395" s="36">
        <f>SUMIFS(СВЦЭМ!$K$34:$K$777,СВЦЭМ!$A$34:$A$777,$A395,СВЦЭМ!$B$34:$B$777,X$366)+'СЕТ СН'!$F$16</f>
        <v>0</v>
      </c>
      <c r="Y395" s="36">
        <f>SUMIFS(СВЦЭМ!$K$34:$K$777,СВЦЭМ!$A$34:$A$777,$A395,СВЦЭМ!$B$34:$B$777,Y$366)+'СЕТ СН'!$F$16</f>
        <v>0</v>
      </c>
    </row>
    <row r="396" spans="1:26" ht="15.75" hidden="1" x14ac:dyDescent="0.2">
      <c r="A396" s="35">
        <f t="shared" si="10"/>
        <v>43981</v>
      </c>
      <c r="B396" s="36">
        <f>SUMIFS(СВЦЭМ!$K$34:$K$777,СВЦЭМ!$A$34:$A$777,$A396,СВЦЭМ!$B$34:$B$777,B$366)+'СЕТ СН'!$F$16</f>
        <v>0</v>
      </c>
      <c r="C396" s="36">
        <f>SUMIFS(СВЦЭМ!$K$34:$K$777,СВЦЭМ!$A$34:$A$777,$A396,СВЦЭМ!$B$34:$B$777,C$366)+'СЕТ СН'!$F$16</f>
        <v>0</v>
      </c>
      <c r="D396" s="36">
        <f>SUMIFS(СВЦЭМ!$K$34:$K$777,СВЦЭМ!$A$34:$A$777,$A396,СВЦЭМ!$B$34:$B$777,D$366)+'СЕТ СН'!$F$16</f>
        <v>0</v>
      </c>
      <c r="E396" s="36">
        <f>SUMIFS(СВЦЭМ!$K$34:$K$777,СВЦЭМ!$A$34:$A$777,$A396,СВЦЭМ!$B$34:$B$777,E$366)+'СЕТ СН'!$F$16</f>
        <v>0</v>
      </c>
      <c r="F396" s="36">
        <f>SUMIFS(СВЦЭМ!$K$34:$K$777,СВЦЭМ!$A$34:$A$777,$A396,СВЦЭМ!$B$34:$B$777,F$366)+'СЕТ СН'!$F$16</f>
        <v>0</v>
      </c>
      <c r="G396" s="36">
        <f>SUMIFS(СВЦЭМ!$K$34:$K$777,СВЦЭМ!$A$34:$A$777,$A396,СВЦЭМ!$B$34:$B$777,G$366)+'СЕТ СН'!$F$16</f>
        <v>0</v>
      </c>
      <c r="H396" s="36">
        <f>SUMIFS(СВЦЭМ!$K$34:$K$777,СВЦЭМ!$A$34:$A$777,$A396,СВЦЭМ!$B$34:$B$777,H$366)+'СЕТ СН'!$F$16</f>
        <v>0</v>
      </c>
      <c r="I396" s="36">
        <f>SUMIFS(СВЦЭМ!$K$34:$K$777,СВЦЭМ!$A$34:$A$777,$A396,СВЦЭМ!$B$34:$B$777,I$366)+'СЕТ СН'!$F$16</f>
        <v>0</v>
      </c>
      <c r="J396" s="36">
        <f>SUMIFS(СВЦЭМ!$K$34:$K$777,СВЦЭМ!$A$34:$A$777,$A396,СВЦЭМ!$B$34:$B$777,J$366)+'СЕТ СН'!$F$16</f>
        <v>0</v>
      </c>
      <c r="K396" s="36">
        <f>SUMIFS(СВЦЭМ!$K$34:$K$777,СВЦЭМ!$A$34:$A$777,$A396,СВЦЭМ!$B$34:$B$777,K$366)+'СЕТ СН'!$F$16</f>
        <v>0</v>
      </c>
      <c r="L396" s="36">
        <f>SUMIFS(СВЦЭМ!$K$34:$K$777,СВЦЭМ!$A$34:$A$777,$A396,СВЦЭМ!$B$34:$B$777,L$366)+'СЕТ СН'!$F$16</f>
        <v>0</v>
      </c>
      <c r="M396" s="36">
        <f>SUMIFS(СВЦЭМ!$K$34:$K$777,СВЦЭМ!$A$34:$A$777,$A396,СВЦЭМ!$B$34:$B$777,M$366)+'СЕТ СН'!$F$16</f>
        <v>0</v>
      </c>
      <c r="N396" s="36">
        <f>SUMIFS(СВЦЭМ!$K$34:$K$777,СВЦЭМ!$A$34:$A$777,$A396,СВЦЭМ!$B$34:$B$777,N$366)+'СЕТ СН'!$F$16</f>
        <v>0</v>
      </c>
      <c r="O396" s="36">
        <f>SUMIFS(СВЦЭМ!$K$34:$K$777,СВЦЭМ!$A$34:$A$777,$A396,СВЦЭМ!$B$34:$B$777,O$366)+'СЕТ СН'!$F$16</f>
        <v>0</v>
      </c>
      <c r="P396" s="36">
        <f>SUMIFS(СВЦЭМ!$K$34:$K$777,СВЦЭМ!$A$34:$A$777,$A396,СВЦЭМ!$B$34:$B$777,P$366)+'СЕТ СН'!$F$16</f>
        <v>0</v>
      </c>
      <c r="Q396" s="36">
        <f>SUMIFS(СВЦЭМ!$K$34:$K$777,СВЦЭМ!$A$34:$A$777,$A396,СВЦЭМ!$B$34:$B$777,Q$366)+'СЕТ СН'!$F$16</f>
        <v>0</v>
      </c>
      <c r="R396" s="36">
        <f>SUMIFS(СВЦЭМ!$K$34:$K$777,СВЦЭМ!$A$34:$A$777,$A396,СВЦЭМ!$B$34:$B$777,R$366)+'СЕТ СН'!$F$16</f>
        <v>0</v>
      </c>
      <c r="S396" s="36">
        <f>SUMIFS(СВЦЭМ!$K$34:$K$777,СВЦЭМ!$A$34:$A$777,$A396,СВЦЭМ!$B$34:$B$777,S$366)+'СЕТ СН'!$F$16</f>
        <v>0</v>
      </c>
      <c r="T396" s="36">
        <f>SUMIFS(СВЦЭМ!$K$34:$K$777,СВЦЭМ!$A$34:$A$777,$A396,СВЦЭМ!$B$34:$B$777,T$366)+'СЕТ СН'!$F$16</f>
        <v>0</v>
      </c>
      <c r="U396" s="36">
        <f>SUMIFS(СВЦЭМ!$K$34:$K$777,СВЦЭМ!$A$34:$A$777,$A396,СВЦЭМ!$B$34:$B$777,U$366)+'СЕТ СН'!$F$16</f>
        <v>0</v>
      </c>
      <c r="V396" s="36">
        <f>SUMIFS(СВЦЭМ!$K$34:$K$777,СВЦЭМ!$A$34:$A$777,$A396,СВЦЭМ!$B$34:$B$777,V$366)+'СЕТ СН'!$F$16</f>
        <v>0</v>
      </c>
      <c r="W396" s="36">
        <f>SUMIFS(СВЦЭМ!$K$34:$K$777,СВЦЭМ!$A$34:$A$777,$A396,СВЦЭМ!$B$34:$B$777,W$366)+'СЕТ СН'!$F$16</f>
        <v>0</v>
      </c>
      <c r="X396" s="36">
        <f>SUMIFS(СВЦЭМ!$K$34:$K$777,СВЦЭМ!$A$34:$A$777,$A396,СВЦЭМ!$B$34:$B$777,X$366)+'СЕТ СН'!$F$16</f>
        <v>0</v>
      </c>
      <c r="Y396" s="36">
        <f>SUMIFS(СВЦЭМ!$K$34:$K$777,СВЦЭМ!$A$34:$A$777,$A396,СВЦЭМ!$B$34:$B$777,Y$366)+'СЕТ СН'!$F$16</f>
        <v>0</v>
      </c>
    </row>
    <row r="397" spans="1:26" ht="15.75" hidden="1" x14ac:dyDescent="0.2">
      <c r="A397" s="35">
        <f t="shared" si="10"/>
        <v>43982</v>
      </c>
      <c r="B397" s="36">
        <f>SUMIFS(СВЦЭМ!$K$34:$K$777,СВЦЭМ!$A$34:$A$777,$A397,СВЦЭМ!$B$34:$B$777,B$366)+'СЕТ СН'!$F$16</f>
        <v>0</v>
      </c>
      <c r="C397" s="36">
        <f>SUMIFS(СВЦЭМ!$K$34:$K$777,СВЦЭМ!$A$34:$A$777,$A397,СВЦЭМ!$B$34:$B$777,C$366)+'СЕТ СН'!$F$16</f>
        <v>0</v>
      </c>
      <c r="D397" s="36">
        <f>SUMIFS(СВЦЭМ!$K$34:$K$777,СВЦЭМ!$A$34:$A$777,$A397,СВЦЭМ!$B$34:$B$777,D$366)+'СЕТ СН'!$F$16</f>
        <v>0</v>
      </c>
      <c r="E397" s="36">
        <f>SUMIFS(СВЦЭМ!$K$34:$K$777,СВЦЭМ!$A$34:$A$777,$A397,СВЦЭМ!$B$34:$B$777,E$366)+'СЕТ СН'!$F$16</f>
        <v>0</v>
      </c>
      <c r="F397" s="36">
        <f>SUMIFS(СВЦЭМ!$K$34:$K$777,СВЦЭМ!$A$34:$A$777,$A397,СВЦЭМ!$B$34:$B$777,F$366)+'СЕТ СН'!$F$16</f>
        <v>0</v>
      </c>
      <c r="G397" s="36">
        <f>SUMIFS(СВЦЭМ!$K$34:$K$777,СВЦЭМ!$A$34:$A$777,$A397,СВЦЭМ!$B$34:$B$777,G$366)+'СЕТ СН'!$F$16</f>
        <v>0</v>
      </c>
      <c r="H397" s="36">
        <f>SUMIFS(СВЦЭМ!$K$34:$K$777,СВЦЭМ!$A$34:$A$777,$A397,СВЦЭМ!$B$34:$B$777,H$366)+'СЕТ СН'!$F$16</f>
        <v>0</v>
      </c>
      <c r="I397" s="36">
        <f>SUMIFS(СВЦЭМ!$K$34:$K$777,СВЦЭМ!$A$34:$A$777,$A397,СВЦЭМ!$B$34:$B$777,I$366)+'СЕТ СН'!$F$16</f>
        <v>0</v>
      </c>
      <c r="J397" s="36">
        <f>SUMIFS(СВЦЭМ!$K$34:$K$777,СВЦЭМ!$A$34:$A$777,$A397,СВЦЭМ!$B$34:$B$777,J$366)+'СЕТ СН'!$F$16</f>
        <v>0</v>
      </c>
      <c r="K397" s="36">
        <f>SUMIFS(СВЦЭМ!$K$34:$K$777,СВЦЭМ!$A$34:$A$777,$A397,СВЦЭМ!$B$34:$B$777,K$366)+'СЕТ СН'!$F$16</f>
        <v>0</v>
      </c>
      <c r="L397" s="36">
        <f>SUMIFS(СВЦЭМ!$K$34:$K$777,СВЦЭМ!$A$34:$A$777,$A397,СВЦЭМ!$B$34:$B$777,L$366)+'СЕТ СН'!$F$16</f>
        <v>0</v>
      </c>
      <c r="M397" s="36">
        <f>SUMIFS(СВЦЭМ!$K$34:$K$777,СВЦЭМ!$A$34:$A$777,$A397,СВЦЭМ!$B$34:$B$777,M$366)+'СЕТ СН'!$F$16</f>
        <v>0</v>
      </c>
      <c r="N397" s="36">
        <f>SUMIFS(СВЦЭМ!$K$34:$K$777,СВЦЭМ!$A$34:$A$777,$A397,СВЦЭМ!$B$34:$B$777,N$366)+'СЕТ СН'!$F$16</f>
        <v>0</v>
      </c>
      <c r="O397" s="36">
        <f>SUMIFS(СВЦЭМ!$K$34:$K$777,СВЦЭМ!$A$34:$A$777,$A397,СВЦЭМ!$B$34:$B$777,O$366)+'СЕТ СН'!$F$16</f>
        <v>0</v>
      </c>
      <c r="P397" s="36">
        <f>SUMIFS(СВЦЭМ!$K$34:$K$777,СВЦЭМ!$A$34:$A$777,$A397,СВЦЭМ!$B$34:$B$777,P$366)+'СЕТ СН'!$F$16</f>
        <v>0</v>
      </c>
      <c r="Q397" s="36">
        <f>SUMIFS(СВЦЭМ!$K$34:$K$777,СВЦЭМ!$A$34:$A$777,$A397,СВЦЭМ!$B$34:$B$777,Q$366)+'СЕТ СН'!$F$16</f>
        <v>0</v>
      </c>
      <c r="R397" s="36">
        <f>SUMIFS(СВЦЭМ!$K$34:$K$777,СВЦЭМ!$A$34:$A$777,$A397,СВЦЭМ!$B$34:$B$777,R$366)+'СЕТ СН'!$F$16</f>
        <v>0</v>
      </c>
      <c r="S397" s="36">
        <f>SUMIFS(СВЦЭМ!$K$34:$K$777,СВЦЭМ!$A$34:$A$777,$A397,СВЦЭМ!$B$34:$B$777,S$366)+'СЕТ СН'!$F$16</f>
        <v>0</v>
      </c>
      <c r="T397" s="36">
        <f>SUMIFS(СВЦЭМ!$K$34:$K$777,СВЦЭМ!$A$34:$A$777,$A397,СВЦЭМ!$B$34:$B$777,T$366)+'СЕТ СН'!$F$16</f>
        <v>0</v>
      </c>
      <c r="U397" s="36">
        <f>SUMIFS(СВЦЭМ!$K$34:$K$777,СВЦЭМ!$A$34:$A$777,$A397,СВЦЭМ!$B$34:$B$777,U$366)+'СЕТ СН'!$F$16</f>
        <v>0</v>
      </c>
      <c r="V397" s="36">
        <f>SUMIFS(СВЦЭМ!$K$34:$K$777,СВЦЭМ!$A$34:$A$777,$A397,СВЦЭМ!$B$34:$B$777,V$366)+'СЕТ СН'!$F$16</f>
        <v>0</v>
      </c>
      <c r="W397" s="36">
        <f>SUMIFS(СВЦЭМ!$K$34:$K$777,СВЦЭМ!$A$34:$A$777,$A397,СВЦЭМ!$B$34:$B$777,W$366)+'СЕТ СН'!$F$16</f>
        <v>0</v>
      </c>
      <c r="X397" s="36">
        <f>SUMIFS(СВЦЭМ!$K$34:$K$777,СВЦЭМ!$A$34:$A$777,$A397,СВЦЭМ!$B$34:$B$777,X$366)+'СЕТ СН'!$F$16</f>
        <v>0</v>
      </c>
      <c r="Y397" s="36">
        <f>SUMIFS(СВЦЭМ!$K$34:$K$777,СВЦЭМ!$A$34:$A$777,$A397,СВЦЭМ!$B$34:$B$777,Y$366)+'СЕТ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7" t="s">
        <v>7</v>
      </c>
      <c r="B399" s="130" t="s">
        <v>121</v>
      </c>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2"/>
    </row>
    <row r="400" spans="1:26" ht="12.75" hidden="1" customHeight="1" x14ac:dyDescent="0.2">
      <c r="A400" s="128"/>
      <c r="B400" s="133"/>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5"/>
    </row>
    <row r="401" spans="1:27" s="46" customFormat="1" ht="12.75" hidden="1" customHeight="1" x14ac:dyDescent="0.2">
      <c r="A401" s="12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01.05.2020</v>
      </c>
      <c r="B402" s="36">
        <f>SUMIFS(СВЦЭМ!$L$34:$L$777,СВЦЭМ!$A$34:$A$777,$A402,СВЦЭМ!$B$34:$B$777,B$401)+'СЕТ СН'!$F$16</f>
        <v>0</v>
      </c>
      <c r="C402" s="36">
        <f>SUMIFS(СВЦЭМ!$L$34:$L$777,СВЦЭМ!$A$34:$A$777,$A402,СВЦЭМ!$B$34:$B$777,C$401)+'СЕТ СН'!$F$16</f>
        <v>0</v>
      </c>
      <c r="D402" s="36">
        <f>SUMIFS(СВЦЭМ!$L$34:$L$777,СВЦЭМ!$A$34:$A$777,$A402,СВЦЭМ!$B$34:$B$777,D$401)+'СЕТ СН'!$F$16</f>
        <v>0</v>
      </c>
      <c r="E402" s="36">
        <f>SUMIFS(СВЦЭМ!$L$34:$L$777,СВЦЭМ!$A$34:$A$777,$A402,СВЦЭМ!$B$34:$B$777,E$401)+'СЕТ СН'!$F$16</f>
        <v>0</v>
      </c>
      <c r="F402" s="36">
        <f>SUMIFS(СВЦЭМ!$L$34:$L$777,СВЦЭМ!$A$34:$A$777,$A402,СВЦЭМ!$B$34:$B$777,F$401)+'СЕТ СН'!$F$16</f>
        <v>0</v>
      </c>
      <c r="G402" s="36">
        <f>SUMIFS(СВЦЭМ!$L$34:$L$777,СВЦЭМ!$A$34:$A$777,$A402,СВЦЭМ!$B$34:$B$777,G$401)+'СЕТ СН'!$F$16</f>
        <v>0</v>
      </c>
      <c r="H402" s="36">
        <f>SUMIFS(СВЦЭМ!$L$34:$L$777,СВЦЭМ!$A$34:$A$777,$A402,СВЦЭМ!$B$34:$B$777,H$401)+'СЕТ СН'!$F$16</f>
        <v>0</v>
      </c>
      <c r="I402" s="36">
        <f>SUMIFS(СВЦЭМ!$L$34:$L$777,СВЦЭМ!$A$34:$A$777,$A402,СВЦЭМ!$B$34:$B$777,I$401)+'СЕТ СН'!$F$16</f>
        <v>0</v>
      </c>
      <c r="J402" s="36">
        <f>SUMIFS(СВЦЭМ!$L$34:$L$777,СВЦЭМ!$A$34:$A$777,$A402,СВЦЭМ!$B$34:$B$777,J$401)+'СЕТ СН'!$F$16</f>
        <v>0</v>
      </c>
      <c r="K402" s="36">
        <f>SUMIFS(СВЦЭМ!$L$34:$L$777,СВЦЭМ!$A$34:$A$777,$A402,СВЦЭМ!$B$34:$B$777,K$401)+'СЕТ СН'!$F$16</f>
        <v>0</v>
      </c>
      <c r="L402" s="36">
        <f>SUMIFS(СВЦЭМ!$L$34:$L$777,СВЦЭМ!$A$34:$A$777,$A402,СВЦЭМ!$B$34:$B$777,L$401)+'СЕТ СН'!$F$16</f>
        <v>0</v>
      </c>
      <c r="M402" s="36">
        <f>SUMIFS(СВЦЭМ!$L$34:$L$777,СВЦЭМ!$A$34:$A$777,$A402,СВЦЭМ!$B$34:$B$777,M$401)+'СЕТ СН'!$F$16</f>
        <v>0</v>
      </c>
      <c r="N402" s="36">
        <f>SUMIFS(СВЦЭМ!$L$34:$L$777,СВЦЭМ!$A$34:$A$777,$A402,СВЦЭМ!$B$34:$B$777,N$401)+'СЕТ СН'!$F$16</f>
        <v>0</v>
      </c>
      <c r="O402" s="36">
        <f>SUMIFS(СВЦЭМ!$L$34:$L$777,СВЦЭМ!$A$34:$A$777,$A402,СВЦЭМ!$B$34:$B$777,O$401)+'СЕТ СН'!$F$16</f>
        <v>0</v>
      </c>
      <c r="P402" s="36">
        <f>SUMIFS(СВЦЭМ!$L$34:$L$777,СВЦЭМ!$A$34:$A$777,$A402,СВЦЭМ!$B$34:$B$777,P$401)+'СЕТ СН'!$F$16</f>
        <v>0</v>
      </c>
      <c r="Q402" s="36">
        <f>SUMIFS(СВЦЭМ!$L$34:$L$777,СВЦЭМ!$A$34:$A$777,$A402,СВЦЭМ!$B$34:$B$777,Q$401)+'СЕТ СН'!$F$16</f>
        <v>0</v>
      </c>
      <c r="R402" s="36">
        <f>SUMIFS(СВЦЭМ!$L$34:$L$777,СВЦЭМ!$A$34:$A$777,$A402,СВЦЭМ!$B$34:$B$777,R$401)+'СЕТ СН'!$F$16</f>
        <v>0</v>
      </c>
      <c r="S402" s="36">
        <f>SUMIFS(СВЦЭМ!$L$34:$L$777,СВЦЭМ!$A$34:$A$777,$A402,СВЦЭМ!$B$34:$B$777,S$401)+'СЕТ СН'!$F$16</f>
        <v>0</v>
      </c>
      <c r="T402" s="36">
        <f>SUMIFS(СВЦЭМ!$L$34:$L$777,СВЦЭМ!$A$34:$A$777,$A402,СВЦЭМ!$B$34:$B$777,T$401)+'СЕТ СН'!$F$16</f>
        <v>0</v>
      </c>
      <c r="U402" s="36">
        <f>SUMIFS(СВЦЭМ!$L$34:$L$777,СВЦЭМ!$A$34:$A$777,$A402,СВЦЭМ!$B$34:$B$777,U$401)+'СЕТ СН'!$F$16</f>
        <v>0</v>
      </c>
      <c r="V402" s="36">
        <f>SUMIFS(СВЦЭМ!$L$34:$L$777,СВЦЭМ!$A$34:$A$777,$A402,СВЦЭМ!$B$34:$B$777,V$401)+'СЕТ СН'!$F$16</f>
        <v>0</v>
      </c>
      <c r="W402" s="36">
        <f>SUMIFS(СВЦЭМ!$L$34:$L$777,СВЦЭМ!$A$34:$A$777,$A402,СВЦЭМ!$B$34:$B$777,W$401)+'СЕТ СН'!$F$16</f>
        <v>0</v>
      </c>
      <c r="X402" s="36">
        <f>SUMIFS(СВЦЭМ!$L$34:$L$777,СВЦЭМ!$A$34:$A$777,$A402,СВЦЭМ!$B$34:$B$777,X$401)+'СЕТ СН'!$F$16</f>
        <v>0</v>
      </c>
      <c r="Y402" s="36">
        <f>SUMIFS(СВЦЭМ!$L$34:$L$777,СВЦЭМ!$A$34:$A$777,$A402,СВЦЭМ!$B$34:$B$777,Y$401)+'СЕТ СН'!$F$16</f>
        <v>0</v>
      </c>
      <c r="AA402" s="45"/>
    </row>
    <row r="403" spans="1:27" ht="15.75" hidden="1" x14ac:dyDescent="0.2">
      <c r="A403" s="35">
        <f>A402+1</f>
        <v>43953</v>
      </c>
      <c r="B403" s="36">
        <f>SUMIFS(СВЦЭМ!$L$34:$L$777,СВЦЭМ!$A$34:$A$777,$A403,СВЦЭМ!$B$34:$B$777,B$401)+'СЕТ СН'!$F$16</f>
        <v>0</v>
      </c>
      <c r="C403" s="36">
        <f>SUMIFS(СВЦЭМ!$L$34:$L$777,СВЦЭМ!$A$34:$A$777,$A403,СВЦЭМ!$B$34:$B$777,C$401)+'СЕТ СН'!$F$16</f>
        <v>0</v>
      </c>
      <c r="D403" s="36">
        <f>SUMIFS(СВЦЭМ!$L$34:$L$777,СВЦЭМ!$A$34:$A$777,$A403,СВЦЭМ!$B$34:$B$777,D$401)+'СЕТ СН'!$F$16</f>
        <v>0</v>
      </c>
      <c r="E403" s="36">
        <f>SUMIFS(СВЦЭМ!$L$34:$L$777,СВЦЭМ!$A$34:$A$777,$A403,СВЦЭМ!$B$34:$B$777,E$401)+'СЕТ СН'!$F$16</f>
        <v>0</v>
      </c>
      <c r="F403" s="36">
        <f>SUMIFS(СВЦЭМ!$L$34:$L$777,СВЦЭМ!$A$34:$A$777,$A403,СВЦЭМ!$B$34:$B$777,F$401)+'СЕТ СН'!$F$16</f>
        <v>0</v>
      </c>
      <c r="G403" s="36">
        <f>SUMIFS(СВЦЭМ!$L$34:$L$777,СВЦЭМ!$A$34:$A$777,$A403,СВЦЭМ!$B$34:$B$777,G$401)+'СЕТ СН'!$F$16</f>
        <v>0</v>
      </c>
      <c r="H403" s="36">
        <f>SUMIFS(СВЦЭМ!$L$34:$L$777,СВЦЭМ!$A$34:$A$777,$A403,СВЦЭМ!$B$34:$B$777,H$401)+'СЕТ СН'!$F$16</f>
        <v>0</v>
      </c>
      <c r="I403" s="36">
        <f>SUMIFS(СВЦЭМ!$L$34:$L$777,СВЦЭМ!$A$34:$A$777,$A403,СВЦЭМ!$B$34:$B$777,I$401)+'СЕТ СН'!$F$16</f>
        <v>0</v>
      </c>
      <c r="J403" s="36">
        <f>SUMIFS(СВЦЭМ!$L$34:$L$777,СВЦЭМ!$A$34:$A$777,$A403,СВЦЭМ!$B$34:$B$777,J$401)+'СЕТ СН'!$F$16</f>
        <v>0</v>
      </c>
      <c r="K403" s="36">
        <f>SUMIFS(СВЦЭМ!$L$34:$L$777,СВЦЭМ!$A$34:$A$777,$A403,СВЦЭМ!$B$34:$B$777,K$401)+'СЕТ СН'!$F$16</f>
        <v>0</v>
      </c>
      <c r="L403" s="36">
        <f>SUMIFS(СВЦЭМ!$L$34:$L$777,СВЦЭМ!$A$34:$A$777,$A403,СВЦЭМ!$B$34:$B$777,L$401)+'СЕТ СН'!$F$16</f>
        <v>0</v>
      </c>
      <c r="M403" s="36">
        <f>SUMIFS(СВЦЭМ!$L$34:$L$777,СВЦЭМ!$A$34:$A$777,$A403,СВЦЭМ!$B$34:$B$777,M$401)+'СЕТ СН'!$F$16</f>
        <v>0</v>
      </c>
      <c r="N403" s="36">
        <f>SUMIFS(СВЦЭМ!$L$34:$L$777,СВЦЭМ!$A$34:$A$777,$A403,СВЦЭМ!$B$34:$B$777,N$401)+'СЕТ СН'!$F$16</f>
        <v>0</v>
      </c>
      <c r="O403" s="36">
        <f>SUMIFS(СВЦЭМ!$L$34:$L$777,СВЦЭМ!$A$34:$A$777,$A403,СВЦЭМ!$B$34:$B$777,O$401)+'СЕТ СН'!$F$16</f>
        <v>0</v>
      </c>
      <c r="P403" s="36">
        <f>SUMIFS(СВЦЭМ!$L$34:$L$777,СВЦЭМ!$A$34:$A$777,$A403,СВЦЭМ!$B$34:$B$777,P$401)+'СЕТ СН'!$F$16</f>
        <v>0</v>
      </c>
      <c r="Q403" s="36">
        <f>SUMIFS(СВЦЭМ!$L$34:$L$777,СВЦЭМ!$A$34:$A$777,$A403,СВЦЭМ!$B$34:$B$777,Q$401)+'СЕТ СН'!$F$16</f>
        <v>0</v>
      </c>
      <c r="R403" s="36">
        <f>SUMIFS(СВЦЭМ!$L$34:$L$777,СВЦЭМ!$A$34:$A$777,$A403,СВЦЭМ!$B$34:$B$777,R$401)+'СЕТ СН'!$F$16</f>
        <v>0</v>
      </c>
      <c r="S403" s="36">
        <f>SUMIFS(СВЦЭМ!$L$34:$L$777,СВЦЭМ!$A$34:$A$777,$A403,СВЦЭМ!$B$34:$B$777,S$401)+'СЕТ СН'!$F$16</f>
        <v>0</v>
      </c>
      <c r="T403" s="36">
        <f>SUMIFS(СВЦЭМ!$L$34:$L$777,СВЦЭМ!$A$34:$A$777,$A403,СВЦЭМ!$B$34:$B$777,T$401)+'СЕТ СН'!$F$16</f>
        <v>0</v>
      </c>
      <c r="U403" s="36">
        <f>SUMIFS(СВЦЭМ!$L$34:$L$777,СВЦЭМ!$A$34:$A$777,$A403,СВЦЭМ!$B$34:$B$777,U$401)+'СЕТ СН'!$F$16</f>
        <v>0</v>
      </c>
      <c r="V403" s="36">
        <f>SUMIFS(СВЦЭМ!$L$34:$L$777,СВЦЭМ!$A$34:$A$777,$A403,СВЦЭМ!$B$34:$B$777,V$401)+'СЕТ СН'!$F$16</f>
        <v>0</v>
      </c>
      <c r="W403" s="36">
        <f>SUMIFS(СВЦЭМ!$L$34:$L$777,СВЦЭМ!$A$34:$A$777,$A403,СВЦЭМ!$B$34:$B$777,W$401)+'СЕТ СН'!$F$16</f>
        <v>0</v>
      </c>
      <c r="X403" s="36">
        <f>SUMIFS(СВЦЭМ!$L$34:$L$777,СВЦЭМ!$A$34:$A$777,$A403,СВЦЭМ!$B$34:$B$777,X$401)+'СЕТ СН'!$F$16</f>
        <v>0</v>
      </c>
      <c r="Y403" s="36">
        <f>SUMIFS(СВЦЭМ!$L$34:$L$777,СВЦЭМ!$A$34:$A$777,$A403,СВЦЭМ!$B$34:$B$777,Y$401)+'СЕТ СН'!$F$16</f>
        <v>0</v>
      </c>
    </row>
    <row r="404" spans="1:27" ht="15.75" hidden="1" x14ac:dyDescent="0.2">
      <c r="A404" s="35">
        <f t="shared" ref="A404:A432" si="11">A403+1</f>
        <v>43954</v>
      </c>
      <c r="B404" s="36">
        <f>SUMIFS(СВЦЭМ!$L$34:$L$777,СВЦЭМ!$A$34:$A$777,$A404,СВЦЭМ!$B$34:$B$777,B$401)+'СЕТ СН'!$F$16</f>
        <v>0</v>
      </c>
      <c r="C404" s="36">
        <f>SUMIFS(СВЦЭМ!$L$34:$L$777,СВЦЭМ!$A$34:$A$777,$A404,СВЦЭМ!$B$34:$B$777,C$401)+'СЕТ СН'!$F$16</f>
        <v>0</v>
      </c>
      <c r="D404" s="36">
        <f>SUMIFS(СВЦЭМ!$L$34:$L$777,СВЦЭМ!$A$34:$A$777,$A404,СВЦЭМ!$B$34:$B$777,D$401)+'СЕТ СН'!$F$16</f>
        <v>0</v>
      </c>
      <c r="E404" s="36">
        <f>SUMIFS(СВЦЭМ!$L$34:$L$777,СВЦЭМ!$A$34:$A$777,$A404,СВЦЭМ!$B$34:$B$777,E$401)+'СЕТ СН'!$F$16</f>
        <v>0</v>
      </c>
      <c r="F404" s="36">
        <f>SUMIFS(СВЦЭМ!$L$34:$L$777,СВЦЭМ!$A$34:$A$777,$A404,СВЦЭМ!$B$34:$B$777,F$401)+'СЕТ СН'!$F$16</f>
        <v>0</v>
      </c>
      <c r="G404" s="36">
        <f>SUMIFS(СВЦЭМ!$L$34:$L$777,СВЦЭМ!$A$34:$A$777,$A404,СВЦЭМ!$B$34:$B$777,G$401)+'СЕТ СН'!$F$16</f>
        <v>0</v>
      </c>
      <c r="H404" s="36">
        <f>SUMIFS(СВЦЭМ!$L$34:$L$777,СВЦЭМ!$A$34:$A$777,$A404,СВЦЭМ!$B$34:$B$777,H$401)+'СЕТ СН'!$F$16</f>
        <v>0</v>
      </c>
      <c r="I404" s="36">
        <f>SUMIFS(СВЦЭМ!$L$34:$L$777,СВЦЭМ!$A$34:$A$777,$A404,СВЦЭМ!$B$34:$B$777,I$401)+'СЕТ СН'!$F$16</f>
        <v>0</v>
      </c>
      <c r="J404" s="36">
        <f>SUMIFS(СВЦЭМ!$L$34:$L$777,СВЦЭМ!$A$34:$A$777,$A404,СВЦЭМ!$B$34:$B$777,J$401)+'СЕТ СН'!$F$16</f>
        <v>0</v>
      </c>
      <c r="K404" s="36">
        <f>SUMIFS(СВЦЭМ!$L$34:$L$777,СВЦЭМ!$A$34:$A$777,$A404,СВЦЭМ!$B$34:$B$777,K$401)+'СЕТ СН'!$F$16</f>
        <v>0</v>
      </c>
      <c r="L404" s="36">
        <f>SUMIFS(СВЦЭМ!$L$34:$L$777,СВЦЭМ!$A$34:$A$777,$A404,СВЦЭМ!$B$34:$B$777,L$401)+'СЕТ СН'!$F$16</f>
        <v>0</v>
      </c>
      <c r="M404" s="36">
        <f>SUMIFS(СВЦЭМ!$L$34:$L$777,СВЦЭМ!$A$34:$A$777,$A404,СВЦЭМ!$B$34:$B$777,M$401)+'СЕТ СН'!$F$16</f>
        <v>0</v>
      </c>
      <c r="N404" s="36">
        <f>SUMIFS(СВЦЭМ!$L$34:$L$777,СВЦЭМ!$A$34:$A$777,$A404,СВЦЭМ!$B$34:$B$777,N$401)+'СЕТ СН'!$F$16</f>
        <v>0</v>
      </c>
      <c r="O404" s="36">
        <f>SUMIFS(СВЦЭМ!$L$34:$L$777,СВЦЭМ!$A$34:$A$777,$A404,СВЦЭМ!$B$34:$B$777,O$401)+'СЕТ СН'!$F$16</f>
        <v>0</v>
      </c>
      <c r="P404" s="36">
        <f>SUMIFS(СВЦЭМ!$L$34:$L$777,СВЦЭМ!$A$34:$A$777,$A404,СВЦЭМ!$B$34:$B$777,P$401)+'СЕТ СН'!$F$16</f>
        <v>0</v>
      </c>
      <c r="Q404" s="36">
        <f>SUMIFS(СВЦЭМ!$L$34:$L$777,СВЦЭМ!$A$34:$A$777,$A404,СВЦЭМ!$B$34:$B$777,Q$401)+'СЕТ СН'!$F$16</f>
        <v>0</v>
      </c>
      <c r="R404" s="36">
        <f>SUMIFS(СВЦЭМ!$L$34:$L$777,СВЦЭМ!$A$34:$A$777,$A404,СВЦЭМ!$B$34:$B$777,R$401)+'СЕТ СН'!$F$16</f>
        <v>0</v>
      </c>
      <c r="S404" s="36">
        <f>SUMIFS(СВЦЭМ!$L$34:$L$777,СВЦЭМ!$A$34:$A$777,$A404,СВЦЭМ!$B$34:$B$777,S$401)+'СЕТ СН'!$F$16</f>
        <v>0</v>
      </c>
      <c r="T404" s="36">
        <f>SUMIFS(СВЦЭМ!$L$34:$L$777,СВЦЭМ!$A$34:$A$777,$A404,СВЦЭМ!$B$34:$B$777,T$401)+'СЕТ СН'!$F$16</f>
        <v>0</v>
      </c>
      <c r="U404" s="36">
        <f>SUMIFS(СВЦЭМ!$L$34:$L$777,СВЦЭМ!$A$34:$A$777,$A404,СВЦЭМ!$B$34:$B$777,U$401)+'СЕТ СН'!$F$16</f>
        <v>0</v>
      </c>
      <c r="V404" s="36">
        <f>SUMIFS(СВЦЭМ!$L$34:$L$777,СВЦЭМ!$A$34:$A$777,$A404,СВЦЭМ!$B$34:$B$777,V$401)+'СЕТ СН'!$F$16</f>
        <v>0</v>
      </c>
      <c r="W404" s="36">
        <f>SUMIFS(СВЦЭМ!$L$34:$L$777,СВЦЭМ!$A$34:$A$777,$A404,СВЦЭМ!$B$34:$B$777,W$401)+'СЕТ СН'!$F$16</f>
        <v>0</v>
      </c>
      <c r="X404" s="36">
        <f>SUMIFS(СВЦЭМ!$L$34:$L$777,СВЦЭМ!$A$34:$A$777,$A404,СВЦЭМ!$B$34:$B$777,X$401)+'СЕТ СН'!$F$16</f>
        <v>0</v>
      </c>
      <c r="Y404" s="36">
        <f>SUMIFS(СВЦЭМ!$L$34:$L$777,СВЦЭМ!$A$34:$A$777,$A404,СВЦЭМ!$B$34:$B$777,Y$401)+'СЕТ СН'!$F$16</f>
        <v>0</v>
      </c>
    </row>
    <row r="405" spans="1:27" ht="15.75" hidden="1" x14ac:dyDescent="0.2">
      <c r="A405" s="35">
        <f t="shared" si="11"/>
        <v>43955</v>
      </c>
      <c r="B405" s="36">
        <f>SUMIFS(СВЦЭМ!$L$34:$L$777,СВЦЭМ!$A$34:$A$777,$A405,СВЦЭМ!$B$34:$B$777,B$401)+'СЕТ СН'!$F$16</f>
        <v>0</v>
      </c>
      <c r="C405" s="36">
        <f>SUMIFS(СВЦЭМ!$L$34:$L$777,СВЦЭМ!$A$34:$A$777,$A405,СВЦЭМ!$B$34:$B$777,C$401)+'СЕТ СН'!$F$16</f>
        <v>0</v>
      </c>
      <c r="D405" s="36">
        <f>SUMIFS(СВЦЭМ!$L$34:$L$777,СВЦЭМ!$A$34:$A$777,$A405,СВЦЭМ!$B$34:$B$777,D$401)+'СЕТ СН'!$F$16</f>
        <v>0</v>
      </c>
      <c r="E405" s="36">
        <f>SUMIFS(СВЦЭМ!$L$34:$L$777,СВЦЭМ!$A$34:$A$777,$A405,СВЦЭМ!$B$34:$B$777,E$401)+'СЕТ СН'!$F$16</f>
        <v>0</v>
      </c>
      <c r="F405" s="36">
        <f>SUMIFS(СВЦЭМ!$L$34:$L$777,СВЦЭМ!$A$34:$A$777,$A405,СВЦЭМ!$B$34:$B$777,F$401)+'СЕТ СН'!$F$16</f>
        <v>0</v>
      </c>
      <c r="G405" s="36">
        <f>SUMIFS(СВЦЭМ!$L$34:$L$777,СВЦЭМ!$A$34:$A$777,$A405,СВЦЭМ!$B$34:$B$777,G$401)+'СЕТ СН'!$F$16</f>
        <v>0</v>
      </c>
      <c r="H405" s="36">
        <f>SUMIFS(СВЦЭМ!$L$34:$L$777,СВЦЭМ!$A$34:$A$777,$A405,СВЦЭМ!$B$34:$B$777,H$401)+'СЕТ СН'!$F$16</f>
        <v>0</v>
      </c>
      <c r="I405" s="36">
        <f>SUMIFS(СВЦЭМ!$L$34:$L$777,СВЦЭМ!$A$34:$A$777,$A405,СВЦЭМ!$B$34:$B$777,I$401)+'СЕТ СН'!$F$16</f>
        <v>0</v>
      </c>
      <c r="J405" s="36">
        <f>SUMIFS(СВЦЭМ!$L$34:$L$777,СВЦЭМ!$A$34:$A$777,$A405,СВЦЭМ!$B$34:$B$777,J$401)+'СЕТ СН'!$F$16</f>
        <v>0</v>
      </c>
      <c r="K405" s="36">
        <f>SUMIFS(СВЦЭМ!$L$34:$L$777,СВЦЭМ!$A$34:$A$777,$A405,СВЦЭМ!$B$34:$B$777,K$401)+'СЕТ СН'!$F$16</f>
        <v>0</v>
      </c>
      <c r="L405" s="36">
        <f>SUMIFS(СВЦЭМ!$L$34:$L$777,СВЦЭМ!$A$34:$A$777,$A405,СВЦЭМ!$B$34:$B$777,L$401)+'СЕТ СН'!$F$16</f>
        <v>0</v>
      </c>
      <c r="M405" s="36">
        <f>SUMIFS(СВЦЭМ!$L$34:$L$777,СВЦЭМ!$A$34:$A$777,$A405,СВЦЭМ!$B$34:$B$777,M$401)+'СЕТ СН'!$F$16</f>
        <v>0</v>
      </c>
      <c r="N405" s="36">
        <f>SUMIFS(СВЦЭМ!$L$34:$L$777,СВЦЭМ!$A$34:$A$777,$A405,СВЦЭМ!$B$34:$B$777,N$401)+'СЕТ СН'!$F$16</f>
        <v>0</v>
      </c>
      <c r="O405" s="36">
        <f>SUMIFS(СВЦЭМ!$L$34:$L$777,СВЦЭМ!$A$34:$A$777,$A405,СВЦЭМ!$B$34:$B$777,O$401)+'СЕТ СН'!$F$16</f>
        <v>0</v>
      </c>
      <c r="P405" s="36">
        <f>SUMIFS(СВЦЭМ!$L$34:$L$777,СВЦЭМ!$A$34:$A$777,$A405,СВЦЭМ!$B$34:$B$777,P$401)+'СЕТ СН'!$F$16</f>
        <v>0</v>
      </c>
      <c r="Q405" s="36">
        <f>SUMIFS(СВЦЭМ!$L$34:$L$777,СВЦЭМ!$A$34:$A$777,$A405,СВЦЭМ!$B$34:$B$777,Q$401)+'СЕТ СН'!$F$16</f>
        <v>0</v>
      </c>
      <c r="R405" s="36">
        <f>SUMIFS(СВЦЭМ!$L$34:$L$777,СВЦЭМ!$A$34:$A$777,$A405,СВЦЭМ!$B$34:$B$777,R$401)+'СЕТ СН'!$F$16</f>
        <v>0</v>
      </c>
      <c r="S405" s="36">
        <f>SUMIFS(СВЦЭМ!$L$34:$L$777,СВЦЭМ!$A$34:$A$777,$A405,СВЦЭМ!$B$34:$B$777,S$401)+'СЕТ СН'!$F$16</f>
        <v>0</v>
      </c>
      <c r="T405" s="36">
        <f>SUMIFS(СВЦЭМ!$L$34:$L$777,СВЦЭМ!$A$34:$A$777,$A405,СВЦЭМ!$B$34:$B$777,T$401)+'СЕТ СН'!$F$16</f>
        <v>0</v>
      </c>
      <c r="U405" s="36">
        <f>SUMIFS(СВЦЭМ!$L$34:$L$777,СВЦЭМ!$A$34:$A$777,$A405,СВЦЭМ!$B$34:$B$777,U$401)+'СЕТ СН'!$F$16</f>
        <v>0</v>
      </c>
      <c r="V405" s="36">
        <f>SUMIFS(СВЦЭМ!$L$34:$L$777,СВЦЭМ!$A$34:$A$777,$A405,СВЦЭМ!$B$34:$B$777,V$401)+'СЕТ СН'!$F$16</f>
        <v>0</v>
      </c>
      <c r="W405" s="36">
        <f>SUMIFS(СВЦЭМ!$L$34:$L$777,СВЦЭМ!$A$34:$A$777,$A405,СВЦЭМ!$B$34:$B$777,W$401)+'СЕТ СН'!$F$16</f>
        <v>0</v>
      </c>
      <c r="X405" s="36">
        <f>SUMIFS(СВЦЭМ!$L$34:$L$777,СВЦЭМ!$A$34:$A$777,$A405,СВЦЭМ!$B$34:$B$777,X$401)+'СЕТ СН'!$F$16</f>
        <v>0</v>
      </c>
      <c r="Y405" s="36">
        <f>SUMIFS(СВЦЭМ!$L$34:$L$777,СВЦЭМ!$A$34:$A$777,$A405,СВЦЭМ!$B$34:$B$777,Y$401)+'СЕТ СН'!$F$16</f>
        <v>0</v>
      </c>
    </row>
    <row r="406" spans="1:27" ht="15.75" hidden="1" x14ac:dyDescent="0.2">
      <c r="A406" s="35">
        <f t="shared" si="11"/>
        <v>43956</v>
      </c>
      <c r="B406" s="36">
        <f>SUMIFS(СВЦЭМ!$L$34:$L$777,СВЦЭМ!$A$34:$A$777,$A406,СВЦЭМ!$B$34:$B$777,B$401)+'СЕТ СН'!$F$16</f>
        <v>0</v>
      </c>
      <c r="C406" s="36">
        <f>SUMIFS(СВЦЭМ!$L$34:$L$777,СВЦЭМ!$A$34:$A$777,$A406,СВЦЭМ!$B$34:$B$777,C$401)+'СЕТ СН'!$F$16</f>
        <v>0</v>
      </c>
      <c r="D406" s="36">
        <f>SUMIFS(СВЦЭМ!$L$34:$L$777,СВЦЭМ!$A$34:$A$777,$A406,СВЦЭМ!$B$34:$B$777,D$401)+'СЕТ СН'!$F$16</f>
        <v>0</v>
      </c>
      <c r="E406" s="36">
        <f>SUMIFS(СВЦЭМ!$L$34:$L$777,СВЦЭМ!$A$34:$A$777,$A406,СВЦЭМ!$B$34:$B$777,E$401)+'СЕТ СН'!$F$16</f>
        <v>0</v>
      </c>
      <c r="F406" s="36">
        <f>SUMIFS(СВЦЭМ!$L$34:$L$777,СВЦЭМ!$A$34:$A$777,$A406,СВЦЭМ!$B$34:$B$777,F$401)+'СЕТ СН'!$F$16</f>
        <v>0</v>
      </c>
      <c r="G406" s="36">
        <f>SUMIFS(СВЦЭМ!$L$34:$L$777,СВЦЭМ!$A$34:$A$777,$A406,СВЦЭМ!$B$34:$B$777,G$401)+'СЕТ СН'!$F$16</f>
        <v>0</v>
      </c>
      <c r="H406" s="36">
        <f>SUMIFS(СВЦЭМ!$L$34:$L$777,СВЦЭМ!$A$34:$A$777,$A406,СВЦЭМ!$B$34:$B$777,H$401)+'СЕТ СН'!$F$16</f>
        <v>0</v>
      </c>
      <c r="I406" s="36">
        <f>SUMIFS(СВЦЭМ!$L$34:$L$777,СВЦЭМ!$A$34:$A$777,$A406,СВЦЭМ!$B$34:$B$777,I$401)+'СЕТ СН'!$F$16</f>
        <v>0</v>
      </c>
      <c r="J406" s="36">
        <f>SUMIFS(СВЦЭМ!$L$34:$L$777,СВЦЭМ!$A$34:$A$777,$A406,СВЦЭМ!$B$34:$B$777,J$401)+'СЕТ СН'!$F$16</f>
        <v>0</v>
      </c>
      <c r="K406" s="36">
        <f>SUMIFS(СВЦЭМ!$L$34:$L$777,СВЦЭМ!$A$34:$A$777,$A406,СВЦЭМ!$B$34:$B$777,K$401)+'СЕТ СН'!$F$16</f>
        <v>0</v>
      </c>
      <c r="L406" s="36">
        <f>SUMIFS(СВЦЭМ!$L$34:$L$777,СВЦЭМ!$A$34:$A$777,$A406,СВЦЭМ!$B$34:$B$777,L$401)+'СЕТ СН'!$F$16</f>
        <v>0</v>
      </c>
      <c r="M406" s="36">
        <f>SUMIFS(СВЦЭМ!$L$34:$L$777,СВЦЭМ!$A$34:$A$777,$A406,СВЦЭМ!$B$34:$B$777,M$401)+'СЕТ СН'!$F$16</f>
        <v>0</v>
      </c>
      <c r="N406" s="36">
        <f>SUMIFS(СВЦЭМ!$L$34:$L$777,СВЦЭМ!$A$34:$A$777,$A406,СВЦЭМ!$B$34:$B$777,N$401)+'СЕТ СН'!$F$16</f>
        <v>0</v>
      </c>
      <c r="O406" s="36">
        <f>SUMIFS(СВЦЭМ!$L$34:$L$777,СВЦЭМ!$A$34:$A$777,$A406,СВЦЭМ!$B$34:$B$777,O$401)+'СЕТ СН'!$F$16</f>
        <v>0</v>
      </c>
      <c r="P406" s="36">
        <f>SUMIFS(СВЦЭМ!$L$34:$L$777,СВЦЭМ!$A$34:$A$777,$A406,СВЦЭМ!$B$34:$B$777,P$401)+'СЕТ СН'!$F$16</f>
        <v>0</v>
      </c>
      <c r="Q406" s="36">
        <f>SUMIFS(СВЦЭМ!$L$34:$L$777,СВЦЭМ!$A$34:$A$777,$A406,СВЦЭМ!$B$34:$B$777,Q$401)+'СЕТ СН'!$F$16</f>
        <v>0</v>
      </c>
      <c r="R406" s="36">
        <f>SUMIFS(СВЦЭМ!$L$34:$L$777,СВЦЭМ!$A$34:$A$777,$A406,СВЦЭМ!$B$34:$B$777,R$401)+'СЕТ СН'!$F$16</f>
        <v>0</v>
      </c>
      <c r="S406" s="36">
        <f>SUMIFS(СВЦЭМ!$L$34:$L$777,СВЦЭМ!$A$34:$A$777,$A406,СВЦЭМ!$B$34:$B$777,S$401)+'СЕТ СН'!$F$16</f>
        <v>0</v>
      </c>
      <c r="T406" s="36">
        <f>SUMIFS(СВЦЭМ!$L$34:$L$777,СВЦЭМ!$A$34:$A$777,$A406,СВЦЭМ!$B$34:$B$777,T$401)+'СЕТ СН'!$F$16</f>
        <v>0</v>
      </c>
      <c r="U406" s="36">
        <f>SUMIFS(СВЦЭМ!$L$34:$L$777,СВЦЭМ!$A$34:$A$777,$A406,СВЦЭМ!$B$34:$B$777,U$401)+'СЕТ СН'!$F$16</f>
        <v>0</v>
      </c>
      <c r="V406" s="36">
        <f>SUMIFS(СВЦЭМ!$L$34:$L$777,СВЦЭМ!$A$34:$A$777,$A406,СВЦЭМ!$B$34:$B$777,V$401)+'СЕТ СН'!$F$16</f>
        <v>0</v>
      </c>
      <c r="W406" s="36">
        <f>SUMIFS(СВЦЭМ!$L$34:$L$777,СВЦЭМ!$A$34:$A$777,$A406,СВЦЭМ!$B$34:$B$777,W$401)+'СЕТ СН'!$F$16</f>
        <v>0</v>
      </c>
      <c r="X406" s="36">
        <f>SUMIFS(СВЦЭМ!$L$34:$L$777,СВЦЭМ!$A$34:$A$777,$A406,СВЦЭМ!$B$34:$B$777,X$401)+'СЕТ СН'!$F$16</f>
        <v>0</v>
      </c>
      <c r="Y406" s="36">
        <f>SUMIFS(СВЦЭМ!$L$34:$L$777,СВЦЭМ!$A$34:$A$777,$A406,СВЦЭМ!$B$34:$B$777,Y$401)+'СЕТ СН'!$F$16</f>
        <v>0</v>
      </c>
    </row>
    <row r="407" spans="1:27" ht="15.75" hidden="1" x14ac:dyDescent="0.2">
      <c r="A407" s="35">
        <f t="shared" si="11"/>
        <v>43957</v>
      </c>
      <c r="B407" s="36">
        <f>SUMIFS(СВЦЭМ!$L$34:$L$777,СВЦЭМ!$A$34:$A$777,$A407,СВЦЭМ!$B$34:$B$777,B$401)+'СЕТ СН'!$F$16</f>
        <v>0</v>
      </c>
      <c r="C407" s="36">
        <f>SUMIFS(СВЦЭМ!$L$34:$L$777,СВЦЭМ!$A$34:$A$777,$A407,СВЦЭМ!$B$34:$B$777,C$401)+'СЕТ СН'!$F$16</f>
        <v>0</v>
      </c>
      <c r="D407" s="36">
        <f>SUMIFS(СВЦЭМ!$L$34:$L$777,СВЦЭМ!$A$34:$A$777,$A407,СВЦЭМ!$B$34:$B$777,D$401)+'СЕТ СН'!$F$16</f>
        <v>0</v>
      </c>
      <c r="E407" s="36">
        <f>SUMIFS(СВЦЭМ!$L$34:$L$777,СВЦЭМ!$A$34:$A$777,$A407,СВЦЭМ!$B$34:$B$777,E$401)+'СЕТ СН'!$F$16</f>
        <v>0</v>
      </c>
      <c r="F407" s="36">
        <f>SUMIFS(СВЦЭМ!$L$34:$L$777,СВЦЭМ!$A$34:$A$777,$A407,СВЦЭМ!$B$34:$B$777,F$401)+'СЕТ СН'!$F$16</f>
        <v>0</v>
      </c>
      <c r="G407" s="36">
        <f>SUMIFS(СВЦЭМ!$L$34:$L$777,СВЦЭМ!$A$34:$A$777,$A407,СВЦЭМ!$B$34:$B$777,G$401)+'СЕТ СН'!$F$16</f>
        <v>0</v>
      </c>
      <c r="H407" s="36">
        <f>SUMIFS(СВЦЭМ!$L$34:$L$777,СВЦЭМ!$A$34:$A$777,$A407,СВЦЭМ!$B$34:$B$777,H$401)+'СЕТ СН'!$F$16</f>
        <v>0</v>
      </c>
      <c r="I407" s="36">
        <f>SUMIFS(СВЦЭМ!$L$34:$L$777,СВЦЭМ!$A$34:$A$777,$A407,СВЦЭМ!$B$34:$B$777,I$401)+'СЕТ СН'!$F$16</f>
        <v>0</v>
      </c>
      <c r="J407" s="36">
        <f>SUMIFS(СВЦЭМ!$L$34:$L$777,СВЦЭМ!$A$34:$A$777,$A407,СВЦЭМ!$B$34:$B$777,J$401)+'СЕТ СН'!$F$16</f>
        <v>0</v>
      </c>
      <c r="K407" s="36">
        <f>SUMIFS(СВЦЭМ!$L$34:$L$777,СВЦЭМ!$A$34:$A$777,$A407,СВЦЭМ!$B$34:$B$777,K$401)+'СЕТ СН'!$F$16</f>
        <v>0</v>
      </c>
      <c r="L407" s="36">
        <f>SUMIFS(СВЦЭМ!$L$34:$L$777,СВЦЭМ!$A$34:$A$777,$A407,СВЦЭМ!$B$34:$B$777,L$401)+'СЕТ СН'!$F$16</f>
        <v>0</v>
      </c>
      <c r="M407" s="36">
        <f>SUMIFS(СВЦЭМ!$L$34:$L$777,СВЦЭМ!$A$34:$A$777,$A407,СВЦЭМ!$B$34:$B$777,M$401)+'СЕТ СН'!$F$16</f>
        <v>0</v>
      </c>
      <c r="N407" s="36">
        <f>SUMIFS(СВЦЭМ!$L$34:$L$777,СВЦЭМ!$A$34:$A$777,$A407,СВЦЭМ!$B$34:$B$777,N$401)+'СЕТ СН'!$F$16</f>
        <v>0</v>
      </c>
      <c r="O407" s="36">
        <f>SUMIFS(СВЦЭМ!$L$34:$L$777,СВЦЭМ!$A$34:$A$777,$A407,СВЦЭМ!$B$34:$B$777,O$401)+'СЕТ СН'!$F$16</f>
        <v>0</v>
      </c>
      <c r="P407" s="36">
        <f>SUMIFS(СВЦЭМ!$L$34:$L$777,СВЦЭМ!$A$34:$A$777,$A407,СВЦЭМ!$B$34:$B$777,P$401)+'СЕТ СН'!$F$16</f>
        <v>0</v>
      </c>
      <c r="Q407" s="36">
        <f>SUMIFS(СВЦЭМ!$L$34:$L$777,СВЦЭМ!$A$34:$A$777,$A407,СВЦЭМ!$B$34:$B$777,Q$401)+'СЕТ СН'!$F$16</f>
        <v>0</v>
      </c>
      <c r="R407" s="36">
        <f>SUMIFS(СВЦЭМ!$L$34:$L$777,СВЦЭМ!$A$34:$A$777,$A407,СВЦЭМ!$B$34:$B$777,R$401)+'СЕТ СН'!$F$16</f>
        <v>0</v>
      </c>
      <c r="S407" s="36">
        <f>SUMIFS(СВЦЭМ!$L$34:$L$777,СВЦЭМ!$A$34:$A$777,$A407,СВЦЭМ!$B$34:$B$777,S$401)+'СЕТ СН'!$F$16</f>
        <v>0</v>
      </c>
      <c r="T407" s="36">
        <f>SUMIFS(СВЦЭМ!$L$34:$L$777,СВЦЭМ!$A$34:$A$777,$A407,СВЦЭМ!$B$34:$B$777,T$401)+'СЕТ СН'!$F$16</f>
        <v>0</v>
      </c>
      <c r="U407" s="36">
        <f>SUMIFS(СВЦЭМ!$L$34:$L$777,СВЦЭМ!$A$34:$A$777,$A407,СВЦЭМ!$B$34:$B$777,U$401)+'СЕТ СН'!$F$16</f>
        <v>0</v>
      </c>
      <c r="V407" s="36">
        <f>SUMIFS(СВЦЭМ!$L$34:$L$777,СВЦЭМ!$A$34:$A$777,$A407,СВЦЭМ!$B$34:$B$777,V$401)+'СЕТ СН'!$F$16</f>
        <v>0</v>
      </c>
      <c r="W407" s="36">
        <f>SUMIFS(СВЦЭМ!$L$34:$L$777,СВЦЭМ!$A$34:$A$777,$A407,СВЦЭМ!$B$34:$B$777,W$401)+'СЕТ СН'!$F$16</f>
        <v>0</v>
      </c>
      <c r="X407" s="36">
        <f>SUMIFS(СВЦЭМ!$L$34:$L$777,СВЦЭМ!$A$34:$A$777,$A407,СВЦЭМ!$B$34:$B$777,X$401)+'СЕТ СН'!$F$16</f>
        <v>0</v>
      </c>
      <c r="Y407" s="36">
        <f>SUMIFS(СВЦЭМ!$L$34:$L$777,СВЦЭМ!$A$34:$A$777,$A407,СВЦЭМ!$B$34:$B$777,Y$401)+'СЕТ СН'!$F$16</f>
        <v>0</v>
      </c>
    </row>
    <row r="408" spans="1:27" ht="15.75" hidden="1" x14ac:dyDescent="0.2">
      <c r="A408" s="35">
        <f t="shared" si="11"/>
        <v>43958</v>
      </c>
      <c r="B408" s="36">
        <f>SUMIFS(СВЦЭМ!$L$34:$L$777,СВЦЭМ!$A$34:$A$777,$A408,СВЦЭМ!$B$34:$B$777,B$401)+'СЕТ СН'!$F$16</f>
        <v>0</v>
      </c>
      <c r="C408" s="36">
        <f>SUMIFS(СВЦЭМ!$L$34:$L$777,СВЦЭМ!$A$34:$A$777,$A408,СВЦЭМ!$B$34:$B$777,C$401)+'СЕТ СН'!$F$16</f>
        <v>0</v>
      </c>
      <c r="D408" s="36">
        <f>SUMIFS(СВЦЭМ!$L$34:$L$777,СВЦЭМ!$A$34:$A$777,$A408,СВЦЭМ!$B$34:$B$777,D$401)+'СЕТ СН'!$F$16</f>
        <v>0</v>
      </c>
      <c r="E408" s="36">
        <f>SUMIFS(СВЦЭМ!$L$34:$L$777,СВЦЭМ!$A$34:$A$777,$A408,СВЦЭМ!$B$34:$B$777,E$401)+'СЕТ СН'!$F$16</f>
        <v>0</v>
      </c>
      <c r="F408" s="36">
        <f>SUMIFS(СВЦЭМ!$L$34:$L$777,СВЦЭМ!$A$34:$A$777,$A408,СВЦЭМ!$B$34:$B$777,F$401)+'СЕТ СН'!$F$16</f>
        <v>0</v>
      </c>
      <c r="G408" s="36">
        <f>SUMIFS(СВЦЭМ!$L$34:$L$777,СВЦЭМ!$A$34:$A$777,$A408,СВЦЭМ!$B$34:$B$777,G$401)+'СЕТ СН'!$F$16</f>
        <v>0</v>
      </c>
      <c r="H408" s="36">
        <f>SUMIFS(СВЦЭМ!$L$34:$L$777,СВЦЭМ!$A$34:$A$777,$A408,СВЦЭМ!$B$34:$B$777,H$401)+'СЕТ СН'!$F$16</f>
        <v>0</v>
      </c>
      <c r="I408" s="36">
        <f>SUMIFS(СВЦЭМ!$L$34:$L$777,СВЦЭМ!$A$34:$A$777,$A408,СВЦЭМ!$B$34:$B$777,I$401)+'СЕТ СН'!$F$16</f>
        <v>0</v>
      </c>
      <c r="J408" s="36">
        <f>SUMIFS(СВЦЭМ!$L$34:$L$777,СВЦЭМ!$A$34:$A$777,$A408,СВЦЭМ!$B$34:$B$777,J$401)+'СЕТ СН'!$F$16</f>
        <v>0</v>
      </c>
      <c r="K408" s="36">
        <f>SUMIFS(СВЦЭМ!$L$34:$L$777,СВЦЭМ!$A$34:$A$777,$A408,СВЦЭМ!$B$34:$B$777,K$401)+'СЕТ СН'!$F$16</f>
        <v>0</v>
      </c>
      <c r="L408" s="36">
        <f>SUMIFS(СВЦЭМ!$L$34:$L$777,СВЦЭМ!$A$34:$A$777,$A408,СВЦЭМ!$B$34:$B$777,L$401)+'СЕТ СН'!$F$16</f>
        <v>0</v>
      </c>
      <c r="M408" s="36">
        <f>SUMIFS(СВЦЭМ!$L$34:$L$777,СВЦЭМ!$A$34:$A$777,$A408,СВЦЭМ!$B$34:$B$777,M$401)+'СЕТ СН'!$F$16</f>
        <v>0</v>
      </c>
      <c r="N408" s="36">
        <f>SUMIFS(СВЦЭМ!$L$34:$L$777,СВЦЭМ!$A$34:$A$777,$A408,СВЦЭМ!$B$34:$B$777,N$401)+'СЕТ СН'!$F$16</f>
        <v>0</v>
      </c>
      <c r="O408" s="36">
        <f>SUMIFS(СВЦЭМ!$L$34:$L$777,СВЦЭМ!$A$34:$A$777,$A408,СВЦЭМ!$B$34:$B$777,O$401)+'СЕТ СН'!$F$16</f>
        <v>0</v>
      </c>
      <c r="P408" s="36">
        <f>SUMIFS(СВЦЭМ!$L$34:$L$777,СВЦЭМ!$A$34:$A$777,$A408,СВЦЭМ!$B$34:$B$777,P$401)+'СЕТ СН'!$F$16</f>
        <v>0</v>
      </c>
      <c r="Q408" s="36">
        <f>SUMIFS(СВЦЭМ!$L$34:$L$777,СВЦЭМ!$A$34:$A$777,$A408,СВЦЭМ!$B$34:$B$777,Q$401)+'СЕТ СН'!$F$16</f>
        <v>0</v>
      </c>
      <c r="R408" s="36">
        <f>SUMIFS(СВЦЭМ!$L$34:$L$777,СВЦЭМ!$A$34:$A$777,$A408,СВЦЭМ!$B$34:$B$777,R$401)+'СЕТ СН'!$F$16</f>
        <v>0</v>
      </c>
      <c r="S408" s="36">
        <f>SUMIFS(СВЦЭМ!$L$34:$L$777,СВЦЭМ!$A$34:$A$777,$A408,СВЦЭМ!$B$34:$B$777,S$401)+'СЕТ СН'!$F$16</f>
        <v>0</v>
      </c>
      <c r="T408" s="36">
        <f>SUMIFS(СВЦЭМ!$L$34:$L$777,СВЦЭМ!$A$34:$A$777,$A408,СВЦЭМ!$B$34:$B$777,T$401)+'СЕТ СН'!$F$16</f>
        <v>0</v>
      </c>
      <c r="U408" s="36">
        <f>SUMIFS(СВЦЭМ!$L$34:$L$777,СВЦЭМ!$A$34:$A$777,$A408,СВЦЭМ!$B$34:$B$777,U$401)+'СЕТ СН'!$F$16</f>
        <v>0</v>
      </c>
      <c r="V408" s="36">
        <f>SUMIFS(СВЦЭМ!$L$34:$L$777,СВЦЭМ!$A$34:$A$777,$A408,СВЦЭМ!$B$34:$B$777,V$401)+'СЕТ СН'!$F$16</f>
        <v>0</v>
      </c>
      <c r="W408" s="36">
        <f>SUMIFS(СВЦЭМ!$L$34:$L$777,СВЦЭМ!$A$34:$A$777,$A408,СВЦЭМ!$B$34:$B$777,W$401)+'СЕТ СН'!$F$16</f>
        <v>0</v>
      </c>
      <c r="X408" s="36">
        <f>SUMIFS(СВЦЭМ!$L$34:$L$777,СВЦЭМ!$A$34:$A$777,$A408,СВЦЭМ!$B$34:$B$777,X$401)+'СЕТ СН'!$F$16</f>
        <v>0</v>
      </c>
      <c r="Y408" s="36">
        <f>SUMIFS(СВЦЭМ!$L$34:$L$777,СВЦЭМ!$A$34:$A$777,$A408,СВЦЭМ!$B$34:$B$777,Y$401)+'СЕТ СН'!$F$16</f>
        <v>0</v>
      </c>
    </row>
    <row r="409" spans="1:27" ht="15.75" hidden="1" x14ac:dyDescent="0.2">
      <c r="A409" s="35">
        <f t="shared" si="11"/>
        <v>43959</v>
      </c>
      <c r="B409" s="36">
        <f>SUMIFS(СВЦЭМ!$L$34:$L$777,СВЦЭМ!$A$34:$A$777,$A409,СВЦЭМ!$B$34:$B$777,B$401)+'СЕТ СН'!$F$16</f>
        <v>0</v>
      </c>
      <c r="C409" s="36">
        <f>SUMIFS(СВЦЭМ!$L$34:$L$777,СВЦЭМ!$A$34:$A$777,$A409,СВЦЭМ!$B$34:$B$777,C$401)+'СЕТ СН'!$F$16</f>
        <v>0</v>
      </c>
      <c r="D409" s="36">
        <f>SUMIFS(СВЦЭМ!$L$34:$L$777,СВЦЭМ!$A$34:$A$777,$A409,СВЦЭМ!$B$34:$B$777,D$401)+'СЕТ СН'!$F$16</f>
        <v>0</v>
      </c>
      <c r="E409" s="36">
        <f>SUMIFS(СВЦЭМ!$L$34:$L$777,СВЦЭМ!$A$34:$A$777,$A409,СВЦЭМ!$B$34:$B$777,E$401)+'СЕТ СН'!$F$16</f>
        <v>0</v>
      </c>
      <c r="F409" s="36">
        <f>SUMIFS(СВЦЭМ!$L$34:$L$777,СВЦЭМ!$A$34:$A$777,$A409,СВЦЭМ!$B$34:$B$777,F$401)+'СЕТ СН'!$F$16</f>
        <v>0</v>
      </c>
      <c r="G409" s="36">
        <f>SUMIFS(СВЦЭМ!$L$34:$L$777,СВЦЭМ!$A$34:$A$777,$A409,СВЦЭМ!$B$34:$B$777,G$401)+'СЕТ СН'!$F$16</f>
        <v>0</v>
      </c>
      <c r="H409" s="36">
        <f>SUMIFS(СВЦЭМ!$L$34:$L$777,СВЦЭМ!$A$34:$A$777,$A409,СВЦЭМ!$B$34:$B$777,H$401)+'СЕТ СН'!$F$16</f>
        <v>0</v>
      </c>
      <c r="I409" s="36">
        <f>SUMIFS(СВЦЭМ!$L$34:$L$777,СВЦЭМ!$A$34:$A$777,$A409,СВЦЭМ!$B$34:$B$777,I$401)+'СЕТ СН'!$F$16</f>
        <v>0</v>
      </c>
      <c r="J409" s="36">
        <f>SUMIFS(СВЦЭМ!$L$34:$L$777,СВЦЭМ!$A$34:$A$777,$A409,СВЦЭМ!$B$34:$B$777,J$401)+'СЕТ СН'!$F$16</f>
        <v>0</v>
      </c>
      <c r="K409" s="36">
        <f>SUMIFS(СВЦЭМ!$L$34:$L$777,СВЦЭМ!$A$34:$A$777,$A409,СВЦЭМ!$B$34:$B$777,K$401)+'СЕТ СН'!$F$16</f>
        <v>0</v>
      </c>
      <c r="L409" s="36">
        <f>SUMIFS(СВЦЭМ!$L$34:$L$777,СВЦЭМ!$A$34:$A$777,$A409,СВЦЭМ!$B$34:$B$777,L$401)+'СЕТ СН'!$F$16</f>
        <v>0</v>
      </c>
      <c r="M409" s="36">
        <f>SUMIFS(СВЦЭМ!$L$34:$L$777,СВЦЭМ!$A$34:$A$777,$A409,СВЦЭМ!$B$34:$B$777,M$401)+'СЕТ СН'!$F$16</f>
        <v>0</v>
      </c>
      <c r="N409" s="36">
        <f>SUMIFS(СВЦЭМ!$L$34:$L$777,СВЦЭМ!$A$34:$A$777,$A409,СВЦЭМ!$B$34:$B$777,N$401)+'СЕТ СН'!$F$16</f>
        <v>0</v>
      </c>
      <c r="O409" s="36">
        <f>SUMIFS(СВЦЭМ!$L$34:$L$777,СВЦЭМ!$A$34:$A$777,$A409,СВЦЭМ!$B$34:$B$777,O$401)+'СЕТ СН'!$F$16</f>
        <v>0</v>
      </c>
      <c r="P409" s="36">
        <f>SUMIFS(СВЦЭМ!$L$34:$L$777,СВЦЭМ!$A$34:$A$777,$A409,СВЦЭМ!$B$34:$B$777,P$401)+'СЕТ СН'!$F$16</f>
        <v>0</v>
      </c>
      <c r="Q409" s="36">
        <f>SUMIFS(СВЦЭМ!$L$34:$L$777,СВЦЭМ!$A$34:$A$777,$A409,СВЦЭМ!$B$34:$B$777,Q$401)+'СЕТ СН'!$F$16</f>
        <v>0</v>
      </c>
      <c r="R409" s="36">
        <f>SUMIFS(СВЦЭМ!$L$34:$L$777,СВЦЭМ!$A$34:$A$777,$A409,СВЦЭМ!$B$34:$B$777,R$401)+'СЕТ СН'!$F$16</f>
        <v>0</v>
      </c>
      <c r="S409" s="36">
        <f>SUMIFS(СВЦЭМ!$L$34:$L$777,СВЦЭМ!$A$34:$A$777,$A409,СВЦЭМ!$B$34:$B$777,S$401)+'СЕТ СН'!$F$16</f>
        <v>0</v>
      </c>
      <c r="T409" s="36">
        <f>SUMIFS(СВЦЭМ!$L$34:$L$777,СВЦЭМ!$A$34:$A$777,$A409,СВЦЭМ!$B$34:$B$777,T$401)+'СЕТ СН'!$F$16</f>
        <v>0</v>
      </c>
      <c r="U409" s="36">
        <f>SUMIFS(СВЦЭМ!$L$34:$L$777,СВЦЭМ!$A$34:$A$777,$A409,СВЦЭМ!$B$34:$B$777,U$401)+'СЕТ СН'!$F$16</f>
        <v>0</v>
      </c>
      <c r="V409" s="36">
        <f>SUMIFS(СВЦЭМ!$L$34:$L$777,СВЦЭМ!$A$34:$A$777,$A409,СВЦЭМ!$B$34:$B$777,V$401)+'СЕТ СН'!$F$16</f>
        <v>0</v>
      </c>
      <c r="W409" s="36">
        <f>SUMIFS(СВЦЭМ!$L$34:$L$777,СВЦЭМ!$A$34:$A$777,$A409,СВЦЭМ!$B$34:$B$777,W$401)+'СЕТ СН'!$F$16</f>
        <v>0</v>
      </c>
      <c r="X409" s="36">
        <f>SUMIFS(СВЦЭМ!$L$34:$L$777,СВЦЭМ!$A$34:$A$777,$A409,СВЦЭМ!$B$34:$B$777,X$401)+'СЕТ СН'!$F$16</f>
        <v>0</v>
      </c>
      <c r="Y409" s="36">
        <f>SUMIFS(СВЦЭМ!$L$34:$L$777,СВЦЭМ!$A$34:$A$777,$A409,СВЦЭМ!$B$34:$B$777,Y$401)+'СЕТ СН'!$F$16</f>
        <v>0</v>
      </c>
    </row>
    <row r="410" spans="1:27" ht="15.75" hidden="1" x14ac:dyDescent="0.2">
      <c r="A410" s="35">
        <f t="shared" si="11"/>
        <v>43960</v>
      </c>
      <c r="B410" s="36">
        <f>SUMIFS(СВЦЭМ!$L$34:$L$777,СВЦЭМ!$A$34:$A$777,$A410,СВЦЭМ!$B$34:$B$777,B$401)+'СЕТ СН'!$F$16</f>
        <v>0</v>
      </c>
      <c r="C410" s="36">
        <f>SUMIFS(СВЦЭМ!$L$34:$L$777,СВЦЭМ!$A$34:$A$777,$A410,СВЦЭМ!$B$34:$B$777,C$401)+'СЕТ СН'!$F$16</f>
        <v>0</v>
      </c>
      <c r="D410" s="36">
        <f>SUMIFS(СВЦЭМ!$L$34:$L$777,СВЦЭМ!$A$34:$A$777,$A410,СВЦЭМ!$B$34:$B$777,D$401)+'СЕТ СН'!$F$16</f>
        <v>0</v>
      </c>
      <c r="E410" s="36">
        <f>SUMIFS(СВЦЭМ!$L$34:$L$777,СВЦЭМ!$A$34:$A$777,$A410,СВЦЭМ!$B$34:$B$777,E$401)+'СЕТ СН'!$F$16</f>
        <v>0</v>
      </c>
      <c r="F410" s="36">
        <f>SUMIFS(СВЦЭМ!$L$34:$L$777,СВЦЭМ!$A$34:$A$777,$A410,СВЦЭМ!$B$34:$B$777,F$401)+'СЕТ СН'!$F$16</f>
        <v>0</v>
      </c>
      <c r="G410" s="36">
        <f>SUMIFS(СВЦЭМ!$L$34:$L$777,СВЦЭМ!$A$34:$A$777,$A410,СВЦЭМ!$B$34:$B$777,G$401)+'СЕТ СН'!$F$16</f>
        <v>0</v>
      </c>
      <c r="H410" s="36">
        <f>SUMIFS(СВЦЭМ!$L$34:$L$777,СВЦЭМ!$A$34:$A$777,$A410,СВЦЭМ!$B$34:$B$777,H$401)+'СЕТ СН'!$F$16</f>
        <v>0</v>
      </c>
      <c r="I410" s="36">
        <f>SUMIFS(СВЦЭМ!$L$34:$L$777,СВЦЭМ!$A$34:$A$777,$A410,СВЦЭМ!$B$34:$B$777,I$401)+'СЕТ СН'!$F$16</f>
        <v>0</v>
      </c>
      <c r="J410" s="36">
        <f>SUMIFS(СВЦЭМ!$L$34:$L$777,СВЦЭМ!$A$34:$A$777,$A410,СВЦЭМ!$B$34:$B$777,J$401)+'СЕТ СН'!$F$16</f>
        <v>0</v>
      </c>
      <c r="K410" s="36">
        <f>SUMIFS(СВЦЭМ!$L$34:$L$777,СВЦЭМ!$A$34:$A$777,$A410,СВЦЭМ!$B$34:$B$777,K$401)+'СЕТ СН'!$F$16</f>
        <v>0</v>
      </c>
      <c r="L410" s="36">
        <f>SUMIFS(СВЦЭМ!$L$34:$L$777,СВЦЭМ!$A$34:$A$777,$A410,СВЦЭМ!$B$34:$B$777,L$401)+'СЕТ СН'!$F$16</f>
        <v>0</v>
      </c>
      <c r="M410" s="36">
        <f>SUMIFS(СВЦЭМ!$L$34:$L$777,СВЦЭМ!$A$34:$A$777,$A410,СВЦЭМ!$B$34:$B$777,M$401)+'СЕТ СН'!$F$16</f>
        <v>0</v>
      </c>
      <c r="N410" s="36">
        <f>SUMIFS(СВЦЭМ!$L$34:$L$777,СВЦЭМ!$A$34:$A$777,$A410,СВЦЭМ!$B$34:$B$777,N$401)+'СЕТ СН'!$F$16</f>
        <v>0</v>
      </c>
      <c r="O410" s="36">
        <f>SUMIFS(СВЦЭМ!$L$34:$L$777,СВЦЭМ!$A$34:$A$777,$A410,СВЦЭМ!$B$34:$B$777,O$401)+'СЕТ СН'!$F$16</f>
        <v>0</v>
      </c>
      <c r="P410" s="36">
        <f>SUMIFS(СВЦЭМ!$L$34:$L$777,СВЦЭМ!$A$34:$A$777,$A410,СВЦЭМ!$B$34:$B$777,P$401)+'СЕТ СН'!$F$16</f>
        <v>0</v>
      </c>
      <c r="Q410" s="36">
        <f>SUMIFS(СВЦЭМ!$L$34:$L$777,СВЦЭМ!$A$34:$A$777,$A410,СВЦЭМ!$B$34:$B$777,Q$401)+'СЕТ СН'!$F$16</f>
        <v>0</v>
      </c>
      <c r="R410" s="36">
        <f>SUMIFS(СВЦЭМ!$L$34:$L$777,СВЦЭМ!$A$34:$A$777,$A410,СВЦЭМ!$B$34:$B$777,R$401)+'СЕТ СН'!$F$16</f>
        <v>0</v>
      </c>
      <c r="S410" s="36">
        <f>SUMIFS(СВЦЭМ!$L$34:$L$777,СВЦЭМ!$A$34:$A$777,$A410,СВЦЭМ!$B$34:$B$777,S$401)+'СЕТ СН'!$F$16</f>
        <v>0</v>
      </c>
      <c r="T410" s="36">
        <f>SUMIFS(СВЦЭМ!$L$34:$L$777,СВЦЭМ!$A$34:$A$777,$A410,СВЦЭМ!$B$34:$B$777,T$401)+'СЕТ СН'!$F$16</f>
        <v>0</v>
      </c>
      <c r="U410" s="36">
        <f>SUMIFS(СВЦЭМ!$L$34:$L$777,СВЦЭМ!$A$34:$A$777,$A410,СВЦЭМ!$B$34:$B$777,U$401)+'СЕТ СН'!$F$16</f>
        <v>0</v>
      </c>
      <c r="V410" s="36">
        <f>SUMIFS(СВЦЭМ!$L$34:$L$777,СВЦЭМ!$A$34:$A$777,$A410,СВЦЭМ!$B$34:$B$777,V$401)+'СЕТ СН'!$F$16</f>
        <v>0</v>
      </c>
      <c r="W410" s="36">
        <f>SUMIFS(СВЦЭМ!$L$34:$L$777,СВЦЭМ!$A$34:$A$777,$A410,СВЦЭМ!$B$34:$B$777,W$401)+'СЕТ СН'!$F$16</f>
        <v>0</v>
      </c>
      <c r="X410" s="36">
        <f>SUMIFS(СВЦЭМ!$L$34:$L$777,СВЦЭМ!$A$34:$A$777,$A410,СВЦЭМ!$B$34:$B$777,X$401)+'СЕТ СН'!$F$16</f>
        <v>0</v>
      </c>
      <c r="Y410" s="36">
        <f>SUMIFS(СВЦЭМ!$L$34:$L$777,СВЦЭМ!$A$34:$A$777,$A410,СВЦЭМ!$B$34:$B$777,Y$401)+'СЕТ СН'!$F$16</f>
        <v>0</v>
      </c>
    </row>
    <row r="411" spans="1:27" ht="15.75" hidden="1" x14ac:dyDescent="0.2">
      <c r="A411" s="35">
        <f t="shared" si="11"/>
        <v>43961</v>
      </c>
      <c r="B411" s="36">
        <f>SUMIFS(СВЦЭМ!$L$34:$L$777,СВЦЭМ!$A$34:$A$777,$A411,СВЦЭМ!$B$34:$B$777,B$401)+'СЕТ СН'!$F$16</f>
        <v>0</v>
      </c>
      <c r="C411" s="36">
        <f>SUMIFS(СВЦЭМ!$L$34:$L$777,СВЦЭМ!$A$34:$A$777,$A411,СВЦЭМ!$B$34:$B$777,C$401)+'СЕТ СН'!$F$16</f>
        <v>0</v>
      </c>
      <c r="D411" s="36">
        <f>SUMIFS(СВЦЭМ!$L$34:$L$777,СВЦЭМ!$A$34:$A$777,$A411,СВЦЭМ!$B$34:$B$777,D$401)+'СЕТ СН'!$F$16</f>
        <v>0</v>
      </c>
      <c r="E411" s="36">
        <f>SUMIFS(СВЦЭМ!$L$34:$L$777,СВЦЭМ!$A$34:$A$777,$A411,СВЦЭМ!$B$34:$B$777,E$401)+'СЕТ СН'!$F$16</f>
        <v>0</v>
      </c>
      <c r="F411" s="36">
        <f>SUMIFS(СВЦЭМ!$L$34:$L$777,СВЦЭМ!$A$34:$A$777,$A411,СВЦЭМ!$B$34:$B$777,F$401)+'СЕТ СН'!$F$16</f>
        <v>0</v>
      </c>
      <c r="G411" s="36">
        <f>SUMIFS(СВЦЭМ!$L$34:$L$777,СВЦЭМ!$A$34:$A$777,$A411,СВЦЭМ!$B$34:$B$777,G$401)+'СЕТ СН'!$F$16</f>
        <v>0</v>
      </c>
      <c r="H411" s="36">
        <f>SUMIFS(СВЦЭМ!$L$34:$L$777,СВЦЭМ!$A$34:$A$777,$A411,СВЦЭМ!$B$34:$B$777,H$401)+'СЕТ СН'!$F$16</f>
        <v>0</v>
      </c>
      <c r="I411" s="36">
        <f>SUMIFS(СВЦЭМ!$L$34:$L$777,СВЦЭМ!$A$34:$A$777,$A411,СВЦЭМ!$B$34:$B$777,I$401)+'СЕТ СН'!$F$16</f>
        <v>0</v>
      </c>
      <c r="J411" s="36">
        <f>SUMIFS(СВЦЭМ!$L$34:$L$777,СВЦЭМ!$A$34:$A$777,$A411,СВЦЭМ!$B$34:$B$777,J$401)+'СЕТ СН'!$F$16</f>
        <v>0</v>
      </c>
      <c r="K411" s="36">
        <f>SUMIFS(СВЦЭМ!$L$34:$L$777,СВЦЭМ!$A$34:$A$777,$A411,СВЦЭМ!$B$34:$B$777,K$401)+'СЕТ СН'!$F$16</f>
        <v>0</v>
      </c>
      <c r="L411" s="36">
        <f>SUMIFS(СВЦЭМ!$L$34:$L$777,СВЦЭМ!$A$34:$A$777,$A411,СВЦЭМ!$B$34:$B$777,L$401)+'СЕТ СН'!$F$16</f>
        <v>0</v>
      </c>
      <c r="M411" s="36">
        <f>SUMIFS(СВЦЭМ!$L$34:$L$777,СВЦЭМ!$A$34:$A$777,$A411,СВЦЭМ!$B$34:$B$777,M$401)+'СЕТ СН'!$F$16</f>
        <v>0</v>
      </c>
      <c r="N411" s="36">
        <f>SUMIFS(СВЦЭМ!$L$34:$L$777,СВЦЭМ!$A$34:$A$777,$A411,СВЦЭМ!$B$34:$B$777,N$401)+'СЕТ СН'!$F$16</f>
        <v>0</v>
      </c>
      <c r="O411" s="36">
        <f>SUMIFS(СВЦЭМ!$L$34:$L$777,СВЦЭМ!$A$34:$A$777,$A411,СВЦЭМ!$B$34:$B$777,O$401)+'СЕТ СН'!$F$16</f>
        <v>0</v>
      </c>
      <c r="P411" s="36">
        <f>SUMIFS(СВЦЭМ!$L$34:$L$777,СВЦЭМ!$A$34:$A$777,$A411,СВЦЭМ!$B$34:$B$777,P$401)+'СЕТ СН'!$F$16</f>
        <v>0</v>
      </c>
      <c r="Q411" s="36">
        <f>SUMIFS(СВЦЭМ!$L$34:$L$777,СВЦЭМ!$A$34:$A$777,$A411,СВЦЭМ!$B$34:$B$777,Q$401)+'СЕТ СН'!$F$16</f>
        <v>0</v>
      </c>
      <c r="R411" s="36">
        <f>SUMIFS(СВЦЭМ!$L$34:$L$777,СВЦЭМ!$A$34:$A$777,$A411,СВЦЭМ!$B$34:$B$777,R$401)+'СЕТ СН'!$F$16</f>
        <v>0</v>
      </c>
      <c r="S411" s="36">
        <f>SUMIFS(СВЦЭМ!$L$34:$L$777,СВЦЭМ!$A$34:$A$777,$A411,СВЦЭМ!$B$34:$B$777,S$401)+'СЕТ СН'!$F$16</f>
        <v>0</v>
      </c>
      <c r="T411" s="36">
        <f>SUMIFS(СВЦЭМ!$L$34:$L$777,СВЦЭМ!$A$34:$A$777,$A411,СВЦЭМ!$B$34:$B$777,T$401)+'СЕТ СН'!$F$16</f>
        <v>0</v>
      </c>
      <c r="U411" s="36">
        <f>SUMIFS(СВЦЭМ!$L$34:$L$777,СВЦЭМ!$A$34:$A$777,$A411,СВЦЭМ!$B$34:$B$777,U$401)+'СЕТ СН'!$F$16</f>
        <v>0</v>
      </c>
      <c r="V411" s="36">
        <f>SUMIFS(СВЦЭМ!$L$34:$L$777,СВЦЭМ!$A$34:$A$777,$A411,СВЦЭМ!$B$34:$B$777,V$401)+'СЕТ СН'!$F$16</f>
        <v>0</v>
      </c>
      <c r="W411" s="36">
        <f>SUMIFS(СВЦЭМ!$L$34:$L$777,СВЦЭМ!$A$34:$A$777,$A411,СВЦЭМ!$B$34:$B$777,W$401)+'СЕТ СН'!$F$16</f>
        <v>0</v>
      </c>
      <c r="X411" s="36">
        <f>SUMIFS(СВЦЭМ!$L$34:$L$777,СВЦЭМ!$A$34:$A$777,$A411,СВЦЭМ!$B$34:$B$777,X$401)+'СЕТ СН'!$F$16</f>
        <v>0</v>
      </c>
      <c r="Y411" s="36">
        <f>SUMIFS(СВЦЭМ!$L$34:$L$777,СВЦЭМ!$A$34:$A$777,$A411,СВЦЭМ!$B$34:$B$777,Y$401)+'СЕТ СН'!$F$16</f>
        <v>0</v>
      </c>
    </row>
    <row r="412" spans="1:27" ht="15.75" hidden="1" x14ac:dyDescent="0.2">
      <c r="A412" s="35">
        <f t="shared" si="11"/>
        <v>43962</v>
      </c>
      <c r="B412" s="36">
        <f>SUMIFS(СВЦЭМ!$L$34:$L$777,СВЦЭМ!$A$34:$A$777,$A412,СВЦЭМ!$B$34:$B$777,B$401)+'СЕТ СН'!$F$16</f>
        <v>0</v>
      </c>
      <c r="C412" s="36">
        <f>SUMIFS(СВЦЭМ!$L$34:$L$777,СВЦЭМ!$A$34:$A$777,$A412,СВЦЭМ!$B$34:$B$777,C$401)+'СЕТ СН'!$F$16</f>
        <v>0</v>
      </c>
      <c r="D412" s="36">
        <f>SUMIFS(СВЦЭМ!$L$34:$L$777,СВЦЭМ!$A$34:$A$777,$A412,СВЦЭМ!$B$34:$B$777,D$401)+'СЕТ СН'!$F$16</f>
        <v>0</v>
      </c>
      <c r="E412" s="36">
        <f>SUMIFS(СВЦЭМ!$L$34:$L$777,СВЦЭМ!$A$34:$A$777,$A412,СВЦЭМ!$B$34:$B$777,E$401)+'СЕТ СН'!$F$16</f>
        <v>0</v>
      </c>
      <c r="F412" s="36">
        <f>SUMIFS(СВЦЭМ!$L$34:$L$777,СВЦЭМ!$A$34:$A$777,$A412,СВЦЭМ!$B$34:$B$777,F$401)+'СЕТ СН'!$F$16</f>
        <v>0</v>
      </c>
      <c r="G412" s="36">
        <f>SUMIFS(СВЦЭМ!$L$34:$L$777,СВЦЭМ!$A$34:$A$777,$A412,СВЦЭМ!$B$34:$B$777,G$401)+'СЕТ СН'!$F$16</f>
        <v>0</v>
      </c>
      <c r="H412" s="36">
        <f>SUMIFS(СВЦЭМ!$L$34:$L$777,СВЦЭМ!$A$34:$A$777,$A412,СВЦЭМ!$B$34:$B$777,H$401)+'СЕТ СН'!$F$16</f>
        <v>0</v>
      </c>
      <c r="I412" s="36">
        <f>SUMIFS(СВЦЭМ!$L$34:$L$777,СВЦЭМ!$A$34:$A$777,$A412,СВЦЭМ!$B$34:$B$777,I$401)+'СЕТ СН'!$F$16</f>
        <v>0</v>
      </c>
      <c r="J412" s="36">
        <f>SUMIFS(СВЦЭМ!$L$34:$L$777,СВЦЭМ!$A$34:$A$777,$A412,СВЦЭМ!$B$34:$B$777,J$401)+'СЕТ СН'!$F$16</f>
        <v>0</v>
      </c>
      <c r="K412" s="36">
        <f>SUMIFS(СВЦЭМ!$L$34:$L$777,СВЦЭМ!$A$34:$A$777,$A412,СВЦЭМ!$B$34:$B$777,K$401)+'СЕТ СН'!$F$16</f>
        <v>0</v>
      </c>
      <c r="L412" s="36">
        <f>SUMIFS(СВЦЭМ!$L$34:$L$777,СВЦЭМ!$A$34:$A$777,$A412,СВЦЭМ!$B$34:$B$777,L$401)+'СЕТ СН'!$F$16</f>
        <v>0</v>
      </c>
      <c r="M412" s="36">
        <f>SUMIFS(СВЦЭМ!$L$34:$L$777,СВЦЭМ!$A$34:$A$777,$A412,СВЦЭМ!$B$34:$B$777,M$401)+'СЕТ СН'!$F$16</f>
        <v>0</v>
      </c>
      <c r="N412" s="36">
        <f>SUMIFS(СВЦЭМ!$L$34:$L$777,СВЦЭМ!$A$34:$A$777,$A412,СВЦЭМ!$B$34:$B$777,N$401)+'СЕТ СН'!$F$16</f>
        <v>0</v>
      </c>
      <c r="O412" s="36">
        <f>SUMIFS(СВЦЭМ!$L$34:$L$777,СВЦЭМ!$A$34:$A$777,$A412,СВЦЭМ!$B$34:$B$777,O$401)+'СЕТ СН'!$F$16</f>
        <v>0</v>
      </c>
      <c r="P412" s="36">
        <f>SUMIFS(СВЦЭМ!$L$34:$L$777,СВЦЭМ!$A$34:$A$777,$A412,СВЦЭМ!$B$34:$B$777,P$401)+'СЕТ СН'!$F$16</f>
        <v>0</v>
      </c>
      <c r="Q412" s="36">
        <f>SUMIFS(СВЦЭМ!$L$34:$L$777,СВЦЭМ!$A$34:$A$777,$A412,СВЦЭМ!$B$34:$B$777,Q$401)+'СЕТ СН'!$F$16</f>
        <v>0</v>
      </c>
      <c r="R412" s="36">
        <f>SUMIFS(СВЦЭМ!$L$34:$L$777,СВЦЭМ!$A$34:$A$777,$A412,СВЦЭМ!$B$34:$B$777,R$401)+'СЕТ СН'!$F$16</f>
        <v>0</v>
      </c>
      <c r="S412" s="36">
        <f>SUMIFS(СВЦЭМ!$L$34:$L$777,СВЦЭМ!$A$34:$A$777,$A412,СВЦЭМ!$B$34:$B$777,S$401)+'СЕТ СН'!$F$16</f>
        <v>0</v>
      </c>
      <c r="T412" s="36">
        <f>SUMIFS(СВЦЭМ!$L$34:$L$777,СВЦЭМ!$A$34:$A$777,$A412,СВЦЭМ!$B$34:$B$777,T$401)+'СЕТ СН'!$F$16</f>
        <v>0</v>
      </c>
      <c r="U412" s="36">
        <f>SUMIFS(СВЦЭМ!$L$34:$L$777,СВЦЭМ!$A$34:$A$777,$A412,СВЦЭМ!$B$34:$B$777,U$401)+'СЕТ СН'!$F$16</f>
        <v>0</v>
      </c>
      <c r="V412" s="36">
        <f>SUMIFS(СВЦЭМ!$L$34:$L$777,СВЦЭМ!$A$34:$A$777,$A412,СВЦЭМ!$B$34:$B$777,V$401)+'СЕТ СН'!$F$16</f>
        <v>0</v>
      </c>
      <c r="W412" s="36">
        <f>SUMIFS(СВЦЭМ!$L$34:$L$777,СВЦЭМ!$A$34:$A$777,$A412,СВЦЭМ!$B$34:$B$777,W$401)+'СЕТ СН'!$F$16</f>
        <v>0</v>
      </c>
      <c r="X412" s="36">
        <f>SUMIFS(СВЦЭМ!$L$34:$L$777,СВЦЭМ!$A$34:$A$777,$A412,СВЦЭМ!$B$34:$B$777,X$401)+'СЕТ СН'!$F$16</f>
        <v>0</v>
      </c>
      <c r="Y412" s="36">
        <f>SUMIFS(СВЦЭМ!$L$34:$L$777,СВЦЭМ!$A$34:$A$777,$A412,СВЦЭМ!$B$34:$B$777,Y$401)+'СЕТ СН'!$F$16</f>
        <v>0</v>
      </c>
    </row>
    <row r="413" spans="1:27" ht="15.75" hidden="1" x14ac:dyDescent="0.2">
      <c r="A413" s="35">
        <f t="shared" si="11"/>
        <v>43963</v>
      </c>
      <c r="B413" s="36">
        <f>SUMIFS(СВЦЭМ!$L$34:$L$777,СВЦЭМ!$A$34:$A$777,$A413,СВЦЭМ!$B$34:$B$777,B$401)+'СЕТ СН'!$F$16</f>
        <v>0</v>
      </c>
      <c r="C413" s="36">
        <f>SUMIFS(СВЦЭМ!$L$34:$L$777,СВЦЭМ!$A$34:$A$777,$A413,СВЦЭМ!$B$34:$B$777,C$401)+'СЕТ СН'!$F$16</f>
        <v>0</v>
      </c>
      <c r="D413" s="36">
        <f>SUMIFS(СВЦЭМ!$L$34:$L$777,СВЦЭМ!$A$34:$A$777,$A413,СВЦЭМ!$B$34:$B$777,D$401)+'СЕТ СН'!$F$16</f>
        <v>0</v>
      </c>
      <c r="E413" s="36">
        <f>SUMIFS(СВЦЭМ!$L$34:$L$777,СВЦЭМ!$A$34:$A$777,$A413,СВЦЭМ!$B$34:$B$777,E$401)+'СЕТ СН'!$F$16</f>
        <v>0</v>
      </c>
      <c r="F413" s="36">
        <f>SUMIFS(СВЦЭМ!$L$34:$L$777,СВЦЭМ!$A$34:$A$777,$A413,СВЦЭМ!$B$34:$B$777,F$401)+'СЕТ СН'!$F$16</f>
        <v>0</v>
      </c>
      <c r="G413" s="36">
        <f>SUMIFS(СВЦЭМ!$L$34:$L$777,СВЦЭМ!$A$34:$A$777,$A413,СВЦЭМ!$B$34:$B$777,G$401)+'СЕТ СН'!$F$16</f>
        <v>0</v>
      </c>
      <c r="H413" s="36">
        <f>SUMIFS(СВЦЭМ!$L$34:$L$777,СВЦЭМ!$A$34:$A$777,$A413,СВЦЭМ!$B$34:$B$777,H$401)+'СЕТ СН'!$F$16</f>
        <v>0</v>
      </c>
      <c r="I413" s="36">
        <f>SUMIFS(СВЦЭМ!$L$34:$L$777,СВЦЭМ!$A$34:$A$777,$A413,СВЦЭМ!$B$34:$B$777,I$401)+'СЕТ СН'!$F$16</f>
        <v>0</v>
      </c>
      <c r="J413" s="36">
        <f>SUMIFS(СВЦЭМ!$L$34:$L$777,СВЦЭМ!$A$34:$A$777,$A413,СВЦЭМ!$B$34:$B$777,J$401)+'СЕТ СН'!$F$16</f>
        <v>0</v>
      </c>
      <c r="K413" s="36">
        <f>SUMIFS(СВЦЭМ!$L$34:$L$777,СВЦЭМ!$A$34:$A$777,$A413,СВЦЭМ!$B$34:$B$777,K$401)+'СЕТ СН'!$F$16</f>
        <v>0</v>
      </c>
      <c r="L413" s="36">
        <f>SUMIFS(СВЦЭМ!$L$34:$L$777,СВЦЭМ!$A$34:$A$777,$A413,СВЦЭМ!$B$34:$B$777,L$401)+'СЕТ СН'!$F$16</f>
        <v>0</v>
      </c>
      <c r="M413" s="36">
        <f>SUMIFS(СВЦЭМ!$L$34:$L$777,СВЦЭМ!$A$34:$A$777,$A413,СВЦЭМ!$B$34:$B$777,M$401)+'СЕТ СН'!$F$16</f>
        <v>0</v>
      </c>
      <c r="N413" s="36">
        <f>SUMIFS(СВЦЭМ!$L$34:$L$777,СВЦЭМ!$A$34:$A$777,$A413,СВЦЭМ!$B$34:$B$777,N$401)+'СЕТ СН'!$F$16</f>
        <v>0</v>
      </c>
      <c r="O413" s="36">
        <f>SUMIFS(СВЦЭМ!$L$34:$L$777,СВЦЭМ!$A$34:$A$777,$A413,СВЦЭМ!$B$34:$B$777,O$401)+'СЕТ СН'!$F$16</f>
        <v>0</v>
      </c>
      <c r="P413" s="36">
        <f>SUMIFS(СВЦЭМ!$L$34:$L$777,СВЦЭМ!$A$34:$A$777,$A413,СВЦЭМ!$B$34:$B$777,P$401)+'СЕТ СН'!$F$16</f>
        <v>0</v>
      </c>
      <c r="Q413" s="36">
        <f>SUMIFS(СВЦЭМ!$L$34:$L$777,СВЦЭМ!$A$34:$A$777,$A413,СВЦЭМ!$B$34:$B$777,Q$401)+'СЕТ СН'!$F$16</f>
        <v>0</v>
      </c>
      <c r="R413" s="36">
        <f>SUMIFS(СВЦЭМ!$L$34:$L$777,СВЦЭМ!$A$34:$A$777,$A413,СВЦЭМ!$B$34:$B$777,R$401)+'СЕТ СН'!$F$16</f>
        <v>0</v>
      </c>
      <c r="S413" s="36">
        <f>SUMIFS(СВЦЭМ!$L$34:$L$777,СВЦЭМ!$A$34:$A$777,$A413,СВЦЭМ!$B$34:$B$777,S$401)+'СЕТ СН'!$F$16</f>
        <v>0</v>
      </c>
      <c r="T413" s="36">
        <f>SUMIFS(СВЦЭМ!$L$34:$L$777,СВЦЭМ!$A$34:$A$777,$A413,СВЦЭМ!$B$34:$B$777,T$401)+'СЕТ СН'!$F$16</f>
        <v>0</v>
      </c>
      <c r="U413" s="36">
        <f>SUMIFS(СВЦЭМ!$L$34:$L$777,СВЦЭМ!$A$34:$A$777,$A413,СВЦЭМ!$B$34:$B$777,U$401)+'СЕТ СН'!$F$16</f>
        <v>0</v>
      </c>
      <c r="V413" s="36">
        <f>SUMIFS(СВЦЭМ!$L$34:$L$777,СВЦЭМ!$A$34:$A$777,$A413,СВЦЭМ!$B$34:$B$777,V$401)+'СЕТ СН'!$F$16</f>
        <v>0</v>
      </c>
      <c r="W413" s="36">
        <f>SUMIFS(СВЦЭМ!$L$34:$L$777,СВЦЭМ!$A$34:$A$777,$A413,СВЦЭМ!$B$34:$B$777,W$401)+'СЕТ СН'!$F$16</f>
        <v>0</v>
      </c>
      <c r="X413" s="36">
        <f>SUMIFS(СВЦЭМ!$L$34:$L$777,СВЦЭМ!$A$34:$A$777,$A413,СВЦЭМ!$B$34:$B$777,X$401)+'СЕТ СН'!$F$16</f>
        <v>0</v>
      </c>
      <c r="Y413" s="36">
        <f>SUMIFS(СВЦЭМ!$L$34:$L$777,СВЦЭМ!$A$34:$A$777,$A413,СВЦЭМ!$B$34:$B$777,Y$401)+'СЕТ СН'!$F$16</f>
        <v>0</v>
      </c>
    </row>
    <row r="414" spans="1:27" ht="15.75" hidden="1" x14ac:dyDescent="0.2">
      <c r="A414" s="35">
        <f t="shared" si="11"/>
        <v>43964</v>
      </c>
      <c r="B414" s="36">
        <f>SUMIFS(СВЦЭМ!$L$34:$L$777,СВЦЭМ!$A$34:$A$777,$A414,СВЦЭМ!$B$34:$B$777,B$401)+'СЕТ СН'!$F$16</f>
        <v>0</v>
      </c>
      <c r="C414" s="36">
        <f>SUMIFS(СВЦЭМ!$L$34:$L$777,СВЦЭМ!$A$34:$A$777,$A414,СВЦЭМ!$B$34:$B$777,C$401)+'СЕТ СН'!$F$16</f>
        <v>0</v>
      </c>
      <c r="D414" s="36">
        <f>SUMIFS(СВЦЭМ!$L$34:$L$777,СВЦЭМ!$A$34:$A$777,$A414,СВЦЭМ!$B$34:$B$777,D$401)+'СЕТ СН'!$F$16</f>
        <v>0</v>
      </c>
      <c r="E414" s="36">
        <f>SUMIFS(СВЦЭМ!$L$34:$L$777,СВЦЭМ!$A$34:$A$777,$A414,СВЦЭМ!$B$34:$B$777,E$401)+'СЕТ СН'!$F$16</f>
        <v>0</v>
      </c>
      <c r="F414" s="36">
        <f>SUMIFS(СВЦЭМ!$L$34:$L$777,СВЦЭМ!$A$34:$A$777,$A414,СВЦЭМ!$B$34:$B$777,F$401)+'СЕТ СН'!$F$16</f>
        <v>0</v>
      </c>
      <c r="G414" s="36">
        <f>SUMIFS(СВЦЭМ!$L$34:$L$777,СВЦЭМ!$A$34:$A$777,$A414,СВЦЭМ!$B$34:$B$777,G$401)+'СЕТ СН'!$F$16</f>
        <v>0</v>
      </c>
      <c r="H414" s="36">
        <f>SUMIFS(СВЦЭМ!$L$34:$L$777,СВЦЭМ!$A$34:$A$777,$A414,СВЦЭМ!$B$34:$B$777,H$401)+'СЕТ СН'!$F$16</f>
        <v>0</v>
      </c>
      <c r="I414" s="36">
        <f>SUMIFS(СВЦЭМ!$L$34:$L$777,СВЦЭМ!$A$34:$A$777,$A414,СВЦЭМ!$B$34:$B$777,I$401)+'СЕТ СН'!$F$16</f>
        <v>0</v>
      </c>
      <c r="J414" s="36">
        <f>SUMIFS(СВЦЭМ!$L$34:$L$777,СВЦЭМ!$A$34:$A$777,$A414,СВЦЭМ!$B$34:$B$777,J$401)+'СЕТ СН'!$F$16</f>
        <v>0</v>
      </c>
      <c r="K414" s="36">
        <f>SUMIFS(СВЦЭМ!$L$34:$L$777,СВЦЭМ!$A$34:$A$777,$A414,СВЦЭМ!$B$34:$B$777,K$401)+'СЕТ СН'!$F$16</f>
        <v>0</v>
      </c>
      <c r="L414" s="36">
        <f>SUMIFS(СВЦЭМ!$L$34:$L$777,СВЦЭМ!$A$34:$A$777,$A414,СВЦЭМ!$B$34:$B$777,L$401)+'СЕТ СН'!$F$16</f>
        <v>0</v>
      </c>
      <c r="M414" s="36">
        <f>SUMIFS(СВЦЭМ!$L$34:$L$777,СВЦЭМ!$A$34:$A$777,$A414,СВЦЭМ!$B$34:$B$777,M$401)+'СЕТ СН'!$F$16</f>
        <v>0</v>
      </c>
      <c r="N414" s="36">
        <f>SUMIFS(СВЦЭМ!$L$34:$L$777,СВЦЭМ!$A$34:$A$777,$A414,СВЦЭМ!$B$34:$B$777,N$401)+'СЕТ СН'!$F$16</f>
        <v>0</v>
      </c>
      <c r="O414" s="36">
        <f>SUMIFS(СВЦЭМ!$L$34:$L$777,СВЦЭМ!$A$34:$A$777,$A414,СВЦЭМ!$B$34:$B$777,O$401)+'СЕТ СН'!$F$16</f>
        <v>0</v>
      </c>
      <c r="P414" s="36">
        <f>SUMIFS(СВЦЭМ!$L$34:$L$777,СВЦЭМ!$A$34:$A$777,$A414,СВЦЭМ!$B$34:$B$777,P$401)+'СЕТ СН'!$F$16</f>
        <v>0</v>
      </c>
      <c r="Q414" s="36">
        <f>SUMIFS(СВЦЭМ!$L$34:$L$777,СВЦЭМ!$A$34:$A$777,$A414,СВЦЭМ!$B$34:$B$777,Q$401)+'СЕТ СН'!$F$16</f>
        <v>0</v>
      </c>
      <c r="R414" s="36">
        <f>SUMIFS(СВЦЭМ!$L$34:$L$777,СВЦЭМ!$A$34:$A$777,$A414,СВЦЭМ!$B$34:$B$777,R$401)+'СЕТ СН'!$F$16</f>
        <v>0</v>
      </c>
      <c r="S414" s="36">
        <f>SUMIFS(СВЦЭМ!$L$34:$L$777,СВЦЭМ!$A$34:$A$777,$A414,СВЦЭМ!$B$34:$B$777,S$401)+'СЕТ СН'!$F$16</f>
        <v>0</v>
      </c>
      <c r="T414" s="36">
        <f>SUMIFS(СВЦЭМ!$L$34:$L$777,СВЦЭМ!$A$34:$A$777,$A414,СВЦЭМ!$B$34:$B$777,T$401)+'СЕТ СН'!$F$16</f>
        <v>0</v>
      </c>
      <c r="U414" s="36">
        <f>SUMIFS(СВЦЭМ!$L$34:$L$777,СВЦЭМ!$A$34:$A$777,$A414,СВЦЭМ!$B$34:$B$777,U$401)+'СЕТ СН'!$F$16</f>
        <v>0</v>
      </c>
      <c r="V414" s="36">
        <f>SUMIFS(СВЦЭМ!$L$34:$L$777,СВЦЭМ!$A$34:$A$777,$A414,СВЦЭМ!$B$34:$B$777,V$401)+'СЕТ СН'!$F$16</f>
        <v>0</v>
      </c>
      <c r="W414" s="36">
        <f>SUMIFS(СВЦЭМ!$L$34:$L$777,СВЦЭМ!$A$34:$A$777,$A414,СВЦЭМ!$B$34:$B$777,W$401)+'СЕТ СН'!$F$16</f>
        <v>0</v>
      </c>
      <c r="X414" s="36">
        <f>SUMIFS(СВЦЭМ!$L$34:$L$777,СВЦЭМ!$A$34:$A$777,$A414,СВЦЭМ!$B$34:$B$777,X$401)+'СЕТ СН'!$F$16</f>
        <v>0</v>
      </c>
      <c r="Y414" s="36">
        <f>SUMIFS(СВЦЭМ!$L$34:$L$777,СВЦЭМ!$A$34:$A$777,$A414,СВЦЭМ!$B$34:$B$777,Y$401)+'СЕТ СН'!$F$16</f>
        <v>0</v>
      </c>
    </row>
    <row r="415" spans="1:27" ht="15.75" hidden="1" x14ac:dyDescent="0.2">
      <c r="A415" s="35">
        <f t="shared" si="11"/>
        <v>43965</v>
      </c>
      <c r="B415" s="36">
        <f>SUMIFS(СВЦЭМ!$L$34:$L$777,СВЦЭМ!$A$34:$A$777,$A415,СВЦЭМ!$B$34:$B$777,B$401)+'СЕТ СН'!$F$16</f>
        <v>0</v>
      </c>
      <c r="C415" s="36">
        <f>SUMIFS(СВЦЭМ!$L$34:$L$777,СВЦЭМ!$A$34:$A$777,$A415,СВЦЭМ!$B$34:$B$777,C$401)+'СЕТ СН'!$F$16</f>
        <v>0</v>
      </c>
      <c r="D415" s="36">
        <f>SUMIFS(СВЦЭМ!$L$34:$L$777,СВЦЭМ!$A$34:$A$777,$A415,СВЦЭМ!$B$34:$B$777,D$401)+'СЕТ СН'!$F$16</f>
        <v>0</v>
      </c>
      <c r="E415" s="36">
        <f>SUMIFS(СВЦЭМ!$L$34:$L$777,СВЦЭМ!$A$34:$A$777,$A415,СВЦЭМ!$B$34:$B$777,E$401)+'СЕТ СН'!$F$16</f>
        <v>0</v>
      </c>
      <c r="F415" s="36">
        <f>SUMIFS(СВЦЭМ!$L$34:$L$777,СВЦЭМ!$A$34:$A$777,$A415,СВЦЭМ!$B$34:$B$777,F$401)+'СЕТ СН'!$F$16</f>
        <v>0</v>
      </c>
      <c r="G415" s="36">
        <f>SUMIFS(СВЦЭМ!$L$34:$L$777,СВЦЭМ!$A$34:$A$777,$A415,СВЦЭМ!$B$34:$B$777,G$401)+'СЕТ СН'!$F$16</f>
        <v>0</v>
      </c>
      <c r="H415" s="36">
        <f>SUMIFS(СВЦЭМ!$L$34:$L$777,СВЦЭМ!$A$34:$A$777,$A415,СВЦЭМ!$B$34:$B$777,H$401)+'СЕТ СН'!$F$16</f>
        <v>0</v>
      </c>
      <c r="I415" s="36">
        <f>SUMIFS(СВЦЭМ!$L$34:$L$777,СВЦЭМ!$A$34:$A$777,$A415,СВЦЭМ!$B$34:$B$777,I$401)+'СЕТ СН'!$F$16</f>
        <v>0</v>
      </c>
      <c r="J415" s="36">
        <f>SUMIFS(СВЦЭМ!$L$34:$L$777,СВЦЭМ!$A$34:$A$777,$A415,СВЦЭМ!$B$34:$B$777,J$401)+'СЕТ СН'!$F$16</f>
        <v>0</v>
      </c>
      <c r="K415" s="36">
        <f>SUMIFS(СВЦЭМ!$L$34:$L$777,СВЦЭМ!$A$34:$A$777,$A415,СВЦЭМ!$B$34:$B$777,K$401)+'СЕТ СН'!$F$16</f>
        <v>0</v>
      </c>
      <c r="L415" s="36">
        <f>SUMIFS(СВЦЭМ!$L$34:$L$777,СВЦЭМ!$A$34:$A$777,$A415,СВЦЭМ!$B$34:$B$777,L$401)+'СЕТ СН'!$F$16</f>
        <v>0</v>
      </c>
      <c r="M415" s="36">
        <f>SUMIFS(СВЦЭМ!$L$34:$L$777,СВЦЭМ!$A$34:$A$777,$A415,СВЦЭМ!$B$34:$B$777,M$401)+'СЕТ СН'!$F$16</f>
        <v>0</v>
      </c>
      <c r="N415" s="36">
        <f>SUMIFS(СВЦЭМ!$L$34:$L$777,СВЦЭМ!$A$34:$A$777,$A415,СВЦЭМ!$B$34:$B$777,N$401)+'СЕТ СН'!$F$16</f>
        <v>0</v>
      </c>
      <c r="O415" s="36">
        <f>SUMIFS(СВЦЭМ!$L$34:$L$777,СВЦЭМ!$A$34:$A$777,$A415,СВЦЭМ!$B$34:$B$777,O$401)+'СЕТ СН'!$F$16</f>
        <v>0</v>
      </c>
      <c r="P415" s="36">
        <f>SUMIFS(СВЦЭМ!$L$34:$L$777,СВЦЭМ!$A$34:$A$777,$A415,СВЦЭМ!$B$34:$B$777,P$401)+'СЕТ СН'!$F$16</f>
        <v>0</v>
      </c>
      <c r="Q415" s="36">
        <f>SUMIFS(СВЦЭМ!$L$34:$L$777,СВЦЭМ!$A$34:$A$777,$A415,СВЦЭМ!$B$34:$B$777,Q$401)+'СЕТ СН'!$F$16</f>
        <v>0</v>
      </c>
      <c r="R415" s="36">
        <f>SUMIFS(СВЦЭМ!$L$34:$L$777,СВЦЭМ!$A$34:$A$777,$A415,СВЦЭМ!$B$34:$B$777,R$401)+'СЕТ СН'!$F$16</f>
        <v>0</v>
      </c>
      <c r="S415" s="36">
        <f>SUMIFS(СВЦЭМ!$L$34:$L$777,СВЦЭМ!$A$34:$A$777,$A415,СВЦЭМ!$B$34:$B$777,S$401)+'СЕТ СН'!$F$16</f>
        <v>0</v>
      </c>
      <c r="T415" s="36">
        <f>SUMIFS(СВЦЭМ!$L$34:$L$777,СВЦЭМ!$A$34:$A$777,$A415,СВЦЭМ!$B$34:$B$777,T$401)+'СЕТ СН'!$F$16</f>
        <v>0</v>
      </c>
      <c r="U415" s="36">
        <f>SUMIFS(СВЦЭМ!$L$34:$L$777,СВЦЭМ!$A$34:$A$777,$A415,СВЦЭМ!$B$34:$B$777,U$401)+'СЕТ СН'!$F$16</f>
        <v>0</v>
      </c>
      <c r="V415" s="36">
        <f>SUMIFS(СВЦЭМ!$L$34:$L$777,СВЦЭМ!$A$34:$A$777,$A415,СВЦЭМ!$B$34:$B$777,V$401)+'СЕТ СН'!$F$16</f>
        <v>0</v>
      </c>
      <c r="W415" s="36">
        <f>SUMIFS(СВЦЭМ!$L$34:$L$777,СВЦЭМ!$A$34:$A$777,$A415,СВЦЭМ!$B$34:$B$777,W$401)+'СЕТ СН'!$F$16</f>
        <v>0</v>
      </c>
      <c r="X415" s="36">
        <f>SUMIFS(СВЦЭМ!$L$34:$L$777,СВЦЭМ!$A$34:$A$777,$A415,СВЦЭМ!$B$34:$B$777,X$401)+'СЕТ СН'!$F$16</f>
        <v>0</v>
      </c>
      <c r="Y415" s="36">
        <f>SUMIFS(СВЦЭМ!$L$34:$L$777,СВЦЭМ!$A$34:$A$777,$A415,СВЦЭМ!$B$34:$B$777,Y$401)+'СЕТ СН'!$F$16</f>
        <v>0</v>
      </c>
    </row>
    <row r="416" spans="1:27" ht="15.75" hidden="1" x14ac:dyDescent="0.2">
      <c r="A416" s="35">
        <f t="shared" si="11"/>
        <v>43966</v>
      </c>
      <c r="B416" s="36">
        <f>SUMIFS(СВЦЭМ!$L$34:$L$777,СВЦЭМ!$A$34:$A$777,$A416,СВЦЭМ!$B$34:$B$777,B$401)+'СЕТ СН'!$F$16</f>
        <v>0</v>
      </c>
      <c r="C416" s="36">
        <f>SUMIFS(СВЦЭМ!$L$34:$L$777,СВЦЭМ!$A$34:$A$777,$A416,СВЦЭМ!$B$34:$B$777,C$401)+'СЕТ СН'!$F$16</f>
        <v>0</v>
      </c>
      <c r="D416" s="36">
        <f>SUMIFS(СВЦЭМ!$L$34:$L$777,СВЦЭМ!$A$34:$A$777,$A416,СВЦЭМ!$B$34:$B$777,D$401)+'СЕТ СН'!$F$16</f>
        <v>0</v>
      </c>
      <c r="E416" s="36">
        <f>SUMIFS(СВЦЭМ!$L$34:$L$777,СВЦЭМ!$A$34:$A$777,$A416,СВЦЭМ!$B$34:$B$777,E$401)+'СЕТ СН'!$F$16</f>
        <v>0</v>
      </c>
      <c r="F416" s="36">
        <f>SUMIFS(СВЦЭМ!$L$34:$L$777,СВЦЭМ!$A$34:$A$777,$A416,СВЦЭМ!$B$34:$B$777,F$401)+'СЕТ СН'!$F$16</f>
        <v>0</v>
      </c>
      <c r="G416" s="36">
        <f>SUMIFS(СВЦЭМ!$L$34:$L$777,СВЦЭМ!$A$34:$A$777,$A416,СВЦЭМ!$B$34:$B$777,G$401)+'СЕТ СН'!$F$16</f>
        <v>0</v>
      </c>
      <c r="H416" s="36">
        <f>SUMIFS(СВЦЭМ!$L$34:$L$777,СВЦЭМ!$A$34:$A$777,$A416,СВЦЭМ!$B$34:$B$777,H$401)+'СЕТ СН'!$F$16</f>
        <v>0</v>
      </c>
      <c r="I416" s="36">
        <f>SUMIFS(СВЦЭМ!$L$34:$L$777,СВЦЭМ!$A$34:$A$777,$A416,СВЦЭМ!$B$34:$B$777,I$401)+'СЕТ СН'!$F$16</f>
        <v>0</v>
      </c>
      <c r="J416" s="36">
        <f>SUMIFS(СВЦЭМ!$L$34:$L$777,СВЦЭМ!$A$34:$A$777,$A416,СВЦЭМ!$B$34:$B$777,J$401)+'СЕТ СН'!$F$16</f>
        <v>0</v>
      </c>
      <c r="K416" s="36">
        <f>SUMIFS(СВЦЭМ!$L$34:$L$777,СВЦЭМ!$A$34:$A$777,$A416,СВЦЭМ!$B$34:$B$777,K$401)+'СЕТ СН'!$F$16</f>
        <v>0</v>
      </c>
      <c r="L416" s="36">
        <f>SUMIFS(СВЦЭМ!$L$34:$L$777,СВЦЭМ!$A$34:$A$777,$A416,СВЦЭМ!$B$34:$B$777,L$401)+'СЕТ СН'!$F$16</f>
        <v>0</v>
      </c>
      <c r="M416" s="36">
        <f>SUMIFS(СВЦЭМ!$L$34:$L$777,СВЦЭМ!$A$34:$A$777,$A416,СВЦЭМ!$B$34:$B$777,M$401)+'СЕТ СН'!$F$16</f>
        <v>0</v>
      </c>
      <c r="N416" s="36">
        <f>SUMIFS(СВЦЭМ!$L$34:$L$777,СВЦЭМ!$A$34:$A$777,$A416,СВЦЭМ!$B$34:$B$777,N$401)+'СЕТ СН'!$F$16</f>
        <v>0</v>
      </c>
      <c r="O416" s="36">
        <f>SUMIFS(СВЦЭМ!$L$34:$L$777,СВЦЭМ!$A$34:$A$777,$A416,СВЦЭМ!$B$34:$B$777,O$401)+'СЕТ СН'!$F$16</f>
        <v>0</v>
      </c>
      <c r="P416" s="36">
        <f>SUMIFS(СВЦЭМ!$L$34:$L$777,СВЦЭМ!$A$34:$A$777,$A416,СВЦЭМ!$B$34:$B$777,P$401)+'СЕТ СН'!$F$16</f>
        <v>0</v>
      </c>
      <c r="Q416" s="36">
        <f>SUMIFS(СВЦЭМ!$L$34:$L$777,СВЦЭМ!$A$34:$A$777,$A416,СВЦЭМ!$B$34:$B$777,Q$401)+'СЕТ СН'!$F$16</f>
        <v>0</v>
      </c>
      <c r="R416" s="36">
        <f>SUMIFS(СВЦЭМ!$L$34:$L$777,СВЦЭМ!$A$34:$A$777,$A416,СВЦЭМ!$B$34:$B$777,R$401)+'СЕТ СН'!$F$16</f>
        <v>0</v>
      </c>
      <c r="S416" s="36">
        <f>SUMIFS(СВЦЭМ!$L$34:$L$777,СВЦЭМ!$A$34:$A$777,$A416,СВЦЭМ!$B$34:$B$777,S$401)+'СЕТ СН'!$F$16</f>
        <v>0</v>
      </c>
      <c r="T416" s="36">
        <f>SUMIFS(СВЦЭМ!$L$34:$L$777,СВЦЭМ!$A$34:$A$777,$A416,СВЦЭМ!$B$34:$B$777,T$401)+'СЕТ СН'!$F$16</f>
        <v>0</v>
      </c>
      <c r="U416" s="36">
        <f>SUMIFS(СВЦЭМ!$L$34:$L$777,СВЦЭМ!$A$34:$A$777,$A416,СВЦЭМ!$B$34:$B$777,U$401)+'СЕТ СН'!$F$16</f>
        <v>0</v>
      </c>
      <c r="V416" s="36">
        <f>SUMIFS(СВЦЭМ!$L$34:$L$777,СВЦЭМ!$A$34:$A$777,$A416,СВЦЭМ!$B$34:$B$777,V$401)+'СЕТ СН'!$F$16</f>
        <v>0</v>
      </c>
      <c r="W416" s="36">
        <f>SUMIFS(СВЦЭМ!$L$34:$L$777,СВЦЭМ!$A$34:$A$777,$A416,СВЦЭМ!$B$34:$B$777,W$401)+'СЕТ СН'!$F$16</f>
        <v>0</v>
      </c>
      <c r="X416" s="36">
        <f>SUMIFS(СВЦЭМ!$L$34:$L$777,СВЦЭМ!$A$34:$A$777,$A416,СВЦЭМ!$B$34:$B$777,X$401)+'СЕТ СН'!$F$16</f>
        <v>0</v>
      </c>
      <c r="Y416" s="36">
        <f>SUMIFS(СВЦЭМ!$L$34:$L$777,СВЦЭМ!$A$34:$A$777,$A416,СВЦЭМ!$B$34:$B$777,Y$401)+'СЕТ СН'!$F$16</f>
        <v>0</v>
      </c>
    </row>
    <row r="417" spans="1:25" ht="15.75" hidden="1" x14ac:dyDescent="0.2">
      <c r="A417" s="35">
        <f t="shared" si="11"/>
        <v>43967</v>
      </c>
      <c r="B417" s="36">
        <f>SUMIFS(СВЦЭМ!$L$34:$L$777,СВЦЭМ!$A$34:$A$777,$A417,СВЦЭМ!$B$34:$B$777,B$401)+'СЕТ СН'!$F$16</f>
        <v>0</v>
      </c>
      <c r="C417" s="36">
        <f>SUMIFS(СВЦЭМ!$L$34:$L$777,СВЦЭМ!$A$34:$A$777,$A417,СВЦЭМ!$B$34:$B$777,C$401)+'СЕТ СН'!$F$16</f>
        <v>0</v>
      </c>
      <c r="D417" s="36">
        <f>SUMIFS(СВЦЭМ!$L$34:$L$777,СВЦЭМ!$A$34:$A$777,$A417,СВЦЭМ!$B$34:$B$777,D$401)+'СЕТ СН'!$F$16</f>
        <v>0</v>
      </c>
      <c r="E417" s="36">
        <f>SUMIFS(СВЦЭМ!$L$34:$L$777,СВЦЭМ!$A$34:$A$777,$A417,СВЦЭМ!$B$34:$B$777,E$401)+'СЕТ СН'!$F$16</f>
        <v>0</v>
      </c>
      <c r="F417" s="36">
        <f>SUMIFS(СВЦЭМ!$L$34:$L$777,СВЦЭМ!$A$34:$A$777,$A417,СВЦЭМ!$B$34:$B$777,F$401)+'СЕТ СН'!$F$16</f>
        <v>0</v>
      </c>
      <c r="G417" s="36">
        <f>SUMIFS(СВЦЭМ!$L$34:$L$777,СВЦЭМ!$A$34:$A$777,$A417,СВЦЭМ!$B$34:$B$777,G$401)+'СЕТ СН'!$F$16</f>
        <v>0</v>
      </c>
      <c r="H417" s="36">
        <f>SUMIFS(СВЦЭМ!$L$34:$L$777,СВЦЭМ!$A$34:$A$777,$A417,СВЦЭМ!$B$34:$B$777,H$401)+'СЕТ СН'!$F$16</f>
        <v>0</v>
      </c>
      <c r="I417" s="36">
        <f>SUMIFS(СВЦЭМ!$L$34:$L$777,СВЦЭМ!$A$34:$A$777,$A417,СВЦЭМ!$B$34:$B$777,I$401)+'СЕТ СН'!$F$16</f>
        <v>0</v>
      </c>
      <c r="J417" s="36">
        <f>SUMIFS(СВЦЭМ!$L$34:$L$777,СВЦЭМ!$A$34:$A$777,$A417,СВЦЭМ!$B$34:$B$777,J$401)+'СЕТ СН'!$F$16</f>
        <v>0</v>
      </c>
      <c r="K417" s="36">
        <f>SUMIFS(СВЦЭМ!$L$34:$L$777,СВЦЭМ!$A$34:$A$777,$A417,СВЦЭМ!$B$34:$B$777,K$401)+'СЕТ СН'!$F$16</f>
        <v>0</v>
      </c>
      <c r="L417" s="36">
        <f>SUMIFS(СВЦЭМ!$L$34:$L$777,СВЦЭМ!$A$34:$A$777,$A417,СВЦЭМ!$B$34:$B$777,L$401)+'СЕТ СН'!$F$16</f>
        <v>0</v>
      </c>
      <c r="M417" s="36">
        <f>SUMIFS(СВЦЭМ!$L$34:$L$777,СВЦЭМ!$A$34:$A$777,$A417,СВЦЭМ!$B$34:$B$777,M$401)+'СЕТ СН'!$F$16</f>
        <v>0</v>
      </c>
      <c r="N417" s="36">
        <f>SUMIFS(СВЦЭМ!$L$34:$L$777,СВЦЭМ!$A$34:$A$777,$A417,СВЦЭМ!$B$34:$B$777,N$401)+'СЕТ СН'!$F$16</f>
        <v>0</v>
      </c>
      <c r="O417" s="36">
        <f>SUMIFS(СВЦЭМ!$L$34:$L$777,СВЦЭМ!$A$34:$A$777,$A417,СВЦЭМ!$B$34:$B$777,O$401)+'СЕТ СН'!$F$16</f>
        <v>0</v>
      </c>
      <c r="P417" s="36">
        <f>SUMIFS(СВЦЭМ!$L$34:$L$777,СВЦЭМ!$A$34:$A$777,$A417,СВЦЭМ!$B$34:$B$777,P$401)+'СЕТ СН'!$F$16</f>
        <v>0</v>
      </c>
      <c r="Q417" s="36">
        <f>SUMIFS(СВЦЭМ!$L$34:$L$777,СВЦЭМ!$A$34:$A$777,$A417,СВЦЭМ!$B$34:$B$777,Q$401)+'СЕТ СН'!$F$16</f>
        <v>0</v>
      </c>
      <c r="R417" s="36">
        <f>SUMIFS(СВЦЭМ!$L$34:$L$777,СВЦЭМ!$A$34:$A$777,$A417,СВЦЭМ!$B$34:$B$777,R$401)+'СЕТ СН'!$F$16</f>
        <v>0</v>
      </c>
      <c r="S417" s="36">
        <f>SUMIFS(СВЦЭМ!$L$34:$L$777,СВЦЭМ!$A$34:$A$777,$A417,СВЦЭМ!$B$34:$B$777,S$401)+'СЕТ СН'!$F$16</f>
        <v>0</v>
      </c>
      <c r="T417" s="36">
        <f>SUMIFS(СВЦЭМ!$L$34:$L$777,СВЦЭМ!$A$34:$A$777,$A417,СВЦЭМ!$B$34:$B$777,T$401)+'СЕТ СН'!$F$16</f>
        <v>0</v>
      </c>
      <c r="U417" s="36">
        <f>SUMIFS(СВЦЭМ!$L$34:$L$777,СВЦЭМ!$A$34:$A$777,$A417,СВЦЭМ!$B$34:$B$777,U$401)+'СЕТ СН'!$F$16</f>
        <v>0</v>
      </c>
      <c r="V417" s="36">
        <f>SUMIFS(СВЦЭМ!$L$34:$L$777,СВЦЭМ!$A$34:$A$777,$A417,СВЦЭМ!$B$34:$B$777,V$401)+'СЕТ СН'!$F$16</f>
        <v>0</v>
      </c>
      <c r="W417" s="36">
        <f>SUMIFS(СВЦЭМ!$L$34:$L$777,СВЦЭМ!$A$34:$A$777,$A417,СВЦЭМ!$B$34:$B$777,W$401)+'СЕТ СН'!$F$16</f>
        <v>0</v>
      </c>
      <c r="X417" s="36">
        <f>SUMIFS(СВЦЭМ!$L$34:$L$777,СВЦЭМ!$A$34:$A$777,$A417,СВЦЭМ!$B$34:$B$777,X$401)+'СЕТ СН'!$F$16</f>
        <v>0</v>
      </c>
      <c r="Y417" s="36">
        <f>SUMIFS(СВЦЭМ!$L$34:$L$777,СВЦЭМ!$A$34:$A$777,$A417,СВЦЭМ!$B$34:$B$777,Y$401)+'СЕТ СН'!$F$16</f>
        <v>0</v>
      </c>
    </row>
    <row r="418" spans="1:25" ht="15.75" hidden="1" x14ac:dyDescent="0.2">
      <c r="A418" s="35">
        <f t="shared" si="11"/>
        <v>43968</v>
      </c>
      <c r="B418" s="36">
        <f>SUMIFS(СВЦЭМ!$L$34:$L$777,СВЦЭМ!$A$34:$A$777,$A418,СВЦЭМ!$B$34:$B$777,B$401)+'СЕТ СН'!$F$16</f>
        <v>0</v>
      </c>
      <c r="C418" s="36">
        <f>SUMIFS(СВЦЭМ!$L$34:$L$777,СВЦЭМ!$A$34:$A$777,$A418,СВЦЭМ!$B$34:$B$777,C$401)+'СЕТ СН'!$F$16</f>
        <v>0</v>
      </c>
      <c r="D418" s="36">
        <f>SUMIFS(СВЦЭМ!$L$34:$L$777,СВЦЭМ!$A$34:$A$777,$A418,СВЦЭМ!$B$34:$B$777,D$401)+'СЕТ СН'!$F$16</f>
        <v>0</v>
      </c>
      <c r="E418" s="36">
        <f>SUMIFS(СВЦЭМ!$L$34:$L$777,СВЦЭМ!$A$34:$A$777,$A418,СВЦЭМ!$B$34:$B$777,E$401)+'СЕТ СН'!$F$16</f>
        <v>0</v>
      </c>
      <c r="F418" s="36">
        <f>SUMIFS(СВЦЭМ!$L$34:$L$777,СВЦЭМ!$A$34:$A$777,$A418,СВЦЭМ!$B$34:$B$777,F$401)+'СЕТ СН'!$F$16</f>
        <v>0</v>
      </c>
      <c r="G418" s="36">
        <f>SUMIFS(СВЦЭМ!$L$34:$L$777,СВЦЭМ!$A$34:$A$777,$A418,СВЦЭМ!$B$34:$B$777,G$401)+'СЕТ СН'!$F$16</f>
        <v>0</v>
      </c>
      <c r="H418" s="36">
        <f>SUMIFS(СВЦЭМ!$L$34:$L$777,СВЦЭМ!$A$34:$A$777,$A418,СВЦЭМ!$B$34:$B$777,H$401)+'СЕТ СН'!$F$16</f>
        <v>0</v>
      </c>
      <c r="I418" s="36">
        <f>SUMIFS(СВЦЭМ!$L$34:$L$777,СВЦЭМ!$A$34:$A$777,$A418,СВЦЭМ!$B$34:$B$777,I$401)+'СЕТ СН'!$F$16</f>
        <v>0</v>
      </c>
      <c r="J418" s="36">
        <f>SUMIFS(СВЦЭМ!$L$34:$L$777,СВЦЭМ!$A$34:$A$777,$A418,СВЦЭМ!$B$34:$B$777,J$401)+'СЕТ СН'!$F$16</f>
        <v>0</v>
      </c>
      <c r="K418" s="36">
        <f>SUMIFS(СВЦЭМ!$L$34:$L$777,СВЦЭМ!$A$34:$A$777,$A418,СВЦЭМ!$B$34:$B$777,K$401)+'СЕТ СН'!$F$16</f>
        <v>0</v>
      </c>
      <c r="L418" s="36">
        <f>SUMIFS(СВЦЭМ!$L$34:$L$777,СВЦЭМ!$A$34:$A$777,$A418,СВЦЭМ!$B$34:$B$777,L$401)+'СЕТ СН'!$F$16</f>
        <v>0</v>
      </c>
      <c r="M418" s="36">
        <f>SUMIFS(СВЦЭМ!$L$34:$L$777,СВЦЭМ!$A$34:$A$777,$A418,СВЦЭМ!$B$34:$B$777,M$401)+'СЕТ СН'!$F$16</f>
        <v>0</v>
      </c>
      <c r="N418" s="36">
        <f>SUMIFS(СВЦЭМ!$L$34:$L$777,СВЦЭМ!$A$34:$A$777,$A418,СВЦЭМ!$B$34:$B$777,N$401)+'СЕТ СН'!$F$16</f>
        <v>0</v>
      </c>
      <c r="O418" s="36">
        <f>SUMIFS(СВЦЭМ!$L$34:$L$777,СВЦЭМ!$A$34:$A$777,$A418,СВЦЭМ!$B$34:$B$777,O$401)+'СЕТ СН'!$F$16</f>
        <v>0</v>
      </c>
      <c r="P418" s="36">
        <f>SUMIFS(СВЦЭМ!$L$34:$L$777,СВЦЭМ!$A$34:$A$777,$A418,СВЦЭМ!$B$34:$B$777,P$401)+'СЕТ СН'!$F$16</f>
        <v>0</v>
      </c>
      <c r="Q418" s="36">
        <f>SUMIFS(СВЦЭМ!$L$34:$L$777,СВЦЭМ!$A$34:$A$777,$A418,СВЦЭМ!$B$34:$B$777,Q$401)+'СЕТ СН'!$F$16</f>
        <v>0</v>
      </c>
      <c r="R418" s="36">
        <f>SUMIFS(СВЦЭМ!$L$34:$L$777,СВЦЭМ!$A$34:$A$777,$A418,СВЦЭМ!$B$34:$B$777,R$401)+'СЕТ СН'!$F$16</f>
        <v>0</v>
      </c>
      <c r="S418" s="36">
        <f>SUMIFS(СВЦЭМ!$L$34:$L$777,СВЦЭМ!$A$34:$A$777,$A418,СВЦЭМ!$B$34:$B$777,S$401)+'СЕТ СН'!$F$16</f>
        <v>0</v>
      </c>
      <c r="T418" s="36">
        <f>SUMIFS(СВЦЭМ!$L$34:$L$777,СВЦЭМ!$A$34:$A$777,$A418,СВЦЭМ!$B$34:$B$777,T$401)+'СЕТ СН'!$F$16</f>
        <v>0</v>
      </c>
      <c r="U418" s="36">
        <f>SUMIFS(СВЦЭМ!$L$34:$L$777,СВЦЭМ!$A$34:$A$777,$A418,СВЦЭМ!$B$34:$B$777,U$401)+'СЕТ СН'!$F$16</f>
        <v>0</v>
      </c>
      <c r="V418" s="36">
        <f>SUMIFS(СВЦЭМ!$L$34:$L$777,СВЦЭМ!$A$34:$A$777,$A418,СВЦЭМ!$B$34:$B$777,V$401)+'СЕТ СН'!$F$16</f>
        <v>0</v>
      </c>
      <c r="W418" s="36">
        <f>SUMIFS(СВЦЭМ!$L$34:$L$777,СВЦЭМ!$A$34:$A$777,$A418,СВЦЭМ!$B$34:$B$777,W$401)+'СЕТ СН'!$F$16</f>
        <v>0</v>
      </c>
      <c r="X418" s="36">
        <f>SUMIFS(СВЦЭМ!$L$34:$L$777,СВЦЭМ!$A$34:$A$777,$A418,СВЦЭМ!$B$34:$B$777,X$401)+'СЕТ СН'!$F$16</f>
        <v>0</v>
      </c>
      <c r="Y418" s="36">
        <f>SUMIFS(СВЦЭМ!$L$34:$L$777,СВЦЭМ!$A$34:$A$777,$A418,СВЦЭМ!$B$34:$B$777,Y$401)+'СЕТ СН'!$F$16</f>
        <v>0</v>
      </c>
    </row>
    <row r="419" spans="1:25" ht="15.75" hidden="1" x14ac:dyDescent="0.2">
      <c r="A419" s="35">
        <f t="shared" si="11"/>
        <v>43969</v>
      </c>
      <c r="B419" s="36">
        <f>SUMIFS(СВЦЭМ!$L$34:$L$777,СВЦЭМ!$A$34:$A$777,$A419,СВЦЭМ!$B$34:$B$777,B$401)+'СЕТ СН'!$F$16</f>
        <v>0</v>
      </c>
      <c r="C419" s="36">
        <f>SUMIFS(СВЦЭМ!$L$34:$L$777,СВЦЭМ!$A$34:$A$777,$A419,СВЦЭМ!$B$34:$B$777,C$401)+'СЕТ СН'!$F$16</f>
        <v>0</v>
      </c>
      <c r="D419" s="36">
        <f>SUMIFS(СВЦЭМ!$L$34:$L$777,СВЦЭМ!$A$34:$A$777,$A419,СВЦЭМ!$B$34:$B$777,D$401)+'СЕТ СН'!$F$16</f>
        <v>0</v>
      </c>
      <c r="E419" s="36">
        <f>SUMIFS(СВЦЭМ!$L$34:$L$777,СВЦЭМ!$A$34:$A$777,$A419,СВЦЭМ!$B$34:$B$777,E$401)+'СЕТ СН'!$F$16</f>
        <v>0</v>
      </c>
      <c r="F419" s="36">
        <f>SUMIFS(СВЦЭМ!$L$34:$L$777,СВЦЭМ!$A$34:$A$777,$A419,СВЦЭМ!$B$34:$B$777,F$401)+'СЕТ СН'!$F$16</f>
        <v>0</v>
      </c>
      <c r="G419" s="36">
        <f>SUMIFS(СВЦЭМ!$L$34:$L$777,СВЦЭМ!$A$34:$A$777,$A419,СВЦЭМ!$B$34:$B$777,G$401)+'СЕТ СН'!$F$16</f>
        <v>0</v>
      </c>
      <c r="H419" s="36">
        <f>SUMIFS(СВЦЭМ!$L$34:$L$777,СВЦЭМ!$A$34:$A$777,$A419,СВЦЭМ!$B$34:$B$777,H$401)+'СЕТ СН'!$F$16</f>
        <v>0</v>
      </c>
      <c r="I419" s="36">
        <f>SUMIFS(СВЦЭМ!$L$34:$L$777,СВЦЭМ!$A$34:$A$777,$A419,СВЦЭМ!$B$34:$B$777,I$401)+'СЕТ СН'!$F$16</f>
        <v>0</v>
      </c>
      <c r="J419" s="36">
        <f>SUMIFS(СВЦЭМ!$L$34:$L$777,СВЦЭМ!$A$34:$A$777,$A419,СВЦЭМ!$B$34:$B$777,J$401)+'СЕТ СН'!$F$16</f>
        <v>0</v>
      </c>
      <c r="K419" s="36">
        <f>SUMIFS(СВЦЭМ!$L$34:$L$777,СВЦЭМ!$A$34:$A$777,$A419,СВЦЭМ!$B$34:$B$777,K$401)+'СЕТ СН'!$F$16</f>
        <v>0</v>
      </c>
      <c r="L419" s="36">
        <f>SUMIFS(СВЦЭМ!$L$34:$L$777,СВЦЭМ!$A$34:$A$777,$A419,СВЦЭМ!$B$34:$B$777,L$401)+'СЕТ СН'!$F$16</f>
        <v>0</v>
      </c>
      <c r="M419" s="36">
        <f>SUMIFS(СВЦЭМ!$L$34:$L$777,СВЦЭМ!$A$34:$A$777,$A419,СВЦЭМ!$B$34:$B$777,M$401)+'СЕТ СН'!$F$16</f>
        <v>0</v>
      </c>
      <c r="N419" s="36">
        <f>SUMIFS(СВЦЭМ!$L$34:$L$777,СВЦЭМ!$A$34:$A$777,$A419,СВЦЭМ!$B$34:$B$777,N$401)+'СЕТ СН'!$F$16</f>
        <v>0</v>
      </c>
      <c r="O419" s="36">
        <f>SUMIFS(СВЦЭМ!$L$34:$L$777,СВЦЭМ!$A$34:$A$777,$A419,СВЦЭМ!$B$34:$B$777,O$401)+'СЕТ СН'!$F$16</f>
        <v>0</v>
      </c>
      <c r="P419" s="36">
        <f>SUMIFS(СВЦЭМ!$L$34:$L$777,СВЦЭМ!$A$34:$A$777,$A419,СВЦЭМ!$B$34:$B$777,P$401)+'СЕТ СН'!$F$16</f>
        <v>0</v>
      </c>
      <c r="Q419" s="36">
        <f>SUMIFS(СВЦЭМ!$L$34:$L$777,СВЦЭМ!$A$34:$A$777,$A419,СВЦЭМ!$B$34:$B$777,Q$401)+'СЕТ СН'!$F$16</f>
        <v>0</v>
      </c>
      <c r="R419" s="36">
        <f>SUMIFS(СВЦЭМ!$L$34:$L$777,СВЦЭМ!$A$34:$A$777,$A419,СВЦЭМ!$B$34:$B$777,R$401)+'СЕТ СН'!$F$16</f>
        <v>0</v>
      </c>
      <c r="S419" s="36">
        <f>SUMIFS(СВЦЭМ!$L$34:$L$777,СВЦЭМ!$A$34:$A$777,$A419,СВЦЭМ!$B$34:$B$777,S$401)+'СЕТ СН'!$F$16</f>
        <v>0</v>
      </c>
      <c r="T419" s="36">
        <f>SUMIFS(СВЦЭМ!$L$34:$L$777,СВЦЭМ!$A$34:$A$777,$A419,СВЦЭМ!$B$34:$B$777,T$401)+'СЕТ СН'!$F$16</f>
        <v>0</v>
      </c>
      <c r="U419" s="36">
        <f>SUMIFS(СВЦЭМ!$L$34:$L$777,СВЦЭМ!$A$34:$A$777,$A419,СВЦЭМ!$B$34:$B$777,U$401)+'СЕТ СН'!$F$16</f>
        <v>0</v>
      </c>
      <c r="V419" s="36">
        <f>SUMIFS(СВЦЭМ!$L$34:$L$777,СВЦЭМ!$A$34:$A$777,$A419,СВЦЭМ!$B$34:$B$777,V$401)+'СЕТ СН'!$F$16</f>
        <v>0</v>
      </c>
      <c r="W419" s="36">
        <f>SUMIFS(СВЦЭМ!$L$34:$L$777,СВЦЭМ!$A$34:$A$777,$A419,СВЦЭМ!$B$34:$B$777,W$401)+'СЕТ СН'!$F$16</f>
        <v>0</v>
      </c>
      <c r="X419" s="36">
        <f>SUMIFS(СВЦЭМ!$L$34:$L$777,СВЦЭМ!$A$34:$A$777,$A419,СВЦЭМ!$B$34:$B$777,X$401)+'СЕТ СН'!$F$16</f>
        <v>0</v>
      </c>
      <c r="Y419" s="36">
        <f>SUMIFS(СВЦЭМ!$L$34:$L$777,СВЦЭМ!$A$34:$A$777,$A419,СВЦЭМ!$B$34:$B$777,Y$401)+'СЕТ СН'!$F$16</f>
        <v>0</v>
      </c>
    </row>
    <row r="420" spans="1:25" ht="15.75" hidden="1" x14ac:dyDescent="0.2">
      <c r="A420" s="35">
        <f t="shared" si="11"/>
        <v>43970</v>
      </c>
      <c r="B420" s="36">
        <f>SUMIFS(СВЦЭМ!$L$34:$L$777,СВЦЭМ!$A$34:$A$777,$A420,СВЦЭМ!$B$34:$B$777,B$401)+'СЕТ СН'!$F$16</f>
        <v>0</v>
      </c>
      <c r="C420" s="36">
        <f>SUMIFS(СВЦЭМ!$L$34:$L$777,СВЦЭМ!$A$34:$A$777,$A420,СВЦЭМ!$B$34:$B$777,C$401)+'СЕТ СН'!$F$16</f>
        <v>0</v>
      </c>
      <c r="D420" s="36">
        <f>SUMIFS(СВЦЭМ!$L$34:$L$777,СВЦЭМ!$A$34:$A$777,$A420,СВЦЭМ!$B$34:$B$777,D$401)+'СЕТ СН'!$F$16</f>
        <v>0</v>
      </c>
      <c r="E420" s="36">
        <f>SUMIFS(СВЦЭМ!$L$34:$L$777,СВЦЭМ!$A$34:$A$777,$A420,СВЦЭМ!$B$34:$B$777,E$401)+'СЕТ СН'!$F$16</f>
        <v>0</v>
      </c>
      <c r="F420" s="36">
        <f>SUMIFS(СВЦЭМ!$L$34:$L$777,СВЦЭМ!$A$34:$A$777,$A420,СВЦЭМ!$B$34:$B$777,F$401)+'СЕТ СН'!$F$16</f>
        <v>0</v>
      </c>
      <c r="G420" s="36">
        <f>SUMIFS(СВЦЭМ!$L$34:$L$777,СВЦЭМ!$A$34:$A$777,$A420,СВЦЭМ!$B$34:$B$777,G$401)+'СЕТ СН'!$F$16</f>
        <v>0</v>
      </c>
      <c r="H420" s="36">
        <f>SUMIFS(СВЦЭМ!$L$34:$L$777,СВЦЭМ!$A$34:$A$777,$A420,СВЦЭМ!$B$34:$B$777,H$401)+'СЕТ СН'!$F$16</f>
        <v>0</v>
      </c>
      <c r="I420" s="36">
        <f>SUMIFS(СВЦЭМ!$L$34:$L$777,СВЦЭМ!$A$34:$A$777,$A420,СВЦЭМ!$B$34:$B$777,I$401)+'СЕТ СН'!$F$16</f>
        <v>0</v>
      </c>
      <c r="J420" s="36">
        <f>SUMIFS(СВЦЭМ!$L$34:$L$777,СВЦЭМ!$A$34:$A$777,$A420,СВЦЭМ!$B$34:$B$777,J$401)+'СЕТ СН'!$F$16</f>
        <v>0</v>
      </c>
      <c r="K420" s="36">
        <f>SUMIFS(СВЦЭМ!$L$34:$L$777,СВЦЭМ!$A$34:$A$777,$A420,СВЦЭМ!$B$34:$B$777,K$401)+'СЕТ СН'!$F$16</f>
        <v>0</v>
      </c>
      <c r="L420" s="36">
        <f>SUMIFS(СВЦЭМ!$L$34:$L$777,СВЦЭМ!$A$34:$A$777,$A420,СВЦЭМ!$B$34:$B$777,L$401)+'СЕТ СН'!$F$16</f>
        <v>0</v>
      </c>
      <c r="M420" s="36">
        <f>SUMIFS(СВЦЭМ!$L$34:$L$777,СВЦЭМ!$A$34:$A$777,$A420,СВЦЭМ!$B$34:$B$777,M$401)+'СЕТ СН'!$F$16</f>
        <v>0</v>
      </c>
      <c r="N420" s="36">
        <f>SUMIFS(СВЦЭМ!$L$34:$L$777,СВЦЭМ!$A$34:$A$777,$A420,СВЦЭМ!$B$34:$B$777,N$401)+'СЕТ СН'!$F$16</f>
        <v>0</v>
      </c>
      <c r="O420" s="36">
        <f>SUMIFS(СВЦЭМ!$L$34:$L$777,СВЦЭМ!$A$34:$A$777,$A420,СВЦЭМ!$B$34:$B$777,O$401)+'СЕТ СН'!$F$16</f>
        <v>0</v>
      </c>
      <c r="P420" s="36">
        <f>SUMIFS(СВЦЭМ!$L$34:$L$777,СВЦЭМ!$A$34:$A$777,$A420,СВЦЭМ!$B$34:$B$777,P$401)+'СЕТ СН'!$F$16</f>
        <v>0</v>
      </c>
      <c r="Q420" s="36">
        <f>SUMIFS(СВЦЭМ!$L$34:$L$777,СВЦЭМ!$A$34:$A$777,$A420,СВЦЭМ!$B$34:$B$777,Q$401)+'СЕТ СН'!$F$16</f>
        <v>0</v>
      </c>
      <c r="R420" s="36">
        <f>SUMIFS(СВЦЭМ!$L$34:$L$777,СВЦЭМ!$A$34:$A$777,$A420,СВЦЭМ!$B$34:$B$777,R$401)+'СЕТ СН'!$F$16</f>
        <v>0</v>
      </c>
      <c r="S420" s="36">
        <f>SUMIFS(СВЦЭМ!$L$34:$L$777,СВЦЭМ!$A$34:$A$777,$A420,СВЦЭМ!$B$34:$B$777,S$401)+'СЕТ СН'!$F$16</f>
        <v>0</v>
      </c>
      <c r="T420" s="36">
        <f>SUMIFS(СВЦЭМ!$L$34:$L$777,СВЦЭМ!$A$34:$A$777,$A420,СВЦЭМ!$B$34:$B$777,T$401)+'СЕТ СН'!$F$16</f>
        <v>0</v>
      </c>
      <c r="U420" s="36">
        <f>SUMIFS(СВЦЭМ!$L$34:$L$777,СВЦЭМ!$A$34:$A$777,$A420,СВЦЭМ!$B$34:$B$777,U$401)+'СЕТ СН'!$F$16</f>
        <v>0</v>
      </c>
      <c r="V420" s="36">
        <f>SUMIFS(СВЦЭМ!$L$34:$L$777,СВЦЭМ!$A$34:$A$777,$A420,СВЦЭМ!$B$34:$B$777,V$401)+'СЕТ СН'!$F$16</f>
        <v>0</v>
      </c>
      <c r="W420" s="36">
        <f>SUMIFS(СВЦЭМ!$L$34:$L$777,СВЦЭМ!$A$34:$A$777,$A420,СВЦЭМ!$B$34:$B$777,W$401)+'СЕТ СН'!$F$16</f>
        <v>0</v>
      </c>
      <c r="X420" s="36">
        <f>SUMIFS(СВЦЭМ!$L$34:$L$777,СВЦЭМ!$A$34:$A$777,$A420,СВЦЭМ!$B$34:$B$777,X$401)+'СЕТ СН'!$F$16</f>
        <v>0</v>
      </c>
      <c r="Y420" s="36">
        <f>SUMIFS(СВЦЭМ!$L$34:$L$777,СВЦЭМ!$A$34:$A$777,$A420,СВЦЭМ!$B$34:$B$777,Y$401)+'СЕТ СН'!$F$16</f>
        <v>0</v>
      </c>
    </row>
    <row r="421" spans="1:25" ht="15.75" hidden="1" x14ac:dyDescent="0.2">
      <c r="A421" s="35">
        <f t="shared" si="11"/>
        <v>43971</v>
      </c>
      <c r="B421" s="36">
        <f>SUMIFS(СВЦЭМ!$L$34:$L$777,СВЦЭМ!$A$34:$A$777,$A421,СВЦЭМ!$B$34:$B$777,B$401)+'СЕТ СН'!$F$16</f>
        <v>0</v>
      </c>
      <c r="C421" s="36">
        <f>SUMIFS(СВЦЭМ!$L$34:$L$777,СВЦЭМ!$A$34:$A$777,$A421,СВЦЭМ!$B$34:$B$777,C$401)+'СЕТ СН'!$F$16</f>
        <v>0</v>
      </c>
      <c r="D421" s="36">
        <f>SUMIFS(СВЦЭМ!$L$34:$L$777,СВЦЭМ!$A$34:$A$777,$A421,СВЦЭМ!$B$34:$B$777,D$401)+'СЕТ СН'!$F$16</f>
        <v>0</v>
      </c>
      <c r="E421" s="36">
        <f>SUMIFS(СВЦЭМ!$L$34:$L$777,СВЦЭМ!$A$34:$A$777,$A421,СВЦЭМ!$B$34:$B$777,E$401)+'СЕТ СН'!$F$16</f>
        <v>0</v>
      </c>
      <c r="F421" s="36">
        <f>SUMIFS(СВЦЭМ!$L$34:$L$777,СВЦЭМ!$A$34:$A$777,$A421,СВЦЭМ!$B$34:$B$777,F$401)+'СЕТ СН'!$F$16</f>
        <v>0</v>
      </c>
      <c r="G421" s="36">
        <f>SUMIFS(СВЦЭМ!$L$34:$L$777,СВЦЭМ!$A$34:$A$777,$A421,СВЦЭМ!$B$34:$B$777,G$401)+'СЕТ СН'!$F$16</f>
        <v>0</v>
      </c>
      <c r="H421" s="36">
        <f>SUMIFS(СВЦЭМ!$L$34:$L$777,СВЦЭМ!$A$34:$A$777,$A421,СВЦЭМ!$B$34:$B$777,H$401)+'СЕТ СН'!$F$16</f>
        <v>0</v>
      </c>
      <c r="I421" s="36">
        <f>SUMIFS(СВЦЭМ!$L$34:$L$777,СВЦЭМ!$A$34:$A$777,$A421,СВЦЭМ!$B$34:$B$777,I$401)+'СЕТ СН'!$F$16</f>
        <v>0</v>
      </c>
      <c r="J421" s="36">
        <f>SUMIFS(СВЦЭМ!$L$34:$L$777,СВЦЭМ!$A$34:$A$777,$A421,СВЦЭМ!$B$34:$B$777,J$401)+'СЕТ СН'!$F$16</f>
        <v>0</v>
      </c>
      <c r="K421" s="36">
        <f>SUMIFS(СВЦЭМ!$L$34:$L$777,СВЦЭМ!$A$34:$A$777,$A421,СВЦЭМ!$B$34:$B$777,K$401)+'СЕТ СН'!$F$16</f>
        <v>0</v>
      </c>
      <c r="L421" s="36">
        <f>SUMIFS(СВЦЭМ!$L$34:$L$777,СВЦЭМ!$A$34:$A$777,$A421,СВЦЭМ!$B$34:$B$777,L$401)+'СЕТ СН'!$F$16</f>
        <v>0</v>
      </c>
      <c r="M421" s="36">
        <f>SUMIFS(СВЦЭМ!$L$34:$L$777,СВЦЭМ!$A$34:$A$777,$A421,СВЦЭМ!$B$34:$B$777,M$401)+'СЕТ СН'!$F$16</f>
        <v>0</v>
      </c>
      <c r="N421" s="36">
        <f>SUMIFS(СВЦЭМ!$L$34:$L$777,СВЦЭМ!$A$34:$A$777,$A421,СВЦЭМ!$B$34:$B$777,N$401)+'СЕТ СН'!$F$16</f>
        <v>0</v>
      </c>
      <c r="O421" s="36">
        <f>SUMIFS(СВЦЭМ!$L$34:$L$777,СВЦЭМ!$A$34:$A$777,$A421,СВЦЭМ!$B$34:$B$777,O$401)+'СЕТ СН'!$F$16</f>
        <v>0</v>
      </c>
      <c r="P421" s="36">
        <f>SUMIFS(СВЦЭМ!$L$34:$L$777,СВЦЭМ!$A$34:$A$777,$A421,СВЦЭМ!$B$34:$B$777,P$401)+'СЕТ СН'!$F$16</f>
        <v>0</v>
      </c>
      <c r="Q421" s="36">
        <f>SUMIFS(СВЦЭМ!$L$34:$L$777,СВЦЭМ!$A$34:$A$777,$A421,СВЦЭМ!$B$34:$B$777,Q$401)+'СЕТ СН'!$F$16</f>
        <v>0</v>
      </c>
      <c r="R421" s="36">
        <f>SUMIFS(СВЦЭМ!$L$34:$L$777,СВЦЭМ!$A$34:$A$777,$A421,СВЦЭМ!$B$34:$B$777,R$401)+'СЕТ СН'!$F$16</f>
        <v>0</v>
      </c>
      <c r="S421" s="36">
        <f>SUMIFS(СВЦЭМ!$L$34:$L$777,СВЦЭМ!$A$34:$A$777,$A421,СВЦЭМ!$B$34:$B$777,S$401)+'СЕТ СН'!$F$16</f>
        <v>0</v>
      </c>
      <c r="T421" s="36">
        <f>SUMIFS(СВЦЭМ!$L$34:$L$777,СВЦЭМ!$A$34:$A$777,$A421,СВЦЭМ!$B$34:$B$777,T$401)+'СЕТ СН'!$F$16</f>
        <v>0</v>
      </c>
      <c r="U421" s="36">
        <f>SUMIFS(СВЦЭМ!$L$34:$L$777,СВЦЭМ!$A$34:$A$777,$A421,СВЦЭМ!$B$34:$B$777,U$401)+'СЕТ СН'!$F$16</f>
        <v>0</v>
      </c>
      <c r="V421" s="36">
        <f>SUMIFS(СВЦЭМ!$L$34:$L$777,СВЦЭМ!$A$34:$A$777,$A421,СВЦЭМ!$B$34:$B$777,V$401)+'СЕТ СН'!$F$16</f>
        <v>0</v>
      </c>
      <c r="W421" s="36">
        <f>SUMIFS(СВЦЭМ!$L$34:$L$777,СВЦЭМ!$A$34:$A$777,$A421,СВЦЭМ!$B$34:$B$777,W$401)+'СЕТ СН'!$F$16</f>
        <v>0</v>
      </c>
      <c r="X421" s="36">
        <f>SUMIFS(СВЦЭМ!$L$34:$L$777,СВЦЭМ!$A$34:$A$777,$A421,СВЦЭМ!$B$34:$B$777,X$401)+'СЕТ СН'!$F$16</f>
        <v>0</v>
      </c>
      <c r="Y421" s="36">
        <f>SUMIFS(СВЦЭМ!$L$34:$L$777,СВЦЭМ!$A$34:$A$777,$A421,СВЦЭМ!$B$34:$B$777,Y$401)+'СЕТ СН'!$F$16</f>
        <v>0</v>
      </c>
    </row>
    <row r="422" spans="1:25" ht="15.75" hidden="1" x14ac:dyDescent="0.2">
      <c r="A422" s="35">
        <f t="shared" si="11"/>
        <v>43972</v>
      </c>
      <c r="B422" s="36">
        <f>SUMIFS(СВЦЭМ!$L$34:$L$777,СВЦЭМ!$A$34:$A$777,$A422,СВЦЭМ!$B$34:$B$777,B$401)+'СЕТ СН'!$F$16</f>
        <v>0</v>
      </c>
      <c r="C422" s="36">
        <f>SUMIFS(СВЦЭМ!$L$34:$L$777,СВЦЭМ!$A$34:$A$777,$A422,СВЦЭМ!$B$34:$B$777,C$401)+'СЕТ СН'!$F$16</f>
        <v>0</v>
      </c>
      <c r="D422" s="36">
        <f>SUMIFS(СВЦЭМ!$L$34:$L$777,СВЦЭМ!$A$34:$A$777,$A422,СВЦЭМ!$B$34:$B$777,D$401)+'СЕТ СН'!$F$16</f>
        <v>0</v>
      </c>
      <c r="E422" s="36">
        <f>SUMIFS(СВЦЭМ!$L$34:$L$777,СВЦЭМ!$A$34:$A$777,$A422,СВЦЭМ!$B$34:$B$777,E$401)+'СЕТ СН'!$F$16</f>
        <v>0</v>
      </c>
      <c r="F422" s="36">
        <f>SUMIFS(СВЦЭМ!$L$34:$L$777,СВЦЭМ!$A$34:$A$777,$A422,СВЦЭМ!$B$34:$B$777,F$401)+'СЕТ СН'!$F$16</f>
        <v>0</v>
      </c>
      <c r="G422" s="36">
        <f>SUMIFS(СВЦЭМ!$L$34:$L$777,СВЦЭМ!$A$34:$A$777,$A422,СВЦЭМ!$B$34:$B$777,G$401)+'СЕТ СН'!$F$16</f>
        <v>0</v>
      </c>
      <c r="H422" s="36">
        <f>SUMIFS(СВЦЭМ!$L$34:$L$777,СВЦЭМ!$A$34:$A$777,$A422,СВЦЭМ!$B$34:$B$777,H$401)+'СЕТ СН'!$F$16</f>
        <v>0</v>
      </c>
      <c r="I422" s="36">
        <f>SUMIFS(СВЦЭМ!$L$34:$L$777,СВЦЭМ!$A$34:$A$777,$A422,СВЦЭМ!$B$34:$B$777,I$401)+'СЕТ СН'!$F$16</f>
        <v>0</v>
      </c>
      <c r="J422" s="36">
        <f>SUMIFS(СВЦЭМ!$L$34:$L$777,СВЦЭМ!$A$34:$A$777,$A422,СВЦЭМ!$B$34:$B$777,J$401)+'СЕТ СН'!$F$16</f>
        <v>0</v>
      </c>
      <c r="K422" s="36">
        <f>SUMIFS(СВЦЭМ!$L$34:$L$777,СВЦЭМ!$A$34:$A$777,$A422,СВЦЭМ!$B$34:$B$777,K$401)+'СЕТ СН'!$F$16</f>
        <v>0</v>
      </c>
      <c r="L422" s="36">
        <f>SUMIFS(СВЦЭМ!$L$34:$L$777,СВЦЭМ!$A$34:$A$777,$A422,СВЦЭМ!$B$34:$B$777,L$401)+'СЕТ СН'!$F$16</f>
        <v>0</v>
      </c>
      <c r="M422" s="36">
        <f>SUMIFS(СВЦЭМ!$L$34:$L$777,СВЦЭМ!$A$34:$A$777,$A422,СВЦЭМ!$B$34:$B$777,M$401)+'СЕТ СН'!$F$16</f>
        <v>0</v>
      </c>
      <c r="N422" s="36">
        <f>SUMIFS(СВЦЭМ!$L$34:$L$777,СВЦЭМ!$A$34:$A$777,$A422,СВЦЭМ!$B$34:$B$777,N$401)+'СЕТ СН'!$F$16</f>
        <v>0</v>
      </c>
      <c r="O422" s="36">
        <f>SUMIFS(СВЦЭМ!$L$34:$L$777,СВЦЭМ!$A$34:$A$777,$A422,СВЦЭМ!$B$34:$B$777,O$401)+'СЕТ СН'!$F$16</f>
        <v>0</v>
      </c>
      <c r="P422" s="36">
        <f>SUMIFS(СВЦЭМ!$L$34:$L$777,СВЦЭМ!$A$34:$A$777,$A422,СВЦЭМ!$B$34:$B$777,P$401)+'СЕТ СН'!$F$16</f>
        <v>0</v>
      </c>
      <c r="Q422" s="36">
        <f>SUMIFS(СВЦЭМ!$L$34:$L$777,СВЦЭМ!$A$34:$A$777,$A422,СВЦЭМ!$B$34:$B$777,Q$401)+'СЕТ СН'!$F$16</f>
        <v>0</v>
      </c>
      <c r="R422" s="36">
        <f>SUMIFS(СВЦЭМ!$L$34:$L$777,СВЦЭМ!$A$34:$A$777,$A422,СВЦЭМ!$B$34:$B$777,R$401)+'СЕТ СН'!$F$16</f>
        <v>0</v>
      </c>
      <c r="S422" s="36">
        <f>SUMIFS(СВЦЭМ!$L$34:$L$777,СВЦЭМ!$A$34:$A$777,$A422,СВЦЭМ!$B$34:$B$777,S$401)+'СЕТ СН'!$F$16</f>
        <v>0</v>
      </c>
      <c r="T422" s="36">
        <f>SUMIFS(СВЦЭМ!$L$34:$L$777,СВЦЭМ!$A$34:$A$777,$A422,СВЦЭМ!$B$34:$B$777,T$401)+'СЕТ СН'!$F$16</f>
        <v>0</v>
      </c>
      <c r="U422" s="36">
        <f>SUMIFS(СВЦЭМ!$L$34:$L$777,СВЦЭМ!$A$34:$A$777,$A422,СВЦЭМ!$B$34:$B$777,U$401)+'СЕТ СН'!$F$16</f>
        <v>0</v>
      </c>
      <c r="V422" s="36">
        <f>SUMIFS(СВЦЭМ!$L$34:$L$777,СВЦЭМ!$A$34:$A$777,$A422,СВЦЭМ!$B$34:$B$777,V$401)+'СЕТ СН'!$F$16</f>
        <v>0</v>
      </c>
      <c r="W422" s="36">
        <f>SUMIFS(СВЦЭМ!$L$34:$L$777,СВЦЭМ!$A$34:$A$777,$A422,СВЦЭМ!$B$34:$B$777,W$401)+'СЕТ СН'!$F$16</f>
        <v>0</v>
      </c>
      <c r="X422" s="36">
        <f>SUMIFS(СВЦЭМ!$L$34:$L$777,СВЦЭМ!$A$34:$A$777,$A422,СВЦЭМ!$B$34:$B$777,X$401)+'СЕТ СН'!$F$16</f>
        <v>0</v>
      </c>
      <c r="Y422" s="36">
        <f>SUMIFS(СВЦЭМ!$L$34:$L$777,СВЦЭМ!$A$34:$A$777,$A422,СВЦЭМ!$B$34:$B$777,Y$401)+'СЕТ СН'!$F$16</f>
        <v>0</v>
      </c>
    </row>
    <row r="423" spans="1:25" ht="15.75" hidden="1" x14ac:dyDescent="0.2">
      <c r="A423" s="35">
        <f t="shared" si="11"/>
        <v>43973</v>
      </c>
      <c r="B423" s="36">
        <f>SUMIFS(СВЦЭМ!$L$34:$L$777,СВЦЭМ!$A$34:$A$777,$A423,СВЦЭМ!$B$34:$B$777,B$401)+'СЕТ СН'!$F$16</f>
        <v>0</v>
      </c>
      <c r="C423" s="36">
        <f>SUMIFS(СВЦЭМ!$L$34:$L$777,СВЦЭМ!$A$34:$A$777,$A423,СВЦЭМ!$B$34:$B$777,C$401)+'СЕТ СН'!$F$16</f>
        <v>0</v>
      </c>
      <c r="D423" s="36">
        <f>SUMIFS(СВЦЭМ!$L$34:$L$777,СВЦЭМ!$A$34:$A$777,$A423,СВЦЭМ!$B$34:$B$777,D$401)+'СЕТ СН'!$F$16</f>
        <v>0</v>
      </c>
      <c r="E423" s="36">
        <f>SUMIFS(СВЦЭМ!$L$34:$L$777,СВЦЭМ!$A$34:$A$777,$A423,СВЦЭМ!$B$34:$B$777,E$401)+'СЕТ СН'!$F$16</f>
        <v>0</v>
      </c>
      <c r="F423" s="36">
        <f>SUMIFS(СВЦЭМ!$L$34:$L$777,СВЦЭМ!$A$34:$A$777,$A423,СВЦЭМ!$B$34:$B$777,F$401)+'СЕТ СН'!$F$16</f>
        <v>0</v>
      </c>
      <c r="G423" s="36">
        <f>SUMIFS(СВЦЭМ!$L$34:$L$777,СВЦЭМ!$A$34:$A$777,$A423,СВЦЭМ!$B$34:$B$777,G$401)+'СЕТ СН'!$F$16</f>
        <v>0</v>
      </c>
      <c r="H423" s="36">
        <f>SUMIFS(СВЦЭМ!$L$34:$L$777,СВЦЭМ!$A$34:$A$777,$A423,СВЦЭМ!$B$34:$B$777,H$401)+'СЕТ СН'!$F$16</f>
        <v>0</v>
      </c>
      <c r="I423" s="36">
        <f>SUMIFS(СВЦЭМ!$L$34:$L$777,СВЦЭМ!$A$34:$A$777,$A423,СВЦЭМ!$B$34:$B$777,I$401)+'СЕТ СН'!$F$16</f>
        <v>0</v>
      </c>
      <c r="J423" s="36">
        <f>SUMIFS(СВЦЭМ!$L$34:$L$777,СВЦЭМ!$A$34:$A$777,$A423,СВЦЭМ!$B$34:$B$777,J$401)+'СЕТ СН'!$F$16</f>
        <v>0</v>
      </c>
      <c r="K423" s="36">
        <f>SUMIFS(СВЦЭМ!$L$34:$L$777,СВЦЭМ!$A$34:$A$777,$A423,СВЦЭМ!$B$34:$B$777,K$401)+'СЕТ СН'!$F$16</f>
        <v>0</v>
      </c>
      <c r="L423" s="36">
        <f>SUMIFS(СВЦЭМ!$L$34:$L$777,СВЦЭМ!$A$34:$A$777,$A423,СВЦЭМ!$B$34:$B$777,L$401)+'СЕТ СН'!$F$16</f>
        <v>0</v>
      </c>
      <c r="M423" s="36">
        <f>SUMIFS(СВЦЭМ!$L$34:$L$777,СВЦЭМ!$A$34:$A$777,$A423,СВЦЭМ!$B$34:$B$777,M$401)+'СЕТ СН'!$F$16</f>
        <v>0</v>
      </c>
      <c r="N423" s="36">
        <f>SUMIFS(СВЦЭМ!$L$34:$L$777,СВЦЭМ!$A$34:$A$777,$A423,СВЦЭМ!$B$34:$B$777,N$401)+'СЕТ СН'!$F$16</f>
        <v>0</v>
      </c>
      <c r="O423" s="36">
        <f>SUMIFS(СВЦЭМ!$L$34:$L$777,СВЦЭМ!$A$34:$A$777,$A423,СВЦЭМ!$B$34:$B$777,O$401)+'СЕТ СН'!$F$16</f>
        <v>0</v>
      </c>
      <c r="P423" s="36">
        <f>SUMIFS(СВЦЭМ!$L$34:$L$777,СВЦЭМ!$A$34:$A$777,$A423,СВЦЭМ!$B$34:$B$777,P$401)+'СЕТ СН'!$F$16</f>
        <v>0</v>
      </c>
      <c r="Q423" s="36">
        <f>SUMIFS(СВЦЭМ!$L$34:$L$777,СВЦЭМ!$A$34:$A$777,$A423,СВЦЭМ!$B$34:$B$777,Q$401)+'СЕТ СН'!$F$16</f>
        <v>0</v>
      </c>
      <c r="R423" s="36">
        <f>SUMIFS(СВЦЭМ!$L$34:$L$777,СВЦЭМ!$A$34:$A$777,$A423,СВЦЭМ!$B$34:$B$777,R$401)+'СЕТ СН'!$F$16</f>
        <v>0</v>
      </c>
      <c r="S423" s="36">
        <f>SUMIFS(СВЦЭМ!$L$34:$L$777,СВЦЭМ!$A$34:$A$777,$A423,СВЦЭМ!$B$34:$B$777,S$401)+'СЕТ СН'!$F$16</f>
        <v>0</v>
      </c>
      <c r="T423" s="36">
        <f>SUMIFS(СВЦЭМ!$L$34:$L$777,СВЦЭМ!$A$34:$A$777,$A423,СВЦЭМ!$B$34:$B$777,T$401)+'СЕТ СН'!$F$16</f>
        <v>0</v>
      </c>
      <c r="U423" s="36">
        <f>SUMIFS(СВЦЭМ!$L$34:$L$777,СВЦЭМ!$A$34:$A$777,$A423,СВЦЭМ!$B$34:$B$777,U$401)+'СЕТ СН'!$F$16</f>
        <v>0</v>
      </c>
      <c r="V423" s="36">
        <f>SUMIFS(СВЦЭМ!$L$34:$L$777,СВЦЭМ!$A$34:$A$777,$A423,СВЦЭМ!$B$34:$B$777,V$401)+'СЕТ СН'!$F$16</f>
        <v>0</v>
      </c>
      <c r="W423" s="36">
        <f>SUMIFS(СВЦЭМ!$L$34:$L$777,СВЦЭМ!$A$34:$A$777,$A423,СВЦЭМ!$B$34:$B$777,W$401)+'СЕТ СН'!$F$16</f>
        <v>0</v>
      </c>
      <c r="X423" s="36">
        <f>SUMIFS(СВЦЭМ!$L$34:$L$777,СВЦЭМ!$A$34:$A$777,$A423,СВЦЭМ!$B$34:$B$777,X$401)+'СЕТ СН'!$F$16</f>
        <v>0</v>
      </c>
      <c r="Y423" s="36">
        <f>SUMIFS(СВЦЭМ!$L$34:$L$777,СВЦЭМ!$A$34:$A$777,$A423,СВЦЭМ!$B$34:$B$777,Y$401)+'СЕТ СН'!$F$16</f>
        <v>0</v>
      </c>
    </row>
    <row r="424" spans="1:25" ht="15.75" hidden="1" x14ac:dyDescent="0.2">
      <c r="A424" s="35">
        <f t="shared" si="11"/>
        <v>43974</v>
      </c>
      <c r="B424" s="36">
        <f>SUMIFS(СВЦЭМ!$L$34:$L$777,СВЦЭМ!$A$34:$A$777,$A424,СВЦЭМ!$B$34:$B$777,B$401)+'СЕТ СН'!$F$16</f>
        <v>0</v>
      </c>
      <c r="C424" s="36">
        <f>SUMIFS(СВЦЭМ!$L$34:$L$777,СВЦЭМ!$A$34:$A$777,$A424,СВЦЭМ!$B$34:$B$777,C$401)+'СЕТ СН'!$F$16</f>
        <v>0</v>
      </c>
      <c r="D424" s="36">
        <f>SUMIFS(СВЦЭМ!$L$34:$L$777,СВЦЭМ!$A$34:$A$777,$A424,СВЦЭМ!$B$34:$B$777,D$401)+'СЕТ СН'!$F$16</f>
        <v>0</v>
      </c>
      <c r="E424" s="36">
        <f>SUMIFS(СВЦЭМ!$L$34:$L$777,СВЦЭМ!$A$34:$A$777,$A424,СВЦЭМ!$B$34:$B$777,E$401)+'СЕТ СН'!$F$16</f>
        <v>0</v>
      </c>
      <c r="F424" s="36">
        <f>SUMIFS(СВЦЭМ!$L$34:$L$777,СВЦЭМ!$A$34:$A$777,$A424,СВЦЭМ!$B$34:$B$777,F$401)+'СЕТ СН'!$F$16</f>
        <v>0</v>
      </c>
      <c r="G424" s="36">
        <f>SUMIFS(СВЦЭМ!$L$34:$L$777,СВЦЭМ!$A$34:$A$777,$A424,СВЦЭМ!$B$34:$B$777,G$401)+'СЕТ СН'!$F$16</f>
        <v>0</v>
      </c>
      <c r="H424" s="36">
        <f>SUMIFS(СВЦЭМ!$L$34:$L$777,СВЦЭМ!$A$34:$A$777,$A424,СВЦЭМ!$B$34:$B$777,H$401)+'СЕТ СН'!$F$16</f>
        <v>0</v>
      </c>
      <c r="I424" s="36">
        <f>SUMIFS(СВЦЭМ!$L$34:$L$777,СВЦЭМ!$A$34:$A$777,$A424,СВЦЭМ!$B$34:$B$777,I$401)+'СЕТ СН'!$F$16</f>
        <v>0</v>
      </c>
      <c r="J424" s="36">
        <f>SUMIFS(СВЦЭМ!$L$34:$L$777,СВЦЭМ!$A$34:$A$777,$A424,СВЦЭМ!$B$34:$B$777,J$401)+'СЕТ СН'!$F$16</f>
        <v>0</v>
      </c>
      <c r="K424" s="36">
        <f>SUMIFS(СВЦЭМ!$L$34:$L$777,СВЦЭМ!$A$34:$A$777,$A424,СВЦЭМ!$B$34:$B$777,K$401)+'СЕТ СН'!$F$16</f>
        <v>0</v>
      </c>
      <c r="L424" s="36">
        <f>SUMIFS(СВЦЭМ!$L$34:$L$777,СВЦЭМ!$A$34:$A$777,$A424,СВЦЭМ!$B$34:$B$777,L$401)+'СЕТ СН'!$F$16</f>
        <v>0</v>
      </c>
      <c r="M424" s="36">
        <f>SUMIFS(СВЦЭМ!$L$34:$L$777,СВЦЭМ!$A$34:$A$777,$A424,СВЦЭМ!$B$34:$B$777,M$401)+'СЕТ СН'!$F$16</f>
        <v>0</v>
      </c>
      <c r="N424" s="36">
        <f>SUMIFS(СВЦЭМ!$L$34:$L$777,СВЦЭМ!$A$34:$A$777,$A424,СВЦЭМ!$B$34:$B$777,N$401)+'СЕТ СН'!$F$16</f>
        <v>0</v>
      </c>
      <c r="O424" s="36">
        <f>SUMIFS(СВЦЭМ!$L$34:$L$777,СВЦЭМ!$A$34:$A$777,$A424,СВЦЭМ!$B$34:$B$777,O$401)+'СЕТ СН'!$F$16</f>
        <v>0</v>
      </c>
      <c r="P424" s="36">
        <f>SUMIFS(СВЦЭМ!$L$34:$L$777,СВЦЭМ!$A$34:$A$777,$A424,СВЦЭМ!$B$34:$B$777,P$401)+'СЕТ СН'!$F$16</f>
        <v>0</v>
      </c>
      <c r="Q424" s="36">
        <f>SUMIFS(СВЦЭМ!$L$34:$L$777,СВЦЭМ!$A$34:$A$777,$A424,СВЦЭМ!$B$34:$B$777,Q$401)+'СЕТ СН'!$F$16</f>
        <v>0</v>
      </c>
      <c r="R424" s="36">
        <f>SUMIFS(СВЦЭМ!$L$34:$L$777,СВЦЭМ!$A$34:$A$777,$A424,СВЦЭМ!$B$34:$B$777,R$401)+'СЕТ СН'!$F$16</f>
        <v>0</v>
      </c>
      <c r="S424" s="36">
        <f>SUMIFS(СВЦЭМ!$L$34:$L$777,СВЦЭМ!$A$34:$A$777,$A424,СВЦЭМ!$B$34:$B$777,S$401)+'СЕТ СН'!$F$16</f>
        <v>0</v>
      </c>
      <c r="T424" s="36">
        <f>SUMIFS(СВЦЭМ!$L$34:$L$777,СВЦЭМ!$A$34:$A$777,$A424,СВЦЭМ!$B$34:$B$777,T$401)+'СЕТ СН'!$F$16</f>
        <v>0</v>
      </c>
      <c r="U424" s="36">
        <f>SUMIFS(СВЦЭМ!$L$34:$L$777,СВЦЭМ!$A$34:$A$777,$A424,СВЦЭМ!$B$34:$B$777,U$401)+'СЕТ СН'!$F$16</f>
        <v>0</v>
      </c>
      <c r="V424" s="36">
        <f>SUMIFS(СВЦЭМ!$L$34:$L$777,СВЦЭМ!$A$34:$A$777,$A424,СВЦЭМ!$B$34:$B$777,V$401)+'СЕТ СН'!$F$16</f>
        <v>0</v>
      </c>
      <c r="W424" s="36">
        <f>SUMIFS(СВЦЭМ!$L$34:$L$777,СВЦЭМ!$A$34:$A$777,$A424,СВЦЭМ!$B$34:$B$777,W$401)+'СЕТ СН'!$F$16</f>
        <v>0</v>
      </c>
      <c r="X424" s="36">
        <f>SUMIFS(СВЦЭМ!$L$34:$L$777,СВЦЭМ!$A$34:$A$777,$A424,СВЦЭМ!$B$34:$B$777,X$401)+'СЕТ СН'!$F$16</f>
        <v>0</v>
      </c>
      <c r="Y424" s="36">
        <f>SUMIFS(СВЦЭМ!$L$34:$L$777,СВЦЭМ!$A$34:$A$777,$A424,СВЦЭМ!$B$34:$B$777,Y$401)+'СЕТ СН'!$F$16</f>
        <v>0</v>
      </c>
    </row>
    <row r="425" spans="1:25" ht="15.75" hidden="1" x14ac:dyDescent="0.2">
      <c r="A425" s="35">
        <f t="shared" si="11"/>
        <v>43975</v>
      </c>
      <c r="B425" s="36">
        <f>SUMIFS(СВЦЭМ!$L$34:$L$777,СВЦЭМ!$A$34:$A$777,$A425,СВЦЭМ!$B$34:$B$777,B$401)+'СЕТ СН'!$F$16</f>
        <v>0</v>
      </c>
      <c r="C425" s="36">
        <f>SUMIFS(СВЦЭМ!$L$34:$L$777,СВЦЭМ!$A$34:$A$777,$A425,СВЦЭМ!$B$34:$B$777,C$401)+'СЕТ СН'!$F$16</f>
        <v>0</v>
      </c>
      <c r="D425" s="36">
        <f>SUMIFS(СВЦЭМ!$L$34:$L$777,СВЦЭМ!$A$34:$A$777,$A425,СВЦЭМ!$B$34:$B$777,D$401)+'СЕТ СН'!$F$16</f>
        <v>0</v>
      </c>
      <c r="E425" s="36">
        <f>SUMIFS(СВЦЭМ!$L$34:$L$777,СВЦЭМ!$A$34:$A$777,$A425,СВЦЭМ!$B$34:$B$777,E$401)+'СЕТ СН'!$F$16</f>
        <v>0</v>
      </c>
      <c r="F425" s="36">
        <f>SUMIFS(СВЦЭМ!$L$34:$L$777,СВЦЭМ!$A$34:$A$777,$A425,СВЦЭМ!$B$34:$B$777,F$401)+'СЕТ СН'!$F$16</f>
        <v>0</v>
      </c>
      <c r="G425" s="36">
        <f>SUMIFS(СВЦЭМ!$L$34:$L$777,СВЦЭМ!$A$34:$A$777,$A425,СВЦЭМ!$B$34:$B$777,G$401)+'СЕТ СН'!$F$16</f>
        <v>0</v>
      </c>
      <c r="H425" s="36">
        <f>SUMIFS(СВЦЭМ!$L$34:$L$777,СВЦЭМ!$A$34:$A$777,$A425,СВЦЭМ!$B$34:$B$777,H$401)+'СЕТ СН'!$F$16</f>
        <v>0</v>
      </c>
      <c r="I425" s="36">
        <f>SUMIFS(СВЦЭМ!$L$34:$L$777,СВЦЭМ!$A$34:$A$777,$A425,СВЦЭМ!$B$34:$B$777,I$401)+'СЕТ СН'!$F$16</f>
        <v>0</v>
      </c>
      <c r="J425" s="36">
        <f>SUMIFS(СВЦЭМ!$L$34:$L$777,СВЦЭМ!$A$34:$A$777,$A425,СВЦЭМ!$B$34:$B$777,J$401)+'СЕТ СН'!$F$16</f>
        <v>0</v>
      </c>
      <c r="K425" s="36">
        <f>SUMIFS(СВЦЭМ!$L$34:$L$777,СВЦЭМ!$A$34:$A$777,$A425,СВЦЭМ!$B$34:$B$777,K$401)+'СЕТ СН'!$F$16</f>
        <v>0</v>
      </c>
      <c r="L425" s="36">
        <f>SUMIFS(СВЦЭМ!$L$34:$L$777,СВЦЭМ!$A$34:$A$777,$A425,СВЦЭМ!$B$34:$B$777,L$401)+'СЕТ СН'!$F$16</f>
        <v>0</v>
      </c>
      <c r="M425" s="36">
        <f>SUMIFS(СВЦЭМ!$L$34:$L$777,СВЦЭМ!$A$34:$A$777,$A425,СВЦЭМ!$B$34:$B$777,M$401)+'СЕТ СН'!$F$16</f>
        <v>0</v>
      </c>
      <c r="N425" s="36">
        <f>SUMIFS(СВЦЭМ!$L$34:$L$777,СВЦЭМ!$A$34:$A$777,$A425,СВЦЭМ!$B$34:$B$777,N$401)+'СЕТ СН'!$F$16</f>
        <v>0</v>
      </c>
      <c r="O425" s="36">
        <f>SUMIFS(СВЦЭМ!$L$34:$L$777,СВЦЭМ!$A$34:$A$777,$A425,СВЦЭМ!$B$34:$B$777,O$401)+'СЕТ СН'!$F$16</f>
        <v>0</v>
      </c>
      <c r="P425" s="36">
        <f>SUMIFS(СВЦЭМ!$L$34:$L$777,СВЦЭМ!$A$34:$A$777,$A425,СВЦЭМ!$B$34:$B$777,P$401)+'СЕТ СН'!$F$16</f>
        <v>0</v>
      </c>
      <c r="Q425" s="36">
        <f>SUMIFS(СВЦЭМ!$L$34:$L$777,СВЦЭМ!$A$34:$A$777,$A425,СВЦЭМ!$B$34:$B$777,Q$401)+'СЕТ СН'!$F$16</f>
        <v>0</v>
      </c>
      <c r="R425" s="36">
        <f>SUMIFS(СВЦЭМ!$L$34:$L$777,СВЦЭМ!$A$34:$A$777,$A425,СВЦЭМ!$B$34:$B$777,R$401)+'СЕТ СН'!$F$16</f>
        <v>0</v>
      </c>
      <c r="S425" s="36">
        <f>SUMIFS(СВЦЭМ!$L$34:$L$777,СВЦЭМ!$A$34:$A$777,$A425,СВЦЭМ!$B$34:$B$777,S$401)+'СЕТ СН'!$F$16</f>
        <v>0</v>
      </c>
      <c r="T425" s="36">
        <f>SUMIFS(СВЦЭМ!$L$34:$L$777,СВЦЭМ!$A$34:$A$777,$A425,СВЦЭМ!$B$34:$B$777,T$401)+'СЕТ СН'!$F$16</f>
        <v>0</v>
      </c>
      <c r="U425" s="36">
        <f>SUMIFS(СВЦЭМ!$L$34:$L$777,СВЦЭМ!$A$34:$A$777,$A425,СВЦЭМ!$B$34:$B$777,U$401)+'СЕТ СН'!$F$16</f>
        <v>0</v>
      </c>
      <c r="V425" s="36">
        <f>SUMIFS(СВЦЭМ!$L$34:$L$777,СВЦЭМ!$A$34:$A$777,$A425,СВЦЭМ!$B$34:$B$777,V$401)+'СЕТ СН'!$F$16</f>
        <v>0</v>
      </c>
      <c r="W425" s="36">
        <f>SUMIFS(СВЦЭМ!$L$34:$L$777,СВЦЭМ!$A$34:$A$777,$A425,СВЦЭМ!$B$34:$B$777,W$401)+'СЕТ СН'!$F$16</f>
        <v>0</v>
      </c>
      <c r="X425" s="36">
        <f>SUMIFS(СВЦЭМ!$L$34:$L$777,СВЦЭМ!$A$34:$A$777,$A425,СВЦЭМ!$B$34:$B$777,X$401)+'СЕТ СН'!$F$16</f>
        <v>0</v>
      </c>
      <c r="Y425" s="36">
        <f>SUMIFS(СВЦЭМ!$L$34:$L$777,СВЦЭМ!$A$34:$A$777,$A425,СВЦЭМ!$B$34:$B$777,Y$401)+'СЕТ СН'!$F$16</f>
        <v>0</v>
      </c>
    </row>
    <row r="426" spans="1:25" ht="15.75" hidden="1" x14ac:dyDescent="0.2">
      <c r="A426" s="35">
        <f t="shared" si="11"/>
        <v>43976</v>
      </c>
      <c r="B426" s="36">
        <f>SUMIFS(СВЦЭМ!$L$34:$L$777,СВЦЭМ!$A$34:$A$777,$A426,СВЦЭМ!$B$34:$B$777,B$401)+'СЕТ СН'!$F$16</f>
        <v>0</v>
      </c>
      <c r="C426" s="36">
        <f>SUMIFS(СВЦЭМ!$L$34:$L$777,СВЦЭМ!$A$34:$A$777,$A426,СВЦЭМ!$B$34:$B$777,C$401)+'СЕТ СН'!$F$16</f>
        <v>0</v>
      </c>
      <c r="D426" s="36">
        <f>SUMIFS(СВЦЭМ!$L$34:$L$777,СВЦЭМ!$A$34:$A$777,$A426,СВЦЭМ!$B$34:$B$777,D$401)+'СЕТ СН'!$F$16</f>
        <v>0</v>
      </c>
      <c r="E426" s="36">
        <f>SUMIFS(СВЦЭМ!$L$34:$L$777,СВЦЭМ!$A$34:$A$777,$A426,СВЦЭМ!$B$34:$B$777,E$401)+'СЕТ СН'!$F$16</f>
        <v>0</v>
      </c>
      <c r="F426" s="36">
        <f>SUMIFS(СВЦЭМ!$L$34:$L$777,СВЦЭМ!$A$34:$A$777,$A426,СВЦЭМ!$B$34:$B$777,F$401)+'СЕТ СН'!$F$16</f>
        <v>0</v>
      </c>
      <c r="G426" s="36">
        <f>SUMIFS(СВЦЭМ!$L$34:$L$777,СВЦЭМ!$A$34:$A$777,$A426,СВЦЭМ!$B$34:$B$777,G$401)+'СЕТ СН'!$F$16</f>
        <v>0</v>
      </c>
      <c r="H426" s="36">
        <f>SUMIFS(СВЦЭМ!$L$34:$L$777,СВЦЭМ!$A$34:$A$777,$A426,СВЦЭМ!$B$34:$B$777,H$401)+'СЕТ СН'!$F$16</f>
        <v>0</v>
      </c>
      <c r="I426" s="36">
        <f>SUMIFS(СВЦЭМ!$L$34:$L$777,СВЦЭМ!$A$34:$A$777,$A426,СВЦЭМ!$B$34:$B$777,I$401)+'СЕТ СН'!$F$16</f>
        <v>0</v>
      </c>
      <c r="J426" s="36">
        <f>SUMIFS(СВЦЭМ!$L$34:$L$777,СВЦЭМ!$A$34:$A$777,$A426,СВЦЭМ!$B$34:$B$777,J$401)+'СЕТ СН'!$F$16</f>
        <v>0</v>
      </c>
      <c r="K426" s="36">
        <f>SUMIFS(СВЦЭМ!$L$34:$L$777,СВЦЭМ!$A$34:$A$777,$A426,СВЦЭМ!$B$34:$B$777,K$401)+'СЕТ СН'!$F$16</f>
        <v>0</v>
      </c>
      <c r="L426" s="36">
        <f>SUMIFS(СВЦЭМ!$L$34:$L$777,СВЦЭМ!$A$34:$A$777,$A426,СВЦЭМ!$B$34:$B$777,L$401)+'СЕТ СН'!$F$16</f>
        <v>0</v>
      </c>
      <c r="M426" s="36">
        <f>SUMIFS(СВЦЭМ!$L$34:$L$777,СВЦЭМ!$A$34:$A$777,$A426,СВЦЭМ!$B$34:$B$777,M$401)+'СЕТ СН'!$F$16</f>
        <v>0</v>
      </c>
      <c r="N426" s="36">
        <f>SUMIFS(СВЦЭМ!$L$34:$L$777,СВЦЭМ!$A$34:$A$777,$A426,СВЦЭМ!$B$34:$B$777,N$401)+'СЕТ СН'!$F$16</f>
        <v>0</v>
      </c>
      <c r="O426" s="36">
        <f>SUMIFS(СВЦЭМ!$L$34:$L$777,СВЦЭМ!$A$34:$A$777,$A426,СВЦЭМ!$B$34:$B$777,O$401)+'СЕТ СН'!$F$16</f>
        <v>0</v>
      </c>
      <c r="P426" s="36">
        <f>SUMIFS(СВЦЭМ!$L$34:$L$777,СВЦЭМ!$A$34:$A$777,$A426,СВЦЭМ!$B$34:$B$777,P$401)+'СЕТ СН'!$F$16</f>
        <v>0</v>
      </c>
      <c r="Q426" s="36">
        <f>SUMIFS(СВЦЭМ!$L$34:$L$777,СВЦЭМ!$A$34:$A$777,$A426,СВЦЭМ!$B$34:$B$777,Q$401)+'СЕТ СН'!$F$16</f>
        <v>0</v>
      </c>
      <c r="R426" s="36">
        <f>SUMIFS(СВЦЭМ!$L$34:$L$777,СВЦЭМ!$A$34:$A$777,$A426,СВЦЭМ!$B$34:$B$777,R$401)+'СЕТ СН'!$F$16</f>
        <v>0</v>
      </c>
      <c r="S426" s="36">
        <f>SUMIFS(СВЦЭМ!$L$34:$L$777,СВЦЭМ!$A$34:$A$777,$A426,СВЦЭМ!$B$34:$B$777,S$401)+'СЕТ СН'!$F$16</f>
        <v>0</v>
      </c>
      <c r="T426" s="36">
        <f>SUMIFS(СВЦЭМ!$L$34:$L$777,СВЦЭМ!$A$34:$A$777,$A426,СВЦЭМ!$B$34:$B$777,T$401)+'СЕТ СН'!$F$16</f>
        <v>0</v>
      </c>
      <c r="U426" s="36">
        <f>SUMIFS(СВЦЭМ!$L$34:$L$777,СВЦЭМ!$A$34:$A$777,$A426,СВЦЭМ!$B$34:$B$777,U$401)+'СЕТ СН'!$F$16</f>
        <v>0</v>
      </c>
      <c r="V426" s="36">
        <f>SUMIFS(СВЦЭМ!$L$34:$L$777,СВЦЭМ!$A$34:$A$777,$A426,СВЦЭМ!$B$34:$B$777,V$401)+'СЕТ СН'!$F$16</f>
        <v>0</v>
      </c>
      <c r="W426" s="36">
        <f>SUMIFS(СВЦЭМ!$L$34:$L$777,СВЦЭМ!$A$34:$A$777,$A426,СВЦЭМ!$B$34:$B$777,W$401)+'СЕТ СН'!$F$16</f>
        <v>0</v>
      </c>
      <c r="X426" s="36">
        <f>SUMIFS(СВЦЭМ!$L$34:$L$777,СВЦЭМ!$A$34:$A$777,$A426,СВЦЭМ!$B$34:$B$777,X$401)+'СЕТ СН'!$F$16</f>
        <v>0</v>
      </c>
      <c r="Y426" s="36">
        <f>SUMIFS(СВЦЭМ!$L$34:$L$777,СВЦЭМ!$A$34:$A$777,$A426,СВЦЭМ!$B$34:$B$777,Y$401)+'СЕТ СН'!$F$16</f>
        <v>0</v>
      </c>
    </row>
    <row r="427" spans="1:25" ht="15.75" hidden="1" x14ac:dyDescent="0.2">
      <c r="A427" s="35">
        <f t="shared" si="11"/>
        <v>43977</v>
      </c>
      <c r="B427" s="36">
        <f>SUMIFS(СВЦЭМ!$L$34:$L$777,СВЦЭМ!$A$34:$A$777,$A427,СВЦЭМ!$B$34:$B$777,B$401)+'СЕТ СН'!$F$16</f>
        <v>0</v>
      </c>
      <c r="C427" s="36">
        <f>SUMIFS(СВЦЭМ!$L$34:$L$777,СВЦЭМ!$A$34:$A$777,$A427,СВЦЭМ!$B$34:$B$777,C$401)+'СЕТ СН'!$F$16</f>
        <v>0</v>
      </c>
      <c r="D427" s="36">
        <f>SUMIFS(СВЦЭМ!$L$34:$L$777,СВЦЭМ!$A$34:$A$777,$A427,СВЦЭМ!$B$34:$B$777,D$401)+'СЕТ СН'!$F$16</f>
        <v>0</v>
      </c>
      <c r="E427" s="36">
        <f>SUMIFS(СВЦЭМ!$L$34:$L$777,СВЦЭМ!$A$34:$A$777,$A427,СВЦЭМ!$B$34:$B$777,E$401)+'СЕТ СН'!$F$16</f>
        <v>0</v>
      </c>
      <c r="F427" s="36">
        <f>SUMIFS(СВЦЭМ!$L$34:$L$777,СВЦЭМ!$A$34:$A$777,$A427,СВЦЭМ!$B$34:$B$777,F$401)+'СЕТ СН'!$F$16</f>
        <v>0</v>
      </c>
      <c r="G427" s="36">
        <f>SUMIFS(СВЦЭМ!$L$34:$L$777,СВЦЭМ!$A$34:$A$777,$A427,СВЦЭМ!$B$34:$B$777,G$401)+'СЕТ СН'!$F$16</f>
        <v>0</v>
      </c>
      <c r="H427" s="36">
        <f>SUMIFS(СВЦЭМ!$L$34:$L$777,СВЦЭМ!$A$34:$A$777,$A427,СВЦЭМ!$B$34:$B$777,H$401)+'СЕТ СН'!$F$16</f>
        <v>0</v>
      </c>
      <c r="I427" s="36">
        <f>SUMIFS(СВЦЭМ!$L$34:$L$777,СВЦЭМ!$A$34:$A$777,$A427,СВЦЭМ!$B$34:$B$777,I$401)+'СЕТ СН'!$F$16</f>
        <v>0</v>
      </c>
      <c r="J427" s="36">
        <f>SUMIFS(СВЦЭМ!$L$34:$L$777,СВЦЭМ!$A$34:$A$777,$A427,СВЦЭМ!$B$34:$B$777,J$401)+'СЕТ СН'!$F$16</f>
        <v>0</v>
      </c>
      <c r="K427" s="36">
        <f>SUMIFS(СВЦЭМ!$L$34:$L$777,СВЦЭМ!$A$34:$A$777,$A427,СВЦЭМ!$B$34:$B$777,K$401)+'СЕТ СН'!$F$16</f>
        <v>0</v>
      </c>
      <c r="L427" s="36">
        <f>SUMIFS(СВЦЭМ!$L$34:$L$777,СВЦЭМ!$A$34:$A$777,$A427,СВЦЭМ!$B$34:$B$777,L$401)+'СЕТ СН'!$F$16</f>
        <v>0</v>
      </c>
      <c r="M427" s="36">
        <f>SUMIFS(СВЦЭМ!$L$34:$L$777,СВЦЭМ!$A$34:$A$777,$A427,СВЦЭМ!$B$34:$B$777,M$401)+'СЕТ СН'!$F$16</f>
        <v>0</v>
      </c>
      <c r="N427" s="36">
        <f>SUMIFS(СВЦЭМ!$L$34:$L$777,СВЦЭМ!$A$34:$A$777,$A427,СВЦЭМ!$B$34:$B$777,N$401)+'СЕТ СН'!$F$16</f>
        <v>0</v>
      </c>
      <c r="O427" s="36">
        <f>SUMIFS(СВЦЭМ!$L$34:$L$777,СВЦЭМ!$A$34:$A$777,$A427,СВЦЭМ!$B$34:$B$777,O$401)+'СЕТ СН'!$F$16</f>
        <v>0</v>
      </c>
      <c r="P427" s="36">
        <f>SUMIFS(СВЦЭМ!$L$34:$L$777,СВЦЭМ!$A$34:$A$777,$A427,СВЦЭМ!$B$34:$B$777,P$401)+'СЕТ СН'!$F$16</f>
        <v>0</v>
      </c>
      <c r="Q427" s="36">
        <f>SUMIFS(СВЦЭМ!$L$34:$L$777,СВЦЭМ!$A$34:$A$777,$A427,СВЦЭМ!$B$34:$B$777,Q$401)+'СЕТ СН'!$F$16</f>
        <v>0</v>
      </c>
      <c r="R427" s="36">
        <f>SUMIFS(СВЦЭМ!$L$34:$L$777,СВЦЭМ!$A$34:$A$777,$A427,СВЦЭМ!$B$34:$B$777,R$401)+'СЕТ СН'!$F$16</f>
        <v>0</v>
      </c>
      <c r="S427" s="36">
        <f>SUMIFS(СВЦЭМ!$L$34:$L$777,СВЦЭМ!$A$34:$A$777,$A427,СВЦЭМ!$B$34:$B$777,S$401)+'СЕТ СН'!$F$16</f>
        <v>0</v>
      </c>
      <c r="T427" s="36">
        <f>SUMIFS(СВЦЭМ!$L$34:$L$777,СВЦЭМ!$A$34:$A$777,$A427,СВЦЭМ!$B$34:$B$777,T$401)+'СЕТ СН'!$F$16</f>
        <v>0</v>
      </c>
      <c r="U427" s="36">
        <f>SUMIFS(СВЦЭМ!$L$34:$L$777,СВЦЭМ!$A$34:$A$777,$A427,СВЦЭМ!$B$34:$B$777,U$401)+'СЕТ СН'!$F$16</f>
        <v>0</v>
      </c>
      <c r="V427" s="36">
        <f>SUMIFS(СВЦЭМ!$L$34:$L$777,СВЦЭМ!$A$34:$A$777,$A427,СВЦЭМ!$B$34:$B$777,V$401)+'СЕТ СН'!$F$16</f>
        <v>0</v>
      </c>
      <c r="W427" s="36">
        <f>SUMIFS(СВЦЭМ!$L$34:$L$777,СВЦЭМ!$A$34:$A$777,$A427,СВЦЭМ!$B$34:$B$777,W$401)+'СЕТ СН'!$F$16</f>
        <v>0</v>
      </c>
      <c r="X427" s="36">
        <f>SUMIFS(СВЦЭМ!$L$34:$L$777,СВЦЭМ!$A$34:$A$777,$A427,СВЦЭМ!$B$34:$B$777,X$401)+'СЕТ СН'!$F$16</f>
        <v>0</v>
      </c>
      <c r="Y427" s="36">
        <f>SUMIFS(СВЦЭМ!$L$34:$L$777,СВЦЭМ!$A$34:$A$777,$A427,СВЦЭМ!$B$34:$B$777,Y$401)+'СЕТ СН'!$F$16</f>
        <v>0</v>
      </c>
    </row>
    <row r="428" spans="1:25" ht="15.75" hidden="1" x14ac:dyDescent="0.2">
      <c r="A428" s="35">
        <f t="shared" si="11"/>
        <v>43978</v>
      </c>
      <c r="B428" s="36">
        <f>SUMIFS(СВЦЭМ!$L$34:$L$777,СВЦЭМ!$A$34:$A$777,$A428,СВЦЭМ!$B$34:$B$777,B$401)+'СЕТ СН'!$F$16</f>
        <v>0</v>
      </c>
      <c r="C428" s="36">
        <f>SUMIFS(СВЦЭМ!$L$34:$L$777,СВЦЭМ!$A$34:$A$777,$A428,СВЦЭМ!$B$34:$B$777,C$401)+'СЕТ СН'!$F$16</f>
        <v>0</v>
      </c>
      <c r="D428" s="36">
        <f>SUMIFS(СВЦЭМ!$L$34:$L$777,СВЦЭМ!$A$34:$A$777,$A428,СВЦЭМ!$B$34:$B$777,D$401)+'СЕТ СН'!$F$16</f>
        <v>0</v>
      </c>
      <c r="E428" s="36">
        <f>SUMIFS(СВЦЭМ!$L$34:$L$777,СВЦЭМ!$A$34:$A$777,$A428,СВЦЭМ!$B$34:$B$777,E$401)+'СЕТ СН'!$F$16</f>
        <v>0</v>
      </c>
      <c r="F428" s="36">
        <f>SUMIFS(СВЦЭМ!$L$34:$L$777,СВЦЭМ!$A$34:$A$777,$A428,СВЦЭМ!$B$34:$B$777,F$401)+'СЕТ СН'!$F$16</f>
        <v>0</v>
      </c>
      <c r="G428" s="36">
        <f>SUMIFS(СВЦЭМ!$L$34:$L$777,СВЦЭМ!$A$34:$A$777,$A428,СВЦЭМ!$B$34:$B$777,G$401)+'СЕТ СН'!$F$16</f>
        <v>0</v>
      </c>
      <c r="H428" s="36">
        <f>SUMIFS(СВЦЭМ!$L$34:$L$777,СВЦЭМ!$A$34:$A$777,$A428,СВЦЭМ!$B$34:$B$777,H$401)+'СЕТ СН'!$F$16</f>
        <v>0</v>
      </c>
      <c r="I428" s="36">
        <f>SUMIFS(СВЦЭМ!$L$34:$L$777,СВЦЭМ!$A$34:$A$777,$A428,СВЦЭМ!$B$34:$B$777,I$401)+'СЕТ СН'!$F$16</f>
        <v>0</v>
      </c>
      <c r="J428" s="36">
        <f>SUMIFS(СВЦЭМ!$L$34:$L$777,СВЦЭМ!$A$34:$A$777,$A428,СВЦЭМ!$B$34:$B$777,J$401)+'СЕТ СН'!$F$16</f>
        <v>0</v>
      </c>
      <c r="K428" s="36">
        <f>SUMIFS(СВЦЭМ!$L$34:$L$777,СВЦЭМ!$A$34:$A$777,$A428,СВЦЭМ!$B$34:$B$777,K$401)+'СЕТ СН'!$F$16</f>
        <v>0</v>
      </c>
      <c r="L428" s="36">
        <f>SUMIFS(СВЦЭМ!$L$34:$L$777,СВЦЭМ!$A$34:$A$777,$A428,СВЦЭМ!$B$34:$B$777,L$401)+'СЕТ СН'!$F$16</f>
        <v>0</v>
      </c>
      <c r="M428" s="36">
        <f>SUMIFS(СВЦЭМ!$L$34:$L$777,СВЦЭМ!$A$34:$A$777,$A428,СВЦЭМ!$B$34:$B$777,M$401)+'СЕТ СН'!$F$16</f>
        <v>0</v>
      </c>
      <c r="N428" s="36">
        <f>SUMIFS(СВЦЭМ!$L$34:$L$777,СВЦЭМ!$A$34:$A$777,$A428,СВЦЭМ!$B$34:$B$777,N$401)+'СЕТ СН'!$F$16</f>
        <v>0</v>
      </c>
      <c r="O428" s="36">
        <f>SUMIFS(СВЦЭМ!$L$34:$L$777,СВЦЭМ!$A$34:$A$777,$A428,СВЦЭМ!$B$34:$B$777,O$401)+'СЕТ СН'!$F$16</f>
        <v>0</v>
      </c>
      <c r="P428" s="36">
        <f>SUMIFS(СВЦЭМ!$L$34:$L$777,СВЦЭМ!$A$34:$A$777,$A428,СВЦЭМ!$B$34:$B$777,P$401)+'СЕТ СН'!$F$16</f>
        <v>0</v>
      </c>
      <c r="Q428" s="36">
        <f>SUMIFS(СВЦЭМ!$L$34:$L$777,СВЦЭМ!$A$34:$A$777,$A428,СВЦЭМ!$B$34:$B$777,Q$401)+'СЕТ СН'!$F$16</f>
        <v>0</v>
      </c>
      <c r="R428" s="36">
        <f>SUMIFS(СВЦЭМ!$L$34:$L$777,СВЦЭМ!$A$34:$A$777,$A428,СВЦЭМ!$B$34:$B$777,R$401)+'СЕТ СН'!$F$16</f>
        <v>0</v>
      </c>
      <c r="S428" s="36">
        <f>SUMIFS(СВЦЭМ!$L$34:$L$777,СВЦЭМ!$A$34:$A$777,$A428,СВЦЭМ!$B$34:$B$777,S$401)+'СЕТ СН'!$F$16</f>
        <v>0</v>
      </c>
      <c r="T428" s="36">
        <f>SUMIFS(СВЦЭМ!$L$34:$L$777,СВЦЭМ!$A$34:$A$777,$A428,СВЦЭМ!$B$34:$B$777,T$401)+'СЕТ СН'!$F$16</f>
        <v>0</v>
      </c>
      <c r="U428" s="36">
        <f>SUMIFS(СВЦЭМ!$L$34:$L$777,СВЦЭМ!$A$34:$A$777,$A428,СВЦЭМ!$B$34:$B$777,U$401)+'СЕТ СН'!$F$16</f>
        <v>0</v>
      </c>
      <c r="V428" s="36">
        <f>SUMIFS(СВЦЭМ!$L$34:$L$777,СВЦЭМ!$A$34:$A$777,$A428,СВЦЭМ!$B$34:$B$777,V$401)+'СЕТ СН'!$F$16</f>
        <v>0</v>
      </c>
      <c r="W428" s="36">
        <f>SUMIFS(СВЦЭМ!$L$34:$L$777,СВЦЭМ!$A$34:$A$777,$A428,СВЦЭМ!$B$34:$B$777,W$401)+'СЕТ СН'!$F$16</f>
        <v>0</v>
      </c>
      <c r="X428" s="36">
        <f>SUMIFS(СВЦЭМ!$L$34:$L$777,СВЦЭМ!$A$34:$A$777,$A428,СВЦЭМ!$B$34:$B$777,X$401)+'СЕТ СН'!$F$16</f>
        <v>0</v>
      </c>
      <c r="Y428" s="36">
        <f>SUMIFS(СВЦЭМ!$L$34:$L$777,СВЦЭМ!$A$34:$A$777,$A428,СВЦЭМ!$B$34:$B$777,Y$401)+'СЕТ СН'!$F$16</f>
        <v>0</v>
      </c>
    </row>
    <row r="429" spans="1:25" ht="15.75" hidden="1" x14ac:dyDescent="0.2">
      <c r="A429" s="35">
        <f t="shared" si="11"/>
        <v>43979</v>
      </c>
      <c r="B429" s="36">
        <f>SUMIFS(СВЦЭМ!$L$34:$L$777,СВЦЭМ!$A$34:$A$777,$A429,СВЦЭМ!$B$34:$B$777,B$401)+'СЕТ СН'!$F$16</f>
        <v>0</v>
      </c>
      <c r="C429" s="36">
        <f>SUMIFS(СВЦЭМ!$L$34:$L$777,СВЦЭМ!$A$34:$A$777,$A429,СВЦЭМ!$B$34:$B$777,C$401)+'СЕТ СН'!$F$16</f>
        <v>0</v>
      </c>
      <c r="D429" s="36">
        <f>SUMIFS(СВЦЭМ!$L$34:$L$777,СВЦЭМ!$A$34:$A$777,$A429,СВЦЭМ!$B$34:$B$777,D$401)+'СЕТ СН'!$F$16</f>
        <v>0</v>
      </c>
      <c r="E429" s="36">
        <f>SUMIFS(СВЦЭМ!$L$34:$L$777,СВЦЭМ!$A$34:$A$777,$A429,СВЦЭМ!$B$34:$B$777,E$401)+'СЕТ СН'!$F$16</f>
        <v>0</v>
      </c>
      <c r="F429" s="36">
        <f>SUMIFS(СВЦЭМ!$L$34:$L$777,СВЦЭМ!$A$34:$A$777,$A429,СВЦЭМ!$B$34:$B$777,F$401)+'СЕТ СН'!$F$16</f>
        <v>0</v>
      </c>
      <c r="G429" s="36">
        <f>SUMIFS(СВЦЭМ!$L$34:$L$777,СВЦЭМ!$A$34:$A$777,$A429,СВЦЭМ!$B$34:$B$777,G$401)+'СЕТ СН'!$F$16</f>
        <v>0</v>
      </c>
      <c r="H429" s="36">
        <f>SUMIFS(СВЦЭМ!$L$34:$L$777,СВЦЭМ!$A$34:$A$777,$A429,СВЦЭМ!$B$34:$B$777,H$401)+'СЕТ СН'!$F$16</f>
        <v>0</v>
      </c>
      <c r="I429" s="36">
        <f>SUMIFS(СВЦЭМ!$L$34:$L$777,СВЦЭМ!$A$34:$A$777,$A429,СВЦЭМ!$B$34:$B$777,I$401)+'СЕТ СН'!$F$16</f>
        <v>0</v>
      </c>
      <c r="J429" s="36">
        <f>SUMIFS(СВЦЭМ!$L$34:$L$777,СВЦЭМ!$A$34:$A$777,$A429,СВЦЭМ!$B$34:$B$777,J$401)+'СЕТ СН'!$F$16</f>
        <v>0</v>
      </c>
      <c r="K429" s="36">
        <f>SUMIFS(СВЦЭМ!$L$34:$L$777,СВЦЭМ!$A$34:$A$777,$A429,СВЦЭМ!$B$34:$B$777,K$401)+'СЕТ СН'!$F$16</f>
        <v>0</v>
      </c>
      <c r="L429" s="36">
        <f>SUMIFS(СВЦЭМ!$L$34:$L$777,СВЦЭМ!$A$34:$A$777,$A429,СВЦЭМ!$B$34:$B$777,L$401)+'СЕТ СН'!$F$16</f>
        <v>0</v>
      </c>
      <c r="M429" s="36">
        <f>SUMIFS(СВЦЭМ!$L$34:$L$777,СВЦЭМ!$A$34:$A$777,$A429,СВЦЭМ!$B$34:$B$777,M$401)+'СЕТ СН'!$F$16</f>
        <v>0</v>
      </c>
      <c r="N429" s="36">
        <f>SUMIFS(СВЦЭМ!$L$34:$L$777,СВЦЭМ!$A$34:$A$777,$A429,СВЦЭМ!$B$34:$B$777,N$401)+'СЕТ СН'!$F$16</f>
        <v>0</v>
      </c>
      <c r="O429" s="36">
        <f>SUMIFS(СВЦЭМ!$L$34:$L$777,СВЦЭМ!$A$34:$A$777,$A429,СВЦЭМ!$B$34:$B$777,O$401)+'СЕТ СН'!$F$16</f>
        <v>0</v>
      </c>
      <c r="P429" s="36">
        <f>SUMIFS(СВЦЭМ!$L$34:$L$777,СВЦЭМ!$A$34:$A$777,$A429,СВЦЭМ!$B$34:$B$777,P$401)+'СЕТ СН'!$F$16</f>
        <v>0</v>
      </c>
      <c r="Q429" s="36">
        <f>SUMIFS(СВЦЭМ!$L$34:$L$777,СВЦЭМ!$A$34:$A$777,$A429,СВЦЭМ!$B$34:$B$777,Q$401)+'СЕТ СН'!$F$16</f>
        <v>0</v>
      </c>
      <c r="R429" s="36">
        <f>SUMIFS(СВЦЭМ!$L$34:$L$777,СВЦЭМ!$A$34:$A$777,$A429,СВЦЭМ!$B$34:$B$777,R$401)+'СЕТ СН'!$F$16</f>
        <v>0</v>
      </c>
      <c r="S429" s="36">
        <f>SUMIFS(СВЦЭМ!$L$34:$L$777,СВЦЭМ!$A$34:$A$777,$A429,СВЦЭМ!$B$34:$B$777,S$401)+'СЕТ СН'!$F$16</f>
        <v>0</v>
      </c>
      <c r="T429" s="36">
        <f>SUMIFS(СВЦЭМ!$L$34:$L$777,СВЦЭМ!$A$34:$A$777,$A429,СВЦЭМ!$B$34:$B$777,T$401)+'СЕТ СН'!$F$16</f>
        <v>0</v>
      </c>
      <c r="U429" s="36">
        <f>SUMIFS(СВЦЭМ!$L$34:$L$777,СВЦЭМ!$A$34:$A$777,$A429,СВЦЭМ!$B$34:$B$777,U$401)+'СЕТ СН'!$F$16</f>
        <v>0</v>
      </c>
      <c r="V429" s="36">
        <f>SUMIFS(СВЦЭМ!$L$34:$L$777,СВЦЭМ!$A$34:$A$777,$A429,СВЦЭМ!$B$34:$B$777,V$401)+'СЕТ СН'!$F$16</f>
        <v>0</v>
      </c>
      <c r="W429" s="36">
        <f>SUMIFS(СВЦЭМ!$L$34:$L$777,СВЦЭМ!$A$34:$A$777,$A429,СВЦЭМ!$B$34:$B$777,W$401)+'СЕТ СН'!$F$16</f>
        <v>0</v>
      </c>
      <c r="X429" s="36">
        <f>SUMIFS(СВЦЭМ!$L$34:$L$777,СВЦЭМ!$A$34:$A$777,$A429,СВЦЭМ!$B$34:$B$777,X$401)+'СЕТ СН'!$F$16</f>
        <v>0</v>
      </c>
      <c r="Y429" s="36">
        <f>SUMIFS(СВЦЭМ!$L$34:$L$777,СВЦЭМ!$A$34:$A$777,$A429,СВЦЭМ!$B$34:$B$777,Y$401)+'СЕТ СН'!$F$16</f>
        <v>0</v>
      </c>
    </row>
    <row r="430" spans="1:25" ht="15.75" hidden="1" x14ac:dyDescent="0.2">
      <c r="A430" s="35">
        <f t="shared" si="11"/>
        <v>43980</v>
      </c>
      <c r="B430" s="36">
        <f>SUMIFS(СВЦЭМ!$L$34:$L$777,СВЦЭМ!$A$34:$A$777,$A430,СВЦЭМ!$B$34:$B$777,B$401)+'СЕТ СН'!$F$16</f>
        <v>0</v>
      </c>
      <c r="C430" s="36">
        <f>SUMIFS(СВЦЭМ!$L$34:$L$777,СВЦЭМ!$A$34:$A$777,$A430,СВЦЭМ!$B$34:$B$777,C$401)+'СЕТ СН'!$F$16</f>
        <v>0</v>
      </c>
      <c r="D430" s="36">
        <f>SUMIFS(СВЦЭМ!$L$34:$L$777,СВЦЭМ!$A$34:$A$777,$A430,СВЦЭМ!$B$34:$B$777,D$401)+'СЕТ СН'!$F$16</f>
        <v>0</v>
      </c>
      <c r="E430" s="36">
        <f>SUMIFS(СВЦЭМ!$L$34:$L$777,СВЦЭМ!$A$34:$A$777,$A430,СВЦЭМ!$B$34:$B$777,E$401)+'СЕТ СН'!$F$16</f>
        <v>0</v>
      </c>
      <c r="F430" s="36">
        <f>SUMIFS(СВЦЭМ!$L$34:$L$777,СВЦЭМ!$A$34:$A$777,$A430,СВЦЭМ!$B$34:$B$777,F$401)+'СЕТ СН'!$F$16</f>
        <v>0</v>
      </c>
      <c r="G430" s="36">
        <f>SUMIFS(СВЦЭМ!$L$34:$L$777,СВЦЭМ!$A$34:$A$777,$A430,СВЦЭМ!$B$34:$B$777,G$401)+'СЕТ СН'!$F$16</f>
        <v>0</v>
      </c>
      <c r="H430" s="36">
        <f>SUMIFS(СВЦЭМ!$L$34:$L$777,СВЦЭМ!$A$34:$A$777,$A430,СВЦЭМ!$B$34:$B$777,H$401)+'СЕТ СН'!$F$16</f>
        <v>0</v>
      </c>
      <c r="I430" s="36">
        <f>SUMIFS(СВЦЭМ!$L$34:$L$777,СВЦЭМ!$A$34:$A$777,$A430,СВЦЭМ!$B$34:$B$777,I$401)+'СЕТ СН'!$F$16</f>
        <v>0</v>
      </c>
      <c r="J430" s="36">
        <f>SUMIFS(СВЦЭМ!$L$34:$L$777,СВЦЭМ!$A$34:$A$777,$A430,СВЦЭМ!$B$34:$B$777,J$401)+'СЕТ СН'!$F$16</f>
        <v>0</v>
      </c>
      <c r="K430" s="36">
        <f>SUMIFS(СВЦЭМ!$L$34:$L$777,СВЦЭМ!$A$34:$A$777,$A430,СВЦЭМ!$B$34:$B$777,K$401)+'СЕТ СН'!$F$16</f>
        <v>0</v>
      </c>
      <c r="L430" s="36">
        <f>SUMIFS(СВЦЭМ!$L$34:$L$777,СВЦЭМ!$A$34:$A$777,$A430,СВЦЭМ!$B$34:$B$777,L$401)+'СЕТ СН'!$F$16</f>
        <v>0</v>
      </c>
      <c r="M430" s="36">
        <f>SUMIFS(СВЦЭМ!$L$34:$L$777,СВЦЭМ!$A$34:$A$777,$A430,СВЦЭМ!$B$34:$B$777,M$401)+'СЕТ СН'!$F$16</f>
        <v>0</v>
      </c>
      <c r="N430" s="36">
        <f>SUMIFS(СВЦЭМ!$L$34:$L$777,СВЦЭМ!$A$34:$A$777,$A430,СВЦЭМ!$B$34:$B$777,N$401)+'СЕТ СН'!$F$16</f>
        <v>0</v>
      </c>
      <c r="O430" s="36">
        <f>SUMIFS(СВЦЭМ!$L$34:$L$777,СВЦЭМ!$A$34:$A$777,$A430,СВЦЭМ!$B$34:$B$777,O$401)+'СЕТ СН'!$F$16</f>
        <v>0</v>
      </c>
      <c r="P430" s="36">
        <f>SUMIFS(СВЦЭМ!$L$34:$L$777,СВЦЭМ!$A$34:$A$777,$A430,СВЦЭМ!$B$34:$B$777,P$401)+'СЕТ СН'!$F$16</f>
        <v>0</v>
      </c>
      <c r="Q430" s="36">
        <f>SUMIFS(СВЦЭМ!$L$34:$L$777,СВЦЭМ!$A$34:$A$777,$A430,СВЦЭМ!$B$34:$B$777,Q$401)+'СЕТ СН'!$F$16</f>
        <v>0</v>
      </c>
      <c r="R430" s="36">
        <f>SUMIFS(СВЦЭМ!$L$34:$L$777,СВЦЭМ!$A$34:$A$777,$A430,СВЦЭМ!$B$34:$B$777,R$401)+'СЕТ СН'!$F$16</f>
        <v>0</v>
      </c>
      <c r="S430" s="36">
        <f>SUMIFS(СВЦЭМ!$L$34:$L$777,СВЦЭМ!$A$34:$A$777,$A430,СВЦЭМ!$B$34:$B$777,S$401)+'СЕТ СН'!$F$16</f>
        <v>0</v>
      </c>
      <c r="T430" s="36">
        <f>SUMIFS(СВЦЭМ!$L$34:$L$777,СВЦЭМ!$A$34:$A$777,$A430,СВЦЭМ!$B$34:$B$777,T$401)+'СЕТ СН'!$F$16</f>
        <v>0</v>
      </c>
      <c r="U430" s="36">
        <f>SUMIFS(СВЦЭМ!$L$34:$L$777,СВЦЭМ!$A$34:$A$777,$A430,СВЦЭМ!$B$34:$B$777,U$401)+'СЕТ СН'!$F$16</f>
        <v>0</v>
      </c>
      <c r="V430" s="36">
        <f>SUMIFS(СВЦЭМ!$L$34:$L$777,СВЦЭМ!$A$34:$A$777,$A430,СВЦЭМ!$B$34:$B$777,V$401)+'СЕТ СН'!$F$16</f>
        <v>0</v>
      </c>
      <c r="W430" s="36">
        <f>SUMIFS(СВЦЭМ!$L$34:$L$777,СВЦЭМ!$A$34:$A$777,$A430,СВЦЭМ!$B$34:$B$777,W$401)+'СЕТ СН'!$F$16</f>
        <v>0</v>
      </c>
      <c r="X430" s="36">
        <f>SUMIFS(СВЦЭМ!$L$34:$L$777,СВЦЭМ!$A$34:$A$777,$A430,СВЦЭМ!$B$34:$B$777,X$401)+'СЕТ СН'!$F$16</f>
        <v>0</v>
      </c>
      <c r="Y430" s="36">
        <f>SUMIFS(СВЦЭМ!$L$34:$L$777,СВЦЭМ!$A$34:$A$777,$A430,СВЦЭМ!$B$34:$B$777,Y$401)+'СЕТ СН'!$F$16</f>
        <v>0</v>
      </c>
    </row>
    <row r="431" spans="1:25" ht="15.75" hidden="1" x14ac:dyDescent="0.2">
      <c r="A431" s="35">
        <f t="shared" si="11"/>
        <v>43981</v>
      </c>
      <c r="B431" s="36">
        <f>SUMIFS(СВЦЭМ!$L$34:$L$777,СВЦЭМ!$A$34:$A$777,$A431,СВЦЭМ!$B$34:$B$777,B$401)+'СЕТ СН'!$F$16</f>
        <v>0</v>
      </c>
      <c r="C431" s="36">
        <f>SUMIFS(СВЦЭМ!$L$34:$L$777,СВЦЭМ!$A$34:$A$777,$A431,СВЦЭМ!$B$34:$B$777,C$401)+'СЕТ СН'!$F$16</f>
        <v>0</v>
      </c>
      <c r="D431" s="36">
        <f>SUMIFS(СВЦЭМ!$L$34:$L$777,СВЦЭМ!$A$34:$A$777,$A431,СВЦЭМ!$B$34:$B$777,D$401)+'СЕТ СН'!$F$16</f>
        <v>0</v>
      </c>
      <c r="E431" s="36">
        <f>SUMIFS(СВЦЭМ!$L$34:$L$777,СВЦЭМ!$A$34:$A$777,$A431,СВЦЭМ!$B$34:$B$777,E$401)+'СЕТ СН'!$F$16</f>
        <v>0</v>
      </c>
      <c r="F431" s="36">
        <f>SUMIFS(СВЦЭМ!$L$34:$L$777,СВЦЭМ!$A$34:$A$777,$A431,СВЦЭМ!$B$34:$B$777,F$401)+'СЕТ СН'!$F$16</f>
        <v>0</v>
      </c>
      <c r="G431" s="36">
        <f>SUMIFS(СВЦЭМ!$L$34:$L$777,СВЦЭМ!$A$34:$A$777,$A431,СВЦЭМ!$B$34:$B$777,G$401)+'СЕТ СН'!$F$16</f>
        <v>0</v>
      </c>
      <c r="H431" s="36">
        <f>SUMIFS(СВЦЭМ!$L$34:$L$777,СВЦЭМ!$A$34:$A$777,$A431,СВЦЭМ!$B$34:$B$777,H$401)+'СЕТ СН'!$F$16</f>
        <v>0</v>
      </c>
      <c r="I431" s="36">
        <f>SUMIFS(СВЦЭМ!$L$34:$L$777,СВЦЭМ!$A$34:$A$777,$A431,СВЦЭМ!$B$34:$B$777,I$401)+'СЕТ СН'!$F$16</f>
        <v>0</v>
      </c>
      <c r="J431" s="36">
        <f>SUMIFS(СВЦЭМ!$L$34:$L$777,СВЦЭМ!$A$34:$A$777,$A431,СВЦЭМ!$B$34:$B$777,J$401)+'СЕТ СН'!$F$16</f>
        <v>0</v>
      </c>
      <c r="K431" s="36">
        <f>SUMIFS(СВЦЭМ!$L$34:$L$777,СВЦЭМ!$A$34:$A$777,$A431,СВЦЭМ!$B$34:$B$777,K$401)+'СЕТ СН'!$F$16</f>
        <v>0</v>
      </c>
      <c r="L431" s="36">
        <f>SUMIFS(СВЦЭМ!$L$34:$L$777,СВЦЭМ!$A$34:$A$777,$A431,СВЦЭМ!$B$34:$B$777,L$401)+'СЕТ СН'!$F$16</f>
        <v>0</v>
      </c>
      <c r="M431" s="36">
        <f>SUMIFS(СВЦЭМ!$L$34:$L$777,СВЦЭМ!$A$34:$A$777,$A431,СВЦЭМ!$B$34:$B$777,M$401)+'СЕТ СН'!$F$16</f>
        <v>0</v>
      </c>
      <c r="N431" s="36">
        <f>SUMIFS(СВЦЭМ!$L$34:$L$777,СВЦЭМ!$A$34:$A$777,$A431,СВЦЭМ!$B$34:$B$777,N$401)+'СЕТ СН'!$F$16</f>
        <v>0</v>
      </c>
      <c r="O431" s="36">
        <f>SUMIFS(СВЦЭМ!$L$34:$L$777,СВЦЭМ!$A$34:$A$777,$A431,СВЦЭМ!$B$34:$B$777,O$401)+'СЕТ СН'!$F$16</f>
        <v>0</v>
      </c>
      <c r="P431" s="36">
        <f>SUMIFS(СВЦЭМ!$L$34:$L$777,СВЦЭМ!$A$34:$A$777,$A431,СВЦЭМ!$B$34:$B$777,P$401)+'СЕТ СН'!$F$16</f>
        <v>0</v>
      </c>
      <c r="Q431" s="36">
        <f>SUMIFS(СВЦЭМ!$L$34:$L$777,СВЦЭМ!$A$34:$A$777,$A431,СВЦЭМ!$B$34:$B$777,Q$401)+'СЕТ СН'!$F$16</f>
        <v>0</v>
      </c>
      <c r="R431" s="36">
        <f>SUMIFS(СВЦЭМ!$L$34:$L$777,СВЦЭМ!$A$34:$A$777,$A431,СВЦЭМ!$B$34:$B$777,R$401)+'СЕТ СН'!$F$16</f>
        <v>0</v>
      </c>
      <c r="S431" s="36">
        <f>SUMIFS(СВЦЭМ!$L$34:$L$777,СВЦЭМ!$A$34:$A$777,$A431,СВЦЭМ!$B$34:$B$777,S$401)+'СЕТ СН'!$F$16</f>
        <v>0</v>
      </c>
      <c r="T431" s="36">
        <f>SUMIFS(СВЦЭМ!$L$34:$L$777,СВЦЭМ!$A$34:$A$777,$A431,СВЦЭМ!$B$34:$B$777,T$401)+'СЕТ СН'!$F$16</f>
        <v>0</v>
      </c>
      <c r="U431" s="36">
        <f>SUMIFS(СВЦЭМ!$L$34:$L$777,СВЦЭМ!$A$34:$A$777,$A431,СВЦЭМ!$B$34:$B$777,U$401)+'СЕТ СН'!$F$16</f>
        <v>0</v>
      </c>
      <c r="V431" s="36">
        <f>SUMIFS(СВЦЭМ!$L$34:$L$777,СВЦЭМ!$A$34:$A$777,$A431,СВЦЭМ!$B$34:$B$777,V$401)+'СЕТ СН'!$F$16</f>
        <v>0</v>
      </c>
      <c r="W431" s="36">
        <f>SUMIFS(СВЦЭМ!$L$34:$L$777,СВЦЭМ!$A$34:$A$777,$A431,СВЦЭМ!$B$34:$B$777,W$401)+'СЕТ СН'!$F$16</f>
        <v>0</v>
      </c>
      <c r="X431" s="36">
        <f>SUMIFS(СВЦЭМ!$L$34:$L$777,СВЦЭМ!$A$34:$A$777,$A431,СВЦЭМ!$B$34:$B$777,X$401)+'СЕТ СН'!$F$16</f>
        <v>0</v>
      </c>
      <c r="Y431" s="36">
        <f>SUMIFS(СВЦЭМ!$L$34:$L$777,СВЦЭМ!$A$34:$A$777,$A431,СВЦЭМ!$B$34:$B$777,Y$401)+'СЕТ СН'!$F$16</f>
        <v>0</v>
      </c>
    </row>
    <row r="432" spans="1:25" ht="15.75" hidden="1" x14ac:dyDescent="0.2">
      <c r="A432" s="35">
        <f t="shared" si="11"/>
        <v>43982</v>
      </c>
      <c r="B432" s="36">
        <f>SUMIFS(СВЦЭМ!$L$34:$L$777,СВЦЭМ!$A$34:$A$777,$A432,СВЦЭМ!$B$34:$B$777,B$401)+'СЕТ СН'!$F$16</f>
        <v>0</v>
      </c>
      <c r="C432" s="36">
        <f>SUMIFS(СВЦЭМ!$L$34:$L$777,СВЦЭМ!$A$34:$A$777,$A432,СВЦЭМ!$B$34:$B$777,C$401)+'СЕТ СН'!$F$16</f>
        <v>0</v>
      </c>
      <c r="D432" s="36">
        <f>SUMIFS(СВЦЭМ!$L$34:$L$777,СВЦЭМ!$A$34:$A$777,$A432,СВЦЭМ!$B$34:$B$777,D$401)+'СЕТ СН'!$F$16</f>
        <v>0</v>
      </c>
      <c r="E432" s="36">
        <f>SUMIFS(СВЦЭМ!$L$34:$L$777,СВЦЭМ!$A$34:$A$777,$A432,СВЦЭМ!$B$34:$B$777,E$401)+'СЕТ СН'!$F$16</f>
        <v>0</v>
      </c>
      <c r="F432" s="36">
        <f>SUMIFS(СВЦЭМ!$L$34:$L$777,СВЦЭМ!$A$34:$A$777,$A432,СВЦЭМ!$B$34:$B$777,F$401)+'СЕТ СН'!$F$16</f>
        <v>0</v>
      </c>
      <c r="G432" s="36">
        <f>SUMIFS(СВЦЭМ!$L$34:$L$777,СВЦЭМ!$A$34:$A$777,$A432,СВЦЭМ!$B$34:$B$777,G$401)+'СЕТ СН'!$F$16</f>
        <v>0</v>
      </c>
      <c r="H432" s="36">
        <f>SUMIFS(СВЦЭМ!$L$34:$L$777,СВЦЭМ!$A$34:$A$777,$A432,СВЦЭМ!$B$34:$B$777,H$401)+'СЕТ СН'!$F$16</f>
        <v>0</v>
      </c>
      <c r="I432" s="36">
        <f>SUMIFS(СВЦЭМ!$L$34:$L$777,СВЦЭМ!$A$34:$A$777,$A432,СВЦЭМ!$B$34:$B$777,I$401)+'СЕТ СН'!$F$16</f>
        <v>0</v>
      </c>
      <c r="J432" s="36">
        <f>SUMIFS(СВЦЭМ!$L$34:$L$777,СВЦЭМ!$A$34:$A$777,$A432,СВЦЭМ!$B$34:$B$777,J$401)+'СЕТ СН'!$F$16</f>
        <v>0</v>
      </c>
      <c r="K432" s="36">
        <f>SUMIFS(СВЦЭМ!$L$34:$L$777,СВЦЭМ!$A$34:$A$777,$A432,СВЦЭМ!$B$34:$B$777,K$401)+'СЕТ СН'!$F$16</f>
        <v>0</v>
      </c>
      <c r="L432" s="36">
        <f>SUMIFS(СВЦЭМ!$L$34:$L$777,СВЦЭМ!$A$34:$A$777,$A432,СВЦЭМ!$B$34:$B$777,L$401)+'СЕТ СН'!$F$16</f>
        <v>0</v>
      </c>
      <c r="M432" s="36">
        <f>SUMIFS(СВЦЭМ!$L$34:$L$777,СВЦЭМ!$A$34:$A$777,$A432,СВЦЭМ!$B$34:$B$777,M$401)+'СЕТ СН'!$F$16</f>
        <v>0</v>
      </c>
      <c r="N432" s="36">
        <f>SUMIFS(СВЦЭМ!$L$34:$L$777,СВЦЭМ!$A$34:$A$777,$A432,СВЦЭМ!$B$34:$B$777,N$401)+'СЕТ СН'!$F$16</f>
        <v>0</v>
      </c>
      <c r="O432" s="36">
        <f>SUMIFS(СВЦЭМ!$L$34:$L$777,СВЦЭМ!$A$34:$A$777,$A432,СВЦЭМ!$B$34:$B$777,O$401)+'СЕТ СН'!$F$16</f>
        <v>0</v>
      </c>
      <c r="P432" s="36">
        <f>SUMIFS(СВЦЭМ!$L$34:$L$777,СВЦЭМ!$A$34:$A$777,$A432,СВЦЭМ!$B$34:$B$777,P$401)+'СЕТ СН'!$F$16</f>
        <v>0</v>
      </c>
      <c r="Q432" s="36">
        <f>SUMIFS(СВЦЭМ!$L$34:$L$777,СВЦЭМ!$A$34:$A$777,$A432,СВЦЭМ!$B$34:$B$777,Q$401)+'СЕТ СН'!$F$16</f>
        <v>0</v>
      </c>
      <c r="R432" s="36">
        <f>SUMIFS(СВЦЭМ!$L$34:$L$777,СВЦЭМ!$A$34:$A$777,$A432,СВЦЭМ!$B$34:$B$777,R$401)+'СЕТ СН'!$F$16</f>
        <v>0</v>
      </c>
      <c r="S432" s="36">
        <f>SUMIFS(СВЦЭМ!$L$34:$L$777,СВЦЭМ!$A$34:$A$777,$A432,СВЦЭМ!$B$34:$B$777,S$401)+'СЕТ СН'!$F$16</f>
        <v>0</v>
      </c>
      <c r="T432" s="36">
        <f>SUMIFS(СВЦЭМ!$L$34:$L$777,СВЦЭМ!$A$34:$A$777,$A432,СВЦЭМ!$B$34:$B$777,T$401)+'СЕТ СН'!$F$16</f>
        <v>0</v>
      </c>
      <c r="U432" s="36">
        <f>SUMIFS(СВЦЭМ!$L$34:$L$777,СВЦЭМ!$A$34:$A$777,$A432,СВЦЭМ!$B$34:$B$777,U$401)+'СЕТ СН'!$F$16</f>
        <v>0</v>
      </c>
      <c r="V432" s="36">
        <f>SUMIFS(СВЦЭМ!$L$34:$L$777,СВЦЭМ!$A$34:$A$777,$A432,СВЦЭМ!$B$34:$B$777,V$401)+'СЕТ СН'!$F$16</f>
        <v>0</v>
      </c>
      <c r="W432" s="36">
        <f>SUMIFS(СВЦЭМ!$L$34:$L$777,СВЦЭМ!$A$34:$A$777,$A432,СВЦЭМ!$B$34:$B$777,W$401)+'СЕТ СН'!$F$16</f>
        <v>0</v>
      </c>
      <c r="X432" s="36">
        <f>SUMIFS(СВЦЭМ!$L$34:$L$777,СВЦЭМ!$A$34:$A$777,$A432,СВЦЭМ!$B$34:$B$777,X$401)+'СЕТ СН'!$F$16</f>
        <v>0</v>
      </c>
      <c r="Y432" s="36">
        <f>SUMIFS(СВЦЭМ!$L$34:$L$777,СВЦЭМ!$A$34:$A$777,$A432,СВЦЭМ!$B$34:$B$777,Y$401)+'СЕТ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6" t="s">
        <v>122</v>
      </c>
      <c r="B435" s="156"/>
      <c r="C435" s="156"/>
      <c r="D435" s="156"/>
      <c r="E435" s="156"/>
      <c r="F435" s="156"/>
      <c r="G435" s="156"/>
      <c r="H435" s="156"/>
      <c r="I435" s="156"/>
      <c r="J435" s="156"/>
      <c r="K435" s="156"/>
      <c r="L435" s="157">
        <f>СВЦЭМ!$D$18+'СЕТ СН'!$F$17</f>
        <v>0</v>
      </c>
      <c r="M435" s="15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8" t="s">
        <v>74</v>
      </c>
      <c r="B437" s="138"/>
      <c r="C437" s="138"/>
      <c r="D437" s="138"/>
      <c r="E437" s="138"/>
      <c r="F437" s="138"/>
      <c r="G437" s="138"/>
      <c r="H437" s="138"/>
      <c r="I437" s="138"/>
      <c r="J437" s="138"/>
      <c r="K437" s="138"/>
      <c r="L437" s="138"/>
      <c r="M437" s="138"/>
      <c r="N437" s="139" t="s">
        <v>29</v>
      </c>
      <c r="O437" s="139"/>
      <c r="P437" s="139"/>
      <c r="Q437" s="139"/>
      <c r="R437" s="139"/>
      <c r="S437" s="139"/>
      <c r="T437" s="139"/>
      <c r="U437" s="139"/>
      <c r="V437" s="47"/>
      <c r="W437" s="47"/>
      <c r="X437" s="47"/>
      <c r="Y437" s="47"/>
    </row>
    <row r="438" spans="1:26" ht="15.75" x14ac:dyDescent="0.25">
      <c r="A438" s="138"/>
      <c r="B438" s="138"/>
      <c r="C438" s="138"/>
      <c r="D438" s="138"/>
      <c r="E438" s="138"/>
      <c r="F438" s="138"/>
      <c r="G438" s="138"/>
      <c r="H438" s="138"/>
      <c r="I438" s="138"/>
      <c r="J438" s="138"/>
      <c r="K438" s="138"/>
      <c r="L438" s="138"/>
      <c r="M438" s="138"/>
      <c r="N438" s="140" t="s">
        <v>0</v>
      </c>
      <c r="O438" s="140"/>
      <c r="P438" s="140" t="s">
        <v>1</v>
      </c>
      <c r="Q438" s="140"/>
      <c r="R438" s="140" t="s">
        <v>2</v>
      </c>
      <c r="S438" s="140"/>
      <c r="T438" s="140" t="s">
        <v>3</v>
      </c>
      <c r="U438" s="140"/>
    </row>
    <row r="439" spans="1:26" ht="15.75" x14ac:dyDescent="0.25">
      <c r="A439" s="138"/>
      <c r="B439" s="138"/>
      <c r="C439" s="138"/>
      <c r="D439" s="138"/>
      <c r="E439" s="138"/>
      <c r="F439" s="138"/>
      <c r="G439" s="138"/>
      <c r="H439" s="138"/>
      <c r="I439" s="138"/>
      <c r="J439" s="138"/>
      <c r="K439" s="138"/>
      <c r="L439" s="138"/>
      <c r="M439" s="138"/>
      <c r="N439" s="141">
        <f>СВЦЭМ!$D$12+'СЕТ СН'!$F$13-'СЕТ СН'!$F$25</f>
        <v>527218.35015527951</v>
      </c>
      <c r="O439" s="142"/>
      <c r="P439" s="141">
        <f>СВЦЭМ!$D$12+'СЕТ СН'!$F$13-'СЕТ СН'!$G$25</f>
        <v>527218.35015527951</v>
      </c>
      <c r="Q439" s="142"/>
      <c r="R439" s="141">
        <f>СВЦЭМ!$D$12+'СЕТ СН'!$F$13-'СЕТ СН'!$H$25</f>
        <v>527218.35015527951</v>
      </c>
      <c r="S439" s="142"/>
      <c r="T439" s="141">
        <f>СВЦЭМ!$D$12+'СЕТ СН'!$F$13-'СЕТ СН'!$I$25</f>
        <v>527218.35015527951</v>
      </c>
      <c r="U439" s="142"/>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6" t="s">
        <v>42</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5" ht="32.25" customHeight="1" x14ac:dyDescent="0.2">
      <c r="A4" s="126" t="s">
        <v>81</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7" t="s">
        <v>7</v>
      </c>
      <c r="B9" s="130" t="s">
        <v>134</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75"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01.05.2020</v>
      </c>
      <c r="B12" s="36">
        <f>SUMIFS(СВЦЭМ!$D$33:$D$776,СВЦЭМ!$A$33:$A$776,$A12,СВЦЭМ!$B$33:$B$776,B$11)+'СЕТ СН'!$F$14+СВЦЭМ!$D$10+'СЕТ СН'!$F$8*'СЕТ СН'!$F$9-'СЕТ СН'!$F$26</f>
        <v>1145.2456384100001</v>
      </c>
      <c r="C12" s="36">
        <f>SUMIFS(СВЦЭМ!$D$33:$D$776,СВЦЭМ!$A$33:$A$776,$A12,СВЦЭМ!$B$33:$B$776,C$11)+'СЕТ СН'!$F$14+СВЦЭМ!$D$10+'СЕТ СН'!$F$8*'СЕТ СН'!$F$9-'СЕТ СН'!$F$26</f>
        <v>1186.31453661</v>
      </c>
      <c r="D12" s="36">
        <f>SUMIFS(СВЦЭМ!$D$33:$D$776,СВЦЭМ!$A$33:$A$776,$A12,СВЦЭМ!$B$33:$B$776,D$11)+'СЕТ СН'!$F$14+СВЦЭМ!$D$10+'СЕТ СН'!$F$8*'СЕТ СН'!$F$9-'СЕТ СН'!$F$26</f>
        <v>1183.86467208</v>
      </c>
      <c r="E12" s="36">
        <f>SUMIFS(СВЦЭМ!$D$33:$D$776,СВЦЭМ!$A$33:$A$776,$A12,СВЦЭМ!$B$33:$B$776,E$11)+'СЕТ СН'!$F$14+СВЦЭМ!$D$10+'СЕТ СН'!$F$8*'СЕТ СН'!$F$9-'СЕТ СН'!$F$26</f>
        <v>1179.5737361000001</v>
      </c>
      <c r="F12" s="36">
        <f>SUMIFS(СВЦЭМ!$D$33:$D$776,СВЦЭМ!$A$33:$A$776,$A12,СВЦЭМ!$B$33:$B$776,F$11)+'СЕТ СН'!$F$14+СВЦЭМ!$D$10+'СЕТ СН'!$F$8*'СЕТ СН'!$F$9-'СЕТ СН'!$F$26</f>
        <v>1197.2249523200001</v>
      </c>
      <c r="G12" s="36">
        <f>SUMIFS(СВЦЭМ!$D$33:$D$776,СВЦЭМ!$A$33:$A$776,$A12,СВЦЭМ!$B$33:$B$776,G$11)+'СЕТ СН'!$F$14+СВЦЭМ!$D$10+'СЕТ СН'!$F$8*'СЕТ СН'!$F$9-'СЕТ СН'!$F$26</f>
        <v>1190.0385772099999</v>
      </c>
      <c r="H12" s="36">
        <f>SUMIFS(СВЦЭМ!$D$33:$D$776,СВЦЭМ!$A$33:$A$776,$A12,СВЦЭМ!$B$33:$B$776,H$11)+'СЕТ СН'!$F$14+СВЦЭМ!$D$10+'СЕТ СН'!$F$8*'СЕТ СН'!$F$9-'СЕТ СН'!$F$26</f>
        <v>1184.59873599</v>
      </c>
      <c r="I12" s="36">
        <f>SUMIFS(СВЦЭМ!$D$33:$D$776,СВЦЭМ!$A$33:$A$776,$A12,СВЦЭМ!$B$33:$B$776,I$11)+'СЕТ СН'!$F$14+СВЦЭМ!$D$10+'СЕТ СН'!$F$8*'СЕТ СН'!$F$9-'СЕТ СН'!$F$26</f>
        <v>1159.59015236</v>
      </c>
      <c r="J12" s="36">
        <f>SUMIFS(СВЦЭМ!$D$33:$D$776,СВЦЭМ!$A$33:$A$776,$A12,СВЦЭМ!$B$33:$B$776,J$11)+'СЕТ СН'!$F$14+СВЦЭМ!$D$10+'СЕТ СН'!$F$8*'СЕТ СН'!$F$9-'СЕТ СН'!$F$26</f>
        <v>1143.51030575</v>
      </c>
      <c r="K12" s="36">
        <f>SUMIFS(СВЦЭМ!$D$33:$D$776,СВЦЭМ!$A$33:$A$776,$A12,СВЦЭМ!$B$33:$B$776,K$11)+'СЕТ СН'!$F$14+СВЦЭМ!$D$10+'СЕТ СН'!$F$8*'СЕТ СН'!$F$9-'СЕТ СН'!$F$26</f>
        <v>1142.71013079</v>
      </c>
      <c r="L12" s="36">
        <f>SUMIFS(СВЦЭМ!$D$33:$D$776,СВЦЭМ!$A$33:$A$776,$A12,СВЦЭМ!$B$33:$B$776,L$11)+'СЕТ СН'!$F$14+СВЦЭМ!$D$10+'СЕТ СН'!$F$8*'СЕТ СН'!$F$9-'СЕТ СН'!$F$26</f>
        <v>1122.4840806100001</v>
      </c>
      <c r="M12" s="36">
        <f>SUMIFS(СВЦЭМ!$D$33:$D$776,СВЦЭМ!$A$33:$A$776,$A12,СВЦЭМ!$B$33:$B$776,M$11)+'СЕТ СН'!$F$14+СВЦЭМ!$D$10+'СЕТ СН'!$F$8*'СЕТ СН'!$F$9-'СЕТ СН'!$F$26</f>
        <v>1059.54283147</v>
      </c>
      <c r="N12" s="36">
        <f>SUMIFS(СВЦЭМ!$D$33:$D$776,СВЦЭМ!$A$33:$A$776,$A12,СВЦЭМ!$B$33:$B$776,N$11)+'СЕТ СН'!$F$14+СВЦЭМ!$D$10+'СЕТ СН'!$F$8*'СЕТ СН'!$F$9-'СЕТ СН'!$F$26</f>
        <v>996.78053983000007</v>
      </c>
      <c r="O12" s="36">
        <f>SUMIFS(СВЦЭМ!$D$33:$D$776,СВЦЭМ!$A$33:$A$776,$A12,СВЦЭМ!$B$33:$B$776,O$11)+'СЕТ СН'!$F$14+СВЦЭМ!$D$10+'СЕТ СН'!$F$8*'СЕТ СН'!$F$9-'СЕТ СН'!$F$26</f>
        <v>976.96173253000006</v>
      </c>
      <c r="P12" s="36">
        <f>SUMIFS(СВЦЭМ!$D$33:$D$776,СВЦЭМ!$A$33:$A$776,$A12,СВЦЭМ!$B$33:$B$776,P$11)+'СЕТ СН'!$F$14+СВЦЭМ!$D$10+'СЕТ СН'!$F$8*'СЕТ СН'!$F$9-'СЕТ СН'!$F$26</f>
        <v>985.64052535000008</v>
      </c>
      <c r="Q12" s="36">
        <f>SUMIFS(СВЦЭМ!$D$33:$D$776,СВЦЭМ!$A$33:$A$776,$A12,СВЦЭМ!$B$33:$B$776,Q$11)+'СЕТ СН'!$F$14+СВЦЭМ!$D$10+'СЕТ СН'!$F$8*'СЕТ СН'!$F$9-'СЕТ СН'!$F$26</f>
        <v>988.3338814</v>
      </c>
      <c r="R12" s="36">
        <f>SUMIFS(СВЦЭМ!$D$33:$D$776,СВЦЭМ!$A$33:$A$776,$A12,СВЦЭМ!$B$33:$B$776,R$11)+'СЕТ СН'!$F$14+СВЦЭМ!$D$10+'СЕТ СН'!$F$8*'СЕТ СН'!$F$9-'СЕТ СН'!$F$26</f>
        <v>986.06180446000008</v>
      </c>
      <c r="S12" s="36">
        <f>SUMIFS(СВЦЭМ!$D$33:$D$776,СВЦЭМ!$A$33:$A$776,$A12,СВЦЭМ!$B$33:$B$776,S$11)+'СЕТ СН'!$F$14+СВЦЭМ!$D$10+'СЕТ СН'!$F$8*'СЕТ СН'!$F$9-'СЕТ СН'!$F$26</f>
        <v>983.62866716000008</v>
      </c>
      <c r="T12" s="36">
        <f>SUMIFS(СВЦЭМ!$D$33:$D$776,СВЦЭМ!$A$33:$A$776,$A12,СВЦЭМ!$B$33:$B$776,T$11)+'СЕТ СН'!$F$14+СВЦЭМ!$D$10+'СЕТ СН'!$F$8*'СЕТ СН'!$F$9-'СЕТ СН'!$F$26</f>
        <v>973.28247627999997</v>
      </c>
      <c r="U12" s="36">
        <f>SUMIFS(СВЦЭМ!$D$33:$D$776,СВЦЭМ!$A$33:$A$776,$A12,СВЦЭМ!$B$33:$B$776,U$11)+'СЕТ СН'!$F$14+СВЦЭМ!$D$10+'СЕТ СН'!$F$8*'СЕТ СН'!$F$9-'СЕТ СН'!$F$26</f>
        <v>954.87979051000002</v>
      </c>
      <c r="V12" s="36">
        <f>SUMIFS(СВЦЭМ!$D$33:$D$776,СВЦЭМ!$A$33:$A$776,$A12,СВЦЭМ!$B$33:$B$776,V$11)+'СЕТ СН'!$F$14+СВЦЭМ!$D$10+'СЕТ СН'!$F$8*'СЕТ СН'!$F$9-'СЕТ СН'!$F$26</f>
        <v>944.80986767000002</v>
      </c>
      <c r="W12" s="36">
        <f>SUMIFS(СВЦЭМ!$D$33:$D$776,СВЦЭМ!$A$33:$A$776,$A12,СВЦЭМ!$B$33:$B$776,W$11)+'СЕТ СН'!$F$14+СВЦЭМ!$D$10+'СЕТ СН'!$F$8*'СЕТ СН'!$F$9-'СЕТ СН'!$F$26</f>
        <v>951.50874237000005</v>
      </c>
      <c r="X12" s="36">
        <f>SUMIFS(СВЦЭМ!$D$33:$D$776,СВЦЭМ!$A$33:$A$776,$A12,СВЦЭМ!$B$33:$B$776,X$11)+'СЕТ СН'!$F$14+СВЦЭМ!$D$10+'СЕТ СН'!$F$8*'СЕТ СН'!$F$9-'СЕТ СН'!$F$26</f>
        <v>983.13957293999999</v>
      </c>
      <c r="Y12" s="36">
        <f>SUMIFS(СВЦЭМ!$D$33:$D$776,СВЦЭМ!$A$33:$A$776,$A12,СВЦЭМ!$B$33:$B$776,Y$11)+'СЕТ СН'!$F$14+СВЦЭМ!$D$10+'СЕТ СН'!$F$8*'СЕТ СН'!$F$9-'СЕТ СН'!$F$26</f>
        <v>1085.7988309900002</v>
      </c>
    </row>
    <row r="13" spans="1:25" ht="15.75" x14ac:dyDescent="0.2">
      <c r="A13" s="35">
        <f>A12+1</f>
        <v>43953</v>
      </c>
      <c r="B13" s="36">
        <f>SUMIFS(СВЦЭМ!$D$33:$D$776,СВЦЭМ!$A$33:$A$776,$A13,СВЦЭМ!$B$33:$B$776,B$11)+'СЕТ СН'!$F$14+СВЦЭМ!$D$10+'СЕТ СН'!$F$8*'СЕТ СН'!$F$9-'СЕТ СН'!$F$26</f>
        <v>1177.9910281</v>
      </c>
      <c r="C13" s="36">
        <f>SUMIFS(СВЦЭМ!$D$33:$D$776,СВЦЭМ!$A$33:$A$776,$A13,СВЦЭМ!$B$33:$B$776,C$11)+'СЕТ СН'!$F$14+СВЦЭМ!$D$10+'СЕТ СН'!$F$8*'СЕТ СН'!$F$9-'СЕТ СН'!$F$26</f>
        <v>1200.8653478900001</v>
      </c>
      <c r="D13" s="36">
        <f>SUMIFS(СВЦЭМ!$D$33:$D$776,СВЦЭМ!$A$33:$A$776,$A13,СВЦЭМ!$B$33:$B$776,D$11)+'СЕТ СН'!$F$14+СВЦЭМ!$D$10+'СЕТ СН'!$F$8*'СЕТ СН'!$F$9-'СЕТ СН'!$F$26</f>
        <v>1213.2954657</v>
      </c>
      <c r="E13" s="36">
        <f>SUMIFS(СВЦЭМ!$D$33:$D$776,СВЦЭМ!$A$33:$A$776,$A13,СВЦЭМ!$B$33:$B$776,E$11)+'СЕТ СН'!$F$14+СВЦЭМ!$D$10+'СЕТ СН'!$F$8*'СЕТ СН'!$F$9-'СЕТ СН'!$F$26</f>
        <v>1209.2186492000001</v>
      </c>
      <c r="F13" s="36">
        <f>SUMIFS(СВЦЭМ!$D$33:$D$776,СВЦЭМ!$A$33:$A$776,$A13,СВЦЭМ!$B$33:$B$776,F$11)+'СЕТ СН'!$F$14+СВЦЭМ!$D$10+'СЕТ СН'!$F$8*'СЕТ СН'!$F$9-'СЕТ СН'!$F$26</f>
        <v>1205.2877622599999</v>
      </c>
      <c r="G13" s="36">
        <f>SUMIFS(СВЦЭМ!$D$33:$D$776,СВЦЭМ!$A$33:$A$776,$A13,СВЦЭМ!$B$33:$B$776,G$11)+'СЕТ СН'!$F$14+СВЦЭМ!$D$10+'СЕТ СН'!$F$8*'СЕТ СН'!$F$9-'СЕТ СН'!$F$26</f>
        <v>1207.28584028</v>
      </c>
      <c r="H13" s="36">
        <f>SUMIFS(СВЦЭМ!$D$33:$D$776,СВЦЭМ!$A$33:$A$776,$A13,СВЦЭМ!$B$33:$B$776,H$11)+'СЕТ СН'!$F$14+СВЦЭМ!$D$10+'СЕТ СН'!$F$8*'СЕТ СН'!$F$9-'СЕТ СН'!$F$26</f>
        <v>1205.51931016</v>
      </c>
      <c r="I13" s="36">
        <f>SUMIFS(СВЦЭМ!$D$33:$D$776,СВЦЭМ!$A$33:$A$776,$A13,СВЦЭМ!$B$33:$B$776,I$11)+'СЕТ СН'!$F$14+СВЦЭМ!$D$10+'СЕТ СН'!$F$8*'СЕТ СН'!$F$9-'СЕТ СН'!$F$26</f>
        <v>1193.6059351899999</v>
      </c>
      <c r="J13" s="36">
        <f>SUMIFS(СВЦЭМ!$D$33:$D$776,СВЦЭМ!$A$33:$A$776,$A13,СВЦЭМ!$B$33:$B$776,J$11)+'СЕТ СН'!$F$14+СВЦЭМ!$D$10+'СЕТ СН'!$F$8*'СЕТ СН'!$F$9-'СЕТ СН'!$F$26</f>
        <v>1150.5860803200001</v>
      </c>
      <c r="K13" s="36">
        <f>SUMIFS(СВЦЭМ!$D$33:$D$776,СВЦЭМ!$A$33:$A$776,$A13,СВЦЭМ!$B$33:$B$776,K$11)+'СЕТ СН'!$F$14+СВЦЭМ!$D$10+'СЕТ СН'!$F$8*'СЕТ СН'!$F$9-'СЕТ СН'!$F$26</f>
        <v>1125.0633516300002</v>
      </c>
      <c r="L13" s="36">
        <f>SUMIFS(СВЦЭМ!$D$33:$D$776,СВЦЭМ!$A$33:$A$776,$A13,СВЦЭМ!$B$33:$B$776,L$11)+'СЕТ СН'!$F$14+СВЦЭМ!$D$10+'СЕТ СН'!$F$8*'СЕТ СН'!$F$9-'СЕТ СН'!$F$26</f>
        <v>1108.9676775600001</v>
      </c>
      <c r="M13" s="36">
        <f>SUMIFS(СВЦЭМ!$D$33:$D$776,СВЦЭМ!$A$33:$A$776,$A13,СВЦЭМ!$B$33:$B$776,M$11)+'СЕТ СН'!$F$14+СВЦЭМ!$D$10+'СЕТ СН'!$F$8*'СЕТ СН'!$F$9-'СЕТ СН'!$F$26</f>
        <v>1049.13635062</v>
      </c>
      <c r="N13" s="36">
        <f>SUMIFS(СВЦЭМ!$D$33:$D$776,СВЦЭМ!$A$33:$A$776,$A13,СВЦЭМ!$B$33:$B$776,N$11)+'СЕТ СН'!$F$14+СВЦЭМ!$D$10+'СЕТ СН'!$F$8*'СЕТ СН'!$F$9-'СЕТ СН'!$F$26</f>
        <v>995.00455598999997</v>
      </c>
      <c r="O13" s="36">
        <f>SUMIFS(СВЦЭМ!$D$33:$D$776,СВЦЭМ!$A$33:$A$776,$A13,СВЦЭМ!$B$33:$B$776,O$11)+'СЕТ СН'!$F$14+СВЦЭМ!$D$10+'СЕТ СН'!$F$8*'СЕТ СН'!$F$9-'СЕТ СН'!$F$26</f>
        <v>973.86395024000001</v>
      </c>
      <c r="P13" s="36">
        <f>SUMIFS(СВЦЭМ!$D$33:$D$776,СВЦЭМ!$A$33:$A$776,$A13,СВЦЭМ!$B$33:$B$776,P$11)+'СЕТ СН'!$F$14+СВЦЭМ!$D$10+'СЕТ СН'!$F$8*'СЕТ СН'!$F$9-'СЕТ СН'!$F$26</f>
        <v>980.03598583000007</v>
      </c>
      <c r="Q13" s="36">
        <f>SUMIFS(СВЦЭМ!$D$33:$D$776,СВЦЭМ!$A$33:$A$776,$A13,СВЦЭМ!$B$33:$B$776,Q$11)+'СЕТ СН'!$F$14+СВЦЭМ!$D$10+'СЕТ СН'!$F$8*'СЕТ СН'!$F$9-'СЕТ СН'!$F$26</f>
        <v>982.55084247000002</v>
      </c>
      <c r="R13" s="36">
        <f>SUMIFS(СВЦЭМ!$D$33:$D$776,СВЦЭМ!$A$33:$A$776,$A13,СВЦЭМ!$B$33:$B$776,R$11)+'СЕТ СН'!$F$14+СВЦЭМ!$D$10+'СЕТ СН'!$F$8*'СЕТ СН'!$F$9-'СЕТ СН'!$F$26</f>
        <v>988.80092743</v>
      </c>
      <c r="S13" s="36">
        <f>SUMIFS(СВЦЭМ!$D$33:$D$776,СВЦЭМ!$A$33:$A$776,$A13,СВЦЭМ!$B$33:$B$776,S$11)+'СЕТ СН'!$F$14+СВЦЭМ!$D$10+'СЕТ СН'!$F$8*'СЕТ СН'!$F$9-'СЕТ СН'!$F$26</f>
        <v>988.88258270000006</v>
      </c>
      <c r="T13" s="36">
        <f>SUMIFS(СВЦЭМ!$D$33:$D$776,СВЦЭМ!$A$33:$A$776,$A13,СВЦЭМ!$B$33:$B$776,T$11)+'СЕТ СН'!$F$14+СВЦЭМ!$D$10+'СЕТ СН'!$F$8*'СЕТ СН'!$F$9-'СЕТ СН'!$F$26</f>
        <v>982.53843603999997</v>
      </c>
      <c r="U13" s="36">
        <f>SUMIFS(СВЦЭМ!$D$33:$D$776,СВЦЭМ!$A$33:$A$776,$A13,СВЦЭМ!$B$33:$B$776,U$11)+'СЕТ СН'!$F$14+СВЦЭМ!$D$10+'СЕТ СН'!$F$8*'СЕТ СН'!$F$9-'СЕТ СН'!$F$26</f>
        <v>975.33052327000007</v>
      </c>
      <c r="V13" s="36">
        <f>SUMIFS(СВЦЭМ!$D$33:$D$776,СВЦЭМ!$A$33:$A$776,$A13,СВЦЭМ!$B$33:$B$776,V$11)+'СЕТ СН'!$F$14+СВЦЭМ!$D$10+'СЕТ СН'!$F$8*'СЕТ СН'!$F$9-'СЕТ СН'!$F$26</f>
        <v>956.67046905000007</v>
      </c>
      <c r="W13" s="36">
        <f>SUMIFS(СВЦЭМ!$D$33:$D$776,СВЦЭМ!$A$33:$A$776,$A13,СВЦЭМ!$B$33:$B$776,W$11)+'СЕТ СН'!$F$14+СВЦЭМ!$D$10+'СЕТ СН'!$F$8*'СЕТ СН'!$F$9-'СЕТ СН'!$F$26</f>
        <v>941.73869911999998</v>
      </c>
      <c r="X13" s="36">
        <f>SUMIFS(СВЦЭМ!$D$33:$D$776,СВЦЭМ!$A$33:$A$776,$A13,СВЦЭМ!$B$33:$B$776,X$11)+'СЕТ СН'!$F$14+СВЦЭМ!$D$10+'СЕТ СН'!$F$8*'СЕТ СН'!$F$9-'СЕТ СН'!$F$26</f>
        <v>977.66566352000007</v>
      </c>
      <c r="Y13" s="36">
        <f>SUMIFS(СВЦЭМ!$D$33:$D$776,СВЦЭМ!$A$33:$A$776,$A13,СВЦЭМ!$B$33:$B$776,Y$11)+'СЕТ СН'!$F$14+СВЦЭМ!$D$10+'СЕТ СН'!$F$8*'СЕТ СН'!$F$9-'СЕТ СН'!$F$26</f>
        <v>1059.59467023</v>
      </c>
    </row>
    <row r="14" spans="1:25" ht="15.75" x14ac:dyDescent="0.2">
      <c r="A14" s="35">
        <f t="shared" ref="A14:A42" si="0">A13+1</f>
        <v>43954</v>
      </c>
      <c r="B14" s="36">
        <f>SUMIFS(СВЦЭМ!$D$33:$D$776,СВЦЭМ!$A$33:$A$776,$A14,СВЦЭМ!$B$33:$B$776,B$11)+'СЕТ СН'!$F$14+СВЦЭМ!$D$10+'СЕТ СН'!$F$8*'СЕТ СН'!$F$9-'СЕТ СН'!$F$26</f>
        <v>1089.5602350400002</v>
      </c>
      <c r="C14" s="36">
        <f>SUMIFS(СВЦЭМ!$D$33:$D$776,СВЦЭМ!$A$33:$A$776,$A14,СВЦЭМ!$B$33:$B$776,C$11)+'СЕТ СН'!$F$14+СВЦЭМ!$D$10+'СЕТ СН'!$F$8*'СЕТ СН'!$F$9-'СЕТ СН'!$F$26</f>
        <v>1101.6815595400001</v>
      </c>
      <c r="D14" s="36">
        <f>SUMIFS(СВЦЭМ!$D$33:$D$776,СВЦЭМ!$A$33:$A$776,$A14,СВЦЭМ!$B$33:$B$776,D$11)+'СЕТ СН'!$F$14+СВЦЭМ!$D$10+'СЕТ СН'!$F$8*'СЕТ СН'!$F$9-'СЕТ СН'!$F$26</f>
        <v>1100.1365760800002</v>
      </c>
      <c r="E14" s="36">
        <f>SUMIFS(СВЦЭМ!$D$33:$D$776,СВЦЭМ!$A$33:$A$776,$A14,СВЦЭМ!$B$33:$B$776,E$11)+'СЕТ СН'!$F$14+СВЦЭМ!$D$10+'СЕТ СН'!$F$8*'СЕТ СН'!$F$9-'СЕТ СН'!$F$26</f>
        <v>1097.3583516800002</v>
      </c>
      <c r="F14" s="36">
        <f>SUMIFS(СВЦЭМ!$D$33:$D$776,СВЦЭМ!$A$33:$A$776,$A14,СВЦЭМ!$B$33:$B$776,F$11)+'СЕТ СН'!$F$14+СВЦЭМ!$D$10+'СЕТ СН'!$F$8*'СЕТ СН'!$F$9-'СЕТ СН'!$F$26</f>
        <v>1094.9959640100001</v>
      </c>
      <c r="G14" s="36">
        <f>SUMIFS(СВЦЭМ!$D$33:$D$776,СВЦЭМ!$A$33:$A$776,$A14,СВЦЭМ!$B$33:$B$776,G$11)+'СЕТ СН'!$F$14+СВЦЭМ!$D$10+'СЕТ СН'!$F$8*'СЕТ СН'!$F$9-'СЕТ СН'!$F$26</f>
        <v>1098.21374913</v>
      </c>
      <c r="H14" s="36">
        <f>SUMIFS(СВЦЭМ!$D$33:$D$776,СВЦЭМ!$A$33:$A$776,$A14,СВЦЭМ!$B$33:$B$776,H$11)+'СЕТ СН'!$F$14+СВЦЭМ!$D$10+'СЕТ СН'!$F$8*'СЕТ СН'!$F$9-'СЕТ СН'!$F$26</f>
        <v>1104.5533972800001</v>
      </c>
      <c r="I14" s="36">
        <f>SUMIFS(СВЦЭМ!$D$33:$D$776,СВЦЭМ!$A$33:$A$776,$A14,СВЦЭМ!$B$33:$B$776,I$11)+'СЕТ СН'!$F$14+СВЦЭМ!$D$10+'СЕТ СН'!$F$8*'СЕТ СН'!$F$9-'СЕТ СН'!$F$26</f>
        <v>1100.7872792600001</v>
      </c>
      <c r="J14" s="36">
        <f>SUMIFS(СВЦЭМ!$D$33:$D$776,СВЦЭМ!$A$33:$A$776,$A14,СВЦЭМ!$B$33:$B$776,J$11)+'СЕТ СН'!$F$14+СВЦЭМ!$D$10+'СЕТ СН'!$F$8*'СЕТ СН'!$F$9-'СЕТ СН'!$F$26</f>
        <v>1093.70872945</v>
      </c>
      <c r="K14" s="36">
        <f>SUMIFS(СВЦЭМ!$D$33:$D$776,СВЦЭМ!$A$33:$A$776,$A14,СВЦЭМ!$B$33:$B$776,K$11)+'СЕТ СН'!$F$14+СВЦЭМ!$D$10+'СЕТ СН'!$F$8*'СЕТ СН'!$F$9-'СЕТ СН'!$F$26</f>
        <v>1066.32880288</v>
      </c>
      <c r="L14" s="36">
        <f>SUMIFS(СВЦЭМ!$D$33:$D$776,СВЦЭМ!$A$33:$A$776,$A14,СВЦЭМ!$B$33:$B$776,L$11)+'СЕТ СН'!$F$14+СВЦЭМ!$D$10+'СЕТ СН'!$F$8*'СЕТ СН'!$F$9-'СЕТ СН'!$F$26</f>
        <v>1033.2113781200001</v>
      </c>
      <c r="M14" s="36">
        <f>SUMIFS(СВЦЭМ!$D$33:$D$776,СВЦЭМ!$A$33:$A$776,$A14,СВЦЭМ!$B$33:$B$776,M$11)+'СЕТ СН'!$F$14+СВЦЭМ!$D$10+'СЕТ СН'!$F$8*'СЕТ СН'!$F$9-'СЕТ СН'!$F$26</f>
        <v>978.18615167000007</v>
      </c>
      <c r="N14" s="36">
        <f>SUMIFS(СВЦЭМ!$D$33:$D$776,СВЦЭМ!$A$33:$A$776,$A14,СВЦЭМ!$B$33:$B$776,N$11)+'СЕТ СН'!$F$14+СВЦЭМ!$D$10+'СЕТ СН'!$F$8*'СЕТ СН'!$F$9-'СЕТ СН'!$F$26</f>
        <v>936.44530784000005</v>
      </c>
      <c r="O14" s="36">
        <f>SUMIFS(СВЦЭМ!$D$33:$D$776,СВЦЭМ!$A$33:$A$776,$A14,СВЦЭМ!$B$33:$B$776,O$11)+'СЕТ СН'!$F$14+СВЦЭМ!$D$10+'СЕТ СН'!$F$8*'СЕТ СН'!$F$9-'СЕТ СН'!$F$26</f>
        <v>947.06867794000004</v>
      </c>
      <c r="P14" s="36">
        <f>SUMIFS(СВЦЭМ!$D$33:$D$776,СВЦЭМ!$A$33:$A$776,$A14,СВЦЭМ!$B$33:$B$776,P$11)+'СЕТ СН'!$F$14+СВЦЭМ!$D$10+'СЕТ СН'!$F$8*'СЕТ СН'!$F$9-'СЕТ СН'!$F$26</f>
        <v>973.26518651000004</v>
      </c>
      <c r="Q14" s="36">
        <f>SUMIFS(СВЦЭМ!$D$33:$D$776,СВЦЭМ!$A$33:$A$776,$A14,СВЦЭМ!$B$33:$B$776,Q$11)+'СЕТ СН'!$F$14+СВЦЭМ!$D$10+'СЕТ СН'!$F$8*'СЕТ СН'!$F$9-'СЕТ СН'!$F$26</f>
        <v>996.04823167000006</v>
      </c>
      <c r="R14" s="36">
        <f>SUMIFS(СВЦЭМ!$D$33:$D$776,СВЦЭМ!$A$33:$A$776,$A14,СВЦЭМ!$B$33:$B$776,R$11)+'СЕТ СН'!$F$14+СВЦЭМ!$D$10+'СЕТ СН'!$F$8*'СЕТ СН'!$F$9-'СЕТ СН'!$F$26</f>
        <v>1008.4496689900001</v>
      </c>
      <c r="S14" s="36">
        <f>SUMIFS(СВЦЭМ!$D$33:$D$776,СВЦЭМ!$A$33:$A$776,$A14,СВЦЭМ!$B$33:$B$776,S$11)+'СЕТ СН'!$F$14+СВЦЭМ!$D$10+'СЕТ СН'!$F$8*'СЕТ СН'!$F$9-'СЕТ СН'!$F$26</f>
        <v>1008.4203529600001</v>
      </c>
      <c r="T14" s="36">
        <f>SUMIFS(СВЦЭМ!$D$33:$D$776,СВЦЭМ!$A$33:$A$776,$A14,СВЦЭМ!$B$33:$B$776,T$11)+'СЕТ СН'!$F$14+СВЦЭМ!$D$10+'СЕТ СН'!$F$8*'СЕТ СН'!$F$9-'СЕТ СН'!$F$26</f>
        <v>995.99004294999997</v>
      </c>
      <c r="U14" s="36">
        <f>SUMIFS(СВЦЭМ!$D$33:$D$776,СВЦЭМ!$A$33:$A$776,$A14,СВЦЭМ!$B$33:$B$776,U$11)+'СЕТ СН'!$F$14+СВЦЭМ!$D$10+'СЕТ СН'!$F$8*'СЕТ СН'!$F$9-'СЕТ СН'!$F$26</f>
        <v>980.03897360000008</v>
      </c>
      <c r="V14" s="36">
        <f>SUMIFS(СВЦЭМ!$D$33:$D$776,СВЦЭМ!$A$33:$A$776,$A14,СВЦЭМ!$B$33:$B$776,V$11)+'СЕТ СН'!$F$14+СВЦЭМ!$D$10+'СЕТ СН'!$F$8*'СЕТ СН'!$F$9-'СЕТ СН'!$F$26</f>
        <v>931.17980740000007</v>
      </c>
      <c r="W14" s="36">
        <f>SUMIFS(СВЦЭМ!$D$33:$D$776,СВЦЭМ!$A$33:$A$776,$A14,СВЦЭМ!$B$33:$B$776,W$11)+'СЕТ СН'!$F$14+СВЦЭМ!$D$10+'СЕТ СН'!$F$8*'СЕТ СН'!$F$9-'СЕТ СН'!$F$26</f>
        <v>925.53287532000002</v>
      </c>
      <c r="X14" s="36">
        <f>SUMIFS(СВЦЭМ!$D$33:$D$776,СВЦЭМ!$A$33:$A$776,$A14,СВЦЭМ!$B$33:$B$776,X$11)+'СЕТ СН'!$F$14+СВЦЭМ!$D$10+'СЕТ СН'!$F$8*'СЕТ СН'!$F$9-'СЕТ СН'!$F$26</f>
        <v>967.89985301000002</v>
      </c>
      <c r="Y14" s="36">
        <f>SUMIFS(СВЦЭМ!$D$33:$D$776,СВЦЭМ!$A$33:$A$776,$A14,СВЦЭМ!$B$33:$B$776,Y$11)+'СЕТ СН'!$F$14+СВЦЭМ!$D$10+'СЕТ СН'!$F$8*'СЕТ СН'!$F$9-'СЕТ СН'!$F$26</f>
        <v>1062.6894659500001</v>
      </c>
    </row>
    <row r="15" spans="1:25" ht="15.75" x14ac:dyDescent="0.2">
      <c r="A15" s="35">
        <f t="shared" si="0"/>
        <v>43955</v>
      </c>
      <c r="B15" s="36">
        <f>SUMIFS(СВЦЭМ!$D$33:$D$776,СВЦЭМ!$A$33:$A$776,$A15,СВЦЭМ!$B$33:$B$776,B$11)+'СЕТ СН'!$F$14+СВЦЭМ!$D$10+'СЕТ СН'!$F$8*'СЕТ СН'!$F$9-'СЕТ СН'!$F$26</f>
        <v>1127.8360490700002</v>
      </c>
      <c r="C15" s="36">
        <f>SUMIFS(СВЦЭМ!$D$33:$D$776,СВЦЭМ!$A$33:$A$776,$A15,СВЦЭМ!$B$33:$B$776,C$11)+'СЕТ СН'!$F$14+СВЦЭМ!$D$10+'СЕТ СН'!$F$8*'СЕТ СН'!$F$9-'СЕТ СН'!$F$26</f>
        <v>1128.5508392300001</v>
      </c>
      <c r="D15" s="36">
        <f>SUMIFS(СВЦЭМ!$D$33:$D$776,СВЦЭМ!$A$33:$A$776,$A15,СВЦЭМ!$B$33:$B$776,D$11)+'СЕТ СН'!$F$14+СВЦЭМ!$D$10+'СЕТ СН'!$F$8*'СЕТ СН'!$F$9-'СЕТ СН'!$F$26</f>
        <v>1113.3665035600002</v>
      </c>
      <c r="E15" s="36">
        <f>SUMIFS(СВЦЭМ!$D$33:$D$776,СВЦЭМ!$A$33:$A$776,$A15,СВЦЭМ!$B$33:$B$776,E$11)+'СЕТ СН'!$F$14+СВЦЭМ!$D$10+'СЕТ СН'!$F$8*'СЕТ СН'!$F$9-'СЕТ СН'!$F$26</f>
        <v>1109.88528017</v>
      </c>
      <c r="F15" s="36">
        <f>SUMIFS(СВЦЭМ!$D$33:$D$776,СВЦЭМ!$A$33:$A$776,$A15,СВЦЭМ!$B$33:$B$776,F$11)+'СЕТ СН'!$F$14+СВЦЭМ!$D$10+'СЕТ СН'!$F$8*'СЕТ СН'!$F$9-'СЕТ СН'!$F$26</f>
        <v>1104.7752321</v>
      </c>
      <c r="G15" s="36">
        <f>SUMIFS(СВЦЭМ!$D$33:$D$776,СВЦЭМ!$A$33:$A$776,$A15,СВЦЭМ!$B$33:$B$776,G$11)+'СЕТ СН'!$F$14+СВЦЭМ!$D$10+'СЕТ СН'!$F$8*'СЕТ СН'!$F$9-'СЕТ СН'!$F$26</f>
        <v>1111.2189699</v>
      </c>
      <c r="H15" s="36">
        <f>SUMIFS(СВЦЭМ!$D$33:$D$776,СВЦЭМ!$A$33:$A$776,$A15,СВЦЭМ!$B$33:$B$776,H$11)+'СЕТ СН'!$F$14+СВЦЭМ!$D$10+'СЕТ СН'!$F$8*'СЕТ СН'!$F$9-'СЕТ СН'!$F$26</f>
        <v>1113.6846238100002</v>
      </c>
      <c r="I15" s="36">
        <f>SUMIFS(СВЦЭМ!$D$33:$D$776,СВЦЭМ!$A$33:$A$776,$A15,СВЦЭМ!$B$33:$B$776,I$11)+'СЕТ СН'!$F$14+СВЦЭМ!$D$10+'СЕТ СН'!$F$8*'СЕТ СН'!$F$9-'СЕТ СН'!$F$26</f>
        <v>1124.75086085</v>
      </c>
      <c r="J15" s="36">
        <f>SUMIFS(СВЦЭМ!$D$33:$D$776,СВЦЭМ!$A$33:$A$776,$A15,СВЦЭМ!$B$33:$B$776,J$11)+'СЕТ СН'!$F$14+СВЦЭМ!$D$10+'СЕТ СН'!$F$8*'СЕТ СН'!$F$9-'СЕТ СН'!$F$26</f>
        <v>1116.4406902600001</v>
      </c>
      <c r="K15" s="36">
        <f>SUMIFS(СВЦЭМ!$D$33:$D$776,СВЦЭМ!$A$33:$A$776,$A15,СВЦЭМ!$B$33:$B$776,K$11)+'СЕТ СН'!$F$14+СВЦЭМ!$D$10+'СЕТ СН'!$F$8*'СЕТ СН'!$F$9-'СЕТ СН'!$F$26</f>
        <v>1076.67053405</v>
      </c>
      <c r="L15" s="36">
        <f>SUMIFS(СВЦЭМ!$D$33:$D$776,СВЦЭМ!$A$33:$A$776,$A15,СВЦЭМ!$B$33:$B$776,L$11)+'СЕТ СН'!$F$14+СВЦЭМ!$D$10+'СЕТ СН'!$F$8*'СЕТ СН'!$F$9-'СЕТ СН'!$F$26</f>
        <v>1065.2604467400001</v>
      </c>
      <c r="M15" s="36">
        <f>SUMIFS(СВЦЭМ!$D$33:$D$776,СВЦЭМ!$A$33:$A$776,$A15,СВЦЭМ!$B$33:$B$776,M$11)+'СЕТ СН'!$F$14+СВЦЭМ!$D$10+'СЕТ СН'!$F$8*'СЕТ СН'!$F$9-'СЕТ СН'!$F$26</f>
        <v>998.10802768999997</v>
      </c>
      <c r="N15" s="36">
        <f>SUMIFS(СВЦЭМ!$D$33:$D$776,СВЦЭМ!$A$33:$A$776,$A15,СВЦЭМ!$B$33:$B$776,N$11)+'СЕТ СН'!$F$14+СВЦЭМ!$D$10+'СЕТ СН'!$F$8*'СЕТ СН'!$F$9-'СЕТ СН'!$F$26</f>
        <v>944.95260617999998</v>
      </c>
      <c r="O15" s="36">
        <f>SUMIFS(СВЦЭМ!$D$33:$D$776,СВЦЭМ!$A$33:$A$776,$A15,СВЦЭМ!$B$33:$B$776,O$11)+'СЕТ СН'!$F$14+СВЦЭМ!$D$10+'СЕТ СН'!$F$8*'СЕТ СН'!$F$9-'СЕТ СН'!$F$26</f>
        <v>927.73202620000006</v>
      </c>
      <c r="P15" s="36">
        <f>SUMIFS(СВЦЭМ!$D$33:$D$776,СВЦЭМ!$A$33:$A$776,$A15,СВЦЭМ!$B$33:$B$776,P$11)+'СЕТ СН'!$F$14+СВЦЭМ!$D$10+'СЕТ СН'!$F$8*'СЕТ СН'!$F$9-'СЕТ СН'!$F$26</f>
        <v>939.67145074000007</v>
      </c>
      <c r="Q15" s="36">
        <f>SUMIFS(СВЦЭМ!$D$33:$D$776,СВЦЭМ!$A$33:$A$776,$A15,СВЦЭМ!$B$33:$B$776,Q$11)+'СЕТ СН'!$F$14+СВЦЭМ!$D$10+'СЕТ СН'!$F$8*'СЕТ СН'!$F$9-'СЕТ СН'!$F$26</f>
        <v>946.95950823999999</v>
      </c>
      <c r="R15" s="36">
        <f>SUMIFS(СВЦЭМ!$D$33:$D$776,СВЦЭМ!$A$33:$A$776,$A15,СВЦЭМ!$B$33:$B$776,R$11)+'СЕТ СН'!$F$14+СВЦЭМ!$D$10+'СЕТ СН'!$F$8*'СЕТ СН'!$F$9-'СЕТ СН'!$F$26</f>
        <v>926.90115271000002</v>
      </c>
      <c r="S15" s="36">
        <f>SUMIFS(СВЦЭМ!$D$33:$D$776,СВЦЭМ!$A$33:$A$776,$A15,СВЦЭМ!$B$33:$B$776,S$11)+'СЕТ СН'!$F$14+СВЦЭМ!$D$10+'СЕТ СН'!$F$8*'СЕТ СН'!$F$9-'СЕТ СН'!$F$26</f>
        <v>925.69577806000007</v>
      </c>
      <c r="T15" s="36">
        <f>SUMIFS(СВЦЭМ!$D$33:$D$776,СВЦЭМ!$A$33:$A$776,$A15,СВЦЭМ!$B$33:$B$776,T$11)+'СЕТ СН'!$F$14+СВЦЭМ!$D$10+'СЕТ СН'!$F$8*'СЕТ СН'!$F$9-'СЕТ СН'!$F$26</f>
        <v>913.36338388000001</v>
      </c>
      <c r="U15" s="36">
        <f>SUMIFS(СВЦЭМ!$D$33:$D$776,СВЦЭМ!$A$33:$A$776,$A15,СВЦЭМ!$B$33:$B$776,U$11)+'СЕТ СН'!$F$14+СВЦЭМ!$D$10+'СЕТ СН'!$F$8*'СЕТ СН'!$F$9-'СЕТ СН'!$F$26</f>
        <v>899.46287195000002</v>
      </c>
      <c r="V15" s="36">
        <f>SUMIFS(СВЦЭМ!$D$33:$D$776,СВЦЭМ!$A$33:$A$776,$A15,СВЦЭМ!$B$33:$B$776,V$11)+'СЕТ СН'!$F$14+СВЦЭМ!$D$10+'СЕТ СН'!$F$8*'СЕТ СН'!$F$9-'СЕТ СН'!$F$26</f>
        <v>889.00944075000007</v>
      </c>
      <c r="W15" s="36">
        <f>SUMIFS(СВЦЭМ!$D$33:$D$776,СВЦЭМ!$A$33:$A$776,$A15,СВЦЭМ!$B$33:$B$776,W$11)+'СЕТ СН'!$F$14+СВЦЭМ!$D$10+'СЕТ СН'!$F$8*'СЕТ СН'!$F$9-'СЕТ СН'!$F$26</f>
        <v>890.92074257000002</v>
      </c>
      <c r="X15" s="36">
        <f>SUMIFS(СВЦЭМ!$D$33:$D$776,СВЦЭМ!$A$33:$A$776,$A15,СВЦЭМ!$B$33:$B$776,X$11)+'СЕТ СН'!$F$14+СВЦЭМ!$D$10+'СЕТ СН'!$F$8*'СЕТ СН'!$F$9-'СЕТ СН'!$F$26</f>
        <v>925.93139538000003</v>
      </c>
      <c r="Y15" s="36">
        <f>SUMIFS(СВЦЭМ!$D$33:$D$776,СВЦЭМ!$A$33:$A$776,$A15,СВЦЭМ!$B$33:$B$776,Y$11)+'СЕТ СН'!$F$14+СВЦЭМ!$D$10+'СЕТ СН'!$F$8*'СЕТ СН'!$F$9-'СЕТ СН'!$F$26</f>
        <v>1013.2438301</v>
      </c>
    </row>
    <row r="16" spans="1:25" ht="15.75" x14ac:dyDescent="0.2">
      <c r="A16" s="35">
        <f t="shared" si="0"/>
        <v>43956</v>
      </c>
      <c r="B16" s="36">
        <f>SUMIFS(СВЦЭМ!$D$33:$D$776,СВЦЭМ!$A$33:$A$776,$A16,СВЦЭМ!$B$33:$B$776,B$11)+'СЕТ СН'!$F$14+СВЦЭМ!$D$10+'СЕТ СН'!$F$8*'СЕТ СН'!$F$9-'СЕТ СН'!$F$26</f>
        <v>1091.7424121900001</v>
      </c>
      <c r="C16" s="36">
        <f>SUMIFS(СВЦЭМ!$D$33:$D$776,СВЦЭМ!$A$33:$A$776,$A16,СВЦЭМ!$B$33:$B$776,C$11)+'СЕТ СН'!$F$14+СВЦЭМ!$D$10+'СЕТ СН'!$F$8*'СЕТ СН'!$F$9-'СЕТ СН'!$F$26</f>
        <v>1120.6795572800002</v>
      </c>
      <c r="D16" s="36">
        <f>SUMIFS(СВЦЭМ!$D$33:$D$776,СВЦЭМ!$A$33:$A$776,$A16,СВЦЭМ!$B$33:$B$776,D$11)+'СЕТ СН'!$F$14+СВЦЭМ!$D$10+'СЕТ СН'!$F$8*'СЕТ СН'!$F$9-'СЕТ СН'!$F$26</f>
        <v>1117.2957462900001</v>
      </c>
      <c r="E16" s="36">
        <f>SUMIFS(СВЦЭМ!$D$33:$D$776,СВЦЭМ!$A$33:$A$776,$A16,СВЦЭМ!$B$33:$B$776,E$11)+'СЕТ СН'!$F$14+СВЦЭМ!$D$10+'СЕТ СН'!$F$8*'СЕТ СН'!$F$9-'СЕТ СН'!$F$26</f>
        <v>1111.4854522800001</v>
      </c>
      <c r="F16" s="36">
        <f>SUMIFS(СВЦЭМ!$D$33:$D$776,СВЦЭМ!$A$33:$A$776,$A16,СВЦЭМ!$B$33:$B$776,F$11)+'СЕТ СН'!$F$14+СВЦЭМ!$D$10+'СЕТ СН'!$F$8*'СЕТ СН'!$F$9-'СЕТ СН'!$F$26</f>
        <v>1103.6951978100001</v>
      </c>
      <c r="G16" s="36">
        <f>SUMIFS(СВЦЭМ!$D$33:$D$776,СВЦЭМ!$A$33:$A$776,$A16,СВЦЭМ!$B$33:$B$776,G$11)+'СЕТ СН'!$F$14+СВЦЭМ!$D$10+'СЕТ СН'!$F$8*'СЕТ СН'!$F$9-'СЕТ СН'!$F$26</f>
        <v>1108.2017534200002</v>
      </c>
      <c r="H16" s="36">
        <f>SUMIFS(СВЦЭМ!$D$33:$D$776,СВЦЭМ!$A$33:$A$776,$A16,СВЦЭМ!$B$33:$B$776,H$11)+'СЕТ СН'!$F$14+СВЦЭМ!$D$10+'СЕТ СН'!$F$8*'СЕТ СН'!$F$9-'СЕТ СН'!$F$26</f>
        <v>1107.4532739000001</v>
      </c>
      <c r="I16" s="36">
        <f>SUMIFS(СВЦЭМ!$D$33:$D$776,СВЦЭМ!$A$33:$A$776,$A16,СВЦЭМ!$B$33:$B$776,I$11)+'СЕТ СН'!$F$14+СВЦЭМ!$D$10+'СЕТ СН'!$F$8*'СЕТ СН'!$F$9-'СЕТ СН'!$F$26</f>
        <v>1104.0170415800001</v>
      </c>
      <c r="J16" s="36">
        <f>SUMIFS(СВЦЭМ!$D$33:$D$776,СВЦЭМ!$A$33:$A$776,$A16,СВЦЭМ!$B$33:$B$776,J$11)+'СЕТ СН'!$F$14+СВЦЭМ!$D$10+'СЕТ СН'!$F$8*'СЕТ СН'!$F$9-'СЕТ СН'!$F$26</f>
        <v>1073.62351599</v>
      </c>
      <c r="K16" s="36">
        <f>SUMIFS(СВЦЭМ!$D$33:$D$776,СВЦЭМ!$A$33:$A$776,$A16,СВЦЭМ!$B$33:$B$776,K$11)+'СЕТ СН'!$F$14+СВЦЭМ!$D$10+'СЕТ СН'!$F$8*'СЕТ СН'!$F$9-'СЕТ СН'!$F$26</f>
        <v>1037.9411424100001</v>
      </c>
      <c r="L16" s="36">
        <f>SUMIFS(СВЦЭМ!$D$33:$D$776,СВЦЭМ!$A$33:$A$776,$A16,СВЦЭМ!$B$33:$B$776,L$11)+'СЕТ СН'!$F$14+СВЦЭМ!$D$10+'СЕТ СН'!$F$8*'СЕТ СН'!$F$9-'СЕТ СН'!$F$26</f>
        <v>1028.4814997800001</v>
      </c>
      <c r="M16" s="36">
        <f>SUMIFS(СВЦЭМ!$D$33:$D$776,СВЦЭМ!$A$33:$A$776,$A16,СВЦЭМ!$B$33:$B$776,M$11)+'СЕТ СН'!$F$14+СВЦЭМ!$D$10+'СЕТ СН'!$F$8*'СЕТ СН'!$F$9-'СЕТ СН'!$F$26</f>
        <v>981.37906912000005</v>
      </c>
      <c r="N16" s="36">
        <f>SUMIFS(СВЦЭМ!$D$33:$D$776,СВЦЭМ!$A$33:$A$776,$A16,СВЦЭМ!$B$33:$B$776,N$11)+'СЕТ СН'!$F$14+СВЦЭМ!$D$10+'СЕТ СН'!$F$8*'СЕТ СН'!$F$9-'СЕТ СН'!$F$26</f>
        <v>924.43948535000004</v>
      </c>
      <c r="O16" s="36">
        <f>SUMIFS(СВЦЭМ!$D$33:$D$776,СВЦЭМ!$A$33:$A$776,$A16,СВЦЭМ!$B$33:$B$776,O$11)+'СЕТ СН'!$F$14+СВЦЭМ!$D$10+'СЕТ СН'!$F$8*'СЕТ СН'!$F$9-'СЕТ СН'!$F$26</f>
        <v>920.45841372000007</v>
      </c>
      <c r="P16" s="36">
        <f>SUMIFS(СВЦЭМ!$D$33:$D$776,СВЦЭМ!$A$33:$A$776,$A16,СВЦЭМ!$B$33:$B$776,P$11)+'СЕТ СН'!$F$14+СВЦЭМ!$D$10+'СЕТ СН'!$F$8*'СЕТ СН'!$F$9-'СЕТ СН'!$F$26</f>
        <v>927.05846938000002</v>
      </c>
      <c r="Q16" s="36">
        <f>SUMIFS(СВЦЭМ!$D$33:$D$776,СВЦЭМ!$A$33:$A$776,$A16,СВЦЭМ!$B$33:$B$776,Q$11)+'СЕТ СН'!$F$14+СВЦЭМ!$D$10+'СЕТ СН'!$F$8*'СЕТ СН'!$F$9-'СЕТ СН'!$F$26</f>
        <v>929.64430568</v>
      </c>
      <c r="R16" s="36">
        <f>SUMIFS(СВЦЭМ!$D$33:$D$776,СВЦЭМ!$A$33:$A$776,$A16,СВЦЭМ!$B$33:$B$776,R$11)+'СЕТ СН'!$F$14+СВЦЭМ!$D$10+'СЕТ СН'!$F$8*'СЕТ СН'!$F$9-'СЕТ СН'!$F$26</f>
        <v>931.19399943999997</v>
      </c>
      <c r="S16" s="36">
        <f>SUMIFS(СВЦЭМ!$D$33:$D$776,СВЦЭМ!$A$33:$A$776,$A16,СВЦЭМ!$B$33:$B$776,S$11)+'СЕТ СН'!$F$14+СВЦЭМ!$D$10+'СЕТ СН'!$F$8*'СЕТ СН'!$F$9-'СЕТ СН'!$F$26</f>
        <v>932.36281366000003</v>
      </c>
      <c r="T16" s="36">
        <f>SUMIFS(СВЦЭМ!$D$33:$D$776,СВЦЭМ!$A$33:$A$776,$A16,СВЦЭМ!$B$33:$B$776,T$11)+'СЕТ СН'!$F$14+СВЦЭМ!$D$10+'СЕТ СН'!$F$8*'СЕТ СН'!$F$9-'СЕТ СН'!$F$26</f>
        <v>919.93216797000002</v>
      </c>
      <c r="U16" s="36">
        <f>SUMIFS(СВЦЭМ!$D$33:$D$776,СВЦЭМ!$A$33:$A$776,$A16,СВЦЭМ!$B$33:$B$776,U$11)+'СЕТ СН'!$F$14+СВЦЭМ!$D$10+'СЕТ СН'!$F$8*'СЕТ СН'!$F$9-'СЕТ СН'!$F$26</f>
        <v>900.59342636999997</v>
      </c>
      <c r="V16" s="36">
        <f>SUMIFS(СВЦЭМ!$D$33:$D$776,СВЦЭМ!$A$33:$A$776,$A16,СВЦЭМ!$B$33:$B$776,V$11)+'СЕТ СН'!$F$14+СВЦЭМ!$D$10+'СЕТ СН'!$F$8*'СЕТ СН'!$F$9-'СЕТ СН'!$F$26</f>
        <v>864.22990204999996</v>
      </c>
      <c r="W16" s="36">
        <f>SUMIFS(СВЦЭМ!$D$33:$D$776,СВЦЭМ!$A$33:$A$776,$A16,СВЦЭМ!$B$33:$B$776,W$11)+'СЕТ СН'!$F$14+СВЦЭМ!$D$10+'СЕТ СН'!$F$8*'СЕТ СН'!$F$9-'СЕТ СН'!$F$26</f>
        <v>875.41597151000008</v>
      </c>
      <c r="X16" s="36">
        <f>SUMIFS(СВЦЭМ!$D$33:$D$776,СВЦЭМ!$A$33:$A$776,$A16,СВЦЭМ!$B$33:$B$776,X$11)+'СЕТ СН'!$F$14+СВЦЭМ!$D$10+'СЕТ СН'!$F$8*'СЕТ СН'!$F$9-'СЕТ СН'!$F$26</f>
        <v>913.77084564000006</v>
      </c>
      <c r="Y16" s="36">
        <f>SUMIFS(СВЦЭМ!$D$33:$D$776,СВЦЭМ!$A$33:$A$776,$A16,СВЦЭМ!$B$33:$B$776,Y$11)+'СЕТ СН'!$F$14+СВЦЭМ!$D$10+'СЕТ СН'!$F$8*'СЕТ СН'!$F$9-'СЕТ СН'!$F$26</f>
        <v>1001.86389452</v>
      </c>
    </row>
    <row r="17" spans="1:25" ht="15.75" x14ac:dyDescent="0.2">
      <c r="A17" s="35">
        <f t="shared" si="0"/>
        <v>43957</v>
      </c>
      <c r="B17" s="36">
        <f>SUMIFS(СВЦЭМ!$D$33:$D$776,СВЦЭМ!$A$33:$A$776,$A17,СВЦЭМ!$B$33:$B$776,B$11)+'СЕТ СН'!$F$14+СВЦЭМ!$D$10+'СЕТ СН'!$F$8*'СЕТ СН'!$F$9-'СЕТ СН'!$F$26</f>
        <v>1074.0930016</v>
      </c>
      <c r="C17" s="36">
        <f>SUMIFS(СВЦЭМ!$D$33:$D$776,СВЦЭМ!$A$33:$A$776,$A17,СВЦЭМ!$B$33:$B$776,C$11)+'СЕТ СН'!$F$14+СВЦЭМ!$D$10+'СЕТ СН'!$F$8*'СЕТ СН'!$F$9-'СЕТ СН'!$F$26</f>
        <v>1103.68803512</v>
      </c>
      <c r="D17" s="36">
        <f>SUMIFS(СВЦЭМ!$D$33:$D$776,СВЦЭМ!$A$33:$A$776,$A17,СВЦЭМ!$B$33:$B$776,D$11)+'СЕТ СН'!$F$14+СВЦЭМ!$D$10+'СЕТ СН'!$F$8*'СЕТ СН'!$F$9-'СЕТ СН'!$F$26</f>
        <v>1124.5840737200001</v>
      </c>
      <c r="E17" s="36">
        <f>SUMIFS(СВЦЭМ!$D$33:$D$776,СВЦЭМ!$A$33:$A$776,$A17,СВЦЭМ!$B$33:$B$776,E$11)+'СЕТ СН'!$F$14+СВЦЭМ!$D$10+'СЕТ СН'!$F$8*'СЕТ СН'!$F$9-'СЕТ СН'!$F$26</f>
        <v>1124.1290856800001</v>
      </c>
      <c r="F17" s="36">
        <f>SUMIFS(СВЦЭМ!$D$33:$D$776,СВЦЭМ!$A$33:$A$776,$A17,СВЦЭМ!$B$33:$B$776,F$11)+'СЕТ СН'!$F$14+СВЦЭМ!$D$10+'СЕТ СН'!$F$8*'СЕТ СН'!$F$9-'СЕТ СН'!$F$26</f>
        <v>1118.75836497</v>
      </c>
      <c r="G17" s="36">
        <f>SUMIFS(СВЦЭМ!$D$33:$D$776,СВЦЭМ!$A$33:$A$776,$A17,СВЦЭМ!$B$33:$B$776,G$11)+'СЕТ СН'!$F$14+СВЦЭМ!$D$10+'СЕТ СН'!$F$8*'СЕТ СН'!$F$9-'СЕТ СН'!$F$26</f>
        <v>1048.1074412600001</v>
      </c>
      <c r="H17" s="36">
        <f>SUMIFS(СВЦЭМ!$D$33:$D$776,СВЦЭМ!$A$33:$A$776,$A17,СВЦЭМ!$B$33:$B$776,H$11)+'СЕТ СН'!$F$14+СВЦЭМ!$D$10+'СЕТ СН'!$F$8*'СЕТ СН'!$F$9-'СЕТ СН'!$F$26</f>
        <v>1070.8331214900002</v>
      </c>
      <c r="I17" s="36">
        <f>SUMIFS(СВЦЭМ!$D$33:$D$776,СВЦЭМ!$A$33:$A$776,$A17,СВЦЭМ!$B$33:$B$776,I$11)+'СЕТ СН'!$F$14+СВЦЭМ!$D$10+'СЕТ СН'!$F$8*'СЕТ СН'!$F$9-'СЕТ СН'!$F$26</f>
        <v>1081.2224859</v>
      </c>
      <c r="J17" s="36">
        <f>SUMIFS(СВЦЭМ!$D$33:$D$776,СВЦЭМ!$A$33:$A$776,$A17,СВЦЭМ!$B$33:$B$776,J$11)+'СЕТ СН'!$F$14+СВЦЭМ!$D$10+'СЕТ СН'!$F$8*'СЕТ СН'!$F$9-'СЕТ СН'!$F$26</f>
        <v>1033.2803893500002</v>
      </c>
      <c r="K17" s="36">
        <f>SUMIFS(СВЦЭМ!$D$33:$D$776,СВЦЭМ!$A$33:$A$776,$A17,СВЦЭМ!$B$33:$B$776,K$11)+'СЕТ СН'!$F$14+СВЦЭМ!$D$10+'СЕТ СН'!$F$8*'СЕТ СН'!$F$9-'СЕТ СН'!$F$26</f>
        <v>1013.2601409700001</v>
      </c>
      <c r="L17" s="36">
        <f>SUMIFS(СВЦЭМ!$D$33:$D$776,СВЦЭМ!$A$33:$A$776,$A17,СВЦЭМ!$B$33:$B$776,L$11)+'СЕТ СН'!$F$14+СВЦЭМ!$D$10+'СЕТ СН'!$F$8*'СЕТ СН'!$F$9-'СЕТ СН'!$F$26</f>
        <v>1004.14586381</v>
      </c>
      <c r="M17" s="36">
        <f>SUMIFS(СВЦЭМ!$D$33:$D$776,СВЦЭМ!$A$33:$A$776,$A17,СВЦЭМ!$B$33:$B$776,M$11)+'СЕТ СН'!$F$14+СВЦЭМ!$D$10+'СЕТ СН'!$F$8*'СЕТ СН'!$F$9-'СЕТ СН'!$F$26</f>
        <v>961.40029100000004</v>
      </c>
      <c r="N17" s="36">
        <f>SUMIFS(СВЦЭМ!$D$33:$D$776,СВЦЭМ!$A$33:$A$776,$A17,СВЦЭМ!$B$33:$B$776,N$11)+'СЕТ СН'!$F$14+СВЦЭМ!$D$10+'СЕТ СН'!$F$8*'СЕТ СН'!$F$9-'СЕТ СН'!$F$26</f>
        <v>906.96038225000007</v>
      </c>
      <c r="O17" s="36">
        <f>SUMIFS(СВЦЭМ!$D$33:$D$776,СВЦЭМ!$A$33:$A$776,$A17,СВЦЭМ!$B$33:$B$776,O$11)+'СЕТ СН'!$F$14+СВЦЭМ!$D$10+'СЕТ СН'!$F$8*'СЕТ СН'!$F$9-'СЕТ СН'!$F$26</f>
        <v>946.34916613000007</v>
      </c>
      <c r="P17" s="36">
        <f>SUMIFS(СВЦЭМ!$D$33:$D$776,СВЦЭМ!$A$33:$A$776,$A17,СВЦЭМ!$B$33:$B$776,P$11)+'СЕТ СН'!$F$14+СВЦЭМ!$D$10+'СЕТ СН'!$F$8*'СЕТ СН'!$F$9-'СЕТ СН'!$F$26</f>
        <v>953.79153646999998</v>
      </c>
      <c r="Q17" s="36">
        <f>SUMIFS(СВЦЭМ!$D$33:$D$776,СВЦЭМ!$A$33:$A$776,$A17,СВЦЭМ!$B$33:$B$776,Q$11)+'СЕТ СН'!$F$14+СВЦЭМ!$D$10+'СЕТ СН'!$F$8*'СЕТ СН'!$F$9-'СЕТ СН'!$F$26</f>
        <v>955.11851280000008</v>
      </c>
      <c r="R17" s="36">
        <f>SUMIFS(СВЦЭМ!$D$33:$D$776,СВЦЭМ!$A$33:$A$776,$A17,СВЦЭМ!$B$33:$B$776,R$11)+'СЕТ СН'!$F$14+СВЦЭМ!$D$10+'СЕТ СН'!$F$8*'СЕТ СН'!$F$9-'СЕТ СН'!$F$26</f>
        <v>963.23016476999999</v>
      </c>
      <c r="S17" s="36">
        <f>SUMIFS(СВЦЭМ!$D$33:$D$776,СВЦЭМ!$A$33:$A$776,$A17,СВЦЭМ!$B$33:$B$776,S$11)+'СЕТ СН'!$F$14+СВЦЭМ!$D$10+'СЕТ СН'!$F$8*'СЕТ СН'!$F$9-'СЕТ СН'!$F$26</f>
        <v>970.26078388999997</v>
      </c>
      <c r="T17" s="36">
        <f>SUMIFS(СВЦЭМ!$D$33:$D$776,СВЦЭМ!$A$33:$A$776,$A17,СВЦЭМ!$B$33:$B$776,T$11)+'СЕТ СН'!$F$14+СВЦЭМ!$D$10+'СЕТ СН'!$F$8*'СЕТ СН'!$F$9-'СЕТ СН'!$F$26</f>
        <v>978.43966048000004</v>
      </c>
      <c r="U17" s="36">
        <f>SUMIFS(СВЦЭМ!$D$33:$D$776,СВЦЭМ!$A$33:$A$776,$A17,СВЦЭМ!$B$33:$B$776,U$11)+'СЕТ СН'!$F$14+СВЦЭМ!$D$10+'СЕТ СН'!$F$8*'СЕТ СН'!$F$9-'СЕТ СН'!$F$26</f>
        <v>980.20460218000005</v>
      </c>
      <c r="V17" s="36">
        <f>SUMIFS(СВЦЭМ!$D$33:$D$776,СВЦЭМ!$A$33:$A$776,$A17,СВЦЭМ!$B$33:$B$776,V$11)+'СЕТ СН'!$F$14+СВЦЭМ!$D$10+'СЕТ СН'!$F$8*'СЕТ СН'!$F$9-'СЕТ СН'!$F$26</f>
        <v>971.68256372999997</v>
      </c>
      <c r="W17" s="36">
        <f>SUMIFS(СВЦЭМ!$D$33:$D$776,СВЦЭМ!$A$33:$A$776,$A17,СВЦЭМ!$B$33:$B$776,W$11)+'СЕТ СН'!$F$14+СВЦЭМ!$D$10+'СЕТ СН'!$F$8*'СЕТ СН'!$F$9-'СЕТ СН'!$F$26</f>
        <v>972.89694023000004</v>
      </c>
      <c r="X17" s="36">
        <f>SUMIFS(СВЦЭМ!$D$33:$D$776,СВЦЭМ!$A$33:$A$776,$A17,СВЦЭМ!$B$33:$B$776,X$11)+'СЕТ СН'!$F$14+СВЦЭМ!$D$10+'СЕТ СН'!$F$8*'СЕТ СН'!$F$9-'СЕТ СН'!$F$26</f>
        <v>962.10862769000005</v>
      </c>
      <c r="Y17" s="36">
        <f>SUMIFS(СВЦЭМ!$D$33:$D$776,СВЦЭМ!$A$33:$A$776,$A17,СВЦЭМ!$B$33:$B$776,Y$11)+'СЕТ СН'!$F$14+СВЦЭМ!$D$10+'СЕТ СН'!$F$8*'СЕТ СН'!$F$9-'СЕТ СН'!$F$26</f>
        <v>1013.4714432000001</v>
      </c>
    </row>
    <row r="18" spans="1:25" ht="15.75" x14ac:dyDescent="0.2">
      <c r="A18" s="35">
        <f t="shared" si="0"/>
        <v>43958</v>
      </c>
      <c r="B18" s="36">
        <f>SUMIFS(СВЦЭМ!$D$33:$D$776,СВЦЭМ!$A$33:$A$776,$A18,СВЦЭМ!$B$33:$B$776,B$11)+'СЕТ СН'!$F$14+СВЦЭМ!$D$10+'СЕТ СН'!$F$8*'СЕТ СН'!$F$9-'СЕТ СН'!$F$26</f>
        <v>1107.4704423100002</v>
      </c>
      <c r="C18" s="36">
        <f>SUMIFS(СВЦЭМ!$D$33:$D$776,СВЦЭМ!$A$33:$A$776,$A18,СВЦЭМ!$B$33:$B$776,C$11)+'СЕТ СН'!$F$14+СВЦЭМ!$D$10+'СЕТ СН'!$F$8*'СЕТ СН'!$F$9-'СЕТ СН'!$F$26</f>
        <v>1117.3056928000001</v>
      </c>
      <c r="D18" s="36">
        <f>SUMIFS(СВЦЭМ!$D$33:$D$776,СВЦЭМ!$A$33:$A$776,$A18,СВЦЭМ!$B$33:$B$776,D$11)+'СЕТ СН'!$F$14+СВЦЭМ!$D$10+'СЕТ СН'!$F$8*'СЕТ СН'!$F$9-'СЕТ СН'!$F$26</f>
        <v>1113.2190354700001</v>
      </c>
      <c r="E18" s="36">
        <f>SUMIFS(СВЦЭМ!$D$33:$D$776,СВЦЭМ!$A$33:$A$776,$A18,СВЦЭМ!$B$33:$B$776,E$11)+'СЕТ СН'!$F$14+СВЦЭМ!$D$10+'СЕТ СН'!$F$8*'СЕТ СН'!$F$9-'СЕТ СН'!$F$26</f>
        <v>1108.25730301</v>
      </c>
      <c r="F18" s="36">
        <f>SUMIFS(СВЦЭМ!$D$33:$D$776,СВЦЭМ!$A$33:$A$776,$A18,СВЦЭМ!$B$33:$B$776,F$11)+'СЕТ СН'!$F$14+СВЦЭМ!$D$10+'СЕТ СН'!$F$8*'СЕТ СН'!$F$9-'СЕТ СН'!$F$26</f>
        <v>1105.55730165</v>
      </c>
      <c r="G18" s="36">
        <f>SUMIFS(СВЦЭМ!$D$33:$D$776,СВЦЭМ!$A$33:$A$776,$A18,СВЦЭМ!$B$33:$B$776,G$11)+'СЕТ СН'!$F$14+СВЦЭМ!$D$10+'СЕТ СН'!$F$8*'СЕТ СН'!$F$9-'СЕТ СН'!$F$26</f>
        <v>1120.43158612</v>
      </c>
      <c r="H18" s="36">
        <f>SUMIFS(СВЦЭМ!$D$33:$D$776,СВЦЭМ!$A$33:$A$776,$A18,СВЦЭМ!$B$33:$B$776,H$11)+'СЕТ СН'!$F$14+СВЦЭМ!$D$10+'СЕТ СН'!$F$8*'СЕТ СН'!$F$9-'СЕТ СН'!$F$26</f>
        <v>1120.4942756600001</v>
      </c>
      <c r="I18" s="36">
        <f>SUMIFS(СВЦЭМ!$D$33:$D$776,СВЦЭМ!$A$33:$A$776,$A18,СВЦЭМ!$B$33:$B$776,I$11)+'СЕТ СН'!$F$14+СВЦЭМ!$D$10+'СЕТ СН'!$F$8*'СЕТ СН'!$F$9-'СЕТ СН'!$F$26</f>
        <v>1108.4614093700002</v>
      </c>
      <c r="J18" s="36">
        <f>SUMIFS(СВЦЭМ!$D$33:$D$776,СВЦЭМ!$A$33:$A$776,$A18,СВЦЭМ!$B$33:$B$776,J$11)+'СЕТ СН'!$F$14+СВЦЭМ!$D$10+'СЕТ СН'!$F$8*'СЕТ СН'!$F$9-'СЕТ СН'!$F$26</f>
        <v>1066.8726583800001</v>
      </c>
      <c r="K18" s="36">
        <f>SUMIFS(СВЦЭМ!$D$33:$D$776,СВЦЭМ!$A$33:$A$776,$A18,СВЦЭМ!$B$33:$B$776,K$11)+'СЕТ СН'!$F$14+СВЦЭМ!$D$10+'СЕТ СН'!$F$8*'СЕТ СН'!$F$9-'СЕТ СН'!$F$26</f>
        <v>1058.5987261300002</v>
      </c>
      <c r="L18" s="36">
        <f>SUMIFS(СВЦЭМ!$D$33:$D$776,СВЦЭМ!$A$33:$A$776,$A18,СВЦЭМ!$B$33:$B$776,L$11)+'СЕТ СН'!$F$14+СВЦЭМ!$D$10+'СЕТ СН'!$F$8*'СЕТ СН'!$F$9-'СЕТ СН'!$F$26</f>
        <v>1051.36719109</v>
      </c>
      <c r="M18" s="36">
        <f>SUMIFS(СВЦЭМ!$D$33:$D$776,СВЦЭМ!$A$33:$A$776,$A18,СВЦЭМ!$B$33:$B$776,M$11)+'СЕТ СН'!$F$14+СВЦЭМ!$D$10+'СЕТ СН'!$F$8*'СЕТ СН'!$F$9-'СЕТ СН'!$F$26</f>
        <v>996.21269018999999</v>
      </c>
      <c r="N18" s="36">
        <f>SUMIFS(СВЦЭМ!$D$33:$D$776,СВЦЭМ!$A$33:$A$776,$A18,СВЦЭМ!$B$33:$B$776,N$11)+'СЕТ СН'!$F$14+СВЦЭМ!$D$10+'СЕТ СН'!$F$8*'СЕТ СН'!$F$9-'СЕТ СН'!$F$26</f>
        <v>943.72019724000006</v>
      </c>
      <c r="O18" s="36">
        <f>SUMIFS(СВЦЭМ!$D$33:$D$776,СВЦЭМ!$A$33:$A$776,$A18,СВЦЭМ!$B$33:$B$776,O$11)+'СЕТ СН'!$F$14+СВЦЭМ!$D$10+'СЕТ СН'!$F$8*'СЕТ СН'!$F$9-'СЕТ СН'!$F$26</f>
        <v>932.56701874999999</v>
      </c>
      <c r="P18" s="36">
        <f>SUMIFS(СВЦЭМ!$D$33:$D$776,СВЦЭМ!$A$33:$A$776,$A18,СВЦЭМ!$B$33:$B$776,P$11)+'СЕТ СН'!$F$14+СВЦЭМ!$D$10+'СЕТ СН'!$F$8*'СЕТ СН'!$F$9-'СЕТ СН'!$F$26</f>
        <v>941.78607453000006</v>
      </c>
      <c r="Q18" s="36">
        <f>SUMIFS(СВЦЭМ!$D$33:$D$776,СВЦЭМ!$A$33:$A$776,$A18,СВЦЭМ!$B$33:$B$776,Q$11)+'СЕТ СН'!$F$14+СВЦЭМ!$D$10+'СЕТ СН'!$F$8*'СЕТ СН'!$F$9-'СЕТ СН'!$F$26</f>
        <v>947.13624461000006</v>
      </c>
      <c r="R18" s="36">
        <f>SUMIFS(СВЦЭМ!$D$33:$D$776,СВЦЭМ!$A$33:$A$776,$A18,СВЦЭМ!$B$33:$B$776,R$11)+'СЕТ СН'!$F$14+СВЦЭМ!$D$10+'СЕТ СН'!$F$8*'СЕТ СН'!$F$9-'СЕТ СН'!$F$26</f>
        <v>941.23046862000001</v>
      </c>
      <c r="S18" s="36">
        <f>SUMIFS(СВЦЭМ!$D$33:$D$776,СВЦЭМ!$A$33:$A$776,$A18,СВЦЭМ!$B$33:$B$776,S$11)+'СЕТ СН'!$F$14+СВЦЭМ!$D$10+'СЕТ СН'!$F$8*'СЕТ СН'!$F$9-'СЕТ СН'!$F$26</f>
        <v>934.09660395000003</v>
      </c>
      <c r="T18" s="36">
        <f>SUMIFS(СВЦЭМ!$D$33:$D$776,СВЦЭМ!$A$33:$A$776,$A18,СВЦЭМ!$B$33:$B$776,T$11)+'СЕТ СН'!$F$14+СВЦЭМ!$D$10+'СЕТ СН'!$F$8*'СЕТ СН'!$F$9-'СЕТ СН'!$F$26</f>
        <v>905.28991733999999</v>
      </c>
      <c r="U18" s="36">
        <f>SUMIFS(СВЦЭМ!$D$33:$D$776,СВЦЭМ!$A$33:$A$776,$A18,СВЦЭМ!$B$33:$B$776,U$11)+'СЕТ СН'!$F$14+СВЦЭМ!$D$10+'СЕТ СН'!$F$8*'СЕТ СН'!$F$9-'СЕТ СН'!$F$26</f>
        <v>881.32018447999997</v>
      </c>
      <c r="V18" s="36">
        <f>SUMIFS(СВЦЭМ!$D$33:$D$776,СВЦЭМ!$A$33:$A$776,$A18,СВЦЭМ!$B$33:$B$776,V$11)+'СЕТ СН'!$F$14+СВЦЭМ!$D$10+'СЕТ СН'!$F$8*'СЕТ СН'!$F$9-'СЕТ СН'!$F$26</f>
        <v>862.39334647999999</v>
      </c>
      <c r="W18" s="36">
        <f>SUMIFS(СВЦЭМ!$D$33:$D$776,СВЦЭМ!$A$33:$A$776,$A18,СВЦЭМ!$B$33:$B$776,W$11)+'СЕТ СН'!$F$14+СВЦЭМ!$D$10+'СЕТ СН'!$F$8*'СЕТ СН'!$F$9-'СЕТ СН'!$F$26</f>
        <v>868.16144343999997</v>
      </c>
      <c r="X18" s="36">
        <f>SUMIFS(СВЦЭМ!$D$33:$D$776,СВЦЭМ!$A$33:$A$776,$A18,СВЦЭМ!$B$33:$B$776,X$11)+'СЕТ СН'!$F$14+СВЦЭМ!$D$10+'СЕТ СН'!$F$8*'СЕТ СН'!$F$9-'СЕТ СН'!$F$26</f>
        <v>912.95612033999998</v>
      </c>
      <c r="Y18" s="36">
        <f>SUMIFS(СВЦЭМ!$D$33:$D$776,СВЦЭМ!$A$33:$A$776,$A18,СВЦЭМ!$B$33:$B$776,Y$11)+'СЕТ СН'!$F$14+СВЦЭМ!$D$10+'СЕТ СН'!$F$8*'СЕТ СН'!$F$9-'СЕТ СН'!$F$26</f>
        <v>983.25568704</v>
      </c>
    </row>
    <row r="19" spans="1:25" ht="15.75" x14ac:dyDescent="0.2">
      <c r="A19" s="35">
        <f t="shared" si="0"/>
        <v>43959</v>
      </c>
      <c r="B19" s="36">
        <f>SUMIFS(СВЦЭМ!$D$33:$D$776,СВЦЭМ!$A$33:$A$776,$A19,СВЦЭМ!$B$33:$B$776,B$11)+'СЕТ СН'!$F$14+СВЦЭМ!$D$10+'СЕТ СН'!$F$8*'СЕТ СН'!$F$9-'СЕТ СН'!$F$26</f>
        <v>1100.1172044</v>
      </c>
      <c r="C19" s="36">
        <f>SUMIFS(СВЦЭМ!$D$33:$D$776,СВЦЭМ!$A$33:$A$776,$A19,СВЦЭМ!$B$33:$B$776,C$11)+'СЕТ СН'!$F$14+СВЦЭМ!$D$10+'СЕТ СН'!$F$8*'СЕТ СН'!$F$9-'СЕТ СН'!$F$26</f>
        <v>1104.89447868</v>
      </c>
      <c r="D19" s="36">
        <f>SUMIFS(СВЦЭМ!$D$33:$D$776,СВЦЭМ!$A$33:$A$776,$A19,СВЦЭМ!$B$33:$B$776,D$11)+'СЕТ СН'!$F$14+СВЦЭМ!$D$10+'СЕТ СН'!$F$8*'СЕТ СН'!$F$9-'СЕТ СН'!$F$26</f>
        <v>1097.0659185300001</v>
      </c>
      <c r="E19" s="36">
        <f>SUMIFS(СВЦЭМ!$D$33:$D$776,СВЦЭМ!$A$33:$A$776,$A19,СВЦЭМ!$B$33:$B$776,E$11)+'СЕТ СН'!$F$14+СВЦЭМ!$D$10+'СЕТ СН'!$F$8*'СЕТ СН'!$F$9-'СЕТ СН'!$F$26</f>
        <v>1098.3113232600001</v>
      </c>
      <c r="F19" s="36">
        <f>SUMIFS(СВЦЭМ!$D$33:$D$776,СВЦЭМ!$A$33:$A$776,$A19,СВЦЭМ!$B$33:$B$776,F$11)+'СЕТ СН'!$F$14+СВЦЭМ!$D$10+'СЕТ СН'!$F$8*'СЕТ СН'!$F$9-'СЕТ СН'!$F$26</f>
        <v>1091.3911414000002</v>
      </c>
      <c r="G19" s="36">
        <f>SUMIFS(СВЦЭМ!$D$33:$D$776,СВЦЭМ!$A$33:$A$776,$A19,СВЦЭМ!$B$33:$B$776,G$11)+'СЕТ СН'!$F$14+СВЦЭМ!$D$10+'СЕТ СН'!$F$8*'СЕТ СН'!$F$9-'СЕТ СН'!$F$26</f>
        <v>1101.01716328</v>
      </c>
      <c r="H19" s="36">
        <f>SUMIFS(СВЦЭМ!$D$33:$D$776,СВЦЭМ!$A$33:$A$776,$A19,СВЦЭМ!$B$33:$B$776,H$11)+'СЕТ СН'!$F$14+СВЦЭМ!$D$10+'СЕТ СН'!$F$8*'СЕТ СН'!$F$9-'СЕТ СН'!$F$26</f>
        <v>1088.62132593</v>
      </c>
      <c r="I19" s="36">
        <f>SUMIFS(СВЦЭМ!$D$33:$D$776,СВЦЭМ!$A$33:$A$776,$A19,СВЦЭМ!$B$33:$B$776,I$11)+'СЕТ СН'!$F$14+СВЦЭМ!$D$10+'СЕТ СН'!$F$8*'СЕТ СН'!$F$9-'СЕТ СН'!$F$26</f>
        <v>1063.41567429</v>
      </c>
      <c r="J19" s="36">
        <f>SUMIFS(СВЦЭМ!$D$33:$D$776,СВЦЭМ!$A$33:$A$776,$A19,СВЦЭМ!$B$33:$B$776,J$11)+'СЕТ СН'!$F$14+СВЦЭМ!$D$10+'СЕТ СН'!$F$8*'СЕТ СН'!$F$9-'СЕТ СН'!$F$26</f>
        <v>1035.56789142</v>
      </c>
      <c r="K19" s="36">
        <f>SUMIFS(СВЦЭМ!$D$33:$D$776,СВЦЭМ!$A$33:$A$776,$A19,СВЦЭМ!$B$33:$B$776,K$11)+'СЕТ СН'!$F$14+СВЦЭМ!$D$10+'СЕТ СН'!$F$8*'СЕТ СН'!$F$9-'СЕТ СН'!$F$26</f>
        <v>1037.0378027500001</v>
      </c>
      <c r="L19" s="36">
        <f>SUMIFS(СВЦЭМ!$D$33:$D$776,СВЦЭМ!$A$33:$A$776,$A19,СВЦЭМ!$B$33:$B$776,L$11)+'СЕТ СН'!$F$14+СВЦЭМ!$D$10+'СЕТ СН'!$F$8*'СЕТ СН'!$F$9-'СЕТ СН'!$F$26</f>
        <v>1035.1214635800002</v>
      </c>
      <c r="M19" s="36">
        <f>SUMIFS(СВЦЭМ!$D$33:$D$776,СВЦЭМ!$A$33:$A$776,$A19,СВЦЭМ!$B$33:$B$776,M$11)+'СЕТ СН'!$F$14+СВЦЭМ!$D$10+'СЕТ СН'!$F$8*'СЕТ СН'!$F$9-'СЕТ СН'!$F$26</f>
        <v>985.97332498000003</v>
      </c>
      <c r="N19" s="36">
        <f>SUMIFS(СВЦЭМ!$D$33:$D$776,СВЦЭМ!$A$33:$A$776,$A19,СВЦЭМ!$B$33:$B$776,N$11)+'СЕТ СН'!$F$14+СВЦЭМ!$D$10+'СЕТ СН'!$F$8*'СЕТ СН'!$F$9-'СЕТ СН'!$F$26</f>
        <v>925.87267250000002</v>
      </c>
      <c r="O19" s="36">
        <f>SUMIFS(СВЦЭМ!$D$33:$D$776,СВЦЭМ!$A$33:$A$776,$A19,СВЦЭМ!$B$33:$B$776,O$11)+'СЕТ СН'!$F$14+СВЦЭМ!$D$10+'СЕТ СН'!$F$8*'СЕТ СН'!$F$9-'СЕТ СН'!$F$26</f>
        <v>914.70293808999998</v>
      </c>
      <c r="P19" s="36">
        <f>SUMIFS(СВЦЭМ!$D$33:$D$776,СВЦЭМ!$A$33:$A$776,$A19,СВЦЭМ!$B$33:$B$776,P$11)+'СЕТ СН'!$F$14+СВЦЭМ!$D$10+'СЕТ СН'!$F$8*'СЕТ СН'!$F$9-'СЕТ СН'!$F$26</f>
        <v>920.43255338000006</v>
      </c>
      <c r="Q19" s="36">
        <f>SUMIFS(СВЦЭМ!$D$33:$D$776,СВЦЭМ!$A$33:$A$776,$A19,СВЦЭМ!$B$33:$B$776,Q$11)+'СЕТ СН'!$F$14+СВЦЭМ!$D$10+'СЕТ СН'!$F$8*'СЕТ СН'!$F$9-'СЕТ СН'!$F$26</f>
        <v>923.17792258999998</v>
      </c>
      <c r="R19" s="36">
        <f>SUMIFS(СВЦЭМ!$D$33:$D$776,СВЦЭМ!$A$33:$A$776,$A19,СВЦЭМ!$B$33:$B$776,R$11)+'СЕТ СН'!$F$14+СВЦЭМ!$D$10+'СЕТ СН'!$F$8*'СЕТ СН'!$F$9-'СЕТ СН'!$F$26</f>
        <v>920.56860572000005</v>
      </c>
      <c r="S19" s="36">
        <f>SUMIFS(СВЦЭМ!$D$33:$D$776,СВЦЭМ!$A$33:$A$776,$A19,СВЦЭМ!$B$33:$B$776,S$11)+'СЕТ СН'!$F$14+СВЦЭМ!$D$10+'СЕТ СН'!$F$8*'СЕТ СН'!$F$9-'СЕТ СН'!$F$26</f>
        <v>925.56323993000001</v>
      </c>
      <c r="T19" s="36">
        <f>SUMIFS(СВЦЭМ!$D$33:$D$776,СВЦЭМ!$A$33:$A$776,$A19,СВЦЭМ!$B$33:$B$776,T$11)+'СЕТ СН'!$F$14+СВЦЭМ!$D$10+'СЕТ СН'!$F$8*'СЕТ СН'!$F$9-'СЕТ СН'!$F$26</f>
        <v>917.28716294000003</v>
      </c>
      <c r="U19" s="36">
        <f>SUMIFS(СВЦЭМ!$D$33:$D$776,СВЦЭМ!$A$33:$A$776,$A19,СВЦЭМ!$B$33:$B$776,U$11)+'СЕТ СН'!$F$14+СВЦЭМ!$D$10+'СЕТ СН'!$F$8*'СЕТ СН'!$F$9-'СЕТ СН'!$F$26</f>
        <v>898.20438858</v>
      </c>
      <c r="V19" s="36">
        <f>SUMIFS(СВЦЭМ!$D$33:$D$776,СВЦЭМ!$A$33:$A$776,$A19,СВЦЭМ!$B$33:$B$776,V$11)+'СЕТ СН'!$F$14+СВЦЭМ!$D$10+'СЕТ СН'!$F$8*'СЕТ СН'!$F$9-'СЕТ СН'!$F$26</f>
        <v>869.59284239999999</v>
      </c>
      <c r="W19" s="36">
        <f>SUMIFS(СВЦЭМ!$D$33:$D$776,СВЦЭМ!$A$33:$A$776,$A19,СВЦЭМ!$B$33:$B$776,W$11)+'СЕТ СН'!$F$14+СВЦЭМ!$D$10+'СЕТ СН'!$F$8*'СЕТ СН'!$F$9-'СЕТ СН'!$F$26</f>
        <v>866.54103565000003</v>
      </c>
      <c r="X19" s="36">
        <f>SUMIFS(СВЦЭМ!$D$33:$D$776,СВЦЭМ!$A$33:$A$776,$A19,СВЦЭМ!$B$33:$B$776,X$11)+'СЕТ СН'!$F$14+СВЦЭМ!$D$10+'СЕТ СН'!$F$8*'СЕТ СН'!$F$9-'СЕТ СН'!$F$26</f>
        <v>912.94947227</v>
      </c>
      <c r="Y19" s="36">
        <f>SUMIFS(СВЦЭМ!$D$33:$D$776,СВЦЭМ!$A$33:$A$776,$A19,СВЦЭМ!$B$33:$B$776,Y$11)+'СЕТ СН'!$F$14+СВЦЭМ!$D$10+'СЕТ СН'!$F$8*'СЕТ СН'!$F$9-'СЕТ СН'!$F$26</f>
        <v>987.94009012000004</v>
      </c>
    </row>
    <row r="20" spans="1:25" ht="15.75" x14ac:dyDescent="0.2">
      <c r="A20" s="35">
        <f t="shared" si="0"/>
        <v>43960</v>
      </c>
      <c r="B20" s="36">
        <f>SUMIFS(СВЦЭМ!$D$33:$D$776,СВЦЭМ!$A$33:$A$776,$A20,СВЦЭМ!$B$33:$B$776,B$11)+'СЕТ СН'!$F$14+СВЦЭМ!$D$10+'СЕТ СН'!$F$8*'СЕТ СН'!$F$9-'СЕТ СН'!$F$26</f>
        <v>1091.54538957</v>
      </c>
      <c r="C20" s="36">
        <f>SUMIFS(СВЦЭМ!$D$33:$D$776,СВЦЭМ!$A$33:$A$776,$A20,СВЦЭМ!$B$33:$B$776,C$11)+'СЕТ СН'!$F$14+СВЦЭМ!$D$10+'СЕТ СН'!$F$8*'СЕТ СН'!$F$9-'СЕТ СН'!$F$26</f>
        <v>1078.8944882200001</v>
      </c>
      <c r="D20" s="36">
        <f>SUMIFS(СВЦЭМ!$D$33:$D$776,СВЦЭМ!$A$33:$A$776,$A20,СВЦЭМ!$B$33:$B$776,D$11)+'СЕТ СН'!$F$14+СВЦЭМ!$D$10+'СЕТ СН'!$F$8*'СЕТ СН'!$F$9-'СЕТ СН'!$F$26</f>
        <v>1060.7830562300001</v>
      </c>
      <c r="E20" s="36">
        <f>SUMIFS(СВЦЭМ!$D$33:$D$776,СВЦЭМ!$A$33:$A$776,$A20,СВЦЭМ!$B$33:$B$776,E$11)+'СЕТ СН'!$F$14+СВЦЭМ!$D$10+'СЕТ СН'!$F$8*'СЕТ СН'!$F$9-'СЕТ СН'!$F$26</f>
        <v>1057.14136459</v>
      </c>
      <c r="F20" s="36">
        <f>SUMIFS(СВЦЭМ!$D$33:$D$776,СВЦЭМ!$A$33:$A$776,$A20,СВЦЭМ!$B$33:$B$776,F$11)+'СЕТ СН'!$F$14+СВЦЭМ!$D$10+'СЕТ СН'!$F$8*'СЕТ СН'!$F$9-'СЕТ СН'!$F$26</f>
        <v>1047.9917741100001</v>
      </c>
      <c r="G20" s="36">
        <f>SUMIFS(СВЦЭМ!$D$33:$D$776,СВЦЭМ!$A$33:$A$776,$A20,СВЦЭМ!$B$33:$B$776,G$11)+'СЕТ СН'!$F$14+СВЦЭМ!$D$10+'СЕТ СН'!$F$8*'СЕТ СН'!$F$9-'СЕТ СН'!$F$26</f>
        <v>1049.5986815200001</v>
      </c>
      <c r="H20" s="36">
        <f>SUMIFS(СВЦЭМ!$D$33:$D$776,СВЦЭМ!$A$33:$A$776,$A20,СВЦЭМ!$B$33:$B$776,H$11)+'СЕТ СН'!$F$14+СВЦЭМ!$D$10+'СЕТ СН'!$F$8*'СЕТ СН'!$F$9-'СЕТ СН'!$F$26</f>
        <v>1055.4681143100001</v>
      </c>
      <c r="I20" s="36">
        <f>SUMIFS(СВЦЭМ!$D$33:$D$776,СВЦЭМ!$A$33:$A$776,$A20,СВЦЭМ!$B$33:$B$776,I$11)+'СЕТ СН'!$F$14+СВЦЭМ!$D$10+'СЕТ СН'!$F$8*'СЕТ СН'!$F$9-'СЕТ СН'!$F$26</f>
        <v>1061.5299267300002</v>
      </c>
      <c r="J20" s="36">
        <f>SUMIFS(СВЦЭМ!$D$33:$D$776,СВЦЭМ!$A$33:$A$776,$A20,СВЦЭМ!$B$33:$B$776,J$11)+'СЕТ СН'!$F$14+СВЦЭМ!$D$10+'СЕТ СН'!$F$8*'СЕТ СН'!$F$9-'СЕТ СН'!$F$26</f>
        <v>1061.9896102100001</v>
      </c>
      <c r="K20" s="36">
        <f>SUMIFS(СВЦЭМ!$D$33:$D$776,СВЦЭМ!$A$33:$A$776,$A20,СВЦЭМ!$B$33:$B$776,K$11)+'СЕТ СН'!$F$14+СВЦЭМ!$D$10+'СЕТ СН'!$F$8*'СЕТ СН'!$F$9-'СЕТ СН'!$F$26</f>
        <v>1035.4394366700001</v>
      </c>
      <c r="L20" s="36">
        <f>SUMIFS(СВЦЭМ!$D$33:$D$776,СВЦЭМ!$A$33:$A$776,$A20,СВЦЭМ!$B$33:$B$776,L$11)+'СЕТ СН'!$F$14+СВЦЭМ!$D$10+'СЕТ СН'!$F$8*'СЕТ СН'!$F$9-'СЕТ СН'!$F$26</f>
        <v>1044.51714659</v>
      </c>
      <c r="M20" s="36">
        <f>SUMIFS(СВЦЭМ!$D$33:$D$776,СВЦЭМ!$A$33:$A$776,$A20,СВЦЭМ!$B$33:$B$776,M$11)+'СЕТ СН'!$F$14+СВЦЭМ!$D$10+'СЕТ СН'!$F$8*'СЕТ СН'!$F$9-'СЕТ СН'!$F$26</f>
        <v>992.12227000000007</v>
      </c>
      <c r="N20" s="36">
        <f>SUMIFS(СВЦЭМ!$D$33:$D$776,СВЦЭМ!$A$33:$A$776,$A20,СВЦЭМ!$B$33:$B$776,N$11)+'СЕТ СН'!$F$14+СВЦЭМ!$D$10+'СЕТ СН'!$F$8*'СЕТ СН'!$F$9-'СЕТ СН'!$F$26</f>
        <v>937.40392736000001</v>
      </c>
      <c r="O20" s="36">
        <f>SUMIFS(СВЦЭМ!$D$33:$D$776,СВЦЭМ!$A$33:$A$776,$A20,СВЦЭМ!$B$33:$B$776,O$11)+'СЕТ СН'!$F$14+СВЦЭМ!$D$10+'СЕТ СН'!$F$8*'СЕТ СН'!$F$9-'СЕТ СН'!$F$26</f>
        <v>917.56064298000001</v>
      </c>
      <c r="P20" s="36">
        <f>SUMIFS(СВЦЭМ!$D$33:$D$776,СВЦЭМ!$A$33:$A$776,$A20,СВЦЭМ!$B$33:$B$776,P$11)+'СЕТ СН'!$F$14+СВЦЭМ!$D$10+'СЕТ СН'!$F$8*'СЕТ СН'!$F$9-'СЕТ СН'!$F$26</f>
        <v>922.87086555000008</v>
      </c>
      <c r="Q20" s="36">
        <f>SUMIFS(СВЦЭМ!$D$33:$D$776,СВЦЭМ!$A$33:$A$776,$A20,СВЦЭМ!$B$33:$B$776,Q$11)+'СЕТ СН'!$F$14+СВЦЭМ!$D$10+'СЕТ СН'!$F$8*'СЕТ СН'!$F$9-'СЕТ СН'!$F$26</f>
        <v>914.89650641000003</v>
      </c>
      <c r="R20" s="36">
        <f>SUMIFS(СВЦЭМ!$D$33:$D$776,СВЦЭМ!$A$33:$A$776,$A20,СВЦЭМ!$B$33:$B$776,R$11)+'СЕТ СН'!$F$14+СВЦЭМ!$D$10+'СЕТ СН'!$F$8*'СЕТ СН'!$F$9-'СЕТ СН'!$F$26</f>
        <v>917.40996956000004</v>
      </c>
      <c r="S20" s="36">
        <f>SUMIFS(СВЦЭМ!$D$33:$D$776,СВЦЭМ!$A$33:$A$776,$A20,СВЦЭМ!$B$33:$B$776,S$11)+'СЕТ СН'!$F$14+СВЦЭМ!$D$10+'СЕТ СН'!$F$8*'СЕТ СН'!$F$9-'СЕТ СН'!$F$26</f>
        <v>928.73667309000007</v>
      </c>
      <c r="T20" s="36">
        <f>SUMIFS(СВЦЭМ!$D$33:$D$776,СВЦЭМ!$A$33:$A$776,$A20,СВЦЭМ!$B$33:$B$776,T$11)+'СЕТ СН'!$F$14+СВЦЭМ!$D$10+'СЕТ СН'!$F$8*'СЕТ СН'!$F$9-'СЕТ СН'!$F$26</f>
        <v>919.10534776999998</v>
      </c>
      <c r="U20" s="36">
        <f>SUMIFS(СВЦЭМ!$D$33:$D$776,СВЦЭМ!$A$33:$A$776,$A20,СВЦЭМ!$B$33:$B$776,U$11)+'СЕТ СН'!$F$14+СВЦЭМ!$D$10+'СЕТ СН'!$F$8*'СЕТ СН'!$F$9-'СЕТ СН'!$F$26</f>
        <v>910.81515039999999</v>
      </c>
      <c r="V20" s="36">
        <f>SUMIFS(СВЦЭМ!$D$33:$D$776,СВЦЭМ!$A$33:$A$776,$A20,СВЦЭМ!$B$33:$B$776,V$11)+'СЕТ СН'!$F$14+СВЦЭМ!$D$10+'СЕТ СН'!$F$8*'СЕТ СН'!$F$9-'СЕТ СН'!$F$26</f>
        <v>898.70669239000006</v>
      </c>
      <c r="W20" s="36">
        <f>SUMIFS(СВЦЭМ!$D$33:$D$776,СВЦЭМ!$A$33:$A$776,$A20,СВЦЭМ!$B$33:$B$776,W$11)+'СЕТ СН'!$F$14+СВЦЭМ!$D$10+'СЕТ СН'!$F$8*'СЕТ СН'!$F$9-'СЕТ СН'!$F$26</f>
        <v>890.62709083000004</v>
      </c>
      <c r="X20" s="36">
        <f>SUMIFS(СВЦЭМ!$D$33:$D$776,СВЦЭМ!$A$33:$A$776,$A20,СВЦЭМ!$B$33:$B$776,X$11)+'СЕТ СН'!$F$14+СВЦЭМ!$D$10+'СЕТ СН'!$F$8*'СЕТ СН'!$F$9-'СЕТ СН'!$F$26</f>
        <v>934.07004320999999</v>
      </c>
      <c r="Y20" s="36">
        <f>SUMIFS(СВЦЭМ!$D$33:$D$776,СВЦЭМ!$A$33:$A$776,$A20,СВЦЭМ!$B$33:$B$776,Y$11)+'СЕТ СН'!$F$14+СВЦЭМ!$D$10+'СЕТ СН'!$F$8*'СЕТ СН'!$F$9-'СЕТ СН'!$F$26</f>
        <v>1024.31306668</v>
      </c>
    </row>
    <row r="21" spans="1:25" ht="15.75" x14ac:dyDescent="0.2">
      <c r="A21" s="35">
        <f t="shared" si="0"/>
        <v>43961</v>
      </c>
      <c r="B21" s="36">
        <f>SUMIFS(СВЦЭМ!$D$33:$D$776,СВЦЭМ!$A$33:$A$776,$A21,СВЦЭМ!$B$33:$B$776,B$11)+'СЕТ СН'!$F$14+СВЦЭМ!$D$10+'СЕТ СН'!$F$8*'СЕТ СН'!$F$9-'СЕТ СН'!$F$26</f>
        <v>1067.89579245</v>
      </c>
      <c r="C21" s="36">
        <f>SUMIFS(СВЦЭМ!$D$33:$D$776,СВЦЭМ!$A$33:$A$776,$A21,СВЦЭМ!$B$33:$B$776,C$11)+'СЕТ СН'!$F$14+СВЦЭМ!$D$10+'СЕТ СН'!$F$8*'СЕТ СН'!$F$9-'СЕТ СН'!$F$26</f>
        <v>1097.7859399500001</v>
      </c>
      <c r="D21" s="36">
        <f>SUMIFS(СВЦЭМ!$D$33:$D$776,СВЦЭМ!$A$33:$A$776,$A21,СВЦЭМ!$B$33:$B$776,D$11)+'СЕТ СН'!$F$14+СВЦЭМ!$D$10+'СЕТ СН'!$F$8*'СЕТ СН'!$F$9-'СЕТ СН'!$F$26</f>
        <v>1104.42028557</v>
      </c>
      <c r="E21" s="36">
        <f>SUMIFS(СВЦЭМ!$D$33:$D$776,СВЦЭМ!$A$33:$A$776,$A21,СВЦЭМ!$B$33:$B$776,E$11)+'СЕТ СН'!$F$14+СВЦЭМ!$D$10+'СЕТ СН'!$F$8*'СЕТ СН'!$F$9-'СЕТ СН'!$F$26</f>
        <v>1125.6147635300001</v>
      </c>
      <c r="F21" s="36">
        <f>SUMIFS(СВЦЭМ!$D$33:$D$776,СВЦЭМ!$A$33:$A$776,$A21,СВЦЭМ!$B$33:$B$776,F$11)+'СЕТ СН'!$F$14+СВЦЭМ!$D$10+'СЕТ СН'!$F$8*'СЕТ СН'!$F$9-'СЕТ СН'!$F$26</f>
        <v>1118.0739760600002</v>
      </c>
      <c r="G21" s="36">
        <f>SUMIFS(СВЦЭМ!$D$33:$D$776,СВЦЭМ!$A$33:$A$776,$A21,СВЦЭМ!$B$33:$B$776,G$11)+'СЕТ СН'!$F$14+СВЦЭМ!$D$10+'СЕТ СН'!$F$8*'СЕТ СН'!$F$9-'СЕТ СН'!$F$26</f>
        <v>1116.05659431</v>
      </c>
      <c r="H21" s="36">
        <f>SUMIFS(СВЦЭМ!$D$33:$D$776,СВЦЭМ!$A$33:$A$776,$A21,СВЦЭМ!$B$33:$B$776,H$11)+'СЕТ СН'!$F$14+СВЦЭМ!$D$10+'СЕТ СН'!$F$8*'СЕТ СН'!$F$9-'СЕТ СН'!$F$26</f>
        <v>1109.0767835400002</v>
      </c>
      <c r="I21" s="36">
        <f>SUMIFS(СВЦЭМ!$D$33:$D$776,СВЦЭМ!$A$33:$A$776,$A21,СВЦЭМ!$B$33:$B$776,I$11)+'СЕТ СН'!$F$14+СВЦЭМ!$D$10+'СЕТ СН'!$F$8*'СЕТ СН'!$F$9-'СЕТ СН'!$F$26</f>
        <v>1080.4164675300001</v>
      </c>
      <c r="J21" s="36">
        <f>SUMIFS(СВЦЭМ!$D$33:$D$776,СВЦЭМ!$A$33:$A$776,$A21,СВЦЭМ!$B$33:$B$776,J$11)+'СЕТ СН'!$F$14+СВЦЭМ!$D$10+'СЕТ СН'!$F$8*'СЕТ СН'!$F$9-'СЕТ СН'!$F$26</f>
        <v>1074.3429211500002</v>
      </c>
      <c r="K21" s="36">
        <f>SUMIFS(СВЦЭМ!$D$33:$D$776,СВЦЭМ!$A$33:$A$776,$A21,СВЦЭМ!$B$33:$B$776,K$11)+'СЕТ СН'!$F$14+СВЦЭМ!$D$10+'СЕТ СН'!$F$8*'СЕТ СН'!$F$9-'СЕТ СН'!$F$26</f>
        <v>1043.61346142</v>
      </c>
      <c r="L21" s="36">
        <f>SUMIFS(СВЦЭМ!$D$33:$D$776,СВЦЭМ!$A$33:$A$776,$A21,СВЦЭМ!$B$33:$B$776,L$11)+'СЕТ СН'!$F$14+СВЦЭМ!$D$10+'СЕТ СН'!$F$8*'СЕТ СН'!$F$9-'СЕТ СН'!$F$26</f>
        <v>1035.97451961</v>
      </c>
      <c r="M21" s="36">
        <f>SUMIFS(СВЦЭМ!$D$33:$D$776,СВЦЭМ!$A$33:$A$776,$A21,СВЦЭМ!$B$33:$B$776,M$11)+'СЕТ СН'!$F$14+СВЦЭМ!$D$10+'СЕТ СН'!$F$8*'СЕТ СН'!$F$9-'СЕТ СН'!$F$26</f>
        <v>990.90811888000007</v>
      </c>
      <c r="N21" s="36">
        <f>SUMIFS(СВЦЭМ!$D$33:$D$776,СВЦЭМ!$A$33:$A$776,$A21,СВЦЭМ!$B$33:$B$776,N$11)+'СЕТ СН'!$F$14+СВЦЭМ!$D$10+'СЕТ СН'!$F$8*'СЕТ СН'!$F$9-'СЕТ СН'!$F$26</f>
        <v>936.53550863999999</v>
      </c>
      <c r="O21" s="36">
        <f>SUMIFS(СВЦЭМ!$D$33:$D$776,СВЦЭМ!$A$33:$A$776,$A21,СВЦЭМ!$B$33:$B$776,O$11)+'СЕТ СН'!$F$14+СВЦЭМ!$D$10+'СЕТ СН'!$F$8*'СЕТ СН'!$F$9-'СЕТ СН'!$F$26</f>
        <v>920.18040016999998</v>
      </c>
      <c r="P21" s="36">
        <f>SUMIFS(СВЦЭМ!$D$33:$D$776,СВЦЭМ!$A$33:$A$776,$A21,СВЦЭМ!$B$33:$B$776,P$11)+'СЕТ СН'!$F$14+СВЦЭМ!$D$10+'СЕТ СН'!$F$8*'СЕТ СН'!$F$9-'СЕТ СН'!$F$26</f>
        <v>922.36470150000002</v>
      </c>
      <c r="Q21" s="36">
        <f>SUMIFS(СВЦЭМ!$D$33:$D$776,СВЦЭМ!$A$33:$A$776,$A21,СВЦЭМ!$B$33:$B$776,Q$11)+'СЕТ СН'!$F$14+СВЦЭМ!$D$10+'СЕТ СН'!$F$8*'СЕТ СН'!$F$9-'СЕТ СН'!$F$26</f>
        <v>929.99317124000004</v>
      </c>
      <c r="R21" s="36">
        <f>SUMIFS(СВЦЭМ!$D$33:$D$776,СВЦЭМ!$A$33:$A$776,$A21,СВЦЭМ!$B$33:$B$776,R$11)+'СЕТ СН'!$F$14+СВЦЭМ!$D$10+'СЕТ СН'!$F$8*'СЕТ СН'!$F$9-'СЕТ СН'!$F$26</f>
        <v>927.42086458000006</v>
      </c>
      <c r="S21" s="36">
        <f>SUMIFS(СВЦЭМ!$D$33:$D$776,СВЦЭМ!$A$33:$A$776,$A21,СВЦЭМ!$B$33:$B$776,S$11)+'СЕТ СН'!$F$14+СВЦЭМ!$D$10+'СЕТ СН'!$F$8*'СЕТ СН'!$F$9-'СЕТ СН'!$F$26</f>
        <v>930.00339577</v>
      </c>
      <c r="T21" s="36">
        <f>SUMIFS(СВЦЭМ!$D$33:$D$776,СВЦЭМ!$A$33:$A$776,$A21,СВЦЭМ!$B$33:$B$776,T$11)+'СЕТ СН'!$F$14+СВЦЭМ!$D$10+'СЕТ СН'!$F$8*'СЕТ СН'!$F$9-'СЕТ СН'!$F$26</f>
        <v>919.88717214999997</v>
      </c>
      <c r="U21" s="36">
        <f>SUMIFS(СВЦЭМ!$D$33:$D$776,СВЦЭМ!$A$33:$A$776,$A21,СВЦЭМ!$B$33:$B$776,U$11)+'СЕТ СН'!$F$14+СВЦЭМ!$D$10+'СЕТ СН'!$F$8*'СЕТ СН'!$F$9-'СЕТ СН'!$F$26</f>
        <v>907.12667853000005</v>
      </c>
      <c r="V21" s="36">
        <f>SUMIFS(СВЦЭМ!$D$33:$D$776,СВЦЭМ!$A$33:$A$776,$A21,СВЦЭМ!$B$33:$B$776,V$11)+'СЕТ СН'!$F$14+СВЦЭМ!$D$10+'СЕТ СН'!$F$8*'СЕТ СН'!$F$9-'СЕТ СН'!$F$26</f>
        <v>888.04863499999999</v>
      </c>
      <c r="W21" s="36">
        <f>SUMIFS(СВЦЭМ!$D$33:$D$776,СВЦЭМ!$A$33:$A$776,$A21,СВЦЭМ!$B$33:$B$776,W$11)+'СЕТ СН'!$F$14+СВЦЭМ!$D$10+'СЕТ СН'!$F$8*'СЕТ СН'!$F$9-'СЕТ СН'!$F$26</f>
        <v>884.48456920000001</v>
      </c>
      <c r="X21" s="36">
        <f>SUMIFS(СВЦЭМ!$D$33:$D$776,СВЦЭМ!$A$33:$A$776,$A21,СВЦЭМ!$B$33:$B$776,X$11)+'СЕТ СН'!$F$14+СВЦЭМ!$D$10+'СЕТ СН'!$F$8*'СЕТ СН'!$F$9-'СЕТ СН'!$F$26</f>
        <v>922.26897661999999</v>
      </c>
      <c r="Y21" s="36">
        <f>SUMIFS(СВЦЭМ!$D$33:$D$776,СВЦЭМ!$A$33:$A$776,$A21,СВЦЭМ!$B$33:$B$776,Y$11)+'СЕТ СН'!$F$14+СВЦЭМ!$D$10+'СЕТ СН'!$F$8*'СЕТ СН'!$F$9-'СЕТ СН'!$F$26</f>
        <v>1013.05520561</v>
      </c>
    </row>
    <row r="22" spans="1:25" ht="15.75" x14ac:dyDescent="0.2">
      <c r="A22" s="35">
        <f t="shared" si="0"/>
        <v>43962</v>
      </c>
      <c r="B22" s="36">
        <f>SUMIFS(СВЦЭМ!$D$33:$D$776,СВЦЭМ!$A$33:$A$776,$A22,СВЦЭМ!$B$33:$B$776,B$11)+'СЕТ СН'!$F$14+СВЦЭМ!$D$10+'СЕТ СН'!$F$8*'СЕТ СН'!$F$9-'СЕТ СН'!$F$26</f>
        <v>991.60956341999997</v>
      </c>
      <c r="C22" s="36">
        <f>SUMIFS(СВЦЭМ!$D$33:$D$776,СВЦЭМ!$A$33:$A$776,$A22,СВЦЭМ!$B$33:$B$776,C$11)+'СЕТ СН'!$F$14+СВЦЭМ!$D$10+'СЕТ СН'!$F$8*'СЕТ СН'!$F$9-'СЕТ СН'!$F$26</f>
        <v>1071.9442892700001</v>
      </c>
      <c r="D22" s="36">
        <f>SUMIFS(СВЦЭМ!$D$33:$D$776,СВЦЭМ!$A$33:$A$776,$A22,СВЦЭМ!$B$33:$B$776,D$11)+'СЕТ СН'!$F$14+СВЦЭМ!$D$10+'СЕТ СН'!$F$8*'СЕТ СН'!$F$9-'СЕТ СН'!$F$26</f>
        <v>1106.8528146200001</v>
      </c>
      <c r="E22" s="36">
        <f>SUMIFS(СВЦЭМ!$D$33:$D$776,СВЦЭМ!$A$33:$A$776,$A22,СВЦЭМ!$B$33:$B$776,E$11)+'СЕТ СН'!$F$14+СВЦЭМ!$D$10+'СЕТ СН'!$F$8*'СЕТ СН'!$F$9-'СЕТ СН'!$F$26</f>
        <v>1098.1269889800001</v>
      </c>
      <c r="F22" s="36">
        <f>SUMIFS(СВЦЭМ!$D$33:$D$776,СВЦЭМ!$A$33:$A$776,$A22,СВЦЭМ!$B$33:$B$776,F$11)+'СЕТ СН'!$F$14+СВЦЭМ!$D$10+'СЕТ СН'!$F$8*'СЕТ СН'!$F$9-'СЕТ СН'!$F$26</f>
        <v>1091.31563185</v>
      </c>
      <c r="G22" s="36">
        <f>SUMIFS(СВЦЭМ!$D$33:$D$776,СВЦЭМ!$A$33:$A$776,$A22,СВЦЭМ!$B$33:$B$776,G$11)+'СЕТ СН'!$F$14+СВЦЭМ!$D$10+'СЕТ СН'!$F$8*'СЕТ СН'!$F$9-'СЕТ СН'!$F$26</f>
        <v>1093.7170252200001</v>
      </c>
      <c r="H22" s="36">
        <f>SUMIFS(СВЦЭМ!$D$33:$D$776,СВЦЭМ!$A$33:$A$776,$A22,СВЦЭМ!$B$33:$B$776,H$11)+'СЕТ СН'!$F$14+СВЦЭМ!$D$10+'СЕТ СН'!$F$8*'СЕТ СН'!$F$9-'СЕТ СН'!$F$26</f>
        <v>1100.5436979000001</v>
      </c>
      <c r="I22" s="36">
        <f>SUMIFS(СВЦЭМ!$D$33:$D$776,СВЦЭМ!$A$33:$A$776,$A22,СВЦЭМ!$B$33:$B$776,I$11)+'СЕТ СН'!$F$14+СВЦЭМ!$D$10+'СЕТ СН'!$F$8*'СЕТ СН'!$F$9-'СЕТ СН'!$F$26</f>
        <v>1114.04281455</v>
      </c>
      <c r="J22" s="36">
        <f>SUMIFS(СВЦЭМ!$D$33:$D$776,СВЦЭМ!$A$33:$A$776,$A22,СВЦЭМ!$B$33:$B$776,J$11)+'СЕТ СН'!$F$14+СВЦЭМ!$D$10+'СЕТ СН'!$F$8*'СЕТ СН'!$F$9-'СЕТ СН'!$F$26</f>
        <v>1063.5845392000001</v>
      </c>
      <c r="K22" s="36">
        <f>SUMIFS(СВЦЭМ!$D$33:$D$776,СВЦЭМ!$A$33:$A$776,$A22,СВЦЭМ!$B$33:$B$776,K$11)+'СЕТ СН'!$F$14+СВЦЭМ!$D$10+'СЕТ СН'!$F$8*'СЕТ СН'!$F$9-'СЕТ СН'!$F$26</f>
        <v>1003.0784554000001</v>
      </c>
      <c r="L22" s="36">
        <f>SUMIFS(СВЦЭМ!$D$33:$D$776,СВЦЭМ!$A$33:$A$776,$A22,СВЦЭМ!$B$33:$B$776,L$11)+'СЕТ СН'!$F$14+СВЦЭМ!$D$10+'СЕТ СН'!$F$8*'СЕТ СН'!$F$9-'СЕТ СН'!$F$26</f>
        <v>994.58421900000008</v>
      </c>
      <c r="M22" s="36">
        <f>SUMIFS(СВЦЭМ!$D$33:$D$776,СВЦЭМ!$A$33:$A$776,$A22,СВЦЭМ!$B$33:$B$776,M$11)+'СЕТ СН'!$F$14+СВЦЭМ!$D$10+'СЕТ СН'!$F$8*'СЕТ СН'!$F$9-'СЕТ СН'!$F$26</f>
        <v>994.93723596000007</v>
      </c>
      <c r="N22" s="36">
        <f>SUMIFS(СВЦЭМ!$D$33:$D$776,СВЦЭМ!$A$33:$A$776,$A22,СВЦЭМ!$B$33:$B$776,N$11)+'СЕТ СН'!$F$14+СВЦЭМ!$D$10+'СЕТ СН'!$F$8*'СЕТ СН'!$F$9-'СЕТ СН'!$F$26</f>
        <v>1006.9747210400001</v>
      </c>
      <c r="O22" s="36">
        <f>SUMIFS(СВЦЭМ!$D$33:$D$776,СВЦЭМ!$A$33:$A$776,$A22,СВЦЭМ!$B$33:$B$776,O$11)+'СЕТ СН'!$F$14+СВЦЭМ!$D$10+'СЕТ СН'!$F$8*'СЕТ СН'!$F$9-'СЕТ СН'!$F$26</f>
        <v>1005.29632141</v>
      </c>
      <c r="P22" s="36">
        <f>SUMIFS(СВЦЭМ!$D$33:$D$776,СВЦЭМ!$A$33:$A$776,$A22,СВЦЭМ!$B$33:$B$776,P$11)+'СЕТ СН'!$F$14+СВЦЭМ!$D$10+'СЕТ СН'!$F$8*'СЕТ СН'!$F$9-'СЕТ СН'!$F$26</f>
        <v>1023.08631753</v>
      </c>
      <c r="Q22" s="36">
        <f>SUMIFS(СВЦЭМ!$D$33:$D$776,СВЦЭМ!$A$33:$A$776,$A22,СВЦЭМ!$B$33:$B$776,Q$11)+'СЕТ СН'!$F$14+СВЦЭМ!$D$10+'СЕТ СН'!$F$8*'СЕТ СН'!$F$9-'СЕТ СН'!$F$26</f>
        <v>1031.10686665</v>
      </c>
      <c r="R22" s="36">
        <f>SUMIFS(СВЦЭМ!$D$33:$D$776,СВЦЭМ!$A$33:$A$776,$A22,СВЦЭМ!$B$33:$B$776,R$11)+'СЕТ СН'!$F$14+СВЦЭМ!$D$10+'СЕТ СН'!$F$8*'СЕТ СН'!$F$9-'СЕТ СН'!$F$26</f>
        <v>1025.50033609</v>
      </c>
      <c r="S22" s="36">
        <f>SUMIFS(СВЦЭМ!$D$33:$D$776,СВЦЭМ!$A$33:$A$776,$A22,СВЦЭМ!$B$33:$B$776,S$11)+'СЕТ СН'!$F$14+СВЦЭМ!$D$10+'СЕТ СН'!$F$8*'СЕТ СН'!$F$9-'СЕТ СН'!$F$26</f>
        <v>1029.15660699</v>
      </c>
      <c r="T22" s="36">
        <f>SUMIFS(СВЦЭМ!$D$33:$D$776,СВЦЭМ!$A$33:$A$776,$A22,СВЦЭМ!$B$33:$B$776,T$11)+'СЕТ СН'!$F$14+СВЦЭМ!$D$10+'СЕТ СН'!$F$8*'СЕТ СН'!$F$9-'СЕТ СН'!$F$26</f>
        <v>1015.38498022</v>
      </c>
      <c r="U22" s="36">
        <f>SUMIFS(СВЦЭМ!$D$33:$D$776,СВЦЭМ!$A$33:$A$776,$A22,СВЦЭМ!$B$33:$B$776,U$11)+'СЕТ СН'!$F$14+СВЦЭМ!$D$10+'СЕТ СН'!$F$8*'СЕТ СН'!$F$9-'СЕТ СН'!$F$26</f>
        <v>977.76867248999997</v>
      </c>
      <c r="V22" s="36">
        <f>SUMIFS(СВЦЭМ!$D$33:$D$776,СВЦЭМ!$A$33:$A$776,$A22,СВЦЭМ!$B$33:$B$776,V$11)+'СЕТ СН'!$F$14+СВЦЭМ!$D$10+'СЕТ СН'!$F$8*'СЕТ СН'!$F$9-'СЕТ СН'!$F$26</f>
        <v>945.40590487999998</v>
      </c>
      <c r="W22" s="36">
        <f>SUMIFS(СВЦЭМ!$D$33:$D$776,СВЦЭМ!$A$33:$A$776,$A22,СВЦЭМ!$B$33:$B$776,W$11)+'СЕТ СН'!$F$14+СВЦЭМ!$D$10+'СЕТ СН'!$F$8*'СЕТ СН'!$F$9-'СЕТ СН'!$F$26</f>
        <v>927.98604964000003</v>
      </c>
      <c r="X22" s="36">
        <f>SUMIFS(СВЦЭМ!$D$33:$D$776,СВЦЭМ!$A$33:$A$776,$A22,СВЦЭМ!$B$33:$B$776,X$11)+'СЕТ СН'!$F$14+СВЦЭМ!$D$10+'СЕТ СН'!$F$8*'СЕТ СН'!$F$9-'СЕТ СН'!$F$26</f>
        <v>924.51664461999997</v>
      </c>
      <c r="Y22" s="36">
        <f>SUMIFS(СВЦЭМ!$D$33:$D$776,СВЦЭМ!$A$33:$A$776,$A22,СВЦЭМ!$B$33:$B$776,Y$11)+'СЕТ СН'!$F$14+СВЦЭМ!$D$10+'СЕТ СН'!$F$8*'СЕТ СН'!$F$9-'СЕТ СН'!$F$26</f>
        <v>977.0546296</v>
      </c>
    </row>
    <row r="23" spans="1:25" ht="15.75" x14ac:dyDescent="0.2">
      <c r="A23" s="35">
        <f t="shared" si="0"/>
        <v>43963</v>
      </c>
      <c r="B23" s="36">
        <f>SUMIFS(СВЦЭМ!$D$33:$D$776,СВЦЭМ!$A$33:$A$776,$A23,СВЦЭМ!$B$33:$B$776,B$11)+'СЕТ СН'!$F$14+СВЦЭМ!$D$10+'СЕТ СН'!$F$8*'СЕТ СН'!$F$9-'СЕТ СН'!$F$26</f>
        <v>1107.51382775</v>
      </c>
      <c r="C23" s="36">
        <f>SUMIFS(СВЦЭМ!$D$33:$D$776,СВЦЭМ!$A$33:$A$776,$A23,СВЦЭМ!$B$33:$B$776,C$11)+'СЕТ СН'!$F$14+СВЦЭМ!$D$10+'СЕТ СН'!$F$8*'СЕТ СН'!$F$9-'СЕТ СН'!$F$26</f>
        <v>1146.7085464000002</v>
      </c>
      <c r="D23" s="36">
        <f>SUMIFS(СВЦЭМ!$D$33:$D$776,СВЦЭМ!$A$33:$A$776,$A23,СВЦЭМ!$B$33:$B$776,D$11)+'СЕТ СН'!$F$14+СВЦЭМ!$D$10+'СЕТ СН'!$F$8*'СЕТ СН'!$F$9-'СЕТ СН'!$F$26</f>
        <v>1134.6863387400001</v>
      </c>
      <c r="E23" s="36">
        <f>SUMIFS(СВЦЭМ!$D$33:$D$776,СВЦЭМ!$A$33:$A$776,$A23,СВЦЭМ!$B$33:$B$776,E$11)+'СЕТ СН'!$F$14+СВЦЭМ!$D$10+'СЕТ СН'!$F$8*'СЕТ СН'!$F$9-'СЕТ СН'!$F$26</f>
        <v>1133.8610360500002</v>
      </c>
      <c r="F23" s="36">
        <f>SUMIFS(СВЦЭМ!$D$33:$D$776,СВЦЭМ!$A$33:$A$776,$A23,СВЦЭМ!$B$33:$B$776,F$11)+'СЕТ СН'!$F$14+СВЦЭМ!$D$10+'СЕТ СН'!$F$8*'СЕТ СН'!$F$9-'СЕТ СН'!$F$26</f>
        <v>1141.6386044800001</v>
      </c>
      <c r="G23" s="36">
        <f>SUMIFS(СВЦЭМ!$D$33:$D$776,СВЦЭМ!$A$33:$A$776,$A23,СВЦЭМ!$B$33:$B$776,G$11)+'СЕТ СН'!$F$14+СВЦЭМ!$D$10+'СЕТ СН'!$F$8*'СЕТ СН'!$F$9-'СЕТ СН'!$F$26</f>
        <v>1130.85392869</v>
      </c>
      <c r="H23" s="36">
        <f>SUMIFS(СВЦЭМ!$D$33:$D$776,СВЦЭМ!$A$33:$A$776,$A23,СВЦЭМ!$B$33:$B$776,H$11)+'СЕТ СН'!$F$14+СВЦЭМ!$D$10+'СЕТ СН'!$F$8*'СЕТ СН'!$F$9-'СЕТ СН'!$F$26</f>
        <v>1140.07153978</v>
      </c>
      <c r="I23" s="36">
        <f>SUMIFS(СВЦЭМ!$D$33:$D$776,СВЦЭМ!$A$33:$A$776,$A23,СВЦЭМ!$B$33:$B$776,I$11)+'СЕТ СН'!$F$14+СВЦЭМ!$D$10+'СЕТ СН'!$F$8*'СЕТ СН'!$F$9-'СЕТ СН'!$F$26</f>
        <v>1101.49192709</v>
      </c>
      <c r="J23" s="36">
        <f>SUMIFS(СВЦЭМ!$D$33:$D$776,СВЦЭМ!$A$33:$A$776,$A23,СВЦЭМ!$B$33:$B$776,J$11)+'СЕТ СН'!$F$14+СВЦЭМ!$D$10+'СЕТ СН'!$F$8*'СЕТ СН'!$F$9-'СЕТ СН'!$F$26</f>
        <v>1054.0444105700001</v>
      </c>
      <c r="K23" s="36">
        <f>SUMIFS(СВЦЭМ!$D$33:$D$776,СВЦЭМ!$A$33:$A$776,$A23,СВЦЭМ!$B$33:$B$776,K$11)+'СЕТ СН'!$F$14+СВЦЭМ!$D$10+'СЕТ СН'!$F$8*'СЕТ СН'!$F$9-'СЕТ СН'!$F$26</f>
        <v>1034.4446201100002</v>
      </c>
      <c r="L23" s="36">
        <f>SUMIFS(СВЦЭМ!$D$33:$D$776,СВЦЭМ!$A$33:$A$776,$A23,СВЦЭМ!$B$33:$B$776,L$11)+'СЕТ СН'!$F$14+СВЦЭМ!$D$10+'СЕТ СН'!$F$8*'СЕТ СН'!$F$9-'СЕТ СН'!$F$26</f>
        <v>1031.68122649</v>
      </c>
      <c r="M23" s="36">
        <f>SUMIFS(СВЦЭМ!$D$33:$D$776,СВЦЭМ!$A$33:$A$776,$A23,СВЦЭМ!$B$33:$B$776,M$11)+'СЕТ СН'!$F$14+СВЦЭМ!$D$10+'СЕТ СН'!$F$8*'СЕТ СН'!$F$9-'СЕТ СН'!$F$26</f>
        <v>1003.9783254700001</v>
      </c>
      <c r="N23" s="36">
        <f>SUMIFS(СВЦЭМ!$D$33:$D$776,СВЦЭМ!$A$33:$A$776,$A23,СВЦЭМ!$B$33:$B$776,N$11)+'СЕТ СН'!$F$14+СВЦЭМ!$D$10+'СЕТ СН'!$F$8*'СЕТ СН'!$F$9-'СЕТ СН'!$F$26</f>
        <v>1002.34231098</v>
      </c>
      <c r="O23" s="36">
        <f>SUMIFS(СВЦЭМ!$D$33:$D$776,СВЦЭМ!$A$33:$A$776,$A23,СВЦЭМ!$B$33:$B$776,O$11)+'СЕТ СН'!$F$14+СВЦЭМ!$D$10+'СЕТ СН'!$F$8*'СЕТ СН'!$F$9-'СЕТ СН'!$F$26</f>
        <v>1009.71139898</v>
      </c>
      <c r="P23" s="36">
        <f>SUMIFS(СВЦЭМ!$D$33:$D$776,СВЦЭМ!$A$33:$A$776,$A23,СВЦЭМ!$B$33:$B$776,P$11)+'СЕТ СН'!$F$14+СВЦЭМ!$D$10+'СЕТ СН'!$F$8*'СЕТ СН'!$F$9-'СЕТ СН'!$F$26</f>
        <v>1020.55001393</v>
      </c>
      <c r="Q23" s="36">
        <f>SUMIFS(СВЦЭМ!$D$33:$D$776,СВЦЭМ!$A$33:$A$776,$A23,СВЦЭМ!$B$33:$B$776,Q$11)+'СЕТ СН'!$F$14+СВЦЭМ!$D$10+'СЕТ СН'!$F$8*'СЕТ СН'!$F$9-'СЕТ СН'!$F$26</f>
        <v>1019.5465784300001</v>
      </c>
      <c r="R23" s="36">
        <f>SUMIFS(СВЦЭМ!$D$33:$D$776,СВЦЭМ!$A$33:$A$776,$A23,СВЦЭМ!$B$33:$B$776,R$11)+'СЕТ СН'!$F$14+СВЦЭМ!$D$10+'СЕТ СН'!$F$8*'СЕТ СН'!$F$9-'СЕТ СН'!$F$26</f>
        <v>1020.4341861</v>
      </c>
      <c r="S23" s="36">
        <f>SUMIFS(СВЦЭМ!$D$33:$D$776,СВЦЭМ!$A$33:$A$776,$A23,СВЦЭМ!$B$33:$B$776,S$11)+'СЕТ СН'!$F$14+СВЦЭМ!$D$10+'СЕТ СН'!$F$8*'СЕТ СН'!$F$9-'СЕТ СН'!$F$26</f>
        <v>1021.3670645</v>
      </c>
      <c r="T23" s="36">
        <f>SUMIFS(СВЦЭМ!$D$33:$D$776,СВЦЭМ!$A$33:$A$776,$A23,СВЦЭМ!$B$33:$B$776,T$11)+'СЕТ СН'!$F$14+СВЦЭМ!$D$10+'СЕТ СН'!$F$8*'СЕТ СН'!$F$9-'СЕТ СН'!$F$26</f>
        <v>1026.47011133</v>
      </c>
      <c r="U23" s="36">
        <f>SUMIFS(СВЦЭМ!$D$33:$D$776,СВЦЭМ!$A$33:$A$776,$A23,СВЦЭМ!$B$33:$B$776,U$11)+'СЕТ СН'!$F$14+СВЦЭМ!$D$10+'СЕТ СН'!$F$8*'СЕТ СН'!$F$9-'СЕТ СН'!$F$26</f>
        <v>1024.7310082600002</v>
      </c>
      <c r="V23" s="36">
        <f>SUMIFS(СВЦЭМ!$D$33:$D$776,СВЦЭМ!$A$33:$A$776,$A23,СВЦЭМ!$B$33:$B$776,V$11)+'СЕТ СН'!$F$14+СВЦЭМ!$D$10+'СЕТ СН'!$F$8*'СЕТ СН'!$F$9-'СЕТ СН'!$F$26</f>
        <v>992.63189712999997</v>
      </c>
      <c r="W23" s="36">
        <f>SUMIFS(СВЦЭМ!$D$33:$D$776,СВЦЭМ!$A$33:$A$776,$A23,СВЦЭМ!$B$33:$B$776,W$11)+'СЕТ СН'!$F$14+СВЦЭМ!$D$10+'СЕТ СН'!$F$8*'СЕТ СН'!$F$9-'СЕТ СН'!$F$26</f>
        <v>991.20096421000005</v>
      </c>
      <c r="X23" s="36">
        <f>SUMIFS(СВЦЭМ!$D$33:$D$776,СВЦЭМ!$A$33:$A$776,$A23,СВЦЭМ!$B$33:$B$776,X$11)+'СЕТ СН'!$F$14+СВЦЭМ!$D$10+'СЕТ СН'!$F$8*'СЕТ СН'!$F$9-'СЕТ СН'!$F$26</f>
        <v>1013.40837146</v>
      </c>
      <c r="Y23" s="36">
        <f>SUMIFS(СВЦЭМ!$D$33:$D$776,СВЦЭМ!$A$33:$A$776,$A23,СВЦЭМ!$B$33:$B$776,Y$11)+'СЕТ СН'!$F$14+СВЦЭМ!$D$10+'СЕТ СН'!$F$8*'СЕТ СН'!$F$9-'СЕТ СН'!$F$26</f>
        <v>1033.15207751</v>
      </c>
    </row>
    <row r="24" spans="1:25" ht="15.75" x14ac:dyDescent="0.2">
      <c r="A24" s="35">
        <f t="shared" si="0"/>
        <v>43964</v>
      </c>
      <c r="B24" s="36">
        <f>SUMIFS(СВЦЭМ!$D$33:$D$776,СВЦЭМ!$A$33:$A$776,$A24,СВЦЭМ!$B$33:$B$776,B$11)+'СЕТ СН'!$F$14+СВЦЭМ!$D$10+'СЕТ СН'!$F$8*'СЕТ СН'!$F$9-'СЕТ СН'!$F$26</f>
        <v>1055.1228433800002</v>
      </c>
      <c r="C24" s="36">
        <f>SUMIFS(СВЦЭМ!$D$33:$D$776,СВЦЭМ!$A$33:$A$776,$A24,СВЦЭМ!$B$33:$B$776,C$11)+'СЕТ СН'!$F$14+СВЦЭМ!$D$10+'СЕТ СН'!$F$8*'СЕТ СН'!$F$9-'СЕТ СН'!$F$26</f>
        <v>1098.9884019000001</v>
      </c>
      <c r="D24" s="36">
        <f>SUMIFS(СВЦЭМ!$D$33:$D$776,СВЦЭМ!$A$33:$A$776,$A24,СВЦЭМ!$B$33:$B$776,D$11)+'СЕТ СН'!$F$14+СВЦЭМ!$D$10+'СЕТ СН'!$F$8*'СЕТ СН'!$F$9-'СЕТ СН'!$F$26</f>
        <v>1106.4343225100001</v>
      </c>
      <c r="E24" s="36">
        <f>SUMIFS(СВЦЭМ!$D$33:$D$776,СВЦЭМ!$A$33:$A$776,$A24,СВЦЭМ!$B$33:$B$776,E$11)+'СЕТ СН'!$F$14+СВЦЭМ!$D$10+'СЕТ СН'!$F$8*'СЕТ СН'!$F$9-'СЕТ СН'!$F$26</f>
        <v>1106.3191369000001</v>
      </c>
      <c r="F24" s="36">
        <f>SUMIFS(СВЦЭМ!$D$33:$D$776,СВЦЭМ!$A$33:$A$776,$A24,СВЦЭМ!$B$33:$B$776,F$11)+'СЕТ СН'!$F$14+СВЦЭМ!$D$10+'СЕТ СН'!$F$8*'СЕТ СН'!$F$9-'СЕТ СН'!$F$26</f>
        <v>1099.5279223900002</v>
      </c>
      <c r="G24" s="36">
        <f>SUMIFS(СВЦЭМ!$D$33:$D$776,СВЦЭМ!$A$33:$A$776,$A24,СВЦЭМ!$B$33:$B$776,G$11)+'СЕТ СН'!$F$14+СВЦЭМ!$D$10+'СЕТ СН'!$F$8*'СЕТ СН'!$F$9-'СЕТ СН'!$F$26</f>
        <v>1107.0529472600001</v>
      </c>
      <c r="H24" s="36">
        <f>SUMIFS(СВЦЭМ!$D$33:$D$776,СВЦЭМ!$A$33:$A$776,$A24,СВЦЭМ!$B$33:$B$776,H$11)+'СЕТ СН'!$F$14+СВЦЭМ!$D$10+'СЕТ СН'!$F$8*'СЕТ СН'!$F$9-'СЕТ СН'!$F$26</f>
        <v>1103.4991140900001</v>
      </c>
      <c r="I24" s="36">
        <f>SUMIFS(СВЦЭМ!$D$33:$D$776,СВЦЭМ!$A$33:$A$776,$A24,СВЦЭМ!$B$33:$B$776,I$11)+'СЕТ СН'!$F$14+СВЦЭМ!$D$10+'СЕТ СН'!$F$8*'СЕТ СН'!$F$9-'СЕТ СН'!$F$26</f>
        <v>1056.79542092</v>
      </c>
      <c r="J24" s="36">
        <f>SUMIFS(СВЦЭМ!$D$33:$D$776,СВЦЭМ!$A$33:$A$776,$A24,СВЦЭМ!$B$33:$B$776,J$11)+'СЕТ СН'!$F$14+СВЦЭМ!$D$10+'СЕТ СН'!$F$8*'СЕТ СН'!$F$9-'СЕТ СН'!$F$26</f>
        <v>1002.82153078</v>
      </c>
      <c r="K24" s="36">
        <f>SUMIFS(СВЦЭМ!$D$33:$D$776,СВЦЭМ!$A$33:$A$776,$A24,СВЦЭМ!$B$33:$B$776,K$11)+'СЕТ СН'!$F$14+СВЦЭМ!$D$10+'СЕТ СН'!$F$8*'СЕТ СН'!$F$9-'СЕТ СН'!$F$26</f>
        <v>994.57632538999997</v>
      </c>
      <c r="L24" s="36">
        <f>SUMIFS(СВЦЭМ!$D$33:$D$776,СВЦЭМ!$A$33:$A$776,$A24,СВЦЭМ!$B$33:$B$776,L$11)+'СЕТ СН'!$F$14+СВЦЭМ!$D$10+'СЕТ СН'!$F$8*'СЕТ СН'!$F$9-'СЕТ СН'!$F$26</f>
        <v>985.53534375000004</v>
      </c>
      <c r="M24" s="36">
        <f>SUMIFS(СВЦЭМ!$D$33:$D$776,СВЦЭМ!$A$33:$A$776,$A24,СВЦЭМ!$B$33:$B$776,M$11)+'СЕТ СН'!$F$14+СВЦЭМ!$D$10+'СЕТ СН'!$F$8*'СЕТ СН'!$F$9-'СЕТ СН'!$F$26</f>
        <v>979.58709094000005</v>
      </c>
      <c r="N24" s="36">
        <f>SUMIFS(СВЦЭМ!$D$33:$D$776,СВЦЭМ!$A$33:$A$776,$A24,СВЦЭМ!$B$33:$B$776,N$11)+'СЕТ СН'!$F$14+СВЦЭМ!$D$10+'СЕТ СН'!$F$8*'СЕТ СН'!$F$9-'СЕТ СН'!$F$26</f>
        <v>988.56719155000008</v>
      </c>
      <c r="O24" s="36">
        <f>SUMIFS(СВЦЭМ!$D$33:$D$776,СВЦЭМ!$A$33:$A$776,$A24,СВЦЭМ!$B$33:$B$776,O$11)+'СЕТ СН'!$F$14+СВЦЭМ!$D$10+'СЕТ СН'!$F$8*'СЕТ СН'!$F$9-'СЕТ СН'!$F$26</f>
        <v>996.68039091000003</v>
      </c>
      <c r="P24" s="36">
        <f>SUMIFS(СВЦЭМ!$D$33:$D$776,СВЦЭМ!$A$33:$A$776,$A24,СВЦЭМ!$B$33:$B$776,P$11)+'СЕТ СН'!$F$14+СВЦЭМ!$D$10+'СЕТ СН'!$F$8*'СЕТ СН'!$F$9-'СЕТ СН'!$F$26</f>
        <v>1007.63777602</v>
      </c>
      <c r="Q24" s="36">
        <f>SUMIFS(СВЦЭМ!$D$33:$D$776,СВЦЭМ!$A$33:$A$776,$A24,СВЦЭМ!$B$33:$B$776,Q$11)+'СЕТ СН'!$F$14+СВЦЭМ!$D$10+'СЕТ СН'!$F$8*'СЕТ СН'!$F$9-'СЕТ СН'!$F$26</f>
        <v>999.24759447999998</v>
      </c>
      <c r="R24" s="36">
        <f>SUMIFS(СВЦЭМ!$D$33:$D$776,СВЦЭМ!$A$33:$A$776,$A24,СВЦЭМ!$B$33:$B$776,R$11)+'СЕТ СН'!$F$14+СВЦЭМ!$D$10+'СЕТ СН'!$F$8*'СЕТ СН'!$F$9-'СЕТ СН'!$F$26</f>
        <v>994.14215369999999</v>
      </c>
      <c r="S24" s="36">
        <f>SUMIFS(СВЦЭМ!$D$33:$D$776,СВЦЭМ!$A$33:$A$776,$A24,СВЦЭМ!$B$33:$B$776,S$11)+'СЕТ СН'!$F$14+СВЦЭМ!$D$10+'СЕТ СН'!$F$8*'СЕТ СН'!$F$9-'СЕТ СН'!$F$26</f>
        <v>1007.8363765300001</v>
      </c>
      <c r="T24" s="36">
        <f>SUMIFS(СВЦЭМ!$D$33:$D$776,СВЦЭМ!$A$33:$A$776,$A24,СВЦЭМ!$B$33:$B$776,T$11)+'СЕТ СН'!$F$14+СВЦЭМ!$D$10+'СЕТ СН'!$F$8*'СЕТ СН'!$F$9-'СЕТ СН'!$F$26</f>
        <v>980.17038878000005</v>
      </c>
      <c r="U24" s="36">
        <f>SUMIFS(СВЦЭМ!$D$33:$D$776,СВЦЭМ!$A$33:$A$776,$A24,СВЦЭМ!$B$33:$B$776,U$11)+'СЕТ СН'!$F$14+СВЦЭМ!$D$10+'СЕТ СН'!$F$8*'СЕТ СН'!$F$9-'СЕТ СН'!$F$26</f>
        <v>948.28502486000002</v>
      </c>
      <c r="V24" s="36">
        <f>SUMIFS(СВЦЭМ!$D$33:$D$776,СВЦЭМ!$A$33:$A$776,$A24,СВЦЭМ!$B$33:$B$776,V$11)+'СЕТ СН'!$F$14+СВЦЭМ!$D$10+'СЕТ СН'!$F$8*'СЕТ СН'!$F$9-'СЕТ СН'!$F$26</f>
        <v>932.62783339999999</v>
      </c>
      <c r="W24" s="36">
        <f>SUMIFS(СВЦЭМ!$D$33:$D$776,СВЦЭМ!$A$33:$A$776,$A24,СВЦЭМ!$B$33:$B$776,W$11)+'СЕТ СН'!$F$14+СВЦЭМ!$D$10+'СЕТ СН'!$F$8*'СЕТ СН'!$F$9-'СЕТ СН'!$F$26</f>
        <v>928.26001332999999</v>
      </c>
      <c r="X24" s="36">
        <f>SUMIFS(СВЦЭМ!$D$33:$D$776,СВЦЭМ!$A$33:$A$776,$A24,СВЦЭМ!$B$33:$B$776,X$11)+'СЕТ СН'!$F$14+СВЦЭМ!$D$10+'СЕТ СН'!$F$8*'СЕТ СН'!$F$9-'СЕТ СН'!$F$26</f>
        <v>941.07101050000006</v>
      </c>
      <c r="Y24" s="36">
        <f>SUMIFS(СВЦЭМ!$D$33:$D$776,СВЦЭМ!$A$33:$A$776,$A24,СВЦЭМ!$B$33:$B$776,Y$11)+'СЕТ СН'!$F$14+СВЦЭМ!$D$10+'СЕТ СН'!$F$8*'СЕТ СН'!$F$9-'СЕТ СН'!$F$26</f>
        <v>962.23038324000004</v>
      </c>
    </row>
    <row r="25" spans="1:25" ht="15.75" x14ac:dyDescent="0.2">
      <c r="A25" s="35">
        <f t="shared" si="0"/>
        <v>43965</v>
      </c>
      <c r="B25" s="36">
        <f>SUMIFS(СВЦЭМ!$D$33:$D$776,СВЦЭМ!$A$33:$A$776,$A25,СВЦЭМ!$B$33:$B$776,B$11)+'СЕТ СН'!$F$14+СВЦЭМ!$D$10+'СЕТ СН'!$F$8*'СЕТ СН'!$F$9-'СЕТ СН'!$F$26</f>
        <v>1028.5546553900001</v>
      </c>
      <c r="C25" s="36">
        <f>SUMIFS(СВЦЭМ!$D$33:$D$776,СВЦЭМ!$A$33:$A$776,$A25,СВЦЭМ!$B$33:$B$776,C$11)+'СЕТ СН'!$F$14+СВЦЭМ!$D$10+'СЕТ СН'!$F$8*'СЕТ СН'!$F$9-'СЕТ СН'!$F$26</f>
        <v>1066.93830454</v>
      </c>
      <c r="D25" s="36">
        <f>SUMIFS(СВЦЭМ!$D$33:$D$776,СВЦЭМ!$A$33:$A$776,$A25,СВЦЭМ!$B$33:$B$776,D$11)+'СЕТ СН'!$F$14+СВЦЭМ!$D$10+'СЕТ СН'!$F$8*'СЕТ СН'!$F$9-'СЕТ СН'!$F$26</f>
        <v>1075.16179863</v>
      </c>
      <c r="E25" s="36">
        <f>SUMIFS(СВЦЭМ!$D$33:$D$776,СВЦЭМ!$A$33:$A$776,$A25,СВЦЭМ!$B$33:$B$776,E$11)+'СЕТ СН'!$F$14+СВЦЭМ!$D$10+'СЕТ СН'!$F$8*'СЕТ СН'!$F$9-'СЕТ СН'!$F$26</f>
        <v>1109.6252811500001</v>
      </c>
      <c r="F25" s="36">
        <f>SUMIFS(СВЦЭМ!$D$33:$D$776,СВЦЭМ!$A$33:$A$776,$A25,СВЦЭМ!$B$33:$B$776,F$11)+'СЕТ СН'!$F$14+СВЦЭМ!$D$10+'СЕТ СН'!$F$8*'СЕТ СН'!$F$9-'СЕТ СН'!$F$26</f>
        <v>1089.6100811600002</v>
      </c>
      <c r="G25" s="36">
        <f>SUMIFS(СВЦЭМ!$D$33:$D$776,СВЦЭМ!$A$33:$A$776,$A25,СВЦЭМ!$B$33:$B$776,G$11)+'СЕТ СН'!$F$14+СВЦЭМ!$D$10+'СЕТ СН'!$F$8*'СЕТ СН'!$F$9-'СЕТ СН'!$F$26</f>
        <v>1082.6521344100001</v>
      </c>
      <c r="H25" s="36">
        <f>SUMIFS(СВЦЭМ!$D$33:$D$776,СВЦЭМ!$A$33:$A$776,$A25,СВЦЭМ!$B$33:$B$776,H$11)+'СЕТ СН'!$F$14+СВЦЭМ!$D$10+'СЕТ СН'!$F$8*'СЕТ СН'!$F$9-'СЕТ СН'!$F$26</f>
        <v>1079.2217618100001</v>
      </c>
      <c r="I25" s="36">
        <f>SUMIFS(СВЦЭМ!$D$33:$D$776,СВЦЭМ!$A$33:$A$776,$A25,СВЦЭМ!$B$33:$B$776,I$11)+'СЕТ СН'!$F$14+СВЦЭМ!$D$10+'СЕТ СН'!$F$8*'СЕТ СН'!$F$9-'СЕТ СН'!$F$26</f>
        <v>1041.87285853</v>
      </c>
      <c r="J25" s="36">
        <f>SUMIFS(СВЦЭМ!$D$33:$D$776,СВЦЭМ!$A$33:$A$776,$A25,СВЦЭМ!$B$33:$B$776,J$11)+'СЕТ СН'!$F$14+СВЦЭМ!$D$10+'СЕТ СН'!$F$8*'СЕТ СН'!$F$9-'СЕТ СН'!$F$26</f>
        <v>993.98702318000005</v>
      </c>
      <c r="K25" s="36">
        <f>SUMIFS(СВЦЭМ!$D$33:$D$776,СВЦЭМ!$A$33:$A$776,$A25,СВЦЭМ!$B$33:$B$776,K$11)+'СЕТ СН'!$F$14+СВЦЭМ!$D$10+'СЕТ СН'!$F$8*'СЕТ СН'!$F$9-'СЕТ СН'!$F$26</f>
        <v>973.60255896000001</v>
      </c>
      <c r="L25" s="36">
        <f>SUMIFS(СВЦЭМ!$D$33:$D$776,СВЦЭМ!$A$33:$A$776,$A25,СВЦЭМ!$B$33:$B$776,L$11)+'СЕТ СН'!$F$14+СВЦЭМ!$D$10+'СЕТ СН'!$F$8*'СЕТ СН'!$F$9-'СЕТ СН'!$F$26</f>
        <v>963.27833138000005</v>
      </c>
      <c r="M25" s="36">
        <f>SUMIFS(СВЦЭМ!$D$33:$D$776,СВЦЭМ!$A$33:$A$776,$A25,СВЦЭМ!$B$33:$B$776,M$11)+'СЕТ СН'!$F$14+СВЦЭМ!$D$10+'СЕТ СН'!$F$8*'СЕТ СН'!$F$9-'СЕТ СН'!$F$26</f>
        <v>964.28097344000003</v>
      </c>
      <c r="N25" s="36">
        <f>SUMIFS(СВЦЭМ!$D$33:$D$776,СВЦЭМ!$A$33:$A$776,$A25,СВЦЭМ!$B$33:$B$776,N$11)+'СЕТ СН'!$F$14+СВЦЭМ!$D$10+'СЕТ СН'!$F$8*'СЕТ СН'!$F$9-'СЕТ СН'!$F$26</f>
        <v>959.18657979</v>
      </c>
      <c r="O25" s="36">
        <f>SUMIFS(СВЦЭМ!$D$33:$D$776,СВЦЭМ!$A$33:$A$776,$A25,СВЦЭМ!$B$33:$B$776,O$11)+'СЕТ СН'!$F$14+СВЦЭМ!$D$10+'СЕТ СН'!$F$8*'СЕТ СН'!$F$9-'СЕТ СН'!$F$26</f>
        <v>973.00185698000007</v>
      </c>
      <c r="P25" s="36">
        <f>SUMIFS(СВЦЭМ!$D$33:$D$776,СВЦЭМ!$A$33:$A$776,$A25,СВЦЭМ!$B$33:$B$776,P$11)+'СЕТ СН'!$F$14+СВЦЭМ!$D$10+'СЕТ СН'!$F$8*'СЕТ СН'!$F$9-'СЕТ СН'!$F$26</f>
        <v>997.45202743000004</v>
      </c>
      <c r="Q25" s="36">
        <f>SUMIFS(СВЦЭМ!$D$33:$D$776,СВЦЭМ!$A$33:$A$776,$A25,СВЦЭМ!$B$33:$B$776,Q$11)+'СЕТ СН'!$F$14+СВЦЭМ!$D$10+'СЕТ СН'!$F$8*'СЕТ СН'!$F$9-'СЕТ СН'!$F$26</f>
        <v>986.69643773999996</v>
      </c>
      <c r="R25" s="36">
        <f>SUMIFS(СВЦЭМ!$D$33:$D$776,СВЦЭМ!$A$33:$A$776,$A25,СВЦЭМ!$B$33:$B$776,R$11)+'СЕТ СН'!$F$14+СВЦЭМ!$D$10+'СЕТ СН'!$F$8*'СЕТ СН'!$F$9-'СЕТ СН'!$F$26</f>
        <v>982.90152325999998</v>
      </c>
      <c r="S25" s="36">
        <f>SUMIFS(СВЦЭМ!$D$33:$D$776,СВЦЭМ!$A$33:$A$776,$A25,СВЦЭМ!$B$33:$B$776,S$11)+'СЕТ СН'!$F$14+СВЦЭМ!$D$10+'СЕТ СН'!$F$8*'СЕТ СН'!$F$9-'СЕТ СН'!$F$26</f>
        <v>1001.8088661300001</v>
      </c>
      <c r="T25" s="36">
        <f>SUMIFS(СВЦЭМ!$D$33:$D$776,СВЦЭМ!$A$33:$A$776,$A25,СВЦЭМ!$B$33:$B$776,T$11)+'СЕТ СН'!$F$14+СВЦЭМ!$D$10+'СЕТ СН'!$F$8*'СЕТ СН'!$F$9-'СЕТ СН'!$F$26</f>
        <v>981.02580765000005</v>
      </c>
      <c r="U25" s="36">
        <f>SUMIFS(СВЦЭМ!$D$33:$D$776,СВЦЭМ!$A$33:$A$776,$A25,СВЦЭМ!$B$33:$B$776,U$11)+'СЕТ СН'!$F$14+СВЦЭМ!$D$10+'СЕТ СН'!$F$8*'СЕТ СН'!$F$9-'СЕТ СН'!$F$26</f>
        <v>951.20601898000007</v>
      </c>
      <c r="V25" s="36">
        <f>SUMIFS(СВЦЭМ!$D$33:$D$776,СВЦЭМ!$A$33:$A$776,$A25,СВЦЭМ!$B$33:$B$776,V$11)+'СЕТ СН'!$F$14+СВЦЭМ!$D$10+'СЕТ СН'!$F$8*'СЕТ СН'!$F$9-'СЕТ СН'!$F$26</f>
        <v>927.29924755000002</v>
      </c>
      <c r="W25" s="36">
        <f>SUMIFS(СВЦЭМ!$D$33:$D$776,СВЦЭМ!$A$33:$A$776,$A25,СВЦЭМ!$B$33:$B$776,W$11)+'СЕТ СН'!$F$14+СВЦЭМ!$D$10+'СЕТ СН'!$F$8*'СЕТ СН'!$F$9-'СЕТ СН'!$F$26</f>
        <v>918.19886266000003</v>
      </c>
      <c r="X25" s="36">
        <f>SUMIFS(СВЦЭМ!$D$33:$D$776,СВЦЭМ!$A$33:$A$776,$A25,СВЦЭМ!$B$33:$B$776,X$11)+'СЕТ СН'!$F$14+СВЦЭМ!$D$10+'СЕТ СН'!$F$8*'СЕТ СН'!$F$9-'СЕТ СН'!$F$26</f>
        <v>925.66226356000004</v>
      </c>
      <c r="Y25" s="36">
        <f>SUMIFS(СВЦЭМ!$D$33:$D$776,СВЦЭМ!$A$33:$A$776,$A25,СВЦЭМ!$B$33:$B$776,Y$11)+'СЕТ СН'!$F$14+СВЦЭМ!$D$10+'СЕТ СН'!$F$8*'СЕТ СН'!$F$9-'СЕТ СН'!$F$26</f>
        <v>956.94024725999998</v>
      </c>
    </row>
    <row r="26" spans="1:25" ht="15.75" x14ac:dyDescent="0.2">
      <c r="A26" s="35">
        <f t="shared" si="0"/>
        <v>43966</v>
      </c>
      <c r="B26" s="36">
        <f>SUMIFS(СВЦЭМ!$D$33:$D$776,СВЦЭМ!$A$33:$A$776,$A26,СВЦЭМ!$B$33:$B$776,B$11)+'СЕТ СН'!$F$14+СВЦЭМ!$D$10+'СЕТ СН'!$F$8*'СЕТ СН'!$F$9-'СЕТ СН'!$F$26</f>
        <v>1017.26259366</v>
      </c>
      <c r="C26" s="36">
        <f>SUMIFS(СВЦЭМ!$D$33:$D$776,СВЦЭМ!$A$33:$A$776,$A26,СВЦЭМ!$B$33:$B$776,C$11)+'СЕТ СН'!$F$14+СВЦЭМ!$D$10+'СЕТ СН'!$F$8*'СЕТ СН'!$F$9-'СЕТ СН'!$F$26</f>
        <v>1071.2748881800001</v>
      </c>
      <c r="D26" s="36">
        <f>SUMIFS(СВЦЭМ!$D$33:$D$776,СВЦЭМ!$A$33:$A$776,$A26,СВЦЭМ!$B$33:$B$776,D$11)+'СЕТ СН'!$F$14+СВЦЭМ!$D$10+'СЕТ СН'!$F$8*'СЕТ СН'!$F$9-'СЕТ СН'!$F$26</f>
        <v>1094.9230029300002</v>
      </c>
      <c r="E26" s="36">
        <f>SUMIFS(СВЦЭМ!$D$33:$D$776,СВЦЭМ!$A$33:$A$776,$A26,СВЦЭМ!$B$33:$B$776,E$11)+'СЕТ СН'!$F$14+СВЦЭМ!$D$10+'СЕТ СН'!$F$8*'СЕТ СН'!$F$9-'СЕТ СН'!$F$26</f>
        <v>1093.64576988</v>
      </c>
      <c r="F26" s="36">
        <f>SUMIFS(СВЦЭМ!$D$33:$D$776,СВЦЭМ!$A$33:$A$776,$A26,СВЦЭМ!$B$33:$B$776,F$11)+'СЕТ СН'!$F$14+СВЦЭМ!$D$10+'СЕТ СН'!$F$8*'СЕТ СН'!$F$9-'СЕТ СН'!$F$26</f>
        <v>1085.9460918</v>
      </c>
      <c r="G26" s="36">
        <f>SUMIFS(СВЦЭМ!$D$33:$D$776,СВЦЭМ!$A$33:$A$776,$A26,СВЦЭМ!$B$33:$B$776,G$11)+'СЕТ СН'!$F$14+СВЦЭМ!$D$10+'СЕТ СН'!$F$8*'СЕТ СН'!$F$9-'СЕТ СН'!$F$26</f>
        <v>1095.0948801900001</v>
      </c>
      <c r="H26" s="36">
        <f>SUMIFS(СВЦЭМ!$D$33:$D$776,СВЦЭМ!$A$33:$A$776,$A26,СВЦЭМ!$B$33:$B$776,H$11)+'СЕТ СН'!$F$14+СВЦЭМ!$D$10+'СЕТ СН'!$F$8*'СЕТ СН'!$F$9-'СЕТ СН'!$F$26</f>
        <v>1102.30562768</v>
      </c>
      <c r="I26" s="36">
        <f>SUMIFS(СВЦЭМ!$D$33:$D$776,СВЦЭМ!$A$33:$A$776,$A26,СВЦЭМ!$B$33:$B$776,I$11)+'СЕТ СН'!$F$14+СВЦЭМ!$D$10+'СЕТ СН'!$F$8*'СЕТ СН'!$F$9-'СЕТ СН'!$F$26</f>
        <v>1059.2241767</v>
      </c>
      <c r="J26" s="36">
        <f>SUMIFS(СВЦЭМ!$D$33:$D$776,СВЦЭМ!$A$33:$A$776,$A26,СВЦЭМ!$B$33:$B$776,J$11)+'СЕТ СН'!$F$14+СВЦЭМ!$D$10+'СЕТ СН'!$F$8*'СЕТ СН'!$F$9-'СЕТ СН'!$F$26</f>
        <v>999.29819459999999</v>
      </c>
      <c r="K26" s="36">
        <f>SUMIFS(СВЦЭМ!$D$33:$D$776,СВЦЭМ!$A$33:$A$776,$A26,СВЦЭМ!$B$33:$B$776,K$11)+'СЕТ СН'!$F$14+СВЦЭМ!$D$10+'СЕТ СН'!$F$8*'СЕТ СН'!$F$9-'СЕТ СН'!$F$26</f>
        <v>933.29090244999998</v>
      </c>
      <c r="L26" s="36">
        <f>SUMIFS(СВЦЭМ!$D$33:$D$776,СВЦЭМ!$A$33:$A$776,$A26,СВЦЭМ!$B$33:$B$776,L$11)+'СЕТ СН'!$F$14+СВЦЭМ!$D$10+'СЕТ СН'!$F$8*'СЕТ СН'!$F$9-'СЕТ СН'!$F$26</f>
        <v>922.4071093</v>
      </c>
      <c r="M26" s="36">
        <f>SUMIFS(СВЦЭМ!$D$33:$D$776,СВЦЭМ!$A$33:$A$776,$A26,СВЦЭМ!$B$33:$B$776,M$11)+'СЕТ СН'!$F$14+СВЦЭМ!$D$10+'СЕТ СН'!$F$8*'СЕТ СН'!$F$9-'СЕТ СН'!$F$26</f>
        <v>942.41597983999998</v>
      </c>
      <c r="N26" s="36">
        <f>SUMIFS(СВЦЭМ!$D$33:$D$776,СВЦЭМ!$A$33:$A$776,$A26,СВЦЭМ!$B$33:$B$776,N$11)+'СЕТ СН'!$F$14+СВЦЭМ!$D$10+'СЕТ СН'!$F$8*'СЕТ СН'!$F$9-'СЕТ СН'!$F$26</f>
        <v>948.02535718000001</v>
      </c>
      <c r="O26" s="36">
        <f>SUMIFS(СВЦЭМ!$D$33:$D$776,СВЦЭМ!$A$33:$A$776,$A26,СВЦЭМ!$B$33:$B$776,O$11)+'СЕТ СН'!$F$14+СВЦЭМ!$D$10+'СЕТ СН'!$F$8*'СЕТ СН'!$F$9-'СЕТ СН'!$F$26</f>
        <v>950.39837554000007</v>
      </c>
      <c r="P26" s="36">
        <f>SUMIFS(СВЦЭМ!$D$33:$D$776,СВЦЭМ!$A$33:$A$776,$A26,СВЦЭМ!$B$33:$B$776,P$11)+'СЕТ СН'!$F$14+СВЦЭМ!$D$10+'СЕТ СН'!$F$8*'СЕТ СН'!$F$9-'СЕТ СН'!$F$26</f>
        <v>956.57220626000003</v>
      </c>
      <c r="Q26" s="36">
        <f>SUMIFS(СВЦЭМ!$D$33:$D$776,СВЦЭМ!$A$33:$A$776,$A26,СВЦЭМ!$B$33:$B$776,Q$11)+'СЕТ СН'!$F$14+СВЦЭМ!$D$10+'СЕТ СН'!$F$8*'СЕТ СН'!$F$9-'СЕТ СН'!$F$26</f>
        <v>951.96115938000003</v>
      </c>
      <c r="R26" s="36">
        <f>SUMIFS(СВЦЭМ!$D$33:$D$776,СВЦЭМ!$A$33:$A$776,$A26,СВЦЭМ!$B$33:$B$776,R$11)+'СЕТ СН'!$F$14+СВЦЭМ!$D$10+'СЕТ СН'!$F$8*'СЕТ СН'!$F$9-'СЕТ СН'!$F$26</f>
        <v>947.60896502000003</v>
      </c>
      <c r="S26" s="36">
        <f>SUMIFS(СВЦЭМ!$D$33:$D$776,СВЦЭМ!$A$33:$A$776,$A26,СВЦЭМ!$B$33:$B$776,S$11)+'СЕТ СН'!$F$14+СВЦЭМ!$D$10+'СЕТ СН'!$F$8*'СЕТ СН'!$F$9-'СЕТ СН'!$F$26</f>
        <v>957.22322479000002</v>
      </c>
      <c r="T26" s="36">
        <f>SUMIFS(СВЦЭМ!$D$33:$D$776,СВЦЭМ!$A$33:$A$776,$A26,СВЦЭМ!$B$33:$B$776,T$11)+'СЕТ СН'!$F$14+СВЦЭМ!$D$10+'СЕТ СН'!$F$8*'СЕТ СН'!$F$9-'СЕТ СН'!$F$26</f>
        <v>951.75698567000006</v>
      </c>
      <c r="U26" s="36">
        <f>SUMIFS(СВЦЭМ!$D$33:$D$776,СВЦЭМ!$A$33:$A$776,$A26,СВЦЭМ!$B$33:$B$776,U$11)+'СЕТ СН'!$F$14+СВЦЭМ!$D$10+'СЕТ СН'!$F$8*'СЕТ СН'!$F$9-'СЕТ СН'!$F$26</f>
        <v>954.70800201999998</v>
      </c>
      <c r="V26" s="36">
        <f>SUMIFS(СВЦЭМ!$D$33:$D$776,СВЦЭМ!$A$33:$A$776,$A26,СВЦЭМ!$B$33:$B$776,V$11)+'СЕТ СН'!$F$14+СВЦЭМ!$D$10+'СЕТ СН'!$F$8*'СЕТ СН'!$F$9-'СЕТ СН'!$F$26</f>
        <v>947.47007487000008</v>
      </c>
      <c r="W26" s="36">
        <f>SUMIFS(СВЦЭМ!$D$33:$D$776,СВЦЭМ!$A$33:$A$776,$A26,СВЦЭМ!$B$33:$B$776,W$11)+'СЕТ СН'!$F$14+СВЦЭМ!$D$10+'СЕТ СН'!$F$8*'СЕТ СН'!$F$9-'СЕТ СН'!$F$26</f>
        <v>935.00064337000003</v>
      </c>
      <c r="X26" s="36">
        <f>SUMIFS(СВЦЭМ!$D$33:$D$776,СВЦЭМ!$A$33:$A$776,$A26,СВЦЭМ!$B$33:$B$776,X$11)+'СЕТ СН'!$F$14+СВЦЭМ!$D$10+'СЕТ СН'!$F$8*'СЕТ СН'!$F$9-'СЕТ СН'!$F$26</f>
        <v>937.21634986000004</v>
      </c>
      <c r="Y26" s="36">
        <f>SUMIFS(СВЦЭМ!$D$33:$D$776,СВЦЭМ!$A$33:$A$776,$A26,СВЦЭМ!$B$33:$B$776,Y$11)+'СЕТ СН'!$F$14+СВЦЭМ!$D$10+'СЕТ СН'!$F$8*'СЕТ СН'!$F$9-'СЕТ СН'!$F$26</f>
        <v>940.97284463000005</v>
      </c>
    </row>
    <row r="27" spans="1:25" ht="15.75" x14ac:dyDescent="0.2">
      <c r="A27" s="35">
        <f t="shared" si="0"/>
        <v>43967</v>
      </c>
      <c r="B27" s="36">
        <f>SUMIFS(СВЦЭМ!$D$33:$D$776,СВЦЭМ!$A$33:$A$776,$A27,СВЦЭМ!$B$33:$B$776,B$11)+'СЕТ СН'!$F$14+СВЦЭМ!$D$10+'СЕТ СН'!$F$8*'СЕТ СН'!$F$9-'СЕТ СН'!$F$26</f>
        <v>1050.7349130800001</v>
      </c>
      <c r="C27" s="36">
        <f>SUMIFS(СВЦЭМ!$D$33:$D$776,СВЦЭМ!$A$33:$A$776,$A27,СВЦЭМ!$B$33:$B$776,C$11)+'СЕТ СН'!$F$14+СВЦЭМ!$D$10+'СЕТ СН'!$F$8*'СЕТ СН'!$F$9-'СЕТ СН'!$F$26</f>
        <v>1089.95759559</v>
      </c>
      <c r="D27" s="36">
        <f>SUMIFS(СВЦЭМ!$D$33:$D$776,СВЦЭМ!$A$33:$A$776,$A27,СВЦЭМ!$B$33:$B$776,D$11)+'СЕТ СН'!$F$14+СВЦЭМ!$D$10+'СЕТ СН'!$F$8*'СЕТ СН'!$F$9-'СЕТ СН'!$F$26</f>
        <v>1091.43633851</v>
      </c>
      <c r="E27" s="36">
        <f>SUMIFS(СВЦЭМ!$D$33:$D$776,СВЦЭМ!$A$33:$A$776,$A27,СВЦЭМ!$B$33:$B$776,E$11)+'СЕТ СН'!$F$14+СВЦЭМ!$D$10+'СЕТ СН'!$F$8*'СЕТ СН'!$F$9-'СЕТ СН'!$F$26</f>
        <v>1104.0747095900001</v>
      </c>
      <c r="F27" s="36">
        <f>SUMIFS(СВЦЭМ!$D$33:$D$776,СВЦЭМ!$A$33:$A$776,$A27,СВЦЭМ!$B$33:$B$776,F$11)+'СЕТ СН'!$F$14+СВЦЭМ!$D$10+'СЕТ СН'!$F$8*'СЕТ СН'!$F$9-'СЕТ СН'!$F$26</f>
        <v>1104.0899829800001</v>
      </c>
      <c r="G27" s="36">
        <f>SUMIFS(СВЦЭМ!$D$33:$D$776,СВЦЭМ!$A$33:$A$776,$A27,СВЦЭМ!$B$33:$B$776,G$11)+'СЕТ СН'!$F$14+СВЦЭМ!$D$10+'СЕТ СН'!$F$8*'СЕТ СН'!$F$9-'СЕТ СН'!$F$26</f>
        <v>1103.9481494400002</v>
      </c>
      <c r="H27" s="36">
        <f>SUMIFS(СВЦЭМ!$D$33:$D$776,СВЦЭМ!$A$33:$A$776,$A27,СВЦЭМ!$B$33:$B$776,H$11)+'СЕТ СН'!$F$14+СВЦЭМ!$D$10+'СЕТ СН'!$F$8*'СЕТ СН'!$F$9-'СЕТ СН'!$F$26</f>
        <v>1111.2552990500001</v>
      </c>
      <c r="I27" s="36">
        <f>SUMIFS(СВЦЭМ!$D$33:$D$776,СВЦЭМ!$A$33:$A$776,$A27,СВЦЭМ!$B$33:$B$776,I$11)+'СЕТ СН'!$F$14+СВЦЭМ!$D$10+'СЕТ СН'!$F$8*'СЕТ СН'!$F$9-'СЕТ СН'!$F$26</f>
        <v>1044.2110598400002</v>
      </c>
      <c r="J27" s="36">
        <f>SUMIFS(СВЦЭМ!$D$33:$D$776,СВЦЭМ!$A$33:$A$776,$A27,СВЦЭМ!$B$33:$B$776,J$11)+'СЕТ СН'!$F$14+СВЦЭМ!$D$10+'СЕТ СН'!$F$8*'СЕТ СН'!$F$9-'СЕТ СН'!$F$26</f>
        <v>973.71925783000006</v>
      </c>
      <c r="K27" s="36">
        <f>SUMIFS(СВЦЭМ!$D$33:$D$776,СВЦЭМ!$A$33:$A$776,$A27,СВЦЭМ!$B$33:$B$776,K$11)+'СЕТ СН'!$F$14+СВЦЭМ!$D$10+'СЕТ СН'!$F$8*'СЕТ СН'!$F$9-'СЕТ СН'!$F$26</f>
        <v>972.65833536000002</v>
      </c>
      <c r="L27" s="36">
        <f>SUMIFS(СВЦЭМ!$D$33:$D$776,СВЦЭМ!$A$33:$A$776,$A27,СВЦЭМ!$B$33:$B$776,L$11)+'СЕТ СН'!$F$14+СВЦЭМ!$D$10+'СЕТ СН'!$F$8*'СЕТ СН'!$F$9-'СЕТ СН'!$F$26</f>
        <v>977.52512379000007</v>
      </c>
      <c r="M27" s="36">
        <f>SUMIFS(СВЦЭМ!$D$33:$D$776,СВЦЭМ!$A$33:$A$776,$A27,СВЦЭМ!$B$33:$B$776,M$11)+'СЕТ СН'!$F$14+СВЦЭМ!$D$10+'СЕТ СН'!$F$8*'СЕТ СН'!$F$9-'СЕТ СН'!$F$26</f>
        <v>973.39873797999996</v>
      </c>
      <c r="N27" s="36">
        <f>SUMIFS(СВЦЭМ!$D$33:$D$776,СВЦЭМ!$A$33:$A$776,$A27,СВЦЭМ!$B$33:$B$776,N$11)+'СЕТ СН'!$F$14+СВЦЭМ!$D$10+'СЕТ СН'!$F$8*'СЕТ СН'!$F$9-'СЕТ СН'!$F$26</f>
        <v>963.47858622000001</v>
      </c>
      <c r="O27" s="36">
        <f>SUMIFS(СВЦЭМ!$D$33:$D$776,СВЦЭМ!$A$33:$A$776,$A27,СВЦЭМ!$B$33:$B$776,O$11)+'СЕТ СН'!$F$14+СВЦЭМ!$D$10+'СЕТ СН'!$F$8*'СЕТ СН'!$F$9-'СЕТ СН'!$F$26</f>
        <v>958.29610608000007</v>
      </c>
      <c r="P27" s="36">
        <f>SUMIFS(СВЦЭМ!$D$33:$D$776,СВЦЭМ!$A$33:$A$776,$A27,СВЦЭМ!$B$33:$B$776,P$11)+'СЕТ СН'!$F$14+СВЦЭМ!$D$10+'СЕТ СН'!$F$8*'СЕТ СН'!$F$9-'СЕТ СН'!$F$26</f>
        <v>963.76573175999999</v>
      </c>
      <c r="Q27" s="36">
        <f>SUMIFS(СВЦЭМ!$D$33:$D$776,СВЦЭМ!$A$33:$A$776,$A27,СВЦЭМ!$B$33:$B$776,Q$11)+'СЕТ СН'!$F$14+СВЦЭМ!$D$10+'СЕТ СН'!$F$8*'СЕТ СН'!$F$9-'СЕТ СН'!$F$26</f>
        <v>961.08581683</v>
      </c>
      <c r="R27" s="36">
        <f>SUMIFS(СВЦЭМ!$D$33:$D$776,СВЦЭМ!$A$33:$A$776,$A27,СВЦЭМ!$B$33:$B$776,R$11)+'СЕТ СН'!$F$14+СВЦЭМ!$D$10+'СЕТ СН'!$F$8*'СЕТ СН'!$F$9-'СЕТ СН'!$F$26</f>
        <v>957.23440520999998</v>
      </c>
      <c r="S27" s="36">
        <f>SUMIFS(СВЦЭМ!$D$33:$D$776,СВЦЭМ!$A$33:$A$776,$A27,СВЦЭМ!$B$33:$B$776,S$11)+'СЕТ СН'!$F$14+СВЦЭМ!$D$10+'СЕТ СН'!$F$8*'СЕТ СН'!$F$9-'СЕТ СН'!$F$26</f>
        <v>953.62105306000001</v>
      </c>
      <c r="T27" s="36">
        <f>SUMIFS(СВЦЭМ!$D$33:$D$776,СВЦЭМ!$A$33:$A$776,$A27,СВЦЭМ!$B$33:$B$776,T$11)+'СЕТ СН'!$F$14+СВЦЭМ!$D$10+'СЕТ СН'!$F$8*'СЕТ СН'!$F$9-'СЕТ СН'!$F$26</f>
        <v>952.59983182000008</v>
      </c>
      <c r="U27" s="36">
        <f>SUMIFS(СВЦЭМ!$D$33:$D$776,СВЦЭМ!$A$33:$A$776,$A27,СВЦЭМ!$B$33:$B$776,U$11)+'СЕТ СН'!$F$14+СВЦЭМ!$D$10+'СЕТ СН'!$F$8*'СЕТ СН'!$F$9-'СЕТ СН'!$F$26</f>
        <v>945.30119281999998</v>
      </c>
      <c r="V27" s="36">
        <f>SUMIFS(СВЦЭМ!$D$33:$D$776,СВЦЭМ!$A$33:$A$776,$A27,СВЦЭМ!$B$33:$B$776,V$11)+'СЕТ СН'!$F$14+СВЦЭМ!$D$10+'СЕТ СН'!$F$8*'СЕТ СН'!$F$9-'СЕТ СН'!$F$26</f>
        <v>944.43396748999999</v>
      </c>
      <c r="W27" s="36">
        <f>SUMIFS(СВЦЭМ!$D$33:$D$776,СВЦЭМ!$A$33:$A$776,$A27,СВЦЭМ!$B$33:$B$776,W$11)+'СЕТ СН'!$F$14+СВЦЭМ!$D$10+'СЕТ СН'!$F$8*'СЕТ СН'!$F$9-'СЕТ СН'!$F$26</f>
        <v>945.92919388000007</v>
      </c>
      <c r="X27" s="36">
        <f>SUMIFS(СВЦЭМ!$D$33:$D$776,СВЦЭМ!$A$33:$A$776,$A27,СВЦЭМ!$B$33:$B$776,X$11)+'СЕТ СН'!$F$14+СВЦЭМ!$D$10+'СЕТ СН'!$F$8*'СЕТ СН'!$F$9-'СЕТ СН'!$F$26</f>
        <v>946.84160165000003</v>
      </c>
      <c r="Y27" s="36">
        <f>SUMIFS(СВЦЭМ!$D$33:$D$776,СВЦЭМ!$A$33:$A$776,$A27,СВЦЭМ!$B$33:$B$776,Y$11)+'СЕТ СН'!$F$14+СВЦЭМ!$D$10+'СЕТ СН'!$F$8*'СЕТ СН'!$F$9-'СЕТ СН'!$F$26</f>
        <v>965.56818372999999</v>
      </c>
    </row>
    <row r="28" spans="1:25" ht="15.75" x14ac:dyDescent="0.2">
      <c r="A28" s="35">
        <f t="shared" si="0"/>
        <v>43968</v>
      </c>
      <c r="B28" s="36">
        <f>SUMIFS(СВЦЭМ!$D$33:$D$776,СВЦЭМ!$A$33:$A$776,$A28,СВЦЭМ!$B$33:$B$776,B$11)+'СЕТ СН'!$F$14+СВЦЭМ!$D$10+'СЕТ СН'!$F$8*'СЕТ СН'!$F$9-'СЕТ СН'!$F$26</f>
        <v>1054.7577425700001</v>
      </c>
      <c r="C28" s="36">
        <f>SUMIFS(СВЦЭМ!$D$33:$D$776,СВЦЭМ!$A$33:$A$776,$A28,СВЦЭМ!$B$33:$B$776,C$11)+'СЕТ СН'!$F$14+СВЦЭМ!$D$10+'СЕТ СН'!$F$8*'СЕТ СН'!$F$9-'СЕТ СН'!$F$26</f>
        <v>1089.1449547700001</v>
      </c>
      <c r="D28" s="36">
        <f>SUMIFS(СВЦЭМ!$D$33:$D$776,СВЦЭМ!$A$33:$A$776,$A28,СВЦЭМ!$B$33:$B$776,D$11)+'СЕТ СН'!$F$14+СВЦЭМ!$D$10+'СЕТ СН'!$F$8*'СЕТ СН'!$F$9-'СЕТ СН'!$F$26</f>
        <v>1096.4442716900001</v>
      </c>
      <c r="E28" s="36">
        <f>SUMIFS(СВЦЭМ!$D$33:$D$776,СВЦЭМ!$A$33:$A$776,$A28,СВЦЭМ!$B$33:$B$776,E$11)+'СЕТ СН'!$F$14+СВЦЭМ!$D$10+'СЕТ СН'!$F$8*'СЕТ СН'!$F$9-'СЕТ СН'!$F$26</f>
        <v>1103.88131757</v>
      </c>
      <c r="F28" s="36">
        <f>SUMIFS(СВЦЭМ!$D$33:$D$776,СВЦЭМ!$A$33:$A$776,$A28,СВЦЭМ!$B$33:$B$776,F$11)+'СЕТ СН'!$F$14+СВЦЭМ!$D$10+'СЕТ СН'!$F$8*'СЕТ СН'!$F$9-'СЕТ СН'!$F$26</f>
        <v>1097.0390278700002</v>
      </c>
      <c r="G28" s="36">
        <f>SUMIFS(СВЦЭМ!$D$33:$D$776,СВЦЭМ!$A$33:$A$776,$A28,СВЦЭМ!$B$33:$B$776,G$11)+'СЕТ СН'!$F$14+СВЦЭМ!$D$10+'СЕТ СН'!$F$8*'СЕТ СН'!$F$9-'СЕТ СН'!$F$26</f>
        <v>1098.42212492</v>
      </c>
      <c r="H28" s="36">
        <f>SUMIFS(СВЦЭМ!$D$33:$D$776,СВЦЭМ!$A$33:$A$776,$A28,СВЦЭМ!$B$33:$B$776,H$11)+'СЕТ СН'!$F$14+СВЦЭМ!$D$10+'СЕТ СН'!$F$8*'СЕТ СН'!$F$9-'СЕТ СН'!$F$26</f>
        <v>1103.81107402</v>
      </c>
      <c r="I28" s="36">
        <f>SUMIFS(СВЦЭМ!$D$33:$D$776,СВЦЭМ!$A$33:$A$776,$A28,СВЦЭМ!$B$33:$B$776,I$11)+'СЕТ СН'!$F$14+СВЦЭМ!$D$10+'СЕТ СН'!$F$8*'СЕТ СН'!$F$9-'СЕТ СН'!$F$26</f>
        <v>1063.2257168900001</v>
      </c>
      <c r="J28" s="36">
        <f>SUMIFS(СВЦЭМ!$D$33:$D$776,СВЦЭМ!$A$33:$A$776,$A28,СВЦЭМ!$B$33:$B$776,J$11)+'СЕТ СН'!$F$14+СВЦЭМ!$D$10+'СЕТ СН'!$F$8*'СЕТ СН'!$F$9-'СЕТ СН'!$F$26</f>
        <v>995.74395160000006</v>
      </c>
      <c r="K28" s="36">
        <f>SUMIFS(СВЦЭМ!$D$33:$D$776,СВЦЭМ!$A$33:$A$776,$A28,СВЦЭМ!$B$33:$B$776,K$11)+'СЕТ СН'!$F$14+СВЦЭМ!$D$10+'СЕТ СН'!$F$8*'СЕТ СН'!$F$9-'СЕТ СН'!$F$26</f>
        <v>966.6416802</v>
      </c>
      <c r="L28" s="36">
        <f>SUMIFS(СВЦЭМ!$D$33:$D$776,СВЦЭМ!$A$33:$A$776,$A28,СВЦЭМ!$B$33:$B$776,L$11)+'СЕТ СН'!$F$14+СВЦЭМ!$D$10+'СЕТ СН'!$F$8*'СЕТ СН'!$F$9-'СЕТ СН'!$F$26</f>
        <v>966.64334948999999</v>
      </c>
      <c r="M28" s="36">
        <f>SUMIFS(СВЦЭМ!$D$33:$D$776,СВЦЭМ!$A$33:$A$776,$A28,СВЦЭМ!$B$33:$B$776,M$11)+'СЕТ СН'!$F$14+СВЦЭМ!$D$10+'СЕТ СН'!$F$8*'СЕТ СН'!$F$9-'СЕТ СН'!$F$26</f>
        <v>965.18521657999997</v>
      </c>
      <c r="N28" s="36">
        <f>SUMIFS(СВЦЭМ!$D$33:$D$776,СВЦЭМ!$A$33:$A$776,$A28,СВЦЭМ!$B$33:$B$776,N$11)+'СЕТ СН'!$F$14+СВЦЭМ!$D$10+'СЕТ СН'!$F$8*'СЕТ СН'!$F$9-'СЕТ СН'!$F$26</f>
        <v>961.15345996000008</v>
      </c>
      <c r="O28" s="36">
        <f>SUMIFS(СВЦЭМ!$D$33:$D$776,СВЦЭМ!$A$33:$A$776,$A28,СВЦЭМ!$B$33:$B$776,O$11)+'СЕТ СН'!$F$14+СВЦЭМ!$D$10+'СЕТ СН'!$F$8*'СЕТ СН'!$F$9-'СЕТ СН'!$F$26</f>
        <v>960.97456072</v>
      </c>
      <c r="P28" s="36">
        <f>SUMIFS(СВЦЭМ!$D$33:$D$776,СВЦЭМ!$A$33:$A$776,$A28,СВЦЭМ!$B$33:$B$776,P$11)+'СЕТ СН'!$F$14+СВЦЭМ!$D$10+'СЕТ СН'!$F$8*'СЕТ СН'!$F$9-'СЕТ СН'!$F$26</f>
        <v>966.57713386</v>
      </c>
      <c r="Q28" s="36">
        <f>SUMIFS(СВЦЭМ!$D$33:$D$776,СВЦЭМ!$A$33:$A$776,$A28,СВЦЭМ!$B$33:$B$776,Q$11)+'СЕТ СН'!$F$14+СВЦЭМ!$D$10+'СЕТ СН'!$F$8*'СЕТ СН'!$F$9-'СЕТ СН'!$F$26</f>
        <v>969.11093059000007</v>
      </c>
      <c r="R28" s="36">
        <f>SUMIFS(СВЦЭМ!$D$33:$D$776,СВЦЭМ!$A$33:$A$776,$A28,СВЦЭМ!$B$33:$B$776,R$11)+'СЕТ СН'!$F$14+СВЦЭМ!$D$10+'СЕТ СН'!$F$8*'СЕТ СН'!$F$9-'СЕТ СН'!$F$26</f>
        <v>966.01564858000006</v>
      </c>
      <c r="S28" s="36">
        <f>SUMIFS(СВЦЭМ!$D$33:$D$776,СВЦЭМ!$A$33:$A$776,$A28,СВЦЭМ!$B$33:$B$776,S$11)+'СЕТ СН'!$F$14+СВЦЭМ!$D$10+'СЕТ СН'!$F$8*'СЕТ СН'!$F$9-'СЕТ СН'!$F$26</f>
        <v>967.58343710999998</v>
      </c>
      <c r="T28" s="36">
        <f>SUMIFS(СВЦЭМ!$D$33:$D$776,СВЦЭМ!$A$33:$A$776,$A28,СВЦЭМ!$B$33:$B$776,T$11)+'СЕТ СН'!$F$14+СВЦЭМ!$D$10+'СЕТ СН'!$F$8*'СЕТ СН'!$F$9-'СЕТ СН'!$F$26</f>
        <v>957.16980911000007</v>
      </c>
      <c r="U28" s="36">
        <f>SUMIFS(СВЦЭМ!$D$33:$D$776,СВЦЭМ!$A$33:$A$776,$A28,СВЦЭМ!$B$33:$B$776,U$11)+'СЕТ СН'!$F$14+СВЦЭМ!$D$10+'СЕТ СН'!$F$8*'СЕТ СН'!$F$9-'СЕТ СН'!$F$26</f>
        <v>941.57334455</v>
      </c>
      <c r="V28" s="36">
        <f>SUMIFS(СВЦЭМ!$D$33:$D$776,СВЦЭМ!$A$33:$A$776,$A28,СВЦЭМ!$B$33:$B$776,V$11)+'СЕТ СН'!$F$14+СВЦЭМ!$D$10+'СЕТ СН'!$F$8*'СЕТ СН'!$F$9-'СЕТ СН'!$F$26</f>
        <v>904.44989644999998</v>
      </c>
      <c r="W28" s="36">
        <f>SUMIFS(СВЦЭМ!$D$33:$D$776,СВЦЭМ!$A$33:$A$776,$A28,СВЦЭМ!$B$33:$B$776,W$11)+'СЕТ СН'!$F$14+СВЦЭМ!$D$10+'СЕТ СН'!$F$8*'СЕТ СН'!$F$9-'СЕТ СН'!$F$26</f>
        <v>909.85998815000005</v>
      </c>
      <c r="X28" s="36">
        <f>SUMIFS(СВЦЭМ!$D$33:$D$776,СВЦЭМ!$A$33:$A$776,$A28,СВЦЭМ!$B$33:$B$776,X$11)+'СЕТ СН'!$F$14+СВЦЭМ!$D$10+'СЕТ СН'!$F$8*'СЕТ СН'!$F$9-'СЕТ СН'!$F$26</f>
        <v>909.83136738999997</v>
      </c>
      <c r="Y28" s="36">
        <f>SUMIFS(СВЦЭМ!$D$33:$D$776,СВЦЭМ!$A$33:$A$776,$A28,СВЦЭМ!$B$33:$B$776,Y$11)+'СЕТ СН'!$F$14+СВЦЭМ!$D$10+'СЕТ СН'!$F$8*'СЕТ СН'!$F$9-'СЕТ СН'!$F$26</f>
        <v>940.39755443000001</v>
      </c>
    </row>
    <row r="29" spans="1:25" ht="15.75" x14ac:dyDescent="0.2">
      <c r="A29" s="35">
        <f t="shared" si="0"/>
        <v>43969</v>
      </c>
      <c r="B29" s="36">
        <f>SUMIFS(СВЦЭМ!$D$33:$D$776,СВЦЭМ!$A$33:$A$776,$A29,СВЦЭМ!$B$33:$B$776,B$11)+'СЕТ СН'!$F$14+СВЦЭМ!$D$10+'СЕТ СН'!$F$8*'СЕТ СН'!$F$9-'СЕТ СН'!$F$26</f>
        <v>1058.5840339600002</v>
      </c>
      <c r="C29" s="36">
        <f>SUMIFS(СВЦЭМ!$D$33:$D$776,СВЦЭМ!$A$33:$A$776,$A29,СВЦЭМ!$B$33:$B$776,C$11)+'СЕТ СН'!$F$14+СВЦЭМ!$D$10+'СЕТ СН'!$F$8*'СЕТ СН'!$F$9-'СЕТ СН'!$F$26</f>
        <v>1076.8878111000001</v>
      </c>
      <c r="D29" s="36">
        <f>SUMIFS(СВЦЭМ!$D$33:$D$776,СВЦЭМ!$A$33:$A$776,$A29,СВЦЭМ!$B$33:$B$776,D$11)+'СЕТ СН'!$F$14+СВЦЭМ!$D$10+'СЕТ СН'!$F$8*'СЕТ СН'!$F$9-'СЕТ СН'!$F$26</f>
        <v>1065.2261108700002</v>
      </c>
      <c r="E29" s="36">
        <f>SUMIFS(СВЦЭМ!$D$33:$D$776,СВЦЭМ!$A$33:$A$776,$A29,СВЦЭМ!$B$33:$B$776,E$11)+'СЕТ СН'!$F$14+СВЦЭМ!$D$10+'СЕТ СН'!$F$8*'СЕТ СН'!$F$9-'СЕТ СН'!$F$26</f>
        <v>1075.8080903700002</v>
      </c>
      <c r="F29" s="36">
        <f>SUMIFS(СВЦЭМ!$D$33:$D$776,СВЦЭМ!$A$33:$A$776,$A29,СВЦЭМ!$B$33:$B$776,F$11)+'СЕТ СН'!$F$14+СВЦЭМ!$D$10+'СЕТ СН'!$F$8*'СЕТ СН'!$F$9-'СЕТ СН'!$F$26</f>
        <v>1071.84736514</v>
      </c>
      <c r="G29" s="36">
        <f>SUMIFS(СВЦЭМ!$D$33:$D$776,СВЦЭМ!$A$33:$A$776,$A29,СВЦЭМ!$B$33:$B$776,G$11)+'СЕТ СН'!$F$14+СВЦЭМ!$D$10+'СЕТ СН'!$F$8*'СЕТ СН'!$F$9-'СЕТ СН'!$F$26</f>
        <v>1075.2196808600002</v>
      </c>
      <c r="H29" s="36">
        <f>SUMIFS(СВЦЭМ!$D$33:$D$776,СВЦЭМ!$A$33:$A$776,$A29,СВЦЭМ!$B$33:$B$776,H$11)+'СЕТ СН'!$F$14+СВЦЭМ!$D$10+'СЕТ СН'!$F$8*'СЕТ СН'!$F$9-'СЕТ СН'!$F$26</f>
        <v>1072.9993040100001</v>
      </c>
      <c r="I29" s="36">
        <f>SUMIFS(СВЦЭМ!$D$33:$D$776,СВЦЭМ!$A$33:$A$776,$A29,СВЦЭМ!$B$33:$B$776,I$11)+'СЕТ СН'!$F$14+СВЦЭМ!$D$10+'СЕТ СН'!$F$8*'СЕТ СН'!$F$9-'СЕТ СН'!$F$26</f>
        <v>1043.41685437</v>
      </c>
      <c r="J29" s="36">
        <f>SUMIFS(СВЦЭМ!$D$33:$D$776,СВЦЭМ!$A$33:$A$776,$A29,СВЦЭМ!$B$33:$B$776,J$11)+'СЕТ СН'!$F$14+СВЦЭМ!$D$10+'СЕТ СН'!$F$8*'СЕТ СН'!$F$9-'СЕТ СН'!$F$26</f>
        <v>952.42988707000006</v>
      </c>
      <c r="K29" s="36">
        <f>SUMIFS(СВЦЭМ!$D$33:$D$776,СВЦЭМ!$A$33:$A$776,$A29,СВЦЭМ!$B$33:$B$776,K$11)+'СЕТ СН'!$F$14+СВЦЭМ!$D$10+'СЕТ СН'!$F$8*'СЕТ СН'!$F$9-'СЕТ СН'!$F$26</f>
        <v>935.67064565999999</v>
      </c>
      <c r="L29" s="36">
        <f>SUMIFS(СВЦЭМ!$D$33:$D$776,СВЦЭМ!$A$33:$A$776,$A29,СВЦЭМ!$B$33:$B$776,L$11)+'СЕТ СН'!$F$14+СВЦЭМ!$D$10+'СЕТ СН'!$F$8*'СЕТ СН'!$F$9-'СЕТ СН'!$F$26</f>
        <v>943.39274116000001</v>
      </c>
      <c r="M29" s="36">
        <f>SUMIFS(СВЦЭМ!$D$33:$D$776,СВЦЭМ!$A$33:$A$776,$A29,СВЦЭМ!$B$33:$B$776,M$11)+'СЕТ СН'!$F$14+СВЦЭМ!$D$10+'СЕТ СН'!$F$8*'СЕТ СН'!$F$9-'СЕТ СН'!$F$26</f>
        <v>944.45233956000004</v>
      </c>
      <c r="N29" s="36">
        <f>SUMIFS(СВЦЭМ!$D$33:$D$776,СВЦЭМ!$A$33:$A$776,$A29,СВЦЭМ!$B$33:$B$776,N$11)+'СЕТ СН'!$F$14+СВЦЭМ!$D$10+'СЕТ СН'!$F$8*'СЕТ СН'!$F$9-'СЕТ СН'!$F$26</f>
        <v>935.13255030000005</v>
      </c>
      <c r="O29" s="36">
        <f>SUMIFS(СВЦЭМ!$D$33:$D$776,СВЦЭМ!$A$33:$A$776,$A29,СВЦЭМ!$B$33:$B$776,O$11)+'СЕТ СН'!$F$14+СВЦЭМ!$D$10+'СЕТ СН'!$F$8*'СЕТ СН'!$F$9-'СЕТ СН'!$F$26</f>
        <v>936.19819997000002</v>
      </c>
      <c r="P29" s="36">
        <f>SUMIFS(СВЦЭМ!$D$33:$D$776,СВЦЭМ!$A$33:$A$776,$A29,СВЦЭМ!$B$33:$B$776,P$11)+'СЕТ СН'!$F$14+СВЦЭМ!$D$10+'СЕТ СН'!$F$8*'СЕТ СН'!$F$9-'СЕТ СН'!$F$26</f>
        <v>954.85048829000004</v>
      </c>
      <c r="Q29" s="36">
        <f>SUMIFS(СВЦЭМ!$D$33:$D$776,СВЦЭМ!$A$33:$A$776,$A29,СВЦЭМ!$B$33:$B$776,Q$11)+'СЕТ СН'!$F$14+СВЦЭМ!$D$10+'СЕТ СН'!$F$8*'СЕТ СН'!$F$9-'СЕТ СН'!$F$26</f>
        <v>942.39600513000005</v>
      </c>
      <c r="R29" s="36">
        <f>SUMIFS(СВЦЭМ!$D$33:$D$776,СВЦЭМ!$A$33:$A$776,$A29,СВЦЭМ!$B$33:$B$776,R$11)+'СЕТ СН'!$F$14+СВЦЭМ!$D$10+'СЕТ СН'!$F$8*'СЕТ СН'!$F$9-'СЕТ СН'!$F$26</f>
        <v>942.40950598000006</v>
      </c>
      <c r="S29" s="36">
        <f>SUMIFS(СВЦЭМ!$D$33:$D$776,СВЦЭМ!$A$33:$A$776,$A29,СВЦЭМ!$B$33:$B$776,S$11)+'СЕТ СН'!$F$14+СВЦЭМ!$D$10+'СЕТ СН'!$F$8*'СЕТ СН'!$F$9-'СЕТ СН'!$F$26</f>
        <v>957.58619630999999</v>
      </c>
      <c r="T29" s="36">
        <f>SUMIFS(СВЦЭМ!$D$33:$D$776,СВЦЭМ!$A$33:$A$776,$A29,СВЦЭМ!$B$33:$B$776,T$11)+'СЕТ СН'!$F$14+СВЦЭМ!$D$10+'СЕТ СН'!$F$8*'СЕТ СН'!$F$9-'СЕТ СН'!$F$26</f>
        <v>948.20574741999997</v>
      </c>
      <c r="U29" s="36">
        <f>SUMIFS(СВЦЭМ!$D$33:$D$776,СВЦЭМ!$A$33:$A$776,$A29,СВЦЭМ!$B$33:$B$776,U$11)+'СЕТ СН'!$F$14+СВЦЭМ!$D$10+'СЕТ СН'!$F$8*'СЕТ СН'!$F$9-'СЕТ СН'!$F$26</f>
        <v>938.46932000000004</v>
      </c>
      <c r="V29" s="36">
        <f>SUMIFS(СВЦЭМ!$D$33:$D$776,СВЦЭМ!$A$33:$A$776,$A29,СВЦЭМ!$B$33:$B$776,V$11)+'СЕТ СН'!$F$14+СВЦЭМ!$D$10+'СЕТ СН'!$F$8*'СЕТ СН'!$F$9-'СЕТ СН'!$F$26</f>
        <v>913.22351688000003</v>
      </c>
      <c r="W29" s="36">
        <f>SUMIFS(СВЦЭМ!$D$33:$D$776,СВЦЭМ!$A$33:$A$776,$A29,СВЦЭМ!$B$33:$B$776,W$11)+'СЕТ СН'!$F$14+СВЦЭМ!$D$10+'СЕТ СН'!$F$8*'СЕТ СН'!$F$9-'СЕТ СН'!$F$26</f>
        <v>917.23378049000007</v>
      </c>
      <c r="X29" s="36">
        <f>SUMIFS(СВЦЭМ!$D$33:$D$776,СВЦЭМ!$A$33:$A$776,$A29,СВЦЭМ!$B$33:$B$776,X$11)+'СЕТ СН'!$F$14+СВЦЭМ!$D$10+'СЕТ СН'!$F$8*'СЕТ СН'!$F$9-'СЕТ СН'!$F$26</f>
        <v>916.73546008000005</v>
      </c>
      <c r="Y29" s="36">
        <f>SUMIFS(СВЦЭМ!$D$33:$D$776,СВЦЭМ!$A$33:$A$776,$A29,СВЦЭМ!$B$33:$B$776,Y$11)+'СЕТ СН'!$F$14+СВЦЭМ!$D$10+'СЕТ СН'!$F$8*'СЕТ СН'!$F$9-'СЕТ СН'!$F$26</f>
        <v>941.60640892000004</v>
      </c>
    </row>
    <row r="30" spans="1:25" ht="15.75" x14ac:dyDescent="0.2">
      <c r="A30" s="35">
        <f t="shared" si="0"/>
        <v>43970</v>
      </c>
      <c r="B30" s="36">
        <f>SUMIFS(СВЦЭМ!$D$33:$D$776,СВЦЭМ!$A$33:$A$776,$A30,СВЦЭМ!$B$33:$B$776,B$11)+'СЕТ СН'!$F$14+СВЦЭМ!$D$10+'СЕТ СН'!$F$8*'СЕТ СН'!$F$9-'СЕТ СН'!$F$26</f>
        <v>1070.0164149900002</v>
      </c>
      <c r="C30" s="36">
        <f>SUMIFS(СВЦЭМ!$D$33:$D$776,СВЦЭМ!$A$33:$A$776,$A30,СВЦЭМ!$B$33:$B$776,C$11)+'СЕТ СН'!$F$14+СВЦЭМ!$D$10+'СЕТ СН'!$F$8*'СЕТ СН'!$F$9-'СЕТ СН'!$F$26</f>
        <v>1097.0673737700001</v>
      </c>
      <c r="D30" s="36">
        <f>SUMIFS(СВЦЭМ!$D$33:$D$776,СВЦЭМ!$A$33:$A$776,$A30,СВЦЭМ!$B$33:$B$776,D$11)+'СЕТ СН'!$F$14+СВЦЭМ!$D$10+'СЕТ СН'!$F$8*'СЕТ СН'!$F$9-'СЕТ СН'!$F$26</f>
        <v>1088.2200872000001</v>
      </c>
      <c r="E30" s="36">
        <f>SUMIFS(СВЦЭМ!$D$33:$D$776,СВЦЭМ!$A$33:$A$776,$A30,СВЦЭМ!$B$33:$B$776,E$11)+'СЕТ СН'!$F$14+СВЦЭМ!$D$10+'СЕТ СН'!$F$8*'СЕТ СН'!$F$9-'СЕТ СН'!$F$26</f>
        <v>1083.4716085900002</v>
      </c>
      <c r="F30" s="36">
        <f>SUMIFS(СВЦЭМ!$D$33:$D$776,СВЦЭМ!$A$33:$A$776,$A30,СВЦЭМ!$B$33:$B$776,F$11)+'СЕТ СН'!$F$14+СВЦЭМ!$D$10+'СЕТ СН'!$F$8*'СЕТ СН'!$F$9-'СЕТ СН'!$F$26</f>
        <v>1077.7074600400001</v>
      </c>
      <c r="G30" s="36">
        <f>SUMIFS(СВЦЭМ!$D$33:$D$776,СВЦЭМ!$A$33:$A$776,$A30,СВЦЭМ!$B$33:$B$776,G$11)+'СЕТ СН'!$F$14+СВЦЭМ!$D$10+'СЕТ СН'!$F$8*'СЕТ СН'!$F$9-'СЕТ СН'!$F$26</f>
        <v>1086.47170011</v>
      </c>
      <c r="H30" s="36">
        <f>SUMIFS(СВЦЭМ!$D$33:$D$776,СВЦЭМ!$A$33:$A$776,$A30,СВЦЭМ!$B$33:$B$776,H$11)+'СЕТ СН'!$F$14+СВЦЭМ!$D$10+'СЕТ СН'!$F$8*'СЕТ СН'!$F$9-'СЕТ СН'!$F$26</f>
        <v>1087.1270638400001</v>
      </c>
      <c r="I30" s="36">
        <f>SUMIFS(СВЦЭМ!$D$33:$D$776,СВЦЭМ!$A$33:$A$776,$A30,СВЦЭМ!$B$33:$B$776,I$11)+'СЕТ СН'!$F$14+СВЦЭМ!$D$10+'СЕТ СН'!$F$8*'СЕТ СН'!$F$9-'СЕТ СН'!$F$26</f>
        <v>1061.1589958900001</v>
      </c>
      <c r="J30" s="36">
        <f>SUMIFS(СВЦЭМ!$D$33:$D$776,СВЦЭМ!$A$33:$A$776,$A30,СВЦЭМ!$B$33:$B$776,J$11)+'СЕТ СН'!$F$14+СВЦЭМ!$D$10+'СЕТ СН'!$F$8*'СЕТ СН'!$F$9-'СЕТ СН'!$F$26</f>
        <v>965.87773054000002</v>
      </c>
      <c r="K30" s="36">
        <f>SUMIFS(СВЦЭМ!$D$33:$D$776,СВЦЭМ!$A$33:$A$776,$A30,СВЦЭМ!$B$33:$B$776,K$11)+'СЕТ СН'!$F$14+СВЦЭМ!$D$10+'СЕТ СН'!$F$8*'СЕТ СН'!$F$9-'СЕТ СН'!$F$26</f>
        <v>949.20750467000005</v>
      </c>
      <c r="L30" s="36">
        <f>SUMIFS(СВЦЭМ!$D$33:$D$776,СВЦЭМ!$A$33:$A$776,$A30,СВЦЭМ!$B$33:$B$776,L$11)+'СЕТ СН'!$F$14+СВЦЭМ!$D$10+'СЕТ СН'!$F$8*'СЕТ СН'!$F$9-'СЕТ СН'!$F$26</f>
        <v>946.35676540999998</v>
      </c>
      <c r="M30" s="36">
        <f>SUMIFS(СВЦЭМ!$D$33:$D$776,СВЦЭМ!$A$33:$A$776,$A30,СВЦЭМ!$B$33:$B$776,M$11)+'СЕТ СН'!$F$14+СВЦЭМ!$D$10+'СЕТ СН'!$F$8*'СЕТ СН'!$F$9-'СЕТ СН'!$F$26</f>
        <v>930.13043269000002</v>
      </c>
      <c r="N30" s="36">
        <f>SUMIFS(СВЦЭМ!$D$33:$D$776,СВЦЭМ!$A$33:$A$776,$A30,СВЦЭМ!$B$33:$B$776,N$11)+'СЕТ СН'!$F$14+СВЦЭМ!$D$10+'СЕТ СН'!$F$8*'СЕТ СН'!$F$9-'СЕТ СН'!$F$26</f>
        <v>929.57799421000004</v>
      </c>
      <c r="O30" s="36">
        <f>SUMIFS(СВЦЭМ!$D$33:$D$776,СВЦЭМ!$A$33:$A$776,$A30,СВЦЭМ!$B$33:$B$776,O$11)+'СЕТ СН'!$F$14+СВЦЭМ!$D$10+'СЕТ СН'!$F$8*'СЕТ СН'!$F$9-'СЕТ СН'!$F$26</f>
        <v>937.65996059999998</v>
      </c>
      <c r="P30" s="36">
        <f>SUMIFS(СВЦЭМ!$D$33:$D$776,СВЦЭМ!$A$33:$A$776,$A30,СВЦЭМ!$B$33:$B$776,P$11)+'СЕТ СН'!$F$14+СВЦЭМ!$D$10+'СЕТ СН'!$F$8*'СЕТ СН'!$F$9-'СЕТ СН'!$F$26</f>
        <v>944.08474309999997</v>
      </c>
      <c r="Q30" s="36">
        <f>SUMIFS(СВЦЭМ!$D$33:$D$776,СВЦЭМ!$A$33:$A$776,$A30,СВЦЭМ!$B$33:$B$776,Q$11)+'СЕТ СН'!$F$14+СВЦЭМ!$D$10+'СЕТ СН'!$F$8*'СЕТ СН'!$F$9-'СЕТ СН'!$F$26</f>
        <v>948.85346179999999</v>
      </c>
      <c r="R30" s="36">
        <f>SUMIFS(СВЦЭМ!$D$33:$D$776,СВЦЭМ!$A$33:$A$776,$A30,СВЦЭМ!$B$33:$B$776,R$11)+'СЕТ СН'!$F$14+СВЦЭМ!$D$10+'СЕТ СН'!$F$8*'СЕТ СН'!$F$9-'СЕТ СН'!$F$26</f>
        <v>951.51055436000001</v>
      </c>
      <c r="S30" s="36">
        <f>SUMIFS(СВЦЭМ!$D$33:$D$776,СВЦЭМ!$A$33:$A$776,$A30,СВЦЭМ!$B$33:$B$776,S$11)+'СЕТ СН'!$F$14+СВЦЭМ!$D$10+'СЕТ СН'!$F$8*'СЕТ СН'!$F$9-'СЕТ СН'!$F$26</f>
        <v>960.80567424000003</v>
      </c>
      <c r="T30" s="36">
        <f>SUMIFS(СВЦЭМ!$D$33:$D$776,СВЦЭМ!$A$33:$A$776,$A30,СВЦЭМ!$B$33:$B$776,T$11)+'СЕТ СН'!$F$14+СВЦЭМ!$D$10+'СЕТ СН'!$F$8*'СЕТ СН'!$F$9-'СЕТ СН'!$F$26</f>
        <v>956.86435834999997</v>
      </c>
      <c r="U30" s="36">
        <f>SUMIFS(СВЦЭМ!$D$33:$D$776,СВЦЭМ!$A$33:$A$776,$A30,СВЦЭМ!$B$33:$B$776,U$11)+'СЕТ СН'!$F$14+СВЦЭМ!$D$10+'СЕТ СН'!$F$8*'СЕТ СН'!$F$9-'СЕТ СН'!$F$26</f>
        <v>941.13234070999999</v>
      </c>
      <c r="V30" s="36">
        <f>SUMIFS(СВЦЭМ!$D$33:$D$776,СВЦЭМ!$A$33:$A$776,$A30,СВЦЭМ!$B$33:$B$776,V$11)+'СЕТ СН'!$F$14+СВЦЭМ!$D$10+'СЕТ СН'!$F$8*'СЕТ СН'!$F$9-'СЕТ СН'!$F$26</f>
        <v>936.36830628000007</v>
      </c>
      <c r="W30" s="36">
        <f>SUMIFS(СВЦЭМ!$D$33:$D$776,СВЦЭМ!$A$33:$A$776,$A30,СВЦЭМ!$B$33:$B$776,W$11)+'СЕТ СН'!$F$14+СВЦЭМ!$D$10+'СЕТ СН'!$F$8*'СЕТ СН'!$F$9-'СЕТ СН'!$F$26</f>
        <v>942.07450220999999</v>
      </c>
      <c r="X30" s="36">
        <f>SUMIFS(СВЦЭМ!$D$33:$D$776,СВЦЭМ!$A$33:$A$776,$A30,СВЦЭМ!$B$33:$B$776,X$11)+'СЕТ СН'!$F$14+СВЦЭМ!$D$10+'СЕТ СН'!$F$8*'СЕТ СН'!$F$9-'СЕТ СН'!$F$26</f>
        <v>935.58814703000007</v>
      </c>
      <c r="Y30" s="36">
        <f>SUMIFS(СВЦЭМ!$D$33:$D$776,СВЦЭМ!$A$33:$A$776,$A30,СВЦЭМ!$B$33:$B$776,Y$11)+'СЕТ СН'!$F$14+СВЦЭМ!$D$10+'СЕТ СН'!$F$8*'СЕТ СН'!$F$9-'СЕТ СН'!$F$26</f>
        <v>949.49237858000004</v>
      </c>
    </row>
    <row r="31" spans="1:25" ht="15.75" x14ac:dyDescent="0.2">
      <c r="A31" s="35">
        <f t="shared" si="0"/>
        <v>43971</v>
      </c>
      <c r="B31" s="36">
        <f>SUMIFS(СВЦЭМ!$D$33:$D$776,СВЦЭМ!$A$33:$A$776,$A31,СВЦЭМ!$B$33:$B$776,B$11)+'СЕТ СН'!$F$14+СВЦЭМ!$D$10+'СЕТ СН'!$F$8*'СЕТ СН'!$F$9-'СЕТ СН'!$F$26</f>
        <v>1029.8159543900001</v>
      </c>
      <c r="C31" s="36">
        <f>SUMIFS(СВЦЭМ!$D$33:$D$776,СВЦЭМ!$A$33:$A$776,$A31,СВЦЭМ!$B$33:$B$776,C$11)+'СЕТ СН'!$F$14+СВЦЭМ!$D$10+'СЕТ СН'!$F$8*'СЕТ СН'!$F$9-'СЕТ СН'!$F$26</f>
        <v>1039.88714394</v>
      </c>
      <c r="D31" s="36">
        <f>SUMIFS(СВЦЭМ!$D$33:$D$776,СВЦЭМ!$A$33:$A$776,$A31,СВЦЭМ!$B$33:$B$776,D$11)+'СЕТ СН'!$F$14+СВЦЭМ!$D$10+'СЕТ СН'!$F$8*'СЕТ СН'!$F$9-'СЕТ СН'!$F$26</f>
        <v>1057.7931950300001</v>
      </c>
      <c r="E31" s="36">
        <f>SUMIFS(СВЦЭМ!$D$33:$D$776,СВЦЭМ!$A$33:$A$776,$A31,СВЦЭМ!$B$33:$B$776,E$11)+'СЕТ СН'!$F$14+СВЦЭМ!$D$10+'СЕТ СН'!$F$8*'СЕТ СН'!$F$9-'СЕТ СН'!$F$26</f>
        <v>1053.2239478400002</v>
      </c>
      <c r="F31" s="36">
        <f>SUMIFS(СВЦЭМ!$D$33:$D$776,СВЦЭМ!$A$33:$A$776,$A31,СВЦЭМ!$B$33:$B$776,F$11)+'СЕТ СН'!$F$14+СВЦЭМ!$D$10+'СЕТ СН'!$F$8*'СЕТ СН'!$F$9-'СЕТ СН'!$F$26</f>
        <v>1046.37692281</v>
      </c>
      <c r="G31" s="36">
        <f>SUMIFS(СВЦЭМ!$D$33:$D$776,СВЦЭМ!$A$33:$A$776,$A31,СВЦЭМ!$B$33:$B$776,G$11)+'СЕТ СН'!$F$14+СВЦЭМ!$D$10+'СЕТ СН'!$F$8*'СЕТ СН'!$F$9-'СЕТ СН'!$F$26</f>
        <v>1056.42104597</v>
      </c>
      <c r="H31" s="36">
        <f>SUMIFS(СВЦЭМ!$D$33:$D$776,СВЦЭМ!$A$33:$A$776,$A31,СВЦЭМ!$B$33:$B$776,H$11)+'СЕТ СН'!$F$14+СВЦЭМ!$D$10+'СЕТ СН'!$F$8*'СЕТ СН'!$F$9-'СЕТ СН'!$F$26</f>
        <v>1063.34773025</v>
      </c>
      <c r="I31" s="36">
        <f>SUMIFS(СВЦЭМ!$D$33:$D$776,СВЦЭМ!$A$33:$A$776,$A31,СВЦЭМ!$B$33:$B$776,I$11)+'СЕТ СН'!$F$14+СВЦЭМ!$D$10+'СЕТ СН'!$F$8*'СЕТ СН'!$F$9-'СЕТ СН'!$F$26</f>
        <v>1048.8555973900002</v>
      </c>
      <c r="J31" s="36">
        <f>SUMIFS(СВЦЭМ!$D$33:$D$776,СВЦЭМ!$A$33:$A$776,$A31,СВЦЭМ!$B$33:$B$776,J$11)+'СЕТ СН'!$F$14+СВЦЭМ!$D$10+'СЕТ СН'!$F$8*'СЕТ СН'!$F$9-'СЕТ СН'!$F$26</f>
        <v>946.44952650000005</v>
      </c>
      <c r="K31" s="36">
        <f>SUMIFS(СВЦЭМ!$D$33:$D$776,СВЦЭМ!$A$33:$A$776,$A31,СВЦЭМ!$B$33:$B$776,K$11)+'СЕТ СН'!$F$14+СВЦЭМ!$D$10+'СЕТ СН'!$F$8*'СЕТ СН'!$F$9-'СЕТ СН'!$F$26</f>
        <v>951.99597418000008</v>
      </c>
      <c r="L31" s="36">
        <f>SUMIFS(СВЦЭМ!$D$33:$D$776,СВЦЭМ!$A$33:$A$776,$A31,СВЦЭМ!$B$33:$B$776,L$11)+'СЕТ СН'!$F$14+СВЦЭМ!$D$10+'СЕТ СН'!$F$8*'СЕТ СН'!$F$9-'СЕТ СН'!$F$26</f>
        <v>955.70468699000003</v>
      </c>
      <c r="M31" s="36">
        <f>SUMIFS(СВЦЭМ!$D$33:$D$776,СВЦЭМ!$A$33:$A$776,$A31,СВЦЭМ!$B$33:$B$776,M$11)+'СЕТ СН'!$F$14+СВЦЭМ!$D$10+'СЕТ СН'!$F$8*'СЕТ СН'!$F$9-'СЕТ СН'!$F$26</f>
        <v>958.44527770000002</v>
      </c>
      <c r="N31" s="36">
        <f>SUMIFS(СВЦЭМ!$D$33:$D$776,СВЦЭМ!$A$33:$A$776,$A31,СВЦЭМ!$B$33:$B$776,N$11)+'СЕТ СН'!$F$14+СВЦЭМ!$D$10+'СЕТ СН'!$F$8*'СЕТ СН'!$F$9-'СЕТ СН'!$F$26</f>
        <v>958.16508769000006</v>
      </c>
      <c r="O31" s="36">
        <f>SUMIFS(СВЦЭМ!$D$33:$D$776,СВЦЭМ!$A$33:$A$776,$A31,СВЦЭМ!$B$33:$B$776,O$11)+'СЕТ СН'!$F$14+СВЦЭМ!$D$10+'СЕТ СН'!$F$8*'СЕТ СН'!$F$9-'СЕТ СН'!$F$26</f>
        <v>963.14433632999999</v>
      </c>
      <c r="P31" s="36">
        <f>SUMIFS(СВЦЭМ!$D$33:$D$776,СВЦЭМ!$A$33:$A$776,$A31,СВЦЭМ!$B$33:$B$776,P$11)+'СЕТ СН'!$F$14+СВЦЭМ!$D$10+'СЕТ СН'!$F$8*'СЕТ СН'!$F$9-'СЕТ СН'!$F$26</f>
        <v>965.25058730000001</v>
      </c>
      <c r="Q31" s="36">
        <f>SUMIFS(СВЦЭМ!$D$33:$D$776,СВЦЭМ!$A$33:$A$776,$A31,СВЦЭМ!$B$33:$B$776,Q$11)+'СЕТ СН'!$F$14+СВЦЭМ!$D$10+'СЕТ СН'!$F$8*'СЕТ СН'!$F$9-'СЕТ СН'!$F$26</f>
        <v>965.99564865000002</v>
      </c>
      <c r="R31" s="36">
        <f>SUMIFS(СВЦЭМ!$D$33:$D$776,СВЦЭМ!$A$33:$A$776,$A31,СВЦЭМ!$B$33:$B$776,R$11)+'СЕТ СН'!$F$14+СВЦЭМ!$D$10+'СЕТ СН'!$F$8*'СЕТ СН'!$F$9-'СЕТ СН'!$F$26</f>
        <v>967.03970456000002</v>
      </c>
      <c r="S31" s="36">
        <f>SUMIFS(СВЦЭМ!$D$33:$D$776,СВЦЭМ!$A$33:$A$776,$A31,СВЦЭМ!$B$33:$B$776,S$11)+'СЕТ СН'!$F$14+СВЦЭМ!$D$10+'СЕТ СН'!$F$8*'СЕТ СН'!$F$9-'СЕТ СН'!$F$26</f>
        <v>969.00269811999999</v>
      </c>
      <c r="T31" s="36">
        <f>SUMIFS(СВЦЭМ!$D$33:$D$776,СВЦЭМ!$A$33:$A$776,$A31,СВЦЭМ!$B$33:$B$776,T$11)+'СЕТ СН'!$F$14+СВЦЭМ!$D$10+'СЕТ СН'!$F$8*'СЕТ СН'!$F$9-'СЕТ СН'!$F$26</f>
        <v>968.10449495</v>
      </c>
      <c r="U31" s="36">
        <f>SUMIFS(СВЦЭМ!$D$33:$D$776,СВЦЭМ!$A$33:$A$776,$A31,СВЦЭМ!$B$33:$B$776,U$11)+'СЕТ СН'!$F$14+СВЦЭМ!$D$10+'СЕТ СН'!$F$8*'СЕТ СН'!$F$9-'СЕТ СН'!$F$26</f>
        <v>955.07083534000003</v>
      </c>
      <c r="V31" s="36">
        <f>SUMIFS(СВЦЭМ!$D$33:$D$776,СВЦЭМ!$A$33:$A$776,$A31,СВЦЭМ!$B$33:$B$776,V$11)+'СЕТ СН'!$F$14+СВЦЭМ!$D$10+'СЕТ СН'!$F$8*'СЕТ СН'!$F$9-'СЕТ СН'!$F$26</f>
        <v>950.76707111000007</v>
      </c>
      <c r="W31" s="36">
        <f>SUMIFS(СВЦЭМ!$D$33:$D$776,СВЦЭМ!$A$33:$A$776,$A31,СВЦЭМ!$B$33:$B$776,W$11)+'СЕТ СН'!$F$14+СВЦЭМ!$D$10+'СЕТ СН'!$F$8*'СЕТ СН'!$F$9-'СЕТ СН'!$F$26</f>
        <v>955.34575507</v>
      </c>
      <c r="X31" s="36">
        <f>SUMIFS(СВЦЭМ!$D$33:$D$776,СВЦЭМ!$A$33:$A$776,$A31,СВЦЭМ!$B$33:$B$776,X$11)+'СЕТ СН'!$F$14+СВЦЭМ!$D$10+'СЕТ СН'!$F$8*'СЕТ СН'!$F$9-'СЕТ СН'!$F$26</f>
        <v>955.46525560999999</v>
      </c>
      <c r="Y31" s="36">
        <f>SUMIFS(СВЦЭМ!$D$33:$D$776,СВЦЭМ!$A$33:$A$776,$A31,СВЦЭМ!$B$33:$B$776,Y$11)+'СЕТ СН'!$F$14+СВЦЭМ!$D$10+'СЕТ СН'!$F$8*'СЕТ СН'!$F$9-'СЕТ СН'!$F$26</f>
        <v>960.44312513</v>
      </c>
    </row>
    <row r="32" spans="1:25" ht="15.75" x14ac:dyDescent="0.2">
      <c r="A32" s="35">
        <f t="shared" si="0"/>
        <v>43972</v>
      </c>
      <c r="B32" s="36">
        <f>SUMIFS(СВЦЭМ!$D$33:$D$776,СВЦЭМ!$A$33:$A$776,$A32,СВЦЭМ!$B$33:$B$776,B$11)+'СЕТ СН'!$F$14+СВЦЭМ!$D$10+'СЕТ СН'!$F$8*'СЕТ СН'!$F$9-'СЕТ СН'!$F$26</f>
        <v>1028.20082768</v>
      </c>
      <c r="C32" s="36">
        <f>SUMIFS(СВЦЭМ!$D$33:$D$776,СВЦЭМ!$A$33:$A$776,$A32,СВЦЭМ!$B$33:$B$776,C$11)+'СЕТ СН'!$F$14+СВЦЭМ!$D$10+'СЕТ СН'!$F$8*'СЕТ СН'!$F$9-'СЕТ СН'!$F$26</f>
        <v>1061.5802273000002</v>
      </c>
      <c r="D32" s="36">
        <f>SUMIFS(СВЦЭМ!$D$33:$D$776,СВЦЭМ!$A$33:$A$776,$A32,СВЦЭМ!$B$33:$B$776,D$11)+'СЕТ СН'!$F$14+СВЦЭМ!$D$10+'СЕТ СН'!$F$8*'СЕТ СН'!$F$9-'СЕТ СН'!$F$26</f>
        <v>1082.6888099800001</v>
      </c>
      <c r="E32" s="36">
        <f>SUMIFS(СВЦЭМ!$D$33:$D$776,СВЦЭМ!$A$33:$A$776,$A32,СВЦЭМ!$B$33:$B$776,E$11)+'СЕТ СН'!$F$14+СВЦЭМ!$D$10+'СЕТ СН'!$F$8*'СЕТ СН'!$F$9-'СЕТ СН'!$F$26</f>
        <v>1081.90437931</v>
      </c>
      <c r="F32" s="36">
        <f>SUMIFS(СВЦЭМ!$D$33:$D$776,СВЦЭМ!$A$33:$A$776,$A32,СВЦЭМ!$B$33:$B$776,F$11)+'СЕТ СН'!$F$14+СВЦЭМ!$D$10+'СЕТ СН'!$F$8*'СЕТ СН'!$F$9-'СЕТ СН'!$F$26</f>
        <v>1076.4875768100001</v>
      </c>
      <c r="G32" s="36">
        <f>SUMIFS(СВЦЭМ!$D$33:$D$776,СВЦЭМ!$A$33:$A$776,$A32,СВЦЭМ!$B$33:$B$776,G$11)+'СЕТ СН'!$F$14+СВЦЭМ!$D$10+'СЕТ СН'!$F$8*'СЕТ СН'!$F$9-'СЕТ СН'!$F$26</f>
        <v>1087.1688260800001</v>
      </c>
      <c r="H32" s="36">
        <f>SUMIFS(СВЦЭМ!$D$33:$D$776,СВЦЭМ!$A$33:$A$776,$A32,СВЦЭМ!$B$33:$B$776,H$11)+'СЕТ СН'!$F$14+СВЦЭМ!$D$10+'СЕТ СН'!$F$8*'СЕТ СН'!$F$9-'СЕТ СН'!$F$26</f>
        <v>1076.8891560000002</v>
      </c>
      <c r="I32" s="36">
        <f>SUMIFS(СВЦЭМ!$D$33:$D$776,СВЦЭМ!$A$33:$A$776,$A32,СВЦЭМ!$B$33:$B$776,I$11)+'СЕТ СН'!$F$14+СВЦЭМ!$D$10+'СЕТ СН'!$F$8*'СЕТ СН'!$F$9-'СЕТ СН'!$F$26</f>
        <v>1061.6909989400001</v>
      </c>
      <c r="J32" s="36">
        <f>SUMIFS(СВЦЭМ!$D$33:$D$776,СВЦЭМ!$A$33:$A$776,$A32,СВЦЭМ!$B$33:$B$776,J$11)+'СЕТ СН'!$F$14+СВЦЭМ!$D$10+'СЕТ СН'!$F$8*'СЕТ СН'!$F$9-'СЕТ СН'!$F$26</f>
        <v>1021.84324069</v>
      </c>
      <c r="K32" s="36">
        <f>SUMIFS(СВЦЭМ!$D$33:$D$776,СВЦЭМ!$A$33:$A$776,$A32,СВЦЭМ!$B$33:$B$776,K$11)+'СЕТ СН'!$F$14+СВЦЭМ!$D$10+'СЕТ СН'!$F$8*'СЕТ СН'!$F$9-'СЕТ СН'!$F$26</f>
        <v>1016.18508094</v>
      </c>
      <c r="L32" s="36">
        <f>SUMIFS(СВЦЭМ!$D$33:$D$776,СВЦЭМ!$A$33:$A$776,$A32,СВЦЭМ!$B$33:$B$776,L$11)+'СЕТ СН'!$F$14+СВЦЭМ!$D$10+'СЕТ СН'!$F$8*'СЕТ СН'!$F$9-'СЕТ СН'!$F$26</f>
        <v>1018.8320019</v>
      </c>
      <c r="M32" s="36">
        <f>SUMIFS(СВЦЭМ!$D$33:$D$776,СВЦЭМ!$A$33:$A$776,$A32,СВЦЭМ!$B$33:$B$776,M$11)+'СЕТ СН'!$F$14+СВЦЭМ!$D$10+'СЕТ СН'!$F$8*'СЕТ СН'!$F$9-'СЕТ СН'!$F$26</f>
        <v>972.12975960000006</v>
      </c>
      <c r="N32" s="36">
        <f>SUMIFS(СВЦЭМ!$D$33:$D$776,СВЦЭМ!$A$33:$A$776,$A32,СВЦЭМ!$B$33:$B$776,N$11)+'СЕТ СН'!$F$14+СВЦЭМ!$D$10+'СЕТ СН'!$F$8*'СЕТ СН'!$F$9-'СЕТ СН'!$F$26</f>
        <v>915.89042737</v>
      </c>
      <c r="O32" s="36">
        <f>SUMIFS(СВЦЭМ!$D$33:$D$776,СВЦЭМ!$A$33:$A$776,$A32,СВЦЭМ!$B$33:$B$776,O$11)+'СЕТ СН'!$F$14+СВЦЭМ!$D$10+'СЕТ СН'!$F$8*'СЕТ СН'!$F$9-'СЕТ СН'!$F$26</f>
        <v>890.95237514000007</v>
      </c>
      <c r="P32" s="36">
        <f>SUMIFS(СВЦЭМ!$D$33:$D$776,СВЦЭМ!$A$33:$A$776,$A32,СВЦЭМ!$B$33:$B$776,P$11)+'СЕТ СН'!$F$14+СВЦЭМ!$D$10+'СЕТ СН'!$F$8*'СЕТ СН'!$F$9-'СЕТ СН'!$F$26</f>
        <v>888.95044393000001</v>
      </c>
      <c r="Q32" s="36">
        <f>SUMIFS(СВЦЭМ!$D$33:$D$776,СВЦЭМ!$A$33:$A$776,$A32,СВЦЭМ!$B$33:$B$776,Q$11)+'СЕТ СН'!$F$14+СВЦЭМ!$D$10+'СЕТ СН'!$F$8*'СЕТ СН'!$F$9-'СЕТ СН'!$F$26</f>
        <v>892.88467914</v>
      </c>
      <c r="R32" s="36">
        <f>SUMIFS(СВЦЭМ!$D$33:$D$776,СВЦЭМ!$A$33:$A$776,$A32,СВЦЭМ!$B$33:$B$776,R$11)+'СЕТ СН'!$F$14+СВЦЭМ!$D$10+'СЕТ СН'!$F$8*'СЕТ СН'!$F$9-'СЕТ СН'!$F$26</f>
        <v>887.63959561000001</v>
      </c>
      <c r="S32" s="36">
        <f>SUMIFS(СВЦЭМ!$D$33:$D$776,СВЦЭМ!$A$33:$A$776,$A32,СВЦЭМ!$B$33:$B$776,S$11)+'СЕТ СН'!$F$14+СВЦЭМ!$D$10+'СЕТ СН'!$F$8*'СЕТ СН'!$F$9-'СЕТ СН'!$F$26</f>
        <v>894.57867931999999</v>
      </c>
      <c r="T32" s="36">
        <f>SUMIFS(СВЦЭМ!$D$33:$D$776,СВЦЭМ!$A$33:$A$776,$A32,СВЦЭМ!$B$33:$B$776,T$11)+'СЕТ СН'!$F$14+СВЦЭМ!$D$10+'СЕТ СН'!$F$8*'СЕТ СН'!$F$9-'СЕТ СН'!$F$26</f>
        <v>892.74730442999999</v>
      </c>
      <c r="U32" s="36">
        <f>SUMIFS(СВЦЭМ!$D$33:$D$776,СВЦЭМ!$A$33:$A$776,$A32,СВЦЭМ!$B$33:$B$776,U$11)+'СЕТ СН'!$F$14+СВЦЭМ!$D$10+'СЕТ СН'!$F$8*'СЕТ СН'!$F$9-'СЕТ СН'!$F$26</f>
        <v>890.03152517000001</v>
      </c>
      <c r="V32" s="36">
        <f>SUMIFS(СВЦЭМ!$D$33:$D$776,СВЦЭМ!$A$33:$A$776,$A32,СВЦЭМ!$B$33:$B$776,V$11)+'СЕТ СН'!$F$14+СВЦЭМ!$D$10+'СЕТ СН'!$F$8*'СЕТ СН'!$F$9-'СЕТ СН'!$F$26</f>
        <v>887.22150087</v>
      </c>
      <c r="W32" s="36">
        <f>SUMIFS(СВЦЭМ!$D$33:$D$776,СВЦЭМ!$A$33:$A$776,$A32,СВЦЭМ!$B$33:$B$776,W$11)+'СЕТ СН'!$F$14+СВЦЭМ!$D$10+'СЕТ СН'!$F$8*'СЕТ СН'!$F$9-'СЕТ СН'!$F$26</f>
        <v>856.47789068999998</v>
      </c>
      <c r="X32" s="36">
        <f>SUMIFS(СВЦЭМ!$D$33:$D$776,СВЦЭМ!$A$33:$A$776,$A32,СВЦЭМ!$B$33:$B$776,X$11)+'СЕТ СН'!$F$14+СВЦЭМ!$D$10+'СЕТ СН'!$F$8*'СЕТ СН'!$F$9-'СЕТ СН'!$F$26</f>
        <v>897.08192988000008</v>
      </c>
      <c r="Y32" s="36">
        <f>SUMIFS(СВЦЭМ!$D$33:$D$776,СВЦЭМ!$A$33:$A$776,$A32,СВЦЭМ!$B$33:$B$776,Y$11)+'СЕТ СН'!$F$14+СВЦЭМ!$D$10+'СЕТ СН'!$F$8*'СЕТ СН'!$F$9-'СЕТ СН'!$F$26</f>
        <v>944.53094261000001</v>
      </c>
    </row>
    <row r="33" spans="1:27" ht="15.75" x14ac:dyDescent="0.2">
      <c r="A33" s="35">
        <f t="shared" si="0"/>
        <v>43973</v>
      </c>
      <c r="B33" s="36">
        <f>SUMIFS(СВЦЭМ!$D$33:$D$776,СВЦЭМ!$A$33:$A$776,$A33,СВЦЭМ!$B$33:$B$776,B$11)+'СЕТ СН'!$F$14+СВЦЭМ!$D$10+'СЕТ СН'!$F$8*'СЕТ СН'!$F$9-'СЕТ СН'!$F$26</f>
        <v>1026.5455234400001</v>
      </c>
      <c r="C33" s="36">
        <f>SUMIFS(СВЦЭМ!$D$33:$D$776,СВЦЭМ!$A$33:$A$776,$A33,СВЦЭМ!$B$33:$B$776,C$11)+'СЕТ СН'!$F$14+СВЦЭМ!$D$10+'СЕТ СН'!$F$8*'СЕТ СН'!$F$9-'СЕТ СН'!$F$26</f>
        <v>1067.42918429</v>
      </c>
      <c r="D33" s="36">
        <f>SUMIFS(СВЦЭМ!$D$33:$D$776,СВЦЭМ!$A$33:$A$776,$A33,СВЦЭМ!$B$33:$B$776,D$11)+'СЕТ СН'!$F$14+СВЦЭМ!$D$10+'СЕТ СН'!$F$8*'СЕТ СН'!$F$9-'СЕТ СН'!$F$26</f>
        <v>1087.5090867700001</v>
      </c>
      <c r="E33" s="36">
        <f>SUMIFS(СВЦЭМ!$D$33:$D$776,СВЦЭМ!$A$33:$A$776,$A33,СВЦЭМ!$B$33:$B$776,E$11)+'СЕТ СН'!$F$14+СВЦЭМ!$D$10+'СЕТ СН'!$F$8*'СЕТ СН'!$F$9-'СЕТ СН'!$F$26</f>
        <v>1084.34239686</v>
      </c>
      <c r="F33" s="36">
        <f>SUMIFS(СВЦЭМ!$D$33:$D$776,СВЦЭМ!$A$33:$A$776,$A33,СВЦЭМ!$B$33:$B$776,F$11)+'СЕТ СН'!$F$14+СВЦЭМ!$D$10+'СЕТ СН'!$F$8*'СЕТ СН'!$F$9-'СЕТ СН'!$F$26</f>
        <v>1077.97466682</v>
      </c>
      <c r="G33" s="36">
        <f>SUMIFS(СВЦЭМ!$D$33:$D$776,СВЦЭМ!$A$33:$A$776,$A33,СВЦЭМ!$B$33:$B$776,G$11)+'СЕТ СН'!$F$14+СВЦЭМ!$D$10+'СЕТ СН'!$F$8*'СЕТ СН'!$F$9-'СЕТ СН'!$F$26</f>
        <v>1087.2651260700002</v>
      </c>
      <c r="H33" s="36">
        <f>SUMIFS(СВЦЭМ!$D$33:$D$776,СВЦЭМ!$A$33:$A$776,$A33,СВЦЭМ!$B$33:$B$776,H$11)+'СЕТ СН'!$F$14+СВЦЭМ!$D$10+'СЕТ СН'!$F$8*'СЕТ СН'!$F$9-'СЕТ СН'!$F$26</f>
        <v>1088.96711744</v>
      </c>
      <c r="I33" s="36">
        <f>SUMIFS(СВЦЭМ!$D$33:$D$776,СВЦЭМ!$A$33:$A$776,$A33,СВЦЭМ!$B$33:$B$776,I$11)+'СЕТ СН'!$F$14+СВЦЭМ!$D$10+'СЕТ СН'!$F$8*'СЕТ СН'!$F$9-'СЕТ СН'!$F$26</f>
        <v>1051.7788342400002</v>
      </c>
      <c r="J33" s="36">
        <f>SUMIFS(СВЦЭМ!$D$33:$D$776,СВЦЭМ!$A$33:$A$776,$A33,СВЦЭМ!$B$33:$B$776,J$11)+'СЕТ СН'!$F$14+СВЦЭМ!$D$10+'СЕТ СН'!$F$8*'СЕТ СН'!$F$9-'СЕТ СН'!$F$26</f>
        <v>1004.7341500800001</v>
      </c>
      <c r="K33" s="36">
        <f>SUMIFS(СВЦЭМ!$D$33:$D$776,СВЦЭМ!$A$33:$A$776,$A33,СВЦЭМ!$B$33:$B$776,K$11)+'СЕТ СН'!$F$14+СВЦЭМ!$D$10+'СЕТ СН'!$F$8*'СЕТ СН'!$F$9-'СЕТ СН'!$F$26</f>
        <v>987.83434223000006</v>
      </c>
      <c r="L33" s="36">
        <f>SUMIFS(СВЦЭМ!$D$33:$D$776,СВЦЭМ!$A$33:$A$776,$A33,СВЦЭМ!$B$33:$B$776,L$11)+'СЕТ СН'!$F$14+СВЦЭМ!$D$10+'СЕТ СН'!$F$8*'СЕТ СН'!$F$9-'СЕТ СН'!$F$26</f>
        <v>976.24218413000006</v>
      </c>
      <c r="M33" s="36">
        <f>SUMIFS(СВЦЭМ!$D$33:$D$776,СВЦЭМ!$A$33:$A$776,$A33,СВЦЭМ!$B$33:$B$776,M$11)+'СЕТ СН'!$F$14+СВЦЭМ!$D$10+'СЕТ СН'!$F$8*'СЕТ СН'!$F$9-'СЕТ СН'!$F$26</f>
        <v>928.06315829000005</v>
      </c>
      <c r="N33" s="36">
        <f>SUMIFS(СВЦЭМ!$D$33:$D$776,СВЦЭМ!$A$33:$A$776,$A33,СВЦЭМ!$B$33:$B$776,N$11)+'СЕТ СН'!$F$14+СВЦЭМ!$D$10+'СЕТ СН'!$F$8*'СЕТ СН'!$F$9-'СЕТ СН'!$F$26</f>
        <v>876.24474831999999</v>
      </c>
      <c r="O33" s="36">
        <f>SUMIFS(СВЦЭМ!$D$33:$D$776,СВЦЭМ!$A$33:$A$776,$A33,СВЦЭМ!$B$33:$B$776,O$11)+'СЕТ СН'!$F$14+СВЦЭМ!$D$10+'СЕТ СН'!$F$8*'СЕТ СН'!$F$9-'СЕТ СН'!$F$26</f>
        <v>861.98473945000001</v>
      </c>
      <c r="P33" s="36">
        <f>SUMIFS(СВЦЭМ!$D$33:$D$776,СВЦЭМ!$A$33:$A$776,$A33,СВЦЭМ!$B$33:$B$776,P$11)+'СЕТ СН'!$F$14+СВЦЭМ!$D$10+'СЕТ СН'!$F$8*'СЕТ СН'!$F$9-'СЕТ СН'!$F$26</f>
        <v>880.00882610999997</v>
      </c>
      <c r="Q33" s="36">
        <f>SUMIFS(СВЦЭМ!$D$33:$D$776,СВЦЭМ!$A$33:$A$776,$A33,СВЦЭМ!$B$33:$B$776,Q$11)+'СЕТ СН'!$F$14+СВЦЭМ!$D$10+'СЕТ СН'!$F$8*'СЕТ СН'!$F$9-'СЕТ СН'!$F$26</f>
        <v>885.06559648000007</v>
      </c>
      <c r="R33" s="36">
        <f>SUMIFS(СВЦЭМ!$D$33:$D$776,СВЦЭМ!$A$33:$A$776,$A33,СВЦЭМ!$B$33:$B$776,R$11)+'СЕТ СН'!$F$14+СВЦЭМ!$D$10+'СЕТ СН'!$F$8*'СЕТ СН'!$F$9-'СЕТ СН'!$F$26</f>
        <v>885.50360879000004</v>
      </c>
      <c r="S33" s="36">
        <f>SUMIFS(СВЦЭМ!$D$33:$D$776,СВЦЭМ!$A$33:$A$776,$A33,СВЦЭМ!$B$33:$B$776,S$11)+'СЕТ СН'!$F$14+СВЦЭМ!$D$10+'СЕТ СН'!$F$8*'СЕТ СН'!$F$9-'СЕТ СН'!$F$26</f>
        <v>889.58845336000002</v>
      </c>
      <c r="T33" s="36">
        <f>SUMIFS(СВЦЭМ!$D$33:$D$776,СВЦЭМ!$A$33:$A$776,$A33,СВЦЭМ!$B$33:$B$776,T$11)+'СЕТ СН'!$F$14+СВЦЭМ!$D$10+'СЕТ СН'!$F$8*'СЕТ СН'!$F$9-'СЕТ СН'!$F$26</f>
        <v>876.73798136000005</v>
      </c>
      <c r="U33" s="36">
        <f>SUMIFS(СВЦЭМ!$D$33:$D$776,СВЦЭМ!$A$33:$A$776,$A33,СВЦЭМ!$B$33:$B$776,U$11)+'СЕТ СН'!$F$14+СВЦЭМ!$D$10+'СЕТ СН'!$F$8*'СЕТ СН'!$F$9-'СЕТ СН'!$F$26</f>
        <v>864.91133558000001</v>
      </c>
      <c r="V33" s="36">
        <f>SUMIFS(СВЦЭМ!$D$33:$D$776,СВЦЭМ!$A$33:$A$776,$A33,СВЦЭМ!$B$33:$B$776,V$11)+'СЕТ СН'!$F$14+СВЦЭМ!$D$10+'СЕТ СН'!$F$8*'СЕТ СН'!$F$9-'СЕТ СН'!$F$26</f>
        <v>848.31062832999999</v>
      </c>
      <c r="W33" s="36">
        <f>SUMIFS(СВЦЭМ!$D$33:$D$776,СВЦЭМ!$A$33:$A$776,$A33,СВЦЭМ!$B$33:$B$776,W$11)+'СЕТ СН'!$F$14+СВЦЭМ!$D$10+'СЕТ СН'!$F$8*'СЕТ СН'!$F$9-'СЕТ СН'!$F$26</f>
        <v>840.43314739000004</v>
      </c>
      <c r="X33" s="36">
        <f>SUMIFS(СВЦЭМ!$D$33:$D$776,СВЦЭМ!$A$33:$A$776,$A33,СВЦЭМ!$B$33:$B$776,X$11)+'СЕТ СН'!$F$14+СВЦЭМ!$D$10+'СЕТ СН'!$F$8*'СЕТ СН'!$F$9-'СЕТ СН'!$F$26</f>
        <v>859.01575603000003</v>
      </c>
      <c r="Y33" s="36">
        <f>SUMIFS(СВЦЭМ!$D$33:$D$776,СВЦЭМ!$A$33:$A$776,$A33,СВЦЭМ!$B$33:$B$776,Y$11)+'СЕТ СН'!$F$14+СВЦЭМ!$D$10+'СЕТ СН'!$F$8*'СЕТ СН'!$F$9-'СЕТ СН'!$F$26</f>
        <v>896.88585252000007</v>
      </c>
    </row>
    <row r="34" spans="1:27" ht="15.75" x14ac:dyDescent="0.2">
      <c r="A34" s="35">
        <f t="shared" si="0"/>
        <v>43974</v>
      </c>
      <c r="B34" s="36">
        <f>SUMIFS(СВЦЭМ!$D$33:$D$776,СВЦЭМ!$A$33:$A$776,$A34,СВЦЭМ!$B$33:$B$776,B$11)+'СЕТ СН'!$F$14+СВЦЭМ!$D$10+'СЕТ СН'!$F$8*'СЕТ СН'!$F$9-'СЕТ СН'!$F$26</f>
        <v>998.69084756000007</v>
      </c>
      <c r="C34" s="36">
        <f>SUMIFS(СВЦЭМ!$D$33:$D$776,СВЦЭМ!$A$33:$A$776,$A34,СВЦЭМ!$B$33:$B$776,C$11)+'СЕТ СН'!$F$14+СВЦЭМ!$D$10+'СЕТ СН'!$F$8*'СЕТ СН'!$F$9-'СЕТ СН'!$F$26</f>
        <v>1034.98938346</v>
      </c>
      <c r="D34" s="36">
        <f>SUMIFS(СВЦЭМ!$D$33:$D$776,СВЦЭМ!$A$33:$A$776,$A34,СВЦЭМ!$B$33:$B$776,D$11)+'СЕТ СН'!$F$14+СВЦЭМ!$D$10+'СЕТ СН'!$F$8*'СЕТ СН'!$F$9-'СЕТ СН'!$F$26</f>
        <v>1055.5257584400001</v>
      </c>
      <c r="E34" s="36">
        <f>SUMIFS(СВЦЭМ!$D$33:$D$776,СВЦЭМ!$A$33:$A$776,$A34,СВЦЭМ!$B$33:$B$776,E$11)+'СЕТ СН'!$F$14+СВЦЭМ!$D$10+'СЕТ СН'!$F$8*'СЕТ СН'!$F$9-'СЕТ СН'!$F$26</f>
        <v>1069.65625217</v>
      </c>
      <c r="F34" s="36">
        <f>SUMIFS(СВЦЭМ!$D$33:$D$776,СВЦЭМ!$A$33:$A$776,$A34,СВЦЭМ!$B$33:$B$776,F$11)+'СЕТ СН'!$F$14+СВЦЭМ!$D$10+'СЕТ СН'!$F$8*'СЕТ СН'!$F$9-'СЕТ СН'!$F$26</f>
        <v>1073.5478226100001</v>
      </c>
      <c r="G34" s="36">
        <f>SUMIFS(СВЦЭМ!$D$33:$D$776,СВЦЭМ!$A$33:$A$776,$A34,СВЦЭМ!$B$33:$B$776,G$11)+'СЕТ СН'!$F$14+СВЦЭМ!$D$10+'СЕТ СН'!$F$8*'СЕТ СН'!$F$9-'СЕТ СН'!$F$26</f>
        <v>1071.5573496700001</v>
      </c>
      <c r="H34" s="36">
        <f>SUMIFS(СВЦЭМ!$D$33:$D$776,СВЦЭМ!$A$33:$A$776,$A34,СВЦЭМ!$B$33:$B$776,H$11)+'СЕТ СН'!$F$14+СВЦЭМ!$D$10+'СЕТ СН'!$F$8*'СЕТ СН'!$F$9-'СЕТ СН'!$F$26</f>
        <v>1063.56977706</v>
      </c>
      <c r="I34" s="36">
        <f>SUMIFS(СВЦЭМ!$D$33:$D$776,СВЦЭМ!$A$33:$A$776,$A34,СВЦЭМ!$B$33:$B$776,I$11)+'СЕТ СН'!$F$14+СВЦЭМ!$D$10+'СЕТ СН'!$F$8*'СЕТ СН'!$F$9-'СЕТ СН'!$F$26</f>
        <v>1039.2556075900002</v>
      </c>
      <c r="J34" s="36">
        <f>SUMIFS(СВЦЭМ!$D$33:$D$776,СВЦЭМ!$A$33:$A$776,$A34,СВЦЭМ!$B$33:$B$776,J$11)+'СЕТ СН'!$F$14+СВЦЭМ!$D$10+'СЕТ СН'!$F$8*'СЕТ СН'!$F$9-'СЕТ СН'!$F$26</f>
        <v>1003.1251956900001</v>
      </c>
      <c r="K34" s="36">
        <f>SUMIFS(СВЦЭМ!$D$33:$D$776,СВЦЭМ!$A$33:$A$776,$A34,СВЦЭМ!$B$33:$B$776,K$11)+'СЕТ СН'!$F$14+СВЦЭМ!$D$10+'СЕТ СН'!$F$8*'СЕТ СН'!$F$9-'СЕТ СН'!$F$26</f>
        <v>965.53606509999997</v>
      </c>
      <c r="L34" s="36">
        <f>SUMIFS(СВЦЭМ!$D$33:$D$776,СВЦЭМ!$A$33:$A$776,$A34,СВЦЭМ!$B$33:$B$776,L$11)+'СЕТ СН'!$F$14+СВЦЭМ!$D$10+'СЕТ СН'!$F$8*'СЕТ СН'!$F$9-'СЕТ СН'!$F$26</f>
        <v>945.83149780999997</v>
      </c>
      <c r="M34" s="36">
        <f>SUMIFS(СВЦЭМ!$D$33:$D$776,СВЦЭМ!$A$33:$A$776,$A34,СВЦЭМ!$B$33:$B$776,M$11)+'СЕТ СН'!$F$14+СВЦЭМ!$D$10+'СЕТ СН'!$F$8*'СЕТ СН'!$F$9-'СЕТ СН'!$F$26</f>
        <v>891.75263868000002</v>
      </c>
      <c r="N34" s="36">
        <f>SUMIFS(СВЦЭМ!$D$33:$D$776,СВЦЭМ!$A$33:$A$776,$A34,СВЦЭМ!$B$33:$B$776,N$11)+'СЕТ СН'!$F$14+СВЦЭМ!$D$10+'СЕТ СН'!$F$8*'СЕТ СН'!$F$9-'СЕТ СН'!$F$26</f>
        <v>840.09840392000001</v>
      </c>
      <c r="O34" s="36">
        <f>SUMIFS(СВЦЭМ!$D$33:$D$776,СВЦЭМ!$A$33:$A$776,$A34,СВЦЭМ!$B$33:$B$776,O$11)+'СЕТ СН'!$F$14+СВЦЭМ!$D$10+'СЕТ СН'!$F$8*'СЕТ СН'!$F$9-'СЕТ СН'!$F$26</f>
        <v>830.88356490000001</v>
      </c>
      <c r="P34" s="36">
        <f>SUMIFS(СВЦЭМ!$D$33:$D$776,СВЦЭМ!$A$33:$A$776,$A34,СВЦЭМ!$B$33:$B$776,P$11)+'СЕТ СН'!$F$14+СВЦЭМ!$D$10+'СЕТ СН'!$F$8*'СЕТ СН'!$F$9-'СЕТ СН'!$F$26</f>
        <v>856.08900039000002</v>
      </c>
      <c r="Q34" s="36">
        <f>SUMIFS(СВЦЭМ!$D$33:$D$776,СВЦЭМ!$A$33:$A$776,$A34,СВЦЭМ!$B$33:$B$776,Q$11)+'СЕТ СН'!$F$14+СВЦЭМ!$D$10+'СЕТ СН'!$F$8*'СЕТ СН'!$F$9-'СЕТ СН'!$F$26</f>
        <v>858.60402380000005</v>
      </c>
      <c r="R34" s="36">
        <f>SUMIFS(СВЦЭМ!$D$33:$D$776,СВЦЭМ!$A$33:$A$776,$A34,СВЦЭМ!$B$33:$B$776,R$11)+'СЕТ СН'!$F$14+СВЦЭМ!$D$10+'СЕТ СН'!$F$8*'СЕТ СН'!$F$9-'СЕТ СН'!$F$26</f>
        <v>864.23058408999998</v>
      </c>
      <c r="S34" s="36">
        <f>SUMIFS(СВЦЭМ!$D$33:$D$776,СВЦЭМ!$A$33:$A$776,$A34,СВЦЭМ!$B$33:$B$776,S$11)+'СЕТ СН'!$F$14+СВЦЭМ!$D$10+'СЕТ СН'!$F$8*'СЕТ СН'!$F$9-'СЕТ СН'!$F$26</f>
        <v>874.41312859000004</v>
      </c>
      <c r="T34" s="36">
        <f>SUMIFS(СВЦЭМ!$D$33:$D$776,СВЦЭМ!$A$33:$A$776,$A34,СВЦЭМ!$B$33:$B$776,T$11)+'СЕТ СН'!$F$14+СВЦЭМ!$D$10+'СЕТ СН'!$F$8*'СЕТ СН'!$F$9-'СЕТ СН'!$F$26</f>
        <v>883.98162780000007</v>
      </c>
      <c r="U34" s="36">
        <f>SUMIFS(СВЦЭМ!$D$33:$D$776,СВЦЭМ!$A$33:$A$776,$A34,СВЦЭМ!$B$33:$B$776,U$11)+'СЕТ СН'!$F$14+СВЦЭМ!$D$10+'СЕТ СН'!$F$8*'СЕТ СН'!$F$9-'СЕТ СН'!$F$26</f>
        <v>884.68252882000002</v>
      </c>
      <c r="V34" s="36">
        <f>SUMIFS(СВЦЭМ!$D$33:$D$776,СВЦЭМ!$A$33:$A$776,$A34,СВЦЭМ!$B$33:$B$776,V$11)+'СЕТ СН'!$F$14+СВЦЭМ!$D$10+'СЕТ СН'!$F$8*'СЕТ СН'!$F$9-'СЕТ СН'!$F$26</f>
        <v>878.06130168000004</v>
      </c>
      <c r="W34" s="36">
        <f>SUMIFS(СВЦЭМ!$D$33:$D$776,СВЦЭМ!$A$33:$A$776,$A34,СВЦЭМ!$B$33:$B$776,W$11)+'СЕТ СН'!$F$14+СВЦЭМ!$D$10+'СЕТ СН'!$F$8*'СЕТ СН'!$F$9-'СЕТ СН'!$F$26</f>
        <v>872.64115181</v>
      </c>
      <c r="X34" s="36">
        <f>SUMIFS(СВЦЭМ!$D$33:$D$776,СВЦЭМ!$A$33:$A$776,$A34,СВЦЭМ!$B$33:$B$776,X$11)+'СЕТ СН'!$F$14+СВЦЭМ!$D$10+'СЕТ СН'!$F$8*'СЕТ СН'!$F$9-'СЕТ СН'!$F$26</f>
        <v>899.05432789999998</v>
      </c>
      <c r="Y34" s="36">
        <f>SUMIFS(СВЦЭМ!$D$33:$D$776,СВЦЭМ!$A$33:$A$776,$A34,СВЦЭМ!$B$33:$B$776,Y$11)+'СЕТ СН'!$F$14+СВЦЭМ!$D$10+'СЕТ СН'!$F$8*'СЕТ СН'!$F$9-'СЕТ СН'!$F$26</f>
        <v>973.93625052000004</v>
      </c>
    </row>
    <row r="35" spans="1:27" ht="15.75" x14ac:dyDescent="0.2">
      <c r="A35" s="35">
        <f t="shared" si="0"/>
        <v>43975</v>
      </c>
      <c r="B35" s="36">
        <f>SUMIFS(СВЦЭМ!$D$33:$D$776,СВЦЭМ!$A$33:$A$776,$A35,СВЦЭМ!$B$33:$B$776,B$11)+'СЕТ СН'!$F$14+СВЦЭМ!$D$10+'СЕТ СН'!$F$8*'СЕТ СН'!$F$9-'СЕТ СН'!$F$26</f>
        <v>1041.5485101300001</v>
      </c>
      <c r="C35" s="36">
        <f>SUMIFS(СВЦЭМ!$D$33:$D$776,СВЦЭМ!$A$33:$A$776,$A35,СВЦЭМ!$B$33:$B$776,C$11)+'СЕТ СН'!$F$14+СВЦЭМ!$D$10+'СЕТ СН'!$F$8*'СЕТ СН'!$F$9-'СЕТ СН'!$F$26</f>
        <v>1065.7809118600001</v>
      </c>
      <c r="D35" s="36">
        <f>SUMIFS(СВЦЭМ!$D$33:$D$776,СВЦЭМ!$A$33:$A$776,$A35,СВЦЭМ!$B$33:$B$776,D$11)+'СЕТ СН'!$F$14+СВЦЭМ!$D$10+'СЕТ СН'!$F$8*'СЕТ СН'!$F$9-'СЕТ СН'!$F$26</f>
        <v>1074.7582164600001</v>
      </c>
      <c r="E35" s="36">
        <f>SUMIFS(СВЦЭМ!$D$33:$D$776,СВЦЭМ!$A$33:$A$776,$A35,СВЦЭМ!$B$33:$B$776,E$11)+'СЕТ СН'!$F$14+СВЦЭМ!$D$10+'СЕТ СН'!$F$8*'СЕТ СН'!$F$9-'СЕТ СН'!$F$26</f>
        <v>1070.9123917000002</v>
      </c>
      <c r="F35" s="36">
        <f>SUMIFS(СВЦЭМ!$D$33:$D$776,СВЦЭМ!$A$33:$A$776,$A35,СВЦЭМ!$B$33:$B$776,F$11)+'СЕТ СН'!$F$14+СВЦЭМ!$D$10+'СЕТ СН'!$F$8*'СЕТ СН'!$F$9-'СЕТ СН'!$F$26</f>
        <v>1066.6185441700002</v>
      </c>
      <c r="G35" s="36">
        <f>SUMIFS(СВЦЭМ!$D$33:$D$776,СВЦЭМ!$A$33:$A$776,$A35,СВЦЭМ!$B$33:$B$776,G$11)+'СЕТ СН'!$F$14+СВЦЭМ!$D$10+'СЕТ СН'!$F$8*'СЕТ СН'!$F$9-'СЕТ СН'!$F$26</f>
        <v>1065.1563382300001</v>
      </c>
      <c r="H35" s="36">
        <f>SUMIFS(СВЦЭМ!$D$33:$D$776,СВЦЭМ!$A$33:$A$776,$A35,СВЦЭМ!$B$33:$B$776,H$11)+'СЕТ СН'!$F$14+СВЦЭМ!$D$10+'СЕТ СН'!$F$8*'СЕТ СН'!$F$9-'СЕТ СН'!$F$26</f>
        <v>1055.9101013300001</v>
      </c>
      <c r="I35" s="36">
        <f>SUMIFS(СВЦЭМ!$D$33:$D$776,СВЦЭМ!$A$33:$A$776,$A35,СВЦЭМ!$B$33:$B$776,I$11)+'СЕТ СН'!$F$14+СВЦЭМ!$D$10+'СЕТ СН'!$F$8*'СЕТ СН'!$F$9-'СЕТ СН'!$F$26</f>
        <v>1023.8483108</v>
      </c>
      <c r="J35" s="36">
        <f>SUMIFS(СВЦЭМ!$D$33:$D$776,СВЦЭМ!$A$33:$A$776,$A35,СВЦЭМ!$B$33:$B$776,J$11)+'СЕТ СН'!$F$14+СВЦЭМ!$D$10+'СЕТ СН'!$F$8*'СЕТ СН'!$F$9-'СЕТ СН'!$F$26</f>
        <v>1011.84722814</v>
      </c>
      <c r="K35" s="36">
        <f>SUMIFS(СВЦЭМ!$D$33:$D$776,СВЦЭМ!$A$33:$A$776,$A35,СВЦЭМ!$B$33:$B$776,K$11)+'СЕТ СН'!$F$14+СВЦЭМ!$D$10+'СЕТ СН'!$F$8*'СЕТ СН'!$F$9-'СЕТ СН'!$F$26</f>
        <v>982.23118744999999</v>
      </c>
      <c r="L35" s="36">
        <f>SUMIFS(СВЦЭМ!$D$33:$D$776,СВЦЭМ!$A$33:$A$776,$A35,СВЦЭМ!$B$33:$B$776,L$11)+'СЕТ СН'!$F$14+СВЦЭМ!$D$10+'СЕТ СН'!$F$8*'СЕТ СН'!$F$9-'СЕТ СН'!$F$26</f>
        <v>993.10076651999998</v>
      </c>
      <c r="M35" s="36">
        <f>SUMIFS(СВЦЭМ!$D$33:$D$776,СВЦЭМ!$A$33:$A$776,$A35,СВЦЭМ!$B$33:$B$776,M$11)+'СЕТ СН'!$F$14+СВЦЭМ!$D$10+'СЕТ СН'!$F$8*'СЕТ СН'!$F$9-'СЕТ СН'!$F$26</f>
        <v>956.95920049000006</v>
      </c>
      <c r="N35" s="36">
        <f>SUMIFS(СВЦЭМ!$D$33:$D$776,СВЦЭМ!$A$33:$A$776,$A35,СВЦЭМ!$B$33:$B$776,N$11)+'СЕТ СН'!$F$14+СВЦЭМ!$D$10+'СЕТ СН'!$F$8*'СЕТ СН'!$F$9-'СЕТ СН'!$F$26</f>
        <v>910.81216070000005</v>
      </c>
      <c r="O35" s="36">
        <f>SUMIFS(СВЦЭМ!$D$33:$D$776,СВЦЭМ!$A$33:$A$776,$A35,СВЦЭМ!$B$33:$B$776,O$11)+'СЕТ СН'!$F$14+СВЦЭМ!$D$10+'СЕТ СН'!$F$8*'СЕТ СН'!$F$9-'СЕТ СН'!$F$26</f>
        <v>881.33937403000004</v>
      </c>
      <c r="P35" s="36">
        <f>SUMIFS(СВЦЭМ!$D$33:$D$776,СВЦЭМ!$A$33:$A$776,$A35,СВЦЭМ!$B$33:$B$776,P$11)+'СЕТ СН'!$F$14+СВЦЭМ!$D$10+'СЕТ СН'!$F$8*'СЕТ СН'!$F$9-'СЕТ СН'!$F$26</f>
        <v>886.46440155000005</v>
      </c>
      <c r="Q35" s="36">
        <f>SUMIFS(СВЦЭМ!$D$33:$D$776,СВЦЭМ!$A$33:$A$776,$A35,СВЦЭМ!$B$33:$B$776,Q$11)+'СЕТ СН'!$F$14+СВЦЭМ!$D$10+'СЕТ СН'!$F$8*'СЕТ СН'!$F$9-'СЕТ СН'!$F$26</f>
        <v>891.87058129000002</v>
      </c>
      <c r="R35" s="36">
        <f>SUMIFS(СВЦЭМ!$D$33:$D$776,СВЦЭМ!$A$33:$A$776,$A35,СВЦЭМ!$B$33:$B$776,R$11)+'СЕТ СН'!$F$14+СВЦЭМ!$D$10+'СЕТ СН'!$F$8*'СЕТ СН'!$F$9-'СЕТ СН'!$F$26</f>
        <v>878.73212185</v>
      </c>
      <c r="S35" s="36">
        <f>SUMIFS(СВЦЭМ!$D$33:$D$776,СВЦЭМ!$A$33:$A$776,$A35,СВЦЭМ!$B$33:$B$776,S$11)+'СЕТ СН'!$F$14+СВЦЭМ!$D$10+'СЕТ СН'!$F$8*'СЕТ СН'!$F$9-'СЕТ СН'!$F$26</f>
        <v>884.92665696000006</v>
      </c>
      <c r="T35" s="36">
        <f>SUMIFS(СВЦЭМ!$D$33:$D$776,СВЦЭМ!$A$33:$A$776,$A35,СВЦЭМ!$B$33:$B$776,T$11)+'СЕТ СН'!$F$14+СВЦЭМ!$D$10+'СЕТ СН'!$F$8*'СЕТ СН'!$F$9-'СЕТ СН'!$F$26</f>
        <v>881.16789788000006</v>
      </c>
      <c r="U35" s="36">
        <f>SUMIFS(СВЦЭМ!$D$33:$D$776,СВЦЭМ!$A$33:$A$776,$A35,СВЦЭМ!$B$33:$B$776,U$11)+'СЕТ СН'!$F$14+СВЦЭМ!$D$10+'СЕТ СН'!$F$8*'СЕТ СН'!$F$9-'СЕТ СН'!$F$26</f>
        <v>867.12384787999997</v>
      </c>
      <c r="V35" s="36">
        <f>SUMIFS(СВЦЭМ!$D$33:$D$776,СВЦЭМ!$A$33:$A$776,$A35,СВЦЭМ!$B$33:$B$776,V$11)+'СЕТ СН'!$F$14+СВЦЭМ!$D$10+'СЕТ СН'!$F$8*'СЕТ СН'!$F$9-'СЕТ СН'!$F$26</f>
        <v>833.79602795000005</v>
      </c>
      <c r="W35" s="36">
        <f>SUMIFS(СВЦЭМ!$D$33:$D$776,СВЦЭМ!$A$33:$A$776,$A35,СВЦЭМ!$B$33:$B$776,W$11)+'СЕТ СН'!$F$14+СВЦЭМ!$D$10+'СЕТ СН'!$F$8*'СЕТ СН'!$F$9-'СЕТ СН'!$F$26</f>
        <v>838.36165616000005</v>
      </c>
      <c r="X35" s="36">
        <f>SUMIFS(СВЦЭМ!$D$33:$D$776,СВЦЭМ!$A$33:$A$776,$A35,СВЦЭМ!$B$33:$B$776,X$11)+'СЕТ СН'!$F$14+СВЦЭМ!$D$10+'СЕТ СН'!$F$8*'СЕТ СН'!$F$9-'СЕТ СН'!$F$26</f>
        <v>863.92401499000005</v>
      </c>
      <c r="Y35" s="36">
        <f>SUMIFS(СВЦЭМ!$D$33:$D$776,СВЦЭМ!$A$33:$A$776,$A35,СВЦЭМ!$B$33:$B$776,Y$11)+'СЕТ СН'!$F$14+СВЦЭМ!$D$10+'СЕТ СН'!$F$8*'СЕТ СН'!$F$9-'СЕТ СН'!$F$26</f>
        <v>942.78336704000003</v>
      </c>
    </row>
    <row r="36" spans="1:27" ht="15.75" x14ac:dyDescent="0.2">
      <c r="A36" s="35">
        <f t="shared" si="0"/>
        <v>43976</v>
      </c>
      <c r="B36" s="36">
        <f>SUMIFS(СВЦЭМ!$D$33:$D$776,СВЦЭМ!$A$33:$A$776,$A36,СВЦЭМ!$B$33:$B$776,B$11)+'СЕТ СН'!$F$14+СВЦЭМ!$D$10+'СЕТ СН'!$F$8*'СЕТ СН'!$F$9-'СЕТ СН'!$F$26</f>
        <v>1090.7266769300002</v>
      </c>
      <c r="C36" s="36">
        <f>SUMIFS(СВЦЭМ!$D$33:$D$776,СВЦЭМ!$A$33:$A$776,$A36,СВЦЭМ!$B$33:$B$776,C$11)+'СЕТ СН'!$F$14+СВЦЭМ!$D$10+'СЕТ СН'!$F$8*'СЕТ СН'!$F$9-'СЕТ СН'!$F$26</f>
        <v>1085.9416484800001</v>
      </c>
      <c r="D36" s="36">
        <f>SUMIFS(СВЦЭМ!$D$33:$D$776,СВЦЭМ!$A$33:$A$776,$A36,СВЦЭМ!$B$33:$B$776,D$11)+'СЕТ СН'!$F$14+СВЦЭМ!$D$10+'СЕТ СН'!$F$8*'СЕТ СН'!$F$9-'СЕТ СН'!$F$26</f>
        <v>1073.8505691</v>
      </c>
      <c r="E36" s="36">
        <f>SUMIFS(СВЦЭМ!$D$33:$D$776,СВЦЭМ!$A$33:$A$776,$A36,СВЦЭМ!$B$33:$B$776,E$11)+'СЕТ СН'!$F$14+СВЦЭМ!$D$10+'СЕТ СН'!$F$8*'СЕТ СН'!$F$9-'СЕТ СН'!$F$26</f>
        <v>1066.97774065</v>
      </c>
      <c r="F36" s="36">
        <f>SUMIFS(СВЦЭМ!$D$33:$D$776,СВЦЭМ!$A$33:$A$776,$A36,СВЦЭМ!$B$33:$B$776,F$11)+'СЕТ СН'!$F$14+СВЦЭМ!$D$10+'СЕТ СН'!$F$8*'СЕТ СН'!$F$9-'СЕТ СН'!$F$26</f>
        <v>1064.7998947000001</v>
      </c>
      <c r="G36" s="36">
        <f>SUMIFS(СВЦЭМ!$D$33:$D$776,СВЦЭМ!$A$33:$A$776,$A36,СВЦЭМ!$B$33:$B$776,G$11)+'СЕТ СН'!$F$14+СВЦЭМ!$D$10+'СЕТ СН'!$F$8*'СЕТ СН'!$F$9-'СЕТ СН'!$F$26</f>
        <v>1068.2578425000002</v>
      </c>
      <c r="H36" s="36">
        <f>SUMIFS(СВЦЭМ!$D$33:$D$776,СВЦЭМ!$A$33:$A$776,$A36,СВЦЭМ!$B$33:$B$776,H$11)+'СЕТ СН'!$F$14+СВЦЭМ!$D$10+'СЕТ СН'!$F$8*'СЕТ СН'!$F$9-'СЕТ СН'!$F$26</f>
        <v>1071.39670284</v>
      </c>
      <c r="I36" s="36">
        <f>SUMIFS(СВЦЭМ!$D$33:$D$776,СВЦЭМ!$A$33:$A$776,$A36,СВЦЭМ!$B$33:$B$776,I$11)+'СЕТ СН'!$F$14+СВЦЭМ!$D$10+'СЕТ СН'!$F$8*'СЕТ СН'!$F$9-'СЕТ СН'!$F$26</f>
        <v>1046.5380254700001</v>
      </c>
      <c r="J36" s="36">
        <f>SUMIFS(СВЦЭМ!$D$33:$D$776,СВЦЭМ!$A$33:$A$776,$A36,СВЦЭМ!$B$33:$B$776,J$11)+'СЕТ СН'!$F$14+СВЦЭМ!$D$10+'СЕТ СН'!$F$8*'СЕТ СН'!$F$9-'СЕТ СН'!$F$26</f>
        <v>1008.94904839</v>
      </c>
      <c r="K36" s="36">
        <f>SUMIFS(СВЦЭМ!$D$33:$D$776,СВЦЭМ!$A$33:$A$776,$A36,СВЦЭМ!$B$33:$B$776,K$11)+'СЕТ СН'!$F$14+СВЦЭМ!$D$10+'СЕТ СН'!$F$8*'СЕТ СН'!$F$9-'СЕТ СН'!$F$26</f>
        <v>1002.02236026</v>
      </c>
      <c r="L36" s="36">
        <f>SUMIFS(СВЦЭМ!$D$33:$D$776,СВЦЭМ!$A$33:$A$776,$A36,СВЦЭМ!$B$33:$B$776,L$11)+'СЕТ СН'!$F$14+СВЦЭМ!$D$10+'СЕТ СН'!$F$8*'СЕТ СН'!$F$9-'СЕТ СН'!$F$26</f>
        <v>995.03000165000003</v>
      </c>
      <c r="M36" s="36">
        <f>SUMIFS(СВЦЭМ!$D$33:$D$776,СВЦЭМ!$A$33:$A$776,$A36,СВЦЭМ!$B$33:$B$776,M$11)+'СЕТ СН'!$F$14+СВЦЭМ!$D$10+'СЕТ СН'!$F$8*'СЕТ СН'!$F$9-'СЕТ СН'!$F$26</f>
        <v>933.18287624000004</v>
      </c>
      <c r="N36" s="36">
        <f>SUMIFS(СВЦЭМ!$D$33:$D$776,СВЦЭМ!$A$33:$A$776,$A36,СВЦЭМ!$B$33:$B$776,N$11)+'СЕТ СН'!$F$14+СВЦЭМ!$D$10+'СЕТ СН'!$F$8*'СЕТ СН'!$F$9-'СЕТ СН'!$F$26</f>
        <v>883.15887084999997</v>
      </c>
      <c r="O36" s="36">
        <f>SUMIFS(СВЦЭМ!$D$33:$D$776,СВЦЭМ!$A$33:$A$776,$A36,СВЦЭМ!$B$33:$B$776,O$11)+'СЕТ СН'!$F$14+СВЦЭМ!$D$10+'СЕТ СН'!$F$8*'СЕТ СН'!$F$9-'СЕТ СН'!$F$26</f>
        <v>863.34080362999998</v>
      </c>
      <c r="P36" s="36">
        <f>SUMIFS(СВЦЭМ!$D$33:$D$776,СВЦЭМ!$A$33:$A$776,$A36,СВЦЭМ!$B$33:$B$776,P$11)+'СЕТ СН'!$F$14+СВЦЭМ!$D$10+'СЕТ СН'!$F$8*'СЕТ СН'!$F$9-'СЕТ СН'!$F$26</f>
        <v>868.99263781000002</v>
      </c>
      <c r="Q36" s="36">
        <f>SUMIFS(СВЦЭМ!$D$33:$D$776,СВЦЭМ!$A$33:$A$776,$A36,СВЦЭМ!$B$33:$B$776,Q$11)+'СЕТ СН'!$F$14+СВЦЭМ!$D$10+'СЕТ СН'!$F$8*'СЕТ СН'!$F$9-'СЕТ СН'!$F$26</f>
        <v>870.51395218000005</v>
      </c>
      <c r="R36" s="36">
        <f>SUMIFS(СВЦЭМ!$D$33:$D$776,СВЦЭМ!$A$33:$A$776,$A36,СВЦЭМ!$B$33:$B$776,R$11)+'СЕТ СН'!$F$14+СВЦЭМ!$D$10+'СЕТ СН'!$F$8*'СЕТ СН'!$F$9-'СЕТ СН'!$F$26</f>
        <v>878.69415782999999</v>
      </c>
      <c r="S36" s="36">
        <f>SUMIFS(СВЦЭМ!$D$33:$D$776,СВЦЭМ!$A$33:$A$776,$A36,СВЦЭМ!$B$33:$B$776,S$11)+'СЕТ СН'!$F$14+СВЦЭМ!$D$10+'СЕТ СН'!$F$8*'СЕТ СН'!$F$9-'СЕТ СН'!$F$26</f>
        <v>874.86890246000007</v>
      </c>
      <c r="T36" s="36">
        <f>SUMIFS(СВЦЭМ!$D$33:$D$776,СВЦЭМ!$A$33:$A$776,$A36,СВЦЭМ!$B$33:$B$776,T$11)+'СЕТ СН'!$F$14+СВЦЭМ!$D$10+'СЕТ СН'!$F$8*'СЕТ СН'!$F$9-'СЕТ СН'!$F$26</f>
        <v>872.86911791</v>
      </c>
      <c r="U36" s="36">
        <f>SUMIFS(СВЦЭМ!$D$33:$D$776,СВЦЭМ!$A$33:$A$776,$A36,СВЦЭМ!$B$33:$B$776,U$11)+'СЕТ СН'!$F$14+СВЦЭМ!$D$10+'СЕТ СН'!$F$8*'СЕТ СН'!$F$9-'СЕТ СН'!$F$26</f>
        <v>868.76303478</v>
      </c>
      <c r="V36" s="36">
        <f>SUMIFS(СВЦЭМ!$D$33:$D$776,СВЦЭМ!$A$33:$A$776,$A36,СВЦЭМ!$B$33:$B$776,V$11)+'СЕТ СН'!$F$14+СВЦЭМ!$D$10+'СЕТ СН'!$F$8*'СЕТ СН'!$F$9-'СЕТ СН'!$F$26</f>
        <v>856.62642482000001</v>
      </c>
      <c r="W36" s="36">
        <f>SUMIFS(СВЦЭМ!$D$33:$D$776,СВЦЭМ!$A$33:$A$776,$A36,СВЦЭМ!$B$33:$B$776,W$11)+'СЕТ СН'!$F$14+СВЦЭМ!$D$10+'СЕТ СН'!$F$8*'СЕТ СН'!$F$9-'СЕТ СН'!$F$26</f>
        <v>860.42531615000007</v>
      </c>
      <c r="X36" s="36">
        <f>SUMIFS(СВЦЭМ!$D$33:$D$776,СВЦЭМ!$A$33:$A$776,$A36,СВЦЭМ!$B$33:$B$776,X$11)+'СЕТ СН'!$F$14+СВЦЭМ!$D$10+'СЕТ СН'!$F$8*'СЕТ СН'!$F$9-'СЕТ СН'!$F$26</f>
        <v>876.99659486999997</v>
      </c>
      <c r="Y36" s="36">
        <f>SUMIFS(СВЦЭМ!$D$33:$D$776,СВЦЭМ!$A$33:$A$776,$A36,СВЦЭМ!$B$33:$B$776,Y$11)+'СЕТ СН'!$F$14+СВЦЭМ!$D$10+'СЕТ СН'!$F$8*'СЕТ СН'!$F$9-'СЕТ СН'!$F$26</f>
        <v>958.90983976000007</v>
      </c>
    </row>
    <row r="37" spans="1:27" ht="15.75" x14ac:dyDescent="0.2">
      <c r="A37" s="35">
        <f t="shared" si="0"/>
        <v>43977</v>
      </c>
      <c r="B37" s="36">
        <f>SUMIFS(СВЦЭМ!$D$33:$D$776,СВЦЭМ!$A$33:$A$776,$A37,СВЦЭМ!$B$33:$B$776,B$11)+'СЕТ СН'!$F$14+СВЦЭМ!$D$10+'СЕТ СН'!$F$8*'СЕТ СН'!$F$9-'СЕТ СН'!$F$26</f>
        <v>1042.99917957</v>
      </c>
      <c r="C37" s="36">
        <f>SUMIFS(СВЦЭМ!$D$33:$D$776,СВЦЭМ!$A$33:$A$776,$A37,СВЦЭМ!$B$33:$B$776,C$11)+'СЕТ СН'!$F$14+СВЦЭМ!$D$10+'СЕТ СН'!$F$8*'СЕТ СН'!$F$9-'СЕТ СН'!$F$26</f>
        <v>1073.0654412600002</v>
      </c>
      <c r="D37" s="36">
        <f>SUMIFS(СВЦЭМ!$D$33:$D$776,СВЦЭМ!$A$33:$A$776,$A37,СВЦЭМ!$B$33:$B$776,D$11)+'СЕТ СН'!$F$14+СВЦЭМ!$D$10+'СЕТ СН'!$F$8*'СЕТ СН'!$F$9-'СЕТ СН'!$F$26</f>
        <v>1063.8706551800001</v>
      </c>
      <c r="E37" s="36">
        <f>SUMIFS(СВЦЭМ!$D$33:$D$776,СВЦЭМ!$A$33:$A$776,$A37,СВЦЭМ!$B$33:$B$776,E$11)+'СЕТ СН'!$F$14+СВЦЭМ!$D$10+'СЕТ СН'!$F$8*'СЕТ СН'!$F$9-'СЕТ СН'!$F$26</f>
        <v>1055.12665582</v>
      </c>
      <c r="F37" s="36">
        <f>SUMIFS(СВЦЭМ!$D$33:$D$776,СВЦЭМ!$A$33:$A$776,$A37,СВЦЭМ!$B$33:$B$776,F$11)+'СЕТ СН'!$F$14+СВЦЭМ!$D$10+'СЕТ СН'!$F$8*'СЕТ СН'!$F$9-'СЕТ СН'!$F$26</f>
        <v>1052.9581577700001</v>
      </c>
      <c r="G37" s="36">
        <f>SUMIFS(СВЦЭМ!$D$33:$D$776,СВЦЭМ!$A$33:$A$776,$A37,СВЦЭМ!$B$33:$B$776,G$11)+'СЕТ СН'!$F$14+СВЦЭМ!$D$10+'СЕТ СН'!$F$8*'СЕТ СН'!$F$9-'СЕТ СН'!$F$26</f>
        <v>1059.8041228700001</v>
      </c>
      <c r="H37" s="36">
        <f>SUMIFS(СВЦЭМ!$D$33:$D$776,СВЦЭМ!$A$33:$A$776,$A37,СВЦЭМ!$B$33:$B$776,H$11)+'СЕТ СН'!$F$14+СВЦЭМ!$D$10+'СЕТ СН'!$F$8*'СЕТ СН'!$F$9-'СЕТ СН'!$F$26</f>
        <v>1069.7988707900001</v>
      </c>
      <c r="I37" s="36">
        <f>SUMIFS(СВЦЭМ!$D$33:$D$776,СВЦЭМ!$A$33:$A$776,$A37,СВЦЭМ!$B$33:$B$776,I$11)+'СЕТ СН'!$F$14+СВЦЭМ!$D$10+'СЕТ СН'!$F$8*'СЕТ СН'!$F$9-'СЕТ СН'!$F$26</f>
        <v>1040.68270607</v>
      </c>
      <c r="J37" s="36">
        <f>SUMIFS(СВЦЭМ!$D$33:$D$776,СВЦЭМ!$A$33:$A$776,$A37,СВЦЭМ!$B$33:$B$776,J$11)+'СЕТ СН'!$F$14+СВЦЭМ!$D$10+'СЕТ СН'!$F$8*'СЕТ СН'!$F$9-'СЕТ СН'!$F$26</f>
        <v>1007.30911812</v>
      </c>
      <c r="K37" s="36">
        <f>SUMIFS(СВЦЭМ!$D$33:$D$776,СВЦЭМ!$A$33:$A$776,$A37,СВЦЭМ!$B$33:$B$776,K$11)+'СЕТ СН'!$F$14+СВЦЭМ!$D$10+'СЕТ СН'!$F$8*'СЕТ СН'!$F$9-'СЕТ СН'!$F$26</f>
        <v>994.02537360999997</v>
      </c>
      <c r="L37" s="36">
        <f>SUMIFS(СВЦЭМ!$D$33:$D$776,СВЦЭМ!$A$33:$A$776,$A37,СВЦЭМ!$B$33:$B$776,L$11)+'СЕТ СН'!$F$14+СВЦЭМ!$D$10+'СЕТ СН'!$F$8*'СЕТ СН'!$F$9-'СЕТ СН'!$F$26</f>
        <v>996.08372261</v>
      </c>
      <c r="M37" s="36">
        <f>SUMIFS(СВЦЭМ!$D$33:$D$776,СВЦЭМ!$A$33:$A$776,$A37,СВЦЭМ!$B$33:$B$776,M$11)+'СЕТ СН'!$F$14+СВЦЭМ!$D$10+'СЕТ СН'!$F$8*'СЕТ СН'!$F$9-'СЕТ СН'!$F$26</f>
        <v>939.09520082000006</v>
      </c>
      <c r="N37" s="36">
        <f>SUMIFS(СВЦЭМ!$D$33:$D$776,СВЦЭМ!$A$33:$A$776,$A37,СВЦЭМ!$B$33:$B$776,N$11)+'СЕТ СН'!$F$14+СВЦЭМ!$D$10+'СЕТ СН'!$F$8*'СЕТ СН'!$F$9-'СЕТ СН'!$F$26</f>
        <v>891.65408582999999</v>
      </c>
      <c r="O37" s="36">
        <f>SUMIFS(СВЦЭМ!$D$33:$D$776,СВЦЭМ!$A$33:$A$776,$A37,СВЦЭМ!$B$33:$B$776,O$11)+'СЕТ СН'!$F$14+СВЦЭМ!$D$10+'СЕТ СН'!$F$8*'СЕТ СН'!$F$9-'СЕТ СН'!$F$26</f>
        <v>871.67395724000005</v>
      </c>
      <c r="P37" s="36">
        <f>SUMIFS(СВЦЭМ!$D$33:$D$776,СВЦЭМ!$A$33:$A$776,$A37,СВЦЭМ!$B$33:$B$776,P$11)+'СЕТ СН'!$F$14+СВЦЭМ!$D$10+'СЕТ СН'!$F$8*'СЕТ СН'!$F$9-'СЕТ СН'!$F$26</f>
        <v>876.33297965999998</v>
      </c>
      <c r="Q37" s="36">
        <f>SUMIFS(СВЦЭМ!$D$33:$D$776,СВЦЭМ!$A$33:$A$776,$A37,СВЦЭМ!$B$33:$B$776,Q$11)+'СЕТ СН'!$F$14+СВЦЭМ!$D$10+'СЕТ СН'!$F$8*'СЕТ СН'!$F$9-'СЕТ СН'!$F$26</f>
        <v>881.49522567999998</v>
      </c>
      <c r="R37" s="36">
        <f>SUMIFS(СВЦЭМ!$D$33:$D$776,СВЦЭМ!$A$33:$A$776,$A37,СВЦЭМ!$B$33:$B$776,R$11)+'СЕТ СН'!$F$14+СВЦЭМ!$D$10+'СЕТ СН'!$F$8*'СЕТ СН'!$F$9-'СЕТ СН'!$F$26</f>
        <v>879.79187910000007</v>
      </c>
      <c r="S37" s="36">
        <f>SUMIFS(СВЦЭМ!$D$33:$D$776,СВЦЭМ!$A$33:$A$776,$A37,СВЦЭМ!$B$33:$B$776,S$11)+'СЕТ СН'!$F$14+СВЦЭМ!$D$10+'СЕТ СН'!$F$8*'СЕТ СН'!$F$9-'СЕТ СН'!$F$26</f>
        <v>879.28280275999998</v>
      </c>
      <c r="T37" s="36">
        <f>SUMIFS(СВЦЭМ!$D$33:$D$776,СВЦЭМ!$A$33:$A$776,$A37,СВЦЭМ!$B$33:$B$776,T$11)+'СЕТ СН'!$F$14+СВЦЭМ!$D$10+'СЕТ СН'!$F$8*'СЕТ СН'!$F$9-'СЕТ СН'!$F$26</f>
        <v>875.55750358</v>
      </c>
      <c r="U37" s="36">
        <f>SUMIFS(СВЦЭМ!$D$33:$D$776,СВЦЭМ!$A$33:$A$776,$A37,СВЦЭМ!$B$33:$B$776,U$11)+'СЕТ СН'!$F$14+СВЦЭМ!$D$10+'СЕТ СН'!$F$8*'СЕТ СН'!$F$9-'СЕТ СН'!$F$26</f>
        <v>862.94541609999999</v>
      </c>
      <c r="V37" s="36">
        <f>SUMIFS(СВЦЭМ!$D$33:$D$776,СВЦЭМ!$A$33:$A$776,$A37,СВЦЭМ!$B$33:$B$776,V$11)+'СЕТ СН'!$F$14+СВЦЭМ!$D$10+'СЕТ СН'!$F$8*'СЕТ СН'!$F$9-'СЕТ СН'!$F$26</f>
        <v>856.68652330999998</v>
      </c>
      <c r="W37" s="36">
        <f>SUMIFS(СВЦЭМ!$D$33:$D$776,СВЦЭМ!$A$33:$A$776,$A37,СВЦЭМ!$B$33:$B$776,W$11)+'СЕТ СН'!$F$14+СВЦЭМ!$D$10+'СЕТ СН'!$F$8*'СЕТ СН'!$F$9-'СЕТ СН'!$F$26</f>
        <v>852.28860348000001</v>
      </c>
      <c r="X37" s="36">
        <f>SUMIFS(СВЦЭМ!$D$33:$D$776,СВЦЭМ!$A$33:$A$776,$A37,СВЦЭМ!$B$33:$B$776,X$11)+'СЕТ СН'!$F$14+СВЦЭМ!$D$10+'СЕТ СН'!$F$8*'СЕТ СН'!$F$9-'СЕТ СН'!$F$26</f>
        <v>873.99944548000008</v>
      </c>
      <c r="Y37" s="36">
        <f>SUMIFS(СВЦЭМ!$D$33:$D$776,СВЦЭМ!$A$33:$A$776,$A37,СВЦЭМ!$B$33:$B$776,Y$11)+'СЕТ СН'!$F$14+СВЦЭМ!$D$10+'СЕТ СН'!$F$8*'СЕТ СН'!$F$9-'СЕТ СН'!$F$26</f>
        <v>941.20560603000001</v>
      </c>
    </row>
    <row r="38" spans="1:27" ht="15.75" x14ac:dyDescent="0.2">
      <c r="A38" s="35">
        <f t="shared" si="0"/>
        <v>43978</v>
      </c>
      <c r="B38" s="36">
        <f>SUMIFS(СВЦЭМ!$D$33:$D$776,СВЦЭМ!$A$33:$A$776,$A38,СВЦЭМ!$B$33:$B$776,B$11)+'СЕТ СН'!$F$14+СВЦЭМ!$D$10+'СЕТ СН'!$F$8*'СЕТ СН'!$F$9-'СЕТ СН'!$F$26</f>
        <v>1026.8518146600002</v>
      </c>
      <c r="C38" s="36">
        <f>SUMIFS(СВЦЭМ!$D$33:$D$776,СВЦЭМ!$A$33:$A$776,$A38,СВЦЭМ!$B$33:$B$776,C$11)+'СЕТ СН'!$F$14+СВЦЭМ!$D$10+'СЕТ СН'!$F$8*'СЕТ СН'!$F$9-'СЕТ СН'!$F$26</f>
        <v>1061.6556267800001</v>
      </c>
      <c r="D38" s="36">
        <f>SUMIFS(СВЦЭМ!$D$33:$D$776,СВЦЭМ!$A$33:$A$776,$A38,СВЦЭМ!$B$33:$B$776,D$11)+'СЕТ СН'!$F$14+СВЦЭМ!$D$10+'СЕТ СН'!$F$8*'СЕТ СН'!$F$9-'СЕТ СН'!$F$26</f>
        <v>1080.19183787</v>
      </c>
      <c r="E38" s="36">
        <f>SUMIFS(СВЦЭМ!$D$33:$D$776,СВЦЭМ!$A$33:$A$776,$A38,СВЦЭМ!$B$33:$B$776,E$11)+'СЕТ СН'!$F$14+СВЦЭМ!$D$10+'СЕТ СН'!$F$8*'СЕТ СН'!$F$9-'СЕТ СН'!$F$26</f>
        <v>1088.5955627800001</v>
      </c>
      <c r="F38" s="36">
        <f>SUMIFS(СВЦЭМ!$D$33:$D$776,СВЦЭМ!$A$33:$A$776,$A38,СВЦЭМ!$B$33:$B$776,F$11)+'СЕТ СН'!$F$14+СВЦЭМ!$D$10+'СЕТ СН'!$F$8*'СЕТ СН'!$F$9-'СЕТ СН'!$F$26</f>
        <v>1082.40106139</v>
      </c>
      <c r="G38" s="36">
        <f>SUMIFS(СВЦЭМ!$D$33:$D$776,СВЦЭМ!$A$33:$A$776,$A38,СВЦЭМ!$B$33:$B$776,G$11)+'СЕТ СН'!$F$14+СВЦЭМ!$D$10+'СЕТ СН'!$F$8*'СЕТ СН'!$F$9-'СЕТ СН'!$F$26</f>
        <v>1089.23439218</v>
      </c>
      <c r="H38" s="36">
        <f>SUMIFS(СВЦЭМ!$D$33:$D$776,СВЦЭМ!$A$33:$A$776,$A38,СВЦЭМ!$B$33:$B$776,H$11)+'СЕТ СН'!$F$14+СВЦЭМ!$D$10+'СЕТ СН'!$F$8*'СЕТ СН'!$F$9-'СЕТ СН'!$F$26</f>
        <v>1071.7631872000002</v>
      </c>
      <c r="I38" s="36">
        <f>SUMIFS(СВЦЭМ!$D$33:$D$776,СВЦЭМ!$A$33:$A$776,$A38,СВЦЭМ!$B$33:$B$776,I$11)+'СЕТ СН'!$F$14+СВЦЭМ!$D$10+'СЕТ СН'!$F$8*'СЕТ СН'!$F$9-'СЕТ СН'!$F$26</f>
        <v>1057.95179663</v>
      </c>
      <c r="J38" s="36">
        <f>SUMIFS(СВЦЭМ!$D$33:$D$776,СВЦЭМ!$A$33:$A$776,$A38,СВЦЭМ!$B$33:$B$776,J$11)+'СЕТ СН'!$F$14+СВЦЭМ!$D$10+'СЕТ СН'!$F$8*'СЕТ СН'!$F$9-'СЕТ СН'!$F$26</f>
        <v>1023.1902396300001</v>
      </c>
      <c r="K38" s="36">
        <f>SUMIFS(СВЦЭМ!$D$33:$D$776,СВЦЭМ!$A$33:$A$776,$A38,СВЦЭМ!$B$33:$B$776,K$11)+'СЕТ СН'!$F$14+СВЦЭМ!$D$10+'СЕТ СН'!$F$8*'СЕТ СН'!$F$9-'СЕТ СН'!$F$26</f>
        <v>1003.16685925</v>
      </c>
      <c r="L38" s="36">
        <f>SUMIFS(СВЦЭМ!$D$33:$D$776,СВЦЭМ!$A$33:$A$776,$A38,СВЦЭМ!$B$33:$B$776,L$11)+'СЕТ СН'!$F$14+СВЦЭМ!$D$10+'СЕТ СН'!$F$8*'СЕТ СН'!$F$9-'СЕТ СН'!$F$26</f>
        <v>983.17603597000004</v>
      </c>
      <c r="M38" s="36">
        <f>SUMIFS(СВЦЭМ!$D$33:$D$776,СВЦЭМ!$A$33:$A$776,$A38,СВЦЭМ!$B$33:$B$776,M$11)+'СЕТ СН'!$F$14+СВЦЭМ!$D$10+'СЕТ СН'!$F$8*'СЕТ СН'!$F$9-'СЕТ СН'!$F$26</f>
        <v>929.94353547000003</v>
      </c>
      <c r="N38" s="36">
        <f>SUMIFS(СВЦЭМ!$D$33:$D$776,СВЦЭМ!$A$33:$A$776,$A38,СВЦЭМ!$B$33:$B$776,N$11)+'СЕТ СН'!$F$14+СВЦЭМ!$D$10+'СЕТ СН'!$F$8*'СЕТ СН'!$F$9-'СЕТ СН'!$F$26</f>
        <v>872.03905607000002</v>
      </c>
      <c r="O38" s="36">
        <f>SUMIFS(СВЦЭМ!$D$33:$D$776,СВЦЭМ!$A$33:$A$776,$A38,СВЦЭМ!$B$33:$B$776,O$11)+'СЕТ СН'!$F$14+СВЦЭМ!$D$10+'СЕТ СН'!$F$8*'СЕТ СН'!$F$9-'СЕТ СН'!$F$26</f>
        <v>854.48982543</v>
      </c>
      <c r="P38" s="36">
        <f>SUMIFS(СВЦЭМ!$D$33:$D$776,СВЦЭМ!$A$33:$A$776,$A38,СВЦЭМ!$B$33:$B$776,P$11)+'СЕТ СН'!$F$14+СВЦЭМ!$D$10+'СЕТ СН'!$F$8*'СЕТ СН'!$F$9-'СЕТ СН'!$F$26</f>
        <v>849.25376315000005</v>
      </c>
      <c r="Q38" s="36">
        <f>SUMIFS(СВЦЭМ!$D$33:$D$776,СВЦЭМ!$A$33:$A$776,$A38,СВЦЭМ!$B$33:$B$776,Q$11)+'СЕТ СН'!$F$14+СВЦЭМ!$D$10+'СЕТ СН'!$F$8*'СЕТ СН'!$F$9-'СЕТ СН'!$F$26</f>
        <v>853.78537482000002</v>
      </c>
      <c r="R38" s="36">
        <f>SUMIFS(СВЦЭМ!$D$33:$D$776,СВЦЭМ!$A$33:$A$776,$A38,СВЦЭМ!$B$33:$B$776,R$11)+'СЕТ СН'!$F$14+СВЦЭМ!$D$10+'СЕТ СН'!$F$8*'СЕТ СН'!$F$9-'СЕТ СН'!$F$26</f>
        <v>857.34528502000001</v>
      </c>
      <c r="S38" s="36">
        <f>SUMIFS(СВЦЭМ!$D$33:$D$776,СВЦЭМ!$A$33:$A$776,$A38,СВЦЭМ!$B$33:$B$776,S$11)+'СЕТ СН'!$F$14+СВЦЭМ!$D$10+'СЕТ СН'!$F$8*'СЕТ СН'!$F$9-'СЕТ СН'!$F$26</f>
        <v>862.19202989999997</v>
      </c>
      <c r="T38" s="36">
        <f>SUMIFS(СВЦЭМ!$D$33:$D$776,СВЦЭМ!$A$33:$A$776,$A38,СВЦЭМ!$B$33:$B$776,T$11)+'СЕТ СН'!$F$14+СВЦЭМ!$D$10+'СЕТ СН'!$F$8*'СЕТ СН'!$F$9-'СЕТ СН'!$F$26</f>
        <v>857.84064266000007</v>
      </c>
      <c r="U38" s="36">
        <f>SUMIFS(СВЦЭМ!$D$33:$D$776,СВЦЭМ!$A$33:$A$776,$A38,СВЦЭМ!$B$33:$B$776,U$11)+'СЕТ СН'!$F$14+СВЦЭМ!$D$10+'СЕТ СН'!$F$8*'СЕТ СН'!$F$9-'СЕТ СН'!$F$26</f>
        <v>846.50260632000004</v>
      </c>
      <c r="V38" s="36">
        <f>SUMIFS(СВЦЭМ!$D$33:$D$776,СВЦЭМ!$A$33:$A$776,$A38,СВЦЭМ!$B$33:$B$776,V$11)+'СЕТ СН'!$F$14+СВЦЭМ!$D$10+'СЕТ СН'!$F$8*'СЕТ СН'!$F$9-'СЕТ СН'!$F$26</f>
        <v>836.21965768000007</v>
      </c>
      <c r="W38" s="36">
        <f>SUMIFS(СВЦЭМ!$D$33:$D$776,СВЦЭМ!$A$33:$A$776,$A38,СВЦЭМ!$B$33:$B$776,W$11)+'СЕТ СН'!$F$14+СВЦЭМ!$D$10+'СЕТ СН'!$F$8*'СЕТ СН'!$F$9-'СЕТ СН'!$F$26</f>
        <v>832.52026766000006</v>
      </c>
      <c r="X38" s="36">
        <f>SUMIFS(СВЦЭМ!$D$33:$D$776,СВЦЭМ!$A$33:$A$776,$A38,СВЦЭМ!$B$33:$B$776,X$11)+'СЕТ СН'!$F$14+СВЦЭМ!$D$10+'СЕТ СН'!$F$8*'СЕТ СН'!$F$9-'СЕТ СН'!$F$26</f>
        <v>869.76335327000004</v>
      </c>
      <c r="Y38" s="36">
        <f>SUMIFS(СВЦЭМ!$D$33:$D$776,СВЦЭМ!$A$33:$A$776,$A38,СВЦЭМ!$B$33:$B$776,Y$11)+'СЕТ СН'!$F$14+СВЦЭМ!$D$10+'СЕТ СН'!$F$8*'СЕТ СН'!$F$9-'СЕТ СН'!$F$26</f>
        <v>928.18573062999997</v>
      </c>
    </row>
    <row r="39" spans="1:27" ht="15.75" x14ac:dyDescent="0.2">
      <c r="A39" s="35">
        <f t="shared" si="0"/>
        <v>43979</v>
      </c>
      <c r="B39" s="36">
        <f>SUMIFS(СВЦЭМ!$D$33:$D$776,СВЦЭМ!$A$33:$A$776,$A39,СВЦЭМ!$B$33:$B$776,B$11)+'СЕТ СН'!$F$14+СВЦЭМ!$D$10+'СЕТ СН'!$F$8*'СЕТ СН'!$F$9-'СЕТ СН'!$F$26</f>
        <v>965.36133573000006</v>
      </c>
      <c r="C39" s="36">
        <f>SUMIFS(СВЦЭМ!$D$33:$D$776,СВЦЭМ!$A$33:$A$776,$A39,СВЦЭМ!$B$33:$B$776,C$11)+'СЕТ СН'!$F$14+СВЦЭМ!$D$10+'СЕТ СН'!$F$8*'СЕТ СН'!$F$9-'СЕТ СН'!$F$26</f>
        <v>980.60940889000005</v>
      </c>
      <c r="D39" s="36">
        <f>SUMIFS(СВЦЭМ!$D$33:$D$776,СВЦЭМ!$A$33:$A$776,$A39,СВЦЭМ!$B$33:$B$776,D$11)+'СЕТ СН'!$F$14+СВЦЭМ!$D$10+'СЕТ СН'!$F$8*'СЕТ СН'!$F$9-'СЕТ СН'!$F$26</f>
        <v>1007.87680446</v>
      </c>
      <c r="E39" s="36">
        <f>SUMIFS(СВЦЭМ!$D$33:$D$776,СВЦЭМ!$A$33:$A$776,$A39,СВЦЭМ!$B$33:$B$776,E$11)+'СЕТ СН'!$F$14+СВЦЭМ!$D$10+'СЕТ СН'!$F$8*'СЕТ СН'!$F$9-'СЕТ СН'!$F$26</f>
        <v>1023.78868001</v>
      </c>
      <c r="F39" s="36">
        <f>SUMIFS(СВЦЭМ!$D$33:$D$776,СВЦЭМ!$A$33:$A$776,$A39,СВЦЭМ!$B$33:$B$776,F$11)+'СЕТ СН'!$F$14+СВЦЭМ!$D$10+'СЕТ СН'!$F$8*'СЕТ СН'!$F$9-'СЕТ СН'!$F$26</f>
        <v>1019.42016455</v>
      </c>
      <c r="G39" s="36">
        <f>SUMIFS(СВЦЭМ!$D$33:$D$776,СВЦЭМ!$A$33:$A$776,$A39,СВЦЭМ!$B$33:$B$776,G$11)+'СЕТ СН'!$F$14+СВЦЭМ!$D$10+'СЕТ СН'!$F$8*'СЕТ СН'!$F$9-'СЕТ СН'!$F$26</f>
        <v>1024.0446190800001</v>
      </c>
      <c r="H39" s="36">
        <f>SUMIFS(СВЦЭМ!$D$33:$D$776,СВЦЭМ!$A$33:$A$776,$A39,СВЦЭМ!$B$33:$B$776,H$11)+'СЕТ СН'!$F$14+СВЦЭМ!$D$10+'СЕТ СН'!$F$8*'СЕТ СН'!$F$9-'СЕТ СН'!$F$26</f>
        <v>1007.8346034</v>
      </c>
      <c r="I39" s="36">
        <f>SUMIFS(СВЦЭМ!$D$33:$D$776,СВЦЭМ!$A$33:$A$776,$A39,СВЦЭМ!$B$33:$B$776,I$11)+'СЕТ СН'!$F$14+СВЦЭМ!$D$10+'СЕТ СН'!$F$8*'СЕТ СН'!$F$9-'СЕТ СН'!$F$26</f>
        <v>1010.68922823</v>
      </c>
      <c r="J39" s="36">
        <f>SUMIFS(СВЦЭМ!$D$33:$D$776,СВЦЭМ!$A$33:$A$776,$A39,СВЦЭМ!$B$33:$B$776,J$11)+'СЕТ СН'!$F$14+СВЦЭМ!$D$10+'СЕТ СН'!$F$8*'СЕТ СН'!$F$9-'СЕТ СН'!$F$26</f>
        <v>966.07886349</v>
      </c>
      <c r="K39" s="36">
        <f>SUMIFS(СВЦЭМ!$D$33:$D$776,СВЦЭМ!$A$33:$A$776,$A39,СВЦЭМ!$B$33:$B$776,K$11)+'СЕТ СН'!$F$14+СВЦЭМ!$D$10+'СЕТ СН'!$F$8*'СЕТ СН'!$F$9-'СЕТ СН'!$F$26</f>
        <v>954.16986772000007</v>
      </c>
      <c r="L39" s="36">
        <f>SUMIFS(СВЦЭМ!$D$33:$D$776,СВЦЭМ!$A$33:$A$776,$A39,СВЦЭМ!$B$33:$B$776,L$11)+'СЕТ СН'!$F$14+СВЦЭМ!$D$10+'СЕТ СН'!$F$8*'СЕТ СН'!$F$9-'СЕТ СН'!$F$26</f>
        <v>963.00512244000004</v>
      </c>
      <c r="M39" s="36">
        <f>SUMIFS(СВЦЭМ!$D$33:$D$776,СВЦЭМ!$A$33:$A$776,$A39,СВЦЭМ!$B$33:$B$776,M$11)+'СЕТ СН'!$F$14+СВЦЭМ!$D$10+'СЕТ СН'!$F$8*'СЕТ СН'!$F$9-'СЕТ СН'!$F$26</f>
        <v>939.95990844000005</v>
      </c>
      <c r="N39" s="36">
        <f>SUMIFS(СВЦЭМ!$D$33:$D$776,СВЦЭМ!$A$33:$A$776,$A39,СВЦЭМ!$B$33:$B$776,N$11)+'СЕТ СН'!$F$14+СВЦЭМ!$D$10+'СЕТ СН'!$F$8*'СЕТ СН'!$F$9-'СЕТ СН'!$F$26</f>
        <v>892.45047584999998</v>
      </c>
      <c r="O39" s="36">
        <f>SUMIFS(СВЦЭМ!$D$33:$D$776,СВЦЭМ!$A$33:$A$776,$A39,СВЦЭМ!$B$33:$B$776,O$11)+'СЕТ СН'!$F$14+СВЦЭМ!$D$10+'СЕТ СН'!$F$8*'СЕТ СН'!$F$9-'СЕТ СН'!$F$26</f>
        <v>870.09155582000005</v>
      </c>
      <c r="P39" s="36">
        <f>SUMIFS(СВЦЭМ!$D$33:$D$776,СВЦЭМ!$A$33:$A$776,$A39,СВЦЭМ!$B$33:$B$776,P$11)+'СЕТ СН'!$F$14+СВЦЭМ!$D$10+'СЕТ СН'!$F$8*'СЕТ СН'!$F$9-'СЕТ СН'!$F$26</f>
        <v>876.76357803999997</v>
      </c>
      <c r="Q39" s="36">
        <f>SUMIFS(СВЦЭМ!$D$33:$D$776,СВЦЭМ!$A$33:$A$776,$A39,СВЦЭМ!$B$33:$B$776,Q$11)+'СЕТ СН'!$F$14+СВЦЭМ!$D$10+'СЕТ СН'!$F$8*'СЕТ СН'!$F$9-'СЕТ СН'!$F$26</f>
        <v>878.05232625999997</v>
      </c>
      <c r="R39" s="36">
        <f>SUMIFS(СВЦЭМ!$D$33:$D$776,СВЦЭМ!$A$33:$A$776,$A39,СВЦЭМ!$B$33:$B$776,R$11)+'СЕТ СН'!$F$14+СВЦЭМ!$D$10+'СЕТ СН'!$F$8*'СЕТ СН'!$F$9-'СЕТ СН'!$F$26</f>
        <v>876.58993754000005</v>
      </c>
      <c r="S39" s="36">
        <f>SUMIFS(СВЦЭМ!$D$33:$D$776,СВЦЭМ!$A$33:$A$776,$A39,СВЦЭМ!$B$33:$B$776,S$11)+'СЕТ СН'!$F$14+СВЦЭМ!$D$10+'СЕТ СН'!$F$8*'СЕТ СН'!$F$9-'СЕТ СН'!$F$26</f>
        <v>882.97156151000002</v>
      </c>
      <c r="T39" s="36">
        <f>SUMIFS(СВЦЭМ!$D$33:$D$776,СВЦЭМ!$A$33:$A$776,$A39,СВЦЭМ!$B$33:$B$776,T$11)+'СЕТ СН'!$F$14+СВЦЭМ!$D$10+'СЕТ СН'!$F$8*'СЕТ СН'!$F$9-'СЕТ СН'!$F$26</f>
        <v>884.42617054000004</v>
      </c>
      <c r="U39" s="36">
        <f>SUMIFS(СВЦЭМ!$D$33:$D$776,СВЦЭМ!$A$33:$A$776,$A39,СВЦЭМ!$B$33:$B$776,U$11)+'СЕТ СН'!$F$14+СВЦЭМ!$D$10+'СЕТ СН'!$F$8*'СЕТ СН'!$F$9-'СЕТ СН'!$F$26</f>
        <v>877.52898663000008</v>
      </c>
      <c r="V39" s="36">
        <f>SUMIFS(СВЦЭМ!$D$33:$D$776,СВЦЭМ!$A$33:$A$776,$A39,СВЦЭМ!$B$33:$B$776,V$11)+'СЕТ СН'!$F$14+СВЦЭМ!$D$10+'СЕТ СН'!$F$8*'СЕТ СН'!$F$9-'СЕТ СН'!$F$26</f>
        <v>864.48770291000005</v>
      </c>
      <c r="W39" s="36">
        <f>SUMIFS(СВЦЭМ!$D$33:$D$776,СВЦЭМ!$A$33:$A$776,$A39,СВЦЭМ!$B$33:$B$776,W$11)+'СЕТ СН'!$F$14+СВЦЭМ!$D$10+'СЕТ СН'!$F$8*'СЕТ СН'!$F$9-'СЕТ СН'!$F$26</f>
        <v>861.31442405999996</v>
      </c>
      <c r="X39" s="36">
        <f>SUMIFS(СВЦЭМ!$D$33:$D$776,СВЦЭМ!$A$33:$A$776,$A39,СВЦЭМ!$B$33:$B$776,X$11)+'СЕТ СН'!$F$14+СВЦЭМ!$D$10+'СЕТ СН'!$F$8*'СЕТ СН'!$F$9-'СЕТ СН'!$F$26</f>
        <v>903.96745123000005</v>
      </c>
      <c r="Y39" s="36">
        <f>SUMIFS(СВЦЭМ!$D$33:$D$776,СВЦЭМ!$A$33:$A$776,$A39,СВЦЭМ!$B$33:$B$776,Y$11)+'СЕТ СН'!$F$14+СВЦЭМ!$D$10+'СЕТ СН'!$F$8*'СЕТ СН'!$F$9-'СЕТ СН'!$F$26</f>
        <v>969.78364440000007</v>
      </c>
    </row>
    <row r="40" spans="1:27" ht="15.75" x14ac:dyDescent="0.2">
      <c r="A40" s="35">
        <f t="shared" si="0"/>
        <v>43980</v>
      </c>
      <c r="B40" s="36">
        <f>SUMIFS(СВЦЭМ!$D$33:$D$776,СВЦЭМ!$A$33:$A$776,$A40,СВЦЭМ!$B$33:$B$776,B$11)+'СЕТ СН'!$F$14+СВЦЭМ!$D$10+'СЕТ СН'!$F$8*'СЕТ СН'!$F$9-'СЕТ СН'!$F$26</f>
        <v>980.70359306</v>
      </c>
      <c r="C40" s="36">
        <f>SUMIFS(СВЦЭМ!$D$33:$D$776,СВЦЭМ!$A$33:$A$776,$A40,СВЦЭМ!$B$33:$B$776,C$11)+'СЕТ СН'!$F$14+СВЦЭМ!$D$10+'СЕТ СН'!$F$8*'СЕТ СН'!$F$9-'СЕТ СН'!$F$26</f>
        <v>1005.63484749</v>
      </c>
      <c r="D40" s="36">
        <f>SUMIFS(СВЦЭМ!$D$33:$D$776,СВЦЭМ!$A$33:$A$776,$A40,СВЦЭМ!$B$33:$B$776,D$11)+'СЕТ СН'!$F$14+СВЦЭМ!$D$10+'СЕТ СН'!$F$8*'СЕТ СН'!$F$9-'СЕТ СН'!$F$26</f>
        <v>1003.10692309</v>
      </c>
      <c r="E40" s="36">
        <f>SUMIFS(СВЦЭМ!$D$33:$D$776,СВЦЭМ!$A$33:$A$776,$A40,СВЦЭМ!$B$33:$B$776,E$11)+'СЕТ СН'!$F$14+СВЦЭМ!$D$10+'СЕТ СН'!$F$8*'СЕТ СН'!$F$9-'СЕТ СН'!$F$26</f>
        <v>1002.68992416</v>
      </c>
      <c r="F40" s="36">
        <f>SUMIFS(СВЦЭМ!$D$33:$D$776,СВЦЭМ!$A$33:$A$776,$A40,СВЦЭМ!$B$33:$B$776,F$11)+'СЕТ СН'!$F$14+СВЦЭМ!$D$10+'СЕТ СН'!$F$8*'СЕТ СН'!$F$9-'СЕТ СН'!$F$26</f>
        <v>1004.12449098</v>
      </c>
      <c r="G40" s="36">
        <f>SUMIFS(СВЦЭМ!$D$33:$D$776,СВЦЭМ!$A$33:$A$776,$A40,СВЦЭМ!$B$33:$B$776,G$11)+'СЕТ СН'!$F$14+СВЦЭМ!$D$10+'СЕТ СН'!$F$8*'СЕТ СН'!$F$9-'СЕТ СН'!$F$26</f>
        <v>1008.85866193</v>
      </c>
      <c r="H40" s="36">
        <f>SUMIFS(СВЦЭМ!$D$33:$D$776,СВЦЭМ!$A$33:$A$776,$A40,СВЦЭМ!$B$33:$B$776,H$11)+'СЕТ СН'!$F$14+СВЦЭМ!$D$10+'СЕТ СН'!$F$8*'СЕТ СН'!$F$9-'СЕТ СН'!$F$26</f>
        <v>1013.07801628</v>
      </c>
      <c r="I40" s="36">
        <f>SUMIFS(СВЦЭМ!$D$33:$D$776,СВЦЭМ!$A$33:$A$776,$A40,СВЦЭМ!$B$33:$B$776,I$11)+'СЕТ СН'!$F$14+СВЦЭМ!$D$10+'СЕТ СН'!$F$8*'СЕТ СН'!$F$9-'СЕТ СН'!$F$26</f>
        <v>994.69807868999999</v>
      </c>
      <c r="J40" s="36">
        <f>SUMIFS(СВЦЭМ!$D$33:$D$776,СВЦЭМ!$A$33:$A$776,$A40,СВЦЭМ!$B$33:$B$776,J$11)+'СЕТ СН'!$F$14+СВЦЭМ!$D$10+'СЕТ СН'!$F$8*'СЕТ СН'!$F$9-'СЕТ СН'!$F$26</f>
        <v>947.50991776000001</v>
      </c>
      <c r="K40" s="36">
        <f>SUMIFS(СВЦЭМ!$D$33:$D$776,СВЦЭМ!$A$33:$A$776,$A40,СВЦЭМ!$B$33:$B$776,K$11)+'СЕТ СН'!$F$14+СВЦЭМ!$D$10+'СЕТ СН'!$F$8*'СЕТ СН'!$F$9-'СЕТ СН'!$F$26</f>
        <v>931.6296026</v>
      </c>
      <c r="L40" s="36">
        <f>SUMIFS(СВЦЭМ!$D$33:$D$776,СВЦЭМ!$A$33:$A$776,$A40,СВЦЭМ!$B$33:$B$776,L$11)+'СЕТ СН'!$F$14+СВЦЭМ!$D$10+'СЕТ СН'!$F$8*'СЕТ СН'!$F$9-'СЕТ СН'!$F$26</f>
        <v>961.14332632000003</v>
      </c>
      <c r="M40" s="36">
        <f>SUMIFS(СВЦЭМ!$D$33:$D$776,СВЦЭМ!$A$33:$A$776,$A40,СВЦЭМ!$B$33:$B$776,M$11)+'СЕТ СН'!$F$14+СВЦЭМ!$D$10+'СЕТ СН'!$F$8*'СЕТ СН'!$F$9-'СЕТ СН'!$F$26</f>
        <v>886.94036315000005</v>
      </c>
      <c r="N40" s="36">
        <f>SUMIFS(СВЦЭМ!$D$33:$D$776,СВЦЭМ!$A$33:$A$776,$A40,СВЦЭМ!$B$33:$B$776,N$11)+'СЕТ СН'!$F$14+СВЦЭМ!$D$10+'СЕТ СН'!$F$8*'СЕТ СН'!$F$9-'СЕТ СН'!$F$26</f>
        <v>826.79887035000002</v>
      </c>
      <c r="O40" s="36">
        <f>SUMIFS(СВЦЭМ!$D$33:$D$776,СВЦЭМ!$A$33:$A$776,$A40,СВЦЭМ!$B$33:$B$776,O$11)+'СЕТ СН'!$F$14+СВЦЭМ!$D$10+'СЕТ СН'!$F$8*'СЕТ СН'!$F$9-'СЕТ СН'!$F$26</f>
        <v>815.48309167000002</v>
      </c>
      <c r="P40" s="36">
        <f>SUMIFS(СВЦЭМ!$D$33:$D$776,СВЦЭМ!$A$33:$A$776,$A40,СВЦЭМ!$B$33:$B$776,P$11)+'СЕТ СН'!$F$14+СВЦЭМ!$D$10+'СЕТ СН'!$F$8*'СЕТ СН'!$F$9-'СЕТ СН'!$F$26</f>
        <v>822.04751033000002</v>
      </c>
      <c r="Q40" s="36">
        <f>SUMIFS(СВЦЭМ!$D$33:$D$776,СВЦЭМ!$A$33:$A$776,$A40,СВЦЭМ!$B$33:$B$776,Q$11)+'СЕТ СН'!$F$14+СВЦЭМ!$D$10+'СЕТ СН'!$F$8*'СЕТ СН'!$F$9-'СЕТ СН'!$F$26</f>
        <v>815.24340433999998</v>
      </c>
      <c r="R40" s="36">
        <f>SUMIFS(СВЦЭМ!$D$33:$D$776,СВЦЭМ!$A$33:$A$776,$A40,СВЦЭМ!$B$33:$B$776,R$11)+'СЕТ СН'!$F$14+СВЦЭМ!$D$10+'СЕТ СН'!$F$8*'СЕТ СН'!$F$9-'СЕТ СН'!$F$26</f>
        <v>818.48919186000001</v>
      </c>
      <c r="S40" s="36">
        <f>SUMIFS(СВЦЭМ!$D$33:$D$776,СВЦЭМ!$A$33:$A$776,$A40,СВЦЭМ!$B$33:$B$776,S$11)+'СЕТ СН'!$F$14+СВЦЭМ!$D$10+'СЕТ СН'!$F$8*'СЕТ СН'!$F$9-'СЕТ СН'!$F$26</f>
        <v>826.96491111</v>
      </c>
      <c r="T40" s="36">
        <f>SUMIFS(СВЦЭМ!$D$33:$D$776,СВЦЭМ!$A$33:$A$776,$A40,СВЦЭМ!$B$33:$B$776,T$11)+'СЕТ СН'!$F$14+СВЦЭМ!$D$10+'СЕТ СН'!$F$8*'СЕТ СН'!$F$9-'СЕТ СН'!$F$26</f>
        <v>838.68724199000008</v>
      </c>
      <c r="U40" s="36">
        <f>SUMIFS(СВЦЭМ!$D$33:$D$776,СВЦЭМ!$A$33:$A$776,$A40,СВЦЭМ!$B$33:$B$776,U$11)+'СЕТ СН'!$F$14+СВЦЭМ!$D$10+'СЕТ СН'!$F$8*'СЕТ СН'!$F$9-'СЕТ СН'!$F$26</f>
        <v>844.75444281</v>
      </c>
      <c r="V40" s="36">
        <f>SUMIFS(СВЦЭМ!$D$33:$D$776,СВЦЭМ!$A$33:$A$776,$A40,СВЦЭМ!$B$33:$B$776,V$11)+'СЕТ СН'!$F$14+СВЦЭМ!$D$10+'СЕТ СН'!$F$8*'СЕТ СН'!$F$9-'СЕТ СН'!$F$26</f>
        <v>879.99748638000005</v>
      </c>
      <c r="W40" s="36">
        <f>SUMIFS(СВЦЭМ!$D$33:$D$776,СВЦЭМ!$A$33:$A$776,$A40,СВЦЭМ!$B$33:$B$776,W$11)+'СЕТ СН'!$F$14+СВЦЭМ!$D$10+'СЕТ СН'!$F$8*'СЕТ СН'!$F$9-'СЕТ СН'!$F$26</f>
        <v>911.82549539000001</v>
      </c>
      <c r="X40" s="36">
        <f>SUMIFS(СВЦЭМ!$D$33:$D$776,СВЦЭМ!$A$33:$A$776,$A40,СВЦЭМ!$B$33:$B$776,X$11)+'СЕТ СН'!$F$14+СВЦЭМ!$D$10+'СЕТ СН'!$F$8*'СЕТ СН'!$F$9-'СЕТ СН'!$F$26</f>
        <v>895.79135601000007</v>
      </c>
      <c r="Y40" s="36">
        <f>SUMIFS(СВЦЭМ!$D$33:$D$776,СВЦЭМ!$A$33:$A$776,$A40,СВЦЭМ!$B$33:$B$776,Y$11)+'СЕТ СН'!$F$14+СВЦЭМ!$D$10+'СЕТ СН'!$F$8*'СЕТ СН'!$F$9-'СЕТ СН'!$F$26</f>
        <v>937.54050966</v>
      </c>
    </row>
    <row r="41" spans="1:27" ht="15.75" x14ac:dyDescent="0.2">
      <c r="A41" s="35">
        <f t="shared" si="0"/>
        <v>43981</v>
      </c>
      <c r="B41" s="36">
        <f>SUMIFS(СВЦЭМ!$D$33:$D$776,СВЦЭМ!$A$33:$A$776,$A41,СВЦЭМ!$B$33:$B$776,B$11)+'СЕТ СН'!$F$14+СВЦЭМ!$D$10+'СЕТ СН'!$F$8*'СЕТ СН'!$F$9-'СЕТ СН'!$F$26</f>
        <v>1018.25431738</v>
      </c>
      <c r="C41" s="36">
        <f>SUMIFS(СВЦЭМ!$D$33:$D$776,СВЦЭМ!$A$33:$A$776,$A41,СВЦЭМ!$B$33:$B$776,C$11)+'СЕТ СН'!$F$14+СВЦЭМ!$D$10+'СЕТ СН'!$F$8*'СЕТ СН'!$F$9-'СЕТ СН'!$F$26</f>
        <v>1024.95408234</v>
      </c>
      <c r="D41" s="36">
        <f>SUMIFS(СВЦЭМ!$D$33:$D$776,СВЦЭМ!$A$33:$A$776,$A41,СВЦЭМ!$B$33:$B$776,D$11)+'СЕТ СН'!$F$14+СВЦЭМ!$D$10+'СЕТ СН'!$F$8*'СЕТ СН'!$F$9-'СЕТ СН'!$F$26</f>
        <v>1026.4699904600002</v>
      </c>
      <c r="E41" s="36">
        <f>SUMIFS(СВЦЭМ!$D$33:$D$776,СВЦЭМ!$A$33:$A$776,$A41,СВЦЭМ!$B$33:$B$776,E$11)+'СЕТ СН'!$F$14+СВЦЭМ!$D$10+'СЕТ СН'!$F$8*'СЕТ СН'!$F$9-'СЕТ СН'!$F$26</f>
        <v>1023.9813123500001</v>
      </c>
      <c r="F41" s="36">
        <f>SUMIFS(СВЦЭМ!$D$33:$D$776,СВЦЭМ!$A$33:$A$776,$A41,СВЦЭМ!$B$33:$B$776,F$11)+'СЕТ СН'!$F$14+СВЦЭМ!$D$10+'СЕТ СН'!$F$8*'СЕТ СН'!$F$9-'СЕТ СН'!$F$26</f>
        <v>1023.18741358</v>
      </c>
      <c r="G41" s="36">
        <f>SUMIFS(СВЦЭМ!$D$33:$D$776,СВЦЭМ!$A$33:$A$776,$A41,СВЦЭМ!$B$33:$B$776,G$11)+'СЕТ СН'!$F$14+СВЦЭМ!$D$10+'СЕТ СН'!$F$8*'СЕТ СН'!$F$9-'СЕТ СН'!$F$26</f>
        <v>1023.68364733</v>
      </c>
      <c r="H41" s="36">
        <f>SUMIFS(СВЦЭМ!$D$33:$D$776,СВЦЭМ!$A$33:$A$776,$A41,СВЦЭМ!$B$33:$B$776,H$11)+'СЕТ СН'!$F$14+СВЦЭМ!$D$10+'СЕТ СН'!$F$8*'СЕТ СН'!$F$9-'СЕТ СН'!$F$26</f>
        <v>1010.7366709300001</v>
      </c>
      <c r="I41" s="36">
        <f>SUMIFS(СВЦЭМ!$D$33:$D$776,СВЦЭМ!$A$33:$A$776,$A41,СВЦЭМ!$B$33:$B$776,I$11)+'СЕТ СН'!$F$14+СВЦЭМ!$D$10+'СЕТ СН'!$F$8*'СЕТ СН'!$F$9-'СЕТ СН'!$F$26</f>
        <v>992.87329450000004</v>
      </c>
      <c r="J41" s="36">
        <f>SUMIFS(СВЦЭМ!$D$33:$D$776,СВЦЭМ!$A$33:$A$776,$A41,СВЦЭМ!$B$33:$B$776,J$11)+'СЕТ СН'!$F$14+СВЦЭМ!$D$10+'СЕТ СН'!$F$8*'СЕТ СН'!$F$9-'СЕТ СН'!$F$26</f>
        <v>961.83673484999997</v>
      </c>
      <c r="K41" s="36">
        <f>SUMIFS(СВЦЭМ!$D$33:$D$776,СВЦЭМ!$A$33:$A$776,$A41,СВЦЭМ!$B$33:$B$776,K$11)+'СЕТ СН'!$F$14+СВЦЭМ!$D$10+'СЕТ СН'!$F$8*'СЕТ СН'!$F$9-'СЕТ СН'!$F$26</f>
        <v>950.35068616000001</v>
      </c>
      <c r="L41" s="36">
        <f>SUMIFS(СВЦЭМ!$D$33:$D$776,СВЦЭМ!$A$33:$A$776,$A41,СВЦЭМ!$B$33:$B$776,L$11)+'СЕТ СН'!$F$14+СВЦЭМ!$D$10+'СЕТ СН'!$F$8*'СЕТ СН'!$F$9-'СЕТ СН'!$F$26</f>
        <v>941.42183355999998</v>
      </c>
      <c r="M41" s="36">
        <f>SUMIFS(СВЦЭМ!$D$33:$D$776,СВЦЭМ!$A$33:$A$776,$A41,СВЦЭМ!$B$33:$B$776,M$11)+'СЕТ СН'!$F$14+СВЦЭМ!$D$10+'СЕТ СН'!$F$8*'СЕТ СН'!$F$9-'СЕТ СН'!$F$26</f>
        <v>889.75990818000002</v>
      </c>
      <c r="N41" s="36">
        <f>SUMIFS(СВЦЭМ!$D$33:$D$776,СВЦЭМ!$A$33:$A$776,$A41,СВЦЭМ!$B$33:$B$776,N$11)+'СЕТ СН'!$F$14+СВЦЭМ!$D$10+'СЕТ СН'!$F$8*'СЕТ СН'!$F$9-'СЕТ СН'!$F$26</f>
        <v>842.00694842000007</v>
      </c>
      <c r="O41" s="36">
        <f>SUMIFS(СВЦЭМ!$D$33:$D$776,СВЦЭМ!$A$33:$A$776,$A41,СВЦЭМ!$B$33:$B$776,O$11)+'СЕТ СН'!$F$14+СВЦЭМ!$D$10+'СЕТ СН'!$F$8*'СЕТ СН'!$F$9-'СЕТ СН'!$F$26</f>
        <v>829.80059806999998</v>
      </c>
      <c r="P41" s="36">
        <f>SUMIFS(СВЦЭМ!$D$33:$D$776,СВЦЭМ!$A$33:$A$776,$A41,СВЦЭМ!$B$33:$B$776,P$11)+'СЕТ СН'!$F$14+СВЦЭМ!$D$10+'СЕТ СН'!$F$8*'СЕТ СН'!$F$9-'СЕТ СН'!$F$26</f>
        <v>832.56326337000007</v>
      </c>
      <c r="Q41" s="36">
        <f>SUMIFS(СВЦЭМ!$D$33:$D$776,СВЦЭМ!$A$33:$A$776,$A41,СВЦЭМ!$B$33:$B$776,Q$11)+'СЕТ СН'!$F$14+СВЦЭМ!$D$10+'СЕТ СН'!$F$8*'СЕТ СН'!$F$9-'СЕТ СН'!$F$26</f>
        <v>831.91168999000001</v>
      </c>
      <c r="R41" s="36">
        <f>SUMIFS(СВЦЭМ!$D$33:$D$776,СВЦЭМ!$A$33:$A$776,$A41,СВЦЭМ!$B$33:$B$776,R$11)+'СЕТ СН'!$F$14+СВЦЭМ!$D$10+'СЕТ СН'!$F$8*'СЕТ СН'!$F$9-'СЕТ СН'!$F$26</f>
        <v>830.96637355000007</v>
      </c>
      <c r="S41" s="36">
        <f>SUMIFS(СВЦЭМ!$D$33:$D$776,СВЦЭМ!$A$33:$A$776,$A41,СВЦЭМ!$B$33:$B$776,S$11)+'СЕТ СН'!$F$14+СВЦЭМ!$D$10+'СЕТ СН'!$F$8*'СЕТ СН'!$F$9-'СЕТ СН'!$F$26</f>
        <v>833.34083937000003</v>
      </c>
      <c r="T41" s="36">
        <f>SUMIFS(СВЦЭМ!$D$33:$D$776,СВЦЭМ!$A$33:$A$776,$A41,СВЦЭМ!$B$33:$B$776,T$11)+'СЕТ СН'!$F$14+СВЦЭМ!$D$10+'СЕТ СН'!$F$8*'СЕТ СН'!$F$9-'СЕТ СН'!$F$26</f>
        <v>828.18040323000002</v>
      </c>
      <c r="U41" s="36">
        <f>SUMIFS(СВЦЭМ!$D$33:$D$776,СВЦЭМ!$A$33:$A$776,$A41,СВЦЭМ!$B$33:$B$776,U$11)+'СЕТ СН'!$F$14+СВЦЭМ!$D$10+'СЕТ СН'!$F$8*'СЕТ СН'!$F$9-'СЕТ СН'!$F$26</f>
        <v>818.54284617999997</v>
      </c>
      <c r="V41" s="36">
        <f>SUMIFS(СВЦЭМ!$D$33:$D$776,СВЦЭМ!$A$33:$A$776,$A41,СВЦЭМ!$B$33:$B$776,V$11)+'СЕТ СН'!$F$14+СВЦЭМ!$D$10+'СЕТ СН'!$F$8*'СЕТ СН'!$F$9-'СЕТ СН'!$F$26</f>
        <v>825.69810336</v>
      </c>
      <c r="W41" s="36">
        <f>SUMIFS(СВЦЭМ!$D$33:$D$776,СВЦЭМ!$A$33:$A$776,$A41,СВЦЭМ!$B$33:$B$776,W$11)+'СЕТ СН'!$F$14+СВЦЭМ!$D$10+'СЕТ СН'!$F$8*'СЕТ СН'!$F$9-'СЕТ СН'!$F$26</f>
        <v>831.84075832000008</v>
      </c>
      <c r="X41" s="36">
        <f>SUMIFS(СВЦЭМ!$D$33:$D$776,СВЦЭМ!$A$33:$A$776,$A41,СВЦЭМ!$B$33:$B$776,X$11)+'СЕТ СН'!$F$14+СВЦЭМ!$D$10+'СЕТ СН'!$F$8*'СЕТ СН'!$F$9-'СЕТ СН'!$F$26</f>
        <v>834.75364345000003</v>
      </c>
      <c r="Y41" s="36">
        <f>SUMIFS(СВЦЭМ!$D$33:$D$776,СВЦЭМ!$A$33:$A$776,$A41,СВЦЭМ!$B$33:$B$776,Y$11)+'СЕТ СН'!$F$14+СВЦЭМ!$D$10+'СЕТ СН'!$F$8*'СЕТ СН'!$F$9-'СЕТ СН'!$F$26</f>
        <v>901.52263074000007</v>
      </c>
    </row>
    <row r="42" spans="1:27" ht="15.75" x14ac:dyDescent="0.2">
      <c r="A42" s="35">
        <f t="shared" si="0"/>
        <v>43982</v>
      </c>
      <c r="B42" s="36">
        <f>SUMIFS(СВЦЭМ!$D$33:$D$776,СВЦЭМ!$A$33:$A$776,$A42,СВЦЭМ!$B$33:$B$776,B$11)+'СЕТ СН'!$F$14+СВЦЭМ!$D$10+'СЕТ СН'!$F$8*'СЕТ СН'!$F$9-'СЕТ СН'!$F$26</f>
        <v>986.91670937000004</v>
      </c>
      <c r="C42" s="36">
        <f>SUMIFS(СВЦЭМ!$D$33:$D$776,СВЦЭМ!$A$33:$A$776,$A42,СВЦЭМ!$B$33:$B$776,C$11)+'СЕТ СН'!$F$14+СВЦЭМ!$D$10+'СЕТ СН'!$F$8*'СЕТ СН'!$F$9-'СЕТ СН'!$F$26</f>
        <v>995.76310488000001</v>
      </c>
      <c r="D42" s="36">
        <f>SUMIFS(СВЦЭМ!$D$33:$D$776,СВЦЭМ!$A$33:$A$776,$A42,СВЦЭМ!$B$33:$B$776,D$11)+'СЕТ СН'!$F$14+СВЦЭМ!$D$10+'СЕТ СН'!$F$8*'СЕТ СН'!$F$9-'СЕТ СН'!$F$26</f>
        <v>1003.90411679</v>
      </c>
      <c r="E42" s="36">
        <f>SUMIFS(СВЦЭМ!$D$33:$D$776,СВЦЭМ!$A$33:$A$776,$A42,СВЦЭМ!$B$33:$B$776,E$11)+'СЕТ СН'!$F$14+СВЦЭМ!$D$10+'СЕТ СН'!$F$8*'СЕТ СН'!$F$9-'СЕТ СН'!$F$26</f>
        <v>998.82856830000003</v>
      </c>
      <c r="F42" s="36">
        <f>SUMIFS(СВЦЭМ!$D$33:$D$776,СВЦЭМ!$A$33:$A$776,$A42,СВЦЭМ!$B$33:$B$776,F$11)+'СЕТ СН'!$F$14+СВЦЭМ!$D$10+'СЕТ СН'!$F$8*'СЕТ СН'!$F$9-'СЕТ СН'!$F$26</f>
        <v>988.55446637</v>
      </c>
      <c r="G42" s="36">
        <f>SUMIFS(СВЦЭМ!$D$33:$D$776,СВЦЭМ!$A$33:$A$776,$A42,СВЦЭМ!$B$33:$B$776,G$11)+'СЕТ СН'!$F$14+СВЦЭМ!$D$10+'СЕТ СН'!$F$8*'СЕТ СН'!$F$9-'СЕТ СН'!$F$26</f>
        <v>992.27903742000001</v>
      </c>
      <c r="H42" s="36">
        <f>SUMIFS(СВЦЭМ!$D$33:$D$776,СВЦЭМ!$A$33:$A$776,$A42,СВЦЭМ!$B$33:$B$776,H$11)+'СЕТ СН'!$F$14+СВЦЭМ!$D$10+'СЕТ СН'!$F$8*'СЕТ СН'!$F$9-'СЕТ СН'!$F$26</f>
        <v>996.54887503999998</v>
      </c>
      <c r="I42" s="36">
        <f>SUMIFS(СВЦЭМ!$D$33:$D$776,СВЦЭМ!$A$33:$A$776,$A42,СВЦЭМ!$B$33:$B$776,I$11)+'СЕТ СН'!$F$14+СВЦЭМ!$D$10+'СЕТ СН'!$F$8*'СЕТ СН'!$F$9-'СЕТ СН'!$F$26</f>
        <v>973.69787888999997</v>
      </c>
      <c r="J42" s="36">
        <f>SUMIFS(СВЦЭМ!$D$33:$D$776,СВЦЭМ!$A$33:$A$776,$A42,СВЦЭМ!$B$33:$B$776,J$11)+'СЕТ СН'!$F$14+СВЦЭМ!$D$10+'СЕТ СН'!$F$8*'СЕТ СН'!$F$9-'СЕТ СН'!$F$26</f>
        <v>953.24526569</v>
      </c>
      <c r="K42" s="36">
        <f>SUMIFS(СВЦЭМ!$D$33:$D$776,СВЦЭМ!$A$33:$A$776,$A42,СВЦЭМ!$B$33:$B$776,K$11)+'СЕТ СН'!$F$14+СВЦЭМ!$D$10+'СЕТ СН'!$F$8*'СЕТ СН'!$F$9-'СЕТ СН'!$F$26</f>
        <v>961.93712905000007</v>
      </c>
      <c r="L42" s="36">
        <f>SUMIFS(СВЦЭМ!$D$33:$D$776,СВЦЭМ!$A$33:$A$776,$A42,СВЦЭМ!$B$33:$B$776,L$11)+'СЕТ СН'!$F$14+СВЦЭМ!$D$10+'СЕТ СН'!$F$8*'СЕТ СН'!$F$9-'СЕТ СН'!$F$26</f>
        <v>960.83058441000003</v>
      </c>
      <c r="M42" s="36">
        <f>SUMIFS(СВЦЭМ!$D$33:$D$776,СВЦЭМ!$A$33:$A$776,$A42,СВЦЭМ!$B$33:$B$776,M$11)+'СЕТ СН'!$F$14+СВЦЭМ!$D$10+'СЕТ СН'!$F$8*'СЕТ СН'!$F$9-'СЕТ СН'!$F$26</f>
        <v>912.69778936</v>
      </c>
      <c r="N42" s="36">
        <f>SUMIFS(СВЦЭМ!$D$33:$D$776,СВЦЭМ!$A$33:$A$776,$A42,СВЦЭМ!$B$33:$B$776,N$11)+'СЕТ СН'!$F$14+СВЦЭМ!$D$10+'СЕТ СН'!$F$8*'СЕТ СН'!$F$9-'СЕТ СН'!$F$26</f>
        <v>844.02504338000006</v>
      </c>
      <c r="O42" s="36">
        <f>SUMIFS(СВЦЭМ!$D$33:$D$776,СВЦЭМ!$A$33:$A$776,$A42,СВЦЭМ!$B$33:$B$776,O$11)+'СЕТ СН'!$F$14+СВЦЭМ!$D$10+'СЕТ СН'!$F$8*'СЕТ СН'!$F$9-'СЕТ СН'!$F$26</f>
        <v>821.06754750000005</v>
      </c>
      <c r="P42" s="36">
        <f>SUMIFS(СВЦЭМ!$D$33:$D$776,СВЦЭМ!$A$33:$A$776,$A42,СВЦЭМ!$B$33:$B$776,P$11)+'СЕТ СН'!$F$14+СВЦЭМ!$D$10+'СЕТ СН'!$F$8*'СЕТ СН'!$F$9-'СЕТ СН'!$F$26</f>
        <v>829.51001225000005</v>
      </c>
      <c r="Q42" s="36">
        <f>SUMIFS(СВЦЭМ!$D$33:$D$776,СВЦЭМ!$A$33:$A$776,$A42,СВЦЭМ!$B$33:$B$776,Q$11)+'СЕТ СН'!$F$14+СВЦЭМ!$D$10+'СЕТ СН'!$F$8*'СЕТ СН'!$F$9-'СЕТ СН'!$F$26</f>
        <v>829.71780996000007</v>
      </c>
      <c r="R42" s="36">
        <f>SUMIFS(СВЦЭМ!$D$33:$D$776,СВЦЭМ!$A$33:$A$776,$A42,СВЦЭМ!$B$33:$B$776,R$11)+'СЕТ СН'!$F$14+СВЦЭМ!$D$10+'СЕТ СН'!$F$8*'СЕТ СН'!$F$9-'СЕТ СН'!$F$26</f>
        <v>832.23308335000002</v>
      </c>
      <c r="S42" s="36">
        <f>SUMIFS(СВЦЭМ!$D$33:$D$776,СВЦЭМ!$A$33:$A$776,$A42,СВЦЭМ!$B$33:$B$776,S$11)+'СЕТ СН'!$F$14+СВЦЭМ!$D$10+'СЕТ СН'!$F$8*'СЕТ СН'!$F$9-'СЕТ СН'!$F$26</f>
        <v>844.81741407000004</v>
      </c>
      <c r="T42" s="36">
        <f>SUMIFS(СВЦЭМ!$D$33:$D$776,СВЦЭМ!$A$33:$A$776,$A42,СВЦЭМ!$B$33:$B$776,T$11)+'СЕТ СН'!$F$14+СВЦЭМ!$D$10+'СЕТ СН'!$F$8*'СЕТ СН'!$F$9-'СЕТ СН'!$F$26</f>
        <v>826.84913168000003</v>
      </c>
      <c r="U42" s="36">
        <f>SUMIFS(СВЦЭМ!$D$33:$D$776,СВЦЭМ!$A$33:$A$776,$A42,СВЦЭМ!$B$33:$B$776,U$11)+'СЕТ СН'!$F$14+СВЦЭМ!$D$10+'СЕТ СН'!$F$8*'СЕТ СН'!$F$9-'СЕТ СН'!$F$26</f>
        <v>806.38327907999997</v>
      </c>
      <c r="V42" s="36">
        <f>SUMIFS(СВЦЭМ!$D$33:$D$776,СВЦЭМ!$A$33:$A$776,$A42,СВЦЭМ!$B$33:$B$776,V$11)+'СЕТ СН'!$F$14+СВЦЭМ!$D$10+'СЕТ СН'!$F$8*'СЕТ СН'!$F$9-'СЕТ СН'!$F$26</f>
        <v>768.81701735000001</v>
      </c>
      <c r="W42" s="36">
        <f>SUMIFS(СВЦЭМ!$D$33:$D$776,СВЦЭМ!$A$33:$A$776,$A42,СВЦЭМ!$B$33:$B$776,W$11)+'СЕТ СН'!$F$14+СВЦЭМ!$D$10+'СЕТ СН'!$F$8*'СЕТ СН'!$F$9-'СЕТ СН'!$F$26</f>
        <v>764.06503262000001</v>
      </c>
      <c r="X42" s="36">
        <f>SUMIFS(СВЦЭМ!$D$33:$D$776,СВЦЭМ!$A$33:$A$776,$A42,СВЦЭМ!$B$33:$B$776,X$11)+'СЕТ СН'!$F$14+СВЦЭМ!$D$10+'СЕТ СН'!$F$8*'СЕТ СН'!$F$9-'СЕТ СН'!$F$26</f>
        <v>796.03417568999998</v>
      </c>
      <c r="Y42" s="36">
        <f>SUMIFS(СВЦЭМ!$D$33:$D$776,СВЦЭМ!$A$33:$A$776,$A42,СВЦЭМ!$B$33:$B$776,Y$11)+'СЕТ СН'!$F$14+СВЦЭМ!$D$10+'СЕТ СН'!$F$8*'СЕТ СН'!$F$9-'СЕТ СН'!$F$26</f>
        <v>863.94842517000006</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7" t="s">
        <v>7</v>
      </c>
      <c r="B45" s="130" t="s">
        <v>69</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01.05.2020</v>
      </c>
      <c r="B48" s="36">
        <f>SUMIFS(СВЦЭМ!$D$33:$D$776,СВЦЭМ!$A$33:$A$776,$A48,СВЦЭМ!$B$33:$B$776,B$47)+'СЕТ СН'!$F$14+СВЦЭМ!$D$10+'СЕТ СН'!$F$6-'СЕТ СН'!$F$26</f>
        <v>1065.1248804100001</v>
      </c>
      <c r="C48" s="36">
        <f>SUMIFS(СВЦЭМ!$D$33:$D$776,СВЦЭМ!$A$33:$A$776,$A48,СВЦЭМ!$B$33:$B$776,C$47)+'СЕТ СН'!$F$14+СВЦЭМ!$D$10+'СЕТ СН'!$F$6-'СЕТ СН'!$F$26</f>
        <v>1106.19377861</v>
      </c>
      <c r="D48" s="36">
        <f>SUMIFS(СВЦЭМ!$D$33:$D$776,СВЦЭМ!$A$33:$A$776,$A48,СВЦЭМ!$B$33:$B$776,D$47)+'СЕТ СН'!$F$14+СВЦЭМ!$D$10+'СЕТ СН'!$F$6-'СЕТ СН'!$F$26</f>
        <v>1103.74391408</v>
      </c>
      <c r="E48" s="36">
        <f>SUMIFS(СВЦЭМ!$D$33:$D$776,СВЦЭМ!$A$33:$A$776,$A48,СВЦЭМ!$B$33:$B$776,E$47)+'СЕТ СН'!$F$14+СВЦЭМ!$D$10+'СЕТ СН'!$F$6-'СЕТ СН'!$F$26</f>
        <v>1099.4529781000001</v>
      </c>
      <c r="F48" s="36">
        <f>SUMIFS(СВЦЭМ!$D$33:$D$776,СВЦЭМ!$A$33:$A$776,$A48,СВЦЭМ!$B$33:$B$776,F$47)+'СЕТ СН'!$F$14+СВЦЭМ!$D$10+'СЕТ СН'!$F$6-'СЕТ СН'!$F$26</f>
        <v>1117.10419432</v>
      </c>
      <c r="G48" s="36">
        <f>SUMIFS(СВЦЭМ!$D$33:$D$776,СВЦЭМ!$A$33:$A$776,$A48,СВЦЭМ!$B$33:$B$776,G$47)+'СЕТ СН'!$F$14+СВЦЭМ!$D$10+'СЕТ СН'!$F$6-'СЕТ СН'!$F$26</f>
        <v>1109.9178192099998</v>
      </c>
      <c r="H48" s="36">
        <f>SUMIFS(СВЦЭМ!$D$33:$D$776,СВЦЭМ!$A$33:$A$776,$A48,СВЦЭМ!$B$33:$B$776,H$47)+'СЕТ СН'!$F$14+СВЦЭМ!$D$10+'СЕТ СН'!$F$6-'СЕТ СН'!$F$26</f>
        <v>1104.47797799</v>
      </c>
      <c r="I48" s="36">
        <f>SUMIFS(СВЦЭМ!$D$33:$D$776,СВЦЭМ!$A$33:$A$776,$A48,СВЦЭМ!$B$33:$B$776,I$47)+'СЕТ СН'!$F$14+СВЦЭМ!$D$10+'СЕТ СН'!$F$6-'СЕТ СН'!$F$26</f>
        <v>1079.46939436</v>
      </c>
      <c r="J48" s="36">
        <f>SUMIFS(СВЦЭМ!$D$33:$D$776,СВЦЭМ!$A$33:$A$776,$A48,СВЦЭМ!$B$33:$B$776,J$47)+'СЕТ СН'!$F$14+СВЦЭМ!$D$10+'СЕТ СН'!$F$6-'СЕТ СН'!$F$26</f>
        <v>1063.38954775</v>
      </c>
      <c r="K48" s="36">
        <f>SUMIFS(СВЦЭМ!$D$33:$D$776,СВЦЭМ!$A$33:$A$776,$A48,СВЦЭМ!$B$33:$B$776,K$47)+'СЕТ СН'!$F$14+СВЦЭМ!$D$10+'СЕТ СН'!$F$6-'СЕТ СН'!$F$26</f>
        <v>1062.58937279</v>
      </c>
      <c r="L48" s="36">
        <f>SUMIFS(СВЦЭМ!$D$33:$D$776,СВЦЭМ!$A$33:$A$776,$A48,СВЦЭМ!$B$33:$B$776,L$47)+'СЕТ СН'!$F$14+СВЦЭМ!$D$10+'СЕТ СН'!$F$6-'СЕТ СН'!$F$26</f>
        <v>1042.3633226100001</v>
      </c>
      <c r="M48" s="36">
        <f>SUMIFS(СВЦЭМ!$D$33:$D$776,СВЦЭМ!$A$33:$A$776,$A48,СВЦЭМ!$B$33:$B$776,M$47)+'СЕТ СН'!$F$14+СВЦЭМ!$D$10+'СЕТ СН'!$F$6-'СЕТ СН'!$F$26</f>
        <v>979.42207346999999</v>
      </c>
      <c r="N48" s="36">
        <f>SUMIFS(СВЦЭМ!$D$33:$D$776,СВЦЭМ!$A$33:$A$776,$A48,СВЦЭМ!$B$33:$B$776,N$47)+'СЕТ СН'!$F$14+СВЦЭМ!$D$10+'СЕТ СН'!$F$6-'СЕТ СН'!$F$26</f>
        <v>916.65978183000004</v>
      </c>
      <c r="O48" s="36">
        <f>SUMIFS(СВЦЭМ!$D$33:$D$776,СВЦЭМ!$A$33:$A$776,$A48,СВЦЭМ!$B$33:$B$776,O$47)+'СЕТ СН'!$F$14+СВЦЭМ!$D$10+'СЕТ СН'!$F$6-'СЕТ СН'!$F$26</f>
        <v>896.84097453000004</v>
      </c>
      <c r="P48" s="36">
        <f>SUMIFS(СВЦЭМ!$D$33:$D$776,СВЦЭМ!$A$33:$A$776,$A48,СВЦЭМ!$B$33:$B$776,P$47)+'СЕТ СН'!$F$14+СВЦЭМ!$D$10+'СЕТ СН'!$F$6-'СЕТ СН'!$F$26</f>
        <v>905.51976735000005</v>
      </c>
      <c r="Q48" s="36">
        <f>SUMIFS(СВЦЭМ!$D$33:$D$776,СВЦЭМ!$A$33:$A$776,$A48,СВЦЭМ!$B$33:$B$776,Q$47)+'СЕТ СН'!$F$14+СВЦЭМ!$D$10+'СЕТ СН'!$F$6-'СЕТ СН'!$F$26</f>
        <v>908.21312339999997</v>
      </c>
      <c r="R48" s="36">
        <f>SUMIFS(СВЦЭМ!$D$33:$D$776,СВЦЭМ!$A$33:$A$776,$A48,СВЦЭМ!$B$33:$B$776,R$47)+'СЕТ СН'!$F$14+СВЦЭМ!$D$10+'СЕТ СН'!$F$6-'СЕТ СН'!$F$26</f>
        <v>905.94104646000005</v>
      </c>
      <c r="S48" s="36">
        <f>SUMIFS(СВЦЭМ!$D$33:$D$776,СВЦЭМ!$A$33:$A$776,$A48,СВЦЭМ!$B$33:$B$776,S$47)+'СЕТ СН'!$F$14+СВЦЭМ!$D$10+'СЕТ СН'!$F$6-'СЕТ СН'!$F$26</f>
        <v>903.50790916000005</v>
      </c>
      <c r="T48" s="36">
        <f>SUMIFS(СВЦЭМ!$D$33:$D$776,СВЦЭМ!$A$33:$A$776,$A48,СВЦЭМ!$B$33:$B$776,T$47)+'СЕТ СН'!$F$14+СВЦЭМ!$D$10+'СЕТ СН'!$F$6-'СЕТ СН'!$F$26</f>
        <v>893.16171827999995</v>
      </c>
      <c r="U48" s="36">
        <f>SUMIFS(СВЦЭМ!$D$33:$D$776,СВЦЭМ!$A$33:$A$776,$A48,СВЦЭМ!$B$33:$B$776,U$47)+'СЕТ СН'!$F$14+СВЦЭМ!$D$10+'СЕТ СН'!$F$6-'СЕТ СН'!$F$26</f>
        <v>874.75903251</v>
      </c>
      <c r="V48" s="36">
        <f>SUMIFS(СВЦЭМ!$D$33:$D$776,СВЦЭМ!$A$33:$A$776,$A48,СВЦЭМ!$B$33:$B$776,V$47)+'СЕТ СН'!$F$14+СВЦЭМ!$D$10+'СЕТ СН'!$F$6-'СЕТ СН'!$F$26</f>
        <v>864.68910966999999</v>
      </c>
      <c r="W48" s="36">
        <f>SUMIFS(СВЦЭМ!$D$33:$D$776,СВЦЭМ!$A$33:$A$776,$A48,СВЦЭМ!$B$33:$B$776,W$47)+'СЕТ СН'!$F$14+СВЦЭМ!$D$10+'СЕТ СН'!$F$6-'СЕТ СН'!$F$26</f>
        <v>871.38798437000003</v>
      </c>
      <c r="X48" s="36">
        <f>SUMIFS(СВЦЭМ!$D$33:$D$776,СВЦЭМ!$A$33:$A$776,$A48,СВЦЭМ!$B$33:$B$776,X$47)+'СЕТ СН'!$F$14+СВЦЭМ!$D$10+'СЕТ СН'!$F$6-'СЕТ СН'!$F$26</f>
        <v>903.01881493999997</v>
      </c>
      <c r="Y48" s="36">
        <f>SUMIFS(СВЦЭМ!$D$33:$D$776,СВЦЭМ!$A$33:$A$776,$A48,СВЦЭМ!$B$33:$B$776,Y$47)+'СЕТ СН'!$F$14+СВЦЭМ!$D$10+'СЕТ СН'!$F$6-'СЕТ СН'!$F$26</f>
        <v>1005.67807299</v>
      </c>
      <c r="AA48" s="45"/>
    </row>
    <row r="49" spans="1:25" ht="15.75" x14ac:dyDescent="0.2">
      <c r="A49" s="35">
        <f>A48+1</f>
        <v>43953</v>
      </c>
      <c r="B49" s="36">
        <f>SUMIFS(СВЦЭМ!$D$33:$D$776,СВЦЭМ!$A$33:$A$776,$A49,СВЦЭМ!$B$33:$B$776,B$47)+'СЕТ СН'!$F$14+СВЦЭМ!$D$10+'СЕТ СН'!$F$6-'СЕТ СН'!$F$26</f>
        <v>1097.8702701</v>
      </c>
      <c r="C49" s="36">
        <f>SUMIFS(СВЦЭМ!$D$33:$D$776,СВЦЭМ!$A$33:$A$776,$A49,СВЦЭМ!$B$33:$B$776,C$47)+'СЕТ СН'!$F$14+СВЦЭМ!$D$10+'СЕТ СН'!$F$6-'СЕТ СН'!$F$26</f>
        <v>1120.74458989</v>
      </c>
      <c r="D49" s="36">
        <f>SUMIFS(СВЦЭМ!$D$33:$D$776,СВЦЭМ!$A$33:$A$776,$A49,СВЦЭМ!$B$33:$B$776,D$47)+'СЕТ СН'!$F$14+СВЦЭМ!$D$10+'СЕТ СН'!$F$6-'СЕТ СН'!$F$26</f>
        <v>1133.1747077</v>
      </c>
      <c r="E49" s="36">
        <f>SUMIFS(СВЦЭМ!$D$33:$D$776,СВЦЭМ!$A$33:$A$776,$A49,СВЦЭМ!$B$33:$B$776,E$47)+'СЕТ СН'!$F$14+СВЦЭМ!$D$10+'СЕТ СН'!$F$6-'СЕТ СН'!$F$26</f>
        <v>1129.0978912</v>
      </c>
      <c r="F49" s="36">
        <f>SUMIFS(СВЦЭМ!$D$33:$D$776,СВЦЭМ!$A$33:$A$776,$A49,СВЦЭМ!$B$33:$B$776,F$47)+'СЕТ СН'!$F$14+СВЦЭМ!$D$10+'СЕТ СН'!$F$6-'СЕТ СН'!$F$26</f>
        <v>1125.1670042599999</v>
      </c>
      <c r="G49" s="36">
        <f>SUMIFS(СВЦЭМ!$D$33:$D$776,СВЦЭМ!$A$33:$A$776,$A49,СВЦЭМ!$B$33:$B$776,G$47)+'СЕТ СН'!$F$14+СВЦЭМ!$D$10+'СЕТ СН'!$F$6-'СЕТ СН'!$F$26</f>
        <v>1127.16508228</v>
      </c>
      <c r="H49" s="36">
        <f>SUMIFS(СВЦЭМ!$D$33:$D$776,СВЦЭМ!$A$33:$A$776,$A49,СВЦЭМ!$B$33:$B$776,H$47)+'СЕТ СН'!$F$14+СВЦЭМ!$D$10+'СЕТ СН'!$F$6-'СЕТ СН'!$F$26</f>
        <v>1125.39855216</v>
      </c>
      <c r="I49" s="36">
        <f>SUMIFS(СВЦЭМ!$D$33:$D$776,СВЦЭМ!$A$33:$A$776,$A49,СВЦЭМ!$B$33:$B$776,I$47)+'СЕТ СН'!$F$14+СВЦЭМ!$D$10+'СЕТ СН'!$F$6-'СЕТ СН'!$F$26</f>
        <v>1113.4851771899998</v>
      </c>
      <c r="J49" s="36">
        <f>SUMIFS(СВЦЭМ!$D$33:$D$776,СВЦЭМ!$A$33:$A$776,$A49,СВЦЭМ!$B$33:$B$776,J$47)+'СЕТ СН'!$F$14+СВЦЭМ!$D$10+'СЕТ СН'!$F$6-'СЕТ СН'!$F$26</f>
        <v>1070.46532232</v>
      </c>
      <c r="K49" s="36">
        <f>SUMIFS(СВЦЭМ!$D$33:$D$776,СВЦЭМ!$A$33:$A$776,$A49,СВЦЭМ!$B$33:$B$776,K$47)+'СЕТ СН'!$F$14+СВЦЭМ!$D$10+'СЕТ СН'!$F$6-'СЕТ СН'!$F$26</f>
        <v>1044.9425936300001</v>
      </c>
      <c r="L49" s="36">
        <f>SUMIFS(СВЦЭМ!$D$33:$D$776,СВЦЭМ!$A$33:$A$776,$A49,СВЦЭМ!$B$33:$B$776,L$47)+'СЕТ СН'!$F$14+СВЦЭМ!$D$10+'СЕТ СН'!$F$6-'СЕТ СН'!$F$26</f>
        <v>1028.8469195600001</v>
      </c>
      <c r="M49" s="36">
        <f>SUMIFS(СВЦЭМ!$D$33:$D$776,СВЦЭМ!$A$33:$A$776,$A49,СВЦЭМ!$B$33:$B$776,M$47)+'СЕТ СН'!$F$14+СВЦЭМ!$D$10+'СЕТ СН'!$F$6-'СЕТ СН'!$F$26</f>
        <v>969.01559262000001</v>
      </c>
      <c r="N49" s="36">
        <f>SUMIFS(СВЦЭМ!$D$33:$D$776,СВЦЭМ!$A$33:$A$776,$A49,СВЦЭМ!$B$33:$B$776,N$47)+'СЕТ СН'!$F$14+СВЦЭМ!$D$10+'СЕТ СН'!$F$6-'СЕТ СН'!$F$26</f>
        <v>914.88379798999995</v>
      </c>
      <c r="O49" s="36">
        <f>SUMIFS(СВЦЭМ!$D$33:$D$776,СВЦЭМ!$A$33:$A$776,$A49,СВЦЭМ!$B$33:$B$776,O$47)+'СЕТ СН'!$F$14+СВЦЭМ!$D$10+'СЕТ СН'!$F$6-'СЕТ СН'!$F$26</f>
        <v>893.74319223999998</v>
      </c>
      <c r="P49" s="36">
        <f>SUMIFS(СВЦЭМ!$D$33:$D$776,СВЦЭМ!$A$33:$A$776,$A49,СВЦЭМ!$B$33:$B$776,P$47)+'СЕТ СН'!$F$14+СВЦЭМ!$D$10+'СЕТ СН'!$F$6-'СЕТ СН'!$F$26</f>
        <v>899.91522783000005</v>
      </c>
      <c r="Q49" s="36">
        <f>SUMIFS(СВЦЭМ!$D$33:$D$776,СВЦЭМ!$A$33:$A$776,$A49,СВЦЭМ!$B$33:$B$776,Q$47)+'СЕТ СН'!$F$14+СВЦЭМ!$D$10+'СЕТ СН'!$F$6-'СЕТ СН'!$F$26</f>
        <v>902.43008447</v>
      </c>
      <c r="R49" s="36">
        <f>SUMIFS(СВЦЭМ!$D$33:$D$776,СВЦЭМ!$A$33:$A$776,$A49,СВЦЭМ!$B$33:$B$776,R$47)+'СЕТ СН'!$F$14+СВЦЭМ!$D$10+'СЕТ СН'!$F$6-'СЕТ СН'!$F$26</f>
        <v>908.68016942999998</v>
      </c>
      <c r="S49" s="36">
        <f>SUMIFS(СВЦЭМ!$D$33:$D$776,СВЦЭМ!$A$33:$A$776,$A49,СВЦЭМ!$B$33:$B$776,S$47)+'СЕТ СН'!$F$14+СВЦЭМ!$D$10+'СЕТ СН'!$F$6-'СЕТ СН'!$F$26</f>
        <v>908.76182470000003</v>
      </c>
      <c r="T49" s="36">
        <f>SUMIFS(СВЦЭМ!$D$33:$D$776,СВЦЭМ!$A$33:$A$776,$A49,СВЦЭМ!$B$33:$B$776,T$47)+'СЕТ СН'!$F$14+СВЦЭМ!$D$10+'СЕТ СН'!$F$6-'СЕТ СН'!$F$26</f>
        <v>902.41767803999994</v>
      </c>
      <c r="U49" s="36">
        <f>SUMIFS(СВЦЭМ!$D$33:$D$776,СВЦЭМ!$A$33:$A$776,$A49,СВЦЭМ!$B$33:$B$776,U$47)+'СЕТ СН'!$F$14+СВЦЭМ!$D$10+'СЕТ СН'!$F$6-'СЕТ СН'!$F$26</f>
        <v>895.20976527000005</v>
      </c>
      <c r="V49" s="36">
        <f>SUMIFS(СВЦЭМ!$D$33:$D$776,СВЦЭМ!$A$33:$A$776,$A49,СВЦЭМ!$B$33:$B$776,V$47)+'СЕТ СН'!$F$14+СВЦЭМ!$D$10+'СЕТ СН'!$F$6-'СЕТ СН'!$F$26</f>
        <v>876.54971105000004</v>
      </c>
      <c r="W49" s="36">
        <f>SUMIFS(СВЦЭМ!$D$33:$D$776,СВЦЭМ!$A$33:$A$776,$A49,СВЦЭМ!$B$33:$B$776,W$47)+'СЕТ СН'!$F$14+СВЦЭМ!$D$10+'СЕТ СН'!$F$6-'СЕТ СН'!$F$26</f>
        <v>861.61794111999995</v>
      </c>
      <c r="X49" s="36">
        <f>SUMIFS(СВЦЭМ!$D$33:$D$776,СВЦЭМ!$A$33:$A$776,$A49,СВЦЭМ!$B$33:$B$776,X$47)+'СЕТ СН'!$F$14+СВЦЭМ!$D$10+'СЕТ СН'!$F$6-'СЕТ СН'!$F$26</f>
        <v>897.54490552000004</v>
      </c>
      <c r="Y49" s="36">
        <f>SUMIFS(СВЦЭМ!$D$33:$D$776,СВЦЭМ!$A$33:$A$776,$A49,СВЦЭМ!$B$33:$B$776,Y$47)+'СЕТ СН'!$F$14+СВЦЭМ!$D$10+'СЕТ СН'!$F$6-'СЕТ СН'!$F$26</f>
        <v>979.47391223</v>
      </c>
    </row>
    <row r="50" spans="1:25" ht="15.75" x14ac:dyDescent="0.2">
      <c r="A50" s="35">
        <f t="shared" ref="A50:A78" si="1">A49+1</f>
        <v>43954</v>
      </c>
      <c r="B50" s="36">
        <f>SUMIFS(СВЦЭМ!$D$33:$D$776,СВЦЭМ!$A$33:$A$776,$A50,СВЦЭМ!$B$33:$B$776,B$47)+'СЕТ СН'!$F$14+СВЦЭМ!$D$10+'СЕТ СН'!$F$6-'СЕТ СН'!$F$26</f>
        <v>1009.43947704</v>
      </c>
      <c r="C50" s="36">
        <f>SUMIFS(СВЦЭМ!$D$33:$D$776,СВЦЭМ!$A$33:$A$776,$A50,СВЦЭМ!$B$33:$B$776,C$47)+'СЕТ СН'!$F$14+СВЦЭМ!$D$10+'СЕТ СН'!$F$6-'СЕТ СН'!$F$26</f>
        <v>1021.5608015399999</v>
      </c>
      <c r="D50" s="36">
        <f>SUMIFS(СВЦЭМ!$D$33:$D$776,СВЦЭМ!$A$33:$A$776,$A50,СВЦЭМ!$B$33:$B$776,D$47)+'СЕТ СН'!$F$14+СВЦЭМ!$D$10+'СЕТ СН'!$F$6-'СЕТ СН'!$F$26</f>
        <v>1020.01581808</v>
      </c>
      <c r="E50" s="36">
        <f>SUMIFS(СВЦЭМ!$D$33:$D$776,СВЦЭМ!$A$33:$A$776,$A50,СВЦЭМ!$B$33:$B$776,E$47)+'СЕТ СН'!$F$14+СВЦЭМ!$D$10+'СЕТ СН'!$F$6-'СЕТ СН'!$F$26</f>
        <v>1017.23759368</v>
      </c>
      <c r="F50" s="36">
        <f>SUMIFS(СВЦЭМ!$D$33:$D$776,СВЦЭМ!$A$33:$A$776,$A50,СВЦЭМ!$B$33:$B$776,F$47)+'СЕТ СН'!$F$14+СВЦЭМ!$D$10+'СЕТ СН'!$F$6-'СЕТ СН'!$F$26</f>
        <v>1014.8752060099999</v>
      </c>
      <c r="G50" s="36">
        <f>SUMIFS(СВЦЭМ!$D$33:$D$776,СВЦЭМ!$A$33:$A$776,$A50,СВЦЭМ!$B$33:$B$776,G$47)+'СЕТ СН'!$F$14+СВЦЭМ!$D$10+'СЕТ СН'!$F$6-'СЕТ СН'!$F$26</f>
        <v>1018.09299113</v>
      </c>
      <c r="H50" s="36">
        <f>SUMIFS(СВЦЭМ!$D$33:$D$776,СВЦЭМ!$A$33:$A$776,$A50,СВЦЭМ!$B$33:$B$776,H$47)+'СЕТ СН'!$F$14+СВЦЭМ!$D$10+'СЕТ СН'!$F$6-'СЕТ СН'!$F$26</f>
        <v>1024.4326392800001</v>
      </c>
      <c r="I50" s="36">
        <f>SUMIFS(СВЦЭМ!$D$33:$D$776,СВЦЭМ!$A$33:$A$776,$A50,СВЦЭМ!$B$33:$B$776,I$47)+'СЕТ СН'!$F$14+СВЦЭМ!$D$10+'СЕТ СН'!$F$6-'СЕТ СН'!$F$26</f>
        <v>1020.66652126</v>
      </c>
      <c r="J50" s="36">
        <f>SUMIFS(СВЦЭМ!$D$33:$D$776,СВЦЭМ!$A$33:$A$776,$A50,СВЦЭМ!$B$33:$B$776,J$47)+'СЕТ СН'!$F$14+СВЦЭМ!$D$10+'СЕТ СН'!$F$6-'СЕТ СН'!$F$26</f>
        <v>1013.5879714499999</v>
      </c>
      <c r="K50" s="36">
        <f>SUMIFS(СВЦЭМ!$D$33:$D$776,СВЦЭМ!$A$33:$A$776,$A50,СВЦЭМ!$B$33:$B$776,K$47)+'СЕТ СН'!$F$14+СВЦЭМ!$D$10+'СЕТ СН'!$F$6-'СЕТ СН'!$F$26</f>
        <v>986.20804487999999</v>
      </c>
      <c r="L50" s="36">
        <f>SUMIFS(СВЦЭМ!$D$33:$D$776,СВЦЭМ!$A$33:$A$776,$A50,СВЦЭМ!$B$33:$B$776,L$47)+'СЕТ СН'!$F$14+СВЦЭМ!$D$10+'СЕТ СН'!$F$6-'СЕТ СН'!$F$26</f>
        <v>953.09062012000004</v>
      </c>
      <c r="M50" s="36">
        <f>SUMIFS(СВЦЭМ!$D$33:$D$776,СВЦЭМ!$A$33:$A$776,$A50,СВЦЭМ!$B$33:$B$776,M$47)+'СЕТ СН'!$F$14+СВЦЭМ!$D$10+'СЕТ СН'!$F$6-'СЕТ СН'!$F$26</f>
        <v>898.06539367000005</v>
      </c>
      <c r="N50" s="36">
        <f>SUMIFS(СВЦЭМ!$D$33:$D$776,СВЦЭМ!$A$33:$A$776,$A50,СВЦЭМ!$B$33:$B$776,N$47)+'СЕТ СН'!$F$14+СВЦЭМ!$D$10+'СЕТ СН'!$F$6-'СЕТ СН'!$F$26</f>
        <v>856.32454984000003</v>
      </c>
      <c r="O50" s="36">
        <f>SUMIFS(СВЦЭМ!$D$33:$D$776,СВЦЭМ!$A$33:$A$776,$A50,СВЦЭМ!$B$33:$B$776,O$47)+'СЕТ СН'!$F$14+СВЦЭМ!$D$10+'СЕТ СН'!$F$6-'СЕТ СН'!$F$26</f>
        <v>866.94791994000002</v>
      </c>
      <c r="P50" s="36">
        <f>SUMIFS(СВЦЭМ!$D$33:$D$776,СВЦЭМ!$A$33:$A$776,$A50,СВЦЭМ!$B$33:$B$776,P$47)+'СЕТ СН'!$F$14+СВЦЭМ!$D$10+'СЕТ СН'!$F$6-'СЕТ СН'!$F$26</f>
        <v>893.14442851000001</v>
      </c>
      <c r="Q50" s="36">
        <f>SUMIFS(СВЦЭМ!$D$33:$D$776,СВЦЭМ!$A$33:$A$776,$A50,СВЦЭМ!$B$33:$B$776,Q$47)+'СЕТ СН'!$F$14+СВЦЭМ!$D$10+'СЕТ СН'!$F$6-'СЕТ СН'!$F$26</f>
        <v>915.92747367000004</v>
      </c>
      <c r="R50" s="36">
        <f>SUMIFS(СВЦЭМ!$D$33:$D$776,СВЦЭМ!$A$33:$A$776,$A50,СВЦЭМ!$B$33:$B$776,R$47)+'СЕТ СН'!$F$14+СВЦЭМ!$D$10+'СЕТ СН'!$F$6-'СЕТ СН'!$F$26</f>
        <v>928.32891099000005</v>
      </c>
      <c r="S50" s="36">
        <f>SUMIFS(СВЦЭМ!$D$33:$D$776,СВЦЭМ!$A$33:$A$776,$A50,СВЦЭМ!$B$33:$B$776,S$47)+'СЕТ СН'!$F$14+СВЦЭМ!$D$10+'СЕТ СН'!$F$6-'СЕТ СН'!$F$26</f>
        <v>928.29959496000004</v>
      </c>
      <c r="T50" s="36">
        <f>SUMIFS(СВЦЭМ!$D$33:$D$776,СВЦЭМ!$A$33:$A$776,$A50,СВЦЭМ!$B$33:$B$776,T$47)+'СЕТ СН'!$F$14+СВЦЭМ!$D$10+'СЕТ СН'!$F$6-'СЕТ СН'!$F$26</f>
        <v>915.86928494999995</v>
      </c>
      <c r="U50" s="36">
        <f>SUMIFS(СВЦЭМ!$D$33:$D$776,СВЦЭМ!$A$33:$A$776,$A50,СВЦЭМ!$B$33:$B$776,U$47)+'СЕТ СН'!$F$14+СВЦЭМ!$D$10+'СЕТ СН'!$F$6-'СЕТ СН'!$F$26</f>
        <v>899.91821560000005</v>
      </c>
      <c r="V50" s="36">
        <f>SUMIFS(СВЦЭМ!$D$33:$D$776,СВЦЭМ!$A$33:$A$776,$A50,СВЦЭМ!$B$33:$B$776,V$47)+'СЕТ СН'!$F$14+СВЦЭМ!$D$10+'СЕТ СН'!$F$6-'СЕТ СН'!$F$26</f>
        <v>851.05904940000005</v>
      </c>
      <c r="W50" s="36">
        <f>SUMIFS(СВЦЭМ!$D$33:$D$776,СВЦЭМ!$A$33:$A$776,$A50,СВЦЭМ!$B$33:$B$776,W$47)+'СЕТ СН'!$F$14+СВЦЭМ!$D$10+'СЕТ СН'!$F$6-'СЕТ СН'!$F$26</f>
        <v>845.41211731999999</v>
      </c>
      <c r="X50" s="36">
        <f>SUMIFS(СВЦЭМ!$D$33:$D$776,СВЦЭМ!$A$33:$A$776,$A50,СВЦЭМ!$B$33:$B$776,X$47)+'СЕТ СН'!$F$14+СВЦЭМ!$D$10+'СЕТ СН'!$F$6-'СЕТ СН'!$F$26</f>
        <v>887.77909500999999</v>
      </c>
      <c r="Y50" s="36">
        <f>SUMIFS(СВЦЭМ!$D$33:$D$776,СВЦЭМ!$A$33:$A$776,$A50,СВЦЭМ!$B$33:$B$776,Y$47)+'СЕТ СН'!$F$14+СВЦЭМ!$D$10+'СЕТ СН'!$F$6-'СЕТ СН'!$F$26</f>
        <v>982.56870794999998</v>
      </c>
    </row>
    <row r="51" spans="1:25" ht="15.75" x14ac:dyDescent="0.2">
      <c r="A51" s="35">
        <f t="shared" si="1"/>
        <v>43955</v>
      </c>
      <c r="B51" s="36">
        <f>SUMIFS(СВЦЭМ!$D$33:$D$776,СВЦЭМ!$A$33:$A$776,$A51,СВЦЭМ!$B$33:$B$776,B$47)+'СЕТ СН'!$F$14+СВЦЭМ!$D$10+'СЕТ СН'!$F$6-'СЕТ СН'!$F$26</f>
        <v>1047.7152910700001</v>
      </c>
      <c r="C51" s="36">
        <f>SUMIFS(СВЦЭМ!$D$33:$D$776,СВЦЭМ!$A$33:$A$776,$A51,СВЦЭМ!$B$33:$B$776,C$47)+'СЕТ СН'!$F$14+СВЦЭМ!$D$10+'СЕТ СН'!$F$6-'СЕТ СН'!$F$26</f>
        <v>1048.43008123</v>
      </c>
      <c r="D51" s="36">
        <f>SUMIFS(СВЦЭМ!$D$33:$D$776,СВЦЭМ!$A$33:$A$776,$A51,СВЦЭМ!$B$33:$B$776,D$47)+'СЕТ СН'!$F$14+СВЦЭМ!$D$10+'СЕТ СН'!$F$6-'СЕТ СН'!$F$26</f>
        <v>1033.2457455600002</v>
      </c>
      <c r="E51" s="36">
        <f>SUMIFS(СВЦЭМ!$D$33:$D$776,СВЦЭМ!$A$33:$A$776,$A51,СВЦЭМ!$B$33:$B$776,E$47)+'СЕТ СН'!$F$14+СВЦЭМ!$D$10+'СЕТ СН'!$F$6-'СЕТ СН'!$F$26</f>
        <v>1029.76452217</v>
      </c>
      <c r="F51" s="36">
        <f>SUMIFS(СВЦЭМ!$D$33:$D$776,СВЦЭМ!$A$33:$A$776,$A51,СВЦЭМ!$B$33:$B$776,F$47)+'СЕТ СН'!$F$14+СВЦЭМ!$D$10+'СЕТ СН'!$F$6-'СЕТ СН'!$F$26</f>
        <v>1024.6544741</v>
      </c>
      <c r="G51" s="36">
        <f>SUMIFS(СВЦЭМ!$D$33:$D$776,СВЦЭМ!$A$33:$A$776,$A51,СВЦЭМ!$B$33:$B$776,G$47)+'СЕТ СН'!$F$14+СВЦЭМ!$D$10+'СЕТ СН'!$F$6-'СЕТ СН'!$F$26</f>
        <v>1031.0982119</v>
      </c>
      <c r="H51" s="36">
        <f>SUMIFS(СВЦЭМ!$D$33:$D$776,СВЦЭМ!$A$33:$A$776,$A51,СВЦЭМ!$B$33:$B$776,H$47)+'СЕТ СН'!$F$14+СВЦЭМ!$D$10+'СЕТ СН'!$F$6-'СЕТ СН'!$F$26</f>
        <v>1033.5638658100002</v>
      </c>
      <c r="I51" s="36">
        <f>SUMIFS(СВЦЭМ!$D$33:$D$776,СВЦЭМ!$A$33:$A$776,$A51,СВЦЭМ!$B$33:$B$776,I$47)+'СЕТ СН'!$F$14+СВЦЭМ!$D$10+'СЕТ СН'!$F$6-'СЕТ СН'!$F$26</f>
        <v>1044.63010285</v>
      </c>
      <c r="J51" s="36">
        <f>SUMIFS(СВЦЭМ!$D$33:$D$776,СВЦЭМ!$A$33:$A$776,$A51,СВЦЭМ!$B$33:$B$776,J$47)+'СЕТ СН'!$F$14+СВЦЭМ!$D$10+'СЕТ СН'!$F$6-'СЕТ СН'!$F$26</f>
        <v>1036.3199322600001</v>
      </c>
      <c r="K51" s="36">
        <f>SUMIFS(СВЦЭМ!$D$33:$D$776,СВЦЭМ!$A$33:$A$776,$A51,СВЦЭМ!$B$33:$B$776,K$47)+'СЕТ СН'!$F$14+СВЦЭМ!$D$10+'СЕТ СН'!$F$6-'СЕТ СН'!$F$26</f>
        <v>996.54977604999999</v>
      </c>
      <c r="L51" s="36">
        <f>SUMIFS(СВЦЭМ!$D$33:$D$776,СВЦЭМ!$A$33:$A$776,$A51,СВЦЭМ!$B$33:$B$776,L$47)+'СЕТ СН'!$F$14+СВЦЭМ!$D$10+'СЕТ СН'!$F$6-'СЕТ СН'!$F$26</f>
        <v>985.13968874</v>
      </c>
      <c r="M51" s="36">
        <f>SUMIFS(СВЦЭМ!$D$33:$D$776,СВЦЭМ!$A$33:$A$776,$A51,СВЦЭМ!$B$33:$B$776,M$47)+'СЕТ СН'!$F$14+СВЦЭМ!$D$10+'СЕТ СН'!$F$6-'СЕТ СН'!$F$26</f>
        <v>917.98726968999995</v>
      </c>
      <c r="N51" s="36">
        <f>SUMIFS(СВЦЭМ!$D$33:$D$776,СВЦЭМ!$A$33:$A$776,$A51,СВЦЭМ!$B$33:$B$776,N$47)+'СЕТ СН'!$F$14+СВЦЭМ!$D$10+'СЕТ СН'!$F$6-'СЕТ СН'!$F$26</f>
        <v>864.83184817999995</v>
      </c>
      <c r="O51" s="36">
        <f>SUMIFS(СВЦЭМ!$D$33:$D$776,СВЦЭМ!$A$33:$A$776,$A51,СВЦЭМ!$B$33:$B$776,O$47)+'СЕТ СН'!$F$14+СВЦЭМ!$D$10+'СЕТ СН'!$F$6-'СЕТ СН'!$F$26</f>
        <v>847.61126820000004</v>
      </c>
      <c r="P51" s="36">
        <f>SUMIFS(СВЦЭМ!$D$33:$D$776,СВЦЭМ!$A$33:$A$776,$A51,СВЦЭМ!$B$33:$B$776,P$47)+'СЕТ СН'!$F$14+СВЦЭМ!$D$10+'СЕТ СН'!$F$6-'СЕТ СН'!$F$26</f>
        <v>859.55069274000004</v>
      </c>
      <c r="Q51" s="36">
        <f>SUMIFS(СВЦЭМ!$D$33:$D$776,СВЦЭМ!$A$33:$A$776,$A51,СВЦЭМ!$B$33:$B$776,Q$47)+'СЕТ СН'!$F$14+СВЦЭМ!$D$10+'СЕТ СН'!$F$6-'СЕТ СН'!$F$26</f>
        <v>866.83875023999997</v>
      </c>
      <c r="R51" s="36">
        <f>SUMIFS(СВЦЭМ!$D$33:$D$776,СВЦЭМ!$A$33:$A$776,$A51,СВЦЭМ!$B$33:$B$776,R$47)+'СЕТ СН'!$F$14+СВЦЭМ!$D$10+'СЕТ СН'!$F$6-'СЕТ СН'!$F$26</f>
        <v>846.78039471</v>
      </c>
      <c r="S51" s="36">
        <f>SUMIFS(СВЦЭМ!$D$33:$D$776,СВЦЭМ!$A$33:$A$776,$A51,СВЦЭМ!$B$33:$B$776,S$47)+'СЕТ СН'!$F$14+СВЦЭМ!$D$10+'СЕТ СН'!$F$6-'СЕТ СН'!$F$26</f>
        <v>845.57502006000004</v>
      </c>
      <c r="T51" s="36">
        <f>SUMIFS(СВЦЭМ!$D$33:$D$776,СВЦЭМ!$A$33:$A$776,$A51,СВЦЭМ!$B$33:$B$776,T$47)+'СЕТ СН'!$F$14+СВЦЭМ!$D$10+'СЕТ СН'!$F$6-'СЕТ СН'!$F$26</f>
        <v>833.24262587999999</v>
      </c>
      <c r="U51" s="36">
        <f>SUMIFS(СВЦЭМ!$D$33:$D$776,СВЦЭМ!$A$33:$A$776,$A51,СВЦЭМ!$B$33:$B$776,U$47)+'СЕТ СН'!$F$14+СВЦЭМ!$D$10+'СЕТ СН'!$F$6-'СЕТ СН'!$F$26</f>
        <v>819.34211395</v>
      </c>
      <c r="V51" s="36">
        <f>SUMIFS(СВЦЭМ!$D$33:$D$776,СВЦЭМ!$A$33:$A$776,$A51,СВЦЭМ!$B$33:$B$776,V$47)+'СЕТ СН'!$F$14+СВЦЭМ!$D$10+'СЕТ СН'!$F$6-'СЕТ СН'!$F$26</f>
        <v>808.88868275000004</v>
      </c>
      <c r="W51" s="36">
        <f>SUMIFS(СВЦЭМ!$D$33:$D$776,СВЦЭМ!$A$33:$A$776,$A51,СВЦЭМ!$B$33:$B$776,W$47)+'СЕТ СН'!$F$14+СВЦЭМ!$D$10+'СЕТ СН'!$F$6-'СЕТ СН'!$F$26</f>
        <v>810.79998456999999</v>
      </c>
      <c r="X51" s="36">
        <f>SUMIFS(СВЦЭМ!$D$33:$D$776,СВЦЭМ!$A$33:$A$776,$A51,СВЦЭМ!$B$33:$B$776,X$47)+'СЕТ СН'!$F$14+СВЦЭМ!$D$10+'СЕТ СН'!$F$6-'СЕТ СН'!$F$26</f>
        <v>845.81063738</v>
      </c>
      <c r="Y51" s="36">
        <f>SUMIFS(СВЦЭМ!$D$33:$D$776,СВЦЭМ!$A$33:$A$776,$A51,СВЦЭМ!$B$33:$B$776,Y$47)+'СЕТ СН'!$F$14+СВЦЭМ!$D$10+'СЕТ СН'!$F$6-'СЕТ СН'!$F$26</f>
        <v>933.12307209999994</v>
      </c>
    </row>
    <row r="52" spans="1:25" ht="15.75" x14ac:dyDescent="0.2">
      <c r="A52" s="35">
        <f t="shared" si="1"/>
        <v>43956</v>
      </c>
      <c r="B52" s="36">
        <f>SUMIFS(СВЦЭМ!$D$33:$D$776,СВЦЭМ!$A$33:$A$776,$A52,СВЦЭМ!$B$33:$B$776,B$47)+'СЕТ СН'!$F$14+СВЦЭМ!$D$10+'СЕТ СН'!$F$6-'СЕТ СН'!$F$26</f>
        <v>1011.62165419</v>
      </c>
      <c r="C52" s="36">
        <f>SUMIFS(СВЦЭМ!$D$33:$D$776,СВЦЭМ!$A$33:$A$776,$A52,СВЦЭМ!$B$33:$B$776,C$47)+'СЕТ СН'!$F$14+СВЦЭМ!$D$10+'СЕТ СН'!$F$6-'СЕТ СН'!$F$26</f>
        <v>1040.5587992800001</v>
      </c>
      <c r="D52" s="36">
        <f>SUMIFS(СВЦЭМ!$D$33:$D$776,СВЦЭМ!$A$33:$A$776,$A52,СВЦЭМ!$B$33:$B$776,D$47)+'СЕТ СН'!$F$14+СВЦЭМ!$D$10+'СЕТ СН'!$F$6-'СЕТ СН'!$F$26</f>
        <v>1037.1749882900001</v>
      </c>
      <c r="E52" s="36">
        <f>SUMIFS(СВЦЭМ!$D$33:$D$776,СВЦЭМ!$A$33:$A$776,$A52,СВЦЭМ!$B$33:$B$776,E$47)+'СЕТ СН'!$F$14+СВЦЭМ!$D$10+'СЕТ СН'!$F$6-'СЕТ СН'!$F$26</f>
        <v>1031.3646942800001</v>
      </c>
      <c r="F52" s="36">
        <f>SUMIFS(СВЦЭМ!$D$33:$D$776,СВЦЭМ!$A$33:$A$776,$A52,СВЦЭМ!$B$33:$B$776,F$47)+'СЕТ СН'!$F$14+СВЦЭМ!$D$10+'СЕТ СН'!$F$6-'СЕТ СН'!$F$26</f>
        <v>1023.5744398099999</v>
      </c>
      <c r="G52" s="36">
        <f>SUMIFS(СВЦЭМ!$D$33:$D$776,СВЦЭМ!$A$33:$A$776,$A52,СВЦЭМ!$B$33:$B$776,G$47)+'СЕТ СН'!$F$14+СВЦЭМ!$D$10+'СЕТ СН'!$F$6-'СЕТ СН'!$F$26</f>
        <v>1028.0809954200001</v>
      </c>
      <c r="H52" s="36">
        <f>SUMIFS(СВЦЭМ!$D$33:$D$776,СВЦЭМ!$A$33:$A$776,$A52,СВЦЭМ!$B$33:$B$776,H$47)+'СЕТ СН'!$F$14+СВЦЭМ!$D$10+'СЕТ СН'!$F$6-'СЕТ СН'!$F$26</f>
        <v>1027.3325159000001</v>
      </c>
      <c r="I52" s="36">
        <f>SUMIFS(СВЦЭМ!$D$33:$D$776,СВЦЭМ!$A$33:$A$776,$A52,СВЦЭМ!$B$33:$B$776,I$47)+'СЕТ СН'!$F$14+СВЦЭМ!$D$10+'СЕТ СН'!$F$6-'СЕТ СН'!$F$26</f>
        <v>1023.89628358</v>
      </c>
      <c r="J52" s="36">
        <f>SUMIFS(СВЦЭМ!$D$33:$D$776,СВЦЭМ!$A$33:$A$776,$A52,СВЦЭМ!$B$33:$B$776,J$47)+'СЕТ СН'!$F$14+СВЦЭМ!$D$10+'СЕТ СН'!$F$6-'СЕТ СН'!$F$26</f>
        <v>993.50275798999996</v>
      </c>
      <c r="K52" s="36">
        <f>SUMIFS(СВЦЭМ!$D$33:$D$776,СВЦЭМ!$A$33:$A$776,$A52,СВЦЭМ!$B$33:$B$776,K$47)+'СЕТ СН'!$F$14+СВЦЭМ!$D$10+'СЕТ СН'!$F$6-'СЕТ СН'!$F$26</f>
        <v>957.82038440999997</v>
      </c>
      <c r="L52" s="36">
        <f>SUMIFS(СВЦЭМ!$D$33:$D$776,СВЦЭМ!$A$33:$A$776,$A52,СВЦЭМ!$B$33:$B$776,L$47)+'СЕТ СН'!$F$14+СВЦЭМ!$D$10+'СЕТ СН'!$F$6-'СЕТ СН'!$F$26</f>
        <v>948.36074178000001</v>
      </c>
      <c r="M52" s="36">
        <f>SUMIFS(СВЦЭМ!$D$33:$D$776,СВЦЭМ!$A$33:$A$776,$A52,СВЦЭМ!$B$33:$B$776,M$47)+'СЕТ СН'!$F$14+СВЦЭМ!$D$10+'СЕТ СН'!$F$6-'СЕТ СН'!$F$26</f>
        <v>901.25831112000003</v>
      </c>
      <c r="N52" s="36">
        <f>SUMIFS(СВЦЭМ!$D$33:$D$776,СВЦЭМ!$A$33:$A$776,$A52,СВЦЭМ!$B$33:$B$776,N$47)+'СЕТ СН'!$F$14+СВЦЭМ!$D$10+'СЕТ СН'!$F$6-'СЕТ СН'!$F$26</f>
        <v>844.31872735000002</v>
      </c>
      <c r="O52" s="36">
        <f>SUMIFS(СВЦЭМ!$D$33:$D$776,СВЦЭМ!$A$33:$A$776,$A52,СВЦЭМ!$B$33:$B$776,O$47)+'СЕТ СН'!$F$14+СВЦЭМ!$D$10+'СЕТ СН'!$F$6-'СЕТ СН'!$F$26</f>
        <v>840.33765572000004</v>
      </c>
      <c r="P52" s="36">
        <f>SUMIFS(СВЦЭМ!$D$33:$D$776,СВЦЭМ!$A$33:$A$776,$A52,СВЦЭМ!$B$33:$B$776,P$47)+'СЕТ СН'!$F$14+СВЦЭМ!$D$10+'СЕТ СН'!$F$6-'СЕТ СН'!$F$26</f>
        <v>846.93771138</v>
      </c>
      <c r="Q52" s="36">
        <f>SUMIFS(СВЦЭМ!$D$33:$D$776,СВЦЭМ!$A$33:$A$776,$A52,СВЦЭМ!$B$33:$B$776,Q$47)+'СЕТ СН'!$F$14+СВЦЭМ!$D$10+'СЕТ СН'!$F$6-'СЕТ СН'!$F$26</f>
        <v>849.52354767999998</v>
      </c>
      <c r="R52" s="36">
        <f>SUMIFS(СВЦЭМ!$D$33:$D$776,СВЦЭМ!$A$33:$A$776,$A52,СВЦЭМ!$B$33:$B$776,R$47)+'СЕТ СН'!$F$14+СВЦЭМ!$D$10+'СЕТ СН'!$F$6-'СЕТ СН'!$F$26</f>
        <v>851.07324143999995</v>
      </c>
      <c r="S52" s="36">
        <f>SUMIFS(СВЦЭМ!$D$33:$D$776,СВЦЭМ!$A$33:$A$776,$A52,СВЦЭМ!$B$33:$B$776,S$47)+'СЕТ СН'!$F$14+СВЦЭМ!$D$10+'СЕТ СН'!$F$6-'СЕТ СН'!$F$26</f>
        <v>852.24205566000001</v>
      </c>
      <c r="T52" s="36">
        <f>SUMIFS(СВЦЭМ!$D$33:$D$776,СВЦЭМ!$A$33:$A$776,$A52,СВЦЭМ!$B$33:$B$776,T$47)+'СЕТ СН'!$F$14+СВЦЭМ!$D$10+'СЕТ СН'!$F$6-'СЕТ СН'!$F$26</f>
        <v>839.81140997</v>
      </c>
      <c r="U52" s="36">
        <f>SUMIFS(СВЦЭМ!$D$33:$D$776,СВЦЭМ!$A$33:$A$776,$A52,СВЦЭМ!$B$33:$B$776,U$47)+'СЕТ СН'!$F$14+СВЦЭМ!$D$10+'СЕТ СН'!$F$6-'СЕТ СН'!$F$26</f>
        <v>820.47266836999995</v>
      </c>
      <c r="V52" s="36">
        <f>SUMIFS(СВЦЭМ!$D$33:$D$776,СВЦЭМ!$A$33:$A$776,$A52,СВЦЭМ!$B$33:$B$776,V$47)+'СЕТ СН'!$F$14+СВЦЭМ!$D$10+'СЕТ СН'!$F$6-'СЕТ СН'!$F$26</f>
        <v>784.10914404999994</v>
      </c>
      <c r="W52" s="36">
        <f>SUMIFS(СВЦЭМ!$D$33:$D$776,СВЦЭМ!$A$33:$A$776,$A52,СВЦЭМ!$B$33:$B$776,W$47)+'СЕТ СН'!$F$14+СВЦЭМ!$D$10+'СЕТ СН'!$F$6-'СЕТ СН'!$F$26</f>
        <v>795.29521351000005</v>
      </c>
      <c r="X52" s="36">
        <f>SUMIFS(СВЦЭМ!$D$33:$D$776,СВЦЭМ!$A$33:$A$776,$A52,СВЦЭМ!$B$33:$B$776,X$47)+'СЕТ СН'!$F$14+СВЦЭМ!$D$10+'СЕТ СН'!$F$6-'СЕТ СН'!$F$26</f>
        <v>833.65008764000004</v>
      </c>
      <c r="Y52" s="36">
        <f>SUMIFS(СВЦЭМ!$D$33:$D$776,СВЦЭМ!$A$33:$A$776,$A52,СВЦЭМ!$B$33:$B$776,Y$47)+'СЕТ СН'!$F$14+СВЦЭМ!$D$10+'СЕТ СН'!$F$6-'СЕТ СН'!$F$26</f>
        <v>921.74313652000001</v>
      </c>
    </row>
    <row r="53" spans="1:25" ht="15.75" x14ac:dyDescent="0.2">
      <c r="A53" s="35">
        <f t="shared" si="1"/>
        <v>43957</v>
      </c>
      <c r="B53" s="36">
        <f>SUMIFS(СВЦЭМ!$D$33:$D$776,СВЦЭМ!$A$33:$A$776,$A53,СВЦЭМ!$B$33:$B$776,B$47)+'СЕТ СН'!$F$14+СВЦЭМ!$D$10+'СЕТ СН'!$F$6-'СЕТ СН'!$F$26</f>
        <v>993.97224359999996</v>
      </c>
      <c r="C53" s="36">
        <f>SUMIFS(СВЦЭМ!$D$33:$D$776,СВЦЭМ!$A$33:$A$776,$A53,СВЦЭМ!$B$33:$B$776,C$47)+'СЕТ СН'!$F$14+СВЦЭМ!$D$10+'СЕТ СН'!$F$6-'СЕТ СН'!$F$26</f>
        <v>1023.56727712</v>
      </c>
      <c r="D53" s="36">
        <f>SUMIFS(СВЦЭМ!$D$33:$D$776,СВЦЭМ!$A$33:$A$776,$A53,СВЦЭМ!$B$33:$B$776,D$47)+'СЕТ СН'!$F$14+СВЦЭМ!$D$10+'СЕТ СН'!$F$6-'СЕТ СН'!$F$26</f>
        <v>1044.4633157200001</v>
      </c>
      <c r="E53" s="36">
        <f>SUMIFS(СВЦЭМ!$D$33:$D$776,СВЦЭМ!$A$33:$A$776,$A53,СВЦЭМ!$B$33:$B$776,E$47)+'СЕТ СН'!$F$14+СВЦЭМ!$D$10+'СЕТ СН'!$F$6-'СЕТ СН'!$F$26</f>
        <v>1044.0083276800001</v>
      </c>
      <c r="F53" s="36">
        <f>SUMIFS(СВЦЭМ!$D$33:$D$776,СВЦЭМ!$A$33:$A$776,$A53,СВЦЭМ!$B$33:$B$776,F$47)+'СЕТ СН'!$F$14+СВЦЭМ!$D$10+'СЕТ СН'!$F$6-'СЕТ СН'!$F$26</f>
        <v>1038.63760697</v>
      </c>
      <c r="G53" s="36">
        <f>SUMIFS(СВЦЭМ!$D$33:$D$776,СВЦЭМ!$A$33:$A$776,$A53,СВЦЭМ!$B$33:$B$776,G$47)+'СЕТ СН'!$F$14+СВЦЭМ!$D$10+'СЕТ СН'!$F$6-'СЕТ СН'!$F$26</f>
        <v>967.98668325999995</v>
      </c>
      <c r="H53" s="36">
        <f>SUMIFS(СВЦЭМ!$D$33:$D$776,СВЦЭМ!$A$33:$A$776,$A53,СВЦЭМ!$B$33:$B$776,H$47)+'СЕТ СН'!$F$14+СВЦЭМ!$D$10+'СЕТ СН'!$F$6-'СЕТ СН'!$F$26</f>
        <v>990.71236349000003</v>
      </c>
      <c r="I53" s="36">
        <f>SUMIFS(СВЦЭМ!$D$33:$D$776,СВЦЭМ!$A$33:$A$776,$A53,СВЦЭМ!$B$33:$B$776,I$47)+'СЕТ СН'!$F$14+СВЦЭМ!$D$10+'СЕТ СН'!$F$6-'СЕТ СН'!$F$26</f>
        <v>1001.1017279</v>
      </c>
      <c r="J53" s="36">
        <f>SUMIFS(СВЦЭМ!$D$33:$D$776,СВЦЭМ!$A$33:$A$776,$A53,СВЦЭМ!$B$33:$B$776,J$47)+'СЕТ СН'!$F$14+СВЦЭМ!$D$10+'СЕТ СН'!$F$6-'СЕТ СН'!$F$26</f>
        <v>953.15963135000004</v>
      </c>
      <c r="K53" s="36">
        <f>SUMIFS(СВЦЭМ!$D$33:$D$776,СВЦЭМ!$A$33:$A$776,$A53,СВЦЭМ!$B$33:$B$776,K$47)+'СЕТ СН'!$F$14+СВЦЭМ!$D$10+'СЕТ СН'!$F$6-'СЕТ СН'!$F$26</f>
        <v>933.13938297000004</v>
      </c>
      <c r="L53" s="36">
        <f>SUMIFS(СВЦЭМ!$D$33:$D$776,СВЦЭМ!$A$33:$A$776,$A53,СВЦЭМ!$B$33:$B$776,L$47)+'СЕТ СН'!$F$14+СВЦЭМ!$D$10+'СЕТ СН'!$F$6-'СЕТ СН'!$F$26</f>
        <v>924.02510581000001</v>
      </c>
      <c r="M53" s="36">
        <f>SUMIFS(СВЦЭМ!$D$33:$D$776,СВЦЭМ!$A$33:$A$776,$A53,СВЦЭМ!$B$33:$B$776,M$47)+'СЕТ СН'!$F$14+СВЦЭМ!$D$10+'СЕТ СН'!$F$6-'СЕТ СН'!$F$26</f>
        <v>881.27953300000001</v>
      </c>
      <c r="N53" s="36">
        <f>SUMIFS(СВЦЭМ!$D$33:$D$776,СВЦЭМ!$A$33:$A$776,$A53,СВЦЭМ!$B$33:$B$776,N$47)+'СЕТ СН'!$F$14+СВЦЭМ!$D$10+'СЕТ СН'!$F$6-'СЕТ СН'!$F$26</f>
        <v>826.83962425000004</v>
      </c>
      <c r="O53" s="36">
        <f>SUMIFS(СВЦЭМ!$D$33:$D$776,СВЦЭМ!$A$33:$A$776,$A53,СВЦЭМ!$B$33:$B$776,O$47)+'СЕТ СН'!$F$14+СВЦЭМ!$D$10+'СЕТ СН'!$F$6-'СЕТ СН'!$F$26</f>
        <v>866.22840813000005</v>
      </c>
      <c r="P53" s="36">
        <f>SUMIFS(СВЦЭМ!$D$33:$D$776,СВЦЭМ!$A$33:$A$776,$A53,СВЦЭМ!$B$33:$B$776,P$47)+'СЕТ СН'!$F$14+СВЦЭМ!$D$10+'СЕТ СН'!$F$6-'СЕТ СН'!$F$26</f>
        <v>873.67077846999996</v>
      </c>
      <c r="Q53" s="36">
        <f>SUMIFS(СВЦЭМ!$D$33:$D$776,СВЦЭМ!$A$33:$A$776,$A53,СВЦЭМ!$B$33:$B$776,Q$47)+'СЕТ СН'!$F$14+СВЦЭМ!$D$10+'СЕТ СН'!$F$6-'СЕТ СН'!$F$26</f>
        <v>874.99775480000005</v>
      </c>
      <c r="R53" s="36">
        <f>SUMIFS(СВЦЭМ!$D$33:$D$776,СВЦЭМ!$A$33:$A$776,$A53,СВЦЭМ!$B$33:$B$776,R$47)+'СЕТ СН'!$F$14+СВЦЭМ!$D$10+'СЕТ СН'!$F$6-'СЕТ СН'!$F$26</f>
        <v>883.10940676999996</v>
      </c>
      <c r="S53" s="36">
        <f>SUMIFS(СВЦЭМ!$D$33:$D$776,СВЦЭМ!$A$33:$A$776,$A53,СВЦЭМ!$B$33:$B$776,S$47)+'СЕТ СН'!$F$14+СВЦЭМ!$D$10+'СЕТ СН'!$F$6-'СЕТ СН'!$F$26</f>
        <v>890.14002588999995</v>
      </c>
      <c r="T53" s="36">
        <f>SUMIFS(СВЦЭМ!$D$33:$D$776,СВЦЭМ!$A$33:$A$776,$A53,СВЦЭМ!$B$33:$B$776,T$47)+'СЕТ СН'!$F$14+СВЦЭМ!$D$10+'СЕТ СН'!$F$6-'СЕТ СН'!$F$26</f>
        <v>898.31890248000002</v>
      </c>
      <c r="U53" s="36">
        <f>SUMIFS(СВЦЭМ!$D$33:$D$776,СВЦЭМ!$A$33:$A$776,$A53,СВЦЭМ!$B$33:$B$776,U$47)+'СЕТ СН'!$F$14+СВЦЭМ!$D$10+'СЕТ СН'!$F$6-'СЕТ СН'!$F$26</f>
        <v>900.08384418000003</v>
      </c>
      <c r="V53" s="36">
        <f>SUMIFS(СВЦЭМ!$D$33:$D$776,СВЦЭМ!$A$33:$A$776,$A53,СВЦЭМ!$B$33:$B$776,V$47)+'СЕТ СН'!$F$14+СВЦЭМ!$D$10+'СЕТ СН'!$F$6-'СЕТ СН'!$F$26</f>
        <v>891.56180572999995</v>
      </c>
      <c r="W53" s="36">
        <f>SUMIFS(СВЦЭМ!$D$33:$D$776,СВЦЭМ!$A$33:$A$776,$A53,СВЦЭМ!$B$33:$B$776,W$47)+'СЕТ СН'!$F$14+СВЦЭМ!$D$10+'СЕТ СН'!$F$6-'СЕТ СН'!$F$26</f>
        <v>892.77618223000002</v>
      </c>
      <c r="X53" s="36">
        <f>SUMIFS(СВЦЭМ!$D$33:$D$776,СВЦЭМ!$A$33:$A$776,$A53,СВЦЭМ!$B$33:$B$776,X$47)+'СЕТ СН'!$F$14+СВЦЭМ!$D$10+'СЕТ СН'!$F$6-'СЕТ СН'!$F$26</f>
        <v>881.98786969000003</v>
      </c>
      <c r="Y53" s="36">
        <f>SUMIFS(СВЦЭМ!$D$33:$D$776,СВЦЭМ!$A$33:$A$776,$A53,СВЦЭМ!$B$33:$B$776,Y$47)+'СЕТ СН'!$F$14+СВЦЭМ!$D$10+'СЕТ СН'!$F$6-'СЕТ СН'!$F$26</f>
        <v>933.35068520000004</v>
      </c>
    </row>
    <row r="54" spans="1:25" ht="15.75" x14ac:dyDescent="0.2">
      <c r="A54" s="35">
        <f t="shared" si="1"/>
        <v>43958</v>
      </c>
      <c r="B54" s="36">
        <f>SUMIFS(СВЦЭМ!$D$33:$D$776,СВЦЭМ!$A$33:$A$776,$A54,СВЦЭМ!$B$33:$B$776,B$47)+'СЕТ СН'!$F$14+СВЦЭМ!$D$10+'СЕТ СН'!$F$6-'СЕТ СН'!$F$26</f>
        <v>1027.3496843100002</v>
      </c>
      <c r="C54" s="36">
        <f>SUMIFS(СВЦЭМ!$D$33:$D$776,СВЦЭМ!$A$33:$A$776,$A54,СВЦЭМ!$B$33:$B$776,C$47)+'СЕТ СН'!$F$14+СВЦЭМ!$D$10+'СЕТ СН'!$F$6-'СЕТ СН'!$F$26</f>
        <v>1037.1849348000001</v>
      </c>
      <c r="D54" s="36">
        <f>SUMIFS(СВЦЭМ!$D$33:$D$776,СВЦЭМ!$A$33:$A$776,$A54,СВЦЭМ!$B$33:$B$776,D$47)+'СЕТ СН'!$F$14+СВЦЭМ!$D$10+'СЕТ СН'!$F$6-'СЕТ СН'!$F$26</f>
        <v>1033.0982774700001</v>
      </c>
      <c r="E54" s="36">
        <f>SUMIFS(СВЦЭМ!$D$33:$D$776,СВЦЭМ!$A$33:$A$776,$A54,СВЦЭМ!$B$33:$B$776,E$47)+'СЕТ СН'!$F$14+СВЦЭМ!$D$10+'СЕТ СН'!$F$6-'СЕТ СН'!$F$26</f>
        <v>1028.13654501</v>
      </c>
      <c r="F54" s="36">
        <f>SUMIFS(СВЦЭМ!$D$33:$D$776,СВЦЭМ!$A$33:$A$776,$A54,СВЦЭМ!$B$33:$B$776,F$47)+'СЕТ СН'!$F$14+СВЦЭМ!$D$10+'СЕТ СН'!$F$6-'СЕТ СН'!$F$26</f>
        <v>1025.43654365</v>
      </c>
      <c r="G54" s="36">
        <f>SUMIFS(СВЦЭМ!$D$33:$D$776,СВЦЭМ!$A$33:$A$776,$A54,СВЦЭМ!$B$33:$B$776,G$47)+'СЕТ СН'!$F$14+СВЦЭМ!$D$10+'СЕТ СН'!$F$6-'СЕТ СН'!$F$26</f>
        <v>1040.31082812</v>
      </c>
      <c r="H54" s="36">
        <f>SUMIFS(СВЦЭМ!$D$33:$D$776,СВЦЭМ!$A$33:$A$776,$A54,СВЦЭМ!$B$33:$B$776,H$47)+'СЕТ СН'!$F$14+СВЦЭМ!$D$10+'СЕТ СН'!$F$6-'СЕТ СН'!$F$26</f>
        <v>1040.3735176600001</v>
      </c>
      <c r="I54" s="36">
        <f>SUMIFS(СВЦЭМ!$D$33:$D$776,СВЦЭМ!$A$33:$A$776,$A54,СВЦЭМ!$B$33:$B$776,I$47)+'СЕТ СН'!$F$14+СВЦЭМ!$D$10+'СЕТ СН'!$F$6-'СЕТ СН'!$F$26</f>
        <v>1028.3406513700002</v>
      </c>
      <c r="J54" s="36">
        <f>SUMIFS(СВЦЭМ!$D$33:$D$776,СВЦЭМ!$A$33:$A$776,$A54,СВЦЭМ!$B$33:$B$776,J$47)+'СЕТ СН'!$F$14+СВЦЭМ!$D$10+'СЕТ СН'!$F$6-'СЕТ СН'!$F$26</f>
        <v>986.75190038000005</v>
      </c>
      <c r="K54" s="36">
        <f>SUMIFS(СВЦЭМ!$D$33:$D$776,СВЦЭМ!$A$33:$A$776,$A54,СВЦЭМ!$B$33:$B$776,K$47)+'СЕТ СН'!$F$14+СВЦЭМ!$D$10+'СЕТ СН'!$F$6-'СЕТ СН'!$F$26</f>
        <v>978.47796813000002</v>
      </c>
      <c r="L54" s="36">
        <f>SUMIFS(СВЦЭМ!$D$33:$D$776,СВЦЭМ!$A$33:$A$776,$A54,СВЦЭМ!$B$33:$B$776,L$47)+'СЕТ СН'!$F$14+СВЦЭМ!$D$10+'СЕТ СН'!$F$6-'СЕТ СН'!$F$26</f>
        <v>971.24643308999998</v>
      </c>
      <c r="M54" s="36">
        <f>SUMIFS(СВЦЭМ!$D$33:$D$776,СВЦЭМ!$A$33:$A$776,$A54,СВЦЭМ!$B$33:$B$776,M$47)+'СЕТ СН'!$F$14+СВЦЭМ!$D$10+'СЕТ СН'!$F$6-'СЕТ СН'!$F$26</f>
        <v>916.09193218999997</v>
      </c>
      <c r="N54" s="36">
        <f>SUMIFS(СВЦЭМ!$D$33:$D$776,СВЦЭМ!$A$33:$A$776,$A54,СВЦЭМ!$B$33:$B$776,N$47)+'СЕТ СН'!$F$14+СВЦЭМ!$D$10+'СЕТ СН'!$F$6-'СЕТ СН'!$F$26</f>
        <v>863.59943924000004</v>
      </c>
      <c r="O54" s="36">
        <f>SUMIFS(СВЦЭМ!$D$33:$D$776,СВЦЭМ!$A$33:$A$776,$A54,СВЦЭМ!$B$33:$B$776,O$47)+'СЕТ СН'!$F$14+СВЦЭМ!$D$10+'СЕТ СН'!$F$6-'СЕТ СН'!$F$26</f>
        <v>852.44626074999996</v>
      </c>
      <c r="P54" s="36">
        <f>SUMIFS(СВЦЭМ!$D$33:$D$776,СВЦЭМ!$A$33:$A$776,$A54,СВЦЭМ!$B$33:$B$776,P$47)+'СЕТ СН'!$F$14+СВЦЭМ!$D$10+'СЕТ СН'!$F$6-'СЕТ СН'!$F$26</f>
        <v>861.66531653000004</v>
      </c>
      <c r="Q54" s="36">
        <f>SUMIFS(СВЦЭМ!$D$33:$D$776,СВЦЭМ!$A$33:$A$776,$A54,СВЦЭМ!$B$33:$B$776,Q$47)+'СЕТ СН'!$F$14+СВЦЭМ!$D$10+'СЕТ СН'!$F$6-'СЕТ СН'!$F$26</f>
        <v>867.01548661000004</v>
      </c>
      <c r="R54" s="36">
        <f>SUMIFS(СВЦЭМ!$D$33:$D$776,СВЦЭМ!$A$33:$A$776,$A54,СВЦЭМ!$B$33:$B$776,R$47)+'СЕТ СН'!$F$14+СВЦЭМ!$D$10+'СЕТ СН'!$F$6-'СЕТ СН'!$F$26</f>
        <v>861.10971061999999</v>
      </c>
      <c r="S54" s="36">
        <f>SUMIFS(СВЦЭМ!$D$33:$D$776,СВЦЭМ!$A$33:$A$776,$A54,СВЦЭМ!$B$33:$B$776,S$47)+'СЕТ СН'!$F$14+СВЦЭМ!$D$10+'СЕТ СН'!$F$6-'СЕТ СН'!$F$26</f>
        <v>853.97584595000001</v>
      </c>
      <c r="T54" s="36">
        <f>SUMIFS(СВЦЭМ!$D$33:$D$776,СВЦЭМ!$A$33:$A$776,$A54,СВЦЭМ!$B$33:$B$776,T$47)+'СЕТ СН'!$F$14+СВЦЭМ!$D$10+'СЕТ СН'!$F$6-'СЕТ СН'!$F$26</f>
        <v>825.16915933999996</v>
      </c>
      <c r="U54" s="36">
        <f>SUMIFS(СВЦЭМ!$D$33:$D$776,СВЦЭМ!$A$33:$A$776,$A54,СВЦЭМ!$B$33:$B$776,U$47)+'СЕТ СН'!$F$14+СВЦЭМ!$D$10+'СЕТ СН'!$F$6-'СЕТ СН'!$F$26</f>
        <v>801.19942647999994</v>
      </c>
      <c r="V54" s="36">
        <f>SUMIFS(СВЦЭМ!$D$33:$D$776,СВЦЭМ!$A$33:$A$776,$A54,СВЦЭМ!$B$33:$B$776,V$47)+'СЕТ СН'!$F$14+СВЦЭМ!$D$10+'СЕТ СН'!$F$6-'СЕТ СН'!$F$26</f>
        <v>782.27258847999997</v>
      </c>
      <c r="W54" s="36">
        <f>SUMIFS(СВЦЭМ!$D$33:$D$776,СВЦЭМ!$A$33:$A$776,$A54,СВЦЭМ!$B$33:$B$776,W$47)+'СЕТ СН'!$F$14+СВЦЭМ!$D$10+'СЕТ СН'!$F$6-'СЕТ СН'!$F$26</f>
        <v>788.04068543999995</v>
      </c>
      <c r="X54" s="36">
        <f>SUMIFS(СВЦЭМ!$D$33:$D$776,СВЦЭМ!$A$33:$A$776,$A54,СВЦЭМ!$B$33:$B$776,X$47)+'СЕТ СН'!$F$14+СВЦЭМ!$D$10+'СЕТ СН'!$F$6-'СЕТ СН'!$F$26</f>
        <v>832.83536233999996</v>
      </c>
      <c r="Y54" s="36">
        <f>SUMIFS(СВЦЭМ!$D$33:$D$776,СВЦЭМ!$A$33:$A$776,$A54,СВЦЭМ!$B$33:$B$776,Y$47)+'СЕТ СН'!$F$14+СВЦЭМ!$D$10+'СЕТ СН'!$F$6-'СЕТ СН'!$F$26</f>
        <v>903.13492903999997</v>
      </c>
    </row>
    <row r="55" spans="1:25" ht="15.75" x14ac:dyDescent="0.2">
      <c r="A55" s="35">
        <f t="shared" si="1"/>
        <v>43959</v>
      </c>
      <c r="B55" s="36">
        <f>SUMIFS(СВЦЭМ!$D$33:$D$776,СВЦЭМ!$A$33:$A$776,$A55,СВЦЭМ!$B$33:$B$776,B$47)+'СЕТ СН'!$F$14+СВЦЭМ!$D$10+'СЕТ СН'!$F$6-'СЕТ СН'!$F$26</f>
        <v>1019.9964464</v>
      </c>
      <c r="C55" s="36">
        <f>SUMIFS(СВЦЭМ!$D$33:$D$776,СВЦЭМ!$A$33:$A$776,$A55,СВЦЭМ!$B$33:$B$776,C$47)+'СЕТ СН'!$F$14+СВЦЭМ!$D$10+'СЕТ СН'!$F$6-'СЕТ СН'!$F$26</f>
        <v>1024.77372068</v>
      </c>
      <c r="D55" s="36">
        <f>SUMIFS(СВЦЭМ!$D$33:$D$776,СВЦЭМ!$A$33:$A$776,$A55,СВЦЭМ!$B$33:$B$776,D$47)+'СЕТ СН'!$F$14+СВЦЭМ!$D$10+'СЕТ СН'!$F$6-'СЕТ СН'!$F$26</f>
        <v>1016.94516053</v>
      </c>
      <c r="E55" s="36">
        <f>SUMIFS(СВЦЭМ!$D$33:$D$776,СВЦЭМ!$A$33:$A$776,$A55,СВЦЭМ!$B$33:$B$776,E$47)+'СЕТ СН'!$F$14+СВЦЭМ!$D$10+'СЕТ СН'!$F$6-'СЕТ СН'!$F$26</f>
        <v>1018.19056526</v>
      </c>
      <c r="F55" s="36">
        <f>SUMIFS(СВЦЭМ!$D$33:$D$776,СВЦЭМ!$A$33:$A$776,$A55,СВЦЭМ!$B$33:$B$776,F$47)+'СЕТ СН'!$F$14+СВЦЭМ!$D$10+'СЕТ СН'!$F$6-'СЕТ СН'!$F$26</f>
        <v>1011.2703834</v>
      </c>
      <c r="G55" s="36">
        <f>SUMIFS(СВЦЭМ!$D$33:$D$776,СВЦЭМ!$A$33:$A$776,$A55,СВЦЭМ!$B$33:$B$776,G$47)+'СЕТ СН'!$F$14+СВЦЭМ!$D$10+'СЕТ СН'!$F$6-'СЕТ СН'!$F$26</f>
        <v>1020.89640528</v>
      </c>
      <c r="H55" s="36">
        <f>SUMIFS(СВЦЭМ!$D$33:$D$776,СВЦЭМ!$A$33:$A$776,$A55,СВЦЭМ!$B$33:$B$776,H$47)+'СЕТ СН'!$F$14+СВЦЭМ!$D$10+'СЕТ СН'!$F$6-'СЕТ СН'!$F$26</f>
        <v>1008.50056793</v>
      </c>
      <c r="I55" s="36">
        <f>SUMIFS(СВЦЭМ!$D$33:$D$776,СВЦЭМ!$A$33:$A$776,$A55,СВЦЭМ!$B$33:$B$776,I$47)+'СЕТ СН'!$F$14+СВЦЭМ!$D$10+'СЕТ СН'!$F$6-'СЕТ СН'!$F$26</f>
        <v>983.29491628999995</v>
      </c>
      <c r="J55" s="36">
        <f>SUMIFS(СВЦЭМ!$D$33:$D$776,СВЦЭМ!$A$33:$A$776,$A55,СВЦЭМ!$B$33:$B$776,J$47)+'СЕТ СН'!$F$14+СВЦЭМ!$D$10+'СЕТ СН'!$F$6-'СЕТ СН'!$F$26</f>
        <v>955.44713342</v>
      </c>
      <c r="K55" s="36">
        <f>SUMIFS(СВЦЭМ!$D$33:$D$776,СВЦЭМ!$A$33:$A$776,$A55,СВЦЭМ!$B$33:$B$776,K$47)+'СЕТ СН'!$F$14+СВЦЭМ!$D$10+'СЕТ СН'!$F$6-'СЕТ СН'!$F$26</f>
        <v>956.91704474999995</v>
      </c>
      <c r="L55" s="36">
        <f>SUMIFS(СВЦЭМ!$D$33:$D$776,СВЦЭМ!$A$33:$A$776,$A55,СВЦЭМ!$B$33:$B$776,L$47)+'СЕТ СН'!$F$14+СВЦЭМ!$D$10+'СЕТ СН'!$F$6-'СЕТ СН'!$F$26</f>
        <v>955.00070558000004</v>
      </c>
      <c r="M55" s="36">
        <f>SUMIFS(СВЦЭМ!$D$33:$D$776,СВЦЭМ!$A$33:$A$776,$A55,СВЦЭМ!$B$33:$B$776,M$47)+'СЕТ СН'!$F$14+СВЦЭМ!$D$10+'СЕТ СН'!$F$6-'СЕТ СН'!$F$26</f>
        <v>905.85256698000001</v>
      </c>
      <c r="N55" s="36">
        <f>SUMIFS(СВЦЭМ!$D$33:$D$776,СВЦЭМ!$A$33:$A$776,$A55,СВЦЭМ!$B$33:$B$776,N$47)+'СЕТ СН'!$F$14+СВЦЭМ!$D$10+'СЕТ СН'!$F$6-'СЕТ СН'!$F$26</f>
        <v>845.7519145</v>
      </c>
      <c r="O55" s="36">
        <f>SUMIFS(СВЦЭМ!$D$33:$D$776,СВЦЭМ!$A$33:$A$776,$A55,СВЦЭМ!$B$33:$B$776,O$47)+'СЕТ СН'!$F$14+СВЦЭМ!$D$10+'СЕТ СН'!$F$6-'СЕТ СН'!$F$26</f>
        <v>834.58218008999995</v>
      </c>
      <c r="P55" s="36">
        <f>SUMIFS(СВЦЭМ!$D$33:$D$776,СВЦЭМ!$A$33:$A$776,$A55,СВЦЭМ!$B$33:$B$776,P$47)+'СЕТ СН'!$F$14+СВЦЭМ!$D$10+'СЕТ СН'!$F$6-'СЕТ СН'!$F$26</f>
        <v>840.31179538000004</v>
      </c>
      <c r="Q55" s="36">
        <f>SUMIFS(СВЦЭМ!$D$33:$D$776,СВЦЭМ!$A$33:$A$776,$A55,СВЦЭМ!$B$33:$B$776,Q$47)+'СЕТ СН'!$F$14+СВЦЭМ!$D$10+'СЕТ СН'!$F$6-'СЕТ СН'!$F$26</f>
        <v>843.05716458999996</v>
      </c>
      <c r="R55" s="36">
        <f>SUMIFS(СВЦЭМ!$D$33:$D$776,СВЦЭМ!$A$33:$A$776,$A55,СВЦЭМ!$B$33:$B$776,R$47)+'СЕТ СН'!$F$14+СВЦЭМ!$D$10+'СЕТ СН'!$F$6-'СЕТ СН'!$F$26</f>
        <v>840.44784772000003</v>
      </c>
      <c r="S55" s="36">
        <f>SUMIFS(СВЦЭМ!$D$33:$D$776,СВЦЭМ!$A$33:$A$776,$A55,СВЦЭМ!$B$33:$B$776,S$47)+'СЕТ СН'!$F$14+СВЦЭМ!$D$10+'СЕТ СН'!$F$6-'СЕТ СН'!$F$26</f>
        <v>845.44248192999999</v>
      </c>
      <c r="T55" s="36">
        <f>SUMIFS(СВЦЭМ!$D$33:$D$776,СВЦЭМ!$A$33:$A$776,$A55,СВЦЭМ!$B$33:$B$776,T$47)+'СЕТ СН'!$F$14+СВЦЭМ!$D$10+'СЕТ СН'!$F$6-'СЕТ СН'!$F$26</f>
        <v>837.16640494000001</v>
      </c>
      <c r="U55" s="36">
        <f>SUMIFS(СВЦЭМ!$D$33:$D$776,СВЦЭМ!$A$33:$A$776,$A55,СВЦЭМ!$B$33:$B$776,U$47)+'СЕТ СН'!$F$14+СВЦЭМ!$D$10+'СЕТ СН'!$F$6-'СЕТ СН'!$F$26</f>
        <v>818.08363057999998</v>
      </c>
      <c r="V55" s="36">
        <f>SUMIFS(СВЦЭМ!$D$33:$D$776,СВЦЭМ!$A$33:$A$776,$A55,СВЦЭМ!$B$33:$B$776,V$47)+'СЕТ СН'!$F$14+СВЦЭМ!$D$10+'СЕТ СН'!$F$6-'СЕТ СН'!$F$26</f>
        <v>789.47208439999997</v>
      </c>
      <c r="W55" s="36">
        <f>SUMIFS(СВЦЭМ!$D$33:$D$776,СВЦЭМ!$A$33:$A$776,$A55,СВЦЭМ!$B$33:$B$776,W$47)+'СЕТ СН'!$F$14+СВЦЭМ!$D$10+'СЕТ СН'!$F$6-'СЕТ СН'!$F$26</f>
        <v>786.42027765</v>
      </c>
      <c r="X55" s="36">
        <f>SUMIFS(СВЦЭМ!$D$33:$D$776,СВЦЭМ!$A$33:$A$776,$A55,СВЦЭМ!$B$33:$B$776,X$47)+'СЕТ СН'!$F$14+СВЦЭМ!$D$10+'СЕТ СН'!$F$6-'СЕТ СН'!$F$26</f>
        <v>832.82871426999998</v>
      </c>
      <c r="Y55" s="36">
        <f>SUMIFS(СВЦЭМ!$D$33:$D$776,СВЦЭМ!$A$33:$A$776,$A55,СВЦЭМ!$B$33:$B$776,Y$47)+'СЕТ СН'!$F$14+СВЦЭМ!$D$10+'СЕТ СН'!$F$6-'СЕТ СН'!$F$26</f>
        <v>907.81933212000001</v>
      </c>
    </row>
    <row r="56" spans="1:25" ht="15.75" x14ac:dyDescent="0.2">
      <c r="A56" s="35">
        <f t="shared" si="1"/>
        <v>43960</v>
      </c>
      <c r="B56" s="36">
        <f>SUMIFS(СВЦЭМ!$D$33:$D$776,СВЦЭМ!$A$33:$A$776,$A56,СВЦЭМ!$B$33:$B$776,B$47)+'СЕТ СН'!$F$14+СВЦЭМ!$D$10+'СЕТ СН'!$F$6-'СЕТ СН'!$F$26</f>
        <v>1011.42463157</v>
      </c>
      <c r="C56" s="36">
        <f>SUMIFS(СВЦЭМ!$D$33:$D$776,СВЦЭМ!$A$33:$A$776,$A56,СВЦЭМ!$B$33:$B$776,C$47)+'СЕТ СН'!$F$14+СВЦЭМ!$D$10+'СЕТ СН'!$F$6-'СЕТ СН'!$F$26</f>
        <v>998.77373021999995</v>
      </c>
      <c r="D56" s="36">
        <f>SUMIFS(СВЦЭМ!$D$33:$D$776,СВЦЭМ!$A$33:$A$776,$A56,СВЦЭМ!$B$33:$B$776,D$47)+'СЕТ СН'!$F$14+СВЦЭМ!$D$10+'СЕТ СН'!$F$6-'СЕТ СН'!$F$26</f>
        <v>980.66229823000003</v>
      </c>
      <c r="E56" s="36">
        <f>SUMIFS(СВЦЭМ!$D$33:$D$776,СВЦЭМ!$A$33:$A$776,$A56,СВЦЭМ!$B$33:$B$776,E$47)+'СЕТ СН'!$F$14+СВЦЭМ!$D$10+'СЕТ СН'!$F$6-'СЕТ СН'!$F$26</f>
        <v>977.02060658999994</v>
      </c>
      <c r="F56" s="36">
        <f>SUMIFS(СВЦЭМ!$D$33:$D$776,СВЦЭМ!$A$33:$A$776,$A56,СВЦЭМ!$B$33:$B$776,F$47)+'СЕТ СН'!$F$14+СВЦЭМ!$D$10+'СЕТ СН'!$F$6-'СЕТ СН'!$F$26</f>
        <v>967.87101611000003</v>
      </c>
      <c r="G56" s="36">
        <f>SUMIFS(СВЦЭМ!$D$33:$D$776,СВЦЭМ!$A$33:$A$776,$A56,СВЦЭМ!$B$33:$B$776,G$47)+'СЕТ СН'!$F$14+СВЦЭМ!$D$10+'СЕТ СН'!$F$6-'СЕТ СН'!$F$26</f>
        <v>969.47792351999999</v>
      </c>
      <c r="H56" s="36">
        <f>SUMIFS(СВЦЭМ!$D$33:$D$776,СВЦЭМ!$A$33:$A$776,$A56,СВЦЭМ!$B$33:$B$776,H$47)+'СЕТ СН'!$F$14+СВЦЭМ!$D$10+'СЕТ СН'!$F$6-'СЕТ СН'!$F$26</f>
        <v>975.34735631000001</v>
      </c>
      <c r="I56" s="36">
        <f>SUMIFS(СВЦЭМ!$D$33:$D$776,СВЦЭМ!$A$33:$A$776,$A56,СВЦЭМ!$B$33:$B$776,I$47)+'СЕТ СН'!$F$14+СВЦЭМ!$D$10+'СЕТ СН'!$F$6-'СЕТ СН'!$F$26</f>
        <v>981.40916873000003</v>
      </c>
      <c r="J56" s="36">
        <f>SUMIFS(СВЦЭМ!$D$33:$D$776,СВЦЭМ!$A$33:$A$776,$A56,СВЦЭМ!$B$33:$B$776,J$47)+'СЕТ СН'!$F$14+СВЦЭМ!$D$10+'СЕТ СН'!$F$6-'СЕТ СН'!$F$26</f>
        <v>981.86885221</v>
      </c>
      <c r="K56" s="36">
        <f>SUMIFS(СВЦЭМ!$D$33:$D$776,СВЦЭМ!$A$33:$A$776,$A56,СВЦЭМ!$B$33:$B$776,K$47)+'СЕТ СН'!$F$14+СВЦЭМ!$D$10+'СЕТ СН'!$F$6-'СЕТ СН'!$F$26</f>
        <v>955.31867867000005</v>
      </c>
      <c r="L56" s="36">
        <f>SUMIFS(СВЦЭМ!$D$33:$D$776,СВЦЭМ!$A$33:$A$776,$A56,СВЦЭМ!$B$33:$B$776,L$47)+'СЕТ СН'!$F$14+СВЦЭМ!$D$10+'СЕТ СН'!$F$6-'СЕТ СН'!$F$26</f>
        <v>964.39638859000002</v>
      </c>
      <c r="M56" s="36">
        <f>SUMIFS(СВЦЭМ!$D$33:$D$776,СВЦЭМ!$A$33:$A$776,$A56,СВЦЭМ!$B$33:$B$776,M$47)+'СЕТ СН'!$F$14+СВЦЭМ!$D$10+'СЕТ СН'!$F$6-'СЕТ СН'!$F$26</f>
        <v>912.00151200000005</v>
      </c>
      <c r="N56" s="36">
        <f>SUMIFS(СВЦЭМ!$D$33:$D$776,СВЦЭМ!$A$33:$A$776,$A56,СВЦЭМ!$B$33:$B$776,N$47)+'СЕТ СН'!$F$14+СВЦЭМ!$D$10+'СЕТ СН'!$F$6-'СЕТ СН'!$F$26</f>
        <v>857.28316935999999</v>
      </c>
      <c r="O56" s="36">
        <f>SUMIFS(СВЦЭМ!$D$33:$D$776,СВЦЭМ!$A$33:$A$776,$A56,СВЦЭМ!$B$33:$B$776,O$47)+'СЕТ СН'!$F$14+СВЦЭМ!$D$10+'СЕТ СН'!$F$6-'СЕТ СН'!$F$26</f>
        <v>837.43988497999999</v>
      </c>
      <c r="P56" s="36">
        <f>SUMIFS(СВЦЭМ!$D$33:$D$776,СВЦЭМ!$A$33:$A$776,$A56,СВЦЭМ!$B$33:$B$776,P$47)+'СЕТ СН'!$F$14+СВЦЭМ!$D$10+'СЕТ СН'!$F$6-'СЕТ СН'!$F$26</f>
        <v>842.75010755000005</v>
      </c>
      <c r="Q56" s="36">
        <f>SUMIFS(СВЦЭМ!$D$33:$D$776,СВЦЭМ!$A$33:$A$776,$A56,СВЦЭМ!$B$33:$B$776,Q$47)+'СЕТ СН'!$F$14+СВЦЭМ!$D$10+'СЕТ СН'!$F$6-'СЕТ СН'!$F$26</f>
        <v>834.77574841000001</v>
      </c>
      <c r="R56" s="36">
        <f>SUMIFS(СВЦЭМ!$D$33:$D$776,СВЦЭМ!$A$33:$A$776,$A56,СВЦЭМ!$B$33:$B$776,R$47)+'СЕТ СН'!$F$14+СВЦЭМ!$D$10+'СЕТ СН'!$F$6-'СЕТ СН'!$F$26</f>
        <v>837.28921156000001</v>
      </c>
      <c r="S56" s="36">
        <f>SUMIFS(СВЦЭМ!$D$33:$D$776,СВЦЭМ!$A$33:$A$776,$A56,СВЦЭМ!$B$33:$B$776,S$47)+'СЕТ СН'!$F$14+СВЦЭМ!$D$10+'СЕТ СН'!$F$6-'СЕТ СН'!$F$26</f>
        <v>848.61591509000004</v>
      </c>
      <c r="T56" s="36">
        <f>SUMIFS(СВЦЭМ!$D$33:$D$776,СВЦЭМ!$A$33:$A$776,$A56,СВЦЭМ!$B$33:$B$776,T$47)+'СЕТ СН'!$F$14+СВЦЭМ!$D$10+'СЕТ СН'!$F$6-'СЕТ СН'!$F$26</f>
        <v>838.98458976999996</v>
      </c>
      <c r="U56" s="36">
        <f>SUMIFS(СВЦЭМ!$D$33:$D$776,СВЦЭМ!$A$33:$A$776,$A56,СВЦЭМ!$B$33:$B$776,U$47)+'СЕТ СН'!$F$14+СВЦЭМ!$D$10+'СЕТ СН'!$F$6-'СЕТ СН'!$F$26</f>
        <v>830.69439239999997</v>
      </c>
      <c r="V56" s="36">
        <f>SUMIFS(СВЦЭМ!$D$33:$D$776,СВЦЭМ!$A$33:$A$776,$A56,СВЦЭМ!$B$33:$B$776,V$47)+'СЕТ СН'!$F$14+СВЦЭМ!$D$10+'СЕТ СН'!$F$6-'СЕТ СН'!$F$26</f>
        <v>818.58593439000003</v>
      </c>
      <c r="W56" s="36">
        <f>SUMIFS(СВЦЭМ!$D$33:$D$776,СВЦЭМ!$A$33:$A$776,$A56,СВЦЭМ!$B$33:$B$776,W$47)+'СЕТ СН'!$F$14+СВЦЭМ!$D$10+'СЕТ СН'!$F$6-'СЕТ СН'!$F$26</f>
        <v>810.50633283000002</v>
      </c>
      <c r="X56" s="36">
        <f>SUMIFS(СВЦЭМ!$D$33:$D$776,СВЦЭМ!$A$33:$A$776,$A56,СВЦЭМ!$B$33:$B$776,X$47)+'СЕТ СН'!$F$14+СВЦЭМ!$D$10+'СЕТ СН'!$F$6-'СЕТ СН'!$F$26</f>
        <v>853.94928520999997</v>
      </c>
      <c r="Y56" s="36">
        <f>SUMIFS(СВЦЭМ!$D$33:$D$776,СВЦЭМ!$A$33:$A$776,$A56,СВЦЭМ!$B$33:$B$776,Y$47)+'СЕТ СН'!$F$14+СВЦЭМ!$D$10+'СЕТ СН'!$F$6-'СЕТ СН'!$F$26</f>
        <v>944.19230868</v>
      </c>
    </row>
    <row r="57" spans="1:25" ht="15.75" x14ac:dyDescent="0.2">
      <c r="A57" s="35">
        <f t="shared" si="1"/>
        <v>43961</v>
      </c>
      <c r="B57" s="36">
        <f>SUMIFS(СВЦЭМ!$D$33:$D$776,СВЦЭМ!$A$33:$A$776,$A57,СВЦЭМ!$B$33:$B$776,B$47)+'СЕТ СН'!$F$14+СВЦЭМ!$D$10+'СЕТ СН'!$F$6-'СЕТ СН'!$F$26</f>
        <v>987.77503445000002</v>
      </c>
      <c r="C57" s="36">
        <f>SUMIFS(СВЦЭМ!$D$33:$D$776,СВЦЭМ!$A$33:$A$776,$A57,СВЦЭМ!$B$33:$B$776,C$47)+'СЕТ СН'!$F$14+СВЦЭМ!$D$10+'СЕТ СН'!$F$6-'СЕТ СН'!$F$26</f>
        <v>1017.66518195</v>
      </c>
      <c r="D57" s="36">
        <f>SUMIFS(СВЦЭМ!$D$33:$D$776,СВЦЭМ!$A$33:$A$776,$A57,СВЦЭМ!$B$33:$B$776,D$47)+'СЕТ СН'!$F$14+СВЦЭМ!$D$10+'СЕТ СН'!$F$6-'СЕТ СН'!$F$26</f>
        <v>1024.29952757</v>
      </c>
      <c r="E57" s="36">
        <f>SUMIFS(СВЦЭМ!$D$33:$D$776,СВЦЭМ!$A$33:$A$776,$A57,СВЦЭМ!$B$33:$B$776,E$47)+'СЕТ СН'!$F$14+СВЦЭМ!$D$10+'СЕТ СН'!$F$6-'СЕТ СН'!$F$26</f>
        <v>1045.4940055300001</v>
      </c>
      <c r="F57" s="36">
        <f>SUMIFS(СВЦЭМ!$D$33:$D$776,СВЦЭМ!$A$33:$A$776,$A57,СВЦЭМ!$B$33:$B$776,F$47)+'СЕТ СН'!$F$14+СВЦЭМ!$D$10+'СЕТ СН'!$F$6-'СЕТ СН'!$F$26</f>
        <v>1037.9532180600002</v>
      </c>
      <c r="G57" s="36">
        <f>SUMIFS(СВЦЭМ!$D$33:$D$776,СВЦЭМ!$A$33:$A$776,$A57,СВЦЭМ!$B$33:$B$776,G$47)+'СЕТ СН'!$F$14+СВЦЭМ!$D$10+'СЕТ СН'!$F$6-'СЕТ СН'!$F$26</f>
        <v>1035.93583631</v>
      </c>
      <c r="H57" s="36">
        <f>SUMIFS(СВЦЭМ!$D$33:$D$776,СВЦЭМ!$A$33:$A$776,$A57,СВЦЭМ!$B$33:$B$776,H$47)+'СЕТ СН'!$F$14+СВЦЭМ!$D$10+'СЕТ СН'!$F$6-'СЕТ СН'!$F$26</f>
        <v>1028.9560255400002</v>
      </c>
      <c r="I57" s="36">
        <f>SUMIFS(СВЦЭМ!$D$33:$D$776,СВЦЭМ!$A$33:$A$776,$A57,СВЦЭМ!$B$33:$B$776,I$47)+'СЕТ СН'!$F$14+СВЦЭМ!$D$10+'СЕТ СН'!$F$6-'СЕТ СН'!$F$26</f>
        <v>1000.29570953</v>
      </c>
      <c r="J57" s="36">
        <f>SUMIFS(СВЦЭМ!$D$33:$D$776,СВЦЭМ!$A$33:$A$776,$A57,СВЦЭМ!$B$33:$B$776,J$47)+'СЕТ СН'!$F$14+СВЦЭМ!$D$10+'СЕТ СН'!$F$6-'СЕТ СН'!$F$26</f>
        <v>994.22216315000003</v>
      </c>
      <c r="K57" s="36">
        <f>SUMIFS(СВЦЭМ!$D$33:$D$776,СВЦЭМ!$A$33:$A$776,$A57,СВЦЭМ!$B$33:$B$776,K$47)+'СЕТ СН'!$F$14+СВЦЭМ!$D$10+'СЕТ СН'!$F$6-'СЕТ СН'!$F$26</f>
        <v>963.49270342</v>
      </c>
      <c r="L57" s="36">
        <f>SUMIFS(СВЦЭМ!$D$33:$D$776,СВЦЭМ!$A$33:$A$776,$A57,СВЦЭМ!$B$33:$B$776,L$47)+'СЕТ СН'!$F$14+СВЦЭМ!$D$10+'СЕТ СН'!$F$6-'СЕТ СН'!$F$26</f>
        <v>955.85376160999999</v>
      </c>
      <c r="M57" s="36">
        <f>SUMIFS(СВЦЭМ!$D$33:$D$776,СВЦЭМ!$A$33:$A$776,$A57,СВЦЭМ!$B$33:$B$776,M$47)+'СЕТ СН'!$F$14+СВЦЭМ!$D$10+'СЕТ СН'!$F$6-'СЕТ СН'!$F$26</f>
        <v>910.78736088000005</v>
      </c>
      <c r="N57" s="36">
        <f>SUMIFS(СВЦЭМ!$D$33:$D$776,СВЦЭМ!$A$33:$A$776,$A57,СВЦЭМ!$B$33:$B$776,N$47)+'СЕТ СН'!$F$14+СВЦЭМ!$D$10+'СЕТ СН'!$F$6-'СЕТ СН'!$F$26</f>
        <v>856.41475063999997</v>
      </c>
      <c r="O57" s="36">
        <f>SUMIFS(СВЦЭМ!$D$33:$D$776,СВЦЭМ!$A$33:$A$776,$A57,СВЦЭМ!$B$33:$B$776,O$47)+'СЕТ СН'!$F$14+СВЦЭМ!$D$10+'СЕТ СН'!$F$6-'СЕТ СН'!$F$26</f>
        <v>840.05964216999996</v>
      </c>
      <c r="P57" s="36">
        <f>SUMIFS(СВЦЭМ!$D$33:$D$776,СВЦЭМ!$A$33:$A$776,$A57,СВЦЭМ!$B$33:$B$776,P$47)+'СЕТ СН'!$F$14+СВЦЭМ!$D$10+'СЕТ СН'!$F$6-'СЕТ СН'!$F$26</f>
        <v>842.2439435</v>
      </c>
      <c r="Q57" s="36">
        <f>SUMIFS(СВЦЭМ!$D$33:$D$776,СВЦЭМ!$A$33:$A$776,$A57,СВЦЭМ!$B$33:$B$776,Q$47)+'СЕТ СН'!$F$14+СВЦЭМ!$D$10+'СЕТ СН'!$F$6-'СЕТ СН'!$F$26</f>
        <v>849.87241324000001</v>
      </c>
      <c r="R57" s="36">
        <f>SUMIFS(СВЦЭМ!$D$33:$D$776,СВЦЭМ!$A$33:$A$776,$A57,СВЦЭМ!$B$33:$B$776,R$47)+'СЕТ СН'!$F$14+СВЦЭМ!$D$10+'СЕТ СН'!$F$6-'СЕТ СН'!$F$26</f>
        <v>847.30010658000003</v>
      </c>
      <c r="S57" s="36">
        <f>SUMIFS(СВЦЭМ!$D$33:$D$776,СВЦЭМ!$A$33:$A$776,$A57,СВЦЭМ!$B$33:$B$776,S$47)+'СЕТ СН'!$F$14+СВЦЭМ!$D$10+'СЕТ СН'!$F$6-'СЕТ СН'!$F$26</f>
        <v>849.88263776999997</v>
      </c>
      <c r="T57" s="36">
        <f>SUMIFS(СВЦЭМ!$D$33:$D$776,СВЦЭМ!$A$33:$A$776,$A57,СВЦЭМ!$B$33:$B$776,T$47)+'СЕТ СН'!$F$14+СВЦЭМ!$D$10+'СЕТ СН'!$F$6-'СЕТ СН'!$F$26</f>
        <v>839.76641414999995</v>
      </c>
      <c r="U57" s="36">
        <f>SUMIFS(СВЦЭМ!$D$33:$D$776,СВЦЭМ!$A$33:$A$776,$A57,СВЦЭМ!$B$33:$B$776,U$47)+'СЕТ СН'!$F$14+СВЦЭМ!$D$10+'СЕТ СН'!$F$6-'СЕТ СН'!$F$26</f>
        <v>827.00592053000003</v>
      </c>
      <c r="V57" s="36">
        <f>SUMIFS(СВЦЭМ!$D$33:$D$776,СВЦЭМ!$A$33:$A$776,$A57,СВЦЭМ!$B$33:$B$776,V$47)+'СЕТ СН'!$F$14+СВЦЭМ!$D$10+'СЕТ СН'!$F$6-'СЕТ СН'!$F$26</f>
        <v>807.92787699999997</v>
      </c>
      <c r="W57" s="36">
        <f>SUMIFS(СВЦЭМ!$D$33:$D$776,СВЦЭМ!$A$33:$A$776,$A57,СВЦЭМ!$B$33:$B$776,W$47)+'СЕТ СН'!$F$14+СВЦЭМ!$D$10+'СЕТ СН'!$F$6-'СЕТ СН'!$F$26</f>
        <v>804.36381119999999</v>
      </c>
      <c r="X57" s="36">
        <f>SUMIFS(СВЦЭМ!$D$33:$D$776,СВЦЭМ!$A$33:$A$776,$A57,СВЦЭМ!$B$33:$B$776,X$47)+'СЕТ СН'!$F$14+СВЦЭМ!$D$10+'СЕТ СН'!$F$6-'СЕТ СН'!$F$26</f>
        <v>842.14821861999997</v>
      </c>
      <c r="Y57" s="36">
        <f>SUMIFS(СВЦЭМ!$D$33:$D$776,СВЦЭМ!$A$33:$A$776,$A57,СВЦЭМ!$B$33:$B$776,Y$47)+'СЕТ СН'!$F$14+СВЦЭМ!$D$10+'СЕТ СН'!$F$6-'СЕТ СН'!$F$26</f>
        <v>932.93444761000001</v>
      </c>
    </row>
    <row r="58" spans="1:25" ht="15.75" x14ac:dyDescent="0.2">
      <c r="A58" s="35">
        <f t="shared" si="1"/>
        <v>43962</v>
      </c>
      <c r="B58" s="36">
        <f>SUMIFS(СВЦЭМ!$D$33:$D$776,СВЦЭМ!$A$33:$A$776,$A58,СВЦЭМ!$B$33:$B$776,B$47)+'СЕТ СН'!$F$14+СВЦЭМ!$D$10+'СЕТ СН'!$F$6-'СЕТ СН'!$F$26</f>
        <v>911.48880541999995</v>
      </c>
      <c r="C58" s="36">
        <f>SUMIFS(СВЦЭМ!$D$33:$D$776,СВЦЭМ!$A$33:$A$776,$A58,СВЦЭМ!$B$33:$B$776,C$47)+'СЕТ СН'!$F$14+СВЦЭМ!$D$10+'СЕТ СН'!$F$6-'СЕТ СН'!$F$26</f>
        <v>991.82353126999999</v>
      </c>
      <c r="D58" s="36">
        <f>SUMIFS(СВЦЭМ!$D$33:$D$776,СВЦЭМ!$A$33:$A$776,$A58,СВЦЭМ!$B$33:$B$776,D$47)+'СЕТ СН'!$F$14+СВЦЭМ!$D$10+'СЕТ СН'!$F$6-'СЕТ СН'!$F$26</f>
        <v>1026.7320566200001</v>
      </c>
      <c r="E58" s="36">
        <f>SUMIFS(СВЦЭМ!$D$33:$D$776,СВЦЭМ!$A$33:$A$776,$A58,СВЦЭМ!$B$33:$B$776,E$47)+'СЕТ СН'!$F$14+СВЦЭМ!$D$10+'СЕТ СН'!$F$6-'СЕТ СН'!$F$26</f>
        <v>1018.0062309799999</v>
      </c>
      <c r="F58" s="36">
        <f>SUMIFS(СВЦЭМ!$D$33:$D$776,СВЦЭМ!$A$33:$A$776,$A58,СВЦЭМ!$B$33:$B$776,F$47)+'СЕТ СН'!$F$14+СВЦЭМ!$D$10+'СЕТ СН'!$F$6-'СЕТ СН'!$F$26</f>
        <v>1011.19487385</v>
      </c>
      <c r="G58" s="36">
        <f>SUMIFS(СВЦЭМ!$D$33:$D$776,СВЦЭМ!$A$33:$A$776,$A58,СВЦЭМ!$B$33:$B$776,G$47)+'СЕТ СН'!$F$14+СВЦЭМ!$D$10+'СЕТ СН'!$F$6-'СЕТ СН'!$F$26</f>
        <v>1013.59626722</v>
      </c>
      <c r="H58" s="36">
        <f>SUMIFS(СВЦЭМ!$D$33:$D$776,СВЦЭМ!$A$33:$A$776,$A58,СВЦЭМ!$B$33:$B$776,H$47)+'СЕТ СН'!$F$14+СВЦЭМ!$D$10+'СЕТ СН'!$F$6-'СЕТ СН'!$F$26</f>
        <v>1020.4229399</v>
      </c>
      <c r="I58" s="36">
        <f>SUMIFS(СВЦЭМ!$D$33:$D$776,СВЦЭМ!$A$33:$A$776,$A58,СВЦЭМ!$B$33:$B$776,I$47)+'СЕТ СН'!$F$14+СВЦЭМ!$D$10+'СЕТ СН'!$F$6-'СЕТ СН'!$F$26</f>
        <v>1033.92205655</v>
      </c>
      <c r="J58" s="36">
        <f>SUMIFS(СВЦЭМ!$D$33:$D$776,СВЦЭМ!$A$33:$A$776,$A58,СВЦЭМ!$B$33:$B$776,J$47)+'СЕТ СН'!$F$14+СВЦЭМ!$D$10+'СЕТ СН'!$F$6-'СЕТ СН'!$F$26</f>
        <v>983.46378119999997</v>
      </c>
      <c r="K58" s="36">
        <f>SUMIFS(СВЦЭМ!$D$33:$D$776,СВЦЭМ!$A$33:$A$776,$A58,СВЦЭМ!$B$33:$B$776,K$47)+'СЕТ СН'!$F$14+СВЦЭМ!$D$10+'СЕТ СН'!$F$6-'СЕТ СН'!$F$26</f>
        <v>922.95769740000003</v>
      </c>
      <c r="L58" s="36">
        <f>SUMIFS(СВЦЭМ!$D$33:$D$776,СВЦЭМ!$A$33:$A$776,$A58,СВЦЭМ!$B$33:$B$776,L$47)+'СЕТ СН'!$F$14+СВЦЭМ!$D$10+'СЕТ СН'!$F$6-'СЕТ СН'!$F$26</f>
        <v>914.46346100000005</v>
      </c>
      <c r="M58" s="36">
        <f>SUMIFS(СВЦЭМ!$D$33:$D$776,СВЦЭМ!$A$33:$A$776,$A58,СВЦЭМ!$B$33:$B$776,M$47)+'СЕТ СН'!$F$14+СВЦЭМ!$D$10+'СЕТ СН'!$F$6-'СЕТ СН'!$F$26</f>
        <v>914.81647796000004</v>
      </c>
      <c r="N58" s="36">
        <f>SUMIFS(СВЦЭМ!$D$33:$D$776,СВЦЭМ!$A$33:$A$776,$A58,СВЦЭМ!$B$33:$B$776,N$47)+'СЕТ СН'!$F$14+СВЦЭМ!$D$10+'СЕТ СН'!$F$6-'СЕТ СН'!$F$26</f>
        <v>926.85396304000005</v>
      </c>
      <c r="O58" s="36">
        <f>SUMIFS(СВЦЭМ!$D$33:$D$776,СВЦЭМ!$A$33:$A$776,$A58,СВЦЭМ!$B$33:$B$776,O$47)+'СЕТ СН'!$F$14+СВЦЭМ!$D$10+'СЕТ СН'!$F$6-'СЕТ СН'!$F$26</f>
        <v>925.17556341</v>
      </c>
      <c r="P58" s="36">
        <f>SUMIFS(СВЦЭМ!$D$33:$D$776,СВЦЭМ!$A$33:$A$776,$A58,СВЦЭМ!$B$33:$B$776,P$47)+'СЕТ СН'!$F$14+СВЦЭМ!$D$10+'СЕТ СН'!$F$6-'СЕТ СН'!$F$26</f>
        <v>942.96555952999995</v>
      </c>
      <c r="Q58" s="36">
        <f>SUMIFS(СВЦЭМ!$D$33:$D$776,СВЦЭМ!$A$33:$A$776,$A58,СВЦЭМ!$B$33:$B$776,Q$47)+'СЕТ СН'!$F$14+СВЦЭМ!$D$10+'СЕТ СН'!$F$6-'СЕТ СН'!$F$26</f>
        <v>950.98610865000001</v>
      </c>
      <c r="R58" s="36">
        <f>SUMIFS(СВЦЭМ!$D$33:$D$776,СВЦЭМ!$A$33:$A$776,$A58,СВЦЭМ!$B$33:$B$776,R$47)+'СЕТ СН'!$F$14+СВЦЭМ!$D$10+'СЕТ СН'!$F$6-'СЕТ СН'!$F$26</f>
        <v>945.37957809</v>
      </c>
      <c r="S58" s="36">
        <f>SUMIFS(СВЦЭМ!$D$33:$D$776,СВЦЭМ!$A$33:$A$776,$A58,СВЦЭМ!$B$33:$B$776,S$47)+'СЕТ СН'!$F$14+СВЦЭМ!$D$10+'СЕТ СН'!$F$6-'СЕТ СН'!$F$26</f>
        <v>949.03584898999998</v>
      </c>
      <c r="T58" s="36">
        <f>SUMIFS(СВЦЭМ!$D$33:$D$776,СВЦЭМ!$A$33:$A$776,$A58,СВЦЭМ!$B$33:$B$776,T$47)+'СЕТ СН'!$F$14+СВЦЭМ!$D$10+'СЕТ СН'!$F$6-'СЕТ СН'!$F$26</f>
        <v>935.26422221999997</v>
      </c>
      <c r="U58" s="36">
        <f>SUMIFS(СВЦЭМ!$D$33:$D$776,СВЦЭМ!$A$33:$A$776,$A58,СВЦЭМ!$B$33:$B$776,U$47)+'СЕТ СН'!$F$14+СВЦЭМ!$D$10+'СЕТ СН'!$F$6-'СЕТ СН'!$F$26</f>
        <v>897.64791448999995</v>
      </c>
      <c r="V58" s="36">
        <f>SUMIFS(СВЦЭМ!$D$33:$D$776,СВЦЭМ!$A$33:$A$776,$A58,СВЦЭМ!$B$33:$B$776,V$47)+'СЕТ СН'!$F$14+СВЦЭМ!$D$10+'СЕТ СН'!$F$6-'СЕТ СН'!$F$26</f>
        <v>865.28514687999996</v>
      </c>
      <c r="W58" s="36">
        <f>SUMIFS(СВЦЭМ!$D$33:$D$776,СВЦЭМ!$A$33:$A$776,$A58,СВЦЭМ!$B$33:$B$776,W$47)+'СЕТ СН'!$F$14+СВЦЭМ!$D$10+'СЕТ СН'!$F$6-'СЕТ СН'!$F$26</f>
        <v>847.86529164000001</v>
      </c>
      <c r="X58" s="36">
        <f>SUMIFS(СВЦЭМ!$D$33:$D$776,СВЦЭМ!$A$33:$A$776,$A58,СВЦЭМ!$B$33:$B$776,X$47)+'СЕТ СН'!$F$14+СВЦЭМ!$D$10+'СЕТ СН'!$F$6-'СЕТ СН'!$F$26</f>
        <v>844.39588661999994</v>
      </c>
      <c r="Y58" s="36">
        <f>SUMIFS(СВЦЭМ!$D$33:$D$776,СВЦЭМ!$A$33:$A$776,$A58,СВЦЭМ!$B$33:$B$776,Y$47)+'СЕТ СН'!$F$14+СВЦЭМ!$D$10+'СЕТ СН'!$F$6-'СЕТ СН'!$F$26</f>
        <v>896.93387159999997</v>
      </c>
    </row>
    <row r="59" spans="1:25" ht="15.75" x14ac:dyDescent="0.2">
      <c r="A59" s="35">
        <f t="shared" si="1"/>
        <v>43963</v>
      </c>
      <c r="B59" s="36">
        <f>SUMIFS(СВЦЭМ!$D$33:$D$776,СВЦЭМ!$A$33:$A$776,$A59,СВЦЭМ!$B$33:$B$776,B$47)+'СЕТ СН'!$F$14+СВЦЭМ!$D$10+'СЕТ СН'!$F$6-'СЕТ СН'!$F$26</f>
        <v>1027.39306975</v>
      </c>
      <c r="C59" s="36">
        <f>SUMIFS(СВЦЭМ!$D$33:$D$776,СВЦЭМ!$A$33:$A$776,$A59,СВЦЭМ!$B$33:$B$776,C$47)+'СЕТ СН'!$F$14+СВЦЭМ!$D$10+'СЕТ СН'!$F$6-'СЕТ СН'!$F$26</f>
        <v>1066.5877884000001</v>
      </c>
      <c r="D59" s="36">
        <f>SUMIFS(СВЦЭМ!$D$33:$D$776,СВЦЭМ!$A$33:$A$776,$A59,СВЦЭМ!$B$33:$B$776,D$47)+'СЕТ СН'!$F$14+СВЦЭМ!$D$10+'СЕТ СН'!$F$6-'СЕТ СН'!$F$26</f>
        <v>1054.5655807400001</v>
      </c>
      <c r="E59" s="36">
        <f>SUMIFS(СВЦЭМ!$D$33:$D$776,СВЦЭМ!$A$33:$A$776,$A59,СВЦЭМ!$B$33:$B$776,E$47)+'СЕТ СН'!$F$14+СВЦЭМ!$D$10+'СЕТ СН'!$F$6-'СЕТ СН'!$F$26</f>
        <v>1053.7402780500001</v>
      </c>
      <c r="F59" s="36">
        <f>SUMIFS(СВЦЭМ!$D$33:$D$776,СВЦЭМ!$A$33:$A$776,$A59,СВЦЭМ!$B$33:$B$776,F$47)+'СЕТ СН'!$F$14+СВЦЭМ!$D$10+'СЕТ СН'!$F$6-'СЕТ СН'!$F$26</f>
        <v>1061.5178464800001</v>
      </c>
      <c r="G59" s="36">
        <f>SUMIFS(СВЦЭМ!$D$33:$D$776,СВЦЭМ!$A$33:$A$776,$A59,СВЦЭМ!$B$33:$B$776,G$47)+'СЕТ СН'!$F$14+СВЦЭМ!$D$10+'СЕТ СН'!$F$6-'СЕТ СН'!$F$26</f>
        <v>1050.73317069</v>
      </c>
      <c r="H59" s="36">
        <f>SUMIFS(СВЦЭМ!$D$33:$D$776,СВЦЭМ!$A$33:$A$776,$A59,СВЦЭМ!$B$33:$B$776,H$47)+'СЕТ СН'!$F$14+СВЦЭМ!$D$10+'СЕТ СН'!$F$6-'СЕТ СН'!$F$26</f>
        <v>1059.9507817799999</v>
      </c>
      <c r="I59" s="36">
        <f>SUMIFS(СВЦЭМ!$D$33:$D$776,СВЦЭМ!$A$33:$A$776,$A59,СВЦЭМ!$B$33:$B$776,I$47)+'СЕТ СН'!$F$14+СВЦЭМ!$D$10+'СЕТ СН'!$F$6-'СЕТ СН'!$F$26</f>
        <v>1021.37116909</v>
      </c>
      <c r="J59" s="36">
        <f>SUMIFS(СВЦЭМ!$D$33:$D$776,СВЦЭМ!$A$33:$A$776,$A59,СВЦЭМ!$B$33:$B$776,J$47)+'СЕТ СН'!$F$14+СВЦЭМ!$D$10+'СЕТ СН'!$F$6-'СЕТ СН'!$F$26</f>
        <v>973.92365256999994</v>
      </c>
      <c r="K59" s="36">
        <f>SUMIFS(СВЦЭМ!$D$33:$D$776,СВЦЭМ!$A$33:$A$776,$A59,СВЦЭМ!$B$33:$B$776,K$47)+'СЕТ СН'!$F$14+СВЦЭМ!$D$10+'СЕТ СН'!$F$6-'СЕТ СН'!$F$26</f>
        <v>954.32386211000005</v>
      </c>
      <c r="L59" s="36">
        <f>SUMIFS(СВЦЭМ!$D$33:$D$776,СВЦЭМ!$A$33:$A$776,$A59,СВЦЭМ!$B$33:$B$776,L$47)+'СЕТ СН'!$F$14+СВЦЭМ!$D$10+'СЕТ СН'!$F$6-'СЕТ СН'!$F$26</f>
        <v>951.56046848999995</v>
      </c>
      <c r="M59" s="36">
        <f>SUMIFS(СВЦЭМ!$D$33:$D$776,СВЦЭМ!$A$33:$A$776,$A59,СВЦЭМ!$B$33:$B$776,M$47)+'СЕТ СН'!$F$14+СВЦЭМ!$D$10+'СЕТ СН'!$F$6-'СЕТ СН'!$F$26</f>
        <v>923.85756747000005</v>
      </c>
      <c r="N59" s="36">
        <f>SUMIFS(СВЦЭМ!$D$33:$D$776,СВЦЭМ!$A$33:$A$776,$A59,СВЦЭМ!$B$33:$B$776,N$47)+'СЕТ СН'!$F$14+СВЦЭМ!$D$10+'СЕТ СН'!$F$6-'СЕТ СН'!$F$26</f>
        <v>922.22155297999996</v>
      </c>
      <c r="O59" s="36">
        <f>SUMIFS(СВЦЭМ!$D$33:$D$776,СВЦЭМ!$A$33:$A$776,$A59,СВЦЭМ!$B$33:$B$776,O$47)+'СЕТ СН'!$F$14+СВЦЭМ!$D$10+'СЕТ СН'!$F$6-'СЕТ СН'!$F$26</f>
        <v>929.59064097999999</v>
      </c>
      <c r="P59" s="36">
        <f>SUMIFS(СВЦЭМ!$D$33:$D$776,СВЦЭМ!$A$33:$A$776,$A59,СВЦЭМ!$B$33:$B$776,P$47)+'СЕТ СН'!$F$14+СВЦЭМ!$D$10+'СЕТ СН'!$F$6-'СЕТ СН'!$F$26</f>
        <v>940.42925592999995</v>
      </c>
      <c r="Q59" s="36">
        <f>SUMIFS(СВЦЭМ!$D$33:$D$776,СВЦЭМ!$A$33:$A$776,$A59,СВЦЭМ!$B$33:$B$776,Q$47)+'СЕТ СН'!$F$14+СВЦЭМ!$D$10+'СЕТ СН'!$F$6-'СЕТ СН'!$F$26</f>
        <v>939.42582043000004</v>
      </c>
      <c r="R59" s="36">
        <f>SUMIFS(СВЦЭМ!$D$33:$D$776,СВЦЭМ!$A$33:$A$776,$A59,СВЦЭМ!$B$33:$B$776,R$47)+'СЕТ СН'!$F$14+СВЦЭМ!$D$10+'СЕТ СН'!$F$6-'СЕТ СН'!$F$26</f>
        <v>940.31342810000001</v>
      </c>
      <c r="S59" s="36">
        <f>SUMIFS(СВЦЭМ!$D$33:$D$776,СВЦЭМ!$A$33:$A$776,$A59,СВЦЭМ!$B$33:$B$776,S$47)+'СЕТ СН'!$F$14+СВЦЭМ!$D$10+'СЕТ СН'!$F$6-'СЕТ СН'!$F$26</f>
        <v>941.24630649999995</v>
      </c>
      <c r="T59" s="36">
        <f>SUMIFS(СВЦЭМ!$D$33:$D$776,СВЦЭМ!$A$33:$A$776,$A59,СВЦЭМ!$B$33:$B$776,T$47)+'СЕТ СН'!$F$14+СВЦЭМ!$D$10+'СЕТ СН'!$F$6-'СЕТ СН'!$F$26</f>
        <v>946.34935332999999</v>
      </c>
      <c r="U59" s="36">
        <f>SUMIFS(СВЦЭМ!$D$33:$D$776,СВЦЭМ!$A$33:$A$776,$A59,СВЦЭМ!$B$33:$B$776,U$47)+'СЕТ СН'!$F$14+СВЦЭМ!$D$10+'СЕТ СН'!$F$6-'СЕТ СН'!$F$26</f>
        <v>944.61025026000004</v>
      </c>
      <c r="V59" s="36">
        <f>SUMIFS(СВЦЭМ!$D$33:$D$776,СВЦЭМ!$A$33:$A$776,$A59,СВЦЭМ!$B$33:$B$776,V$47)+'СЕТ СН'!$F$14+СВЦЭМ!$D$10+'СЕТ СН'!$F$6-'СЕТ СН'!$F$26</f>
        <v>912.51113912999995</v>
      </c>
      <c r="W59" s="36">
        <f>SUMIFS(СВЦЭМ!$D$33:$D$776,СВЦЭМ!$A$33:$A$776,$A59,СВЦЭМ!$B$33:$B$776,W$47)+'СЕТ СН'!$F$14+СВЦЭМ!$D$10+'СЕТ СН'!$F$6-'СЕТ СН'!$F$26</f>
        <v>911.08020621000003</v>
      </c>
      <c r="X59" s="36">
        <f>SUMIFS(СВЦЭМ!$D$33:$D$776,СВЦЭМ!$A$33:$A$776,$A59,СВЦЭМ!$B$33:$B$776,X$47)+'СЕТ СН'!$F$14+СВЦЭМ!$D$10+'СЕТ СН'!$F$6-'СЕТ СН'!$F$26</f>
        <v>933.28761345999999</v>
      </c>
      <c r="Y59" s="36">
        <f>SUMIFS(СВЦЭМ!$D$33:$D$776,СВЦЭМ!$A$33:$A$776,$A59,СВЦЭМ!$B$33:$B$776,Y$47)+'СЕТ СН'!$F$14+СВЦЭМ!$D$10+'СЕТ СН'!$F$6-'СЕТ СН'!$F$26</f>
        <v>953.03131951</v>
      </c>
    </row>
    <row r="60" spans="1:25" ht="15.75" x14ac:dyDescent="0.2">
      <c r="A60" s="35">
        <f t="shared" si="1"/>
        <v>43964</v>
      </c>
      <c r="B60" s="36">
        <f>SUMIFS(СВЦЭМ!$D$33:$D$776,СВЦЭМ!$A$33:$A$776,$A60,СВЦЭМ!$B$33:$B$776,B$47)+'СЕТ СН'!$F$14+СВЦЭМ!$D$10+'СЕТ СН'!$F$6-'СЕТ СН'!$F$26</f>
        <v>975.00208538000004</v>
      </c>
      <c r="C60" s="36">
        <f>SUMIFS(СВЦЭМ!$D$33:$D$776,СВЦЭМ!$A$33:$A$776,$A60,СВЦЭМ!$B$33:$B$776,C$47)+'СЕТ СН'!$F$14+СВЦЭМ!$D$10+'СЕТ СН'!$F$6-'СЕТ СН'!$F$26</f>
        <v>1018.8676439</v>
      </c>
      <c r="D60" s="36">
        <f>SUMIFS(СВЦЭМ!$D$33:$D$776,СВЦЭМ!$A$33:$A$776,$A60,СВЦЭМ!$B$33:$B$776,D$47)+'СЕТ СН'!$F$14+СВЦЭМ!$D$10+'СЕТ СН'!$F$6-'СЕТ СН'!$F$26</f>
        <v>1026.3135645100001</v>
      </c>
      <c r="E60" s="36">
        <f>SUMIFS(СВЦЭМ!$D$33:$D$776,СВЦЭМ!$A$33:$A$776,$A60,СВЦЭМ!$B$33:$B$776,E$47)+'СЕТ СН'!$F$14+СВЦЭМ!$D$10+'СЕТ СН'!$F$6-'СЕТ СН'!$F$26</f>
        <v>1026.1983789000001</v>
      </c>
      <c r="F60" s="36">
        <f>SUMIFS(СВЦЭМ!$D$33:$D$776,СВЦЭМ!$A$33:$A$776,$A60,СВЦЭМ!$B$33:$B$776,F$47)+'СЕТ СН'!$F$14+СВЦЭМ!$D$10+'СЕТ СН'!$F$6-'СЕТ СН'!$F$26</f>
        <v>1019.40716439</v>
      </c>
      <c r="G60" s="36">
        <f>SUMIFS(СВЦЭМ!$D$33:$D$776,СВЦЭМ!$A$33:$A$776,$A60,СВЦЭМ!$B$33:$B$776,G$47)+'СЕТ СН'!$F$14+СВЦЭМ!$D$10+'СЕТ СН'!$F$6-'СЕТ СН'!$F$26</f>
        <v>1026.9321892600001</v>
      </c>
      <c r="H60" s="36">
        <f>SUMIFS(СВЦЭМ!$D$33:$D$776,СВЦЭМ!$A$33:$A$776,$A60,СВЦЭМ!$B$33:$B$776,H$47)+'СЕТ СН'!$F$14+СВЦЭМ!$D$10+'СЕТ СН'!$F$6-'СЕТ СН'!$F$26</f>
        <v>1023.37835609</v>
      </c>
      <c r="I60" s="36">
        <f>SUMIFS(СВЦЭМ!$D$33:$D$776,СВЦЭМ!$A$33:$A$776,$A60,СВЦЭМ!$B$33:$B$776,I$47)+'СЕТ СН'!$F$14+СВЦЭМ!$D$10+'СЕТ СН'!$F$6-'СЕТ СН'!$F$26</f>
        <v>976.67466291999995</v>
      </c>
      <c r="J60" s="36">
        <f>SUMIFS(СВЦЭМ!$D$33:$D$776,СВЦЭМ!$A$33:$A$776,$A60,СВЦЭМ!$B$33:$B$776,J$47)+'СЕТ СН'!$F$14+СВЦЭМ!$D$10+'СЕТ СН'!$F$6-'СЕТ СН'!$F$26</f>
        <v>922.70077277999997</v>
      </c>
      <c r="K60" s="36">
        <f>SUMIFS(СВЦЭМ!$D$33:$D$776,СВЦЭМ!$A$33:$A$776,$A60,СВЦЭМ!$B$33:$B$776,K$47)+'СЕТ СН'!$F$14+СВЦЭМ!$D$10+'СЕТ СН'!$F$6-'СЕТ СН'!$F$26</f>
        <v>914.45556738999994</v>
      </c>
      <c r="L60" s="36">
        <f>SUMIFS(СВЦЭМ!$D$33:$D$776,СВЦЭМ!$A$33:$A$776,$A60,СВЦЭМ!$B$33:$B$776,L$47)+'СЕТ СН'!$F$14+СВЦЭМ!$D$10+'СЕТ СН'!$F$6-'СЕТ СН'!$F$26</f>
        <v>905.41458575000001</v>
      </c>
      <c r="M60" s="36">
        <f>SUMIFS(СВЦЭМ!$D$33:$D$776,СВЦЭМ!$A$33:$A$776,$A60,СВЦЭМ!$B$33:$B$776,M$47)+'СЕТ СН'!$F$14+СВЦЭМ!$D$10+'СЕТ СН'!$F$6-'СЕТ СН'!$F$26</f>
        <v>899.46633294000003</v>
      </c>
      <c r="N60" s="36">
        <f>SUMIFS(СВЦЭМ!$D$33:$D$776,СВЦЭМ!$A$33:$A$776,$A60,СВЦЭМ!$B$33:$B$776,N$47)+'СЕТ СН'!$F$14+СВЦЭМ!$D$10+'СЕТ СН'!$F$6-'СЕТ СН'!$F$26</f>
        <v>908.44643355000005</v>
      </c>
      <c r="O60" s="36">
        <f>SUMIFS(СВЦЭМ!$D$33:$D$776,СВЦЭМ!$A$33:$A$776,$A60,СВЦЭМ!$B$33:$B$776,O$47)+'СЕТ СН'!$F$14+СВЦЭМ!$D$10+'СЕТ СН'!$F$6-'СЕТ СН'!$F$26</f>
        <v>916.55963291</v>
      </c>
      <c r="P60" s="36">
        <f>SUMIFS(СВЦЭМ!$D$33:$D$776,СВЦЭМ!$A$33:$A$776,$A60,СВЦЭМ!$B$33:$B$776,P$47)+'СЕТ СН'!$F$14+СВЦЭМ!$D$10+'СЕТ СН'!$F$6-'СЕТ СН'!$F$26</f>
        <v>927.51701802000002</v>
      </c>
      <c r="Q60" s="36">
        <f>SUMIFS(СВЦЭМ!$D$33:$D$776,СВЦЭМ!$A$33:$A$776,$A60,СВЦЭМ!$B$33:$B$776,Q$47)+'СЕТ СН'!$F$14+СВЦЭМ!$D$10+'СЕТ СН'!$F$6-'СЕТ СН'!$F$26</f>
        <v>919.12683647999995</v>
      </c>
      <c r="R60" s="36">
        <f>SUMIFS(СВЦЭМ!$D$33:$D$776,СВЦЭМ!$A$33:$A$776,$A60,СВЦЭМ!$B$33:$B$776,R$47)+'СЕТ СН'!$F$14+СВЦЭМ!$D$10+'СЕТ СН'!$F$6-'СЕТ СН'!$F$26</f>
        <v>914.02139569999997</v>
      </c>
      <c r="S60" s="36">
        <f>SUMIFS(СВЦЭМ!$D$33:$D$776,СВЦЭМ!$A$33:$A$776,$A60,СВЦЭМ!$B$33:$B$776,S$47)+'СЕТ СН'!$F$14+СВЦЭМ!$D$10+'СЕТ СН'!$F$6-'СЕТ СН'!$F$26</f>
        <v>927.71561853000003</v>
      </c>
      <c r="T60" s="36">
        <f>SUMIFS(СВЦЭМ!$D$33:$D$776,СВЦЭМ!$A$33:$A$776,$A60,СВЦЭМ!$B$33:$B$776,T$47)+'СЕТ СН'!$F$14+СВЦЭМ!$D$10+'СЕТ СН'!$F$6-'СЕТ СН'!$F$26</f>
        <v>900.04963078000003</v>
      </c>
      <c r="U60" s="36">
        <f>SUMIFS(СВЦЭМ!$D$33:$D$776,СВЦЭМ!$A$33:$A$776,$A60,СВЦЭМ!$B$33:$B$776,U$47)+'СЕТ СН'!$F$14+СВЦЭМ!$D$10+'СЕТ СН'!$F$6-'СЕТ СН'!$F$26</f>
        <v>868.16426686</v>
      </c>
      <c r="V60" s="36">
        <f>SUMIFS(СВЦЭМ!$D$33:$D$776,СВЦЭМ!$A$33:$A$776,$A60,СВЦЭМ!$B$33:$B$776,V$47)+'СЕТ СН'!$F$14+СВЦЭМ!$D$10+'СЕТ СН'!$F$6-'СЕТ СН'!$F$26</f>
        <v>852.50707539999996</v>
      </c>
      <c r="W60" s="36">
        <f>SUMIFS(СВЦЭМ!$D$33:$D$776,СВЦЭМ!$A$33:$A$776,$A60,СВЦЭМ!$B$33:$B$776,W$47)+'СЕТ СН'!$F$14+СВЦЭМ!$D$10+'СЕТ СН'!$F$6-'СЕТ СН'!$F$26</f>
        <v>848.13925532999997</v>
      </c>
      <c r="X60" s="36">
        <f>SUMIFS(СВЦЭМ!$D$33:$D$776,СВЦЭМ!$A$33:$A$776,$A60,СВЦЭМ!$B$33:$B$776,X$47)+'СЕТ СН'!$F$14+СВЦЭМ!$D$10+'СЕТ СН'!$F$6-'СЕТ СН'!$F$26</f>
        <v>860.95025250000003</v>
      </c>
      <c r="Y60" s="36">
        <f>SUMIFS(СВЦЭМ!$D$33:$D$776,СВЦЭМ!$A$33:$A$776,$A60,СВЦЭМ!$B$33:$B$776,Y$47)+'СЕТ СН'!$F$14+СВЦЭМ!$D$10+'СЕТ СН'!$F$6-'СЕТ СН'!$F$26</f>
        <v>882.10962524000001</v>
      </c>
    </row>
    <row r="61" spans="1:25" ht="15.75" x14ac:dyDescent="0.2">
      <c r="A61" s="35">
        <f t="shared" si="1"/>
        <v>43965</v>
      </c>
      <c r="B61" s="36">
        <f>SUMIFS(СВЦЭМ!$D$33:$D$776,СВЦЭМ!$A$33:$A$776,$A61,СВЦЭМ!$B$33:$B$776,B$47)+'СЕТ СН'!$F$14+СВЦЭМ!$D$10+'СЕТ СН'!$F$6-'СЕТ СН'!$F$26</f>
        <v>948.43389738999997</v>
      </c>
      <c r="C61" s="36">
        <f>SUMIFS(СВЦЭМ!$D$33:$D$776,СВЦЭМ!$A$33:$A$776,$A61,СВЦЭМ!$B$33:$B$776,C$47)+'СЕТ СН'!$F$14+СВЦЭМ!$D$10+'СЕТ СН'!$F$6-'СЕТ СН'!$F$26</f>
        <v>986.81754653999997</v>
      </c>
      <c r="D61" s="36">
        <f>SUMIFS(СВЦЭМ!$D$33:$D$776,СВЦЭМ!$A$33:$A$776,$A61,СВЦЭМ!$B$33:$B$776,D$47)+'СЕТ СН'!$F$14+СВЦЭМ!$D$10+'СЕТ СН'!$F$6-'СЕТ СН'!$F$26</f>
        <v>995.04104063</v>
      </c>
      <c r="E61" s="36">
        <f>SUMIFS(СВЦЭМ!$D$33:$D$776,СВЦЭМ!$A$33:$A$776,$A61,СВЦЭМ!$B$33:$B$776,E$47)+'СЕТ СН'!$F$14+СВЦЭМ!$D$10+'СЕТ СН'!$F$6-'СЕТ СН'!$F$26</f>
        <v>1029.5045231500001</v>
      </c>
      <c r="F61" s="36">
        <f>SUMIFS(СВЦЭМ!$D$33:$D$776,СВЦЭМ!$A$33:$A$776,$A61,СВЦЭМ!$B$33:$B$776,F$47)+'СЕТ СН'!$F$14+СВЦЭМ!$D$10+'СЕТ СН'!$F$6-'СЕТ СН'!$F$26</f>
        <v>1009.48932316</v>
      </c>
      <c r="G61" s="36">
        <f>SUMIFS(СВЦЭМ!$D$33:$D$776,СВЦЭМ!$A$33:$A$776,$A61,СВЦЭМ!$B$33:$B$776,G$47)+'СЕТ СН'!$F$14+СВЦЭМ!$D$10+'СЕТ СН'!$F$6-'СЕТ СН'!$F$26</f>
        <v>1002.53137641</v>
      </c>
      <c r="H61" s="36">
        <f>SUMIFS(СВЦЭМ!$D$33:$D$776,СВЦЭМ!$A$33:$A$776,$A61,СВЦЭМ!$B$33:$B$776,H$47)+'СЕТ СН'!$F$14+СВЦЭМ!$D$10+'СЕТ СН'!$F$6-'СЕТ СН'!$F$26</f>
        <v>999.10100380999995</v>
      </c>
      <c r="I61" s="36">
        <f>SUMIFS(СВЦЭМ!$D$33:$D$776,СВЦЭМ!$A$33:$A$776,$A61,СВЦЭМ!$B$33:$B$776,I$47)+'СЕТ СН'!$F$14+СВЦЭМ!$D$10+'СЕТ СН'!$F$6-'СЕТ СН'!$F$26</f>
        <v>961.75210053000001</v>
      </c>
      <c r="J61" s="36">
        <f>SUMIFS(СВЦЭМ!$D$33:$D$776,СВЦЭМ!$A$33:$A$776,$A61,СВЦЭМ!$B$33:$B$776,J$47)+'СЕТ СН'!$F$14+СВЦЭМ!$D$10+'СЕТ СН'!$F$6-'СЕТ СН'!$F$26</f>
        <v>913.86626518000003</v>
      </c>
      <c r="K61" s="36">
        <f>SUMIFS(СВЦЭМ!$D$33:$D$776,СВЦЭМ!$A$33:$A$776,$A61,СВЦЭМ!$B$33:$B$776,K$47)+'СЕТ СН'!$F$14+СВЦЭМ!$D$10+'СЕТ СН'!$F$6-'СЕТ СН'!$F$26</f>
        <v>893.48180095999999</v>
      </c>
      <c r="L61" s="36">
        <f>SUMIFS(СВЦЭМ!$D$33:$D$776,СВЦЭМ!$A$33:$A$776,$A61,СВЦЭМ!$B$33:$B$776,L$47)+'СЕТ СН'!$F$14+СВЦЭМ!$D$10+'СЕТ СН'!$F$6-'СЕТ СН'!$F$26</f>
        <v>883.15757338000003</v>
      </c>
      <c r="M61" s="36">
        <f>SUMIFS(СВЦЭМ!$D$33:$D$776,СВЦЭМ!$A$33:$A$776,$A61,СВЦЭМ!$B$33:$B$776,M$47)+'СЕТ СН'!$F$14+СВЦЭМ!$D$10+'СЕТ СН'!$F$6-'СЕТ СН'!$F$26</f>
        <v>884.16021544</v>
      </c>
      <c r="N61" s="36">
        <f>SUMIFS(СВЦЭМ!$D$33:$D$776,СВЦЭМ!$A$33:$A$776,$A61,СВЦЭМ!$B$33:$B$776,N$47)+'СЕТ СН'!$F$14+СВЦЭМ!$D$10+'СЕТ СН'!$F$6-'СЕТ СН'!$F$26</f>
        <v>879.06582178999997</v>
      </c>
      <c r="O61" s="36">
        <f>SUMIFS(СВЦЭМ!$D$33:$D$776,СВЦЭМ!$A$33:$A$776,$A61,СВЦЭМ!$B$33:$B$776,O$47)+'СЕТ СН'!$F$14+СВЦЭМ!$D$10+'СЕТ СН'!$F$6-'СЕТ СН'!$F$26</f>
        <v>892.88109898000005</v>
      </c>
      <c r="P61" s="36">
        <f>SUMIFS(СВЦЭМ!$D$33:$D$776,СВЦЭМ!$A$33:$A$776,$A61,СВЦЭМ!$B$33:$B$776,P$47)+'СЕТ СН'!$F$14+СВЦЭМ!$D$10+'СЕТ СН'!$F$6-'СЕТ СН'!$F$26</f>
        <v>917.33126943000002</v>
      </c>
      <c r="Q61" s="36">
        <f>SUMIFS(СВЦЭМ!$D$33:$D$776,СВЦЭМ!$A$33:$A$776,$A61,СВЦЭМ!$B$33:$B$776,Q$47)+'СЕТ СН'!$F$14+СВЦЭМ!$D$10+'СЕТ СН'!$F$6-'СЕТ СН'!$F$26</f>
        <v>906.57567973999994</v>
      </c>
      <c r="R61" s="36">
        <f>SUMIFS(СВЦЭМ!$D$33:$D$776,СВЦЭМ!$A$33:$A$776,$A61,СВЦЭМ!$B$33:$B$776,R$47)+'СЕТ СН'!$F$14+СВЦЭМ!$D$10+'СЕТ СН'!$F$6-'СЕТ СН'!$F$26</f>
        <v>902.78076525999995</v>
      </c>
      <c r="S61" s="36">
        <f>SUMIFS(СВЦЭМ!$D$33:$D$776,СВЦЭМ!$A$33:$A$776,$A61,СВЦЭМ!$B$33:$B$776,S$47)+'СЕТ СН'!$F$14+СВЦЭМ!$D$10+'СЕТ СН'!$F$6-'СЕТ СН'!$F$26</f>
        <v>921.68810813000005</v>
      </c>
      <c r="T61" s="36">
        <f>SUMIFS(СВЦЭМ!$D$33:$D$776,СВЦЭМ!$A$33:$A$776,$A61,СВЦЭМ!$B$33:$B$776,T$47)+'СЕТ СН'!$F$14+СВЦЭМ!$D$10+'СЕТ СН'!$F$6-'СЕТ СН'!$F$26</f>
        <v>900.90504965000002</v>
      </c>
      <c r="U61" s="36">
        <f>SUMIFS(СВЦЭМ!$D$33:$D$776,СВЦЭМ!$A$33:$A$776,$A61,СВЦЭМ!$B$33:$B$776,U$47)+'СЕТ СН'!$F$14+СВЦЭМ!$D$10+'СЕТ СН'!$F$6-'СЕТ СН'!$F$26</f>
        <v>871.08526098000004</v>
      </c>
      <c r="V61" s="36">
        <f>SUMIFS(СВЦЭМ!$D$33:$D$776,СВЦЭМ!$A$33:$A$776,$A61,СВЦЭМ!$B$33:$B$776,V$47)+'СЕТ СН'!$F$14+СВЦЭМ!$D$10+'СЕТ СН'!$F$6-'СЕТ СН'!$F$26</f>
        <v>847.17848954999999</v>
      </c>
      <c r="W61" s="36">
        <f>SUMIFS(СВЦЭМ!$D$33:$D$776,СВЦЭМ!$A$33:$A$776,$A61,СВЦЭМ!$B$33:$B$776,W$47)+'СЕТ СН'!$F$14+СВЦЭМ!$D$10+'СЕТ СН'!$F$6-'СЕТ СН'!$F$26</f>
        <v>838.07810466000001</v>
      </c>
      <c r="X61" s="36">
        <f>SUMIFS(СВЦЭМ!$D$33:$D$776,СВЦЭМ!$A$33:$A$776,$A61,СВЦЭМ!$B$33:$B$776,X$47)+'СЕТ СН'!$F$14+СВЦЭМ!$D$10+'СЕТ СН'!$F$6-'СЕТ СН'!$F$26</f>
        <v>845.54150556000002</v>
      </c>
      <c r="Y61" s="36">
        <f>SUMIFS(СВЦЭМ!$D$33:$D$776,СВЦЭМ!$A$33:$A$776,$A61,СВЦЭМ!$B$33:$B$776,Y$47)+'СЕТ СН'!$F$14+СВЦЭМ!$D$10+'СЕТ СН'!$F$6-'СЕТ СН'!$F$26</f>
        <v>876.81948925999995</v>
      </c>
    </row>
    <row r="62" spans="1:25" ht="15.75" x14ac:dyDescent="0.2">
      <c r="A62" s="35">
        <f t="shared" si="1"/>
        <v>43966</v>
      </c>
      <c r="B62" s="36">
        <f>SUMIFS(СВЦЭМ!$D$33:$D$776,СВЦЭМ!$A$33:$A$776,$A62,СВЦЭМ!$B$33:$B$776,B$47)+'СЕТ СН'!$F$14+СВЦЭМ!$D$10+'СЕТ СН'!$F$6-'СЕТ СН'!$F$26</f>
        <v>937.14183565999997</v>
      </c>
      <c r="C62" s="36">
        <f>SUMIFS(СВЦЭМ!$D$33:$D$776,СВЦЭМ!$A$33:$A$776,$A62,СВЦЭМ!$B$33:$B$776,C$47)+'СЕТ СН'!$F$14+СВЦЭМ!$D$10+'СЕТ СН'!$F$6-'СЕТ СН'!$F$26</f>
        <v>991.15413018000004</v>
      </c>
      <c r="D62" s="36">
        <f>SUMIFS(СВЦЭМ!$D$33:$D$776,СВЦЭМ!$A$33:$A$776,$A62,СВЦЭМ!$B$33:$B$776,D$47)+'СЕТ СН'!$F$14+СВЦЭМ!$D$10+'СЕТ СН'!$F$6-'СЕТ СН'!$F$26</f>
        <v>1014.80224493</v>
      </c>
      <c r="E62" s="36">
        <f>SUMIFS(СВЦЭМ!$D$33:$D$776,СВЦЭМ!$A$33:$A$776,$A62,СВЦЭМ!$B$33:$B$776,E$47)+'СЕТ СН'!$F$14+СВЦЭМ!$D$10+'СЕТ СН'!$F$6-'СЕТ СН'!$F$26</f>
        <v>1013.52501188</v>
      </c>
      <c r="F62" s="36">
        <f>SUMIFS(СВЦЭМ!$D$33:$D$776,СВЦЭМ!$A$33:$A$776,$A62,СВЦЭМ!$B$33:$B$776,F$47)+'СЕТ СН'!$F$14+СВЦЭМ!$D$10+'СЕТ СН'!$F$6-'СЕТ СН'!$F$26</f>
        <v>1005.8253338</v>
      </c>
      <c r="G62" s="36">
        <f>SUMIFS(СВЦЭМ!$D$33:$D$776,СВЦЭМ!$A$33:$A$776,$A62,СВЦЭМ!$B$33:$B$776,G$47)+'СЕТ СН'!$F$14+СВЦЭМ!$D$10+'СЕТ СН'!$F$6-'СЕТ СН'!$F$26</f>
        <v>1014.97412219</v>
      </c>
      <c r="H62" s="36">
        <f>SUMIFS(СВЦЭМ!$D$33:$D$776,СВЦЭМ!$A$33:$A$776,$A62,СВЦЭМ!$B$33:$B$776,H$47)+'СЕТ СН'!$F$14+СВЦЭМ!$D$10+'СЕТ СН'!$F$6-'СЕТ СН'!$F$26</f>
        <v>1022.18486968</v>
      </c>
      <c r="I62" s="36">
        <f>SUMIFS(СВЦЭМ!$D$33:$D$776,СВЦЭМ!$A$33:$A$776,$A62,СВЦЭМ!$B$33:$B$776,I$47)+'СЕТ СН'!$F$14+СВЦЭМ!$D$10+'СЕТ СН'!$F$6-'СЕТ СН'!$F$26</f>
        <v>979.10341870000002</v>
      </c>
      <c r="J62" s="36">
        <f>SUMIFS(СВЦЭМ!$D$33:$D$776,СВЦЭМ!$A$33:$A$776,$A62,СВЦЭМ!$B$33:$B$776,J$47)+'СЕТ СН'!$F$14+СВЦЭМ!$D$10+'СЕТ СН'!$F$6-'СЕТ СН'!$F$26</f>
        <v>919.17743659999996</v>
      </c>
      <c r="K62" s="36">
        <f>SUMIFS(СВЦЭМ!$D$33:$D$776,СВЦЭМ!$A$33:$A$776,$A62,СВЦЭМ!$B$33:$B$776,K$47)+'СЕТ СН'!$F$14+СВЦЭМ!$D$10+'СЕТ СН'!$F$6-'СЕТ СН'!$F$26</f>
        <v>853.17014444999995</v>
      </c>
      <c r="L62" s="36">
        <f>SUMIFS(СВЦЭМ!$D$33:$D$776,СВЦЭМ!$A$33:$A$776,$A62,СВЦЭМ!$B$33:$B$776,L$47)+'СЕТ СН'!$F$14+СВЦЭМ!$D$10+'СЕТ СН'!$F$6-'СЕТ СН'!$F$26</f>
        <v>842.28635129999998</v>
      </c>
      <c r="M62" s="36">
        <f>SUMIFS(СВЦЭМ!$D$33:$D$776,СВЦЭМ!$A$33:$A$776,$A62,СВЦЭМ!$B$33:$B$776,M$47)+'СЕТ СН'!$F$14+СВЦЭМ!$D$10+'СЕТ СН'!$F$6-'СЕТ СН'!$F$26</f>
        <v>862.29522183999995</v>
      </c>
      <c r="N62" s="36">
        <f>SUMIFS(СВЦЭМ!$D$33:$D$776,СВЦЭМ!$A$33:$A$776,$A62,СВЦЭМ!$B$33:$B$776,N$47)+'СЕТ СН'!$F$14+СВЦЭМ!$D$10+'СЕТ СН'!$F$6-'СЕТ СН'!$F$26</f>
        <v>867.90459917999999</v>
      </c>
      <c r="O62" s="36">
        <f>SUMIFS(СВЦЭМ!$D$33:$D$776,СВЦЭМ!$A$33:$A$776,$A62,СВЦЭМ!$B$33:$B$776,O$47)+'СЕТ СН'!$F$14+СВЦЭМ!$D$10+'СЕТ СН'!$F$6-'СЕТ СН'!$F$26</f>
        <v>870.27761754000005</v>
      </c>
      <c r="P62" s="36">
        <f>SUMIFS(СВЦЭМ!$D$33:$D$776,СВЦЭМ!$A$33:$A$776,$A62,СВЦЭМ!$B$33:$B$776,P$47)+'СЕТ СН'!$F$14+СВЦЭМ!$D$10+'СЕТ СН'!$F$6-'СЕТ СН'!$F$26</f>
        <v>876.45144826000001</v>
      </c>
      <c r="Q62" s="36">
        <f>SUMIFS(СВЦЭМ!$D$33:$D$776,СВЦЭМ!$A$33:$A$776,$A62,СВЦЭМ!$B$33:$B$776,Q$47)+'СЕТ СН'!$F$14+СВЦЭМ!$D$10+'СЕТ СН'!$F$6-'СЕТ СН'!$F$26</f>
        <v>871.84040138</v>
      </c>
      <c r="R62" s="36">
        <f>SUMIFS(СВЦЭМ!$D$33:$D$776,СВЦЭМ!$A$33:$A$776,$A62,СВЦЭМ!$B$33:$B$776,R$47)+'СЕТ СН'!$F$14+СВЦЭМ!$D$10+'СЕТ СН'!$F$6-'СЕТ СН'!$F$26</f>
        <v>867.48820702</v>
      </c>
      <c r="S62" s="36">
        <f>SUMIFS(СВЦЭМ!$D$33:$D$776,СВЦЭМ!$A$33:$A$776,$A62,СВЦЭМ!$B$33:$B$776,S$47)+'СЕТ СН'!$F$14+СВЦЭМ!$D$10+'СЕТ СН'!$F$6-'СЕТ СН'!$F$26</f>
        <v>877.10246678999999</v>
      </c>
      <c r="T62" s="36">
        <f>SUMIFS(СВЦЭМ!$D$33:$D$776,СВЦЭМ!$A$33:$A$776,$A62,СВЦЭМ!$B$33:$B$776,T$47)+'СЕТ СН'!$F$14+СВЦЭМ!$D$10+'СЕТ СН'!$F$6-'СЕТ СН'!$F$26</f>
        <v>871.63622767000004</v>
      </c>
      <c r="U62" s="36">
        <f>SUMIFS(СВЦЭМ!$D$33:$D$776,СВЦЭМ!$A$33:$A$776,$A62,СВЦЭМ!$B$33:$B$776,U$47)+'СЕТ СН'!$F$14+СВЦЭМ!$D$10+'СЕТ СН'!$F$6-'СЕТ СН'!$F$26</f>
        <v>874.58724401999996</v>
      </c>
      <c r="V62" s="36">
        <f>SUMIFS(СВЦЭМ!$D$33:$D$776,СВЦЭМ!$A$33:$A$776,$A62,СВЦЭМ!$B$33:$B$776,V$47)+'СЕТ СН'!$F$14+СВЦЭМ!$D$10+'СЕТ СН'!$F$6-'СЕТ СН'!$F$26</f>
        <v>867.34931687000005</v>
      </c>
      <c r="W62" s="36">
        <f>SUMIFS(СВЦЭМ!$D$33:$D$776,СВЦЭМ!$A$33:$A$776,$A62,СВЦЭМ!$B$33:$B$776,W$47)+'СЕТ СН'!$F$14+СВЦЭМ!$D$10+'СЕТ СН'!$F$6-'СЕТ СН'!$F$26</f>
        <v>854.87988537000001</v>
      </c>
      <c r="X62" s="36">
        <f>SUMIFS(СВЦЭМ!$D$33:$D$776,СВЦЭМ!$A$33:$A$776,$A62,СВЦЭМ!$B$33:$B$776,X$47)+'СЕТ СН'!$F$14+СВЦЭМ!$D$10+'СЕТ СН'!$F$6-'СЕТ СН'!$F$26</f>
        <v>857.09559186000001</v>
      </c>
      <c r="Y62" s="36">
        <f>SUMIFS(СВЦЭМ!$D$33:$D$776,СВЦЭМ!$A$33:$A$776,$A62,СВЦЭМ!$B$33:$B$776,Y$47)+'СЕТ СН'!$F$14+СВЦЭМ!$D$10+'СЕТ СН'!$F$6-'СЕТ СН'!$F$26</f>
        <v>860.85208663000003</v>
      </c>
    </row>
    <row r="63" spans="1:25" ht="15.75" x14ac:dyDescent="0.2">
      <c r="A63" s="35">
        <f t="shared" si="1"/>
        <v>43967</v>
      </c>
      <c r="B63" s="36">
        <f>SUMIFS(СВЦЭМ!$D$33:$D$776,СВЦЭМ!$A$33:$A$776,$A63,СВЦЭМ!$B$33:$B$776,B$47)+'СЕТ СН'!$F$14+СВЦЭМ!$D$10+'СЕТ СН'!$F$6-'СЕТ СН'!$F$26</f>
        <v>970.61415508000005</v>
      </c>
      <c r="C63" s="36">
        <f>SUMIFS(СВЦЭМ!$D$33:$D$776,СВЦЭМ!$A$33:$A$776,$A63,СВЦЭМ!$B$33:$B$776,C$47)+'СЕТ СН'!$F$14+СВЦЭМ!$D$10+'СЕТ СН'!$F$6-'СЕТ СН'!$F$26</f>
        <v>1009.83683759</v>
      </c>
      <c r="D63" s="36">
        <f>SUMIFS(СВЦЭМ!$D$33:$D$776,СВЦЭМ!$A$33:$A$776,$A63,СВЦЭМ!$B$33:$B$776,D$47)+'СЕТ СН'!$F$14+СВЦЭМ!$D$10+'СЕТ СН'!$F$6-'СЕТ СН'!$F$26</f>
        <v>1011.31558051</v>
      </c>
      <c r="E63" s="36">
        <f>SUMIFS(СВЦЭМ!$D$33:$D$776,СВЦЭМ!$A$33:$A$776,$A63,СВЦЭМ!$B$33:$B$776,E$47)+'СЕТ СН'!$F$14+СВЦЭМ!$D$10+'СЕТ СН'!$F$6-'СЕТ СН'!$F$26</f>
        <v>1023.95395159</v>
      </c>
      <c r="F63" s="36">
        <f>SUMIFS(СВЦЭМ!$D$33:$D$776,СВЦЭМ!$A$33:$A$776,$A63,СВЦЭМ!$B$33:$B$776,F$47)+'СЕТ СН'!$F$14+СВЦЭМ!$D$10+'СЕТ СН'!$F$6-'СЕТ СН'!$F$26</f>
        <v>1023.96922498</v>
      </c>
      <c r="G63" s="36">
        <f>SUMIFS(СВЦЭМ!$D$33:$D$776,СВЦЭМ!$A$33:$A$776,$A63,СВЦЭМ!$B$33:$B$776,G$47)+'СЕТ СН'!$F$14+СВЦЭМ!$D$10+'СЕТ СН'!$F$6-'СЕТ СН'!$F$26</f>
        <v>1023.82739144</v>
      </c>
      <c r="H63" s="36">
        <f>SUMIFS(СВЦЭМ!$D$33:$D$776,СВЦЭМ!$A$33:$A$776,$A63,СВЦЭМ!$B$33:$B$776,H$47)+'СЕТ СН'!$F$14+СВЦЭМ!$D$10+'СЕТ СН'!$F$6-'СЕТ СН'!$F$26</f>
        <v>1031.1345410500001</v>
      </c>
      <c r="I63" s="36">
        <f>SUMIFS(СВЦЭМ!$D$33:$D$776,СВЦЭМ!$A$33:$A$776,$A63,СВЦЭМ!$B$33:$B$776,I$47)+'СЕТ СН'!$F$14+СВЦЭМ!$D$10+'СЕТ СН'!$F$6-'СЕТ СН'!$F$26</f>
        <v>964.09030184000005</v>
      </c>
      <c r="J63" s="36">
        <f>SUMIFS(СВЦЭМ!$D$33:$D$776,СВЦЭМ!$A$33:$A$776,$A63,СВЦЭМ!$B$33:$B$776,J$47)+'СЕТ СН'!$F$14+СВЦЭМ!$D$10+'СЕТ СН'!$F$6-'СЕТ СН'!$F$26</f>
        <v>893.59849983000004</v>
      </c>
      <c r="K63" s="36">
        <f>SUMIFS(СВЦЭМ!$D$33:$D$776,СВЦЭМ!$A$33:$A$776,$A63,СВЦЭМ!$B$33:$B$776,K$47)+'СЕТ СН'!$F$14+СВЦЭМ!$D$10+'СЕТ СН'!$F$6-'СЕТ СН'!$F$26</f>
        <v>892.53757736</v>
      </c>
      <c r="L63" s="36">
        <f>SUMIFS(СВЦЭМ!$D$33:$D$776,СВЦЭМ!$A$33:$A$776,$A63,СВЦЭМ!$B$33:$B$776,L$47)+'СЕТ СН'!$F$14+СВЦЭМ!$D$10+'СЕТ СН'!$F$6-'СЕТ СН'!$F$26</f>
        <v>897.40436579000004</v>
      </c>
      <c r="M63" s="36">
        <f>SUMIFS(СВЦЭМ!$D$33:$D$776,СВЦЭМ!$A$33:$A$776,$A63,СВЦЭМ!$B$33:$B$776,M$47)+'СЕТ СН'!$F$14+СВЦЭМ!$D$10+'СЕТ СН'!$F$6-'СЕТ СН'!$F$26</f>
        <v>893.27797997999994</v>
      </c>
      <c r="N63" s="36">
        <f>SUMIFS(СВЦЭМ!$D$33:$D$776,СВЦЭМ!$A$33:$A$776,$A63,СВЦЭМ!$B$33:$B$776,N$47)+'СЕТ СН'!$F$14+СВЦЭМ!$D$10+'СЕТ СН'!$F$6-'СЕТ СН'!$F$26</f>
        <v>883.35782821999999</v>
      </c>
      <c r="O63" s="36">
        <f>SUMIFS(СВЦЭМ!$D$33:$D$776,СВЦЭМ!$A$33:$A$776,$A63,СВЦЭМ!$B$33:$B$776,O$47)+'СЕТ СН'!$F$14+СВЦЭМ!$D$10+'СЕТ СН'!$F$6-'СЕТ СН'!$F$26</f>
        <v>878.17534808000005</v>
      </c>
      <c r="P63" s="36">
        <f>SUMIFS(СВЦЭМ!$D$33:$D$776,СВЦЭМ!$A$33:$A$776,$A63,СВЦЭМ!$B$33:$B$776,P$47)+'СЕТ СН'!$F$14+СВЦЭМ!$D$10+'СЕТ СН'!$F$6-'СЕТ СН'!$F$26</f>
        <v>883.64497375999997</v>
      </c>
      <c r="Q63" s="36">
        <f>SUMIFS(СВЦЭМ!$D$33:$D$776,СВЦЭМ!$A$33:$A$776,$A63,СВЦЭМ!$B$33:$B$776,Q$47)+'СЕТ СН'!$F$14+СВЦЭМ!$D$10+'СЕТ СН'!$F$6-'СЕТ СН'!$F$26</f>
        <v>880.96505882999998</v>
      </c>
      <c r="R63" s="36">
        <f>SUMIFS(СВЦЭМ!$D$33:$D$776,СВЦЭМ!$A$33:$A$776,$A63,СВЦЭМ!$B$33:$B$776,R$47)+'СЕТ СН'!$F$14+СВЦЭМ!$D$10+'СЕТ СН'!$F$6-'СЕТ СН'!$F$26</f>
        <v>877.11364720999995</v>
      </c>
      <c r="S63" s="36">
        <f>SUMIFS(СВЦЭМ!$D$33:$D$776,СВЦЭМ!$A$33:$A$776,$A63,СВЦЭМ!$B$33:$B$776,S$47)+'СЕТ СН'!$F$14+СВЦЭМ!$D$10+'СЕТ СН'!$F$6-'СЕТ СН'!$F$26</f>
        <v>873.50029505999998</v>
      </c>
      <c r="T63" s="36">
        <f>SUMIFS(СВЦЭМ!$D$33:$D$776,СВЦЭМ!$A$33:$A$776,$A63,СВЦЭМ!$B$33:$B$776,T$47)+'СЕТ СН'!$F$14+СВЦЭМ!$D$10+'СЕТ СН'!$F$6-'СЕТ СН'!$F$26</f>
        <v>872.47907382000005</v>
      </c>
      <c r="U63" s="36">
        <f>SUMIFS(СВЦЭМ!$D$33:$D$776,СВЦЭМ!$A$33:$A$776,$A63,СВЦЭМ!$B$33:$B$776,U$47)+'СЕТ СН'!$F$14+СВЦЭМ!$D$10+'СЕТ СН'!$F$6-'СЕТ СН'!$F$26</f>
        <v>865.18043481999996</v>
      </c>
      <c r="V63" s="36">
        <f>SUMIFS(СВЦЭМ!$D$33:$D$776,СВЦЭМ!$A$33:$A$776,$A63,СВЦЭМ!$B$33:$B$776,V$47)+'СЕТ СН'!$F$14+СВЦЭМ!$D$10+'СЕТ СН'!$F$6-'СЕТ СН'!$F$26</f>
        <v>864.31320948999996</v>
      </c>
      <c r="W63" s="36">
        <f>SUMIFS(СВЦЭМ!$D$33:$D$776,СВЦЭМ!$A$33:$A$776,$A63,СВЦЭМ!$B$33:$B$776,W$47)+'СЕТ СН'!$F$14+СВЦЭМ!$D$10+'СЕТ СН'!$F$6-'СЕТ СН'!$F$26</f>
        <v>865.80843588000005</v>
      </c>
      <c r="X63" s="36">
        <f>SUMIFS(СВЦЭМ!$D$33:$D$776,СВЦЭМ!$A$33:$A$776,$A63,СВЦЭМ!$B$33:$B$776,X$47)+'СЕТ СН'!$F$14+СВЦЭМ!$D$10+'СЕТ СН'!$F$6-'СЕТ СН'!$F$26</f>
        <v>866.72084365000001</v>
      </c>
      <c r="Y63" s="36">
        <f>SUMIFS(СВЦЭМ!$D$33:$D$776,СВЦЭМ!$A$33:$A$776,$A63,СВЦЭМ!$B$33:$B$776,Y$47)+'СЕТ СН'!$F$14+СВЦЭМ!$D$10+'СЕТ СН'!$F$6-'СЕТ СН'!$F$26</f>
        <v>885.44742572999996</v>
      </c>
    </row>
    <row r="64" spans="1:25" ht="15.75" x14ac:dyDescent="0.2">
      <c r="A64" s="35">
        <f t="shared" si="1"/>
        <v>43968</v>
      </c>
      <c r="B64" s="36">
        <f>SUMIFS(СВЦЭМ!$D$33:$D$776,СВЦЭМ!$A$33:$A$776,$A64,СВЦЭМ!$B$33:$B$776,B$47)+'СЕТ СН'!$F$14+СВЦЭМ!$D$10+'СЕТ СН'!$F$6-'СЕТ СН'!$F$26</f>
        <v>974.63698456999998</v>
      </c>
      <c r="C64" s="36">
        <f>SUMIFS(СВЦЭМ!$D$33:$D$776,СВЦЭМ!$A$33:$A$776,$A64,СВЦЭМ!$B$33:$B$776,C$47)+'СЕТ СН'!$F$14+СВЦЭМ!$D$10+'СЕТ СН'!$F$6-'СЕТ СН'!$F$26</f>
        <v>1009.02419677</v>
      </c>
      <c r="D64" s="36">
        <f>SUMIFS(СВЦЭМ!$D$33:$D$776,СВЦЭМ!$A$33:$A$776,$A64,СВЦЭМ!$B$33:$B$776,D$47)+'СЕТ СН'!$F$14+СВЦЭМ!$D$10+'СЕТ СН'!$F$6-'СЕТ СН'!$F$26</f>
        <v>1016.32351369</v>
      </c>
      <c r="E64" s="36">
        <f>SUMIFS(СВЦЭМ!$D$33:$D$776,СВЦЭМ!$A$33:$A$776,$A64,СВЦЭМ!$B$33:$B$776,E$47)+'СЕТ СН'!$F$14+СВЦЭМ!$D$10+'СЕТ СН'!$F$6-'СЕТ СН'!$F$26</f>
        <v>1023.7605595699999</v>
      </c>
      <c r="F64" s="36">
        <f>SUMIFS(СВЦЭМ!$D$33:$D$776,СВЦЭМ!$A$33:$A$776,$A64,СВЦЭМ!$B$33:$B$776,F$47)+'СЕТ СН'!$F$14+СВЦЭМ!$D$10+'СЕТ СН'!$F$6-'СЕТ СН'!$F$26</f>
        <v>1016.91826987</v>
      </c>
      <c r="G64" s="36">
        <f>SUMIFS(СВЦЭМ!$D$33:$D$776,СВЦЭМ!$A$33:$A$776,$A64,СВЦЭМ!$B$33:$B$776,G$47)+'СЕТ СН'!$F$14+СВЦЭМ!$D$10+'СЕТ СН'!$F$6-'СЕТ СН'!$F$26</f>
        <v>1018.30136692</v>
      </c>
      <c r="H64" s="36">
        <f>SUMIFS(СВЦЭМ!$D$33:$D$776,СВЦЭМ!$A$33:$A$776,$A64,СВЦЭМ!$B$33:$B$776,H$47)+'СЕТ СН'!$F$14+СВЦЭМ!$D$10+'СЕТ СН'!$F$6-'СЕТ СН'!$F$26</f>
        <v>1023.69031602</v>
      </c>
      <c r="I64" s="36">
        <f>SUMIFS(СВЦЭМ!$D$33:$D$776,СВЦЭМ!$A$33:$A$776,$A64,СВЦЭМ!$B$33:$B$776,I$47)+'СЕТ СН'!$F$14+СВЦЭМ!$D$10+'СЕТ СН'!$F$6-'СЕТ СН'!$F$26</f>
        <v>983.10495889000003</v>
      </c>
      <c r="J64" s="36">
        <f>SUMIFS(СВЦЭМ!$D$33:$D$776,СВЦЭМ!$A$33:$A$776,$A64,СВЦЭМ!$B$33:$B$776,J$47)+'СЕТ СН'!$F$14+СВЦЭМ!$D$10+'СЕТ СН'!$F$6-'СЕТ СН'!$F$26</f>
        <v>915.62319360000004</v>
      </c>
      <c r="K64" s="36">
        <f>SUMIFS(СВЦЭМ!$D$33:$D$776,СВЦЭМ!$A$33:$A$776,$A64,СВЦЭМ!$B$33:$B$776,K$47)+'СЕТ СН'!$F$14+СВЦЭМ!$D$10+'СЕТ СН'!$F$6-'СЕТ СН'!$F$26</f>
        <v>886.52092219999997</v>
      </c>
      <c r="L64" s="36">
        <f>SUMIFS(СВЦЭМ!$D$33:$D$776,СВЦЭМ!$A$33:$A$776,$A64,СВЦЭМ!$B$33:$B$776,L$47)+'СЕТ СН'!$F$14+СВЦЭМ!$D$10+'СЕТ СН'!$F$6-'СЕТ СН'!$F$26</f>
        <v>886.52259148999997</v>
      </c>
      <c r="M64" s="36">
        <f>SUMIFS(СВЦЭМ!$D$33:$D$776,СВЦЭМ!$A$33:$A$776,$A64,СВЦЭМ!$B$33:$B$776,M$47)+'СЕТ СН'!$F$14+СВЦЭМ!$D$10+'СЕТ СН'!$F$6-'СЕТ СН'!$F$26</f>
        <v>885.06445857999995</v>
      </c>
      <c r="N64" s="36">
        <f>SUMIFS(СВЦЭМ!$D$33:$D$776,СВЦЭМ!$A$33:$A$776,$A64,СВЦЭМ!$B$33:$B$776,N$47)+'СЕТ СН'!$F$14+СВЦЭМ!$D$10+'СЕТ СН'!$F$6-'СЕТ СН'!$F$26</f>
        <v>881.03270196000005</v>
      </c>
      <c r="O64" s="36">
        <f>SUMIFS(СВЦЭМ!$D$33:$D$776,СВЦЭМ!$A$33:$A$776,$A64,СВЦЭМ!$B$33:$B$776,O$47)+'СЕТ СН'!$F$14+СВЦЭМ!$D$10+'СЕТ СН'!$F$6-'СЕТ СН'!$F$26</f>
        <v>880.85380271999998</v>
      </c>
      <c r="P64" s="36">
        <f>SUMIFS(СВЦЭМ!$D$33:$D$776,СВЦЭМ!$A$33:$A$776,$A64,СВЦЭМ!$B$33:$B$776,P$47)+'СЕТ СН'!$F$14+СВЦЭМ!$D$10+'СЕТ СН'!$F$6-'СЕТ СН'!$F$26</f>
        <v>886.45637585999998</v>
      </c>
      <c r="Q64" s="36">
        <f>SUMIFS(СВЦЭМ!$D$33:$D$776,СВЦЭМ!$A$33:$A$776,$A64,СВЦЭМ!$B$33:$B$776,Q$47)+'СЕТ СН'!$F$14+СВЦЭМ!$D$10+'СЕТ СН'!$F$6-'СЕТ СН'!$F$26</f>
        <v>888.99017259000004</v>
      </c>
      <c r="R64" s="36">
        <f>SUMIFS(СВЦЭМ!$D$33:$D$776,СВЦЭМ!$A$33:$A$776,$A64,СВЦЭМ!$B$33:$B$776,R$47)+'СЕТ СН'!$F$14+СВЦЭМ!$D$10+'СЕТ СН'!$F$6-'СЕТ СН'!$F$26</f>
        <v>885.89489058000004</v>
      </c>
      <c r="S64" s="36">
        <f>SUMIFS(СВЦЭМ!$D$33:$D$776,СВЦЭМ!$A$33:$A$776,$A64,СВЦЭМ!$B$33:$B$776,S$47)+'СЕТ СН'!$F$14+СВЦЭМ!$D$10+'СЕТ СН'!$F$6-'СЕТ СН'!$F$26</f>
        <v>887.46267910999995</v>
      </c>
      <c r="T64" s="36">
        <f>SUMIFS(СВЦЭМ!$D$33:$D$776,СВЦЭМ!$A$33:$A$776,$A64,СВЦЭМ!$B$33:$B$776,T$47)+'СЕТ СН'!$F$14+СВЦЭМ!$D$10+'СЕТ СН'!$F$6-'СЕТ СН'!$F$26</f>
        <v>877.04905111000005</v>
      </c>
      <c r="U64" s="36">
        <f>SUMIFS(СВЦЭМ!$D$33:$D$776,СВЦЭМ!$A$33:$A$776,$A64,СВЦЭМ!$B$33:$B$776,U$47)+'СЕТ СН'!$F$14+СВЦЭМ!$D$10+'СЕТ СН'!$F$6-'СЕТ СН'!$F$26</f>
        <v>861.45258654999998</v>
      </c>
      <c r="V64" s="36">
        <f>SUMIFS(СВЦЭМ!$D$33:$D$776,СВЦЭМ!$A$33:$A$776,$A64,СВЦЭМ!$B$33:$B$776,V$47)+'СЕТ СН'!$F$14+СВЦЭМ!$D$10+'СЕТ СН'!$F$6-'СЕТ СН'!$F$26</f>
        <v>824.32913844999996</v>
      </c>
      <c r="W64" s="36">
        <f>SUMIFS(СВЦЭМ!$D$33:$D$776,СВЦЭМ!$A$33:$A$776,$A64,СВЦЭМ!$B$33:$B$776,W$47)+'СЕТ СН'!$F$14+СВЦЭМ!$D$10+'СЕТ СН'!$F$6-'СЕТ СН'!$F$26</f>
        <v>829.73923015000003</v>
      </c>
      <c r="X64" s="36">
        <f>SUMIFS(СВЦЭМ!$D$33:$D$776,СВЦЭМ!$A$33:$A$776,$A64,СВЦЭМ!$B$33:$B$776,X$47)+'СЕТ СН'!$F$14+СВЦЭМ!$D$10+'СЕТ СН'!$F$6-'СЕТ СН'!$F$26</f>
        <v>829.71060938999995</v>
      </c>
      <c r="Y64" s="36">
        <f>SUMIFS(СВЦЭМ!$D$33:$D$776,СВЦЭМ!$A$33:$A$776,$A64,СВЦЭМ!$B$33:$B$776,Y$47)+'СЕТ СН'!$F$14+СВЦЭМ!$D$10+'СЕТ СН'!$F$6-'СЕТ СН'!$F$26</f>
        <v>860.27679642999999</v>
      </c>
    </row>
    <row r="65" spans="1:25" ht="15.75" x14ac:dyDescent="0.2">
      <c r="A65" s="35">
        <f t="shared" si="1"/>
        <v>43969</v>
      </c>
      <c r="B65" s="36">
        <f>SUMIFS(СВЦЭМ!$D$33:$D$776,СВЦЭМ!$A$33:$A$776,$A65,СВЦЭМ!$B$33:$B$776,B$47)+'СЕТ СН'!$F$14+СВЦЭМ!$D$10+'СЕТ СН'!$F$6-'СЕТ СН'!$F$26</f>
        <v>978.46327596000003</v>
      </c>
      <c r="C65" s="36">
        <f>SUMIFS(СВЦЭМ!$D$33:$D$776,СВЦЭМ!$A$33:$A$776,$A65,СВЦЭМ!$B$33:$B$776,C$47)+'СЕТ СН'!$F$14+СВЦЭМ!$D$10+'СЕТ СН'!$F$6-'СЕТ СН'!$F$26</f>
        <v>996.7670531</v>
      </c>
      <c r="D65" s="36">
        <f>SUMIFS(СВЦЭМ!$D$33:$D$776,СВЦЭМ!$A$33:$A$776,$A65,СВЦЭМ!$B$33:$B$776,D$47)+'СЕТ СН'!$F$14+СВЦЭМ!$D$10+'СЕТ СН'!$F$6-'СЕТ СН'!$F$26</f>
        <v>985.10535287000005</v>
      </c>
      <c r="E65" s="36">
        <f>SUMIFS(СВЦЭМ!$D$33:$D$776,СВЦЭМ!$A$33:$A$776,$A65,СВЦЭМ!$B$33:$B$776,E$47)+'СЕТ СН'!$F$14+СВЦЭМ!$D$10+'СЕТ СН'!$F$6-'СЕТ СН'!$F$26</f>
        <v>995.68733237000004</v>
      </c>
      <c r="F65" s="36">
        <f>SUMIFS(СВЦЭМ!$D$33:$D$776,СВЦЭМ!$A$33:$A$776,$A65,СВЦЭМ!$B$33:$B$776,F$47)+'СЕТ СН'!$F$14+СВЦЭМ!$D$10+'СЕТ СН'!$F$6-'СЕТ СН'!$F$26</f>
        <v>991.72660713999994</v>
      </c>
      <c r="G65" s="36">
        <f>SUMIFS(СВЦЭМ!$D$33:$D$776,СВЦЭМ!$A$33:$A$776,$A65,СВЦЭМ!$B$33:$B$776,G$47)+'СЕТ СН'!$F$14+СВЦЭМ!$D$10+'СЕТ СН'!$F$6-'СЕТ СН'!$F$26</f>
        <v>995.09892286000002</v>
      </c>
      <c r="H65" s="36">
        <f>SUMIFS(СВЦЭМ!$D$33:$D$776,СВЦЭМ!$A$33:$A$776,$A65,СВЦЭМ!$B$33:$B$776,H$47)+'СЕТ СН'!$F$14+СВЦЭМ!$D$10+'СЕТ СН'!$F$6-'СЕТ СН'!$F$26</f>
        <v>992.87854601000004</v>
      </c>
      <c r="I65" s="36">
        <f>SUMIFS(СВЦЭМ!$D$33:$D$776,СВЦЭМ!$A$33:$A$776,$A65,СВЦЭМ!$B$33:$B$776,I$47)+'СЕТ СН'!$F$14+СВЦЭМ!$D$10+'СЕТ СН'!$F$6-'СЕТ СН'!$F$26</f>
        <v>963.29609636999999</v>
      </c>
      <c r="J65" s="36">
        <f>SUMIFS(СВЦЭМ!$D$33:$D$776,СВЦЭМ!$A$33:$A$776,$A65,СВЦЭМ!$B$33:$B$776,J$47)+'СЕТ СН'!$F$14+СВЦЭМ!$D$10+'СЕТ СН'!$F$6-'СЕТ СН'!$F$26</f>
        <v>872.30912907000004</v>
      </c>
      <c r="K65" s="36">
        <f>SUMIFS(СВЦЭМ!$D$33:$D$776,СВЦЭМ!$A$33:$A$776,$A65,СВЦЭМ!$B$33:$B$776,K$47)+'СЕТ СН'!$F$14+СВЦЭМ!$D$10+'СЕТ СН'!$F$6-'СЕТ СН'!$F$26</f>
        <v>855.54988765999997</v>
      </c>
      <c r="L65" s="36">
        <f>SUMIFS(СВЦЭМ!$D$33:$D$776,СВЦЭМ!$A$33:$A$776,$A65,СВЦЭМ!$B$33:$B$776,L$47)+'СЕТ СН'!$F$14+СВЦЭМ!$D$10+'СЕТ СН'!$F$6-'СЕТ СН'!$F$26</f>
        <v>863.27198315999999</v>
      </c>
      <c r="M65" s="36">
        <f>SUMIFS(СВЦЭМ!$D$33:$D$776,СВЦЭМ!$A$33:$A$776,$A65,СВЦЭМ!$B$33:$B$776,M$47)+'СЕТ СН'!$F$14+СВЦЭМ!$D$10+'СЕТ СН'!$F$6-'СЕТ СН'!$F$26</f>
        <v>864.33158156000002</v>
      </c>
      <c r="N65" s="36">
        <f>SUMIFS(СВЦЭМ!$D$33:$D$776,СВЦЭМ!$A$33:$A$776,$A65,СВЦЭМ!$B$33:$B$776,N$47)+'СЕТ СН'!$F$14+СВЦЭМ!$D$10+'СЕТ СН'!$F$6-'СЕТ СН'!$F$26</f>
        <v>855.01179230000002</v>
      </c>
      <c r="O65" s="36">
        <f>SUMIFS(СВЦЭМ!$D$33:$D$776,СВЦЭМ!$A$33:$A$776,$A65,СВЦЭМ!$B$33:$B$776,O$47)+'СЕТ СН'!$F$14+СВЦЭМ!$D$10+'СЕТ СН'!$F$6-'СЕТ СН'!$F$26</f>
        <v>856.07744197</v>
      </c>
      <c r="P65" s="36">
        <f>SUMIFS(СВЦЭМ!$D$33:$D$776,СВЦЭМ!$A$33:$A$776,$A65,СВЦЭМ!$B$33:$B$776,P$47)+'СЕТ СН'!$F$14+СВЦЭМ!$D$10+'СЕТ СН'!$F$6-'СЕТ СН'!$F$26</f>
        <v>874.72973029000002</v>
      </c>
      <c r="Q65" s="36">
        <f>SUMIFS(СВЦЭМ!$D$33:$D$776,СВЦЭМ!$A$33:$A$776,$A65,СВЦЭМ!$B$33:$B$776,Q$47)+'СЕТ СН'!$F$14+СВЦЭМ!$D$10+'СЕТ СН'!$F$6-'СЕТ СН'!$F$26</f>
        <v>862.27524713000003</v>
      </c>
      <c r="R65" s="36">
        <f>SUMIFS(СВЦЭМ!$D$33:$D$776,СВЦЭМ!$A$33:$A$776,$A65,СВЦЭМ!$B$33:$B$776,R$47)+'СЕТ СН'!$F$14+СВЦЭМ!$D$10+'СЕТ СН'!$F$6-'СЕТ СН'!$F$26</f>
        <v>862.28874798000004</v>
      </c>
      <c r="S65" s="36">
        <f>SUMIFS(СВЦЭМ!$D$33:$D$776,СВЦЭМ!$A$33:$A$776,$A65,СВЦЭМ!$B$33:$B$776,S$47)+'СЕТ СН'!$F$14+СВЦЭМ!$D$10+'СЕТ СН'!$F$6-'СЕТ СН'!$F$26</f>
        <v>877.46543830999997</v>
      </c>
      <c r="T65" s="36">
        <f>SUMIFS(СВЦЭМ!$D$33:$D$776,СВЦЭМ!$A$33:$A$776,$A65,СВЦЭМ!$B$33:$B$776,T$47)+'СЕТ СН'!$F$14+СВЦЭМ!$D$10+'СЕТ СН'!$F$6-'СЕТ СН'!$F$26</f>
        <v>868.08498941999994</v>
      </c>
      <c r="U65" s="36">
        <f>SUMIFS(СВЦЭМ!$D$33:$D$776,СВЦЭМ!$A$33:$A$776,$A65,СВЦЭМ!$B$33:$B$776,U$47)+'СЕТ СН'!$F$14+СВЦЭМ!$D$10+'СЕТ СН'!$F$6-'СЕТ СН'!$F$26</f>
        <v>858.34856200000002</v>
      </c>
      <c r="V65" s="36">
        <f>SUMIFS(СВЦЭМ!$D$33:$D$776,СВЦЭМ!$A$33:$A$776,$A65,СВЦЭМ!$B$33:$B$776,V$47)+'СЕТ СН'!$F$14+СВЦЭМ!$D$10+'СЕТ СН'!$F$6-'СЕТ СН'!$F$26</f>
        <v>833.10275888000001</v>
      </c>
      <c r="W65" s="36">
        <f>SUMIFS(СВЦЭМ!$D$33:$D$776,СВЦЭМ!$A$33:$A$776,$A65,СВЦЭМ!$B$33:$B$776,W$47)+'СЕТ СН'!$F$14+СВЦЭМ!$D$10+'СЕТ СН'!$F$6-'СЕТ СН'!$F$26</f>
        <v>837.11302249000005</v>
      </c>
      <c r="X65" s="36">
        <f>SUMIFS(СВЦЭМ!$D$33:$D$776,СВЦЭМ!$A$33:$A$776,$A65,СВЦЭМ!$B$33:$B$776,X$47)+'СЕТ СН'!$F$14+СВЦЭМ!$D$10+'СЕТ СН'!$F$6-'СЕТ СН'!$F$26</f>
        <v>836.61470208000003</v>
      </c>
      <c r="Y65" s="36">
        <f>SUMIFS(СВЦЭМ!$D$33:$D$776,СВЦЭМ!$A$33:$A$776,$A65,СВЦЭМ!$B$33:$B$776,Y$47)+'СЕТ СН'!$F$14+СВЦЭМ!$D$10+'СЕТ СН'!$F$6-'СЕТ СН'!$F$26</f>
        <v>861.48565092000001</v>
      </c>
    </row>
    <row r="66" spans="1:25" ht="15.75" x14ac:dyDescent="0.2">
      <c r="A66" s="35">
        <f t="shared" si="1"/>
        <v>43970</v>
      </c>
      <c r="B66" s="36">
        <f>SUMIFS(СВЦЭМ!$D$33:$D$776,СВЦЭМ!$A$33:$A$776,$A66,СВЦЭМ!$B$33:$B$776,B$47)+'СЕТ СН'!$F$14+СВЦЭМ!$D$10+'СЕТ СН'!$F$6-'СЕТ СН'!$F$26</f>
        <v>989.89565699000002</v>
      </c>
      <c r="C66" s="36">
        <f>SUMIFS(СВЦЭМ!$D$33:$D$776,СВЦЭМ!$A$33:$A$776,$A66,СВЦЭМ!$B$33:$B$776,C$47)+'СЕТ СН'!$F$14+СВЦЭМ!$D$10+'СЕТ СН'!$F$6-'СЕТ СН'!$F$26</f>
        <v>1016.94661577</v>
      </c>
      <c r="D66" s="36">
        <f>SUMIFS(СВЦЭМ!$D$33:$D$776,СВЦЭМ!$A$33:$A$776,$A66,СВЦЭМ!$B$33:$B$776,D$47)+'СЕТ СН'!$F$14+СВЦЭМ!$D$10+'СЕТ СН'!$F$6-'СЕТ СН'!$F$26</f>
        <v>1008.0993291999999</v>
      </c>
      <c r="E66" s="36">
        <f>SUMIFS(СВЦЭМ!$D$33:$D$776,СВЦЭМ!$A$33:$A$776,$A66,СВЦЭМ!$B$33:$B$776,E$47)+'СЕТ СН'!$F$14+СВЦЭМ!$D$10+'СЕТ СН'!$F$6-'СЕТ СН'!$F$26</f>
        <v>1003.3508505900001</v>
      </c>
      <c r="F66" s="36">
        <f>SUMIFS(СВЦЭМ!$D$33:$D$776,СВЦЭМ!$A$33:$A$776,$A66,СВЦЭМ!$B$33:$B$776,F$47)+'СЕТ СН'!$F$14+СВЦЭМ!$D$10+'СЕТ СН'!$F$6-'СЕТ СН'!$F$26</f>
        <v>997.58670203999998</v>
      </c>
      <c r="G66" s="36">
        <f>SUMIFS(СВЦЭМ!$D$33:$D$776,СВЦЭМ!$A$33:$A$776,$A66,СВЦЭМ!$B$33:$B$776,G$47)+'СЕТ СН'!$F$14+СВЦЭМ!$D$10+'СЕТ СН'!$F$6-'СЕТ СН'!$F$26</f>
        <v>1006.35094211</v>
      </c>
      <c r="H66" s="36">
        <f>SUMIFS(СВЦЭМ!$D$33:$D$776,СВЦЭМ!$A$33:$A$776,$A66,СВЦЭМ!$B$33:$B$776,H$47)+'СЕТ СН'!$F$14+СВЦЭМ!$D$10+'СЕТ СН'!$F$6-'СЕТ СН'!$F$26</f>
        <v>1007.00630584</v>
      </c>
      <c r="I66" s="36">
        <f>SUMIFS(СВЦЭМ!$D$33:$D$776,СВЦЭМ!$A$33:$A$776,$A66,СВЦЭМ!$B$33:$B$776,I$47)+'СЕТ СН'!$F$14+СВЦЭМ!$D$10+'СЕТ СН'!$F$6-'СЕТ СН'!$F$26</f>
        <v>981.03823789</v>
      </c>
      <c r="J66" s="36">
        <f>SUMIFS(СВЦЭМ!$D$33:$D$776,СВЦЭМ!$A$33:$A$776,$A66,СВЦЭМ!$B$33:$B$776,J$47)+'СЕТ СН'!$F$14+СВЦЭМ!$D$10+'СЕТ СН'!$F$6-'СЕТ СН'!$F$26</f>
        <v>885.75697253999999</v>
      </c>
      <c r="K66" s="36">
        <f>SUMIFS(СВЦЭМ!$D$33:$D$776,СВЦЭМ!$A$33:$A$776,$A66,СВЦЭМ!$B$33:$B$776,K$47)+'СЕТ СН'!$F$14+СВЦЭМ!$D$10+'СЕТ СН'!$F$6-'СЕТ СН'!$F$26</f>
        <v>869.08674667000003</v>
      </c>
      <c r="L66" s="36">
        <f>SUMIFS(СВЦЭМ!$D$33:$D$776,СВЦЭМ!$A$33:$A$776,$A66,СВЦЭМ!$B$33:$B$776,L$47)+'СЕТ СН'!$F$14+СВЦЭМ!$D$10+'СЕТ СН'!$F$6-'СЕТ СН'!$F$26</f>
        <v>866.23600740999996</v>
      </c>
      <c r="M66" s="36">
        <f>SUMIFS(СВЦЭМ!$D$33:$D$776,СВЦЭМ!$A$33:$A$776,$A66,СВЦЭМ!$B$33:$B$776,M$47)+'СЕТ СН'!$F$14+СВЦЭМ!$D$10+'СЕТ СН'!$F$6-'СЕТ СН'!$F$26</f>
        <v>850.00967469</v>
      </c>
      <c r="N66" s="36">
        <f>SUMIFS(СВЦЭМ!$D$33:$D$776,СВЦЭМ!$A$33:$A$776,$A66,СВЦЭМ!$B$33:$B$776,N$47)+'СЕТ СН'!$F$14+СВЦЭМ!$D$10+'СЕТ СН'!$F$6-'СЕТ СН'!$F$26</f>
        <v>849.45723621000002</v>
      </c>
      <c r="O66" s="36">
        <f>SUMIFS(СВЦЭМ!$D$33:$D$776,СВЦЭМ!$A$33:$A$776,$A66,СВЦЭМ!$B$33:$B$776,O$47)+'СЕТ СН'!$F$14+СВЦЭМ!$D$10+'СЕТ СН'!$F$6-'СЕТ СН'!$F$26</f>
        <v>857.53920259999995</v>
      </c>
      <c r="P66" s="36">
        <f>SUMIFS(СВЦЭМ!$D$33:$D$776,СВЦЭМ!$A$33:$A$776,$A66,СВЦЭМ!$B$33:$B$776,P$47)+'СЕТ СН'!$F$14+СВЦЭМ!$D$10+'СЕТ СН'!$F$6-'СЕТ СН'!$F$26</f>
        <v>863.96398509999995</v>
      </c>
      <c r="Q66" s="36">
        <f>SUMIFS(СВЦЭМ!$D$33:$D$776,СВЦЭМ!$A$33:$A$776,$A66,СВЦЭМ!$B$33:$B$776,Q$47)+'СЕТ СН'!$F$14+СВЦЭМ!$D$10+'СЕТ СН'!$F$6-'СЕТ СН'!$F$26</f>
        <v>868.73270379999997</v>
      </c>
      <c r="R66" s="36">
        <f>SUMIFS(СВЦЭМ!$D$33:$D$776,СВЦЭМ!$A$33:$A$776,$A66,СВЦЭМ!$B$33:$B$776,R$47)+'СЕТ СН'!$F$14+СВЦЭМ!$D$10+'СЕТ СН'!$F$6-'СЕТ СН'!$F$26</f>
        <v>871.38979635999999</v>
      </c>
      <c r="S66" s="36">
        <f>SUMIFS(СВЦЭМ!$D$33:$D$776,СВЦЭМ!$A$33:$A$776,$A66,СВЦЭМ!$B$33:$B$776,S$47)+'СЕТ СН'!$F$14+СВЦЭМ!$D$10+'СЕТ СН'!$F$6-'СЕТ СН'!$F$26</f>
        <v>880.68491624000001</v>
      </c>
      <c r="T66" s="36">
        <f>SUMIFS(СВЦЭМ!$D$33:$D$776,СВЦЭМ!$A$33:$A$776,$A66,СВЦЭМ!$B$33:$B$776,T$47)+'СЕТ СН'!$F$14+СВЦЭМ!$D$10+'СЕТ СН'!$F$6-'СЕТ СН'!$F$26</f>
        <v>876.74360034999995</v>
      </c>
      <c r="U66" s="36">
        <f>SUMIFS(СВЦЭМ!$D$33:$D$776,СВЦЭМ!$A$33:$A$776,$A66,СВЦЭМ!$B$33:$B$776,U$47)+'СЕТ СН'!$F$14+СВЦЭМ!$D$10+'СЕТ СН'!$F$6-'СЕТ СН'!$F$26</f>
        <v>861.01158270999997</v>
      </c>
      <c r="V66" s="36">
        <f>SUMIFS(СВЦЭМ!$D$33:$D$776,СВЦЭМ!$A$33:$A$776,$A66,СВЦЭМ!$B$33:$B$776,V$47)+'СЕТ СН'!$F$14+СВЦЭМ!$D$10+'СЕТ СН'!$F$6-'СЕТ СН'!$F$26</f>
        <v>856.24754828000005</v>
      </c>
      <c r="W66" s="36">
        <f>SUMIFS(СВЦЭМ!$D$33:$D$776,СВЦЭМ!$A$33:$A$776,$A66,СВЦЭМ!$B$33:$B$776,W$47)+'СЕТ СН'!$F$14+СВЦЭМ!$D$10+'СЕТ СН'!$F$6-'СЕТ СН'!$F$26</f>
        <v>861.95374420999997</v>
      </c>
      <c r="X66" s="36">
        <f>SUMIFS(СВЦЭМ!$D$33:$D$776,СВЦЭМ!$A$33:$A$776,$A66,СВЦЭМ!$B$33:$B$776,X$47)+'СЕТ СН'!$F$14+СВЦЭМ!$D$10+'СЕТ СН'!$F$6-'СЕТ СН'!$F$26</f>
        <v>855.46738903000005</v>
      </c>
      <c r="Y66" s="36">
        <f>SUMIFS(СВЦЭМ!$D$33:$D$776,СВЦЭМ!$A$33:$A$776,$A66,СВЦЭМ!$B$33:$B$776,Y$47)+'СЕТ СН'!$F$14+СВЦЭМ!$D$10+'СЕТ СН'!$F$6-'СЕТ СН'!$F$26</f>
        <v>869.37162058000001</v>
      </c>
    </row>
    <row r="67" spans="1:25" ht="15.75" x14ac:dyDescent="0.2">
      <c r="A67" s="35">
        <f t="shared" si="1"/>
        <v>43971</v>
      </c>
      <c r="B67" s="36">
        <f>SUMIFS(СВЦЭМ!$D$33:$D$776,СВЦЭМ!$A$33:$A$776,$A67,СВЦЭМ!$B$33:$B$776,B$47)+'СЕТ СН'!$F$14+СВЦЭМ!$D$10+'СЕТ СН'!$F$6-'СЕТ СН'!$F$26</f>
        <v>949.69519638999998</v>
      </c>
      <c r="C67" s="36">
        <f>SUMIFS(СВЦЭМ!$D$33:$D$776,СВЦЭМ!$A$33:$A$776,$A67,СВЦЭМ!$B$33:$B$776,C$47)+'СЕТ СН'!$F$14+СВЦЭМ!$D$10+'СЕТ СН'!$F$6-'СЕТ СН'!$F$26</f>
        <v>959.76638593999996</v>
      </c>
      <c r="D67" s="36">
        <f>SUMIFS(СВЦЭМ!$D$33:$D$776,СВЦЭМ!$A$33:$A$776,$A67,СВЦЭМ!$B$33:$B$776,D$47)+'СЕТ СН'!$F$14+СВЦЭМ!$D$10+'СЕТ СН'!$F$6-'СЕТ СН'!$F$26</f>
        <v>977.67243702999997</v>
      </c>
      <c r="E67" s="36">
        <f>SUMIFS(СВЦЭМ!$D$33:$D$776,СВЦЭМ!$A$33:$A$776,$A67,СВЦЭМ!$B$33:$B$776,E$47)+'СЕТ СН'!$F$14+СВЦЭМ!$D$10+'СЕТ СН'!$F$6-'СЕТ СН'!$F$26</f>
        <v>973.10318984000003</v>
      </c>
      <c r="F67" s="36">
        <f>SUMIFS(СВЦЭМ!$D$33:$D$776,СВЦЭМ!$A$33:$A$776,$A67,СВЦЭМ!$B$33:$B$776,F$47)+'СЕТ СН'!$F$14+СВЦЭМ!$D$10+'СЕТ СН'!$F$6-'СЕТ СН'!$F$26</f>
        <v>966.25616480999997</v>
      </c>
      <c r="G67" s="36">
        <f>SUMIFS(СВЦЭМ!$D$33:$D$776,СВЦЭМ!$A$33:$A$776,$A67,СВЦЭМ!$B$33:$B$776,G$47)+'СЕТ СН'!$F$14+СВЦЭМ!$D$10+'СЕТ СН'!$F$6-'СЕТ СН'!$F$26</f>
        <v>976.30028797</v>
      </c>
      <c r="H67" s="36">
        <f>SUMIFS(СВЦЭМ!$D$33:$D$776,СВЦЭМ!$A$33:$A$776,$A67,СВЦЭМ!$B$33:$B$776,H$47)+'СЕТ СН'!$F$14+СВЦЭМ!$D$10+'СЕТ СН'!$F$6-'СЕТ СН'!$F$26</f>
        <v>983.22697225000002</v>
      </c>
      <c r="I67" s="36">
        <f>SUMIFS(СВЦЭМ!$D$33:$D$776,СВЦЭМ!$A$33:$A$776,$A67,СВЦЭМ!$B$33:$B$776,I$47)+'СЕТ СН'!$F$14+СВЦЭМ!$D$10+'СЕТ СН'!$F$6-'СЕТ СН'!$F$26</f>
        <v>968.73483939000005</v>
      </c>
      <c r="J67" s="36">
        <f>SUMIFS(СВЦЭМ!$D$33:$D$776,СВЦЭМ!$A$33:$A$776,$A67,СВЦЭМ!$B$33:$B$776,J$47)+'СЕТ СН'!$F$14+СВЦЭМ!$D$10+'СЕТ СН'!$F$6-'СЕТ СН'!$F$26</f>
        <v>866.32876850000002</v>
      </c>
      <c r="K67" s="36">
        <f>SUMIFS(СВЦЭМ!$D$33:$D$776,СВЦЭМ!$A$33:$A$776,$A67,СВЦЭМ!$B$33:$B$776,K$47)+'СЕТ СН'!$F$14+СВЦЭМ!$D$10+'СЕТ СН'!$F$6-'СЕТ СН'!$F$26</f>
        <v>871.87521618000005</v>
      </c>
      <c r="L67" s="36">
        <f>SUMIFS(СВЦЭМ!$D$33:$D$776,СВЦЭМ!$A$33:$A$776,$A67,СВЦЭМ!$B$33:$B$776,L$47)+'СЕТ СН'!$F$14+СВЦЭМ!$D$10+'СЕТ СН'!$F$6-'СЕТ СН'!$F$26</f>
        <v>875.58392899</v>
      </c>
      <c r="M67" s="36">
        <f>SUMIFS(СВЦЭМ!$D$33:$D$776,СВЦЭМ!$A$33:$A$776,$A67,СВЦЭМ!$B$33:$B$776,M$47)+'СЕТ СН'!$F$14+СВЦЭМ!$D$10+'СЕТ СН'!$F$6-'СЕТ СН'!$F$26</f>
        <v>878.3245197</v>
      </c>
      <c r="N67" s="36">
        <f>SUMIFS(СВЦЭМ!$D$33:$D$776,СВЦЭМ!$A$33:$A$776,$A67,СВЦЭМ!$B$33:$B$776,N$47)+'СЕТ СН'!$F$14+СВЦЭМ!$D$10+'СЕТ СН'!$F$6-'СЕТ СН'!$F$26</f>
        <v>878.04432969000004</v>
      </c>
      <c r="O67" s="36">
        <f>SUMIFS(СВЦЭМ!$D$33:$D$776,СВЦЭМ!$A$33:$A$776,$A67,СВЦЭМ!$B$33:$B$776,O$47)+'СЕТ СН'!$F$14+СВЦЭМ!$D$10+'СЕТ СН'!$F$6-'СЕТ СН'!$F$26</f>
        <v>883.02357832999996</v>
      </c>
      <c r="P67" s="36">
        <f>SUMIFS(СВЦЭМ!$D$33:$D$776,СВЦЭМ!$A$33:$A$776,$A67,СВЦЭМ!$B$33:$B$776,P$47)+'СЕТ СН'!$F$14+СВЦЭМ!$D$10+'СЕТ СН'!$F$6-'СЕТ СН'!$F$26</f>
        <v>885.12982929999998</v>
      </c>
      <c r="Q67" s="36">
        <f>SUMIFS(СВЦЭМ!$D$33:$D$776,СВЦЭМ!$A$33:$A$776,$A67,СВЦЭМ!$B$33:$B$776,Q$47)+'СЕТ СН'!$F$14+СВЦЭМ!$D$10+'СЕТ СН'!$F$6-'СЕТ СН'!$F$26</f>
        <v>885.87489065</v>
      </c>
      <c r="R67" s="36">
        <f>SUMIFS(СВЦЭМ!$D$33:$D$776,СВЦЭМ!$A$33:$A$776,$A67,СВЦЭМ!$B$33:$B$776,R$47)+'СЕТ СН'!$F$14+СВЦЭМ!$D$10+'СЕТ СН'!$F$6-'СЕТ СН'!$F$26</f>
        <v>886.91894655999999</v>
      </c>
      <c r="S67" s="36">
        <f>SUMIFS(СВЦЭМ!$D$33:$D$776,СВЦЭМ!$A$33:$A$776,$A67,СВЦЭМ!$B$33:$B$776,S$47)+'СЕТ СН'!$F$14+СВЦЭМ!$D$10+'СЕТ СН'!$F$6-'СЕТ СН'!$F$26</f>
        <v>888.88194011999997</v>
      </c>
      <c r="T67" s="36">
        <f>SUMIFS(СВЦЭМ!$D$33:$D$776,СВЦЭМ!$A$33:$A$776,$A67,СВЦЭМ!$B$33:$B$776,T$47)+'СЕТ СН'!$F$14+СВЦЭМ!$D$10+'СЕТ СН'!$F$6-'СЕТ СН'!$F$26</f>
        <v>887.98373694999998</v>
      </c>
      <c r="U67" s="36">
        <f>SUMIFS(СВЦЭМ!$D$33:$D$776,СВЦЭМ!$A$33:$A$776,$A67,СВЦЭМ!$B$33:$B$776,U$47)+'СЕТ СН'!$F$14+СВЦЭМ!$D$10+'СЕТ СН'!$F$6-'СЕТ СН'!$F$26</f>
        <v>874.95007734000001</v>
      </c>
      <c r="V67" s="36">
        <f>SUMIFS(СВЦЭМ!$D$33:$D$776,СВЦЭМ!$A$33:$A$776,$A67,СВЦЭМ!$B$33:$B$776,V$47)+'СЕТ СН'!$F$14+СВЦЭМ!$D$10+'СЕТ СН'!$F$6-'СЕТ СН'!$F$26</f>
        <v>870.64631311000005</v>
      </c>
      <c r="W67" s="36">
        <f>SUMIFS(СВЦЭМ!$D$33:$D$776,СВЦЭМ!$A$33:$A$776,$A67,СВЦЭМ!$B$33:$B$776,W$47)+'СЕТ СН'!$F$14+СВЦЭМ!$D$10+'СЕТ СН'!$F$6-'СЕТ СН'!$F$26</f>
        <v>875.22499706999997</v>
      </c>
      <c r="X67" s="36">
        <f>SUMIFS(СВЦЭМ!$D$33:$D$776,СВЦЭМ!$A$33:$A$776,$A67,СВЦЭМ!$B$33:$B$776,X$47)+'СЕТ СН'!$F$14+СВЦЭМ!$D$10+'СЕТ СН'!$F$6-'СЕТ СН'!$F$26</f>
        <v>875.34449760999996</v>
      </c>
      <c r="Y67" s="36">
        <f>SUMIFS(СВЦЭМ!$D$33:$D$776,СВЦЭМ!$A$33:$A$776,$A67,СВЦЭМ!$B$33:$B$776,Y$47)+'СЕТ СН'!$F$14+СВЦЭМ!$D$10+'СЕТ СН'!$F$6-'СЕТ СН'!$F$26</f>
        <v>880.32236712999998</v>
      </c>
    </row>
    <row r="68" spans="1:25" ht="15.75" x14ac:dyDescent="0.2">
      <c r="A68" s="35">
        <f t="shared" si="1"/>
        <v>43972</v>
      </c>
      <c r="B68" s="36">
        <f>SUMIFS(СВЦЭМ!$D$33:$D$776,СВЦЭМ!$A$33:$A$776,$A68,СВЦЭМ!$B$33:$B$776,B$47)+'СЕТ СН'!$F$14+СВЦЭМ!$D$10+'СЕТ СН'!$F$6-'СЕТ СН'!$F$26</f>
        <v>948.08006967999995</v>
      </c>
      <c r="C68" s="36">
        <f>SUMIFS(СВЦЭМ!$D$33:$D$776,СВЦЭМ!$A$33:$A$776,$A68,СВЦЭМ!$B$33:$B$776,C$47)+'СЕТ СН'!$F$14+СВЦЭМ!$D$10+'СЕТ СН'!$F$6-'СЕТ СН'!$F$26</f>
        <v>981.45946930000002</v>
      </c>
      <c r="D68" s="36">
        <f>SUMIFS(СВЦЭМ!$D$33:$D$776,СВЦЭМ!$A$33:$A$776,$A68,СВЦЭМ!$B$33:$B$776,D$47)+'СЕТ СН'!$F$14+СВЦЭМ!$D$10+'СЕТ СН'!$F$6-'СЕТ СН'!$F$26</f>
        <v>1002.56805198</v>
      </c>
      <c r="E68" s="36">
        <f>SUMIFS(СВЦЭМ!$D$33:$D$776,СВЦЭМ!$A$33:$A$776,$A68,СВЦЭМ!$B$33:$B$776,E$47)+'СЕТ СН'!$F$14+СВЦЭМ!$D$10+'СЕТ СН'!$F$6-'СЕТ СН'!$F$26</f>
        <v>1001.7836213099999</v>
      </c>
      <c r="F68" s="36">
        <f>SUMIFS(СВЦЭМ!$D$33:$D$776,СВЦЭМ!$A$33:$A$776,$A68,СВЦЭМ!$B$33:$B$776,F$47)+'СЕТ СН'!$F$14+СВЦЭМ!$D$10+'СЕТ СН'!$F$6-'СЕТ СН'!$F$26</f>
        <v>996.36681881000004</v>
      </c>
      <c r="G68" s="36">
        <f>SUMIFS(СВЦЭМ!$D$33:$D$776,СВЦЭМ!$A$33:$A$776,$A68,СВЦЭМ!$B$33:$B$776,G$47)+'СЕТ СН'!$F$14+СВЦЭМ!$D$10+'СЕТ СН'!$F$6-'СЕТ СН'!$F$26</f>
        <v>1007.04806808</v>
      </c>
      <c r="H68" s="36">
        <f>SUMIFS(СВЦЭМ!$D$33:$D$776,СВЦЭМ!$A$33:$A$776,$A68,СВЦЭМ!$B$33:$B$776,H$47)+'СЕТ СН'!$F$14+СВЦЭМ!$D$10+'СЕТ СН'!$F$6-'СЕТ СН'!$F$26</f>
        <v>996.76839800000005</v>
      </c>
      <c r="I68" s="36">
        <f>SUMIFS(СВЦЭМ!$D$33:$D$776,СВЦЭМ!$A$33:$A$776,$A68,СВЦЭМ!$B$33:$B$776,I$47)+'СЕТ СН'!$F$14+СВЦЭМ!$D$10+'СЕТ СН'!$F$6-'СЕТ СН'!$F$26</f>
        <v>981.57024093999996</v>
      </c>
      <c r="J68" s="36">
        <f>SUMIFS(СВЦЭМ!$D$33:$D$776,СВЦЭМ!$A$33:$A$776,$A68,СВЦЭМ!$B$33:$B$776,J$47)+'СЕТ СН'!$F$14+СВЦЭМ!$D$10+'СЕТ СН'!$F$6-'СЕТ СН'!$F$26</f>
        <v>941.72248268999999</v>
      </c>
      <c r="K68" s="36">
        <f>SUMIFS(СВЦЭМ!$D$33:$D$776,СВЦЭМ!$A$33:$A$776,$A68,СВЦЭМ!$B$33:$B$776,K$47)+'СЕТ СН'!$F$14+СВЦЭМ!$D$10+'СЕТ СН'!$F$6-'СЕТ СН'!$F$26</f>
        <v>936.06432294000001</v>
      </c>
      <c r="L68" s="36">
        <f>SUMIFS(СВЦЭМ!$D$33:$D$776,СВЦЭМ!$A$33:$A$776,$A68,СВЦЭМ!$B$33:$B$776,L$47)+'СЕТ СН'!$F$14+СВЦЭМ!$D$10+'СЕТ СН'!$F$6-'СЕТ СН'!$F$26</f>
        <v>938.7112439</v>
      </c>
      <c r="M68" s="36">
        <f>SUMIFS(СВЦЭМ!$D$33:$D$776,СВЦЭМ!$A$33:$A$776,$A68,СВЦЭМ!$B$33:$B$776,M$47)+'СЕТ СН'!$F$14+СВЦЭМ!$D$10+'СЕТ СН'!$F$6-'СЕТ СН'!$F$26</f>
        <v>892.00900160000003</v>
      </c>
      <c r="N68" s="36">
        <f>SUMIFS(СВЦЭМ!$D$33:$D$776,СВЦЭМ!$A$33:$A$776,$A68,СВЦЭМ!$B$33:$B$776,N$47)+'СЕТ СН'!$F$14+СВЦЭМ!$D$10+'СЕТ СН'!$F$6-'СЕТ СН'!$F$26</f>
        <v>835.76966936999997</v>
      </c>
      <c r="O68" s="36">
        <f>SUMIFS(СВЦЭМ!$D$33:$D$776,СВЦЭМ!$A$33:$A$776,$A68,СВЦЭМ!$B$33:$B$776,O$47)+'СЕТ СН'!$F$14+СВЦЭМ!$D$10+'СЕТ СН'!$F$6-'СЕТ СН'!$F$26</f>
        <v>810.83161714000005</v>
      </c>
      <c r="P68" s="36">
        <f>SUMIFS(СВЦЭМ!$D$33:$D$776,СВЦЭМ!$A$33:$A$776,$A68,СВЦЭМ!$B$33:$B$776,P$47)+'СЕТ СН'!$F$14+СВЦЭМ!$D$10+'СЕТ СН'!$F$6-'СЕТ СН'!$F$26</f>
        <v>808.82968592999998</v>
      </c>
      <c r="Q68" s="36">
        <f>SUMIFS(СВЦЭМ!$D$33:$D$776,СВЦЭМ!$A$33:$A$776,$A68,СВЦЭМ!$B$33:$B$776,Q$47)+'СЕТ СН'!$F$14+СВЦЭМ!$D$10+'СЕТ СН'!$F$6-'СЕТ СН'!$F$26</f>
        <v>812.76392113999998</v>
      </c>
      <c r="R68" s="36">
        <f>SUMIFS(СВЦЭМ!$D$33:$D$776,СВЦЭМ!$A$33:$A$776,$A68,СВЦЭМ!$B$33:$B$776,R$47)+'СЕТ СН'!$F$14+СВЦЭМ!$D$10+'СЕТ СН'!$F$6-'СЕТ СН'!$F$26</f>
        <v>807.51883760999999</v>
      </c>
      <c r="S68" s="36">
        <f>SUMIFS(СВЦЭМ!$D$33:$D$776,СВЦЭМ!$A$33:$A$776,$A68,СВЦЭМ!$B$33:$B$776,S$47)+'СЕТ СН'!$F$14+СВЦЭМ!$D$10+'СЕТ СН'!$F$6-'СЕТ СН'!$F$26</f>
        <v>814.45792131999997</v>
      </c>
      <c r="T68" s="36">
        <f>SUMIFS(СВЦЭМ!$D$33:$D$776,СВЦЭМ!$A$33:$A$776,$A68,СВЦЭМ!$B$33:$B$776,T$47)+'СЕТ СН'!$F$14+СВЦЭМ!$D$10+'СЕТ СН'!$F$6-'СЕТ СН'!$F$26</f>
        <v>812.62654642999996</v>
      </c>
      <c r="U68" s="36">
        <f>SUMIFS(СВЦЭМ!$D$33:$D$776,СВЦЭМ!$A$33:$A$776,$A68,СВЦЭМ!$B$33:$B$776,U$47)+'СЕТ СН'!$F$14+СВЦЭМ!$D$10+'СЕТ СН'!$F$6-'СЕТ СН'!$F$26</f>
        <v>809.91076716999999</v>
      </c>
      <c r="V68" s="36">
        <f>SUMIFS(СВЦЭМ!$D$33:$D$776,СВЦЭМ!$A$33:$A$776,$A68,СВЦЭМ!$B$33:$B$776,V$47)+'СЕТ СН'!$F$14+СВЦЭМ!$D$10+'СЕТ СН'!$F$6-'СЕТ СН'!$F$26</f>
        <v>807.10074286999998</v>
      </c>
      <c r="W68" s="36">
        <f>SUMIFS(СВЦЭМ!$D$33:$D$776,СВЦЭМ!$A$33:$A$776,$A68,СВЦЭМ!$B$33:$B$776,W$47)+'СЕТ СН'!$F$14+СВЦЭМ!$D$10+'СЕТ СН'!$F$6-'СЕТ СН'!$F$26</f>
        <v>776.35713268999996</v>
      </c>
      <c r="X68" s="36">
        <f>SUMIFS(СВЦЭМ!$D$33:$D$776,СВЦЭМ!$A$33:$A$776,$A68,СВЦЭМ!$B$33:$B$776,X$47)+'СЕТ СН'!$F$14+СВЦЭМ!$D$10+'СЕТ СН'!$F$6-'СЕТ СН'!$F$26</f>
        <v>816.96117188000005</v>
      </c>
      <c r="Y68" s="36">
        <f>SUMIFS(СВЦЭМ!$D$33:$D$776,СВЦЭМ!$A$33:$A$776,$A68,СВЦЭМ!$B$33:$B$776,Y$47)+'СЕТ СН'!$F$14+СВЦЭМ!$D$10+'СЕТ СН'!$F$6-'СЕТ СН'!$F$26</f>
        <v>864.41018460999999</v>
      </c>
    </row>
    <row r="69" spans="1:25" ht="15.75" x14ac:dyDescent="0.2">
      <c r="A69" s="35">
        <f t="shared" si="1"/>
        <v>43973</v>
      </c>
      <c r="B69" s="36">
        <f>SUMIFS(СВЦЭМ!$D$33:$D$776,СВЦЭМ!$A$33:$A$776,$A69,СВЦЭМ!$B$33:$B$776,B$47)+'СЕТ СН'!$F$14+СВЦЭМ!$D$10+'СЕТ СН'!$F$6-'СЕТ СН'!$F$26</f>
        <v>946.42476543999999</v>
      </c>
      <c r="C69" s="36">
        <f>SUMIFS(СВЦЭМ!$D$33:$D$776,СВЦЭМ!$A$33:$A$776,$A69,СВЦЭМ!$B$33:$B$776,C$47)+'СЕТ СН'!$F$14+СВЦЭМ!$D$10+'СЕТ СН'!$F$6-'СЕТ СН'!$F$26</f>
        <v>987.30842628999994</v>
      </c>
      <c r="D69" s="36">
        <f>SUMIFS(СВЦЭМ!$D$33:$D$776,СВЦЭМ!$A$33:$A$776,$A69,СВЦЭМ!$B$33:$B$776,D$47)+'СЕТ СН'!$F$14+СВЦЭМ!$D$10+'СЕТ СН'!$F$6-'СЕТ СН'!$F$26</f>
        <v>1007.38832877</v>
      </c>
      <c r="E69" s="36">
        <f>SUMIFS(СВЦЭМ!$D$33:$D$776,СВЦЭМ!$A$33:$A$776,$A69,СВЦЭМ!$B$33:$B$776,E$47)+'СЕТ СН'!$F$14+СВЦЭМ!$D$10+'СЕТ СН'!$F$6-'СЕТ СН'!$F$26</f>
        <v>1004.22163886</v>
      </c>
      <c r="F69" s="36">
        <f>SUMIFS(СВЦЭМ!$D$33:$D$776,СВЦЭМ!$A$33:$A$776,$A69,СВЦЭМ!$B$33:$B$776,F$47)+'СЕТ СН'!$F$14+СВЦЭМ!$D$10+'СЕТ СН'!$F$6-'СЕТ СН'!$F$26</f>
        <v>997.85390882000002</v>
      </c>
      <c r="G69" s="36">
        <f>SUMIFS(СВЦЭМ!$D$33:$D$776,СВЦЭМ!$A$33:$A$776,$A69,СВЦЭМ!$B$33:$B$776,G$47)+'СЕТ СН'!$F$14+СВЦЭМ!$D$10+'СЕТ СН'!$F$6-'СЕТ СН'!$F$26</f>
        <v>1007.14436807</v>
      </c>
      <c r="H69" s="36">
        <f>SUMIFS(СВЦЭМ!$D$33:$D$776,СВЦЭМ!$A$33:$A$776,$A69,СВЦЭМ!$B$33:$B$776,H$47)+'СЕТ СН'!$F$14+СВЦЭМ!$D$10+'СЕТ СН'!$F$6-'СЕТ СН'!$F$26</f>
        <v>1008.84635944</v>
      </c>
      <c r="I69" s="36">
        <f>SUMIFS(СВЦЭМ!$D$33:$D$776,СВЦЭМ!$A$33:$A$776,$A69,СВЦЭМ!$B$33:$B$776,I$47)+'СЕТ СН'!$F$14+СВЦЭМ!$D$10+'СЕТ СН'!$F$6-'СЕТ СН'!$F$26</f>
        <v>971.65807624000001</v>
      </c>
      <c r="J69" s="36">
        <f>SUMIFS(СВЦЭМ!$D$33:$D$776,СВЦЭМ!$A$33:$A$776,$A69,СВЦЭМ!$B$33:$B$776,J$47)+'СЕТ СН'!$F$14+СВЦЭМ!$D$10+'СЕТ СН'!$F$6-'СЕТ СН'!$F$26</f>
        <v>924.61339208000004</v>
      </c>
      <c r="K69" s="36">
        <f>SUMIFS(СВЦЭМ!$D$33:$D$776,СВЦЭМ!$A$33:$A$776,$A69,СВЦЭМ!$B$33:$B$776,K$47)+'СЕТ СН'!$F$14+СВЦЭМ!$D$10+'СЕТ СН'!$F$6-'СЕТ СН'!$F$26</f>
        <v>907.71358423000004</v>
      </c>
      <c r="L69" s="36">
        <f>SUMIFS(СВЦЭМ!$D$33:$D$776,СВЦЭМ!$A$33:$A$776,$A69,СВЦЭМ!$B$33:$B$776,L$47)+'СЕТ СН'!$F$14+СВЦЭМ!$D$10+'СЕТ СН'!$F$6-'СЕТ СН'!$F$26</f>
        <v>896.12142613000003</v>
      </c>
      <c r="M69" s="36">
        <f>SUMIFS(СВЦЭМ!$D$33:$D$776,СВЦЭМ!$A$33:$A$776,$A69,СВЦЭМ!$B$33:$B$776,M$47)+'СЕТ СН'!$F$14+СВЦЭМ!$D$10+'СЕТ СН'!$F$6-'СЕТ СН'!$F$26</f>
        <v>847.94240029000002</v>
      </c>
      <c r="N69" s="36">
        <f>SUMIFS(СВЦЭМ!$D$33:$D$776,СВЦЭМ!$A$33:$A$776,$A69,СВЦЭМ!$B$33:$B$776,N$47)+'СЕТ СН'!$F$14+СВЦЭМ!$D$10+'СЕТ СН'!$F$6-'СЕТ СН'!$F$26</f>
        <v>796.12399031999996</v>
      </c>
      <c r="O69" s="36">
        <f>SUMIFS(СВЦЭМ!$D$33:$D$776,СВЦЭМ!$A$33:$A$776,$A69,СВЦЭМ!$B$33:$B$776,O$47)+'СЕТ СН'!$F$14+СВЦЭМ!$D$10+'СЕТ СН'!$F$6-'СЕТ СН'!$F$26</f>
        <v>781.86398144999998</v>
      </c>
      <c r="P69" s="36">
        <f>SUMIFS(СВЦЭМ!$D$33:$D$776,СВЦЭМ!$A$33:$A$776,$A69,СВЦЭМ!$B$33:$B$776,P$47)+'СЕТ СН'!$F$14+СВЦЭМ!$D$10+'СЕТ СН'!$F$6-'СЕТ СН'!$F$26</f>
        <v>799.88806810999995</v>
      </c>
      <c r="Q69" s="36">
        <f>SUMIFS(СВЦЭМ!$D$33:$D$776,СВЦЭМ!$A$33:$A$776,$A69,СВЦЭМ!$B$33:$B$776,Q$47)+'СЕТ СН'!$F$14+СВЦЭМ!$D$10+'СЕТ СН'!$F$6-'СЕТ СН'!$F$26</f>
        <v>804.94483848000004</v>
      </c>
      <c r="R69" s="36">
        <f>SUMIFS(СВЦЭМ!$D$33:$D$776,СВЦЭМ!$A$33:$A$776,$A69,СВЦЭМ!$B$33:$B$776,R$47)+'СЕТ СН'!$F$14+СВЦЭМ!$D$10+'СЕТ СН'!$F$6-'СЕТ СН'!$F$26</f>
        <v>805.38285079000002</v>
      </c>
      <c r="S69" s="36">
        <f>SUMIFS(СВЦЭМ!$D$33:$D$776,СВЦЭМ!$A$33:$A$776,$A69,СВЦЭМ!$B$33:$B$776,S$47)+'СЕТ СН'!$F$14+СВЦЭМ!$D$10+'СЕТ СН'!$F$6-'СЕТ СН'!$F$26</f>
        <v>809.46769535999999</v>
      </c>
      <c r="T69" s="36">
        <f>SUMIFS(СВЦЭМ!$D$33:$D$776,СВЦЭМ!$A$33:$A$776,$A69,СВЦЭМ!$B$33:$B$776,T$47)+'СЕТ СН'!$F$14+СВЦЭМ!$D$10+'СЕТ СН'!$F$6-'СЕТ СН'!$F$26</f>
        <v>796.61722336000003</v>
      </c>
      <c r="U69" s="36">
        <f>SUMIFS(СВЦЭМ!$D$33:$D$776,СВЦЭМ!$A$33:$A$776,$A69,СВЦЭМ!$B$33:$B$776,U$47)+'СЕТ СН'!$F$14+СВЦЭМ!$D$10+'СЕТ СН'!$F$6-'СЕТ СН'!$F$26</f>
        <v>784.79057757999999</v>
      </c>
      <c r="V69" s="36">
        <f>SUMIFS(СВЦЭМ!$D$33:$D$776,СВЦЭМ!$A$33:$A$776,$A69,СВЦЭМ!$B$33:$B$776,V$47)+'СЕТ СН'!$F$14+СВЦЭМ!$D$10+'СЕТ СН'!$F$6-'СЕТ СН'!$F$26</f>
        <v>768.18987032999996</v>
      </c>
      <c r="W69" s="36">
        <f>SUMIFS(СВЦЭМ!$D$33:$D$776,СВЦЭМ!$A$33:$A$776,$A69,СВЦЭМ!$B$33:$B$776,W$47)+'СЕТ СН'!$F$14+СВЦЭМ!$D$10+'СЕТ СН'!$F$6-'СЕТ СН'!$F$26</f>
        <v>760.31238939000002</v>
      </c>
      <c r="X69" s="36">
        <f>SUMIFS(СВЦЭМ!$D$33:$D$776,СВЦЭМ!$A$33:$A$776,$A69,СВЦЭМ!$B$33:$B$776,X$47)+'СЕТ СН'!$F$14+СВЦЭМ!$D$10+'СЕТ СН'!$F$6-'СЕТ СН'!$F$26</f>
        <v>778.89499803000001</v>
      </c>
      <c r="Y69" s="36">
        <f>SUMIFS(СВЦЭМ!$D$33:$D$776,СВЦЭМ!$A$33:$A$776,$A69,СВЦЭМ!$B$33:$B$776,Y$47)+'СЕТ СН'!$F$14+СВЦЭМ!$D$10+'СЕТ СН'!$F$6-'СЕТ СН'!$F$26</f>
        <v>816.76509452000005</v>
      </c>
    </row>
    <row r="70" spans="1:25" ht="15.75" x14ac:dyDescent="0.2">
      <c r="A70" s="35">
        <f t="shared" si="1"/>
        <v>43974</v>
      </c>
      <c r="B70" s="36">
        <f>SUMIFS(СВЦЭМ!$D$33:$D$776,СВЦЭМ!$A$33:$A$776,$A70,СВЦЭМ!$B$33:$B$776,B$47)+'СЕТ СН'!$F$14+СВЦЭМ!$D$10+'СЕТ СН'!$F$6-'СЕТ СН'!$F$26</f>
        <v>918.57008956000004</v>
      </c>
      <c r="C70" s="36">
        <f>SUMIFS(СВЦЭМ!$D$33:$D$776,СВЦЭМ!$A$33:$A$776,$A70,СВЦЭМ!$B$33:$B$776,C$47)+'СЕТ СН'!$F$14+СВЦЭМ!$D$10+'СЕТ СН'!$F$6-'СЕТ СН'!$F$26</f>
        <v>954.86862545999998</v>
      </c>
      <c r="D70" s="36">
        <f>SUMIFS(СВЦЭМ!$D$33:$D$776,СВЦЭМ!$A$33:$A$776,$A70,СВЦЭМ!$B$33:$B$776,D$47)+'СЕТ СН'!$F$14+СВЦЭМ!$D$10+'СЕТ СН'!$F$6-'СЕТ СН'!$F$26</f>
        <v>975.40500043999998</v>
      </c>
      <c r="E70" s="36">
        <f>SUMIFS(СВЦЭМ!$D$33:$D$776,СВЦЭМ!$A$33:$A$776,$A70,СВЦЭМ!$B$33:$B$776,E$47)+'СЕТ СН'!$F$14+СВЦЭМ!$D$10+'СЕТ СН'!$F$6-'СЕТ СН'!$F$26</f>
        <v>989.53549416999999</v>
      </c>
      <c r="F70" s="36">
        <f>SUMIFS(СВЦЭМ!$D$33:$D$776,СВЦЭМ!$A$33:$A$776,$A70,СВЦЭМ!$B$33:$B$776,F$47)+'СЕТ СН'!$F$14+СВЦЭМ!$D$10+'СЕТ СН'!$F$6-'СЕТ СН'!$F$26</f>
        <v>993.42706461</v>
      </c>
      <c r="G70" s="36">
        <f>SUMIFS(СВЦЭМ!$D$33:$D$776,СВЦЭМ!$A$33:$A$776,$A70,СВЦЭМ!$B$33:$B$776,G$47)+'СЕТ СН'!$F$14+СВЦЭМ!$D$10+'СЕТ СН'!$F$6-'СЕТ СН'!$F$26</f>
        <v>991.43659166999998</v>
      </c>
      <c r="H70" s="36">
        <f>SUMIFS(СВЦЭМ!$D$33:$D$776,СВЦЭМ!$A$33:$A$776,$A70,СВЦЭМ!$B$33:$B$776,H$47)+'СЕТ СН'!$F$14+СВЦЭМ!$D$10+'СЕТ СН'!$F$6-'СЕТ СН'!$F$26</f>
        <v>983.44901905999996</v>
      </c>
      <c r="I70" s="36">
        <f>SUMIFS(СВЦЭМ!$D$33:$D$776,СВЦЭМ!$A$33:$A$776,$A70,СВЦЭМ!$B$33:$B$776,I$47)+'СЕТ СН'!$F$14+СВЦЭМ!$D$10+'СЕТ СН'!$F$6-'СЕТ СН'!$F$26</f>
        <v>959.13484959000004</v>
      </c>
      <c r="J70" s="36">
        <f>SUMIFS(СВЦЭМ!$D$33:$D$776,СВЦЭМ!$A$33:$A$776,$A70,СВЦЭМ!$B$33:$B$776,J$47)+'СЕТ СН'!$F$14+СВЦЭМ!$D$10+'СЕТ СН'!$F$6-'СЕТ СН'!$F$26</f>
        <v>923.00443769000003</v>
      </c>
      <c r="K70" s="36">
        <f>SUMIFS(СВЦЭМ!$D$33:$D$776,СВЦЭМ!$A$33:$A$776,$A70,СВЦЭМ!$B$33:$B$776,K$47)+'СЕТ СН'!$F$14+СВЦЭМ!$D$10+'СЕТ СН'!$F$6-'СЕТ СН'!$F$26</f>
        <v>885.41530709999995</v>
      </c>
      <c r="L70" s="36">
        <f>SUMIFS(СВЦЭМ!$D$33:$D$776,СВЦЭМ!$A$33:$A$776,$A70,СВЦЭМ!$B$33:$B$776,L$47)+'СЕТ СН'!$F$14+СВЦЭМ!$D$10+'СЕТ СН'!$F$6-'СЕТ СН'!$F$26</f>
        <v>865.71073980999995</v>
      </c>
      <c r="M70" s="36">
        <f>SUMIFS(СВЦЭМ!$D$33:$D$776,СВЦЭМ!$A$33:$A$776,$A70,СВЦЭМ!$B$33:$B$776,M$47)+'СЕТ СН'!$F$14+СВЦЭМ!$D$10+'СЕТ СН'!$F$6-'СЕТ СН'!$F$26</f>
        <v>811.63188067999999</v>
      </c>
      <c r="N70" s="36">
        <f>SUMIFS(СВЦЭМ!$D$33:$D$776,СВЦЭМ!$A$33:$A$776,$A70,СВЦЭМ!$B$33:$B$776,N$47)+'СЕТ СН'!$F$14+СВЦЭМ!$D$10+'СЕТ СН'!$F$6-'СЕТ СН'!$F$26</f>
        <v>759.97764591999999</v>
      </c>
      <c r="O70" s="36">
        <f>SUMIFS(СВЦЭМ!$D$33:$D$776,СВЦЭМ!$A$33:$A$776,$A70,СВЦЭМ!$B$33:$B$776,O$47)+'СЕТ СН'!$F$14+СВЦЭМ!$D$10+'СЕТ СН'!$F$6-'СЕТ СН'!$F$26</f>
        <v>750.76280689999999</v>
      </c>
      <c r="P70" s="36">
        <f>SUMIFS(СВЦЭМ!$D$33:$D$776,СВЦЭМ!$A$33:$A$776,$A70,СВЦЭМ!$B$33:$B$776,P$47)+'СЕТ СН'!$F$14+СВЦЭМ!$D$10+'СЕТ СН'!$F$6-'СЕТ СН'!$F$26</f>
        <v>775.96824239</v>
      </c>
      <c r="Q70" s="36">
        <f>SUMIFS(СВЦЭМ!$D$33:$D$776,СВЦЭМ!$A$33:$A$776,$A70,СВЦЭМ!$B$33:$B$776,Q$47)+'СЕТ СН'!$F$14+СВЦЭМ!$D$10+'СЕТ СН'!$F$6-'СЕТ СН'!$F$26</f>
        <v>778.48326580000003</v>
      </c>
      <c r="R70" s="36">
        <f>SUMIFS(СВЦЭМ!$D$33:$D$776,СВЦЭМ!$A$33:$A$776,$A70,СВЦЭМ!$B$33:$B$776,R$47)+'СЕТ СН'!$F$14+СВЦЭМ!$D$10+'СЕТ СН'!$F$6-'СЕТ СН'!$F$26</f>
        <v>784.10982608999996</v>
      </c>
      <c r="S70" s="36">
        <f>SUMIFS(СВЦЭМ!$D$33:$D$776,СВЦЭМ!$A$33:$A$776,$A70,СВЦЭМ!$B$33:$B$776,S$47)+'СЕТ СН'!$F$14+СВЦЭМ!$D$10+'СЕТ СН'!$F$6-'СЕТ СН'!$F$26</f>
        <v>794.29237059000002</v>
      </c>
      <c r="T70" s="36">
        <f>SUMIFS(СВЦЭМ!$D$33:$D$776,СВЦЭМ!$A$33:$A$776,$A70,СВЦЭМ!$B$33:$B$776,T$47)+'СЕТ СН'!$F$14+СВЦЭМ!$D$10+'СЕТ СН'!$F$6-'СЕТ СН'!$F$26</f>
        <v>803.86086980000005</v>
      </c>
      <c r="U70" s="36">
        <f>SUMIFS(СВЦЭМ!$D$33:$D$776,СВЦЭМ!$A$33:$A$776,$A70,СВЦЭМ!$B$33:$B$776,U$47)+'СЕТ СН'!$F$14+СВЦЭМ!$D$10+'СЕТ СН'!$F$6-'СЕТ СН'!$F$26</f>
        <v>804.56177081999999</v>
      </c>
      <c r="V70" s="36">
        <f>SUMIFS(СВЦЭМ!$D$33:$D$776,СВЦЭМ!$A$33:$A$776,$A70,СВЦЭМ!$B$33:$B$776,V$47)+'СЕТ СН'!$F$14+СВЦЭМ!$D$10+'СЕТ СН'!$F$6-'СЕТ СН'!$F$26</f>
        <v>797.94054368000002</v>
      </c>
      <c r="W70" s="36">
        <f>SUMIFS(СВЦЭМ!$D$33:$D$776,СВЦЭМ!$A$33:$A$776,$A70,СВЦЭМ!$B$33:$B$776,W$47)+'СЕТ СН'!$F$14+СВЦЭМ!$D$10+'СЕТ СН'!$F$6-'СЕТ СН'!$F$26</f>
        <v>792.52039380999997</v>
      </c>
      <c r="X70" s="36">
        <f>SUMIFS(СВЦЭМ!$D$33:$D$776,СВЦЭМ!$A$33:$A$776,$A70,СВЦЭМ!$B$33:$B$776,X$47)+'СЕТ СН'!$F$14+СВЦЭМ!$D$10+'СЕТ СН'!$F$6-'СЕТ СН'!$F$26</f>
        <v>818.93356989999995</v>
      </c>
      <c r="Y70" s="36">
        <f>SUMIFS(СВЦЭМ!$D$33:$D$776,СВЦЭМ!$A$33:$A$776,$A70,СВЦЭМ!$B$33:$B$776,Y$47)+'СЕТ СН'!$F$14+СВЦЭМ!$D$10+'СЕТ СН'!$F$6-'СЕТ СН'!$F$26</f>
        <v>893.81549252000002</v>
      </c>
    </row>
    <row r="71" spans="1:25" ht="15.75" x14ac:dyDescent="0.2">
      <c r="A71" s="35">
        <f t="shared" si="1"/>
        <v>43975</v>
      </c>
      <c r="B71" s="36">
        <f>SUMIFS(СВЦЭМ!$D$33:$D$776,СВЦЭМ!$A$33:$A$776,$A71,СВЦЭМ!$B$33:$B$776,B$47)+'СЕТ СН'!$F$14+СВЦЭМ!$D$10+'СЕТ СН'!$F$6-'СЕТ СН'!$F$26</f>
        <v>961.42775213000004</v>
      </c>
      <c r="C71" s="36">
        <f>SUMIFS(СВЦЭМ!$D$33:$D$776,СВЦЭМ!$A$33:$A$776,$A71,СВЦЭМ!$B$33:$B$776,C$47)+'СЕТ СН'!$F$14+СВЦЭМ!$D$10+'СЕТ СН'!$F$6-'СЕТ СН'!$F$26</f>
        <v>985.66015386000004</v>
      </c>
      <c r="D71" s="36">
        <f>SUMIFS(СВЦЭМ!$D$33:$D$776,СВЦЭМ!$A$33:$A$776,$A71,СВЦЭМ!$B$33:$B$776,D$47)+'СЕТ СН'!$F$14+СВЦЭМ!$D$10+'СЕТ СН'!$F$6-'СЕТ СН'!$F$26</f>
        <v>994.63745845999995</v>
      </c>
      <c r="E71" s="36">
        <f>SUMIFS(СВЦЭМ!$D$33:$D$776,СВЦЭМ!$A$33:$A$776,$A71,СВЦЭМ!$B$33:$B$776,E$47)+'СЕТ СН'!$F$14+СВЦЭМ!$D$10+'СЕТ СН'!$F$6-'СЕТ СН'!$F$26</f>
        <v>990.79163370000003</v>
      </c>
      <c r="F71" s="36">
        <f>SUMIFS(СВЦЭМ!$D$33:$D$776,СВЦЭМ!$A$33:$A$776,$A71,СВЦЭМ!$B$33:$B$776,F$47)+'СЕТ СН'!$F$14+СВЦЭМ!$D$10+'СЕТ СН'!$F$6-'СЕТ СН'!$F$26</f>
        <v>986.49778617000004</v>
      </c>
      <c r="G71" s="36">
        <f>SUMIFS(СВЦЭМ!$D$33:$D$776,СВЦЭМ!$A$33:$A$776,$A71,СВЦЭМ!$B$33:$B$776,G$47)+'СЕТ СН'!$F$14+СВЦЭМ!$D$10+'СЕТ СН'!$F$6-'СЕТ СН'!$F$26</f>
        <v>985.03558023000005</v>
      </c>
      <c r="H71" s="36">
        <f>SUMIFS(СВЦЭМ!$D$33:$D$776,СВЦЭМ!$A$33:$A$776,$A71,СВЦЭМ!$B$33:$B$776,H$47)+'СЕТ СН'!$F$14+СВЦЭМ!$D$10+'СЕТ СН'!$F$6-'СЕТ СН'!$F$26</f>
        <v>975.78934332999995</v>
      </c>
      <c r="I71" s="36">
        <f>SUMIFS(СВЦЭМ!$D$33:$D$776,СВЦЭМ!$A$33:$A$776,$A71,СВЦЭМ!$B$33:$B$776,I$47)+'СЕТ СН'!$F$14+СВЦЭМ!$D$10+'СЕТ СН'!$F$6-'СЕТ СН'!$F$26</f>
        <v>943.72755280000001</v>
      </c>
      <c r="J71" s="36">
        <f>SUMIFS(СВЦЭМ!$D$33:$D$776,СВЦЭМ!$A$33:$A$776,$A71,СВЦЭМ!$B$33:$B$776,J$47)+'СЕТ СН'!$F$14+СВЦЭМ!$D$10+'СЕТ СН'!$F$6-'СЕТ СН'!$F$26</f>
        <v>931.72647013999995</v>
      </c>
      <c r="K71" s="36">
        <f>SUMIFS(СВЦЭМ!$D$33:$D$776,СВЦЭМ!$A$33:$A$776,$A71,СВЦЭМ!$B$33:$B$776,K$47)+'СЕТ СН'!$F$14+СВЦЭМ!$D$10+'СЕТ СН'!$F$6-'СЕТ СН'!$F$26</f>
        <v>902.11042944999997</v>
      </c>
      <c r="L71" s="36">
        <f>SUMIFS(СВЦЭМ!$D$33:$D$776,СВЦЭМ!$A$33:$A$776,$A71,СВЦЭМ!$B$33:$B$776,L$47)+'СЕТ СН'!$F$14+СВЦЭМ!$D$10+'СЕТ СН'!$F$6-'СЕТ СН'!$F$26</f>
        <v>912.98000851999996</v>
      </c>
      <c r="M71" s="36">
        <f>SUMIFS(СВЦЭМ!$D$33:$D$776,СВЦЭМ!$A$33:$A$776,$A71,СВЦЭМ!$B$33:$B$776,M$47)+'СЕТ СН'!$F$14+СВЦЭМ!$D$10+'СЕТ СН'!$F$6-'СЕТ СН'!$F$26</f>
        <v>876.83844249000003</v>
      </c>
      <c r="N71" s="36">
        <f>SUMIFS(СВЦЭМ!$D$33:$D$776,СВЦЭМ!$A$33:$A$776,$A71,СВЦЭМ!$B$33:$B$776,N$47)+'СЕТ СН'!$F$14+СВЦЭМ!$D$10+'СЕТ СН'!$F$6-'СЕТ СН'!$F$26</f>
        <v>830.69140270000003</v>
      </c>
      <c r="O71" s="36">
        <f>SUMIFS(СВЦЭМ!$D$33:$D$776,СВЦЭМ!$A$33:$A$776,$A71,СВЦЭМ!$B$33:$B$776,O$47)+'СЕТ СН'!$F$14+СВЦЭМ!$D$10+'СЕТ СН'!$F$6-'СЕТ СН'!$F$26</f>
        <v>801.21861603000002</v>
      </c>
      <c r="P71" s="36">
        <f>SUMIFS(СВЦЭМ!$D$33:$D$776,СВЦЭМ!$A$33:$A$776,$A71,СВЦЭМ!$B$33:$B$776,P$47)+'СЕТ СН'!$F$14+СВЦЭМ!$D$10+'СЕТ СН'!$F$6-'СЕТ СН'!$F$26</f>
        <v>806.34364355000002</v>
      </c>
      <c r="Q71" s="36">
        <f>SUMIFS(СВЦЭМ!$D$33:$D$776,СВЦЭМ!$A$33:$A$776,$A71,СВЦЭМ!$B$33:$B$776,Q$47)+'СЕТ СН'!$F$14+СВЦЭМ!$D$10+'СЕТ СН'!$F$6-'СЕТ СН'!$F$26</f>
        <v>811.74982328999999</v>
      </c>
      <c r="R71" s="36">
        <f>SUMIFS(СВЦЭМ!$D$33:$D$776,СВЦЭМ!$A$33:$A$776,$A71,СВЦЭМ!$B$33:$B$776,R$47)+'СЕТ СН'!$F$14+СВЦЭМ!$D$10+'СЕТ СН'!$F$6-'СЕТ СН'!$F$26</f>
        <v>798.61136384999998</v>
      </c>
      <c r="S71" s="36">
        <f>SUMIFS(СВЦЭМ!$D$33:$D$776,СВЦЭМ!$A$33:$A$776,$A71,СВЦЭМ!$B$33:$B$776,S$47)+'СЕТ СН'!$F$14+СВЦЭМ!$D$10+'СЕТ СН'!$F$6-'СЕТ СН'!$F$26</f>
        <v>804.80589896000004</v>
      </c>
      <c r="T71" s="36">
        <f>SUMIFS(СВЦЭМ!$D$33:$D$776,СВЦЭМ!$A$33:$A$776,$A71,СВЦЭМ!$B$33:$B$776,T$47)+'СЕТ СН'!$F$14+СВЦЭМ!$D$10+'СЕТ СН'!$F$6-'СЕТ СН'!$F$26</f>
        <v>801.04713988000003</v>
      </c>
      <c r="U71" s="36">
        <f>SUMIFS(СВЦЭМ!$D$33:$D$776,СВЦЭМ!$A$33:$A$776,$A71,СВЦЭМ!$B$33:$B$776,U$47)+'СЕТ СН'!$F$14+СВЦЭМ!$D$10+'СЕТ СН'!$F$6-'СЕТ СН'!$F$26</f>
        <v>787.00308987999995</v>
      </c>
      <c r="V71" s="36">
        <f>SUMIFS(СВЦЭМ!$D$33:$D$776,СВЦЭМ!$A$33:$A$776,$A71,СВЦЭМ!$B$33:$B$776,V$47)+'СЕТ СН'!$F$14+СВЦЭМ!$D$10+'СЕТ СН'!$F$6-'СЕТ СН'!$F$26</f>
        <v>753.67526995000003</v>
      </c>
      <c r="W71" s="36">
        <f>SUMIFS(СВЦЭМ!$D$33:$D$776,СВЦЭМ!$A$33:$A$776,$A71,СВЦЭМ!$B$33:$B$776,W$47)+'СЕТ СН'!$F$14+СВЦЭМ!$D$10+'СЕТ СН'!$F$6-'СЕТ СН'!$F$26</f>
        <v>758.24089816000003</v>
      </c>
      <c r="X71" s="36">
        <f>SUMIFS(СВЦЭМ!$D$33:$D$776,СВЦЭМ!$A$33:$A$776,$A71,СВЦЭМ!$B$33:$B$776,X$47)+'СЕТ СН'!$F$14+СВЦЭМ!$D$10+'СЕТ СН'!$F$6-'СЕТ СН'!$F$26</f>
        <v>783.80325699000002</v>
      </c>
      <c r="Y71" s="36">
        <f>SUMIFS(СВЦЭМ!$D$33:$D$776,СВЦЭМ!$A$33:$A$776,$A71,СВЦЭМ!$B$33:$B$776,Y$47)+'СЕТ СН'!$F$14+СВЦЭМ!$D$10+'СЕТ СН'!$F$6-'СЕТ СН'!$F$26</f>
        <v>862.66260904000001</v>
      </c>
    </row>
    <row r="72" spans="1:25" ht="15.75" x14ac:dyDescent="0.2">
      <c r="A72" s="35">
        <f t="shared" si="1"/>
        <v>43976</v>
      </c>
      <c r="B72" s="36">
        <f>SUMIFS(СВЦЭМ!$D$33:$D$776,СВЦЭМ!$A$33:$A$776,$A72,СВЦЭМ!$B$33:$B$776,B$47)+'СЕТ СН'!$F$14+СВЦЭМ!$D$10+'СЕТ СН'!$F$6-'СЕТ СН'!$F$26</f>
        <v>1010.60591893</v>
      </c>
      <c r="C72" s="36">
        <f>SUMIFS(СВЦЭМ!$D$33:$D$776,СВЦЭМ!$A$33:$A$776,$A72,СВЦЭМ!$B$33:$B$776,C$47)+'СЕТ СН'!$F$14+СВЦЭМ!$D$10+'СЕТ СН'!$F$6-'СЕТ СН'!$F$26</f>
        <v>1005.82089048</v>
      </c>
      <c r="D72" s="36">
        <f>SUMIFS(СВЦЭМ!$D$33:$D$776,СВЦЭМ!$A$33:$A$776,$A72,СВЦЭМ!$B$33:$B$776,D$47)+'СЕТ СН'!$F$14+СВЦЭМ!$D$10+'СЕТ СН'!$F$6-'СЕТ СН'!$F$26</f>
        <v>993.72981110000001</v>
      </c>
      <c r="E72" s="36">
        <f>SUMIFS(СВЦЭМ!$D$33:$D$776,СВЦЭМ!$A$33:$A$776,$A72,СВЦЭМ!$B$33:$B$776,E$47)+'СЕТ СН'!$F$14+СВЦЭМ!$D$10+'СЕТ СН'!$F$6-'СЕТ СН'!$F$26</f>
        <v>986.85698264999996</v>
      </c>
      <c r="F72" s="36">
        <f>SUMIFS(СВЦЭМ!$D$33:$D$776,СВЦЭМ!$A$33:$A$776,$A72,СВЦЭМ!$B$33:$B$776,F$47)+'СЕТ СН'!$F$14+СВЦЭМ!$D$10+'СЕТ СН'!$F$6-'СЕТ СН'!$F$26</f>
        <v>984.67913669999996</v>
      </c>
      <c r="G72" s="36">
        <f>SUMIFS(СВЦЭМ!$D$33:$D$776,СВЦЭМ!$A$33:$A$776,$A72,СВЦЭМ!$B$33:$B$776,G$47)+'СЕТ СН'!$F$14+СВЦЭМ!$D$10+'СЕТ СН'!$F$6-'СЕТ СН'!$F$26</f>
        <v>988.13708450000001</v>
      </c>
      <c r="H72" s="36">
        <f>SUMIFS(СВЦЭМ!$D$33:$D$776,СВЦЭМ!$A$33:$A$776,$A72,СВЦЭМ!$B$33:$B$776,H$47)+'СЕТ СН'!$F$14+СВЦЭМ!$D$10+'СЕТ СН'!$F$6-'СЕТ СН'!$F$26</f>
        <v>991.27594483999997</v>
      </c>
      <c r="I72" s="36">
        <f>SUMIFS(СВЦЭМ!$D$33:$D$776,СВЦЭМ!$A$33:$A$776,$A72,СВЦЭМ!$B$33:$B$776,I$47)+'СЕТ СН'!$F$14+СВЦЭМ!$D$10+'СЕТ СН'!$F$6-'СЕТ СН'!$F$26</f>
        <v>966.41726746999996</v>
      </c>
      <c r="J72" s="36">
        <f>SUMIFS(СВЦЭМ!$D$33:$D$776,СВЦЭМ!$A$33:$A$776,$A72,СВЦЭМ!$B$33:$B$776,J$47)+'СЕТ СН'!$F$14+СВЦЭМ!$D$10+'СЕТ СН'!$F$6-'СЕТ СН'!$F$26</f>
        <v>928.82829039000001</v>
      </c>
      <c r="K72" s="36">
        <f>SUMIFS(СВЦЭМ!$D$33:$D$776,СВЦЭМ!$A$33:$A$776,$A72,СВЦЭМ!$B$33:$B$776,K$47)+'СЕТ СН'!$F$14+СВЦЭМ!$D$10+'СЕТ СН'!$F$6-'СЕТ СН'!$F$26</f>
        <v>921.90160226</v>
      </c>
      <c r="L72" s="36">
        <f>SUMIFS(СВЦЭМ!$D$33:$D$776,СВЦЭМ!$A$33:$A$776,$A72,СВЦЭМ!$B$33:$B$776,L$47)+'СЕТ СН'!$F$14+СВЦЭМ!$D$10+'СЕТ СН'!$F$6-'СЕТ СН'!$F$26</f>
        <v>914.90924365000001</v>
      </c>
      <c r="M72" s="36">
        <f>SUMIFS(СВЦЭМ!$D$33:$D$776,СВЦЭМ!$A$33:$A$776,$A72,СВЦЭМ!$B$33:$B$776,M$47)+'СЕТ СН'!$F$14+СВЦЭМ!$D$10+'СЕТ СН'!$F$6-'СЕТ СН'!$F$26</f>
        <v>853.06211824000002</v>
      </c>
      <c r="N72" s="36">
        <f>SUMIFS(СВЦЭМ!$D$33:$D$776,СВЦЭМ!$A$33:$A$776,$A72,СВЦЭМ!$B$33:$B$776,N$47)+'СЕТ СН'!$F$14+СВЦЭМ!$D$10+'СЕТ СН'!$F$6-'СЕТ СН'!$F$26</f>
        <v>803.03811284999995</v>
      </c>
      <c r="O72" s="36">
        <f>SUMIFS(СВЦЭМ!$D$33:$D$776,СВЦЭМ!$A$33:$A$776,$A72,СВЦЭМ!$B$33:$B$776,O$47)+'СЕТ СН'!$F$14+СВЦЭМ!$D$10+'СЕТ СН'!$F$6-'СЕТ СН'!$F$26</f>
        <v>783.22004562999996</v>
      </c>
      <c r="P72" s="36">
        <f>SUMIFS(СВЦЭМ!$D$33:$D$776,СВЦЭМ!$A$33:$A$776,$A72,СВЦЭМ!$B$33:$B$776,P$47)+'СЕТ СН'!$F$14+СВЦЭМ!$D$10+'СЕТ СН'!$F$6-'СЕТ СН'!$F$26</f>
        <v>788.87187981</v>
      </c>
      <c r="Q72" s="36">
        <f>SUMIFS(СВЦЭМ!$D$33:$D$776,СВЦЭМ!$A$33:$A$776,$A72,СВЦЭМ!$B$33:$B$776,Q$47)+'СЕТ СН'!$F$14+СВЦЭМ!$D$10+'СЕТ СН'!$F$6-'СЕТ СН'!$F$26</f>
        <v>790.39319418000002</v>
      </c>
      <c r="R72" s="36">
        <f>SUMIFS(СВЦЭМ!$D$33:$D$776,СВЦЭМ!$A$33:$A$776,$A72,СВЦЭМ!$B$33:$B$776,R$47)+'СЕТ СН'!$F$14+СВЦЭМ!$D$10+'СЕТ СН'!$F$6-'СЕТ СН'!$F$26</f>
        <v>798.57339982999997</v>
      </c>
      <c r="S72" s="36">
        <f>SUMIFS(СВЦЭМ!$D$33:$D$776,СВЦЭМ!$A$33:$A$776,$A72,СВЦЭМ!$B$33:$B$776,S$47)+'СЕТ СН'!$F$14+СВЦЭМ!$D$10+'СЕТ СН'!$F$6-'СЕТ СН'!$F$26</f>
        <v>794.74814446000005</v>
      </c>
      <c r="T72" s="36">
        <f>SUMIFS(СВЦЭМ!$D$33:$D$776,СВЦЭМ!$A$33:$A$776,$A72,СВЦЭМ!$B$33:$B$776,T$47)+'СЕТ СН'!$F$14+СВЦЭМ!$D$10+'СЕТ СН'!$F$6-'СЕТ СН'!$F$26</f>
        <v>792.74835990999998</v>
      </c>
      <c r="U72" s="36">
        <f>SUMIFS(СВЦЭМ!$D$33:$D$776,СВЦЭМ!$A$33:$A$776,$A72,СВЦЭМ!$B$33:$B$776,U$47)+'СЕТ СН'!$F$14+СВЦЭМ!$D$10+'СЕТ СН'!$F$6-'СЕТ СН'!$F$26</f>
        <v>788.64227677999997</v>
      </c>
      <c r="V72" s="36">
        <f>SUMIFS(СВЦЭМ!$D$33:$D$776,СВЦЭМ!$A$33:$A$776,$A72,СВЦЭМ!$B$33:$B$776,V$47)+'СЕТ СН'!$F$14+СВЦЭМ!$D$10+'СЕТ СН'!$F$6-'СЕТ СН'!$F$26</f>
        <v>776.50566681999999</v>
      </c>
      <c r="W72" s="36">
        <f>SUMIFS(СВЦЭМ!$D$33:$D$776,СВЦЭМ!$A$33:$A$776,$A72,СВЦЭМ!$B$33:$B$776,W$47)+'СЕТ СН'!$F$14+СВЦЭМ!$D$10+'СЕТ СН'!$F$6-'СЕТ СН'!$F$26</f>
        <v>780.30455815000005</v>
      </c>
      <c r="X72" s="36">
        <f>SUMIFS(СВЦЭМ!$D$33:$D$776,СВЦЭМ!$A$33:$A$776,$A72,СВЦЭМ!$B$33:$B$776,X$47)+'СЕТ СН'!$F$14+СВЦЭМ!$D$10+'СЕТ СН'!$F$6-'СЕТ СН'!$F$26</f>
        <v>796.87583686999994</v>
      </c>
      <c r="Y72" s="36">
        <f>SUMIFS(СВЦЭМ!$D$33:$D$776,СВЦЭМ!$A$33:$A$776,$A72,СВЦЭМ!$B$33:$B$776,Y$47)+'СЕТ СН'!$F$14+СВЦЭМ!$D$10+'СЕТ СН'!$F$6-'СЕТ СН'!$F$26</f>
        <v>878.78908176000004</v>
      </c>
    </row>
    <row r="73" spans="1:25" ht="15.75" x14ac:dyDescent="0.2">
      <c r="A73" s="35">
        <f t="shared" si="1"/>
        <v>43977</v>
      </c>
      <c r="B73" s="36">
        <f>SUMIFS(СВЦЭМ!$D$33:$D$776,СВЦЭМ!$A$33:$A$776,$A73,СВЦЭМ!$B$33:$B$776,B$47)+'СЕТ СН'!$F$14+СВЦЭМ!$D$10+'СЕТ СН'!$F$6-'СЕТ СН'!$F$26</f>
        <v>962.87842157</v>
      </c>
      <c r="C73" s="36">
        <f>SUMIFS(СВЦЭМ!$D$33:$D$776,СВЦЭМ!$A$33:$A$776,$A73,СВЦЭМ!$B$33:$B$776,C$47)+'СЕТ СН'!$F$14+СВЦЭМ!$D$10+'СЕТ СН'!$F$6-'СЕТ СН'!$F$26</f>
        <v>992.94468326000003</v>
      </c>
      <c r="D73" s="36">
        <f>SUMIFS(СВЦЭМ!$D$33:$D$776,СВЦЭМ!$A$33:$A$776,$A73,СВЦЭМ!$B$33:$B$776,D$47)+'СЕТ СН'!$F$14+СВЦЭМ!$D$10+'СЕТ СН'!$F$6-'СЕТ СН'!$F$26</f>
        <v>983.74989717999995</v>
      </c>
      <c r="E73" s="36">
        <f>SUMIFS(СВЦЭМ!$D$33:$D$776,СВЦЭМ!$A$33:$A$776,$A73,СВЦЭМ!$B$33:$B$776,E$47)+'СЕТ СН'!$F$14+СВЦЭМ!$D$10+'СЕТ СН'!$F$6-'СЕТ СН'!$F$26</f>
        <v>975.00589781999997</v>
      </c>
      <c r="F73" s="36">
        <f>SUMIFS(СВЦЭМ!$D$33:$D$776,СВЦЭМ!$A$33:$A$776,$A73,СВЦЭМ!$B$33:$B$776,F$47)+'СЕТ СН'!$F$14+СВЦЭМ!$D$10+'СЕТ СН'!$F$6-'СЕТ СН'!$F$26</f>
        <v>972.83739977000005</v>
      </c>
      <c r="G73" s="36">
        <f>SUMIFS(СВЦЭМ!$D$33:$D$776,СВЦЭМ!$A$33:$A$776,$A73,СВЦЭМ!$B$33:$B$776,G$47)+'СЕТ СН'!$F$14+СВЦЭМ!$D$10+'СЕТ СН'!$F$6-'СЕТ СН'!$F$26</f>
        <v>979.68336486999999</v>
      </c>
      <c r="H73" s="36">
        <f>SUMIFS(СВЦЭМ!$D$33:$D$776,СВЦЭМ!$A$33:$A$776,$A73,СВЦЭМ!$B$33:$B$776,H$47)+'СЕТ СН'!$F$14+СВЦЭМ!$D$10+'СЕТ СН'!$F$6-'СЕТ СН'!$F$26</f>
        <v>989.67811279</v>
      </c>
      <c r="I73" s="36">
        <f>SUMIFS(СВЦЭМ!$D$33:$D$776,СВЦЭМ!$A$33:$A$776,$A73,СВЦЭМ!$B$33:$B$776,I$47)+'СЕТ СН'!$F$14+СВЦЭМ!$D$10+'СЕТ СН'!$F$6-'СЕТ СН'!$F$26</f>
        <v>960.56194806999997</v>
      </c>
      <c r="J73" s="36">
        <f>SUMIFS(СВЦЭМ!$D$33:$D$776,СВЦЭМ!$A$33:$A$776,$A73,СВЦЭМ!$B$33:$B$776,J$47)+'СЕТ СН'!$F$14+СВЦЭМ!$D$10+'СЕТ СН'!$F$6-'СЕТ СН'!$F$26</f>
        <v>927.18836011999997</v>
      </c>
      <c r="K73" s="36">
        <f>SUMIFS(СВЦЭМ!$D$33:$D$776,СВЦЭМ!$A$33:$A$776,$A73,СВЦЭМ!$B$33:$B$776,K$47)+'СЕТ СН'!$F$14+СВЦЭМ!$D$10+'СЕТ СН'!$F$6-'СЕТ СН'!$F$26</f>
        <v>913.90461560999995</v>
      </c>
      <c r="L73" s="36">
        <f>SUMIFS(СВЦЭМ!$D$33:$D$776,СВЦЭМ!$A$33:$A$776,$A73,СВЦЭМ!$B$33:$B$776,L$47)+'СЕТ СН'!$F$14+СВЦЭМ!$D$10+'СЕТ СН'!$F$6-'СЕТ СН'!$F$26</f>
        <v>915.96296460999997</v>
      </c>
      <c r="M73" s="36">
        <f>SUMIFS(СВЦЭМ!$D$33:$D$776,СВЦЭМ!$A$33:$A$776,$A73,СВЦЭМ!$B$33:$B$776,M$47)+'СЕТ СН'!$F$14+СВЦЭМ!$D$10+'СЕТ СН'!$F$6-'СЕТ СН'!$F$26</f>
        <v>858.97444282000004</v>
      </c>
      <c r="N73" s="36">
        <f>SUMIFS(СВЦЭМ!$D$33:$D$776,СВЦЭМ!$A$33:$A$776,$A73,СВЦЭМ!$B$33:$B$776,N$47)+'СЕТ СН'!$F$14+СВЦЭМ!$D$10+'СЕТ СН'!$F$6-'СЕТ СН'!$F$26</f>
        <v>811.53332782999996</v>
      </c>
      <c r="O73" s="36">
        <f>SUMIFS(СВЦЭМ!$D$33:$D$776,СВЦЭМ!$A$33:$A$776,$A73,СВЦЭМ!$B$33:$B$776,O$47)+'СЕТ СН'!$F$14+СВЦЭМ!$D$10+'СЕТ СН'!$F$6-'СЕТ СН'!$F$26</f>
        <v>791.55319924000003</v>
      </c>
      <c r="P73" s="36">
        <f>SUMIFS(СВЦЭМ!$D$33:$D$776,СВЦЭМ!$A$33:$A$776,$A73,СВЦЭМ!$B$33:$B$776,P$47)+'СЕТ СН'!$F$14+СВЦЭМ!$D$10+'СЕТ СН'!$F$6-'СЕТ СН'!$F$26</f>
        <v>796.21222165999995</v>
      </c>
      <c r="Q73" s="36">
        <f>SUMIFS(СВЦЭМ!$D$33:$D$776,СВЦЭМ!$A$33:$A$776,$A73,СВЦЭМ!$B$33:$B$776,Q$47)+'СЕТ СН'!$F$14+СВЦЭМ!$D$10+'СЕТ СН'!$F$6-'СЕТ СН'!$F$26</f>
        <v>801.37446767999995</v>
      </c>
      <c r="R73" s="36">
        <f>SUMIFS(СВЦЭМ!$D$33:$D$776,СВЦЭМ!$A$33:$A$776,$A73,СВЦЭМ!$B$33:$B$776,R$47)+'СЕТ СН'!$F$14+СВЦЭМ!$D$10+'СЕТ СН'!$F$6-'СЕТ СН'!$F$26</f>
        <v>799.67112110000005</v>
      </c>
      <c r="S73" s="36">
        <f>SUMIFS(СВЦЭМ!$D$33:$D$776,СВЦЭМ!$A$33:$A$776,$A73,СВЦЭМ!$B$33:$B$776,S$47)+'СЕТ СН'!$F$14+СВЦЭМ!$D$10+'СЕТ СН'!$F$6-'СЕТ СН'!$F$26</f>
        <v>799.16204475999996</v>
      </c>
      <c r="T73" s="36">
        <f>SUMIFS(СВЦЭМ!$D$33:$D$776,СВЦЭМ!$A$33:$A$776,$A73,СВЦЭМ!$B$33:$B$776,T$47)+'СЕТ СН'!$F$14+СВЦЭМ!$D$10+'СЕТ СН'!$F$6-'СЕТ СН'!$F$26</f>
        <v>795.43674557999998</v>
      </c>
      <c r="U73" s="36">
        <f>SUMIFS(СВЦЭМ!$D$33:$D$776,СВЦЭМ!$A$33:$A$776,$A73,СВЦЭМ!$B$33:$B$776,U$47)+'СЕТ СН'!$F$14+СВЦЭМ!$D$10+'СЕТ СН'!$F$6-'СЕТ СН'!$F$26</f>
        <v>782.82465809999997</v>
      </c>
      <c r="V73" s="36">
        <f>SUMIFS(СВЦЭМ!$D$33:$D$776,СВЦЭМ!$A$33:$A$776,$A73,СВЦЭМ!$B$33:$B$776,V$47)+'СЕТ СН'!$F$14+СВЦЭМ!$D$10+'СЕТ СН'!$F$6-'СЕТ СН'!$F$26</f>
        <v>776.56576530999996</v>
      </c>
      <c r="W73" s="36">
        <f>SUMIFS(СВЦЭМ!$D$33:$D$776,СВЦЭМ!$A$33:$A$776,$A73,СВЦЭМ!$B$33:$B$776,W$47)+'СЕТ СН'!$F$14+СВЦЭМ!$D$10+'СЕТ СН'!$F$6-'СЕТ СН'!$F$26</f>
        <v>772.16784547999998</v>
      </c>
      <c r="X73" s="36">
        <f>SUMIFS(СВЦЭМ!$D$33:$D$776,СВЦЭМ!$A$33:$A$776,$A73,СВЦЭМ!$B$33:$B$776,X$47)+'СЕТ СН'!$F$14+СВЦЭМ!$D$10+'СЕТ СН'!$F$6-'СЕТ СН'!$F$26</f>
        <v>793.87868748000005</v>
      </c>
      <c r="Y73" s="36">
        <f>SUMIFS(СВЦЭМ!$D$33:$D$776,СВЦЭМ!$A$33:$A$776,$A73,СВЦЭМ!$B$33:$B$776,Y$47)+'СЕТ СН'!$F$14+СВЦЭМ!$D$10+'СЕТ СН'!$F$6-'СЕТ СН'!$F$26</f>
        <v>861.08484802999999</v>
      </c>
    </row>
    <row r="74" spans="1:25" ht="15.75" x14ac:dyDescent="0.2">
      <c r="A74" s="35">
        <f t="shared" si="1"/>
        <v>43978</v>
      </c>
      <c r="B74" s="36">
        <f>SUMIFS(СВЦЭМ!$D$33:$D$776,СВЦЭМ!$A$33:$A$776,$A74,СВЦЭМ!$B$33:$B$776,B$47)+'СЕТ СН'!$F$14+СВЦЭМ!$D$10+'СЕТ СН'!$F$6-'СЕТ СН'!$F$26</f>
        <v>946.73105666000004</v>
      </c>
      <c r="C74" s="36">
        <f>SUMIFS(СВЦЭМ!$D$33:$D$776,СВЦЭМ!$A$33:$A$776,$A74,СВЦЭМ!$B$33:$B$776,C$47)+'СЕТ СН'!$F$14+СВЦЭМ!$D$10+'СЕТ СН'!$F$6-'СЕТ СН'!$F$26</f>
        <v>981.53486878000001</v>
      </c>
      <c r="D74" s="36">
        <f>SUMIFS(СВЦЭМ!$D$33:$D$776,СВЦЭМ!$A$33:$A$776,$A74,СВЦЭМ!$B$33:$B$776,D$47)+'СЕТ СН'!$F$14+СВЦЭМ!$D$10+'СЕТ СН'!$F$6-'СЕТ СН'!$F$26</f>
        <v>1000.0710798699999</v>
      </c>
      <c r="E74" s="36">
        <f>SUMIFS(СВЦЭМ!$D$33:$D$776,СВЦЭМ!$A$33:$A$776,$A74,СВЦЭМ!$B$33:$B$776,E$47)+'СЕТ СН'!$F$14+СВЦЭМ!$D$10+'СЕТ СН'!$F$6-'СЕТ СН'!$F$26</f>
        <v>1008.47480478</v>
      </c>
      <c r="F74" s="36">
        <f>SUMIFS(СВЦЭМ!$D$33:$D$776,СВЦЭМ!$A$33:$A$776,$A74,СВЦЭМ!$B$33:$B$776,F$47)+'СЕТ СН'!$F$14+СВЦЭМ!$D$10+'СЕТ СН'!$F$6-'СЕТ СН'!$F$26</f>
        <v>1002.28030339</v>
      </c>
      <c r="G74" s="36">
        <f>SUMIFS(СВЦЭМ!$D$33:$D$776,СВЦЭМ!$A$33:$A$776,$A74,СВЦЭМ!$B$33:$B$776,G$47)+'СЕТ СН'!$F$14+СВЦЭМ!$D$10+'СЕТ СН'!$F$6-'СЕТ СН'!$F$26</f>
        <v>1009.11363418</v>
      </c>
      <c r="H74" s="36">
        <f>SUMIFS(СВЦЭМ!$D$33:$D$776,СВЦЭМ!$A$33:$A$776,$A74,СВЦЭМ!$B$33:$B$776,H$47)+'СЕТ СН'!$F$14+СВЦЭМ!$D$10+'СЕТ СН'!$F$6-'СЕТ СН'!$F$26</f>
        <v>991.64242920000004</v>
      </c>
      <c r="I74" s="36">
        <f>SUMIFS(СВЦЭМ!$D$33:$D$776,СВЦЭМ!$A$33:$A$776,$A74,СВЦЭМ!$B$33:$B$776,I$47)+'СЕТ СН'!$F$14+СВЦЭМ!$D$10+'СЕТ СН'!$F$6-'СЕТ СН'!$F$26</f>
        <v>977.83103862999997</v>
      </c>
      <c r="J74" s="36">
        <f>SUMIFS(СВЦЭМ!$D$33:$D$776,СВЦЭМ!$A$33:$A$776,$A74,СВЦЭМ!$B$33:$B$776,J$47)+'СЕТ СН'!$F$14+СВЦЭМ!$D$10+'СЕТ СН'!$F$6-'СЕТ СН'!$F$26</f>
        <v>943.06948163000004</v>
      </c>
      <c r="K74" s="36">
        <f>SUMIFS(СВЦЭМ!$D$33:$D$776,СВЦЭМ!$A$33:$A$776,$A74,СВЦЭМ!$B$33:$B$776,K$47)+'СЕТ СН'!$F$14+СВЦЭМ!$D$10+'СЕТ СН'!$F$6-'СЕТ СН'!$F$26</f>
        <v>923.04610124999999</v>
      </c>
      <c r="L74" s="36">
        <f>SUMIFS(СВЦЭМ!$D$33:$D$776,СВЦЭМ!$A$33:$A$776,$A74,СВЦЭМ!$B$33:$B$776,L$47)+'СЕТ СН'!$F$14+СВЦЭМ!$D$10+'СЕТ СН'!$F$6-'СЕТ СН'!$F$26</f>
        <v>903.05527797000002</v>
      </c>
      <c r="M74" s="36">
        <f>SUMIFS(СВЦЭМ!$D$33:$D$776,СВЦЭМ!$A$33:$A$776,$A74,СВЦЭМ!$B$33:$B$776,M$47)+'СЕТ СН'!$F$14+СВЦЭМ!$D$10+'СЕТ СН'!$F$6-'СЕТ СН'!$F$26</f>
        <v>849.82277747000001</v>
      </c>
      <c r="N74" s="36">
        <f>SUMIFS(СВЦЭМ!$D$33:$D$776,СВЦЭМ!$A$33:$A$776,$A74,СВЦЭМ!$B$33:$B$776,N$47)+'СЕТ СН'!$F$14+СВЦЭМ!$D$10+'СЕТ СН'!$F$6-'СЕТ СН'!$F$26</f>
        <v>791.91829806999999</v>
      </c>
      <c r="O74" s="36">
        <f>SUMIFS(СВЦЭМ!$D$33:$D$776,СВЦЭМ!$A$33:$A$776,$A74,СВЦЭМ!$B$33:$B$776,O$47)+'СЕТ СН'!$F$14+СВЦЭМ!$D$10+'СЕТ СН'!$F$6-'СЕТ СН'!$F$26</f>
        <v>774.36906742999997</v>
      </c>
      <c r="P74" s="36">
        <f>SUMIFS(СВЦЭМ!$D$33:$D$776,СВЦЭМ!$A$33:$A$776,$A74,СВЦЭМ!$B$33:$B$776,P$47)+'СЕТ СН'!$F$14+СВЦЭМ!$D$10+'СЕТ СН'!$F$6-'СЕТ СН'!$F$26</f>
        <v>769.13300515000003</v>
      </c>
      <c r="Q74" s="36">
        <f>SUMIFS(СВЦЭМ!$D$33:$D$776,СВЦЭМ!$A$33:$A$776,$A74,СВЦЭМ!$B$33:$B$776,Q$47)+'СЕТ СН'!$F$14+СВЦЭМ!$D$10+'СЕТ СН'!$F$6-'СЕТ СН'!$F$26</f>
        <v>773.66461681999999</v>
      </c>
      <c r="R74" s="36">
        <f>SUMIFS(СВЦЭМ!$D$33:$D$776,СВЦЭМ!$A$33:$A$776,$A74,СВЦЭМ!$B$33:$B$776,R$47)+'СЕТ СН'!$F$14+СВЦЭМ!$D$10+'СЕТ СН'!$F$6-'СЕТ СН'!$F$26</f>
        <v>777.22452701999998</v>
      </c>
      <c r="S74" s="36">
        <f>SUMIFS(СВЦЭМ!$D$33:$D$776,СВЦЭМ!$A$33:$A$776,$A74,СВЦЭМ!$B$33:$B$776,S$47)+'СЕТ СН'!$F$14+СВЦЭМ!$D$10+'СЕТ СН'!$F$6-'СЕТ СН'!$F$26</f>
        <v>782.07127189999994</v>
      </c>
      <c r="T74" s="36">
        <f>SUMIFS(СВЦЭМ!$D$33:$D$776,СВЦЭМ!$A$33:$A$776,$A74,СВЦЭМ!$B$33:$B$776,T$47)+'СЕТ СН'!$F$14+СВЦЭМ!$D$10+'СЕТ СН'!$F$6-'СЕТ СН'!$F$26</f>
        <v>777.71988466000005</v>
      </c>
      <c r="U74" s="36">
        <f>SUMIFS(СВЦЭМ!$D$33:$D$776,СВЦЭМ!$A$33:$A$776,$A74,СВЦЭМ!$B$33:$B$776,U$47)+'СЕТ СН'!$F$14+СВЦЭМ!$D$10+'СЕТ СН'!$F$6-'СЕТ СН'!$F$26</f>
        <v>766.38184832000002</v>
      </c>
      <c r="V74" s="36">
        <f>SUMIFS(СВЦЭМ!$D$33:$D$776,СВЦЭМ!$A$33:$A$776,$A74,СВЦЭМ!$B$33:$B$776,V$47)+'СЕТ СН'!$F$14+СВЦЭМ!$D$10+'СЕТ СН'!$F$6-'СЕТ СН'!$F$26</f>
        <v>756.09889968000005</v>
      </c>
      <c r="W74" s="36">
        <f>SUMIFS(СВЦЭМ!$D$33:$D$776,СВЦЭМ!$A$33:$A$776,$A74,СВЦЭМ!$B$33:$B$776,W$47)+'СЕТ СН'!$F$14+СВЦЭМ!$D$10+'СЕТ СН'!$F$6-'СЕТ СН'!$F$26</f>
        <v>752.39950966000004</v>
      </c>
      <c r="X74" s="36">
        <f>SUMIFS(СВЦЭМ!$D$33:$D$776,СВЦЭМ!$A$33:$A$776,$A74,СВЦЭМ!$B$33:$B$776,X$47)+'СЕТ СН'!$F$14+СВЦЭМ!$D$10+'СЕТ СН'!$F$6-'СЕТ СН'!$F$26</f>
        <v>789.64259527000002</v>
      </c>
      <c r="Y74" s="36">
        <f>SUMIFS(СВЦЭМ!$D$33:$D$776,СВЦЭМ!$A$33:$A$776,$A74,СВЦЭМ!$B$33:$B$776,Y$47)+'СЕТ СН'!$F$14+СВЦЭМ!$D$10+'СЕТ СН'!$F$6-'СЕТ СН'!$F$26</f>
        <v>848.06497262999994</v>
      </c>
    </row>
    <row r="75" spans="1:25" ht="15.75" x14ac:dyDescent="0.2">
      <c r="A75" s="35">
        <f t="shared" si="1"/>
        <v>43979</v>
      </c>
      <c r="B75" s="36">
        <f>SUMIFS(СВЦЭМ!$D$33:$D$776,СВЦЭМ!$A$33:$A$776,$A75,СВЦЭМ!$B$33:$B$776,B$47)+'СЕТ СН'!$F$14+СВЦЭМ!$D$10+'СЕТ СН'!$F$6-'СЕТ СН'!$F$26</f>
        <v>885.24057773000004</v>
      </c>
      <c r="C75" s="36">
        <f>SUMIFS(СВЦЭМ!$D$33:$D$776,СВЦЭМ!$A$33:$A$776,$A75,СВЦЭМ!$B$33:$B$776,C$47)+'СЕТ СН'!$F$14+СВЦЭМ!$D$10+'СЕТ СН'!$F$6-'СЕТ СН'!$F$26</f>
        <v>900.48865089000003</v>
      </c>
      <c r="D75" s="36">
        <f>SUMIFS(СВЦЭМ!$D$33:$D$776,СВЦЭМ!$A$33:$A$776,$A75,СВЦЭМ!$B$33:$B$776,D$47)+'СЕТ СН'!$F$14+СВЦЭМ!$D$10+'СЕТ СН'!$F$6-'СЕТ СН'!$F$26</f>
        <v>927.75604645999999</v>
      </c>
      <c r="E75" s="36">
        <f>SUMIFS(СВЦЭМ!$D$33:$D$776,СВЦЭМ!$A$33:$A$776,$A75,СВЦЭМ!$B$33:$B$776,E$47)+'СЕТ СН'!$F$14+СВЦЭМ!$D$10+'СЕТ СН'!$F$6-'СЕТ СН'!$F$26</f>
        <v>943.66792200999998</v>
      </c>
      <c r="F75" s="36">
        <f>SUMIFS(СВЦЭМ!$D$33:$D$776,СВЦЭМ!$A$33:$A$776,$A75,СВЦЭМ!$B$33:$B$776,F$47)+'СЕТ СН'!$F$14+СВЦЭМ!$D$10+'СЕТ СН'!$F$6-'СЕТ СН'!$F$26</f>
        <v>939.29940654999996</v>
      </c>
      <c r="G75" s="36">
        <f>SUMIFS(СВЦЭМ!$D$33:$D$776,СВЦЭМ!$A$33:$A$776,$A75,СВЦЭМ!$B$33:$B$776,G$47)+'СЕТ СН'!$F$14+СВЦЭМ!$D$10+'СЕТ СН'!$F$6-'СЕТ СН'!$F$26</f>
        <v>943.92386108000005</v>
      </c>
      <c r="H75" s="36">
        <f>SUMIFS(СВЦЭМ!$D$33:$D$776,СВЦЭМ!$A$33:$A$776,$A75,СВЦЭМ!$B$33:$B$776,H$47)+'СЕТ СН'!$F$14+СВЦЭМ!$D$10+'СЕТ СН'!$F$6-'СЕТ СН'!$F$26</f>
        <v>927.71384539999997</v>
      </c>
      <c r="I75" s="36">
        <f>SUMIFS(СВЦЭМ!$D$33:$D$776,СВЦЭМ!$A$33:$A$776,$A75,СВЦЭМ!$B$33:$B$776,I$47)+'СЕТ СН'!$F$14+СВЦЭМ!$D$10+'СЕТ СН'!$F$6-'СЕТ СН'!$F$26</f>
        <v>930.56847023</v>
      </c>
      <c r="J75" s="36">
        <f>SUMIFS(СВЦЭМ!$D$33:$D$776,СВЦЭМ!$A$33:$A$776,$A75,СВЦЭМ!$B$33:$B$776,J$47)+'СЕТ СН'!$F$14+СВЦЭМ!$D$10+'СЕТ СН'!$F$6-'СЕТ СН'!$F$26</f>
        <v>885.95810548999998</v>
      </c>
      <c r="K75" s="36">
        <f>SUMIFS(СВЦЭМ!$D$33:$D$776,СВЦЭМ!$A$33:$A$776,$A75,СВЦЭМ!$B$33:$B$776,K$47)+'СЕТ СН'!$F$14+СВЦЭМ!$D$10+'СЕТ СН'!$F$6-'СЕТ СН'!$F$26</f>
        <v>874.04910972000005</v>
      </c>
      <c r="L75" s="36">
        <f>SUMIFS(СВЦЭМ!$D$33:$D$776,СВЦЭМ!$A$33:$A$776,$A75,СВЦЭМ!$B$33:$B$776,L$47)+'СЕТ СН'!$F$14+СВЦЭМ!$D$10+'СЕТ СН'!$F$6-'СЕТ СН'!$F$26</f>
        <v>882.88436444000001</v>
      </c>
      <c r="M75" s="36">
        <f>SUMIFS(СВЦЭМ!$D$33:$D$776,СВЦЭМ!$A$33:$A$776,$A75,СВЦЭМ!$B$33:$B$776,M$47)+'СЕТ СН'!$F$14+СВЦЭМ!$D$10+'СЕТ СН'!$F$6-'СЕТ СН'!$F$26</f>
        <v>859.83915044000003</v>
      </c>
      <c r="N75" s="36">
        <f>SUMIFS(СВЦЭМ!$D$33:$D$776,СВЦЭМ!$A$33:$A$776,$A75,СВЦЭМ!$B$33:$B$776,N$47)+'СЕТ СН'!$F$14+СВЦЭМ!$D$10+'СЕТ СН'!$F$6-'СЕТ СН'!$F$26</f>
        <v>812.32971784999995</v>
      </c>
      <c r="O75" s="36">
        <f>SUMIFS(СВЦЭМ!$D$33:$D$776,СВЦЭМ!$A$33:$A$776,$A75,СВЦЭМ!$B$33:$B$776,O$47)+'СЕТ СН'!$F$14+СВЦЭМ!$D$10+'СЕТ СН'!$F$6-'СЕТ СН'!$F$26</f>
        <v>789.97079782000003</v>
      </c>
      <c r="P75" s="36">
        <f>SUMIFS(СВЦЭМ!$D$33:$D$776,СВЦЭМ!$A$33:$A$776,$A75,СВЦЭМ!$B$33:$B$776,P$47)+'СЕТ СН'!$F$14+СВЦЭМ!$D$10+'СЕТ СН'!$F$6-'СЕТ СН'!$F$26</f>
        <v>796.64282003999995</v>
      </c>
      <c r="Q75" s="36">
        <f>SUMIFS(СВЦЭМ!$D$33:$D$776,СВЦЭМ!$A$33:$A$776,$A75,СВЦЭМ!$B$33:$B$776,Q$47)+'СЕТ СН'!$F$14+СВЦЭМ!$D$10+'СЕТ СН'!$F$6-'СЕТ СН'!$F$26</f>
        <v>797.93156825999995</v>
      </c>
      <c r="R75" s="36">
        <f>SUMIFS(СВЦЭМ!$D$33:$D$776,СВЦЭМ!$A$33:$A$776,$A75,СВЦЭМ!$B$33:$B$776,R$47)+'СЕТ СН'!$F$14+СВЦЭМ!$D$10+'СЕТ СН'!$F$6-'СЕТ СН'!$F$26</f>
        <v>796.46917954000003</v>
      </c>
      <c r="S75" s="36">
        <f>SUMIFS(СВЦЭМ!$D$33:$D$776,СВЦЭМ!$A$33:$A$776,$A75,СВЦЭМ!$B$33:$B$776,S$47)+'СЕТ СН'!$F$14+СВЦЭМ!$D$10+'СЕТ СН'!$F$6-'СЕТ СН'!$F$26</f>
        <v>802.85080350999999</v>
      </c>
      <c r="T75" s="36">
        <f>SUMIFS(СВЦЭМ!$D$33:$D$776,СВЦЭМ!$A$33:$A$776,$A75,СВЦЭМ!$B$33:$B$776,T$47)+'СЕТ СН'!$F$14+СВЦЭМ!$D$10+'СЕТ СН'!$F$6-'СЕТ СН'!$F$26</f>
        <v>804.30541254000002</v>
      </c>
      <c r="U75" s="36">
        <f>SUMIFS(СВЦЭМ!$D$33:$D$776,СВЦЭМ!$A$33:$A$776,$A75,СВЦЭМ!$B$33:$B$776,U$47)+'СЕТ СН'!$F$14+СВЦЭМ!$D$10+'СЕТ СН'!$F$6-'СЕТ СН'!$F$26</f>
        <v>797.40822863000005</v>
      </c>
      <c r="V75" s="36">
        <f>SUMIFS(СВЦЭМ!$D$33:$D$776,СВЦЭМ!$A$33:$A$776,$A75,СВЦЭМ!$B$33:$B$776,V$47)+'СЕТ СН'!$F$14+СВЦЭМ!$D$10+'СЕТ СН'!$F$6-'СЕТ СН'!$F$26</f>
        <v>784.36694491000003</v>
      </c>
      <c r="W75" s="36">
        <f>SUMIFS(СВЦЭМ!$D$33:$D$776,СВЦЭМ!$A$33:$A$776,$A75,СВЦЭМ!$B$33:$B$776,W$47)+'СЕТ СН'!$F$14+СВЦЭМ!$D$10+'СЕТ СН'!$F$6-'СЕТ СН'!$F$26</f>
        <v>781.19366605999994</v>
      </c>
      <c r="X75" s="36">
        <f>SUMIFS(СВЦЭМ!$D$33:$D$776,СВЦЭМ!$A$33:$A$776,$A75,СВЦЭМ!$B$33:$B$776,X$47)+'СЕТ СН'!$F$14+СВЦЭМ!$D$10+'СЕТ СН'!$F$6-'СЕТ СН'!$F$26</f>
        <v>823.84669323000003</v>
      </c>
      <c r="Y75" s="36">
        <f>SUMIFS(СВЦЭМ!$D$33:$D$776,СВЦЭМ!$A$33:$A$776,$A75,СВЦЭМ!$B$33:$B$776,Y$47)+'СЕТ СН'!$F$14+СВЦЭМ!$D$10+'СЕТ СН'!$F$6-'СЕТ СН'!$F$26</f>
        <v>889.66288640000005</v>
      </c>
    </row>
    <row r="76" spans="1:25" ht="15.75" x14ac:dyDescent="0.2">
      <c r="A76" s="35">
        <f t="shared" si="1"/>
        <v>43980</v>
      </c>
      <c r="B76" s="36">
        <f>SUMIFS(СВЦЭМ!$D$33:$D$776,СВЦЭМ!$A$33:$A$776,$A76,СВЦЭМ!$B$33:$B$776,B$47)+'СЕТ СН'!$F$14+СВЦЭМ!$D$10+'СЕТ СН'!$F$6-'СЕТ СН'!$F$26</f>
        <v>900.58283505999998</v>
      </c>
      <c r="C76" s="36">
        <f>SUMIFS(СВЦЭМ!$D$33:$D$776,СВЦЭМ!$A$33:$A$776,$A76,СВЦЭМ!$B$33:$B$776,C$47)+'СЕТ СН'!$F$14+СВЦЭМ!$D$10+'СЕТ СН'!$F$6-'СЕТ СН'!$F$26</f>
        <v>925.51408948999995</v>
      </c>
      <c r="D76" s="36">
        <f>SUMIFS(СВЦЭМ!$D$33:$D$776,СВЦЭМ!$A$33:$A$776,$A76,СВЦЭМ!$B$33:$B$776,D$47)+'СЕТ СН'!$F$14+СВЦЭМ!$D$10+'СЕТ СН'!$F$6-'СЕТ СН'!$F$26</f>
        <v>922.98616508999999</v>
      </c>
      <c r="E76" s="36">
        <f>SUMIFS(СВЦЭМ!$D$33:$D$776,СВЦЭМ!$A$33:$A$776,$A76,СВЦЭМ!$B$33:$B$776,E$47)+'СЕТ СН'!$F$14+СВЦЭМ!$D$10+'СЕТ СН'!$F$6-'СЕТ СН'!$F$26</f>
        <v>922.56916616000001</v>
      </c>
      <c r="F76" s="36">
        <f>SUMIFS(СВЦЭМ!$D$33:$D$776,СВЦЭМ!$A$33:$A$776,$A76,СВЦЭМ!$B$33:$B$776,F$47)+'СЕТ СН'!$F$14+СВЦЭМ!$D$10+'СЕТ СН'!$F$6-'СЕТ СН'!$F$26</f>
        <v>924.00373298</v>
      </c>
      <c r="G76" s="36">
        <f>SUMIFS(СВЦЭМ!$D$33:$D$776,СВЦЭМ!$A$33:$A$776,$A76,СВЦЭМ!$B$33:$B$776,G$47)+'СЕТ СН'!$F$14+СВЦЭМ!$D$10+'СЕТ СН'!$F$6-'СЕТ СН'!$F$26</f>
        <v>928.73790393000002</v>
      </c>
      <c r="H76" s="36">
        <f>SUMIFS(СВЦЭМ!$D$33:$D$776,СВЦЭМ!$A$33:$A$776,$A76,СВЦЭМ!$B$33:$B$776,H$47)+'СЕТ СН'!$F$14+СВЦЭМ!$D$10+'СЕТ СН'!$F$6-'СЕТ СН'!$F$26</f>
        <v>932.95725828000002</v>
      </c>
      <c r="I76" s="36">
        <f>SUMIFS(СВЦЭМ!$D$33:$D$776,СВЦЭМ!$A$33:$A$776,$A76,СВЦЭМ!$B$33:$B$776,I$47)+'СЕТ СН'!$F$14+СВЦЭМ!$D$10+'СЕТ СН'!$F$6-'СЕТ СН'!$F$26</f>
        <v>914.57732068999996</v>
      </c>
      <c r="J76" s="36">
        <f>SUMIFS(СВЦЭМ!$D$33:$D$776,СВЦЭМ!$A$33:$A$776,$A76,СВЦЭМ!$B$33:$B$776,J$47)+'СЕТ СН'!$F$14+СВЦЭМ!$D$10+'СЕТ СН'!$F$6-'СЕТ СН'!$F$26</f>
        <v>867.38915975999998</v>
      </c>
      <c r="K76" s="36">
        <f>SUMIFS(СВЦЭМ!$D$33:$D$776,СВЦЭМ!$A$33:$A$776,$A76,СВЦЭМ!$B$33:$B$776,K$47)+'СЕТ СН'!$F$14+СВЦЭМ!$D$10+'СЕТ СН'!$F$6-'СЕТ СН'!$F$26</f>
        <v>851.50884459999997</v>
      </c>
      <c r="L76" s="36">
        <f>SUMIFS(СВЦЭМ!$D$33:$D$776,СВЦЭМ!$A$33:$A$776,$A76,СВЦЭМ!$B$33:$B$776,L$47)+'СЕТ СН'!$F$14+СВЦЭМ!$D$10+'СЕТ СН'!$F$6-'СЕТ СН'!$F$26</f>
        <v>881.02256832</v>
      </c>
      <c r="M76" s="36">
        <f>SUMIFS(СВЦЭМ!$D$33:$D$776,СВЦЭМ!$A$33:$A$776,$A76,СВЦЭМ!$B$33:$B$776,M$47)+'СЕТ СН'!$F$14+СВЦЭМ!$D$10+'СЕТ СН'!$F$6-'СЕТ СН'!$F$26</f>
        <v>806.81960515000003</v>
      </c>
      <c r="N76" s="36">
        <f>SUMIFS(СВЦЭМ!$D$33:$D$776,СВЦЭМ!$A$33:$A$776,$A76,СВЦЭМ!$B$33:$B$776,N$47)+'СЕТ СН'!$F$14+СВЦЭМ!$D$10+'СЕТ СН'!$F$6-'СЕТ СН'!$F$26</f>
        <v>746.67811234999999</v>
      </c>
      <c r="O76" s="36">
        <f>SUMIFS(СВЦЭМ!$D$33:$D$776,СВЦЭМ!$A$33:$A$776,$A76,СВЦЭМ!$B$33:$B$776,O$47)+'СЕТ СН'!$F$14+СВЦЭМ!$D$10+'СЕТ СН'!$F$6-'СЕТ СН'!$F$26</f>
        <v>735.36233367</v>
      </c>
      <c r="P76" s="36">
        <f>SUMIFS(СВЦЭМ!$D$33:$D$776,СВЦЭМ!$A$33:$A$776,$A76,СВЦЭМ!$B$33:$B$776,P$47)+'СЕТ СН'!$F$14+СВЦЭМ!$D$10+'СЕТ СН'!$F$6-'СЕТ СН'!$F$26</f>
        <v>741.92675233</v>
      </c>
      <c r="Q76" s="36">
        <f>SUMIFS(СВЦЭМ!$D$33:$D$776,СВЦЭМ!$A$33:$A$776,$A76,СВЦЭМ!$B$33:$B$776,Q$47)+'СЕТ СН'!$F$14+СВЦЭМ!$D$10+'СЕТ СН'!$F$6-'СЕТ СН'!$F$26</f>
        <v>735.12264633999996</v>
      </c>
      <c r="R76" s="36">
        <f>SUMIFS(СВЦЭМ!$D$33:$D$776,СВЦЭМ!$A$33:$A$776,$A76,СВЦЭМ!$B$33:$B$776,R$47)+'СЕТ СН'!$F$14+СВЦЭМ!$D$10+'СЕТ СН'!$F$6-'СЕТ СН'!$F$26</f>
        <v>738.36843385999998</v>
      </c>
      <c r="S76" s="36">
        <f>SUMIFS(СВЦЭМ!$D$33:$D$776,СВЦЭМ!$A$33:$A$776,$A76,СВЦЭМ!$B$33:$B$776,S$47)+'СЕТ СН'!$F$14+СВЦЭМ!$D$10+'СЕТ СН'!$F$6-'СЕТ СН'!$F$26</f>
        <v>746.84415310999998</v>
      </c>
      <c r="T76" s="36">
        <f>SUMIFS(СВЦЭМ!$D$33:$D$776,СВЦЭМ!$A$33:$A$776,$A76,СВЦЭМ!$B$33:$B$776,T$47)+'СЕТ СН'!$F$14+СВЦЭМ!$D$10+'СЕТ СН'!$F$6-'СЕТ СН'!$F$26</f>
        <v>758.56648399000005</v>
      </c>
      <c r="U76" s="36">
        <f>SUMIFS(СВЦЭМ!$D$33:$D$776,СВЦЭМ!$A$33:$A$776,$A76,СВЦЭМ!$B$33:$B$776,U$47)+'СЕТ СН'!$F$14+СВЦЭМ!$D$10+'СЕТ СН'!$F$6-'СЕТ СН'!$F$26</f>
        <v>764.63368480999998</v>
      </c>
      <c r="V76" s="36">
        <f>SUMIFS(СВЦЭМ!$D$33:$D$776,СВЦЭМ!$A$33:$A$776,$A76,СВЦЭМ!$B$33:$B$776,V$47)+'СЕТ СН'!$F$14+СВЦЭМ!$D$10+'СЕТ СН'!$F$6-'СЕТ СН'!$F$26</f>
        <v>799.87672838000003</v>
      </c>
      <c r="W76" s="36">
        <f>SUMIFS(СВЦЭМ!$D$33:$D$776,СВЦЭМ!$A$33:$A$776,$A76,СВЦЭМ!$B$33:$B$776,W$47)+'СЕТ СН'!$F$14+СВЦЭМ!$D$10+'СЕТ СН'!$F$6-'СЕТ СН'!$F$26</f>
        <v>831.70473738999999</v>
      </c>
      <c r="X76" s="36">
        <f>SUMIFS(СВЦЭМ!$D$33:$D$776,СВЦЭМ!$A$33:$A$776,$A76,СВЦЭМ!$B$33:$B$776,X$47)+'СЕТ СН'!$F$14+СВЦЭМ!$D$10+'СЕТ СН'!$F$6-'СЕТ СН'!$F$26</f>
        <v>815.67059801000005</v>
      </c>
      <c r="Y76" s="36">
        <f>SUMIFS(СВЦЭМ!$D$33:$D$776,СВЦЭМ!$A$33:$A$776,$A76,СВЦЭМ!$B$33:$B$776,Y$47)+'СЕТ СН'!$F$14+СВЦЭМ!$D$10+'СЕТ СН'!$F$6-'СЕТ СН'!$F$26</f>
        <v>857.41975165999997</v>
      </c>
    </row>
    <row r="77" spans="1:25" ht="15.75" x14ac:dyDescent="0.2">
      <c r="A77" s="35">
        <f t="shared" si="1"/>
        <v>43981</v>
      </c>
      <c r="B77" s="36">
        <f>SUMIFS(СВЦЭМ!$D$33:$D$776,СВЦЭМ!$A$33:$A$776,$A77,СВЦЭМ!$B$33:$B$776,B$47)+'СЕТ СН'!$F$14+СВЦЭМ!$D$10+'СЕТ СН'!$F$6-'СЕТ СН'!$F$26</f>
        <v>938.13355937999995</v>
      </c>
      <c r="C77" s="36">
        <f>SUMIFS(СВЦЭМ!$D$33:$D$776,СВЦЭМ!$A$33:$A$776,$A77,СВЦЭМ!$B$33:$B$776,C$47)+'СЕТ СН'!$F$14+СВЦЭМ!$D$10+'СЕТ СН'!$F$6-'СЕТ СН'!$F$26</f>
        <v>944.83332433999999</v>
      </c>
      <c r="D77" s="36">
        <f>SUMIFS(СВЦЭМ!$D$33:$D$776,СВЦЭМ!$A$33:$A$776,$A77,СВЦЭМ!$B$33:$B$776,D$47)+'СЕТ СН'!$F$14+СВЦЭМ!$D$10+'СЕТ СН'!$F$6-'СЕТ СН'!$F$26</f>
        <v>946.34923246000005</v>
      </c>
      <c r="E77" s="36">
        <f>SUMIFS(СВЦЭМ!$D$33:$D$776,СВЦЭМ!$A$33:$A$776,$A77,СВЦЭМ!$B$33:$B$776,E$47)+'СЕТ СН'!$F$14+СВЦЭМ!$D$10+'СЕТ СН'!$F$6-'СЕТ СН'!$F$26</f>
        <v>943.86055435000003</v>
      </c>
      <c r="F77" s="36">
        <f>SUMIFS(СВЦЭМ!$D$33:$D$776,СВЦЭМ!$A$33:$A$776,$A77,СВЦЭМ!$B$33:$B$776,F$47)+'СЕТ СН'!$F$14+СВЦЭМ!$D$10+'СЕТ СН'!$F$6-'СЕТ СН'!$F$26</f>
        <v>943.06665557999997</v>
      </c>
      <c r="G77" s="36">
        <f>SUMIFS(СВЦЭМ!$D$33:$D$776,СВЦЭМ!$A$33:$A$776,$A77,СВЦЭМ!$B$33:$B$776,G$47)+'СЕТ СН'!$F$14+СВЦЭМ!$D$10+'СЕТ СН'!$F$6-'СЕТ СН'!$F$26</f>
        <v>943.56288932999996</v>
      </c>
      <c r="H77" s="36">
        <f>SUMIFS(СВЦЭМ!$D$33:$D$776,СВЦЭМ!$A$33:$A$776,$A77,СВЦЭМ!$B$33:$B$776,H$47)+'СЕТ СН'!$F$14+СВЦЭМ!$D$10+'СЕТ СН'!$F$6-'СЕТ СН'!$F$26</f>
        <v>930.61591293000004</v>
      </c>
      <c r="I77" s="36">
        <f>SUMIFS(СВЦЭМ!$D$33:$D$776,СВЦЭМ!$A$33:$A$776,$A77,СВЦЭМ!$B$33:$B$776,I$47)+'СЕТ СН'!$F$14+СВЦЭМ!$D$10+'СЕТ СН'!$F$6-'СЕТ СН'!$F$26</f>
        <v>912.75253650000002</v>
      </c>
      <c r="J77" s="36">
        <f>SUMIFS(СВЦЭМ!$D$33:$D$776,СВЦЭМ!$A$33:$A$776,$A77,СВЦЭМ!$B$33:$B$776,J$47)+'СЕТ СН'!$F$14+СВЦЭМ!$D$10+'СЕТ СН'!$F$6-'СЕТ СН'!$F$26</f>
        <v>881.71597684999995</v>
      </c>
      <c r="K77" s="36">
        <f>SUMIFS(СВЦЭМ!$D$33:$D$776,СВЦЭМ!$A$33:$A$776,$A77,СВЦЭМ!$B$33:$B$776,K$47)+'СЕТ СН'!$F$14+СВЦЭМ!$D$10+'СЕТ СН'!$F$6-'СЕТ СН'!$F$26</f>
        <v>870.22992815999999</v>
      </c>
      <c r="L77" s="36">
        <f>SUMIFS(СВЦЭМ!$D$33:$D$776,СВЦЭМ!$A$33:$A$776,$A77,СВЦЭМ!$B$33:$B$776,L$47)+'СЕТ СН'!$F$14+СВЦЭМ!$D$10+'СЕТ СН'!$F$6-'СЕТ СН'!$F$26</f>
        <v>861.30107555999996</v>
      </c>
      <c r="M77" s="36">
        <f>SUMIFS(СВЦЭМ!$D$33:$D$776,СВЦЭМ!$A$33:$A$776,$A77,СВЦЭМ!$B$33:$B$776,M$47)+'СЕТ СН'!$F$14+СВЦЭМ!$D$10+'СЕТ СН'!$F$6-'СЕТ СН'!$F$26</f>
        <v>809.63915018</v>
      </c>
      <c r="N77" s="36">
        <f>SUMIFS(СВЦЭМ!$D$33:$D$776,СВЦЭМ!$A$33:$A$776,$A77,СВЦЭМ!$B$33:$B$776,N$47)+'СЕТ СН'!$F$14+СВЦЭМ!$D$10+'СЕТ СН'!$F$6-'СЕТ СН'!$F$26</f>
        <v>761.88619042000005</v>
      </c>
      <c r="O77" s="36">
        <f>SUMIFS(СВЦЭМ!$D$33:$D$776,СВЦЭМ!$A$33:$A$776,$A77,СВЦЭМ!$B$33:$B$776,O$47)+'СЕТ СН'!$F$14+СВЦЭМ!$D$10+'СЕТ СН'!$F$6-'СЕТ СН'!$F$26</f>
        <v>749.67984006999995</v>
      </c>
      <c r="P77" s="36">
        <f>SUMIFS(СВЦЭМ!$D$33:$D$776,СВЦЭМ!$A$33:$A$776,$A77,СВЦЭМ!$B$33:$B$776,P$47)+'СЕТ СН'!$F$14+СВЦЭМ!$D$10+'СЕТ СН'!$F$6-'СЕТ СН'!$F$26</f>
        <v>752.44250537000005</v>
      </c>
      <c r="Q77" s="36">
        <f>SUMIFS(СВЦЭМ!$D$33:$D$776,СВЦЭМ!$A$33:$A$776,$A77,СВЦЭМ!$B$33:$B$776,Q$47)+'СЕТ СН'!$F$14+СВЦЭМ!$D$10+'СЕТ СН'!$F$6-'СЕТ СН'!$F$26</f>
        <v>751.79093198999999</v>
      </c>
      <c r="R77" s="36">
        <f>SUMIFS(СВЦЭМ!$D$33:$D$776,СВЦЭМ!$A$33:$A$776,$A77,СВЦЭМ!$B$33:$B$776,R$47)+'СЕТ СН'!$F$14+СВЦЭМ!$D$10+'СЕТ СН'!$F$6-'СЕТ СН'!$F$26</f>
        <v>750.84561555000005</v>
      </c>
      <c r="S77" s="36">
        <f>SUMIFS(СВЦЭМ!$D$33:$D$776,СВЦЭМ!$A$33:$A$776,$A77,СВЦЭМ!$B$33:$B$776,S$47)+'СЕТ СН'!$F$14+СВЦЭМ!$D$10+'СЕТ СН'!$F$6-'СЕТ СН'!$F$26</f>
        <v>753.22008137</v>
      </c>
      <c r="T77" s="36">
        <f>SUMIFS(СВЦЭМ!$D$33:$D$776,СВЦЭМ!$A$33:$A$776,$A77,СВЦЭМ!$B$33:$B$776,T$47)+'СЕТ СН'!$F$14+СВЦЭМ!$D$10+'СЕТ СН'!$F$6-'СЕТ СН'!$F$26</f>
        <v>748.05964523</v>
      </c>
      <c r="U77" s="36">
        <f>SUMIFS(СВЦЭМ!$D$33:$D$776,СВЦЭМ!$A$33:$A$776,$A77,СВЦЭМ!$B$33:$B$776,U$47)+'СЕТ СН'!$F$14+СВЦЭМ!$D$10+'СЕТ СН'!$F$6-'СЕТ СН'!$F$26</f>
        <v>738.42208817999995</v>
      </c>
      <c r="V77" s="36">
        <f>SUMIFS(СВЦЭМ!$D$33:$D$776,СВЦЭМ!$A$33:$A$776,$A77,СВЦЭМ!$B$33:$B$776,V$47)+'СЕТ СН'!$F$14+СВЦЭМ!$D$10+'СЕТ СН'!$F$6-'СЕТ СН'!$F$26</f>
        <v>745.57734535999998</v>
      </c>
      <c r="W77" s="36">
        <f>SUMIFS(СВЦЭМ!$D$33:$D$776,СВЦЭМ!$A$33:$A$776,$A77,СВЦЭМ!$B$33:$B$776,W$47)+'СЕТ СН'!$F$14+СВЦЭМ!$D$10+'СЕТ СН'!$F$6-'СЕТ СН'!$F$26</f>
        <v>751.72000032000005</v>
      </c>
      <c r="X77" s="36">
        <f>SUMIFS(СВЦЭМ!$D$33:$D$776,СВЦЭМ!$A$33:$A$776,$A77,СВЦЭМ!$B$33:$B$776,X$47)+'СЕТ СН'!$F$14+СВЦЭМ!$D$10+'СЕТ СН'!$F$6-'СЕТ СН'!$F$26</f>
        <v>754.63288545</v>
      </c>
      <c r="Y77" s="36">
        <f>SUMIFS(СВЦЭМ!$D$33:$D$776,СВЦЭМ!$A$33:$A$776,$A77,СВЦЭМ!$B$33:$B$776,Y$47)+'СЕТ СН'!$F$14+СВЦЭМ!$D$10+'СЕТ СН'!$F$6-'СЕТ СН'!$F$26</f>
        <v>821.40187274000004</v>
      </c>
    </row>
    <row r="78" spans="1:25" ht="15.75" x14ac:dyDescent="0.2">
      <c r="A78" s="35">
        <f t="shared" si="1"/>
        <v>43982</v>
      </c>
      <c r="B78" s="36">
        <f>SUMIFS(СВЦЭМ!$D$33:$D$776,СВЦЭМ!$A$33:$A$776,$A78,СВЦЭМ!$B$33:$B$776,B$47)+'СЕТ СН'!$F$14+СВЦЭМ!$D$10+'СЕТ СН'!$F$6-'СЕТ СН'!$F$26</f>
        <v>906.79595137000001</v>
      </c>
      <c r="C78" s="36">
        <f>SUMIFS(СВЦЭМ!$D$33:$D$776,СВЦЭМ!$A$33:$A$776,$A78,СВЦЭМ!$B$33:$B$776,C$47)+'СЕТ СН'!$F$14+СВЦЭМ!$D$10+'СЕТ СН'!$F$6-'СЕТ СН'!$F$26</f>
        <v>915.64234687999999</v>
      </c>
      <c r="D78" s="36">
        <f>SUMIFS(СВЦЭМ!$D$33:$D$776,СВЦЭМ!$A$33:$A$776,$A78,СВЦЭМ!$B$33:$B$776,D$47)+'СЕТ СН'!$F$14+СВЦЭМ!$D$10+'СЕТ СН'!$F$6-'СЕТ СН'!$F$26</f>
        <v>923.78335878999997</v>
      </c>
      <c r="E78" s="36">
        <f>SUMIFS(СВЦЭМ!$D$33:$D$776,СВЦЭМ!$A$33:$A$776,$A78,СВЦЭМ!$B$33:$B$776,E$47)+'СЕТ СН'!$F$14+СВЦЭМ!$D$10+'СЕТ СН'!$F$6-'СЕТ СН'!$F$26</f>
        <v>918.70781030000001</v>
      </c>
      <c r="F78" s="36">
        <f>SUMIFS(СВЦЭМ!$D$33:$D$776,СВЦЭМ!$A$33:$A$776,$A78,СВЦЭМ!$B$33:$B$776,F$47)+'СЕТ СН'!$F$14+СВЦЭМ!$D$10+'СЕТ СН'!$F$6-'СЕТ СН'!$F$26</f>
        <v>908.43370836999998</v>
      </c>
      <c r="G78" s="36">
        <f>SUMIFS(СВЦЭМ!$D$33:$D$776,СВЦЭМ!$A$33:$A$776,$A78,СВЦЭМ!$B$33:$B$776,G$47)+'СЕТ СН'!$F$14+СВЦЭМ!$D$10+'СЕТ СН'!$F$6-'СЕТ СН'!$F$26</f>
        <v>912.15827941999999</v>
      </c>
      <c r="H78" s="36">
        <f>SUMIFS(СВЦЭМ!$D$33:$D$776,СВЦЭМ!$A$33:$A$776,$A78,СВЦЭМ!$B$33:$B$776,H$47)+'СЕТ СН'!$F$14+СВЦЭМ!$D$10+'СЕТ СН'!$F$6-'СЕТ СН'!$F$26</f>
        <v>916.42811703999996</v>
      </c>
      <c r="I78" s="36">
        <f>SUMIFS(СВЦЭМ!$D$33:$D$776,СВЦЭМ!$A$33:$A$776,$A78,СВЦЭМ!$B$33:$B$776,I$47)+'СЕТ СН'!$F$14+СВЦЭМ!$D$10+'СЕТ СН'!$F$6-'СЕТ СН'!$F$26</f>
        <v>893.57712088999995</v>
      </c>
      <c r="J78" s="36">
        <f>SUMIFS(СВЦЭМ!$D$33:$D$776,СВЦЭМ!$A$33:$A$776,$A78,СВЦЭМ!$B$33:$B$776,J$47)+'СЕТ СН'!$F$14+СВЦЭМ!$D$10+'СЕТ СН'!$F$6-'СЕТ СН'!$F$26</f>
        <v>873.12450768999997</v>
      </c>
      <c r="K78" s="36">
        <f>SUMIFS(СВЦЭМ!$D$33:$D$776,СВЦЭМ!$A$33:$A$776,$A78,СВЦЭМ!$B$33:$B$776,K$47)+'СЕТ СН'!$F$14+СВЦЭМ!$D$10+'СЕТ СН'!$F$6-'СЕТ СН'!$F$26</f>
        <v>881.81637105000004</v>
      </c>
      <c r="L78" s="36">
        <f>SUMIFS(СВЦЭМ!$D$33:$D$776,СВЦЭМ!$A$33:$A$776,$A78,СВЦЭМ!$B$33:$B$776,L$47)+'СЕТ СН'!$F$14+СВЦЭМ!$D$10+'СЕТ СН'!$F$6-'СЕТ СН'!$F$26</f>
        <v>880.70982641000001</v>
      </c>
      <c r="M78" s="36">
        <f>SUMIFS(СВЦЭМ!$D$33:$D$776,СВЦЭМ!$A$33:$A$776,$A78,СВЦЭМ!$B$33:$B$776,M$47)+'СЕТ СН'!$F$14+СВЦЭМ!$D$10+'СЕТ СН'!$F$6-'СЕТ СН'!$F$26</f>
        <v>832.57703135999998</v>
      </c>
      <c r="N78" s="36">
        <f>SUMIFS(СВЦЭМ!$D$33:$D$776,СВЦЭМ!$A$33:$A$776,$A78,СВЦЭМ!$B$33:$B$776,N$47)+'СЕТ СН'!$F$14+СВЦЭМ!$D$10+'СЕТ СН'!$F$6-'СЕТ СН'!$F$26</f>
        <v>763.90428538000003</v>
      </c>
      <c r="O78" s="36">
        <f>SUMIFS(СВЦЭМ!$D$33:$D$776,СВЦЭМ!$A$33:$A$776,$A78,СВЦЭМ!$B$33:$B$776,O$47)+'СЕТ СН'!$F$14+СВЦЭМ!$D$10+'СЕТ СН'!$F$6-'СЕТ СН'!$F$26</f>
        <v>740.94678950000002</v>
      </c>
      <c r="P78" s="36">
        <f>SUMIFS(СВЦЭМ!$D$33:$D$776,СВЦЭМ!$A$33:$A$776,$A78,СВЦЭМ!$B$33:$B$776,P$47)+'СЕТ СН'!$F$14+СВЦЭМ!$D$10+'СЕТ СН'!$F$6-'СЕТ СН'!$F$26</f>
        <v>749.38925425000002</v>
      </c>
      <c r="Q78" s="36">
        <f>SUMIFS(СВЦЭМ!$D$33:$D$776,СВЦЭМ!$A$33:$A$776,$A78,СВЦЭМ!$B$33:$B$776,Q$47)+'СЕТ СН'!$F$14+СВЦЭМ!$D$10+'СЕТ СН'!$F$6-'СЕТ СН'!$F$26</f>
        <v>749.59705196000004</v>
      </c>
      <c r="R78" s="36">
        <f>SUMIFS(СВЦЭМ!$D$33:$D$776,СВЦЭМ!$A$33:$A$776,$A78,СВЦЭМ!$B$33:$B$776,R$47)+'СЕТ СН'!$F$14+СВЦЭМ!$D$10+'СЕТ СН'!$F$6-'СЕТ СН'!$F$26</f>
        <v>752.11232534999999</v>
      </c>
      <c r="S78" s="36">
        <f>SUMIFS(СВЦЭМ!$D$33:$D$776,СВЦЭМ!$A$33:$A$776,$A78,СВЦЭМ!$B$33:$B$776,S$47)+'СЕТ СН'!$F$14+СВЦЭМ!$D$10+'СЕТ СН'!$F$6-'СЕТ СН'!$F$26</f>
        <v>764.69665607000002</v>
      </c>
      <c r="T78" s="36">
        <f>SUMIFS(СВЦЭМ!$D$33:$D$776,СВЦЭМ!$A$33:$A$776,$A78,СВЦЭМ!$B$33:$B$776,T$47)+'СЕТ СН'!$F$14+СВЦЭМ!$D$10+'СЕТ СН'!$F$6-'СЕТ СН'!$F$26</f>
        <v>746.72837368</v>
      </c>
      <c r="U78" s="36">
        <f>SUMIFS(СВЦЭМ!$D$33:$D$776,СВЦЭМ!$A$33:$A$776,$A78,СВЦЭМ!$B$33:$B$776,U$47)+'СЕТ СН'!$F$14+СВЦЭМ!$D$10+'СЕТ СН'!$F$6-'СЕТ СН'!$F$26</f>
        <v>726.26252107999994</v>
      </c>
      <c r="V78" s="36">
        <f>SUMIFS(СВЦЭМ!$D$33:$D$776,СВЦЭМ!$A$33:$A$776,$A78,СВЦЭМ!$B$33:$B$776,V$47)+'СЕТ СН'!$F$14+СВЦЭМ!$D$10+'СЕТ СН'!$F$6-'СЕТ СН'!$F$26</f>
        <v>688.69625934999999</v>
      </c>
      <c r="W78" s="36">
        <f>SUMIFS(СВЦЭМ!$D$33:$D$776,СВЦЭМ!$A$33:$A$776,$A78,СВЦЭМ!$B$33:$B$776,W$47)+'СЕТ СН'!$F$14+СВЦЭМ!$D$10+'СЕТ СН'!$F$6-'СЕТ СН'!$F$26</f>
        <v>683.94427461999999</v>
      </c>
      <c r="X78" s="36">
        <f>SUMIFS(СВЦЭМ!$D$33:$D$776,СВЦЭМ!$A$33:$A$776,$A78,СВЦЭМ!$B$33:$B$776,X$47)+'СЕТ СН'!$F$14+СВЦЭМ!$D$10+'СЕТ СН'!$F$6-'СЕТ СН'!$F$26</f>
        <v>715.91341768999996</v>
      </c>
      <c r="Y78" s="36">
        <f>SUMIFS(СВЦЭМ!$D$33:$D$776,СВЦЭМ!$A$33:$A$776,$A78,СВЦЭМ!$B$33:$B$776,Y$47)+'СЕТ СН'!$F$14+СВЦЭМ!$D$10+'СЕТ СН'!$F$6-'СЕТ СН'!$F$26</f>
        <v>783.82766717000004</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7"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01.05.2020</v>
      </c>
      <c r="B84" s="36">
        <f>SUMIFS(СВЦЭМ!$D$33:$D$776,СВЦЭМ!$A$33:$A$776,$A84,СВЦЭМ!$B$33:$B$776,B$83)+'СЕТ СН'!$G$14+СВЦЭМ!$D$10+'СЕТ СН'!$G$6-'СЕТ СН'!$G$26</f>
        <v>1572.3048804099999</v>
      </c>
      <c r="C84" s="36">
        <f>SUMIFS(СВЦЭМ!$D$33:$D$776,СВЦЭМ!$A$33:$A$776,$A84,СВЦЭМ!$B$33:$B$776,C$83)+'СЕТ СН'!$G$14+СВЦЭМ!$D$10+'СЕТ СН'!$G$6-'СЕТ СН'!$G$26</f>
        <v>1613.37377861</v>
      </c>
      <c r="D84" s="36">
        <f>SUMIFS(СВЦЭМ!$D$33:$D$776,СВЦЭМ!$A$33:$A$776,$A84,СВЦЭМ!$B$33:$B$776,D$83)+'СЕТ СН'!$G$14+СВЦЭМ!$D$10+'СЕТ СН'!$G$6-'СЕТ СН'!$G$26</f>
        <v>1610.92391408</v>
      </c>
      <c r="E84" s="36">
        <f>SUMIFS(СВЦЭМ!$D$33:$D$776,СВЦЭМ!$A$33:$A$776,$A84,СВЦЭМ!$B$33:$B$776,E$83)+'СЕТ СН'!$G$14+СВЦЭМ!$D$10+'СЕТ СН'!$G$6-'СЕТ СН'!$G$26</f>
        <v>1606.6329780999999</v>
      </c>
      <c r="F84" s="36">
        <f>SUMIFS(СВЦЭМ!$D$33:$D$776,СВЦЭМ!$A$33:$A$776,$A84,СВЦЭМ!$B$33:$B$776,F$83)+'СЕТ СН'!$G$14+СВЦЭМ!$D$10+'СЕТ СН'!$G$6-'СЕТ СН'!$G$26</f>
        <v>1624.2841943200001</v>
      </c>
      <c r="G84" s="36">
        <f>SUMIFS(СВЦЭМ!$D$33:$D$776,СВЦЭМ!$A$33:$A$776,$A84,СВЦЭМ!$B$33:$B$776,G$83)+'СЕТ СН'!$G$14+СВЦЭМ!$D$10+'СЕТ СН'!$G$6-'СЕТ СН'!$G$26</f>
        <v>1617.0978192099997</v>
      </c>
      <c r="H84" s="36">
        <f>SUMIFS(СВЦЭМ!$D$33:$D$776,СВЦЭМ!$A$33:$A$776,$A84,СВЦЭМ!$B$33:$B$776,H$83)+'СЕТ СН'!$G$14+СВЦЭМ!$D$10+'СЕТ СН'!$G$6-'СЕТ СН'!$G$26</f>
        <v>1611.6579779899998</v>
      </c>
      <c r="I84" s="36">
        <f>SUMIFS(СВЦЭМ!$D$33:$D$776,СВЦЭМ!$A$33:$A$776,$A84,СВЦЭМ!$B$33:$B$776,I$83)+'СЕТ СН'!$G$14+СВЦЭМ!$D$10+'СЕТ СН'!$G$6-'СЕТ СН'!$G$26</f>
        <v>1586.6493943600001</v>
      </c>
      <c r="J84" s="36">
        <f>SUMIFS(СВЦЭМ!$D$33:$D$776,СВЦЭМ!$A$33:$A$776,$A84,СВЦЭМ!$B$33:$B$776,J$83)+'СЕТ СН'!$G$14+СВЦЭМ!$D$10+'СЕТ СН'!$G$6-'СЕТ СН'!$G$26</f>
        <v>1570.5695477500001</v>
      </c>
      <c r="K84" s="36">
        <f>SUMIFS(СВЦЭМ!$D$33:$D$776,СВЦЭМ!$A$33:$A$776,$A84,СВЦЭМ!$B$33:$B$776,K$83)+'СЕТ СН'!$G$14+СВЦЭМ!$D$10+'СЕТ СН'!$G$6-'СЕТ СН'!$G$26</f>
        <v>1569.76937279</v>
      </c>
      <c r="L84" s="36">
        <f>SUMIFS(СВЦЭМ!$D$33:$D$776,СВЦЭМ!$A$33:$A$776,$A84,СВЦЭМ!$B$33:$B$776,L$83)+'СЕТ СН'!$G$14+СВЦЭМ!$D$10+'СЕТ СН'!$G$6-'СЕТ СН'!$G$26</f>
        <v>1549.5433226099999</v>
      </c>
      <c r="M84" s="36">
        <f>SUMIFS(СВЦЭМ!$D$33:$D$776,СВЦЭМ!$A$33:$A$776,$A84,СВЦЭМ!$B$33:$B$776,M$83)+'СЕТ СН'!$G$14+СВЦЭМ!$D$10+'СЕТ СН'!$G$6-'СЕТ СН'!$G$26</f>
        <v>1486.6020734700001</v>
      </c>
      <c r="N84" s="36">
        <f>SUMIFS(СВЦЭМ!$D$33:$D$776,СВЦЭМ!$A$33:$A$776,$A84,СВЦЭМ!$B$33:$B$776,N$83)+'СЕТ СН'!$G$14+СВЦЭМ!$D$10+'СЕТ СН'!$G$6-'СЕТ СН'!$G$26</f>
        <v>1423.83978183</v>
      </c>
      <c r="O84" s="36">
        <f>SUMIFS(СВЦЭМ!$D$33:$D$776,СВЦЭМ!$A$33:$A$776,$A84,СВЦЭМ!$B$33:$B$776,O$83)+'СЕТ СН'!$G$14+СВЦЭМ!$D$10+'СЕТ СН'!$G$6-'СЕТ СН'!$G$26</f>
        <v>1404.0209745300001</v>
      </c>
      <c r="P84" s="36">
        <f>SUMIFS(СВЦЭМ!$D$33:$D$776,СВЦЭМ!$A$33:$A$776,$A84,СВЦЭМ!$B$33:$B$776,P$83)+'СЕТ СН'!$G$14+СВЦЭМ!$D$10+'СЕТ СН'!$G$6-'СЕТ СН'!$G$26</f>
        <v>1412.69976735</v>
      </c>
      <c r="Q84" s="36">
        <f>SUMIFS(СВЦЭМ!$D$33:$D$776,СВЦЭМ!$A$33:$A$776,$A84,СВЦЭМ!$B$33:$B$776,Q$83)+'СЕТ СН'!$G$14+СВЦЭМ!$D$10+'СЕТ СН'!$G$6-'СЕТ СН'!$G$26</f>
        <v>1415.3931234000001</v>
      </c>
      <c r="R84" s="36">
        <f>SUMIFS(СВЦЭМ!$D$33:$D$776,СВЦЭМ!$A$33:$A$776,$A84,СВЦЭМ!$B$33:$B$776,R$83)+'СЕТ СН'!$G$14+СВЦЭМ!$D$10+'СЕТ СН'!$G$6-'СЕТ СН'!$G$26</f>
        <v>1413.1210464600001</v>
      </c>
      <c r="S84" s="36">
        <f>SUMIFS(СВЦЭМ!$D$33:$D$776,СВЦЭМ!$A$33:$A$776,$A84,СВЦЭМ!$B$33:$B$776,S$83)+'СЕТ СН'!$G$14+СВЦЭМ!$D$10+'СЕТ СН'!$G$6-'СЕТ СН'!$G$26</f>
        <v>1410.6879091600001</v>
      </c>
      <c r="T84" s="36">
        <f>SUMIFS(СВЦЭМ!$D$33:$D$776,СВЦЭМ!$A$33:$A$776,$A84,СВЦЭМ!$B$33:$B$776,T$83)+'СЕТ СН'!$G$14+СВЦЭМ!$D$10+'СЕТ СН'!$G$6-'СЕТ СН'!$G$26</f>
        <v>1400.3417182799999</v>
      </c>
      <c r="U84" s="36">
        <f>SUMIFS(СВЦЭМ!$D$33:$D$776,СВЦЭМ!$A$33:$A$776,$A84,СВЦЭМ!$B$33:$B$776,U$83)+'СЕТ СН'!$G$14+СВЦЭМ!$D$10+'СЕТ СН'!$G$6-'СЕТ СН'!$G$26</f>
        <v>1381.9390325100001</v>
      </c>
      <c r="V84" s="36">
        <f>SUMIFS(СВЦЭМ!$D$33:$D$776,СВЦЭМ!$A$33:$A$776,$A84,СВЦЭМ!$B$33:$B$776,V$83)+'СЕТ СН'!$G$14+СВЦЭМ!$D$10+'СЕТ СН'!$G$6-'СЕТ СН'!$G$26</f>
        <v>1371.8691096699999</v>
      </c>
      <c r="W84" s="36">
        <f>SUMIFS(СВЦЭМ!$D$33:$D$776,СВЦЭМ!$A$33:$A$776,$A84,СВЦЭМ!$B$33:$B$776,W$83)+'СЕТ СН'!$G$14+СВЦЭМ!$D$10+'СЕТ СН'!$G$6-'СЕТ СН'!$G$26</f>
        <v>1378.56798437</v>
      </c>
      <c r="X84" s="36">
        <f>SUMIFS(СВЦЭМ!$D$33:$D$776,СВЦЭМ!$A$33:$A$776,$A84,СВЦЭМ!$B$33:$B$776,X$83)+'СЕТ СН'!$G$14+СВЦЭМ!$D$10+'СЕТ СН'!$G$6-'СЕТ СН'!$G$26</f>
        <v>1410.1988149399999</v>
      </c>
      <c r="Y84" s="36">
        <f>SUMIFS(СВЦЭМ!$D$33:$D$776,СВЦЭМ!$A$33:$A$776,$A84,СВЦЭМ!$B$33:$B$776,Y$83)+'СЕТ СН'!$G$14+СВЦЭМ!$D$10+'СЕТ СН'!$G$6-'СЕТ СН'!$G$26</f>
        <v>1512.85807299</v>
      </c>
      <c r="AA84" s="45"/>
    </row>
    <row r="85" spans="1:27" ht="15.75" x14ac:dyDescent="0.2">
      <c r="A85" s="35">
        <f>A84+1</f>
        <v>43953</v>
      </c>
      <c r="B85" s="36">
        <f>SUMIFS(СВЦЭМ!$D$33:$D$776,СВЦЭМ!$A$33:$A$776,$A85,СВЦЭМ!$B$33:$B$776,B$83)+'СЕТ СН'!$G$14+СВЦЭМ!$D$10+'СЕТ СН'!$G$6-'СЕТ СН'!$G$26</f>
        <v>1605.0502701</v>
      </c>
      <c r="C85" s="36">
        <f>SUMIFS(СВЦЭМ!$D$33:$D$776,СВЦЭМ!$A$33:$A$776,$A85,СВЦЭМ!$B$33:$B$776,C$83)+'СЕТ СН'!$G$14+СВЦЭМ!$D$10+'СЕТ СН'!$G$6-'СЕТ СН'!$G$26</f>
        <v>1627.9245898899999</v>
      </c>
      <c r="D85" s="36">
        <f>SUMIFS(СВЦЭМ!$D$33:$D$776,СВЦЭМ!$A$33:$A$776,$A85,СВЦЭМ!$B$33:$B$776,D$83)+'СЕТ СН'!$G$14+СВЦЭМ!$D$10+'СЕТ СН'!$G$6-'СЕТ СН'!$G$26</f>
        <v>1640.3547076999998</v>
      </c>
      <c r="E85" s="36">
        <f>SUMIFS(СВЦЭМ!$D$33:$D$776,СВЦЭМ!$A$33:$A$776,$A85,СВЦЭМ!$B$33:$B$776,E$83)+'СЕТ СН'!$G$14+СВЦЭМ!$D$10+'СЕТ СН'!$G$6-'СЕТ СН'!$G$26</f>
        <v>1636.2778911999999</v>
      </c>
      <c r="F85" s="36">
        <f>SUMIFS(СВЦЭМ!$D$33:$D$776,СВЦЭМ!$A$33:$A$776,$A85,СВЦЭМ!$B$33:$B$776,F$83)+'СЕТ СН'!$G$14+СВЦЭМ!$D$10+'СЕТ СН'!$G$6-'СЕТ СН'!$G$26</f>
        <v>1632.3470042599997</v>
      </c>
      <c r="G85" s="36">
        <f>SUMIFS(СВЦЭМ!$D$33:$D$776,СВЦЭМ!$A$33:$A$776,$A85,СВЦЭМ!$B$33:$B$776,G$83)+'СЕТ СН'!$G$14+СВЦЭМ!$D$10+'СЕТ СН'!$G$6-'СЕТ СН'!$G$26</f>
        <v>1634.34508228</v>
      </c>
      <c r="H85" s="36">
        <f>SUMIFS(СВЦЭМ!$D$33:$D$776,СВЦЭМ!$A$33:$A$776,$A85,СВЦЭМ!$B$33:$B$776,H$83)+'СЕТ СН'!$G$14+СВЦЭМ!$D$10+'СЕТ СН'!$G$6-'СЕТ СН'!$G$26</f>
        <v>1632.5785521600001</v>
      </c>
      <c r="I85" s="36">
        <f>SUMIFS(СВЦЭМ!$D$33:$D$776,СВЦЭМ!$A$33:$A$776,$A85,СВЦЭМ!$B$33:$B$776,I$83)+'СЕТ СН'!$G$14+СВЦЭМ!$D$10+'СЕТ СН'!$G$6-'СЕТ СН'!$G$26</f>
        <v>1620.6651771899997</v>
      </c>
      <c r="J85" s="36">
        <f>SUMIFS(СВЦЭМ!$D$33:$D$776,СВЦЭМ!$A$33:$A$776,$A85,СВЦЭМ!$B$33:$B$776,J$83)+'СЕТ СН'!$G$14+СВЦЭМ!$D$10+'СЕТ СН'!$G$6-'СЕТ СН'!$G$26</f>
        <v>1577.6453223200001</v>
      </c>
      <c r="K85" s="36">
        <f>SUMIFS(СВЦЭМ!$D$33:$D$776,СВЦЭМ!$A$33:$A$776,$A85,СВЦЭМ!$B$33:$B$776,K$83)+'СЕТ СН'!$G$14+СВЦЭМ!$D$10+'СЕТ СН'!$G$6-'СЕТ СН'!$G$26</f>
        <v>1552.1225936300002</v>
      </c>
      <c r="L85" s="36">
        <f>SUMIFS(СВЦЭМ!$D$33:$D$776,СВЦЭМ!$A$33:$A$776,$A85,СВЦЭМ!$B$33:$B$776,L$83)+'СЕТ СН'!$G$14+СВЦЭМ!$D$10+'СЕТ СН'!$G$6-'СЕТ СН'!$G$26</f>
        <v>1536.0269195599999</v>
      </c>
      <c r="M85" s="36">
        <f>SUMIFS(СВЦЭМ!$D$33:$D$776,СВЦЭМ!$A$33:$A$776,$A85,СВЦЭМ!$B$33:$B$776,M$83)+'СЕТ СН'!$G$14+СВЦЭМ!$D$10+'СЕТ СН'!$G$6-'СЕТ СН'!$G$26</f>
        <v>1476.1955926200001</v>
      </c>
      <c r="N85" s="36">
        <f>SUMIFS(СВЦЭМ!$D$33:$D$776,СВЦЭМ!$A$33:$A$776,$A85,СВЦЭМ!$B$33:$B$776,N$83)+'СЕТ СН'!$G$14+СВЦЭМ!$D$10+'СЕТ СН'!$G$6-'СЕТ СН'!$G$26</f>
        <v>1422.06379799</v>
      </c>
      <c r="O85" s="36">
        <f>SUMIFS(СВЦЭМ!$D$33:$D$776,СВЦЭМ!$A$33:$A$776,$A85,СВЦЭМ!$B$33:$B$776,O$83)+'СЕТ СН'!$G$14+СВЦЭМ!$D$10+'СЕТ СН'!$G$6-'СЕТ СН'!$G$26</f>
        <v>1400.9231922399999</v>
      </c>
      <c r="P85" s="36">
        <f>SUMIFS(СВЦЭМ!$D$33:$D$776,СВЦЭМ!$A$33:$A$776,$A85,СВЦЭМ!$B$33:$B$776,P$83)+'СЕТ СН'!$G$14+СВЦЭМ!$D$10+'СЕТ СН'!$G$6-'СЕТ СН'!$G$26</f>
        <v>1407.0952278300001</v>
      </c>
      <c r="Q85" s="36">
        <f>SUMIFS(СВЦЭМ!$D$33:$D$776,СВЦЭМ!$A$33:$A$776,$A85,СВЦЭМ!$B$33:$B$776,Q$83)+'СЕТ СН'!$G$14+СВЦЭМ!$D$10+'СЕТ СН'!$G$6-'СЕТ СН'!$G$26</f>
        <v>1409.6100844699999</v>
      </c>
      <c r="R85" s="36">
        <f>SUMIFS(СВЦЭМ!$D$33:$D$776,СВЦЭМ!$A$33:$A$776,$A85,СВЦЭМ!$B$33:$B$776,R$83)+'СЕТ СН'!$G$14+СВЦЭМ!$D$10+'СЕТ СН'!$G$6-'СЕТ СН'!$G$26</f>
        <v>1415.86016943</v>
      </c>
      <c r="S85" s="36">
        <f>SUMIFS(СВЦЭМ!$D$33:$D$776,СВЦЭМ!$A$33:$A$776,$A85,СВЦЭМ!$B$33:$B$776,S$83)+'СЕТ СН'!$G$14+СВЦЭМ!$D$10+'СЕТ СН'!$G$6-'СЕТ СН'!$G$26</f>
        <v>1415.9418247000001</v>
      </c>
      <c r="T85" s="36">
        <f>SUMIFS(СВЦЭМ!$D$33:$D$776,СВЦЭМ!$A$33:$A$776,$A85,СВЦЭМ!$B$33:$B$776,T$83)+'СЕТ СН'!$G$14+СВЦЭМ!$D$10+'СЕТ СН'!$G$6-'СЕТ СН'!$G$26</f>
        <v>1409.5976780400001</v>
      </c>
      <c r="U85" s="36">
        <f>SUMIFS(СВЦЭМ!$D$33:$D$776,СВЦЭМ!$A$33:$A$776,$A85,СВЦЭМ!$B$33:$B$776,U$83)+'СЕТ СН'!$G$14+СВЦЭМ!$D$10+'СЕТ СН'!$G$6-'СЕТ СН'!$G$26</f>
        <v>1402.3897652700002</v>
      </c>
      <c r="V85" s="36">
        <f>SUMIFS(СВЦЭМ!$D$33:$D$776,СВЦЭМ!$A$33:$A$776,$A85,СВЦЭМ!$B$33:$B$776,V$83)+'СЕТ СН'!$G$14+СВЦЭМ!$D$10+'СЕТ СН'!$G$6-'СЕТ СН'!$G$26</f>
        <v>1383.7297110500001</v>
      </c>
      <c r="W85" s="36">
        <f>SUMIFS(СВЦЭМ!$D$33:$D$776,СВЦЭМ!$A$33:$A$776,$A85,СВЦЭМ!$B$33:$B$776,W$83)+'СЕТ СН'!$G$14+СВЦЭМ!$D$10+'СЕТ СН'!$G$6-'СЕТ СН'!$G$26</f>
        <v>1368.7979411199999</v>
      </c>
      <c r="X85" s="36">
        <f>SUMIFS(СВЦЭМ!$D$33:$D$776,СВЦЭМ!$A$33:$A$776,$A85,СВЦЭМ!$B$33:$B$776,X$83)+'СЕТ СН'!$G$14+СВЦЭМ!$D$10+'СЕТ СН'!$G$6-'СЕТ СН'!$G$26</f>
        <v>1404.72490552</v>
      </c>
      <c r="Y85" s="36">
        <f>SUMIFS(СВЦЭМ!$D$33:$D$776,СВЦЭМ!$A$33:$A$776,$A85,СВЦЭМ!$B$33:$B$776,Y$83)+'СЕТ СН'!$G$14+СВЦЭМ!$D$10+'СЕТ СН'!$G$6-'СЕТ СН'!$G$26</f>
        <v>1486.6539122300001</v>
      </c>
    </row>
    <row r="86" spans="1:27" ht="15.75" x14ac:dyDescent="0.2">
      <c r="A86" s="35">
        <f t="shared" ref="A86:A114" si="2">A85+1</f>
        <v>43954</v>
      </c>
      <c r="B86" s="36">
        <f>SUMIFS(СВЦЭМ!$D$33:$D$776,СВЦЭМ!$A$33:$A$776,$A86,СВЦЭМ!$B$33:$B$776,B$83)+'СЕТ СН'!$G$14+СВЦЭМ!$D$10+'СЕТ СН'!$G$6-'СЕТ СН'!$G$26</f>
        <v>1516.6194770400002</v>
      </c>
      <c r="C86" s="36">
        <f>SUMIFS(СВЦЭМ!$D$33:$D$776,СВЦЭМ!$A$33:$A$776,$A86,СВЦЭМ!$B$33:$B$776,C$83)+'СЕТ СН'!$G$14+СВЦЭМ!$D$10+'СЕТ СН'!$G$6-'СЕТ СН'!$G$26</f>
        <v>1528.7408015400001</v>
      </c>
      <c r="D86" s="36">
        <f>SUMIFS(СВЦЭМ!$D$33:$D$776,СВЦЭМ!$A$33:$A$776,$A86,СВЦЭМ!$B$33:$B$776,D$83)+'СЕТ СН'!$G$14+СВЦЭМ!$D$10+'СЕТ СН'!$G$6-'СЕТ СН'!$G$26</f>
        <v>1527.1958180800002</v>
      </c>
      <c r="E86" s="36">
        <f>SUMIFS(СВЦЭМ!$D$33:$D$776,СВЦЭМ!$A$33:$A$776,$A86,СВЦЭМ!$B$33:$B$776,E$83)+'СЕТ СН'!$G$14+СВЦЭМ!$D$10+'СЕТ СН'!$G$6-'СЕТ СН'!$G$26</f>
        <v>1524.4175936800002</v>
      </c>
      <c r="F86" s="36">
        <f>SUMIFS(СВЦЭМ!$D$33:$D$776,СВЦЭМ!$A$33:$A$776,$A86,СВЦЭМ!$B$33:$B$776,F$83)+'СЕТ СН'!$G$14+СВЦЭМ!$D$10+'СЕТ СН'!$G$6-'СЕТ СН'!$G$26</f>
        <v>1522.0552060099999</v>
      </c>
      <c r="G86" s="36">
        <f>SUMIFS(СВЦЭМ!$D$33:$D$776,СВЦЭМ!$A$33:$A$776,$A86,СВЦЭМ!$B$33:$B$776,G$83)+'СЕТ СН'!$G$14+СВЦЭМ!$D$10+'СЕТ СН'!$G$6-'СЕТ СН'!$G$26</f>
        <v>1525.27299113</v>
      </c>
      <c r="H86" s="36">
        <f>SUMIFS(СВЦЭМ!$D$33:$D$776,СВЦЭМ!$A$33:$A$776,$A86,СВЦЭМ!$B$33:$B$776,H$83)+'СЕТ СН'!$G$14+СВЦЭМ!$D$10+'СЕТ СН'!$G$6-'СЕТ СН'!$G$26</f>
        <v>1531.6126392800002</v>
      </c>
      <c r="I86" s="36">
        <f>SUMIFS(СВЦЭМ!$D$33:$D$776,СВЦЭМ!$A$33:$A$776,$A86,СВЦЭМ!$B$33:$B$776,I$83)+'СЕТ СН'!$G$14+СВЦЭМ!$D$10+'СЕТ СН'!$G$6-'СЕТ СН'!$G$26</f>
        <v>1527.8465212599999</v>
      </c>
      <c r="J86" s="36">
        <f>SUMIFS(СВЦЭМ!$D$33:$D$776,СВЦЭМ!$A$33:$A$776,$A86,СВЦЭМ!$B$33:$B$776,J$83)+'СЕТ СН'!$G$14+СВЦЭМ!$D$10+'СЕТ СН'!$G$6-'СЕТ СН'!$G$26</f>
        <v>1520.76797145</v>
      </c>
      <c r="K86" s="36">
        <f>SUMIFS(СВЦЭМ!$D$33:$D$776,СВЦЭМ!$A$33:$A$776,$A86,СВЦЭМ!$B$33:$B$776,K$83)+'СЕТ СН'!$G$14+СВЦЭМ!$D$10+'СЕТ СН'!$G$6-'СЕТ СН'!$G$26</f>
        <v>1493.3880448800001</v>
      </c>
      <c r="L86" s="36">
        <f>SUMIFS(СВЦЭМ!$D$33:$D$776,СВЦЭМ!$A$33:$A$776,$A86,СВЦЭМ!$B$33:$B$776,L$83)+'СЕТ СН'!$G$14+СВЦЭМ!$D$10+'СЕТ СН'!$G$6-'СЕТ СН'!$G$26</f>
        <v>1460.2706201200001</v>
      </c>
      <c r="M86" s="36">
        <f>SUMIFS(СВЦЭМ!$D$33:$D$776,СВЦЭМ!$A$33:$A$776,$A86,СВЦЭМ!$B$33:$B$776,M$83)+'СЕТ СН'!$G$14+СВЦЭМ!$D$10+'СЕТ СН'!$G$6-'СЕТ СН'!$G$26</f>
        <v>1405.2453936700001</v>
      </c>
      <c r="N86" s="36">
        <f>SUMIFS(СВЦЭМ!$D$33:$D$776,СВЦЭМ!$A$33:$A$776,$A86,СВЦЭМ!$B$33:$B$776,N$83)+'СЕТ СН'!$G$14+СВЦЭМ!$D$10+'СЕТ СН'!$G$6-'СЕТ СН'!$G$26</f>
        <v>1363.50454984</v>
      </c>
      <c r="O86" s="36">
        <f>SUMIFS(СВЦЭМ!$D$33:$D$776,СВЦЭМ!$A$33:$A$776,$A86,СВЦЭМ!$B$33:$B$776,O$83)+'СЕТ СН'!$G$14+СВЦЭМ!$D$10+'СЕТ СН'!$G$6-'СЕТ СН'!$G$26</f>
        <v>1374.1279199400001</v>
      </c>
      <c r="P86" s="36">
        <f>SUMIFS(СВЦЭМ!$D$33:$D$776,СВЦЭМ!$A$33:$A$776,$A86,СВЦЭМ!$B$33:$B$776,P$83)+'СЕТ СН'!$G$14+СВЦЭМ!$D$10+'СЕТ СН'!$G$6-'СЕТ СН'!$G$26</f>
        <v>1400.32442851</v>
      </c>
      <c r="Q86" s="36">
        <f>SUMIFS(СВЦЭМ!$D$33:$D$776,СВЦЭМ!$A$33:$A$776,$A86,СВЦЭМ!$B$33:$B$776,Q$83)+'СЕТ СН'!$G$14+СВЦЭМ!$D$10+'СЕТ СН'!$G$6-'СЕТ СН'!$G$26</f>
        <v>1423.1074736700002</v>
      </c>
      <c r="R86" s="36">
        <f>SUMIFS(СВЦЭМ!$D$33:$D$776,СВЦЭМ!$A$33:$A$776,$A86,СВЦЭМ!$B$33:$B$776,R$83)+'СЕТ СН'!$G$14+СВЦЭМ!$D$10+'СЕТ СН'!$G$6-'СЕТ СН'!$G$26</f>
        <v>1435.50891099</v>
      </c>
      <c r="S86" s="36">
        <f>SUMIFS(СВЦЭМ!$D$33:$D$776,СВЦЭМ!$A$33:$A$776,$A86,СВЦЭМ!$B$33:$B$776,S$83)+'СЕТ СН'!$G$14+СВЦЭМ!$D$10+'СЕТ СН'!$G$6-'СЕТ СН'!$G$26</f>
        <v>1435.4795949600002</v>
      </c>
      <c r="T86" s="36">
        <f>SUMIFS(СВЦЭМ!$D$33:$D$776,СВЦЭМ!$A$33:$A$776,$A86,СВЦЭМ!$B$33:$B$776,T$83)+'СЕТ СН'!$G$14+СВЦЭМ!$D$10+'СЕТ СН'!$G$6-'СЕТ СН'!$G$26</f>
        <v>1423.0492849500001</v>
      </c>
      <c r="U86" s="36">
        <f>SUMIFS(СВЦЭМ!$D$33:$D$776,СВЦЭМ!$A$33:$A$776,$A86,СВЦЭМ!$B$33:$B$776,U$83)+'СЕТ СН'!$G$14+СВЦЭМ!$D$10+'СЕТ СН'!$G$6-'СЕТ СН'!$G$26</f>
        <v>1407.0982156</v>
      </c>
      <c r="V86" s="36">
        <f>SUMIFS(СВЦЭМ!$D$33:$D$776,СВЦЭМ!$A$33:$A$776,$A86,СВЦЭМ!$B$33:$B$776,V$83)+'СЕТ СН'!$G$14+СВЦЭМ!$D$10+'СЕТ СН'!$G$6-'СЕТ СН'!$G$26</f>
        <v>1358.2390494000001</v>
      </c>
      <c r="W86" s="36">
        <f>SUMIFS(СВЦЭМ!$D$33:$D$776,СВЦЭМ!$A$33:$A$776,$A86,СВЦЭМ!$B$33:$B$776,W$83)+'СЕТ СН'!$G$14+СВЦЭМ!$D$10+'СЕТ СН'!$G$6-'СЕТ СН'!$G$26</f>
        <v>1352.5921173199999</v>
      </c>
      <c r="X86" s="36">
        <f>SUMIFS(СВЦЭМ!$D$33:$D$776,СВЦЭМ!$A$33:$A$776,$A86,СВЦЭМ!$B$33:$B$776,X$83)+'СЕТ СН'!$G$14+СВЦЭМ!$D$10+'СЕТ СН'!$G$6-'СЕТ СН'!$G$26</f>
        <v>1394.9590950100001</v>
      </c>
      <c r="Y86" s="36">
        <f>SUMIFS(СВЦЭМ!$D$33:$D$776,СВЦЭМ!$A$33:$A$776,$A86,СВЦЭМ!$B$33:$B$776,Y$83)+'СЕТ СН'!$G$14+СВЦЭМ!$D$10+'СЕТ СН'!$G$6-'СЕТ СН'!$G$26</f>
        <v>1489.7487079500002</v>
      </c>
    </row>
    <row r="87" spans="1:27" ht="15.75" x14ac:dyDescent="0.2">
      <c r="A87" s="35">
        <f t="shared" si="2"/>
        <v>43955</v>
      </c>
      <c r="B87" s="36">
        <f>SUMIFS(СВЦЭМ!$D$33:$D$776,СВЦЭМ!$A$33:$A$776,$A87,СВЦЭМ!$B$33:$B$776,B$83)+'СЕТ СН'!$G$14+СВЦЭМ!$D$10+'СЕТ СН'!$G$6-'СЕТ СН'!$G$26</f>
        <v>1554.89529107</v>
      </c>
      <c r="C87" s="36">
        <f>SUMIFS(СВЦЭМ!$D$33:$D$776,СВЦЭМ!$A$33:$A$776,$A87,СВЦЭМ!$B$33:$B$776,C$83)+'СЕТ СН'!$G$14+СВЦЭМ!$D$10+'СЕТ СН'!$G$6-'СЕТ СН'!$G$26</f>
        <v>1555.6100812300001</v>
      </c>
      <c r="D87" s="36">
        <f>SUMIFS(СВЦЭМ!$D$33:$D$776,СВЦЭМ!$A$33:$A$776,$A87,СВЦЭМ!$B$33:$B$776,D$83)+'СЕТ СН'!$G$14+СВЦЭМ!$D$10+'СЕТ СН'!$G$6-'СЕТ СН'!$G$26</f>
        <v>1540.42574556</v>
      </c>
      <c r="E87" s="36">
        <f>SUMIFS(СВЦЭМ!$D$33:$D$776,СВЦЭМ!$A$33:$A$776,$A87,СВЦЭМ!$B$33:$B$776,E$83)+'СЕТ СН'!$G$14+СВЦЭМ!$D$10+'СЕТ СН'!$G$6-'СЕТ СН'!$G$26</f>
        <v>1536.94452217</v>
      </c>
      <c r="F87" s="36">
        <f>SUMIFS(СВЦЭМ!$D$33:$D$776,СВЦЭМ!$A$33:$A$776,$A87,СВЦЭМ!$B$33:$B$776,F$83)+'СЕТ СН'!$G$14+СВЦЭМ!$D$10+'СЕТ СН'!$G$6-'СЕТ СН'!$G$26</f>
        <v>1531.8344741000001</v>
      </c>
      <c r="G87" s="36">
        <f>SUMIFS(СВЦЭМ!$D$33:$D$776,СВЦЭМ!$A$33:$A$776,$A87,СВЦЭМ!$B$33:$B$776,G$83)+'СЕТ СН'!$G$14+СВЦЭМ!$D$10+'СЕТ СН'!$G$6-'СЕТ СН'!$G$26</f>
        <v>1538.2782119000001</v>
      </c>
      <c r="H87" s="36">
        <f>SUMIFS(СВЦЭМ!$D$33:$D$776,СВЦЭМ!$A$33:$A$776,$A87,СВЦЭМ!$B$33:$B$776,H$83)+'СЕТ СН'!$G$14+СВЦЭМ!$D$10+'СЕТ СН'!$G$6-'СЕТ СН'!$G$26</f>
        <v>1540.74386581</v>
      </c>
      <c r="I87" s="36">
        <f>SUMIFS(СВЦЭМ!$D$33:$D$776,СВЦЭМ!$A$33:$A$776,$A87,СВЦЭМ!$B$33:$B$776,I$83)+'СЕТ СН'!$G$14+СВЦЭМ!$D$10+'СЕТ СН'!$G$6-'СЕТ СН'!$G$26</f>
        <v>1551.81010285</v>
      </c>
      <c r="J87" s="36">
        <f>SUMIFS(СВЦЭМ!$D$33:$D$776,СВЦЭМ!$A$33:$A$776,$A87,СВЦЭМ!$B$33:$B$776,J$83)+'СЕТ СН'!$G$14+СВЦЭМ!$D$10+'СЕТ СН'!$G$6-'СЕТ СН'!$G$26</f>
        <v>1543.4999322600002</v>
      </c>
      <c r="K87" s="36">
        <f>SUMIFS(СВЦЭМ!$D$33:$D$776,СВЦЭМ!$A$33:$A$776,$A87,СВЦЭМ!$B$33:$B$776,K$83)+'СЕТ СН'!$G$14+СВЦЭМ!$D$10+'СЕТ СН'!$G$6-'СЕТ СН'!$G$26</f>
        <v>1503.7297760500001</v>
      </c>
      <c r="L87" s="36">
        <f>SUMIFS(СВЦЭМ!$D$33:$D$776,СВЦЭМ!$A$33:$A$776,$A87,СВЦЭМ!$B$33:$B$776,L$83)+'СЕТ СН'!$G$14+СВЦЭМ!$D$10+'СЕТ СН'!$G$6-'СЕТ СН'!$G$26</f>
        <v>1492.3196887399999</v>
      </c>
      <c r="M87" s="36">
        <f>SUMIFS(СВЦЭМ!$D$33:$D$776,СВЦЭМ!$A$33:$A$776,$A87,СВЦЭМ!$B$33:$B$776,M$83)+'СЕТ СН'!$G$14+СВЦЭМ!$D$10+'СЕТ СН'!$G$6-'СЕТ СН'!$G$26</f>
        <v>1425.16726969</v>
      </c>
      <c r="N87" s="36">
        <f>SUMIFS(СВЦЭМ!$D$33:$D$776,СВЦЭМ!$A$33:$A$776,$A87,СВЦЭМ!$B$33:$B$776,N$83)+'СЕТ СН'!$G$14+СВЦЭМ!$D$10+'СЕТ СН'!$G$6-'СЕТ СН'!$G$26</f>
        <v>1372.01184818</v>
      </c>
      <c r="O87" s="36">
        <f>SUMIFS(СВЦЭМ!$D$33:$D$776,СВЦЭМ!$A$33:$A$776,$A87,СВЦЭМ!$B$33:$B$776,O$83)+'СЕТ СН'!$G$14+СВЦЭМ!$D$10+'СЕТ СН'!$G$6-'СЕТ СН'!$G$26</f>
        <v>1354.7912682000001</v>
      </c>
      <c r="P87" s="36">
        <f>SUMIFS(СВЦЭМ!$D$33:$D$776,СВЦЭМ!$A$33:$A$776,$A87,СВЦЭМ!$B$33:$B$776,P$83)+'СЕТ СН'!$G$14+СВЦЭМ!$D$10+'СЕТ СН'!$G$6-'СЕТ СН'!$G$26</f>
        <v>1366.73069274</v>
      </c>
      <c r="Q87" s="36">
        <f>SUMIFS(СВЦЭМ!$D$33:$D$776,СВЦЭМ!$A$33:$A$776,$A87,СВЦЭМ!$B$33:$B$776,Q$83)+'СЕТ СН'!$G$14+СВЦЭМ!$D$10+'СЕТ СН'!$G$6-'СЕТ СН'!$G$26</f>
        <v>1374.0187502399999</v>
      </c>
      <c r="R87" s="36">
        <f>SUMIFS(СВЦЭМ!$D$33:$D$776,СВЦЭМ!$A$33:$A$776,$A87,СВЦЭМ!$B$33:$B$776,R$83)+'СЕТ СН'!$G$14+СВЦЭМ!$D$10+'СЕТ СН'!$G$6-'СЕТ СН'!$G$26</f>
        <v>1353.9603947099999</v>
      </c>
      <c r="S87" s="36">
        <f>SUMIFS(СВЦЭМ!$D$33:$D$776,СВЦЭМ!$A$33:$A$776,$A87,СВЦЭМ!$B$33:$B$776,S$83)+'СЕТ СН'!$G$14+СВЦЭМ!$D$10+'СЕТ СН'!$G$6-'СЕТ СН'!$G$26</f>
        <v>1352.7550200600001</v>
      </c>
      <c r="T87" s="36">
        <f>SUMIFS(СВЦЭМ!$D$33:$D$776,СВЦЭМ!$A$33:$A$776,$A87,СВЦЭМ!$B$33:$B$776,T$83)+'СЕТ СН'!$G$14+СВЦЭМ!$D$10+'СЕТ СН'!$G$6-'СЕТ СН'!$G$26</f>
        <v>1340.4226258799999</v>
      </c>
      <c r="U87" s="36">
        <f>SUMIFS(СВЦЭМ!$D$33:$D$776,СВЦЭМ!$A$33:$A$776,$A87,СВЦЭМ!$B$33:$B$776,U$83)+'СЕТ СН'!$G$14+СВЦЭМ!$D$10+'СЕТ СН'!$G$6-'СЕТ СН'!$G$26</f>
        <v>1326.5221139499999</v>
      </c>
      <c r="V87" s="36">
        <f>SUMIFS(СВЦЭМ!$D$33:$D$776,СВЦЭМ!$A$33:$A$776,$A87,СВЦЭМ!$B$33:$B$776,V$83)+'СЕТ СН'!$G$14+СВЦЭМ!$D$10+'СЕТ СН'!$G$6-'СЕТ СН'!$G$26</f>
        <v>1316.0686827500001</v>
      </c>
      <c r="W87" s="36">
        <f>SUMIFS(СВЦЭМ!$D$33:$D$776,СВЦЭМ!$A$33:$A$776,$A87,СВЦЭМ!$B$33:$B$776,W$83)+'СЕТ СН'!$G$14+СВЦЭМ!$D$10+'СЕТ СН'!$G$6-'СЕТ СН'!$G$26</f>
        <v>1317.9799845699999</v>
      </c>
      <c r="X87" s="36">
        <f>SUMIFS(СВЦЭМ!$D$33:$D$776,СВЦЭМ!$A$33:$A$776,$A87,СВЦЭМ!$B$33:$B$776,X$83)+'СЕТ СН'!$G$14+СВЦЭМ!$D$10+'СЕТ СН'!$G$6-'СЕТ СН'!$G$26</f>
        <v>1352.99063738</v>
      </c>
      <c r="Y87" s="36">
        <f>SUMIFS(СВЦЭМ!$D$33:$D$776,СВЦЭМ!$A$33:$A$776,$A87,СВЦЭМ!$B$33:$B$776,Y$83)+'СЕТ СН'!$G$14+СВЦЭМ!$D$10+'СЕТ СН'!$G$6-'СЕТ СН'!$G$26</f>
        <v>1440.3030721</v>
      </c>
    </row>
    <row r="88" spans="1:27" ht="15.75" x14ac:dyDescent="0.2">
      <c r="A88" s="35">
        <f t="shared" si="2"/>
        <v>43956</v>
      </c>
      <c r="B88" s="36">
        <f>SUMIFS(СВЦЭМ!$D$33:$D$776,СВЦЭМ!$A$33:$A$776,$A88,СВЦЭМ!$B$33:$B$776,B$83)+'СЕТ СН'!$G$14+СВЦЭМ!$D$10+'СЕТ СН'!$G$6-'СЕТ СН'!$G$26</f>
        <v>1518.8016541900001</v>
      </c>
      <c r="C88" s="36">
        <f>SUMIFS(СВЦЭМ!$D$33:$D$776,СВЦЭМ!$A$33:$A$776,$A88,СВЦЭМ!$B$33:$B$776,C$83)+'СЕТ СН'!$G$14+СВЦЭМ!$D$10+'СЕТ СН'!$G$6-'СЕТ СН'!$G$26</f>
        <v>1547.73879928</v>
      </c>
      <c r="D88" s="36">
        <f>SUMIFS(СВЦЭМ!$D$33:$D$776,СВЦЭМ!$A$33:$A$776,$A88,СВЦЭМ!$B$33:$B$776,D$83)+'СЕТ СН'!$G$14+СВЦЭМ!$D$10+'СЕТ СН'!$G$6-'СЕТ СН'!$G$26</f>
        <v>1544.3549882900002</v>
      </c>
      <c r="E88" s="36">
        <f>SUMIFS(СВЦЭМ!$D$33:$D$776,СВЦЭМ!$A$33:$A$776,$A88,СВЦЭМ!$B$33:$B$776,E$83)+'СЕТ СН'!$G$14+СВЦЭМ!$D$10+'СЕТ СН'!$G$6-'СЕТ СН'!$G$26</f>
        <v>1538.5446942799999</v>
      </c>
      <c r="F88" s="36">
        <f>SUMIFS(СВЦЭМ!$D$33:$D$776,СВЦЭМ!$A$33:$A$776,$A88,СВЦЭМ!$B$33:$B$776,F$83)+'СЕТ СН'!$G$14+СВЦЭМ!$D$10+'СЕТ СН'!$G$6-'СЕТ СН'!$G$26</f>
        <v>1530.7544398099999</v>
      </c>
      <c r="G88" s="36">
        <f>SUMIFS(СВЦЭМ!$D$33:$D$776,СВЦЭМ!$A$33:$A$776,$A88,СВЦЭМ!$B$33:$B$776,G$83)+'СЕТ СН'!$G$14+СВЦЭМ!$D$10+'СЕТ СН'!$G$6-'СЕТ СН'!$G$26</f>
        <v>1535.2609954200002</v>
      </c>
      <c r="H88" s="36">
        <f>SUMIFS(СВЦЭМ!$D$33:$D$776,СВЦЭМ!$A$33:$A$776,$A88,СВЦЭМ!$B$33:$B$776,H$83)+'СЕТ СН'!$G$14+СВЦЭМ!$D$10+'СЕТ СН'!$G$6-'СЕТ СН'!$G$26</f>
        <v>1534.5125158999999</v>
      </c>
      <c r="I88" s="36">
        <f>SUMIFS(СВЦЭМ!$D$33:$D$776,СВЦЭМ!$A$33:$A$776,$A88,СВЦЭМ!$B$33:$B$776,I$83)+'СЕТ СН'!$G$14+СВЦЭМ!$D$10+'СЕТ СН'!$G$6-'СЕТ СН'!$G$26</f>
        <v>1531.0762835800001</v>
      </c>
      <c r="J88" s="36">
        <f>SUMIFS(СВЦЭМ!$D$33:$D$776,СВЦЭМ!$A$33:$A$776,$A88,СВЦЭМ!$B$33:$B$776,J$83)+'СЕТ СН'!$G$14+СВЦЭМ!$D$10+'СЕТ СН'!$G$6-'СЕТ СН'!$G$26</f>
        <v>1500.68275799</v>
      </c>
      <c r="K88" s="36">
        <f>SUMIFS(СВЦЭМ!$D$33:$D$776,СВЦЭМ!$A$33:$A$776,$A88,СВЦЭМ!$B$33:$B$776,K$83)+'СЕТ СН'!$G$14+СВЦЭМ!$D$10+'СЕТ СН'!$G$6-'СЕТ СН'!$G$26</f>
        <v>1465.0003844100002</v>
      </c>
      <c r="L88" s="36">
        <f>SUMIFS(СВЦЭМ!$D$33:$D$776,СВЦЭМ!$A$33:$A$776,$A88,СВЦЭМ!$B$33:$B$776,L$83)+'СЕТ СН'!$G$14+СВЦЭМ!$D$10+'СЕТ СН'!$G$6-'СЕТ СН'!$G$26</f>
        <v>1455.5407417800002</v>
      </c>
      <c r="M88" s="36">
        <f>SUMIFS(СВЦЭМ!$D$33:$D$776,СВЦЭМ!$A$33:$A$776,$A88,СВЦЭМ!$B$33:$B$776,M$83)+'СЕТ СН'!$G$14+СВЦЭМ!$D$10+'СЕТ СН'!$G$6-'СЕТ СН'!$G$26</f>
        <v>1408.43831112</v>
      </c>
      <c r="N88" s="36">
        <f>SUMIFS(СВЦЭМ!$D$33:$D$776,СВЦЭМ!$A$33:$A$776,$A88,СВЦЭМ!$B$33:$B$776,N$83)+'СЕТ СН'!$G$14+СВЦЭМ!$D$10+'СЕТ СН'!$G$6-'СЕТ СН'!$G$26</f>
        <v>1351.4987273500001</v>
      </c>
      <c r="O88" s="36">
        <f>SUMIFS(СВЦЭМ!$D$33:$D$776,СВЦЭМ!$A$33:$A$776,$A88,СВЦЭМ!$B$33:$B$776,O$83)+'СЕТ СН'!$G$14+СВЦЭМ!$D$10+'СЕТ СН'!$G$6-'СЕТ СН'!$G$26</f>
        <v>1347.5176557200002</v>
      </c>
      <c r="P88" s="36">
        <f>SUMIFS(СВЦЭМ!$D$33:$D$776,СВЦЭМ!$A$33:$A$776,$A88,СВЦЭМ!$B$33:$B$776,P$83)+'СЕТ СН'!$G$14+СВЦЭМ!$D$10+'СЕТ СН'!$G$6-'СЕТ СН'!$G$26</f>
        <v>1354.1177113799999</v>
      </c>
      <c r="Q88" s="36">
        <f>SUMIFS(СВЦЭМ!$D$33:$D$776,СВЦЭМ!$A$33:$A$776,$A88,СВЦЭМ!$B$33:$B$776,Q$83)+'СЕТ СН'!$G$14+СВЦЭМ!$D$10+'СЕТ СН'!$G$6-'СЕТ СН'!$G$26</f>
        <v>1356.7035476800002</v>
      </c>
      <c r="R88" s="36">
        <f>SUMIFS(СВЦЭМ!$D$33:$D$776,СВЦЭМ!$A$33:$A$776,$A88,СВЦЭМ!$B$33:$B$776,R$83)+'СЕТ СН'!$G$14+СВЦЭМ!$D$10+'СЕТ СН'!$G$6-'СЕТ СН'!$G$26</f>
        <v>1358.25324144</v>
      </c>
      <c r="S88" s="36">
        <f>SUMIFS(СВЦЭМ!$D$33:$D$776,СВЦЭМ!$A$33:$A$776,$A88,СВЦЭМ!$B$33:$B$776,S$83)+'СЕТ СН'!$G$14+СВЦЭМ!$D$10+'СЕТ СН'!$G$6-'СЕТ СН'!$G$26</f>
        <v>1359.4220556600001</v>
      </c>
      <c r="T88" s="36">
        <f>SUMIFS(СВЦЭМ!$D$33:$D$776,СВЦЭМ!$A$33:$A$776,$A88,СВЦЭМ!$B$33:$B$776,T$83)+'СЕТ СН'!$G$14+СВЦЭМ!$D$10+'СЕТ СН'!$G$6-'СЕТ СН'!$G$26</f>
        <v>1346.9914099699999</v>
      </c>
      <c r="U88" s="36">
        <f>SUMIFS(СВЦЭМ!$D$33:$D$776,СВЦЭМ!$A$33:$A$776,$A88,СВЦЭМ!$B$33:$B$776,U$83)+'СЕТ СН'!$G$14+СВЦЭМ!$D$10+'СЕТ СН'!$G$6-'СЕТ СН'!$G$26</f>
        <v>1327.6526683699999</v>
      </c>
      <c r="V88" s="36">
        <f>SUMIFS(СВЦЭМ!$D$33:$D$776,СВЦЭМ!$A$33:$A$776,$A88,СВЦЭМ!$B$33:$B$776,V$83)+'СЕТ СН'!$G$14+СВЦЭМ!$D$10+'СЕТ СН'!$G$6-'СЕТ СН'!$G$26</f>
        <v>1291.28914405</v>
      </c>
      <c r="W88" s="36">
        <f>SUMIFS(СВЦЭМ!$D$33:$D$776,СВЦЭМ!$A$33:$A$776,$A88,СВЦЭМ!$B$33:$B$776,W$83)+'СЕТ СН'!$G$14+СВЦЭМ!$D$10+'СЕТ СН'!$G$6-'СЕТ СН'!$G$26</f>
        <v>1302.4752135100002</v>
      </c>
      <c r="X88" s="36">
        <f>SUMIFS(СВЦЭМ!$D$33:$D$776,СВЦЭМ!$A$33:$A$776,$A88,СВЦЭМ!$B$33:$B$776,X$83)+'СЕТ СН'!$G$14+СВЦЭМ!$D$10+'СЕТ СН'!$G$6-'СЕТ СН'!$G$26</f>
        <v>1340.8300876400001</v>
      </c>
      <c r="Y88" s="36">
        <f>SUMIFS(СВЦЭМ!$D$33:$D$776,СВЦЭМ!$A$33:$A$776,$A88,СВЦЭМ!$B$33:$B$776,Y$83)+'СЕТ СН'!$G$14+СВЦЭМ!$D$10+'СЕТ СН'!$G$6-'СЕТ СН'!$G$26</f>
        <v>1428.9231365200001</v>
      </c>
    </row>
    <row r="89" spans="1:27" ht="15.75" x14ac:dyDescent="0.2">
      <c r="A89" s="35">
        <f t="shared" si="2"/>
        <v>43957</v>
      </c>
      <c r="B89" s="36">
        <f>SUMIFS(СВЦЭМ!$D$33:$D$776,СВЦЭМ!$A$33:$A$776,$A89,СВЦЭМ!$B$33:$B$776,B$83)+'СЕТ СН'!$G$14+СВЦЭМ!$D$10+'СЕТ СН'!$G$6-'СЕТ СН'!$G$26</f>
        <v>1501.1522436</v>
      </c>
      <c r="C89" s="36">
        <f>SUMIFS(СВЦЭМ!$D$33:$D$776,СВЦЭМ!$A$33:$A$776,$A89,СВЦЭМ!$B$33:$B$776,C$83)+'СЕТ СН'!$G$14+СВЦЭМ!$D$10+'СЕТ СН'!$G$6-'СЕТ СН'!$G$26</f>
        <v>1530.74727712</v>
      </c>
      <c r="D89" s="36">
        <f>SUMIFS(СВЦЭМ!$D$33:$D$776,СВЦЭМ!$A$33:$A$776,$A89,СВЦЭМ!$B$33:$B$776,D$83)+'СЕТ СН'!$G$14+СВЦЭМ!$D$10+'СЕТ СН'!$G$6-'СЕТ СН'!$G$26</f>
        <v>1551.6433157199999</v>
      </c>
      <c r="E89" s="36">
        <f>SUMIFS(СВЦЭМ!$D$33:$D$776,СВЦЭМ!$A$33:$A$776,$A89,СВЦЭМ!$B$33:$B$776,E$83)+'СЕТ СН'!$G$14+СВЦЭМ!$D$10+'СЕТ СН'!$G$6-'СЕТ СН'!$G$26</f>
        <v>1551.1883276799999</v>
      </c>
      <c r="F89" s="36">
        <f>SUMIFS(СВЦЭМ!$D$33:$D$776,СВЦЭМ!$A$33:$A$776,$A89,СВЦЭМ!$B$33:$B$776,F$83)+'СЕТ СН'!$G$14+СВЦЭМ!$D$10+'СЕТ СН'!$G$6-'СЕТ СН'!$G$26</f>
        <v>1545.81760697</v>
      </c>
      <c r="G89" s="36">
        <f>SUMIFS(СВЦЭМ!$D$33:$D$776,СВЦЭМ!$A$33:$A$776,$A89,СВЦЭМ!$B$33:$B$776,G$83)+'СЕТ СН'!$G$14+СВЦЭМ!$D$10+'СЕТ СН'!$G$6-'СЕТ СН'!$G$26</f>
        <v>1475.1666832599999</v>
      </c>
      <c r="H89" s="36">
        <f>SUMIFS(СВЦЭМ!$D$33:$D$776,СВЦЭМ!$A$33:$A$776,$A89,СВЦЭМ!$B$33:$B$776,H$83)+'СЕТ СН'!$G$14+СВЦЭМ!$D$10+'СЕТ СН'!$G$6-'СЕТ СН'!$G$26</f>
        <v>1497.8923634900002</v>
      </c>
      <c r="I89" s="36">
        <f>SUMIFS(СВЦЭМ!$D$33:$D$776,СВЦЭМ!$A$33:$A$776,$A89,СВЦЭМ!$B$33:$B$776,I$83)+'СЕТ СН'!$G$14+СВЦЭМ!$D$10+'СЕТ СН'!$G$6-'СЕТ СН'!$G$26</f>
        <v>1508.2817279000001</v>
      </c>
      <c r="J89" s="36">
        <f>SUMIFS(СВЦЭМ!$D$33:$D$776,СВЦЭМ!$A$33:$A$776,$A89,СВЦЭМ!$B$33:$B$776,J$83)+'СЕТ СН'!$G$14+СВЦЭМ!$D$10+'СЕТ СН'!$G$6-'СЕТ СН'!$G$26</f>
        <v>1460.3396313500002</v>
      </c>
      <c r="K89" s="36">
        <f>SUMIFS(СВЦЭМ!$D$33:$D$776,СВЦЭМ!$A$33:$A$776,$A89,СВЦЭМ!$B$33:$B$776,K$83)+'СЕТ СН'!$G$14+СВЦЭМ!$D$10+'СЕТ СН'!$G$6-'СЕТ СН'!$G$26</f>
        <v>1440.3193829700001</v>
      </c>
      <c r="L89" s="36">
        <f>SUMIFS(СВЦЭМ!$D$33:$D$776,СВЦЭМ!$A$33:$A$776,$A89,СВЦЭМ!$B$33:$B$776,L$83)+'СЕТ СН'!$G$14+СВЦЭМ!$D$10+'СЕТ СН'!$G$6-'СЕТ СН'!$G$26</f>
        <v>1431.2051058100001</v>
      </c>
      <c r="M89" s="36">
        <f>SUMIFS(СВЦЭМ!$D$33:$D$776,СВЦЭМ!$A$33:$A$776,$A89,СВЦЭМ!$B$33:$B$776,M$83)+'СЕТ СН'!$G$14+СВЦЭМ!$D$10+'СЕТ СН'!$G$6-'СЕТ СН'!$G$26</f>
        <v>1388.4595330000002</v>
      </c>
      <c r="N89" s="36">
        <f>SUMIFS(СВЦЭМ!$D$33:$D$776,СВЦЭМ!$A$33:$A$776,$A89,СВЦЭМ!$B$33:$B$776,N$83)+'СЕТ СН'!$G$14+СВЦЭМ!$D$10+'СЕТ СН'!$G$6-'СЕТ СН'!$G$26</f>
        <v>1334.0196242500001</v>
      </c>
      <c r="O89" s="36">
        <f>SUMIFS(СВЦЭМ!$D$33:$D$776,СВЦЭМ!$A$33:$A$776,$A89,СВЦЭМ!$B$33:$B$776,O$83)+'СЕТ СН'!$G$14+СВЦЭМ!$D$10+'СЕТ СН'!$G$6-'СЕТ СН'!$G$26</f>
        <v>1373.4084081300002</v>
      </c>
      <c r="P89" s="36">
        <f>SUMIFS(СВЦЭМ!$D$33:$D$776,СВЦЭМ!$A$33:$A$776,$A89,СВЦЭМ!$B$33:$B$776,P$83)+'СЕТ СН'!$G$14+СВЦЭМ!$D$10+'СЕТ СН'!$G$6-'СЕТ СН'!$G$26</f>
        <v>1380.85077847</v>
      </c>
      <c r="Q89" s="36">
        <f>SUMIFS(СВЦЭМ!$D$33:$D$776,СВЦЭМ!$A$33:$A$776,$A89,СВЦЭМ!$B$33:$B$776,Q$83)+'СЕТ СН'!$G$14+СВЦЭМ!$D$10+'СЕТ СН'!$G$6-'СЕТ СН'!$G$26</f>
        <v>1382.1777548</v>
      </c>
      <c r="R89" s="36">
        <f>SUMIFS(СВЦЭМ!$D$33:$D$776,СВЦЭМ!$A$33:$A$776,$A89,СВЦЭМ!$B$33:$B$776,R$83)+'СЕТ СН'!$G$14+СВЦЭМ!$D$10+'СЕТ СН'!$G$6-'СЕТ СН'!$G$26</f>
        <v>1390.2894067699999</v>
      </c>
      <c r="S89" s="36">
        <f>SUMIFS(СВЦЭМ!$D$33:$D$776,СВЦЭМ!$A$33:$A$776,$A89,СВЦЭМ!$B$33:$B$776,S$83)+'СЕТ СН'!$G$14+СВЦЭМ!$D$10+'СЕТ СН'!$G$6-'СЕТ СН'!$G$26</f>
        <v>1397.3200258900001</v>
      </c>
      <c r="T89" s="36">
        <f>SUMIFS(СВЦЭМ!$D$33:$D$776,СВЦЭМ!$A$33:$A$776,$A89,СВЦЭМ!$B$33:$B$776,T$83)+'СЕТ СН'!$G$14+СВЦЭМ!$D$10+'СЕТ СН'!$G$6-'СЕТ СН'!$G$26</f>
        <v>1405.4989024800002</v>
      </c>
      <c r="U89" s="36">
        <f>SUMIFS(СВЦЭМ!$D$33:$D$776,СВЦЭМ!$A$33:$A$776,$A89,СВЦЭМ!$B$33:$B$776,U$83)+'СЕТ СН'!$G$14+СВЦЭМ!$D$10+'СЕТ СН'!$G$6-'СЕТ СН'!$G$26</f>
        <v>1407.26384418</v>
      </c>
      <c r="V89" s="36">
        <f>SUMIFS(СВЦЭМ!$D$33:$D$776,СВЦЭМ!$A$33:$A$776,$A89,СВЦЭМ!$B$33:$B$776,V$83)+'СЕТ СН'!$G$14+СВЦЭМ!$D$10+'СЕТ СН'!$G$6-'СЕТ СН'!$G$26</f>
        <v>1398.7418057300001</v>
      </c>
      <c r="W89" s="36">
        <f>SUMIFS(СВЦЭМ!$D$33:$D$776,СВЦЭМ!$A$33:$A$776,$A89,СВЦЭМ!$B$33:$B$776,W$83)+'СЕТ СН'!$G$14+СВЦЭМ!$D$10+'СЕТ СН'!$G$6-'СЕТ СН'!$G$26</f>
        <v>1399.9561822300002</v>
      </c>
      <c r="X89" s="36">
        <f>SUMIFS(СВЦЭМ!$D$33:$D$776,СВЦЭМ!$A$33:$A$776,$A89,СВЦЭМ!$B$33:$B$776,X$83)+'СЕТ СН'!$G$14+СВЦЭМ!$D$10+'СЕТ СН'!$G$6-'СЕТ СН'!$G$26</f>
        <v>1389.1678696900001</v>
      </c>
      <c r="Y89" s="36">
        <f>SUMIFS(СВЦЭМ!$D$33:$D$776,СВЦЭМ!$A$33:$A$776,$A89,СВЦЭМ!$B$33:$B$776,Y$83)+'СЕТ СН'!$G$14+СВЦЭМ!$D$10+'СЕТ СН'!$G$6-'СЕТ СН'!$G$26</f>
        <v>1440.5306852000001</v>
      </c>
    </row>
    <row r="90" spans="1:27" ht="15.75" x14ac:dyDescent="0.2">
      <c r="A90" s="35">
        <f t="shared" si="2"/>
        <v>43958</v>
      </c>
      <c r="B90" s="36">
        <f>SUMIFS(СВЦЭМ!$D$33:$D$776,СВЦЭМ!$A$33:$A$776,$A90,СВЦЭМ!$B$33:$B$776,B$83)+'СЕТ СН'!$G$14+СВЦЭМ!$D$10+'СЕТ СН'!$G$6-'СЕТ СН'!$G$26</f>
        <v>1534.52968431</v>
      </c>
      <c r="C90" s="36">
        <f>SUMIFS(СВЦЭМ!$D$33:$D$776,СВЦЭМ!$A$33:$A$776,$A90,СВЦЭМ!$B$33:$B$776,C$83)+'СЕТ СН'!$G$14+СВЦЭМ!$D$10+'СЕТ СН'!$G$6-'СЕТ СН'!$G$26</f>
        <v>1544.3649347999999</v>
      </c>
      <c r="D90" s="36">
        <f>SUMIFS(СВЦЭМ!$D$33:$D$776,СВЦЭМ!$A$33:$A$776,$A90,СВЦЭМ!$B$33:$B$776,D$83)+'СЕТ СН'!$G$14+СВЦЭМ!$D$10+'СЕТ СН'!$G$6-'СЕТ СН'!$G$26</f>
        <v>1540.2782774699999</v>
      </c>
      <c r="E90" s="36">
        <f>SUMIFS(СВЦЭМ!$D$33:$D$776,СВЦЭМ!$A$33:$A$776,$A90,СВЦЭМ!$B$33:$B$776,E$83)+'СЕТ СН'!$G$14+СВЦЭМ!$D$10+'СЕТ СН'!$G$6-'СЕТ СН'!$G$26</f>
        <v>1535.31654501</v>
      </c>
      <c r="F90" s="36">
        <f>SUMIFS(СВЦЭМ!$D$33:$D$776,СВЦЭМ!$A$33:$A$776,$A90,СВЦЭМ!$B$33:$B$776,F$83)+'СЕТ СН'!$G$14+СВЦЭМ!$D$10+'СЕТ СН'!$G$6-'СЕТ СН'!$G$26</f>
        <v>1532.61654365</v>
      </c>
      <c r="G90" s="36">
        <f>SUMIFS(СВЦЭМ!$D$33:$D$776,СВЦЭМ!$A$33:$A$776,$A90,СВЦЭМ!$B$33:$B$776,G$83)+'СЕТ СН'!$G$14+СВЦЭМ!$D$10+'СЕТ СН'!$G$6-'СЕТ СН'!$G$26</f>
        <v>1547.4908281200001</v>
      </c>
      <c r="H90" s="36">
        <f>SUMIFS(СВЦЭМ!$D$33:$D$776,СВЦЭМ!$A$33:$A$776,$A90,СВЦЭМ!$B$33:$B$776,H$83)+'СЕТ СН'!$G$14+СВЦЭМ!$D$10+'СЕТ СН'!$G$6-'СЕТ СН'!$G$26</f>
        <v>1547.5535176600001</v>
      </c>
      <c r="I90" s="36">
        <f>SUMIFS(СВЦЭМ!$D$33:$D$776,СВЦЭМ!$A$33:$A$776,$A90,СВЦЭМ!$B$33:$B$776,I$83)+'СЕТ СН'!$G$14+СВЦЭМ!$D$10+'СЕТ СН'!$G$6-'СЕТ СН'!$G$26</f>
        <v>1535.52065137</v>
      </c>
      <c r="J90" s="36">
        <f>SUMIFS(СВЦЭМ!$D$33:$D$776,СВЦЭМ!$A$33:$A$776,$A90,СВЦЭМ!$B$33:$B$776,J$83)+'СЕТ СН'!$G$14+СВЦЭМ!$D$10+'СЕТ СН'!$G$6-'СЕТ СН'!$G$26</f>
        <v>1493.9319003800001</v>
      </c>
      <c r="K90" s="36">
        <f>SUMIFS(СВЦЭМ!$D$33:$D$776,СВЦЭМ!$A$33:$A$776,$A90,СВЦЭМ!$B$33:$B$776,K$83)+'СЕТ СН'!$G$14+СВЦЭМ!$D$10+'СЕТ СН'!$G$6-'СЕТ СН'!$G$26</f>
        <v>1485.65796813</v>
      </c>
      <c r="L90" s="36">
        <f>SUMIFS(СВЦЭМ!$D$33:$D$776,СВЦЭМ!$A$33:$A$776,$A90,СВЦЭМ!$B$33:$B$776,L$83)+'СЕТ СН'!$G$14+СВЦЭМ!$D$10+'СЕТ СН'!$G$6-'СЕТ СН'!$G$26</f>
        <v>1478.42643309</v>
      </c>
      <c r="M90" s="36">
        <f>SUMIFS(СВЦЭМ!$D$33:$D$776,СВЦЭМ!$A$33:$A$776,$A90,СВЦЭМ!$B$33:$B$776,M$83)+'СЕТ СН'!$G$14+СВЦЭМ!$D$10+'СЕТ СН'!$G$6-'СЕТ СН'!$G$26</f>
        <v>1423.2719321899999</v>
      </c>
      <c r="N90" s="36">
        <f>SUMIFS(СВЦЭМ!$D$33:$D$776,СВЦЭМ!$A$33:$A$776,$A90,СВЦЭМ!$B$33:$B$776,N$83)+'СЕТ СН'!$G$14+СВЦЭМ!$D$10+'СЕТ СН'!$G$6-'СЕТ СН'!$G$26</f>
        <v>1370.7794392400001</v>
      </c>
      <c r="O90" s="36">
        <f>SUMIFS(СВЦЭМ!$D$33:$D$776,СВЦЭМ!$A$33:$A$776,$A90,СВЦЭМ!$B$33:$B$776,O$83)+'СЕТ СН'!$G$14+СВЦЭМ!$D$10+'СЕТ СН'!$G$6-'СЕТ СН'!$G$26</f>
        <v>1359.62626075</v>
      </c>
      <c r="P90" s="36">
        <f>SUMIFS(СВЦЭМ!$D$33:$D$776,СВЦЭМ!$A$33:$A$776,$A90,СВЦЭМ!$B$33:$B$776,P$83)+'СЕТ СН'!$G$14+СВЦЭМ!$D$10+'СЕТ СН'!$G$6-'СЕТ СН'!$G$26</f>
        <v>1368.8453165300002</v>
      </c>
      <c r="Q90" s="36">
        <f>SUMIFS(СВЦЭМ!$D$33:$D$776,СВЦЭМ!$A$33:$A$776,$A90,СВЦЭМ!$B$33:$B$776,Q$83)+'СЕТ СН'!$G$14+СВЦЭМ!$D$10+'СЕТ СН'!$G$6-'СЕТ СН'!$G$26</f>
        <v>1374.19548661</v>
      </c>
      <c r="R90" s="36">
        <f>SUMIFS(СВЦЭМ!$D$33:$D$776,СВЦЭМ!$A$33:$A$776,$A90,СВЦЭМ!$B$33:$B$776,R$83)+'СЕТ СН'!$G$14+СВЦЭМ!$D$10+'СЕТ СН'!$G$6-'СЕТ СН'!$G$26</f>
        <v>1368.2897106200001</v>
      </c>
      <c r="S90" s="36">
        <f>SUMIFS(СВЦЭМ!$D$33:$D$776,СВЦЭМ!$A$33:$A$776,$A90,СВЦЭМ!$B$33:$B$776,S$83)+'СЕТ СН'!$G$14+СВЦЭМ!$D$10+'СЕТ СН'!$G$6-'СЕТ СН'!$G$26</f>
        <v>1361.1558459500002</v>
      </c>
      <c r="T90" s="36">
        <f>SUMIFS(СВЦЭМ!$D$33:$D$776,СВЦЭМ!$A$33:$A$776,$A90,СВЦЭМ!$B$33:$B$776,T$83)+'СЕТ СН'!$G$14+СВЦЭМ!$D$10+'СЕТ СН'!$G$6-'СЕТ СН'!$G$26</f>
        <v>1332.3491593399999</v>
      </c>
      <c r="U90" s="36">
        <f>SUMIFS(СВЦЭМ!$D$33:$D$776,СВЦЭМ!$A$33:$A$776,$A90,СВЦЭМ!$B$33:$B$776,U$83)+'СЕТ СН'!$G$14+СВЦЭМ!$D$10+'СЕТ СН'!$G$6-'СЕТ СН'!$G$26</f>
        <v>1308.3794264799999</v>
      </c>
      <c r="V90" s="36">
        <f>SUMIFS(СВЦЭМ!$D$33:$D$776,СВЦЭМ!$A$33:$A$776,$A90,СВЦЭМ!$B$33:$B$776,V$83)+'СЕТ СН'!$G$14+СВЦЭМ!$D$10+'СЕТ СН'!$G$6-'СЕТ СН'!$G$26</f>
        <v>1289.45258848</v>
      </c>
      <c r="W90" s="36">
        <f>SUMIFS(СВЦЭМ!$D$33:$D$776,СВЦЭМ!$A$33:$A$776,$A90,СВЦЭМ!$B$33:$B$776,W$83)+'СЕТ СН'!$G$14+СВЦЭМ!$D$10+'СЕТ СН'!$G$6-'СЕТ СН'!$G$26</f>
        <v>1295.2206854400001</v>
      </c>
      <c r="X90" s="36">
        <f>SUMIFS(СВЦЭМ!$D$33:$D$776,СВЦЭМ!$A$33:$A$776,$A90,СВЦЭМ!$B$33:$B$776,X$83)+'СЕТ СН'!$G$14+СВЦЭМ!$D$10+'СЕТ СН'!$G$6-'СЕТ СН'!$G$26</f>
        <v>1340.0153623400001</v>
      </c>
      <c r="Y90" s="36">
        <f>SUMIFS(СВЦЭМ!$D$33:$D$776,СВЦЭМ!$A$33:$A$776,$A90,СВЦЭМ!$B$33:$B$776,Y$83)+'СЕТ СН'!$G$14+СВЦЭМ!$D$10+'СЕТ СН'!$G$6-'СЕТ СН'!$G$26</f>
        <v>1410.3149290400002</v>
      </c>
    </row>
    <row r="91" spans="1:27" ht="15.75" x14ac:dyDescent="0.2">
      <c r="A91" s="35">
        <f t="shared" si="2"/>
        <v>43959</v>
      </c>
      <c r="B91" s="36">
        <f>SUMIFS(СВЦЭМ!$D$33:$D$776,СВЦЭМ!$A$33:$A$776,$A91,СВЦЭМ!$B$33:$B$776,B$83)+'СЕТ СН'!$G$14+СВЦЭМ!$D$10+'СЕТ СН'!$G$6-'СЕТ СН'!$G$26</f>
        <v>1527.1764464</v>
      </c>
      <c r="C91" s="36">
        <f>SUMIFS(СВЦЭМ!$D$33:$D$776,СВЦЭМ!$A$33:$A$776,$A91,СВЦЭМ!$B$33:$B$776,C$83)+'СЕТ СН'!$G$14+СВЦЭМ!$D$10+'СЕТ СН'!$G$6-'СЕТ СН'!$G$26</f>
        <v>1531.9537206800001</v>
      </c>
      <c r="D91" s="36">
        <f>SUMIFS(СВЦЭМ!$D$33:$D$776,СВЦЭМ!$A$33:$A$776,$A91,СВЦЭМ!$B$33:$B$776,D$83)+'СЕТ СН'!$G$14+СВЦЭМ!$D$10+'СЕТ СН'!$G$6-'СЕТ СН'!$G$26</f>
        <v>1524.1251605299999</v>
      </c>
      <c r="E91" s="36">
        <f>SUMIFS(СВЦЭМ!$D$33:$D$776,СВЦЭМ!$A$33:$A$776,$A91,СВЦЭМ!$B$33:$B$776,E$83)+'СЕТ СН'!$G$14+СВЦЭМ!$D$10+'СЕТ СН'!$G$6-'СЕТ СН'!$G$26</f>
        <v>1525.3705652600001</v>
      </c>
      <c r="F91" s="36">
        <f>SUMIFS(СВЦЭМ!$D$33:$D$776,СВЦЭМ!$A$33:$A$776,$A91,СВЦЭМ!$B$33:$B$776,F$83)+'СЕТ СН'!$G$14+СВЦЭМ!$D$10+'СЕТ СН'!$G$6-'СЕТ СН'!$G$26</f>
        <v>1518.4503834000002</v>
      </c>
      <c r="G91" s="36">
        <f>SUMIFS(СВЦЭМ!$D$33:$D$776,СВЦЭМ!$A$33:$A$776,$A91,СВЦЭМ!$B$33:$B$776,G$83)+'СЕТ СН'!$G$14+СВЦЭМ!$D$10+'СЕТ СН'!$G$6-'СЕТ СН'!$G$26</f>
        <v>1528.07640528</v>
      </c>
      <c r="H91" s="36">
        <f>SUMIFS(СВЦЭМ!$D$33:$D$776,СВЦЭМ!$A$33:$A$776,$A91,СВЦЭМ!$B$33:$B$776,H$83)+'СЕТ СН'!$G$14+СВЦЭМ!$D$10+'СЕТ СН'!$G$6-'СЕТ СН'!$G$26</f>
        <v>1515.6805679300001</v>
      </c>
      <c r="I91" s="36">
        <f>SUMIFS(СВЦЭМ!$D$33:$D$776,СВЦЭМ!$A$33:$A$776,$A91,СВЦЭМ!$B$33:$B$776,I$83)+'СЕТ СН'!$G$14+СВЦЭМ!$D$10+'СЕТ СН'!$G$6-'СЕТ СН'!$G$26</f>
        <v>1490.47491629</v>
      </c>
      <c r="J91" s="36">
        <f>SUMIFS(СВЦЭМ!$D$33:$D$776,СВЦЭМ!$A$33:$A$776,$A91,СВЦЭМ!$B$33:$B$776,J$83)+'СЕТ СН'!$G$14+СВЦЭМ!$D$10+'СЕТ СН'!$G$6-'СЕТ СН'!$G$26</f>
        <v>1462.6271334200001</v>
      </c>
      <c r="K91" s="36">
        <f>SUMIFS(СВЦЭМ!$D$33:$D$776,СВЦЭМ!$A$33:$A$776,$A91,СВЦЭМ!$B$33:$B$776,K$83)+'СЕТ СН'!$G$14+СВЦЭМ!$D$10+'СЕТ СН'!$G$6-'СЕТ СН'!$G$26</f>
        <v>1464.0970447499999</v>
      </c>
      <c r="L91" s="36">
        <f>SUMIFS(СВЦЭМ!$D$33:$D$776,СВЦЭМ!$A$33:$A$776,$A91,СВЦЭМ!$B$33:$B$776,L$83)+'СЕТ СН'!$G$14+СВЦЭМ!$D$10+'СЕТ СН'!$G$6-'СЕТ СН'!$G$26</f>
        <v>1462.18070558</v>
      </c>
      <c r="M91" s="36">
        <f>SUMIFS(СВЦЭМ!$D$33:$D$776,СВЦЭМ!$A$33:$A$776,$A91,СВЦЭМ!$B$33:$B$776,M$83)+'СЕТ СН'!$G$14+СВЦЭМ!$D$10+'СЕТ СН'!$G$6-'СЕТ СН'!$G$26</f>
        <v>1413.03256698</v>
      </c>
      <c r="N91" s="36">
        <f>SUMIFS(СВЦЭМ!$D$33:$D$776,СВЦЭМ!$A$33:$A$776,$A91,СВЦЭМ!$B$33:$B$776,N$83)+'СЕТ СН'!$G$14+СВЦЭМ!$D$10+'СЕТ СН'!$G$6-'СЕТ СН'!$G$26</f>
        <v>1352.9319144999999</v>
      </c>
      <c r="O91" s="36">
        <f>SUMIFS(СВЦЭМ!$D$33:$D$776,СВЦЭМ!$A$33:$A$776,$A91,СВЦЭМ!$B$33:$B$776,O$83)+'СЕТ СН'!$G$14+СВЦЭМ!$D$10+'СЕТ СН'!$G$6-'СЕТ СН'!$G$26</f>
        <v>1341.7621800900001</v>
      </c>
      <c r="P91" s="36">
        <f>SUMIFS(СВЦЭМ!$D$33:$D$776,СВЦЭМ!$A$33:$A$776,$A91,СВЦЭМ!$B$33:$B$776,P$83)+'СЕТ СН'!$G$14+СВЦЭМ!$D$10+'СЕТ СН'!$G$6-'СЕТ СН'!$G$26</f>
        <v>1347.49179538</v>
      </c>
      <c r="Q91" s="36">
        <f>SUMIFS(СВЦЭМ!$D$33:$D$776,СВЦЭМ!$A$33:$A$776,$A91,СВЦЭМ!$B$33:$B$776,Q$83)+'СЕТ СН'!$G$14+СВЦЭМ!$D$10+'СЕТ СН'!$G$6-'СЕТ СН'!$G$26</f>
        <v>1350.23716459</v>
      </c>
      <c r="R91" s="36">
        <f>SUMIFS(СВЦЭМ!$D$33:$D$776,СВЦЭМ!$A$33:$A$776,$A91,СВЦЭМ!$B$33:$B$776,R$83)+'СЕТ СН'!$G$14+СВЦЭМ!$D$10+'СЕТ СН'!$G$6-'СЕТ СН'!$G$26</f>
        <v>1347.6278477200001</v>
      </c>
      <c r="S91" s="36">
        <f>SUMIFS(СВЦЭМ!$D$33:$D$776,СВЦЭМ!$A$33:$A$776,$A91,СВЦЭМ!$B$33:$B$776,S$83)+'СЕТ СН'!$G$14+СВЦЭМ!$D$10+'СЕТ СН'!$G$6-'СЕТ СН'!$G$26</f>
        <v>1352.62248193</v>
      </c>
      <c r="T91" s="36">
        <f>SUMIFS(СВЦЭМ!$D$33:$D$776,СВЦЭМ!$A$33:$A$776,$A91,СВЦЭМ!$B$33:$B$776,T$83)+'СЕТ СН'!$G$14+СВЦЭМ!$D$10+'СЕТ СН'!$G$6-'СЕТ СН'!$G$26</f>
        <v>1344.34640494</v>
      </c>
      <c r="U91" s="36">
        <f>SUMIFS(СВЦЭМ!$D$33:$D$776,СВЦЭМ!$A$33:$A$776,$A91,СВЦЭМ!$B$33:$B$776,U$83)+'СЕТ СН'!$G$14+СВЦЭМ!$D$10+'СЕТ СН'!$G$6-'СЕТ СН'!$G$26</f>
        <v>1325.2636305800002</v>
      </c>
      <c r="V91" s="36">
        <f>SUMIFS(СВЦЭМ!$D$33:$D$776,СВЦЭМ!$A$33:$A$776,$A91,СВЦЭМ!$B$33:$B$776,V$83)+'СЕТ СН'!$G$14+СВЦЭМ!$D$10+'СЕТ СН'!$G$6-'СЕТ СН'!$G$26</f>
        <v>1296.6520844000001</v>
      </c>
      <c r="W91" s="36">
        <f>SUMIFS(СВЦЭМ!$D$33:$D$776,СВЦЭМ!$A$33:$A$776,$A91,СВЦЭМ!$B$33:$B$776,W$83)+'СЕТ СН'!$G$14+СВЦЭМ!$D$10+'СЕТ СН'!$G$6-'СЕТ СН'!$G$26</f>
        <v>1293.60027765</v>
      </c>
      <c r="X91" s="36">
        <f>SUMIFS(СВЦЭМ!$D$33:$D$776,СВЦЭМ!$A$33:$A$776,$A91,СВЦЭМ!$B$33:$B$776,X$83)+'СЕТ СН'!$G$14+СВЦЭМ!$D$10+'СЕТ СН'!$G$6-'СЕТ СН'!$G$26</f>
        <v>1340.0087142699999</v>
      </c>
      <c r="Y91" s="36">
        <f>SUMIFS(СВЦЭМ!$D$33:$D$776,СВЦЭМ!$A$33:$A$776,$A91,СВЦЭМ!$B$33:$B$776,Y$83)+'СЕТ СН'!$G$14+СВЦЭМ!$D$10+'СЕТ СН'!$G$6-'СЕТ СН'!$G$26</f>
        <v>1414.99933212</v>
      </c>
    </row>
    <row r="92" spans="1:27" ht="15.75" x14ac:dyDescent="0.2">
      <c r="A92" s="35">
        <f t="shared" si="2"/>
        <v>43960</v>
      </c>
      <c r="B92" s="36">
        <f>SUMIFS(СВЦЭМ!$D$33:$D$776,СВЦЭМ!$A$33:$A$776,$A92,СВЦЭМ!$B$33:$B$776,B$83)+'СЕТ СН'!$G$14+СВЦЭМ!$D$10+'СЕТ СН'!$G$6-'СЕТ СН'!$G$26</f>
        <v>1518.60463157</v>
      </c>
      <c r="C92" s="36">
        <f>SUMIFS(СВЦЭМ!$D$33:$D$776,СВЦЭМ!$A$33:$A$776,$A92,СВЦЭМ!$B$33:$B$776,C$83)+'СЕТ СН'!$G$14+СВЦЭМ!$D$10+'СЕТ СН'!$G$6-'СЕТ СН'!$G$26</f>
        <v>1505.9537302200001</v>
      </c>
      <c r="D92" s="36">
        <f>SUMIFS(СВЦЭМ!$D$33:$D$776,СВЦЭМ!$A$33:$A$776,$A92,СВЦЭМ!$B$33:$B$776,D$83)+'СЕТ СН'!$G$14+СВЦЭМ!$D$10+'СЕТ СН'!$G$6-'СЕТ СН'!$G$26</f>
        <v>1487.8422982300001</v>
      </c>
      <c r="E92" s="36">
        <f>SUMIFS(СВЦЭМ!$D$33:$D$776,СВЦЭМ!$A$33:$A$776,$A92,СВЦЭМ!$B$33:$B$776,E$83)+'СЕТ СН'!$G$14+СВЦЭМ!$D$10+'СЕТ СН'!$G$6-'СЕТ СН'!$G$26</f>
        <v>1484.20060659</v>
      </c>
      <c r="F92" s="36">
        <f>SUMIFS(СВЦЭМ!$D$33:$D$776,СВЦЭМ!$A$33:$A$776,$A92,СВЦЭМ!$B$33:$B$776,F$83)+'СЕТ СН'!$G$14+СВЦЭМ!$D$10+'СЕТ СН'!$G$6-'СЕТ СН'!$G$26</f>
        <v>1475.0510161100001</v>
      </c>
      <c r="G92" s="36">
        <f>SUMIFS(СВЦЭМ!$D$33:$D$776,СВЦЭМ!$A$33:$A$776,$A92,СВЦЭМ!$B$33:$B$776,G$83)+'СЕТ СН'!$G$14+СВЦЭМ!$D$10+'СЕТ СН'!$G$6-'СЕТ СН'!$G$26</f>
        <v>1476.6579235200002</v>
      </c>
      <c r="H92" s="36">
        <f>SUMIFS(СВЦЭМ!$D$33:$D$776,СВЦЭМ!$A$33:$A$776,$A92,СВЦЭМ!$B$33:$B$776,H$83)+'СЕТ СН'!$G$14+СВЦЭМ!$D$10+'СЕТ СН'!$G$6-'СЕТ СН'!$G$26</f>
        <v>1482.52735631</v>
      </c>
      <c r="I92" s="36">
        <f>SUMIFS(СВЦЭМ!$D$33:$D$776,СВЦЭМ!$A$33:$A$776,$A92,СВЦЭМ!$B$33:$B$776,I$83)+'СЕТ СН'!$G$14+СВЦЭМ!$D$10+'СЕТ СН'!$G$6-'СЕТ СН'!$G$26</f>
        <v>1488.58916873</v>
      </c>
      <c r="J92" s="36">
        <f>SUMIFS(СВЦЭМ!$D$33:$D$776,СВЦЭМ!$A$33:$A$776,$A92,СВЦЭМ!$B$33:$B$776,J$83)+'СЕТ СН'!$G$14+СВЦЭМ!$D$10+'СЕТ СН'!$G$6-'СЕТ СН'!$G$26</f>
        <v>1489.0488522099999</v>
      </c>
      <c r="K92" s="36">
        <f>SUMIFS(СВЦЭМ!$D$33:$D$776,СВЦЭМ!$A$33:$A$776,$A92,СВЦЭМ!$B$33:$B$776,K$83)+'СЕТ СН'!$G$14+СВЦЭМ!$D$10+'СЕТ СН'!$G$6-'СЕТ СН'!$G$26</f>
        <v>1462.4986786700001</v>
      </c>
      <c r="L92" s="36">
        <f>SUMIFS(СВЦЭМ!$D$33:$D$776,СВЦЭМ!$A$33:$A$776,$A92,СВЦЭМ!$B$33:$B$776,L$83)+'СЕТ СН'!$G$14+СВЦЭМ!$D$10+'СЕТ СН'!$G$6-'СЕТ СН'!$G$26</f>
        <v>1471.5763885900001</v>
      </c>
      <c r="M92" s="36">
        <f>SUMIFS(СВЦЭМ!$D$33:$D$776,СВЦЭМ!$A$33:$A$776,$A92,СВЦЭМ!$B$33:$B$776,M$83)+'СЕТ СН'!$G$14+СВЦЭМ!$D$10+'СЕТ СН'!$G$6-'СЕТ СН'!$G$26</f>
        <v>1419.1815120000001</v>
      </c>
      <c r="N92" s="36">
        <f>SUMIFS(СВЦЭМ!$D$33:$D$776,СВЦЭМ!$A$33:$A$776,$A92,СВЦЭМ!$B$33:$B$776,N$83)+'СЕТ СН'!$G$14+СВЦЭМ!$D$10+'СЕТ СН'!$G$6-'СЕТ СН'!$G$26</f>
        <v>1364.4631693599999</v>
      </c>
      <c r="O92" s="36">
        <f>SUMIFS(СВЦЭМ!$D$33:$D$776,СВЦЭМ!$A$33:$A$776,$A92,СВЦЭМ!$B$33:$B$776,O$83)+'СЕТ СН'!$G$14+СВЦЭМ!$D$10+'СЕТ СН'!$G$6-'СЕТ СН'!$G$26</f>
        <v>1344.6198849800001</v>
      </c>
      <c r="P92" s="36">
        <f>SUMIFS(СВЦЭМ!$D$33:$D$776,СВЦЭМ!$A$33:$A$776,$A92,СВЦЭМ!$B$33:$B$776,P$83)+'СЕТ СН'!$G$14+СВЦЭМ!$D$10+'СЕТ СН'!$G$6-'СЕТ СН'!$G$26</f>
        <v>1349.9301075500002</v>
      </c>
      <c r="Q92" s="36">
        <f>SUMIFS(СВЦЭМ!$D$33:$D$776,СВЦЭМ!$A$33:$A$776,$A92,СВЦЭМ!$B$33:$B$776,Q$83)+'СЕТ СН'!$G$14+СВЦЭМ!$D$10+'СЕТ СН'!$G$6-'СЕТ СН'!$G$26</f>
        <v>1341.9557484100001</v>
      </c>
      <c r="R92" s="36">
        <f>SUMIFS(СВЦЭМ!$D$33:$D$776,СВЦЭМ!$A$33:$A$776,$A92,СВЦЭМ!$B$33:$B$776,R$83)+'СЕТ СН'!$G$14+СВЦЭМ!$D$10+'СЕТ СН'!$G$6-'СЕТ СН'!$G$26</f>
        <v>1344.4692115600001</v>
      </c>
      <c r="S92" s="36">
        <f>SUMIFS(СВЦЭМ!$D$33:$D$776,СВЦЭМ!$A$33:$A$776,$A92,СВЦЭМ!$B$33:$B$776,S$83)+'СЕТ СН'!$G$14+СВЦЭМ!$D$10+'СЕТ СН'!$G$6-'СЕТ СН'!$G$26</f>
        <v>1355.7959150900001</v>
      </c>
      <c r="T92" s="36">
        <f>SUMIFS(СВЦЭМ!$D$33:$D$776,СВЦЭМ!$A$33:$A$776,$A92,СВЦЭМ!$B$33:$B$776,T$83)+'СЕТ СН'!$G$14+СВЦЭМ!$D$10+'СЕТ СН'!$G$6-'СЕТ СН'!$G$26</f>
        <v>1346.16458977</v>
      </c>
      <c r="U92" s="36">
        <f>SUMIFS(СВЦЭМ!$D$33:$D$776,СВЦЭМ!$A$33:$A$776,$A92,СВЦЭМ!$B$33:$B$776,U$83)+'СЕТ СН'!$G$14+СВЦЭМ!$D$10+'СЕТ СН'!$G$6-'СЕТ СН'!$G$26</f>
        <v>1337.8743924</v>
      </c>
      <c r="V92" s="36">
        <f>SUMIFS(СВЦЭМ!$D$33:$D$776,СВЦЭМ!$A$33:$A$776,$A92,СВЦЭМ!$B$33:$B$776,V$83)+'СЕТ СН'!$G$14+СВЦЭМ!$D$10+'СЕТ СН'!$G$6-'СЕТ СН'!$G$26</f>
        <v>1325.76593439</v>
      </c>
      <c r="W92" s="36">
        <f>SUMIFS(СВЦЭМ!$D$33:$D$776,СВЦЭМ!$A$33:$A$776,$A92,СВЦЭМ!$B$33:$B$776,W$83)+'СЕТ СН'!$G$14+СВЦЭМ!$D$10+'СЕТ СН'!$G$6-'СЕТ СН'!$G$26</f>
        <v>1317.6863328300001</v>
      </c>
      <c r="X92" s="36">
        <f>SUMIFS(СВЦЭМ!$D$33:$D$776,СВЦЭМ!$A$33:$A$776,$A92,СВЦЭМ!$B$33:$B$776,X$83)+'СЕТ СН'!$G$14+СВЦЭМ!$D$10+'СЕТ СН'!$G$6-'СЕТ СН'!$G$26</f>
        <v>1361.12928521</v>
      </c>
      <c r="Y92" s="36">
        <f>SUMIFS(СВЦЭМ!$D$33:$D$776,СВЦЭМ!$A$33:$A$776,$A92,СВЦЭМ!$B$33:$B$776,Y$83)+'СЕТ СН'!$G$14+СВЦЭМ!$D$10+'СЕТ СН'!$G$6-'СЕТ СН'!$G$26</f>
        <v>1451.3723086800001</v>
      </c>
    </row>
    <row r="93" spans="1:27" ht="15.75" x14ac:dyDescent="0.2">
      <c r="A93" s="35">
        <f t="shared" si="2"/>
        <v>43961</v>
      </c>
      <c r="B93" s="36">
        <f>SUMIFS(СВЦЭМ!$D$33:$D$776,СВЦЭМ!$A$33:$A$776,$A93,СВЦЭМ!$B$33:$B$776,B$83)+'СЕТ СН'!$G$14+СВЦЭМ!$D$10+'СЕТ СН'!$G$6-'СЕТ СН'!$G$26</f>
        <v>1494.9550344500001</v>
      </c>
      <c r="C93" s="36">
        <f>SUMIFS(СВЦЭМ!$D$33:$D$776,СВЦЭМ!$A$33:$A$776,$A93,СВЦЭМ!$B$33:$B$776,C$83)+'СЕТ СН'!$G$14+СВЦЭМ!$D$10+'СЕТ СН'!$G$6-'СЕТ СН'!$G$26</f>
        <v>1524.8451819500001</v>
      </c>
      <c r="D93" s="36">
        <f>SUMIFS(СВЦЭМ!$D$33:$D$776,СВЦЭМ!$A$33:$A$776,$A93,СВЦЭМ!$B$33:$B$776,D$83)+'СЕТ СН'!$G$14+СВЦЭМ!$D$10+'СЕТ СН'!$G$6-'СЕТ СН'!$G$26</f>
        <v>1531.4795275700001</v>
      </c>
      <c r="E93" s="36">
        <f>SUMIFS(СВЦЭМ!$D$33:$D$776,СВЦЭМ!$A$33:$A$776,$A93,СВЦЭМ!$B$33:$B$776,E$83)+'СЕТ СН'!$G$14+СВЦЭМ!$D$10+'СЕТ СН'!$G$6-'СЕТ СН'!$G$26</f>
        <v>1552.6740055300002</v>
      </c>
      <c r="F93" s="36">
        <f>SUMIFS(СВЦЭМ!$D$33:$D$776,СВЦЭМ!$A$33:$A$776,$A93,СВЦЭМ!$B$33:$B$776,F$83)+'СЕТ СН'!$G$14+СВЦЭМ!$D$10+'СЕТ СН'!$G$6-'СЕТ СН'!$G$26</f>
        <v>1545.1332180600002</v>
      </c>
      <c r="G93" s="36">
        <f>SUMIFS(СВЦЭМ!$D$33:$D$776,СВЦЭМ!$A$33:$A$776,$A93,СВЦЭМ!$B$33:$B$776,G$83)+'СЕТ СН'!$G$14+СВЦЭМ!$D$10+'СЕТ СН'!$G$6-'СЕТ СН'!$G$26</f>
        <v>1543.1158363100001</v>
      </c>
      <c r="H93" s="36">
        <f>SUMIFS(СВЦЭМ!$D$33:$D$776,СВЦЭМ!$A$33:$A$776,$A93,СВЦЭМ!$B$33:$B$776,H$83)+'СЕТ СН'!$G$14+СВЦЭМ!$D$10+'СЕТ СН'!$G$6-'СЕТ СН'!$G$26</f>
        <v>1536.13602554</v>
      </c>
      <c r="I93" s="36">
        <f>SUMIFS(СВЦЭМ!$D$33:$D$776,СВЦЭМ!$A$33:$A$776,$A93,СВЦЭМ!$B$33:$B$776,I$83)+'СЕТ СН'!$G$14+СВЦЭМ!$D$10+'СЕТ СН'!$G$6-'СЕТ СН'!$G$26</f>
        <v>1507.4757095300001</v>
      </c>
      <c r="J93" s="36">
        <f>SUMIFS(СВЦЭМ!$D$33:$D$776,СВЦЭМ!$A$33:$A$776,$A93,СВЦЭМ!$B$33:$B$776,J$83)+'СЕТ СН'!$G$14+СВЦЭМ!$D$10+'СЕТ СН'!$G$6-'СЕТ СН'!$G$26</f>
        <v>1501.40216315</v>
      </c>
      <c r="K93" s="36">
        <f>SUMIFS(СВЦЭМ!$D$33:$D$776,СВЦЭМ!$A$33:$A$776,$A93,СВЦЭМ!$B$33:$B$776,K$83)+'СЕТ СН'!$G$14+СВЦЭМ!$D$10+'СЕТ СН'!$G$6-'СЕТ СН'!$G$26</f>
        <v>1470.6727034200001</v>
      </c>
      <c r="L93" s="36">
        <f>SUMIFS(СВЦЭМ!$D$33:$D$776,СВЦЭМ!$A$33:$A$776,$A93,СВЦЭМ!$B$33:$B$776,L$83)+'СЕТ СН'!$G$14+СВЦЭМ!$D$10+'СЕТ СН'!$G$6-'СЕТ СН'!$G$26</f>
        <v>1463.0337616100001</v>
      </c>
      <c r="M93" s="36">
        <f>SUMIFS(СВЦЭМ!$D$33:$D$776,СВЦЭМ!$A$33:$A$776,$A93,СВЦЭМ!$B$33:$B$776,M$83)+'СЕТ СН'!$G$14+СВЦЭМ!$D$10+'СЕТ СН'!$G$6-'СЕТ СН'!$G$26</f>
        <v>1417.9673608800001</v>
      </c>
      <c r="N93" s="36">
        <f>SUMIFS(СВЦЭМ!$D$33:$D$776,СВЦЭМ!$A$33:$A$776,$A93,СВЦЭМ!$B$33:$B$776,N$83)+'СЕТ СН'!$G$14+СВЦЭМ!$D$10+'СЕТ СН'!$G$6-'СЕТ СН'!$G$26</f>
        <v>1363.59475064</v>
      </c>
      <c r="O93" s="36">
        <f>SUMIFS(СВЦЭМ!$D$33:$D$776,СВЦЭМ!$A$33:$A$776,$A93,СВЦЭМ!$B$33:$B$776,O$83)+'СЕТ СН'!$G$14+СВЦЭМ!$D$10+'СЕТ СН'!$G$6-'СЕТ СН'!$G$26</f>
        <v>1347.23964217</v>
      </c>
      <c r="P93" s="36">
        <f>SUMIFS(СВЦЭМ!$D$33:$D$776,СВЦЭМ!$A$33:$A$776,$A93,СВЦЭМ!$B$33:$B$776,P$83)+'СЕТ СН'!$G$14+СВЦЭМ!$D$10+'СЕТ СН'!$G$6-'СЕТ СН'!$G$26</f>
        <v>1349.4239435</v>
      </c>
      <c r="Q93" s="36">
        <f>SUMIFS(СВЦЭМ!$D$33:$D$776,СВЦЭМ!$A$33:$A$776,$A93,СВЦЭМ!$B$33:$B$776,Q$83)+'СЕТ СН'!$G$14+СВЦЭМ!$D$10+'СЕТ СН'!$G$6-'СЕТ СН'!$G$26</f>
        <v>1357.0524132400001</v>
      </c>
      <c r="R93" s="36">
        <f>SUMIFS(СВЦЭМ!$D$33:$D$776,СВЦЭМ!$A$33:$A$776,$A93,СВЦЭМ!$B$33:$B$776,R$83)+'СЕТ СН'!$G$14+СВЦЭМ!$D$10+'СЕТ СН'!$G$6-'СЕТ СН'!$G$26</f>
        <v>1354.4801065800002</v>
      </c>
      <c r="S93" s="36">
        <f>SUMIFS(СВЦЭМ!$D$33:$D$776,СВЦЭМ!$A$33:$A$776,$A93,СВЦЭМ!$B$33:$B$776,S$83)+'СЕТ СН'!$G$14+СВЦЭМ!$D$10+'СЕТ СН'!$G$6-'СЕТ СН'!$G$26</f>
        <v>1357.06263777</v>
      </c>
      <c r="T93" s="36">
        <f>SUMIFS(СВЦЭМ!$D$33:$D$776,СВЦЭМ!$A$33:$A$776,$A93,СВЦЭМ!$B$33:$B$776,T$83)+'СЕТ СН'!$G$14+СВЦЭМ!$D$10+'СЕТ СН'!$G$6-'СЕТ СН'!$G$26</f>
        <v>1346.94641415</v>
      </c>
      <c r="U93" s="36">
        <f>SUMIFS(СВЦЭМ!$D$33:$D$776,СВЦЭМ!$A$33:$A$776,$A93,СВЦЭМ!$B$33:$B$776,U$83)+'СЕТ СН'!$G$14+СВЦЭМ!$D$10+'СЕТ СН'!$G$6-'СЕТ СН'!$G$26</f>
        <v>1334.1859205300002</v>
      </c>
      <c r="V93" s="36">
        <f>SUMIFS(СВЦЭМ!$D$33:$D$776,СВЦЭМ!$A$33:$A$776,$A93,СВЦЭМ!$B$33:$B$776,V$83)+'СЕТ СН'!$G$14+СВЦЭМ!$D$10+'СЕТ СН'!$G$6-'СЕТ СН'!$G$26</f>
        <v>1315.1078769999999</v>
      </c>
      <c r="W93" s="36">
        <f>SUMIFS(СВЦЭМ!$D$33:$D$776,СВЦЭМ!$A$33:$A$776,$A93,СВЦЭМ!$B$33:$B$776,W$83)+'СЕТ СН'!$G$14+СВЦЭМ!$D$10+'СЕТ СН'!$G$6-'СЕТ СН'!$G$26</f>
        <v>1311.5438112000002</v>
      </c>
      <c r="X93" s="36">
        <f>SUMIFS(СВЦЭМ!$D$33:$D$776,СВЦЭМ!$A$33:$A$776,$A93,СВЦЭМ!$B$33:$B$776,X$83)+'СЕТ СН'!$G$14+СВЦЭМ!$D$10+'СЕТ СН'!$G$6-'СЕТ СН'!$G$26</f>
        <v>1349.3282186199999</v>
      </c>
      <c r="Y93" s="36">
        <f>SUMIFS(СВЦЭМ!$D$33:$D$776,СВЦЭМ!$A$33:$A$776,$A93,СВЦЭМ!$B$33:$B$776,Y$83)+'СЕТ СН'!$G$14+СВЦЭМ!$D$10+'СЕТ СН'!$G$6-'СЕТ СН'!$G$26</f>
        <v>1440.1144476100001</v>
      </c>
    </row>
    <row r="94" spans="1:27" ht="15.75" x14ac:dyDescent="0.2">
      <c r="A94" s="35">
        <f t="shared" si="2"/>
        <v>43962</v>
      </c>
      <c r="B94" s="36">
        <f>SUMIFS(СВЦЭМ!$D$33:$D$776,СВЦЭМ!$A$33:$A$776,$A94,СВЦЭМ!$B$33:$B$776,B$83)+'СЕТ СН'!$G$14+СВЦЭМ!$D$10+'СЕТ СН'!$G$6-'СЕТ СН'!$G$26</f>
        <v>1418.6688054199999</v>
      </c>
      <c r="C94" s="36">
        <f>SUMIFS(СВЦЭМ!$D$33:$D$776,СВЦЭМ!$A$33:$A$776,$A94,СВЦЭМ!$B$33:$B$776,C$83)+'СЕТ СН'!$G$14+СВЦЭМ!$D$10+'СЕТ СН'!$G$6-'СЕТ СН'!$G$26</f>
        <v>1499.0035312700002</v>
      </c>
      <c r="D94" s="36">
        <f>SUMIFS(СВЦЭМ!$D$33:$D$776,СВЦЭМ!$A$33:$A$776,$A94,СВЦЭМ!$B$33:$B$776,D$83)+'СЕТ СН'!$G$14+СВЦЭМ!$D$10+'СЕТ СН'!$G$6-'СЕТ СН'!$G$26</f>
        <v>1533.9120566199999</v>
      </c>
      <c r="E94" s="36">
        <f>SUMIFS(СВЦЭМ!$D$33:$D$776,СВЦЭМ!$A$33:$A$776,$A94,СВЦЭМ!$B$33:$B$776,E$83)+'СЕТ СН'!$G$14+СВЦЭМ!$D$10+'СЕТ СН'!$G$6-'СЕТ СН'!$G$26</f>
        <v>1525.1862309799999</v>
      </c>
      <c r="F94" s="36">
        <f>SUMIFS(СВЦЭМ!$D$33:$D$776,СВЦЭМ!$A$33:$A$776,$A94,СВЦЭМ!$B$33:$B$776,F$83)+'СЕТ СН'!$G$14+СВЦЭМ!$D$10+'СЕТ СН'!$G$6-'СЕТ СН'!$G$26</f>
        <v>1518.3748738500001</v>
      </c>
      <c r="G94" s="36">
        <f>SUMIFS(СВЦЭМ!$D$33:$D$776,СВЦЭМ!$A$33:$A$776,$A94,СВЦЭМ!$B$33:$B$776,G$83)+'СЕТ СН'!$G$14+СВЦЭМ!$D$10+'СЕТ СН'!$G$6-'СЕТ СН'!$G$26</f>
        <v>1520.7762672200001</v>
      </c>
      <c r="H94" s="36">
        <f>SUMIFS(СВЦЭМ!$D$33:$D$776,СВЦЭМ!$A$33:$A$776,$A94,СВЦЭМ!$B$33:$B$776,H$83)+'СЕТ СН'!$G$14+СВЦЭМ!$D$10+'СЕТ СН'!$G$6-'СЕТ СН'!$G$26</f>
        <v>1527.6029398999999</v>
      </c>
      <c r="I94" s="36">
        <f>SUMIFS(СВЦЭМ!$D$33:$D$776,СВЦЭМ!$A$33:$A$776,$A94,СВЦЭМ!$B$33:$B$776,I$83)+'СЕТ СН'!$G$14+СВЦЭМ!$D$10+'СЕТ СН'!$G$6-'СЕТ СН'!$G$26</f>
        <v>1541.10205655</v>
      </c>
      <c r="J94" s="36">
        <f>SUMIFS(СВЦЭМ!$D$33:$D$776,СВЦЭМ!$A$33:$A$776,$A94,СВЦЭМ!$B$33:$B$776,J$83)+'СЕТ СН'!$G$14+СВЦЭМ!$D$10+'СЕТ СН'!$G$6-'СЕТ СН'!$G$26</f>
        <v>1490.6437811999999</v>
      </c>
      <c r="K94" s="36">
        <f>SUMIFS(СВЦЭМ!$D$33:$D$776,СВЦЭМ!$A$33:$A$776,$A94,СВЦЭМ!$B$33:$B$776,K$83)+'СЕТ СН'!$G$14+СВЦЭМ!$D$10+'СЕТ СН'!$G$6-'СЕТ СН'!$G$26</f>
        <v>1430.1376974</v>
      </c>
      <c r="L94" s="36">
        <f>SUMIFS(СВЦЭМ!$D$33:$D$776,СВЦЭМ!$A$33:$A$776,$A94,СВЦЭМ!$B$33:$B$776,L$83)+'СЕТ СН'!$G$14+СВЦЭМ!$D$10+'СЕТ СН'!$G$6-'СЕТ СН'!$G$26</f>
        <v>1421.6434610000001</v>
      </c>
      <c r="M94" s="36">
        <f>SUMIFS(СВЦЭМ!$D$33:$D$776,СВЦЭМ!$A$33:$A$776,$A94,СВЦЭМ!$B$33:$B$776,M$83)+'СЕТ СН'!$G$14+СВЦЭМ!$D$10+'СЕТ СН'!$G$6-'СЕТ СН'!$G$26</f>
        <v>1421.99647796</v>
      </c>
      <c r="N94" s="36">
        <f>SUMIFS(СВЦЭМ!$D$33:$D$776,СВЦЭМ!$A$33:$A$776,$A94,СВЦЭМ!$B$33:$B$776,N$83)+'СЕТ СН'!$G$14+СВЦЭМ!$D$10+'СЕТ СН'!$G$6-'СЕТ СН'!$G$26</f>
        <v>1434.0339630400001</v>
      </c>
      <c r="O94" s="36">
        <f>SUMIFS(СВЦЭМ!$D$33:$D$776,СВЦЭМ!$A$33:$A$776,$A94,СВЦЭМ!$B$33:$B$776,O$83)+'СЕТ СН'!$G$14+СВЦЭМ!$D$10+'СЕТ СН'!$G$6-'СЕТ СН'!$G$26</f>
        <v>1432.3555634100001</v>
      </c>
      <c r="P94" s="36">
        <f>SUMIFS(СВЦЭМ!$D$33:$D$776,СВЦЭМ!$A$33:$A$776,$A94,СВЦЭМ!$B$33:$B$776,P$83)+'СЕТ СН'!$G$14+СВЦЭМ!$D$10+'СЕТ СН'!$G$6-'СЕТ СН'!$G$26</f>
        <v>1450.1455595299999</v>
      </c>
      <c r="Q94" s="36">
        <f>SUMIFS(СВЦЭМ!$D$33:$D$776,СВЦЭМ!$A$33:$A$776,$A94,СВЦЭМ!$B$33:$B$776,Q$83)+'СЕТ СН'!$G$14+СВЦЭМ!$D$10+'СЕТ СН'!$G$6-'СЕТ СН'!$G$26</f>
        <v>1458.1661086500001</v>
      </c>
      <c r="R94" s="36">
        <f>SUMIFS(СВЦЭМ!$D$33:$D$776,СВЦЭМ!$A$33:$A$776,$A94,СВЦЭМ!$B$33:$B$776,R$83)+'СЕТ СН'!$G$14+СВЦЭМ!$D$10+'СЕТ СН'!$G$6-'СЕТ СН'!$G$26</f>
        <v>1452.5595780900001</v>
      </c>
      <c r="S94" s="36">
        <f>SUMIFS(СВЦЭМ!$D$33:$D$776,СВЦЭМ!$A$33:$A$776,$A94,СВЦЭМ!$B$33:$B$776,S$83)+'СЕТ СН'!$G$14+СВЦЭМ!$D$10+'СЕТ СН'!$G$6-'СЕТ СН'!$G$26</f>
        <v>1456.21584899</v>
      </c>
      <c r="T94" s="36">
        <f>SUMIFS(СВЦЭМ!$D$33:$D$776,СВЦЭМ!$A$33:$A$776,$A94,СВЦЭМ!$B$33:$B$776,T$83)+'СЕТ СН'!$G$14+СВЦЭМ!$D$10+'СЕТ СН'!$G$6-'СЕТ СН'!$G$26</f>
        <v>1442.44422222</v>
      </c>
      <c r="U94" s="36">
        <f>SUMIFS(СВЦЭМ!$D$33:$D$776,СВЦЭМ!$A$33:$A$776,$A94,СВЦЭМ!$B$33:$B$776,U$83)+'СЕТ СН'!$G$14+СВЦЭМ!$D$10+'СЕТ СН'!$G$6-'СЕТ СН'!$G$26</f>
        <v>1404.82791449</v>
      </c>
      <c r="V94" s="36">
        <f>SUMIFS(СВЦЭМ!$D$33:$D$776,СВЦЭМ!$A$33:$A$776,$A94,СВЦЭМ!$B$33:$B$776,V$83)+'СЕТ СН'!$G$14+СВЦЭМ!$D$10+'СЕТ СН'!$G$6-'СЕТ СН'!$G$26</f>
        <v>1372.46514688</v>
      </c>
      <c r="W94" s="36">
        <f>SUMIFS(СВЦЭМ!$D$33:$D$776,СВЦЭМ!$A$33:$A$776,$A94,СВЦЭМ!$B$33:$B$776,W$83)+'СЕТ СН'!$G$14+СВЦЭМ!$D$10+'СЕТ СН'!$G$6-'СЕТ СН'!$G$26</f>
        <v>1355.04529164</v>
      </c>
      <c r="X94" s="36">
        <f>SUMIFS(СВЦЭМ!$D$33:$D$776,СВЦЭМ!$A$33:$A$776,$A94,СВЦЭМ!$B$33:$B$776,X$83)+'СЕТ СН'!$G$14+СВЦЭМ!$D$10+'СЕТ СН'!$G$6-'СЕТ СН'!$G$26</f>
        <v>1351.5758866199999</v>
      </c>
      <c r="Y94" s="36">
        <f>SUMIFS(СВЦЭМ!$D$33:$D$776,СВЦЭМ!$A$33:$A$776,$A94,СВЦЭМ!$B$33:$B$776,Y$83)+'СЕТ СН'!$G$14+СВЦЭМ!$D$10+'СЕТ СН'!$G$6-'СЕТ СН'!$G$26</f>
        <v>1404.1138716</v>
      </c>
    </row>
    <row r="95" spans="1:27" ht="15.75" x14ac:dyDescent="0.2">
      <c r="A95" s="35">
        <f t="shared" si="2"/>
        <v>43963</v>
      </c>
      <c r="B95" s="36">
        <f>SUMIFS(СВЦЭМ!$D$33:$D$776,СВЦЭМ!$A$33:$A$776,$A95,СВЦЭМ!$B$33:$B$776,B$83)+'СЕТ СН'!$G$14+СВЦЭМ!$D$10+'СЕТ СН'!$G$6-'СЕТ СН'!$G$26</f>
        <v>1534.5730697500001</v>
      </c>
      <c r="C95" s="36">
        <f>SUMIFS(СВЦЭМ!$D$33:$D$776,СВЦЭМ!$A$33:$A$776,$A95,СВЦЭМ!$B$33:$B$776,C$83)+'СЕТ СН'!$G$14+СВЦЭМ!$D$10+'СЕТ СН'!$G$6-'СЕТ СН'!$G$26</f>
        <v>1573.7677884</v>
      </c>
      <c r="D95" s="36">
        <f>SUMIFS(СВЦЭМ!$D$33:$D$776,СВЦЭМ!$A$33:$A$776,$A95,СВЦЭМ!$B$33:$B$776,D$83)+'СЕТ СН'!$G$14+СВЦЭМ!$D$10+'СЕТ СН'!$G$6-'СЕТ СН'!$G$26</f>
        <v>1561.7455807400002</v>
      </c>
      <c r="E95" s="36">
        <f>SUMIFS(СВЦЭМ!$D$33:$D$776,СВЦЭМ!$A$33:$A$776,$A95,СВЦЭМ!$B$33:$B$776,E$83)+'СЕТ СН'!$G$14+СВЦЭМ!$D$10+'СЕТ СН'!$G$6-'СЕТ СН'!$G$26</f>
        <v>1560.92027805</v>
      </c>
      <c r="F95" s="36">
        <f>SUMIFS(СВЦЭМ!$D$33:$D$776,СВЦЭМ!$A$33:$A$776,$A95,СВЦЭМ!$B$33:$B$776,F$83)+'СЕТ СН'!$G$14+СВЦЭМ!$D$10+'СЕТ СН'!$G$6-'СЕТ СН'!$G$26</f>
        <v>1568.69784648</v>
      </c>
      <c r="G95" s="36">
        <f>SUMIFS(СВЦЭМ!$D$33:$D$776,СВЦЭМ!$A$33:$A$776,$A95,СВЦЭМ!$B$33:$B$776,G$83)+'СЕТ СН'!$G$14+СВЦЭМ!$D$10+'СЕТ СН'!$G$6-'СЕТ СН'!$G$26</f>
        <v>1557.91317069</v>
      </c>
      <c r="H95" s="36">
        <f>SUMIFS(СВЦЭМ!$D$33:$D$776,СВЦЭМ!$A$33:$A$776,$A95,СВЦЭМ!$B$33:$B$776,H$83)+'СЕТ СН'!$G$14+СВЦЭМ!$D$10+'СЕТ СН'!$G$6-'СЕТ СН'!$G$26</f>
        <v>1567.13078178</v>
      </c>
      <c r="I95" s="36">
        <f>SUMIFS(СВЦЭМ!$D$33:$D$776,СВЦЭМ!$A$33:$A$776,$A95,СВЦЭМ!$B$33:$B$776,I$83)+'СЕТ СН'!$G$14+СВЦЭМ!$D$10+'СЕТ СН'!$G$6-'СЕТ СН'!$G$26</f>
        <v>1528.55116909</v>
      </c>
      <c r="J95" s="36">
        <f>SUMIFS(СВЦЭМ!$D$33:$D$776,СВЦЭМ!$A$33:$A$776,$A95,СВЦЭМ!$B$33:$B$776,J$83)+'СЕТ СН'!$G$14+СВЦЭМ!$D$10+'СЕТ СН'!$G$6-'СЕТ СН'!$G$26</f>
        <v>1481.1036525700001</v>
      </c>
      <c r="K95" s="36">
        <f>SUMIFS(СВЦЭМ!$D$33:$D$776,СВЦЭМ!$A$33:$A$776,$A95,СВЦЭМ!$B$33:$B$776,K$83)+'СЕТ СН'!$G$14+СВЦЭМ!$D$10+'СЕТ СН'!$G$6-'СЕТ СН'!$G$26</f>
        <v>1461.5038621100002</v>
      </c>
      <c r="L95" s="36">
        <f>SUMIFS(СВЦЭМ!$D$33:$D$776,СВЦЭМ!$A$33:$A$776,$A95,СВЦЭМ!$B$33:$B$776,L$83)+'СЕТ СН'!$G$14+СВЦЭМ!$D$10+'СЕТ СН'!$G$6-'СЕТ СН'!$G$26</f>
        <v>1458.74046849</v>
      </c>
      <c r="M95" s="36">
        <f>SUMIFS(СВЦЭМ!$D$33:$D$776,СВЦЭМ!$A$33:$A$776,$A95,СВЦЭМ!$B$33:$B$776,M$83)+'СЕТ СН'!$G$14+СВЦЭМ!$D$10+'СЕТ СН'!$G$6-'СЕТ СН'!$G$26</f>
        <v>1431.0375674700001</v>
      </c>
      <c r="N95" s="36">
        <f>SUMIFS(СВЦЭМ!$D$33:$D$776,СВЦЭМ!$A$33:$A$776,$A95,СВЦЭМ!$B$33:$B$776,N$83)+'СЕТ СН'!$G$14+СВЦЭМ!$D$10+'СЕТ СН'!$G$6-'СЕТ СН'!$G$26</f>
        <v>1429.4015529799999</v>
      </c>
      <c r="O95" s="36">
        <f>SUMIFS(СВЦЭМ!$D$33:$D$776,СВЦЭМ!$A$33:$A$776,$A95,СВЦЭМ!$B$33:$B$776,O$83)+'СЕТ СН'!$G$14+СВЦЭМ!$D$10+'СЕТ СН'!$G$6-'СЕТ СН'!$G$26</f>
        <v>1436.7706409800001</v>
      </c>
      <c r="P95" s="36">
        <f>SUMIFS(СВЦЭМ!$D$33:$D$776,СВЦЭМ!$A$33:$A$776,$A95,СВЦЭМ!$B$33:$B$776,P$83)+'СЕТ СН'!$G$14+СВЦЭМ!$D$10+'СЕТ СН'!$G$6-'СЕТ СН'!$G$26</f>
        <v>1447.60925593</v>
      </c>
      <c r="Q95" s="36">
        <f>SUMIFS(СВЦЭМ!$D$33:$D$776,СВЦЭМ!$A$33:$A$776,$A95,СВЦЭМ!$B$33:$B$776,Q$83)+'СЕТ СН'!$G$14+СВЦЭМ!$D$10+'СЕТ СН'!$G$6-'СЕТ СН'!$G$26</f>
        <v>1446.6058204300002</v>
      </c>
      <c r="R95" s="36">
        <f>SUMIFS(СВЦЭМ!$D$33:$D$776,СВЦЭМ!$A$33:$A$776,$A95,СВЦЭМ!$B$33:$B$776,R$83)+'СЕТ СН'!$G$14+СВЦЭМ!$D$10+'СЕТ СН'!$G$6-'СЕТ СН'!$G$26</f>
        <v>1447.4934281000001</v>
      </c>
      <c r="S95" s="36">
        <f>SUMIFS(СВЦЭМ!$D$33:$D$776,СВЦЭМ!$A$33:$A$776,$A95,СВЦЭМ!$B$33:$B$776,S$83)+'СЕТ СН'!$G$14+СВЦЭМ!$D$10+'СЕТ СН'!$G$6-'СЕТ СН'!$G$26</f>
        <v>1448.4263065</v>
      </c>
      <c r="T95" s="36">
        <f>SUMIFS(СВЦЭМ!$D$33:$D$776,СВЦЭМ!$A$33:$A$776,$A95,СВЦЭМ!$B$33:$B$776,T$83)+'СЕТ СН'!$G$14+СВЦЭМ!$D$10+'СЕТ СН'!$G$6-'СЕТ СН'!$G$26</f>
        <v>1453.52935333</v>
      </c>
      <c r="U95" s="36">
        <f>SUMIFS(СВЦЭМ!$D$33:$D$776,СВЦЭМ!$A$33:$A$776,$A95,СВЦЭМ!$B$33:$B$776,U$83)+'СЕТ СН'!$G$14+СВЦЭМ!$D$10+'СЕТ СН'!$G$6-'СЕТ СН'!$G$26</f>
        <v>1451.79025026</v>
      </c>
      <c r="V95" s="36">
        <f>SUMIFS(СВЦЭМ!$D$33:$D$776,СВЦЭМ!$A$33:$A$776,$A95,СВЦЭМ!$B$33:$B$776,V$83)+'СЕТ СН'!$G$14+СВЦЭМ!$D$10+'СЕТ СН'!$G$6-'СЕТ СН'!$G$26</f>
        <v>1419.69113913</v>
      </c>
      <c r="W95" s="36">
        <f>SUMIFS(СВЦЭМ!$D$33:$D$776,СВЦЭМ!$A$33:$A$776,$A95,СВЦЭМ!$B$33:$B$776,W$83)+'СЕТ СН'!$G$14+СВЦЭМ!$D$10+'СЕТ СН'!$G$6-'СЕТ СН'!$G$26</f>
        <v>1418.26020621</v>
      </c>
      <c r="X95" s="36">
        <f>SUMIFS(СВЦЭМ!$D$33:$D$776,СВЦЭМ!$A$33:$A$776,$A95,СВЦЭМ!$B$33:$B$776,X$83)+'СЕТ СН'!$G$14+СВЦЭМ!$D$10+'СЕТ СН'!$G$6-'СЕТ СН'!$G$26</f>
        <v>1440.4676134599999</v>
      </c>
      <c r="Y95" s="36">
        <f>SUMIFS(СВЦЭМ!$D$33:$D$776,СВЦЭМ!$A$33:$A$776,$A95,СВЦЭМ!$B$33:$B$776,Y$83)+'СЕТ СН'!$G$14+СВЦЭМ!$D$10+'СЕТ СН'!$G$6-'СЕТ СН'!$G$26</f>
        <v>1460.2113195100001</v>
      </c>
    </row>
    <row r="96" spans="1:27" ht="15.75" x14ac:dyDescent="0.2">
      <c r="A96" s="35">
        <f t="shared" si="2"/>
        <v>43964</v>
      </c>
      <c r="B96" s="36">
        <f>SUMIFS(СВЦЭМ!$D$33:$D$776,СВЦЭМ!$A$33:$A$776,$A96,СВЦЭМ!$B$33:$B$776,B$83)+'СЕТ СН'!$G$14+СВЦЭМ!$D$10+'СЕТ СН'!$G$6-'СЕТ СН'!$G$26</f>
        <v>1482.18208538</v>
      </c>
      <c r="C96" s="36">
        <f>SUMIFS(СВЦЭМ!$D$33:$D$776,СВЦЭМ!$A$33:$A$776,$A96,СВЦЭМ!$B$33:$B$776,C$83)+'СЕТ СН'!$G$14+СВЦЭМ!$D$10+'СЕТ СН'!$G$6-'СЕТ СН'!$G$26</f>
        <v>1526.0476438999999</v>
      </c>
      <c r="D96" s="36">
        <f>SUMIFS(СВЦЭМ!$D$33:$D$776,СВЦЭМ!$A$33:$A$776,$A96,СВЦЭМ!$B$33:$B$776,D$83)+'СЕТ СН'!$G$14+СВЦЭМ!$D$10+'СЕТ СН'!$G$6-'СЕТ СН'!$G$26</f>
        <v>1533.4935645099999</v>
      </c>
      <c r="E96" s="36">
        <f>SUMIFS(СВЦЭМ!$D$33:$D$776,СВЦЭМ!$A$33:$A$776,$A96,СВЦЭМ!$B$33:$B$776,E$83)+'СЕТ СН'!$G$14+СВЦЭМ!$D$10+'СЕТ СН'!$G$6-'СЕТ СН'!$G$26</f>
        <v>1533.3783788999999</v>
      </c>
      <c r="F96" s="36">
        <f>SUMIFS(СВЦЭМ!$D$33:$D$776,СВЦЭМ!$A$33:$A$776,$A96,СВЦЭМ!$B$33:$B$776,F$83)+'СЕТ СН'!$G$14+СВЦЭМ!$D$10+'СЕТ СН'!$G$6-'СЕТ СН'!$G$26</f>
        <v>1526.58716439</v>
      </c>
      <c r="G96" s="36">
        <f>SUMIFS(СВЦЭМ!$D$33:$D$776,СВЦЭМ!$A$33:$A$776,$A96,СВЦЭМ!$B$33:$B$776,G$83)+'СЕТ СН'!$G$14+СВЦЭМ!$D$10+'СЕТ СН'!$G$6-'СЕТ СН'!$G$26</f>
        <v>1534.1121892599999</v>
      </c>
      <c r="H96" s="36">
        <f>SUMIFS(СВЦЭМ!$D$33:$D$776,СВЦЭМ!$A$33:$A$776,$A96,СВЦЭМ!$B$33:$B$776,H$83)+'СЕТ СН'!$G$14+СВЦЭМ!$D$10+'СЕТ СН'!$G$6-'СЕТ СН'!$G$26</f>
        <v>1530.55835609</v>
      </c>
      <c r="I96" s="36">
        <f>SUMIFS(СВЦЭМ!$D$33:$D$776,СВЦЭМ!$A$33:$A$776,$A96,СВЦЭМ!$B$33:$B$776,I$83)+'СЕТ СН'!$G$14+СВЦЭМ!$D$10+'СЕТ СН'!$G$6-'СЕТ СН'!$G$26</f>
        <v>1483.85466292</v>
      </c>
      <c r="J96" s="36">
        <f>SUMIFS(СВЦЭМ!$D$33:$D$776,СВЦЭМ!$A$33:$A$776,$A96,СВЦЭМ!$B$33:$B$776,J$83)+'СЕТ СН'!$G$14+СВЦЭМ!$D$10+'СЕТ СН'!$G$6-'СЕТ СН'!$G$26</f>
        <v>1429.8807727799999</v>
      </c>
      <c r="K96" s="36">
        <f>SUMIFS(СВЦЭМ!$D$33:$D$776,СВЦЭМ!$A$33:$A$776,$A96,СВЦЭМ!$B$33:$B$776,K$83)+'СЕТ СН'!$G$14+СВЦЭМ!$D$10+'СЕТ СН'!$G$6-'СЕТ СН'!$G$26</f>
        <v>1421.63556739</v>
      </c>
      <c r="L96" s="36">
        <f>SUMIFS(СВЦЭМ!$D$33:$D$776,СВЦЭМ!$A$33:$A$776,$A96,СВЦЭМ!$B$33:$B$776,L$83)+'СЕТ СН'!$G$14+СВЦЭМ!$D$10+'СЕТ СН'!$G$6-'СЕТ СН'!$G$26</f>
        <v>1412.5945857500001</v>
      </c>
      <c r="M96" s="36">
        <f>SUMIFS(СВЦЭМ!$D$33:$D$776,СВЦЭМ!$A$33:$A$776,$A96,СВЦЭМ!$B$33:$B$776,M$83)+'СЕТ СН'!$G$14+СВЦЭМ!$D$10+'СЕТ СН'!$G$6-'СЕТ СН'!$G$26</f>
        <v>1406.6463329400001</v>
      </c>
      <c r="N96" s="36">
        <f>SUMIFS(СВЦЭМ!$D$33:$D$776,СВЦЭМ!$A$33:$A$776,$A96,СВЦЭМ!$B$33:$B$776,N$83)+'СЕТ СН'!$G$14+СВЦЭМ!$D$10+'СЕТ СН'!$G$6-'СЕТ СН'!$G$26</f>
        <v>1415.62643355</v>
      </c>
      <c r="O96" s="36">
        <f>SUMIFS(СВЦЭМ!$D$33:$D$776,СВЦЭМ!$A$33:$A$776,$A96,СВЦЭМ!$B$33:$B$776,O$83)+'СЕТ СН'!$G$14+СВЦЭМ!$D$10+'СЕТ СН'!$G$6-'СЕТ СН'!$G$26</f>
        <v>1423.7396329100002</v>
      </c>
      <c r="P96" s="36">
        <f>SUMIFS(СВЦЭМ!$D$33:$D$776,СВЦЭМ!$A$33:$A$776,$A96,СВЦЭМ!$B$33:$B$776,P$83)+'СЕТ СН'!$G$14+СВЦЭМ!$D$10+'СЕТ СН'!$G$6-'СЕТ СН'!$G$26</f>
        <v>1434.6970180200001</v>
      </c>
      <c r="Q96" s="36">
        <f>SUMIFS(СВЦЭМ!$D$33:$D$776,СВЦЭМ!$A$33:$A$776,$A96,СВЦЭМ!$B$33:$B$776,Q$83)+'СЕТ СН'!$G$14+СВЦЭМ!$D$10+'СЕТ СН'!$G$6-'СЕТ СН'!$G$26</f>
        <v>1426.3068364800001</v>
      </c>
      <c r="R96" s="36">
        <f>SUMIFS(СВЦЭМ!$D$33:$D$776,СВЦЭМ!$A$33:$A$776,$A96,СВЦЭМ!$B$33:$B$776,R$83)+'СЕТ СН'!$G$14+СВЦЭМ!$D$10+'СЕТ СН'!$G$6-'СЕТ СН'!$G$26</f>
        <v>1421.2013956999999</v>
      </c>
      <c r="S96" s="36">
        <f>SUMIFS(СВЦЭМ!$D$33:$D$776,СВЦЭМ!$A$33:$A$776,$A96,СВЦЭМ!$B$33:$B$776,S$83)+'СЕТ СН'!$G$14+СВЦЭМ!$D$10+'СЕТ СН'!$G$6-'СЕТ СН'!$G$26</f>
        <v>1434.8956185300001</v>
      </c>
      <c r="T96" s="36">
        <f>SUMIFS(СВЦЭМ!$D$33:$D$776,СВЦЭМ!$A$33:$A$776,$A96,СВЦЭМ!$B$33:$B$776,T$83)+'СЕТ СН'!$G$14+СВЦЭМ!$D$10+'СЕТ СН'!$G$6-'СЕТ СН'!$G$26</f>
        <v>1407.2296307800002</v>
      </c>
      <c r="U96" s="36">
        <f>SUMIFS(СВЦЭМ!$D$33:$D$776,СВЦЭМ!$A$33:$A$776,$A96,СВЦЭМ!$B$33:$B$776,U$83)+'СЕТ СН'!$G$14+СВЦЭМ!$D$10+'СЕТ СН'!$G$6-'СЕТ СН'!$G$26</f>
        <v>1375.3442668600001</v>
      </c>
      <c r="V96" s="36">
        <f>SUMIFS(СВЦЭМ!$D$33:$D$776,СВЦЭМ!$A$33:$A$776,$A96,СВЦЭМ!$B$33:$B$776,V$83)+'СЕТ СН'!$G$14+СВЦЭМ!$D$10+'СЕТ СН'!$G$6-'СЕТ СН'!$G$26</f>
        <v>1359.6870754000001</v>
      </c>
      <c r="W96" s="36">
        <f>SUMIFS(СВЦЭМ!$D$33:$D$776,СВЦЭМ!$A$33:$A$776,$A96,СВЦЭМ!$B$33:$B$776,W$83)+'СЕТ СН'!$G$14+СВЦЭМ!$D$10+'СЕТ СН'!$G$6-'СЕТ СН'!$G$26</f>
        <v>1355.31925533</v>
      </c>
      <c r="X96" s="36">
        <f>SUMIFS(СВЦЭМ!$D$33:$D$776,СВЦЭМ!$A$33:$A$776,$A96,СВЦЭМ!$B$33:$B$776,X$83)+'СЕТ СН'!$G$14+СВЦЭМ!$D$10+'СЕТ СН'!$G$6-'СЕТ СН'!$G$26</f>
        <v>1368.1302525000001</v>
      </c>
      <c r="Y96" s="36">
        <f>SUMIFS(СВЦЭМ!$D$33:$D$776,СВЦЭМ!$A$33:$A$776,$A96,СВЦЭМ!$B$33:$B$776,Y$83)+'СЕТ СН'!$G$14+СВЦЭМ!$D$10+'СЕТ СН'!$G$6-'СЕТ СН'!$G$26</f>
        <v>1389.2896252400001</v>
      </c>
    </row>
    <row r="97" spans="1:25" ht="15.75" x14ac:dyDescent="0.2">
      <c r="A97" s="35">
        <f t="shared" si="2"/>
        <v>43965</v>
      </c>
      <c r="B97" s="36">
        <f>SUMIFS(СВЦЭМ!$D$33:$D$776,СВЦЭМ!$A$33:$A$776,$A97,СВЦЭМ!$B$33:$B$776,B$83)+'СЕТ СН'!$G$14+СВЦЭМ!$D$10+'СЕТ СН'!$G$6-'СЕТ СН'!$G$26</f>
        <v>1455.6138973900001</v>
      </c>
      <c r="C97" s="36">
        <f>SUMIFS(СВЦЭМ!$D$33:$D$776,СВЦЭМ!$A$33:$A$776,$A97,СВЦЭМ!$B$33:$B$776,C$83)+'СЕТ СН'!$G$14+СВЦЭМ!$D$10+'СЕТ СН'!$G$6-'СЕТ СН'!$G$26</f>
        <v>1493.99754654</v>
      </c>
      <c r="D97" s="36">
        <f>SUMIFS(СВЦЭМ!$D$33:$D$776,СВЦЭМ!$A$33:$A$776,$A97,СВЦЭМ!$B$33:$B$776,D$83)+'СЕТ СН'!$G$14+СВЦЭМ!$D$10+'СЕТ СН'!$G$6-'СЕТ СН'!$G$26</f>
        <v>1502.2210406300001</v>
      </c>
      <c r="E97" s="36">
        <f>SUMIFS(СВЦЭМ!$D$33:$D$776,СВЦЭМ!$A$33:$A$776,$A97,СВЦЭМ!$B$33:$B$776,E$83)+'СЕТ СН'!$G$14+СВЦЭМ!$D$10+'СЕТ СН'!$G$6-'СЕТ СН'!$G$26</f>
        <v>1536.6845231500001</v>
      </c>
      <c r="F97" s="36">
        <f>SUMIFS(СВЦЭМ!$D$33:$D$776,СВЦЭМ!$A$33:$A$776,$A97,СВЦЭМ!$B$33:$B$776,F$83)+'СЕТ СН'!$G$14+СВЦЭМ!$D$10+'СЕТ СН'!$G$6-'СЕТ СН'!$G$26</f>
        <v>1516.6693231600002</v>
      </c>
      <c r="G97" s="36">
        <f>SUMIFS(СВЦЭМ!$D$33:$D$776,СВЦЭМ!$A$33:$A$776,$A97,СВЦЭМ!$B$33:$B$776,G$83)+'СЕТ СН'!$G$14+СВЦЭМ!$D$10+'СЕТ СН'!$G$6-'СЕТ СН'!$G$26</f>
        <v>1509.71137641</v>
      </c>
      <c r="H97" s="36">
        <f>SUMIFS(СВЦЭМ!$D$33:$D$776,СВЦЭМ!$A$33:$A$776,$A97,СВЦЭМ!$B$33:$B$776,H$83)+'СЕТ СН'!$G$14+СВЦЭМ!$D$10+'СЕТ СН'!$G$6-'СЕТ СН'!$G$26</f>
        <v>1506.2810038100001</v>
      </c>
      <c r="I97" s="36">
        <f>SUMIFS(СВЦЭМ!$D$33:$D$776,СВЦЭМ!$A$33:$A$776,$A97,СВЦЭМ!$B$33:$B$776,I$83)+'СЕТ СН'!$G$14+СВЦЭМ!$D$10+'СЕТ СН'!$G$6-'СЕТ СН'!$G$26</f>
        <v>1468.9321005300001</v>
      </c>
      <c r="J97" s="36">
        <f>SUMIFS(СВЦЭМ!$D$33:$D$776,СВЦЭМ!$A$33:$A$776,$A97,СВЦЭМ!$B$33:$B$776,J$83)+'СЕТ СН'!$G$14+СВЦЭМ!$D$10+'СЕТ СН'!$G$6-'СЕТ СН'!$G$26</f>
        <v>1421.0462651800001</v>
      </c>
      <c r="K97" s="36">
        <f>SUMIFS(СВЦЭМ!$D$33:$D$776,СВЦЭМ!$A$33:$A$776,$A97,СВЦЭМ!$B$33:$B$776,K$83)+'СЕТ СН'!$G$14+СВЦЭМ!$D$10+'СЕТ СН'!$G$6-'СЕТ СН'!$G$26</f>
        <v>1400.6618009600002</v>
      </c>
      <c r="L97" s="36">
        <f>SUMIFS(СВЦЭМ!$D$33:$D$776,СВЦЭМ!$A$33:$A$776,$A97,СВЦЭМ!$B$33:$B$776,L$83)+'СЕТ СН'!$G$14+СВЦЭМ!$D$10+'СЕТ СН'!$G$6-'СЕТ СН'!$G$26</f>
        <v>1390.3375733800001</v>
      </c>
      <c r="M97" s="36">
        <f>SUMIFS(СВЦЭМ!$D$33:$D$776,СВЦЭМ!$A$33:$A$776,$A97,СВЦЭМ!$B$33:$B$776,M$83)+'СЕТ СН'!$G$14+СВЦЭМ!$D$10+'СЕТ СН'!$G$6-'СЕТ СН'!$G$26</f>
        <v>1391.3402154400001</v>
      </c>
      <c r="N97" s="36">
        <f>SUMIFS(СВЦЭМ!$D$33:$D$776,СВЦЭМ!$A$33:$A$776,$A97,СВЦЭМ!$B$33:$B$776,N$83)+'СЕТ СН'!$G$14+СВЦЭМ!$D$10+'СЕТ СН'!$G$6-'СЕТ СН'!$G$26</f>
        <v>1386.24582179</v>
      </c>
      <c r="O97" s="36">
        <f>SUMIFS(СВЦЭМ!$D$33:$D$776,СВЦЭМ!$A$33:$A$776,$A97,СВЦЭМ!$B$33:$B$776,O$83)+'СЕТ СН'!$G$14+СВЦЭМ!$D$10+'СЕТ СН'!$G$6-'СЕТ СН'!$G$26</f>
        <v>1400.0610989800002</v>
      </c>
      <c r="P97" s="36">
        <f>SUMIFS(СВЦЭМ!$D$33:$D$776,СВЦЭМ!$A$33:$A$776,$A97,СВЦЭМ!$B$33:$B$776,P$83)+'СЕТ СН'!$G$14+СВЦЭМ!$D$10+'СЕТ СН'!$G$6-'СЕТ СН'!$G$26</f>
        <v>1424.5112694300001</v>
      </c>
      <c r="Q97" s="36">
        <f>SUMIFS(СВЦЭМ!$D$33:$D$776,СВЦЭМ!$A$33:$A$776,$A97,СВЦЭМ!$B$33:$B$776,Q$83)+'СЕТ СН'!$G$14+СВЦЭМ!$D$10+'СЕТ СН'!$G$6-'СЕТ СН'!$G$26</f>
        <v>1413.75567974</v>
      </c>
      <c r="R97" s="36">
        <f>SUMIFS(СВЦЭМ!$D$33:$D$776,СВЦЭМ!$A$33:$A$776,$A97,СВЦЭМ!$B$33:$B$776,R$83)+'СЕТ СН'!$G$14+СВЦЭМ!$D$10+'СЕТ СН'!$G$6-'СЕТ СН'!$G$26</f>
        <v>1409.96076526</v>
      </c>
      <c r="S97" s="36">
        <f>SUMIFS(СВЦЭМ!$D$33:$D$776,СВЦЭМ!$A$33:$A$776,$A97,СВЦЭМ!$B$33:$B$776,S$83)+'СЕТ СН'!$G$14+СВЦЭМ!$D$10+'СЕТ СН'!$G$6-'СЕТ СН'!$G$26</f>
        <v>1428.8681081300001</v>
      </c>
      <c r="T97" s="36">
        <f>SUMIFS(СВЦЭМ!$D$33:$D$776,СВЦЭМ!$A$33:$A$776,$A97,СВЦЭМ!$B$33:$B$776,T$83)+'СЕТ СН'!$G$14+СВЦЭМ!$D$10+'СЕТ СН'!$G$6-'СЕТ СН'!$G$26</f>
        <v>1408.0850496500002</v>
      </c>
      <c r="U97" s="36">
        <f>SUMIFS(СВЦЭМ!$D$33:$D$776,СВЦЭМ!$A$33:$A$776,$A97,СВЦЭМ!$B$33:$B$776,U$83)+'СЕТ СН'!$G$14+СВЦЭМ!$D$10+'СЕТ СН'!$G$6-'СЕТ СН'!$G$26</f>
        <v>1378.2652609800002</v>
      </c>
      <c r="V97" s="36">
        <f>SUMIFS(СВЦЭМ!$D$33:$D$776,СВЦЭМ!$A$33:$A$776,$A97,СВЦЭМ!$B$33:$B$776,V$83)+'СЕТ СН'!$G$14+СВЦЭМ!$D$10+'СЕТ СН'!$G$6-'СЕТ СН'!$G$26</f>
        <v>1354.3584895500001</v>
      </c>
      <c r="W97" s="36">
        <f>SUMIFS(СВЦЭМ!$D$33:$D$776,СВЦЭМ!$A$33:$A$776,$A97,СВЦЭМ!$B$33:$B$776,W$83)+'СЕТ СН'!$G$14+СВЦЭМ!$D$10+'СЕТ СН'!$G$6-'СЕТ СН'!$G$26</f>
        <v>1345.2581046600001</v>
      </c>
      <c r="X97" s="36">
        <f>SUMIFS(СВЦЭМ!$D$33:$D$776,СВЦЭМ!$A$33:$A$776,$A97,СВЦЭМ!$B$33:$B$776,X$83)+'СЕТ СН'!$G$14+СВЦЭМ!$D$10+'СЕТ СН'!$G$6-'СЕТ СН'!$G$26</f>
        <v>1352.72150556</v>
      </c>
      <c r="Y97" s="36">
        <f>SUMIFS(СВЦЭМ!$D$33:$D$776,СВЦЭМ!$A$33:$A$776,$A97,СВЦЭМ!$B$33:$B$776,Y$83)+'СЕТ СН'!$G$14+СВЦЭМ!$D$10+'СЕТ СН'!$G$6-'СЕТ СН'!$G$26</f>
        <v>1383.99948926</v>
      </c>
    </row>
    <row r="98" spans="1:25" ht="15.75" x14ac:dyDescent="0.2">
      <c r="A98" s="35">
        <f t="shared" si="2"/>
        <v>43966</v>
      </c>
      <c r="B98" s="36">
        <f>SUMIFS(СВЦЭМ!$D$33:$D$776,СВЦЭМ!$A$33:$A$776,$A98,СВЦЭМ!$B$33:$B$776,B$83)+'СЕТ СН'!$G$14+СВЦЭМ!$D$10+'СЕТ СН'!$G$6-'СЕТ СН'!$G$26</f>
        <v>1444.32183566</v>
      </c>
      <c r="C98" s="36">
        <f>SUMIFS(СВЦЭМ!$D$33:$D$776,СВЦЭМ!$A$33:$A$776,$A98,СВЦЭМ!$B$33:$B$776,C$83)+'СЕТ СН'!$G$14+СВЦЭМ!$D$10+'СЕТ СН'!$G$6-'СЕТ СН'!$G$26</f>
        <v>1498.3341301800001</v>
      </c>
      <c r="D98" s="36">
        <f>SUMIFS(СВЦЭМ!$D$33:$D$776,СВЦЭМ!$A$33:$A$776,$A98,СВЦЭМ!$B$33:$B$776,D$83)+'СЕТ СН'!$G$14+СВЦЭМ!$D$10+'СЕТ СН'!$G$6-'СЕТ СН'!$G$26</f>
        <v>1521.98224493</v>
      </c>
      <c r="E98" s="36">
        <f>SUMIFS(СВЦЭМ!$D$33:$D$776,СВЦЭМ!$A$33:$A$776,$A98,СВЦЭМ!$B$33:$B$776,E$83)+'СЕТ СН'!$G$14+СВЦЭМ!$D$10+'СЕТ СН'!$G$6-'СЕТ СН'!$G$26</f>
        <v>1520.70501188</v>
      </c>
      <c r="F98" s="36">
        <f>SUMIFS(СВЦЭМ!$D$33:$D$776,СВЦЭМ!$A$33:$A$776,$A98,СВЦЭМ!$B$33:$B$776,F$83)+'СЕТ СН'!$G$14+СВЦЭМ!$D$10+'СЕТ СН'!$G$6-'СЕТ СН'!$G$26</f>
        <v>1513.0053338</v>
      </c>
      <c r="G98" s="36">
        <f>SUMIFS(СВЦЭМ!$D$33:$D$776,СВЦЭМ!$A$33:$A$776,$A98,СВЦЭМ!$B$33:$B$776,G$83)+'СЕТ СН'!$G$14+СВЦЭМ!$D$10+'СЕТ СН'!$G$6-'СЕТ СН'!$G$26</f>
        <v>1522.1541221900002</v>
      </c>
      <c r="H98" s="36">
        <f>SUMIFS(СВЦЭМ!$D$33:$D$776,СВЦЭМ!$A$33:$A$776,$A98,СВЦЭМ!$B$33:$B$776,H$83)+'СЕТ СН'!$G$14+СВЦЭМ!$D$10+'СЕТ СН'!$G$6-'СЕТ СН'!$G$26</f>
        <v>1529.3648696800001</v>
      </c>
      <c r="I98" s="36">
        <f>SUMIFS(СВЦЭМ!$D$33:$D$776,СВЦЭМ!$A$33:$A$776,$A98,СВЦЭМ!$B$33:$B$776,I$83)+'СЕТ СН'!$G$14+СВЦЭМ!$D$10+'СЕТ СН'!$G$6-'СЕТ СН'!$G$26</f>
        <v>1486.2834187000001</v>
      </c>
      <c r="J98" s="36">
        <f>SUMIFS(СВЦЭМ!$D$33:$D$776,СВЦЭМ!$A$33:$A$776,$A98,СВЦЭМ!$B$33:$B$776,J$83)+'СЕТ СН'!$G$14+СВЦЭМ!$D$10+'СЕТ СН'!$G$6-'СЕТ СН'!$G$26</f>
        <v>1426.3574366</v>
      </c>
      <c r="K98" s="36">
        <f>SUMIFS(СВЦЭМ!$D$33:$D$776,СВЦЭМ!$A$33:$A$776,$A98,СВЦЭМ!$B$33:$B$776,K$83)+'СЕТ СН'!$G$14+СВЦЭМ!$D$10+'СЕТ СН'!$G$6-'СЕТ СН'!$G$26</f>
        <v>1360.35014445</v>
      </c>
      <c r="L98" s="36">
        <f>SUMIFS(СВЦЭМ!$D$33:$D$776,СВЦЭМ!$A$33:$A$776,$A98,СВЦЭМ!$B$33:$B$776,L$83)+'СЕТ СН'!$G$14+СВЦЭМ!$D$10+'СЕТ СН'!$G$6-'СЕТ СН'!$G$26</f>
        <v>1349.4663513</v>
      </c>
      <c r="M98" s="36">
        <f>SUMIFS(СВЦЭМ!$D$33:$D$776,СВЦЭМ!$A$33:$A$776,$A98,СВЦЭМ!$B$33:$B$776,M$83)+'СЕТ СН'!$G$14+СВЦЭМ!$D$10+'СЕТ СН'!$G$6-'СЕТ СН'!$G$26</f>
        <v>1369.4752218399999</v>
      </c>
      <c r="N98" s="36">
        <f>SUMIFS(СВЦЭМ!$D$33:$D$776,СВЦЭМ!$A$33:$A$776,$A98,СВЦЭМ!$B$33:$B$776,N$83)+'СЕТ СН'!$G$14+СВЦЭМ!$D$10+'СЕТ СН'!$G$6-'СЕТ СН'!$G$26</f>
        <v>1375.0845991800002</v>
      </c>
      <c r="O98" s="36">
        <f>SUMIFS(СВЦЭМ!$D$33:$D$776,СВЦЭМ!$A$33:$A$776,$A98,СВЦЭМ!$B$33:$B$776,O$83)+'СЕТ СН'!$G$14+СВЦЭМ!$D$10+'СЕТ СН'!$G$6-'СЕТ СН'!$G$26</f>
        <v>1377.4576175400002</v>
      </c>
      <c r="P98" s="36">
        <f>SUMIFS(СВЦЭМ!$D$33:$D$776,СВЦЭМ!$A$33:$A$776,$A98,СВЦЭМ!$B$33:$B$776,P$83)+'СЕТ СН'!$G$14+СВЦЭМ!$D$10+'СЕТ СН'!$G$6-'СЕТ СН'!$G$26</f>
        <v>1383.6314482600001</v>
      </c>
      <c r="Q98" s="36">
        <f>SUMIFS(СВЦЭМ!$D$33:$D$776,СВЦЭМ!$A$33:$A$776,$A98,СВЦЭМ!$B$33:$B$776,Q$83)+'СЕТ СН'!$G$14+СВЦЭМ!$D$10+'СЕТ СН'!$G$6-'СЕТ СН'!$G$26</f>
        <v>1379.0204013800001</v>
      </c>
      <c r="R98" s="36">
        <f>SUMIFS(СВЦЭМ!$D$33:$D$776,СВЦЭМ!$A$33:$A$776,$A98,СВЦЭМ!$B$33:$B$776,R$83)+'СЕТ СН'!$G$14+СВЦЭМ!$D$10+'СЕТ СН'!$G$6-'СЕТ СН'!$G$26</f>
        <v>1374.66820702</v>
      </c>
      <c r="S98" s="36">
        <f>SUMIFS(СВЦЭМ!$D$33:$D$776,СВЦЭМ!$A$33:$A$776,$A98,СВЦЭМ!$B$33:$B$776,S$83)+'СЕТ СН'!$G$14+СВЦЭМ!$D$10+'СЕТ СН'!$G$6-'СЕТ СН'!$G$26</f>
        <v>1384.2824667899999</v>
      </c>
      <c r="T98" s="36">
        <f>SUMIFS(СВЦЭМ!$D$33:$D$776,СВЦЭМ!$A$33:$A$776,$A98,СВЦЭМ!$B$33:$B$776,T$83)+'СЕТ СН'!$G$14+СВЦЭМ!$D$10+'СЕТ СН'!$G$6-'СЕТ СН'!$G$26</f>
        <v>1378.81622767</v>
      </c>
      <c r="U98" s="36">
        <f>SUMIFS(СВЦЭМ!$D$33:$D$776,СВЦЭМ!$A$33:$A$776,$A98,СВЦЭМ!$B$33:$B$776,U$83)+'СЕТ СН'!$G$14+СВЦЭМ!$D$10+'СЕТ СН'!$G$6-'СЕТ СН'!$G$26</f>
        <v>1381.7672440199999</v>
      </c>
      <c r="V98" s="36">
        <f>SUMIFS(СВЦЭМ!$D$33:$D$776,СВЦЭМ!$A$33:$A$776,$A98,СВЦЭМ!$B$33:$B$776,V$83)+'СЕТ СН'!$G$14+СВЦЭМ!$D$10+'СЕТ СН'!$G$6-'СЕТ СН'!$G$26</f>
        <v>1374.52931687</v>
      </c>
      <c r="W98" s="36">
        <f>SUMIFS(СВЦЭМ!$D$33:$D$776,СВЦЭМ!$A$33:$A$776,$A98,СВЦЭМ!$B$33:$B$776,W$83)+'СЕТ СН'!$G$14+СВЦЭМ!$D$10+'СЕТ СН'!$G$6-'СЕТ СН'!$G$26</f>
        <v>1362.0598853700001</v>
      </c>
      <c r="X98" s="36">
        <f>SUMIFS(СВЦЭМ!$D$33:$D$776,СВЦЭМ!$A$33:$A$776,$A98,СВЦЭМ!$B$33:$B$776,X$83)+'СЕТ СН'!$G$14+СВЦЭМ!$D$10+'СЕТ СН'!$G$6-'СЕТ СН'!$G$26</f>
        <v>1364.2755918600001</v>
      </c>
      <c r="Y98" s="36">
        <f>SUMIFS(СВЦЭМ!$D$33:$D$776,СВЦЭМ!$A$33:$A$776,$A98,СВЦЭМ!$B$33:$B$776,Y$83)+'СЕТ СН'!$G$14+СВЦЭМ!$D$10+'СЕТ СН'!$G$6-'СЕТ СН'!$G$26</f>
        <v>1368.0320866300001</v>
      </c>
    </row>
    <row r="99" spans="1:25" ht="15.75" x14ac:dyDescent="0.2">
      <c r="A99" s="35">
        <f t="shared" si="2"/>
        <v>43967</v>
      </c>
      <c r="B99" s="36">
        <f>SUMIFS(СВЦЭМ!$D$33:$D$776,СВЦЭМ!$A$33:$A$776,$A99,СВЦЭМ!$B$33:$B$776,B$83)+'СЕТ СН'!$G$14+СВЦЭМ!$D$10+'СЕТ СН'!$G$6-'СЕТ СН'!$G$26</f>
        <v>1477.7941550800001</v>
      </c>
      <c r="C99" s="36">
        <f>SUMIFS(СВЦЭМ!$D$33:$D$776,СВЦЭМ!$A$33:$A$776,$A99,СВЦЭМ!$B$33:$B$776,C$83)+'СЕТ СН'!$G$14+СВЦЭМ!$D$10+'СЕТ СН'!$G$6-'СЕТ СН'!$G$26</f>
        <v>1517.01683759</v>
      </c>
      <c r="D99" s="36">
        <f>SUMIFS(СВЦЭМ!$D$33:$D$776,СВЦЭМ!$A$33:$A$776,$A99,СВЦЭМ!$B$33:$B$776,D$83)+'СЕТ СН'!$G$14+СВЦЭМ!$D$10+'СЕТ СН'!$G$6-'СЕТ СН'!$G$26</f>
        <v>1518.4955805100001</v>
      </c>
      <c r="E99" s="36">
        <f>SUMIFS(СВЦЭМ!$D$33:$D$776,СВЦЭМ!$A$33:$A$776,$A99,СВЦЭМ!$B$33:$B$776,E$83)+'СЕТ СН'!$G$14+СВЦЭМ!$D$10+'СЕТ СН'!$G$6-'СЕТ СН'!$G$26</f>
        <v>1531.1339515899999</v>
      </c>
      <c r="F99" s="36">
        <f>SUMIFS(СВЦЭМ!$D$33:$D$776,СВЦЭМ!$A$33:$A$776,$A99,СВЦЭМ!$B$33:$B$776,F$83)+'СЕТ СН'!$G$14+СВЦЭМ!$D$10+'СЕТ СН'!$G$6-'СЕТ СН'!$G$26</f>
        <v>1531.1492249800001</v>
      </c>
      <c r="G99" s="36">
        <f>SUMIFS(СВЦЭМ!$D$33:$D$776,СВЦЭМ!$A$33:$A$776,$A99,СВЦЭМ!$B$33:$B$776,G$83)+'СЕТ СН'!$G$14+СВЦЭМ!$D$10+'СЕТ СН'!$G$6-'СЕТ СН'!$G$26</f>
        <v>1531.00739144</v>
      </c>
      <c r="H99" s="36">
        <f>SUMIFS(СВЦЭМ!$D$33:$D$776,СВЦЭМ!$A$33:$A$776,$A99,СВЦЭМ!$B$33:$B$776,H$83)+'СЕТ СН'!$G$14+СВЦЭМ!$D$10+'СЕТ СН'!$G$6-'СЕТ СН'!$G$26</f>
        <v>1538.3145410500001</v>
      </c>
      <c r="I99" s="36">
        <f>SUMIFS(СВЦЭМ!$D$33:$D$776,СВЦЭМ!$A$33:$A$776,$A99,СВЦЭМ!$B$33:$B$776,I$83)+'СЕТ СН'!$G$14+СВЦЭМ!$D$10+'СЕТ СН'!$G$6-'СЕТ СН'!$G$26</f>
        <v>1471.2703018400002</v>
      </c>
      <c r="J99" s="36">
        <f>SUMIFS(СВЦЭМ!$D$33:$D$776,СВЦЭМ!$A$33:$A$776,$A99,СВЦЭМ!$B$33:$B$776,J$83)+'СЕТ СН'!$G$14+СВЦЭМ!$D$10+'СЕТ СН'!$G$6-'СЕТ СН'!$G$26</f>
        <v>1400.7784998300001</v>
      </c>
      <c r="K99" s="36">
        <f>SUMIFS(СВЦЭМ!$D$33:$D$776,СВЦЭМ!$A$33:$A$776,$A99,СВЦЭМ!$B$33:$B$776,K$83)+'СЕТ СН'!$G$14+СВЦЭМ!$D$10+'СЕТ СН'!$G$6-'СЕТ СН'!$G$26</f>
        <v>1399.7175773600002</v>
      </c>
      <c r="L99" s="36">
        <f>SUMIFS(СВЦЭМ!$D$33:$D$776,СВЦЭМ!$A$33:$A$776,$A99,СВЦЭМ!$B$33:$B$776,L$83)+'СЕТ СН'!$G$14+СВЦЭМ!$D$10+'СЕТ СН'!$G$6-'СЕТ СН'!$G$26</f>
        <v>1404.58436579</v>
      </c>
      <c r="M99" s="36">
        <f>SUMIFS(СВЦЭМ!$D$33:$D$776,СВЦЭМ!$A$33:$A$776,$A99,СВЦЭМ!$B$33:$B$776,M$83)+'СЕТ СН'!$G$14+СВЦЭМ!$D$10+'СЕТ СН'!$G$6-'СЕТ СН'!$G$26</f>
        <v>1400.4579799799999</v>
      </c>
      <c r="N99" s="36">
        <f>SUMIFS(СВЦЭМ!$D$33:$D$776,СВЦЭМ!$A$33:$A$776,$A99,СВЦЭМ!$B$33:$B$776,N$83)+'СЕТ СН'!$G$14+СВЦЭМ!$D$10+'СЕТ СН'!$G$6-'СЕТ СН'!$G$26</f>
        <v>1390.5378282199999</v>
      </c>
      <c r="O99" s="36">
        <f>SUMIFS(СВЦЭМ!$D$33:$D$776,СВЦЭМ!$A$33:$A$776,$A99,СВЦЭМ!$B$33:$B$776,O$83)+'СЕТ СН'!$G$14+СВЦЭМ!$D$10+'СЕТ СН'!$G$6-'СЕТ СН'!$G$26</f>
        <v>1385.3553480800001</v>
      </c>
      <c r="P99" s="36">
        <f>SUMIFS(СВЦЭМ!$D$33:$D$776,СВЦЭМ!$A$33:$A$776,$A99,СВЦЭМ!$B$33:$B$776,P$83)+'СЕТ СН'!$G$14+СВЦЭМ!$D$10+'СЕТ СН'!$G$6-'СЕТ СН'!$G$26</f>
        <v>1390.8249737599999</v>
      </c>
      <c r="Q99" s="36">
        <f>SUMIFS(СВЦЭМ!$D$33:$D$776,СВЦЭМ!$A$33:$A$776,$A99,СВЦЭМ!$B$33:$B$776,Q$83)+'СЕТ СН'!$G$14+СВЦЭМ!$D$10+'СЕТ СН'!$G$6-'СЕТ СН'!$G$26</f>
        <v>1388.1450588299999</v>
      </c>
      <c r="R99" s="36">
        <f>SUMIFS(СВЦЭМ!$D$33:$D$776,СВЦЭМ!$A$33:$A$776,$A99,СВЦЭМ!$B$33:$B$776,R$83)+'СЕТ СН'!$G$14+СВЦЭМ!$D$10+'СЕТ СН'!$G$6-'СЕТ СН'!$G$26</f>
        <v>1384.29364721</v>
      </c>
      <c r="S99" s="36">
        <f>SUMIFS(СВЦЭМ!$D$33:$D$776,СВЦЭМ!$A$33:$A$776,$A99,СВЦЭМ!$B$33:$B$776,S$83)+'СЕТ СН'!$G$14+СВЦЭМ!$D$10+'СЕТ СН'!$G$6-'СЕТ СН'!$G$26</f>
        <v>1380.6802950599999</v>
      </c>
      <c r="T99" s="36">
        <f>SUMIFS(СВЦЭМ!$D$33:$D$776,СВЦЭМ!$A$33:$A$776,$A99,СВЦЭМ!$B$33:$B$776,T$83)+'СЕТ СН'!$G$14+СВЦЭМ!$D$10+'СЕТ СН'!$G$6-'СЕТ СН'!$G$26</f>
        <v>1379.6590738200002</v>
      </c>
      <c r="U99" s="36">
        <f>SUMIFS(СВЦЭМ!$D$33:$D$776,СВЦЭМ!$A$33:$A$776,$A99,СВЦЭМ!$B$33:$B$776,U$83)+'СЕТ СН'!$G$14+СВЦЭМ!$D$10+'СЕТ СН'!$G$6-'СЕТ СН'!$G$26</f>
        <v>1372.3604348200001</v>
      </c>
      <c r="V99" s="36">
        <f>SUMIFS(СВЦЭМ!$D$33:$D$776,СВЦЭМ!$A$33:$A$776,$A99,СВЦЭМ!$B$33:$B$776,V$83)+'СЕТ СН'!$G$14+СВЦЭМ!$D$10+'СЕТ СН'!$G$6-'СЕТ СН'!$G$26</f>
        <v>1371.49320949</v>
      </c>
      <c r="W99" s="36">
        <f>SUMIFS(СВЦЭМ!$D$33:$D$776,СВЦЭМ!$A$33:$A$776,$A99,СВЦЭМ!$B$33:$B$776,W$83)+'СЕТ СН'!$G$14+СВЦЭМ!$D$10+'СЕТ СН'!$G$6-'СЕТ СН'!$G$26</f>
        <v>1372.98843588</v>
      </c>
      <c r="X99" s="36">
        <f>SUMIFS(СВЦЭМ!$D$33:$D$776,СВЦЭМ!$A$33:$A$776,$A99,СВЦЭМ!$B$33:$B$776,X$83)+'СЕТ СН'!$G$14+СВЦЭМ!$D$10+'СЕТ СН'!$G$6-'СЕТ СН'!$G$26</f>
        <v>1373.9008436500001</v>
      </c>
      <c r="Y99" s="36">
        <f>SUMIFS(СВЦЭМ!$D$33:$D$776,СВЦЭМ!$A$33:$A$776,$A99,СВЦЭМ!$B$33:$B$776,Y$83)+'СЕТ СН'!$G$14+СВЦЭМ!$D$10+'СЕТ СН'!$G$6-'СЕТ СН'!$G$26</f>
        <v>1392.6274257300001</v>
      </c>
    </row>
    <row r="100" spans="1:25" ht="15.75" x14ac:dyDescent="0.2">
      <c r="A100" s="35">
        <f t="shared" si="2"/>
        <v>43968</v>
      </c>
      <c r="B100" s="36">
        <f>SUMIFS(СВЦЭМ!$D$33:$D$776,СВЦЭМ!$A$33:$A$776,$A100,СВЦЭМ!$B$33:$B$776,B$83)+'СЕТ СН'!$G$14+СВЦЭМ!$D$10+'СЕТ СН'!$G$6-'СЕТ СН'!$G$26</f>
        <v>1481.8169845699999</v>
      </c>
      <c r="C100" s="36">
        <f>SUMIFS(СВЦЭМ!$D$33:$D$776,СВЦЭМ!$A$33:$A$776,$A100,СВЦЭМ!$B$33:$B$776,C$83)+'СЕТ СН'!$G$14+СВЦЭМ!$D$10+'СЕТ СН'!$G$6-'СЕТ СН'!$G$26</f>
        <v>1516.2041967700002</v>
      </c>
      <c r="D100" s="36">
        <f>SUMIFS(СВЦЭМ!$D$33:$D$776,СВЦЭМ!$A$33:$A$776,$A100,СВЦЭМ!$B$33:$B$776,D$83)+'СЕТ СН'!$G$14+СВЦЭМ!$D$10+'СЕТ СН'!$G$6-'СЕТ СН'!$G$26</f>
        <v>1523.5035136900001</v>
      </c>
      <c r="E100" s="36">
        <f>SUMIFS(СВЦЭМ!$D$33:$D$776,СВЦЭМ!$A$33:$A$776,$A100,СВЦЭМ!$B$33:$B$776,E$83)+'СЕТ СН'!$G$14+СВЦЭМ!$D$10+'СЕТ СН'!$G$6-'СЕТ СН'!$G$26</f>
        <v>1530.94055957</v>
      </c>
      <c r="F100" s="36">
        <f>SUMIFS(СВЦЭМ!$D$33:$D$776,СВЦЭМ!$A$33:$A$776,$A100,СВЦЭМ!$B$33:$B$776,F$83)+'СЕТ СН'!$G$14+СВЦЭМ!$D$10+'СЕТ СН'!$G$6-'СЕТ СН'!$G$26</f>
        <v>1524.09826987</v>
      </c>
      <c r="G100" s="36">
        <f>SUMIFS(СВЦЭМ!$D$33:$D$776,СВЦЭМ!$A$33:$A$776,$A100,СВЦЭМ!$B$33:$B$776,G$83)+'СЕТ СН'!$G$14+СВЦЭМ!$D$10+'СЕТ СН'!$G$6-'СЕТ СН'!$G$26</f>
        <v>1525.48136692</v>
      </c>
      <c r="H100" s="36">
        <f>SUMIFS(СВЦЭМ!$D$33:$D$776,СВЦЭМ!$A$33:$A$776,$A100,СВЦЭМ!$B$33:$B$776,H$83)+'СЕТ СН'!$G$14+СВЦЭМ!$D$10+'СЕТ СН'!$G$6-'СЕТ СН'!$G$26</f>
        <v>1530.87031602</v>
      </c>
      <c r="I100" s="36">
        <f>SUMIFS(СВЦЭМ!$D$33:$D$776,СВЦЭМ!$A$33:$A$776,$A100,СВЦЭМ!$B$33:$B$776,I$83)+'СЕТ СН'!$G$14+СВЦЭМ!$D$10+'СЕТ СН'!$G$6-'СЕТ СН'!$G$26</f>
        <v>1490.2849588900001</v>
      </c>
      <c r="J100" s="36">
        <f>SUMIFS(СВЦЭМ!$D$33:$D$776,СВЦЭМ!$A$33:$A$776,$A100,СВЦЭМ!$B$33:$B$776,J$83)+'СЕТ СН'!$G$14+СВЦЭМ!$D$10+'СЕТ СН'!$G$6-'СЕТ СН'!$G$26</f>
        <v>1422.8031936000002</v>
      </c>
      <c r="K100" s="36">
        <f>SUMIFS(СВЦЭМ!$D$33:$D$776,СВЦЭМ!$A$33:$A$776,$A100,СВЦЭМ!$B$33:$B$776,K$83)+'СЕТ СН'!$G$14+СВЦЭМ!$D$10+'СЕТ СН'!$G$6-'СЕТ СН'!$G$26</f>
        <v>1393.7009222000002</v>
      </c>
      <c r="L100" s="36">
        <f>SUMIFS(СВЦЭМ!$D$33:$D$776,СВЦЭМ!$A$33:$A$776,$A100,СВЦЭМ!$B$33:$B$776,L$83)+'СЕТ СН'!$G$14+СВЦЭМ!$D$10+'СЕТ СН'!$G$6-'СЕТ СН'!$G$26</f>
        <v>1393.70259149</v>
      </c>
      <c r="M100" s="36">
        <f>SUMIFS(СВЦЭМ!$D$33:$D$776,СВЦЭМ!$A$33:$A$776,$A100,СВЦЭМ!$B$33:$B$776,M$83)+'СЕТ СН'!$G$14+СВЦЭМ!$D$10+'СЕТ СН'!$G$6-'СЕТ СН'!$G$26</f>
        <v>1392.2444585799999</v>
      </c>
      <c r="N100" s="36">
        <f>SUMIFS(СВЦЭМ!$D$33:$D$776,СВЦЭМ!$A$33:$A$776,$A100,СВЦЭМ!$B$33:$B$776,N$83)+'СЕТ СН'!$G$14+СВЦЭМ!$D$10+'СЕТ СН'!$G$6-'СЕТ СН'!$G$26</f>
        <v>1388.2127019600002</v>
      </c>
      <c r="O100" s="36">
        <f>SUMIFS(СВЦЭМ!$D$33:$D$776,СВЦЭМ!$A$33:$A$776,$A100,СВЦЭМ!$B$33:$B$776,O$83)+'СЕТ СН'!$G$14+СВЦЭМ!$D$10+'СЕТ СН'!$G$6-'СЕТ СН'!$G$26</f>
        <v>1388.03380272</v>
      </c>
      <c r="P100" s="36">
        <f>SUMIFS(СВЦЭМ!$D$33:$D$776,СВЦЭМ!$A$33:$A$776,$A100,СВЦЭМ!$B$33:$B$776,P$83)+'СЕТ СН'!$G$14+СВЦЭМ!$D$10+'СЕТ СН'!$G$6-'СЕТ СН'!$G$26</f>
        <v>1393.63637586</v>
      </c>
      <c r="Q100" s="36">
        <f>SUMIFS(СВЦЭМ!$D$33:$D$776,СВЦЭМ!$A$33:$A$776,$A100,СВЦЭМ!$B$33:$B$776,Q$83)+'СЕТ СН'!$G$14+СВЦЭМ!$D$10+'СЕТ СН'!$G$6-'СЕТ СН'!$G$26</f>
        <v>1396.1701725900002</v>
      </c>
      <c r="R100" s="36">
        <f>SUMIFS(СВЦЭМ!$D$33:$D$776,СВЦЭМ!$A$33:$A$776,$A100,СВЦЭМ!$B$33:$B$776,R$83)+'СЕТ СН'!$G$14+СВЦЭМ!$D$10+'СЕТ СН'!$G$6-'СЕТ СН'!$G$26</f>
        <v>1393.0748905800001</v>
      </c>
      <c r="S100" s="36">
        <f>SUMIFS(СВЦЭМ!$D$33:$D$776,СВЦЭМ!$A$33:$A$776,$A100,СВЦЭМ!$B$33:$B$776,S$83)+'СЕТ СН'!$G$14+СВЦЭМ!$D$10+'СЕТ СН'!$G$6-'СЕТ СН'!$G$26</f>
        <v>1394.64267911</v>
      </c>
      <c r="T100" s="36">
        <f>SUMIFS(СВЦЭМ!$D$33:$D$776,СВЦЭМ!$A$33:$A$776,$A100,СВЦЭМ!$B$33:$B$776,T$83)+'СЕТ СН'!$G$14+СВЦЭМ!$D$10+'СЕТ СН'!$G$6-'СЕТ СН'!$G$26</f>
        <v>1384.22905111</v>
      </c>
      <c r="U100" s="36">
        <f>SUMIFS(СВЦЭМ!$D$33:$D$776,СВЦЭМ!$A$33:$A$776,$A100,СВЦЭМ!$B$33:$B$776,U$83)+'СЕТ СН'!$G$14+СВЦЭМ!$D$10+'СЕТ СН'!$G$6-'СЕТ СН'!$G$26</f>
        <v>1368.63258655</v>
      </c>
      <c r="V100" s="36">
        <f>SUMIFS(СВЦЭМ!$D$33:$D$776,СВЦЭМ!$A$33:$A$776,$A100,СВЦЭМ!$B$33:$B$776,V$83)+'СЕТ СН'!$G$14+СВЦЭМ!$D$10+'СЕТ СН'!$G$6-'СЕТ СН'!$G$26</f>
        <v>1331.5091384500001</v>
      </c>
      <c r="W100" s="36">
        <f>SUMIFS(СВЦЭМ!$D$33:$D$776,СВЦЭМ!$A$33:$A$776,$A100,СВЦЭМ!$B$33:$B$776,W$83)+'СЕТ СН'!$G$14+СВЦЭМ!$D$10+'СЕТ СН'!$G$6-'СЕТ СН'!$G$26</f>
        <v>1336.9192301500002</v>
      </c>
      <c r="X100" s="36">
        <f>SUMIFS(СВЦЭМ!$D$33:$D$776,СВЦЭМ!$A$33:$A$776,$A100,СВЦЭМ!$B$33:$B$776,X$83)+'СЕТ СН'!$G$14+СВЦЭМ!$D$10+'СЕТ СН'!$G$6-'СЕТ СН'!$G$26</f>
        <v>1336.89060939</v>
      </c>
      <c r="Y100" s="36">
        <f>SUMIFS(СВЦЭМ!$D$33:$D$776,СВЦЭМ!$A$33:$A$776,$A100,СВЦЭМ!$B$33:$B$776,Y$83)+'СЕТ СН'!$G$14+СВЦЭМ!$D$10+'СЕТ СН'!$G$6-'СЕТ СН'!$G$26</f>
        <v>1367.4567964299999</v>
      </c>
    </row>
    <row r="101" spans="1:25" ht="15.75" x14ac:dyDescent="0.2">
      <c r="A101" s="35">
        <f t="shared" si="2"/>
        <v>43969</v>
      </c>
      <c r="B101" s="36">
        <f>SUMIFS(СВЦЭМ!$D$33:$D$776,СВЦЭМ!$A$33:$A$776,$A101,СВЦЭМ!$B$33:$B$776,B$83)+'СЕТ СН'!$G$14+СВЦЭМ!$D$10+'СЕТ СН'!$G$6-'СЕТ СН'!$G$26</f>
        <v>1485.6432759600002</v>
      </c>
      <c r="C101" s="36">
        <f>SUMIFS(СВЦЭМ!$D$33:$D$776,СВЦЭМ!$A$33:$A$776,$A101,СВЦЭМ!$B$33:$B$776,C$83)+'СЕТ СН'!$G$14+СВЦЭМ!$D$10+'СЕТ СН'!$G$6-'СЕТ СН'!$G$26</f>
        <v>1503.9470531000002</v>
      </c>
      <c r="D101" s="36">
        <f>SUMIFS(СВЦЭМ!$D$33:$D$776,СВЦЭМ!$A$33:$A$776,$A101,СВЦЭМ!$B$33:$B$776,D$83)+'СЕТ СН'!$G$14+СВЦЭМ!$D$10+'СЕТ СН'!$G$6-'СЕТ СН'!$G$26</f>
        <v>1492.2853528700002</v>
      </c>
      <c r="E101" s="36">
        <f>SUMIFS(СВЦЭМ!$D$33:$D$776,СВЦЭМ!$A$33:$A$776,$A101,СВЦЭМ!$B$33:$B$776,E$83)+'СЕТ СН'!$G$14+СВЦЭМ!$D$10+'СЕТ СН'!$G$6-'СЕТ СН'!$G$26</f>
        <v>1502.86733237</v>
      </c>
      <c r="F101" s="36">
        <f>SUMIFS(СВЦЭМ!$D$33:$D$776,СВЦЭМ!$A$33:$A$776,$A101,СВЦЭМ!$B$33:$B$776,F$83)+'СЕТ СН'!$G$14+СВЦЭМ!$D$10+'СЕТ СН'!$G$6-'СЕТ СН'!$G$26</f>
        <v>1498.90660714</v>
      </c>
      <c r="G101" s="36">
        <f>SUMIFS(СВЦЭМ!$D$33:$D$776,СВЦЭМ!$A$33:$A$776,$A101,СВЦЭМ!$B$33:$B$776,G$83)+'СЕТ СН'!$G$14+СВЦЭМ!$D$10+'СЕТ СН'!$G$6-'СЕТ СН'!$G$26</f>
        <v>1502.27892286</v>
      </c>
      <c r="H101" s="36">
        <f>SUMIFS(СВЦЭМ!$D$33:$D$776,СВЦЭМ!$A$33:$A$776,$A101,СВЦЭМ!$B$33:$B$776,H$83)+'СЕТ СН'!$G$14+СВЦЭМ!$D$10+'СЕТ СН'!$G$6-'СЕТ СН'!$G$26</f>
        <v>1500.0585460100001</v>
      </c>
      <c r="I101" s="36">
        <f>SUMIFS(СВЦЭМ!$D$33:$D$776,СВЦЭМ!$A$33:$A$776,$A101,СВЦЭМ!$B$33:$B$776,I$83)+'СЕТ СН'!$G$14+СВЦЭМ!$D$10+'СЕТ СН'!$G$6-'СЕТ СН'!$G$26</f>
        <v>1470.4760963700001</v>
      </c>
      <c r="J101" s="36">
        <f>SUMIFS(СВЦЭМ!$D$33:$D$776,СВЦЭМ!$A$33:$A$776,$A101,СВЦЭМ!$B$33:$B$776,J$83)+'СЕТ СН'!$G$14+СВЦЭМ!$D$10+'СЕТ СН'!$G$6-'СЕТ СН'!$G$26</f>
        <v>1379.4891290700002</v>
      </c>
      <c r="K101" s="36">
        <f>SUMIFS(СВЦЭМ!$D$33:$D$776,СВЦЭМ!$A$33:$A$776,$A101,СВЦЭМ!$B$33:$B$776,K$83)+'СЕТ СН'!$G$14+СВЦЭМ!$D$10+'СЕТ СН'!$G$6-'СЕТ СН'!$G$26</f>
        <v>1362.72988766</v>
      </c>
      <c r="L101" s="36">
        <f>SUMIFS(СВЦЭМ!$D$33:$D$776,СВЦЭМ!$A$33:$A$776,$A101,СВЦЭМ!$B$33:$B$776,L$83)+'СЕТ СН'!$G$14+СВЦЭМ!$D$10+'СЕТ СН'!$G$6-'СЕТ СН'!$G$26</f>
        <v>1370.4519831600001</v>
      </c>
      <c r="M101" s="36">
        <f>SUMIFS(СВЦЭМ!$D$33:$D$776,СВЦЭМ!$A$33:$A$776,$A101,СВЦЭМ!$B$33:$B$776,M$83)+'СЕТ СН'!$G$14+СВЦЭМ!$D$10+'СЕТ СН'!$G$6-'СЕТ СН'!$G$26</f>
        <v>1371.5115815600002</v>
      </c>
      <c r="N101" s="36">
        <f>SUMIFS(СВЦЭМ!$D$33:$D$776,СВЦЭМ!$A$33:$A$776,$A101,СВЦЭМ!$B$33:$B$776,N$83)+'СЕТ СН'!$G$14+СВЦЭМ!$D$10+'СЕТ СН'!$G$6-'СЕТ СН'!$G$26</f>
        <v>1362.1917923000001</v>
      </c>
      <c r="O101" s="36">
        <f>SUMIFS(СВЦЭМ!$D$33:$D$776,СВЦЭМ!$A$33:$A$776,$A101,СВЦЭМ!$B$33:$B$776,O$83)+'СЕТ СН'!$G$14+СВЦЭМ!$D$10+'СЕТ СН'!$G$6-'СЕТ СН'!$G$26</f>
        <v>1363.2574419699999</v>
      </c>
      <c r="P101" s="36">
        <f>SUMIFS(СВЦЭМ!$D$33:$D$776,СВЦЭМ!$A$33:$A$776,$A101,СВЦЭМ!$B$33:$B$776,P$83)+'СЕТ СН'!$G$14+СВЦЭМ!$D$10+'СЕТ СН'!$G$6-'СЕТ СН'!$G$26</f>
        <v>1381.90973029</v>
      </c>
      <c r="Q101" s="36">
        <f>SUMIFS(СВЦЭМ!$D$33:$D$776,СВЦЭМ!$A$33:$A$776,$A101,СВЦЭМ!$B$33:$B$776,Q$83)+'СЕТ СН'!$G$14+СВЦЭМ!$D$10+'СЕТ СН'!$G$6-'СЕТ СН'!$G$26</f>
        <v>1369.4552471300001</v>
      </c>
      <c r="R101" s="36">
        <f>SUMIFS(СВЦЭМ!$D$33:$D$776,СВЦЭМ!$A$33:$A$776,$A101,СВЦЭМ!$B$33:$B$776,R$83)+'СЕТ СН'!$G$14+СВЦЭМ!$D$10+'СЕТ СН'!$G$6-'СЕТ СН'!$G$26</f>
        <v>1369.46874798</v>
      </c>
      <c r="S101" s="36">
        <f>SUMIFS(СВЦЭМ!$D$33:$D$776,СВЦЭМ!$A$33:$A$776,$A101,СВЦЭМ!$B$33:$B$776,S$83)+'СЕТ СН'!$G$14+СВЦЭМ!$D$10+'СЕТ СН'!$G$6-'СЕТ СН'!$G$26</f>
        <v>1384.6454383099999</v>
      </c>
      <c r="T101" s="36">
        <f>SUMIFS(СВЦЭМ!$D$33:$D$776,СВЦЭМ!$A$33:$A$776,$A101,СВЦЭМ!$B$33:$B$776,T$83)+'СЕТ СН'!$G$14+СВЦЭМ!$D$10+'СЕТ СН'!$G$6-'СЕТ СН'!$G$26</f>
        <v>1375.2649894199999</v>
      </c>
      <c r="U101" s="36">
        <f>SUMIFS(СВЦЭМ!$D$33:$D$776,СВЦЭМ!$A$33:$A$776,$A101,СВЦЭМ!$B$33:$B$776,U$83)+'СЕТ СН'!$G$14+СВЦЭМ!$D$10+'СЕТ СН'!$G$6-'СЕТ СН'!$G$26</f>
        <v>1365.528562</v>
      </c>
      <c r="V101" s="36">
        <f>SUMIFS(СВЦЭМ!$D$33:$D$776,СВЦЭМ!$A$33:$A$776,$A101,СВЦЭМ!$B$33:$B$776,V$83)+'СЕТ СН'!$G$14+СВЦЭМ!$D$10+'СЕТ СН'!$G$6-'СЕТ СН'!$G$26</f>
        <v>1340.2827588800001</v>
      </c>
      <c r="W101" s="36">
        <f>SUMIFS(СВЦЭМ!$D$33:$D$776,СВЦЭМ!$A$33:$A$776,$A101,СВЦЭМ!$B$33:$B$776,W$83)+'СЕТ СН'!$G$14+СВЦЭМ!$D$10+'СЕТ СН'!$G$6-'СЕТ СН'!$G$26</f>
        <v>1344.2930224900001</v>
      </c>
      <c r="X101" s="36">
        <f>SUMIFS(СВЦЭМ!$D$33:$D$776,СВЦЭМ!$A$33:$A$776,$A101,СВЦЭМ!$B$33:$B$776,X$83)+'СЕТ СН'!$G$14+СВЦЭМ!$D$10+'СЕТ СН'!$G$6-'СЕТ СН'!$G$26</f>
        <v>1343.7947020800002</v>
      </c>
      <c r="Y101" s="36">
        <f>SUMIFS(СВЦЭМ!$D$33:$D$776,СВЦЭМ!$A$33:$A$776,$A101,СВЦЭМ!$B$33:$B$776,Y$83)+'СЕТ СН'!$G$14+СВЦЭМ!$D$10+'СЕТ СН'!$G$6-'СЕТ СН'!$G$26</f>
        <v>1368.6656509200002</v>
      </c>
    </row>
    <row r="102" spans="1:25" ht="15.75" x14ac:dyDescent="0.2">
      <c r="A102" s="35">
        <f t="shared" si="2"/>
        <v>43970</v>
      </c>
      <c r="B102" s="36">
        <f>SUMIFS(СВЦЭМ!$D$33:$D$776,СВЦЭМ!$A$33:$A$776,$A102,СВЦЭМ!$B$33:$B$776,B$83)+'СЕТ СН'!$G$14+СВЦЭМ!$D$10+'СЕТ СН'!$G$6-'СЕТ СН'!$G$26</f>
        <v>1497.07565699</v>
      </c>
      <c r="C102" s="36">
        <f>SUMIFS(СВЦЭМ!$D$33:$D$776,СВЦЭМ!$A$33:$A$776,$A102,СВЦЭМ!$B$33:$B$776,C$83)+'СЕТ СН'!$G$14+СВЦЭМ!$D$10+'СЕТ СН'!$G$6-'СЕТ СН'!$G$26</f>
        <v>1524.1266157700002</v>
      </c>
      <c r="D102" s="36">
        <f>SUMIFS(СВЦЭМ!$D$33:$D$776,СВЦЭМ!$A$33:$A$776,$A102,СВЦЭМ!$B$33:$B$776,D$83)+'СЕТ СН'!$G$14+СВЦЭМ!$D$10+'СЕТ СН'!$G$6-'СЕТ СН'!$G$26</f>
        <v>1515.2793292000001</v>
      </c>
      <c r="E102" s="36">
        <f>SUMIFS(СВЦЭМ!$D$33:$D$776,СВЦЭМ!$A$33:$A$776,$A102,СВЦЭМ!$B$33:$B$776,E$83)+'СЕТ СН'!$G$14+СВЦЭМ!$D$10+'СЕТ СН'!$G$6-'СЕТ СН'!$G$26</f>
        <v>1510.5308505900002</v>
      </c>
      <c r="F102" s="36">
        <f>SUMIFS(СВЦЭМ!$D$33:$D$776,СВЦЭМ!$A$33:$A$776,$A102,СВЦЭМ!$B$33:$B$776,F$83)+'СЕТ СН'!$G$14+СВЦЭМ!$D$10+'СЕТ СН'!$G$6-'СЕТ СН'!$G$26</f>
        <v>1504.7667020399999</v>
      </c>
      <c r="G102" s="36">
        <f>SUMIFS(СВЦЭМ!$D$33:$D$776,СВЦЭМ!$A$33:$A$776,$A102,СВЦЭМ!$B$33:$B$776,G$83)+'СЕТ СН'!$G$14+СВЦЭМ!$D$10+'СЕТ СН'!$G$6-'СЕТ СН'!$G$26</f>
        <v>1513.5309421100001</v>
      </c>
      <c r="H102" s="36">
        <f>SUMIFS(СВЦЭМ!$D$33:$D$776,СВЦЭМ!$A$33:$A$776,$A102,СВЦЭМ!$B$33:$B$776,H$83)+'СЕТ СН'!$G$14+СВЦЭМ!$D$10+'СЕТ СН'!$G$6-'СЕТ СН'!$G$26</f>
        <v>1514.1863058399999</v>
      </c>
      <c r="I102" s="36">
        <f>SUMIFS(СВЦЭМ!$D$33:$D$776,СВЦЭМ!$A$33:$A$776,$A102,СВЦЭМ!$B$33:$B$776,I$83)+'СЕТ СН'!$G$14+СВЦЭМ!$D$10+'СЕТ СН'!$G$6-'СЕТ СН'!$G$26</f>
        <v>1488.2182378900002</v>
      </c>
      <c r="J102" s="36">
        <f>SUMIFS(СВЦЭМ!$D$33:$D$776,СВЦЭМ!$A$33:$A$776,$A102,СВЦЭМ!$B$33:$B$776,J$83)+'СЕТ СН'!$G$14+СВЦЭМ!$D$10+'СЕТ СН'!$G$6-'СЕТ СН'!$G$26</f>
        <v>1392.9369725400002</v>
      </c>
      <c r="K102" s="36">
        <f>SUMIFS(СВЦЭМ!$D$33:$D$776,СВЦЭМ!$A$33:$A$776,$A102,СВЦЭМ!$B$33:$B$776,K$83)+'СЕТ СН'!$G$14+СВЦЭМ!$D$10+'СЕТ СН'!$G$6-'СЕТ СН'!$G$26</f>
        <v>1376.26674667</v>
      </c>
      <c r="L102" s="36">
        <f>SUMIFS(СВЦЭМ!$D$33:$D$776,СВЦЭМ!$A$33:$A$776,$A102,СВЦЭМ!$B$33:$B$776,L$83)+'СЕТ СН'!$G$14+СВЦЭМ!$D$10+'СЕТ СН'!$G$6-'СЕТ СН'!$G$26</f>
        <v>1373.41600741</v>
      </c>
      <c r="M102" s="36">
        <f>SUMIFS(СВЦЭМ!$D$33:$D$776,СВЦЭМ!$A$33:$A$776,$A102,СВЦЭМ!$B$33:$B$776,M$83)+'СЕТ СН'!$G$14+СВЦЭМ!$D$10+'СЕТ СН'!$G$6-'СЕТ СН'!$G$26</f>
        <v>1357.1896746900002</v>
      </c>
      <c r="N102" s="36">
        <f>SUMIFS(СВЦЭМ!$D$33:$D$776,СВЦЭМ!$A$33:$A$776,$A102,СВЦЭМ!$B$33:$B$776,N$83)+'СЕТ СН'!$G$14+СВЦЭМ!$D$10+'СЕТ СН'!$G$6-'СЕТ СН'!$G$26</f>
        <v>1356.6372362100001</v>
      </c>
      <c r="O102" s="36">
        <f>SUMIFS(СВЦЭМ!$D$33:$D$776,СВЦЭМ!$A$33:$A$776,$A102,СВЦЭМ!$B$33:$B$776,O$83)+'СЕТ СН'!$G$14+СВЦЭМ!$D$10+'СЕТ СН'!$G$6-'СЕТ СН'!$G$26</f>
        <v>1364.7192026</v>
      </c>
      <c r="P102" s="36">
        <f>SUMIFS(СВЦЭМ!$D$33:$D$776,СВЦЭМ!$A$33:$A$776,$A102,СВЦЭМ!$B$33:$B$776,P$83)+'СЕТ СН'!$G$14+СВЦЭМ!$D$10+'СЕТ СН'!$G$6-'СЕТ СН'!$G$26</f>
        <v>1371.1439851</v>
      </c>
      <c r="Q102" s="36">
        <f>SUMIFS(СВЦЭМ!$D$33:$D$776,СВЦЭМ!$A$33:$A$776,$A102,СВЦЭМ!$B$33:$B$776,Q$83)+'СЕТ СН'!$G$14+СВЦЭМ!$D$10+'СЕТ СН'!$G$6-'СЕТ СН'!$G$26</f>
        <v>1375.9127038000001</v>
      </c>
      <c r="R102" s="36">
        <f>SUMIFS(СВЦЭМ!$D$33:$D$776,СВЦЭМ!$A$33:$A$776,$A102,СВЦЭМ!$B$33:$B$776,R$83)+'СЕТ СН'!$G$14+СВЦЭМ!$D$10+'СЕТ СН'!$G$6-'СЕТ СН'!$G$26</f>
        <v>1378.5697963600001</v>
      </c>
      <c r="S102" s="36">
        <f>SUMIFS(СВЦЭМ!$D$33:$D$776,СВЦЭМ!$A$33:$A$776,$A102,СВЦЭМ!$B$33:$B$776,S$83)+'СЕТ СН'!$G$14+СВЦЭМ!$D$10+'СЕТ СН'!$G$6-'СЕТ СН'!$G$26</f>
        <v>1387.8649162400002</v>
      </c>
      <c r="T102" s="36">
        <f>SUMIFS(СВЦЭМ!$D$33:$D$776,СВЦЭМ!$A$33:$A$776,$A102,СВЦЭМ!$B$33:$B$776,T$83)+'СЕТ СН'!$G$14+СВЦЭМ!$D$10+'СЕТ СН'!$G$6-'СЕТ СН'!$G$26</f>
        <v>1383.92360035</v>
      </c>
      <c r="U102" s="36">
        <f>SUMIFS(СВЦЭМ!$D$33:$D$776,СВЦЭМ!$A$33:$A$776,$A102,СВЦЭМ!$B$33:$B$776,U$83)+'СЕТ СН'!$G$14+СВЦЭМ!$D$10+'СЕТ СН'!$G$6-'СЕТ СН'!$G$26</f>
        <v>1368.1915827100001</v>
      </c>
      <c r="V102" s="36">
        <f>SUMIFS(СВЦЭМ!$D$33:$D$776,СВЦЭМ!$A$33:$A$776,$A102,СВЦЭМ!$B$33:$B$776,V$83)+'СЕТ СН'!$G$14+СВЦЭМ!$D$10+'СЕТ СН'!$G$6-'СЕТ СН'!$G$26</f>
        <v>1363.4275482800001</v>
      </c>
      <c r="W102" s="36">
        <f>SUMIFS(СВЦЭМ!$D$33:$D$776,СВЦЭМ!$A$33:$A$776,$A102,СВЦЭМ!$B$33:$B$776,W$83)+'СЕТ СН'!$G$14+СВЦЭМ!$D$10+'СЕТ СН'!$G$6-'СЕТ СН'!$G$26</f>
        <v>1369.13374421</v>
      </c>
      <c r="X102" s="36">
        <f>SUMIFS(СВЦЭМ!$D$33:$D$776,СВЦЭМ!$A$33:$A$776,$A102,СВЦЭМ!$B$33:$B$776,X$83)+'СЕТ СН'!$G$14+СВЦЭМ!$D$10+'СЕТ СН'!$G$6-'СЕТ СН'!$G$26</f>
        <v>1362.6473890300001</v>
      </c>
      <c r="Y102" s="36">
        <f>SUMIFS(СВЦЭМ!$D$33:$D$776,СВЦЭМ!$A$33:$A$776,$A102,СВЦЭМ!$B$33:$B$776,Y$83)+'СЕТ СН'!$G$14+СВЦЭМ!$D$10+'СЕТ СН'!$G$6-'СЕТ СН'!$G$26</f>
        <v>1376.55162058</v>
      </c>
    </row>
    <row r="103" spans="1:25" ht="15.75" x14ac:dyDescent="0.2">
      <c r="A103" s="35">
        <f t="shared" si="2"/>
        <v>43971</v>
      </c>
      <c r="B103" s="36">
        <f>SUMIFS(СВЦЭМ!$D$33:$D$776,СВЦЭМ!$A$33:$A$776,$A103,СВЦЭМ!$B$33:$B$776,B$83)+'СЕТ СН'!$G$14+СВЦЭМ!$D$10+'СЕТ СН'!$G$6-'СЕТ СН'!$G$26</f>
        <v>1456.8751963899999</v>
      </c>
      <c r="C103" s="36">
        <f>SUMIFS(СВЦЭМ!$D$33:$D$776,СВЦЭМ!$A$33:$A$776,$A103,СВЦЭМ!$B$33:$B$776,C$83)+'СЕТ СН'!$G$14+СВЦЭМ!$D$10+'СЕТ СН'!$G$6-'СЕТ СН'!$G$26</f>
        <v>1466.94638594</v>
      </c>
      <c r="D103" s="36">
        <f>SUMIFS(СВЦЭМ!$D$33:$D$776,СВЦЭМ!$A$33:$A$776,$A103,СВЦЭМ!$B$33:$B$776,D$83)+'СЕТ СН'!$G$14+СВЦЭМ!$D$10+'СЕТ СН'!$G$6-'СЕТ СН'!$G$26</f>
        <v>1484.8524370300001</v>
      </c>
      <c r="E103" s="36">
        <f>SUMIFS(СВЦЭМ!$D$33:$D$776,СВЦЭМ!$A$33:$A$776,$A103,СВЦЭМ!$B$33:$B$776,E$83)+'СЕТ СН'!$G$14+СВЦЭМ!$D$10+'СЕТ СН'!$G$6-'СЕТ СН'!$G$26</f>
        <v>1480.28318984</v>
      </c>
      <c r="F103" s="36">
        <f>SUMIFS(СВЦЭМ!$D$33:$D$776,СВЦЭМ!$A$33:$A$776,$A103,СВЦЭМ!$B$33:$B$776,F$83)+'СЕТ СН'!$G$14+СВЦЭМ!$D$10+'СЕТ СН'!$G$6-'СЕТ СН'!$G$26</f>
        <v>1473.43616481</v>
      </c>
      <c r="G103" s="36">
        <f>SUMIFS(СВЦЭМ!$D$33:$D$776,СВЦЭМ!$A$33:$A$776,$A103,СВЦЭМ!$B$33:$B$776,G$83)+'СЕТ СН'!$G$14+СВЦЭМ!$D$10+'СЕТ СН'!$G$6-'СЕТ СН'!$G$26</f>
        <v>1483.4802879700001</v>
      </c>
      <c r="H103" s="36">
        <f>SUMIFS(СВЦЭМ!$D$33:$D$776,СВЦЭМ!$A$33:$A$776,$A103,СВЦЭМ!$B$33:$B$776,H$83)+'СЕТ СН'!$G$14+СВЦЭМ!$D$10+'СЕТ СН'!$G$6-'СЕТ СН'!$G$26</f>
        <v>1490.4069722500001</v>
      </c>
      <c r="I103" s="36">
        <f>SUMIFS(СВЦЭМ!$D$33:$D$776,СВЦЭМ!$A$33:$A$776,$A103,СВЦЭМ!$B$33:$B$776,I$83)+'СЕТ СН'!$G$14+СВЦЭМ!$D$10+'СЕТ СН'!$G$6-'СЕТ СН'!$G$26</f>
        <v>1475.91483939</v>
      </c>
      <c r="J103" s="36">
        <f>SUMIFS(СВЦЭМ!$D$33:$D$776,СВЦЭМ!$A$33:$A$776,$A103,СВЦЭМ!$B$33:$B$776,J$83)+'СЕТ СН'!$G$14+СВЦЭМ!$D$10+'СЕТ СН'!$G$6-'СЕТ СН'!$G$26</f>
        <v>1373.5087685000001</v>
      </c>
      <c r="K103" s="36">
        <f>SUMIFS(СВЦЭМ!$D$33:$D$776,СВЦЭМ!$A$33:$A$776,$A103,СВЦЭМ!$B$33:$B$776,K$83)+'СЕТ СН'!$G$14+СВЦЭМ!$D$10+'СЕТ СН'!$G$6-'СЕТ СН'!$G$26</f>
        <v>1379.0552161800001</v>
      </c>
      <c r="L103" s="36">
        <f>SUMIFS(СВЦЭМ!$D$33:$D$776,СВЦЭМ!$A$33:$A$776,$A103,СВЦЭМ!$B$33:$B$776,L$83)+'СЕТ СН'!$G$14+СВЦЭМ!$D$10+'СЕТ СН'!$G$6-'СЕТ СН'!$G$26</f>
        <v>1382.7639289900001</v>
      </c>
      <c r="M103" s="36">
        <f>SUMIFS(СВЦЭМ!$D$33:$D$776,СВЦЭМ!$A$33:$A$776,$A103,СВЦЭМ!$B$33:$B$776,M$83)+'СЕТ СН'!$G$14+СВЦЭМ!$D$10+'СЕТ СН'!$G$6-'СЕТ СН'!$G$26</f>
        <v>1385.5045196999999</v>
      </c>
      <c r="N103" s="36">
        <f>SUMIFS(СВЦЭМ!$D$33:$D$776,СВЦЭМ!$A$33:$A$776,$A103,СВЦЭМ!$B$33:$B$776,N$83)+'СЕТ СН'!$G$14+СВЦЭМ!$D$10+'СЕТ СН'!$G$6-'СЕТ СН'!$G$26</f>
        <v>1385.2243296900001</v>
      </c>
      <c r="O103" s="36">
        <f>SUMIFS(СВЦЭМ!$D$33:$D$776,СВЦЭМ!$A$33:$A$776,$A103,СВЦЭМ!$B$33:$B$776,O$83)+'СЕТ СН'!$G$14+СВЦЭМ!$D$10+'СЕТ СН'!$G$6-'СЕТ СН'!$G$26</f>
        <v>1390.20357833</v>
      </c>
      <c r="P103" s="36">
        <f>SUMIFS(СВЦЭМ!$D$33:$D$776,СВЦЭМ!$A$33:$A$776,$A103,СВЦЭМ!$B$33:$B$776,P$83)+'СЕТ СН'!$G$14+СВЦЭМ!$D$10+'СЕТ СН'!$G$6-'СЕТ СН'!$G$26</f>
        <v>1392.3098293</v>
      </c>
      <c r="Q103" s="36">
        <f>SUMIFS(СВЦЭМ!$D$33:$D$776,СВЦЭМ!$A$33:$A$776,$A103,СВЦЭМ!$B$33:$B$776,Q$83)+'СЕТ СН'!$G$14+СВЦЭМ!$D$10+'СЕТ СН'!$G$6-'СЕТ СН'!$G$26</f>
        <v>1393.0548906500001</v>
      </c>
      <c r="R103" s="36">
        <f>SUMIFS(СВЦЭМ!$D$33:$D$776,СВЦЭМ!$A$33:$A$776,$A103,СВЦЭМ!$B$33:$B$776,R$83)+'СЕТ СН'!$G$14+СВЦЭМ!$D$10+'СЕТ СН'!$G$6-'СЕТ СН'!$G$26</f>
        <v>1394.0989465600001</v>
      </c>
      <c r="S103" s="36">
        <f>SUMIFS(СВЦЭМ!$D$33:$D$776,СВЦЭМ!$A$33:$A$776,$A103,СВЦЭМ!$B$33:$B$776,S$83)+'СЕТ СН'!$G$14+СВЦЭМ!$D$10+'СЕТ СН'!$G$6-'СЕТ СН'!$G$26</f>
        <v>1396.0619401200001</v>
      </c>
      <c r="T103" s="36">
        <f>SUMIFS(СВЦЭМ!$D$33:$D$776,СВЦЭМ!$A$33:$A$776,$A103,СВЦЭМ!$B$33:$B$776,T$83)+'СЕТ СН'!$G$14+СВЦЭМ!$D$10+'СЕТ СН'!$G$6-'СЕТ СН'!$G$26</f>
        <v>1395.1637369499999</v>
      </c>
      <c r="U103" s="36">
        <f>SUMIFS(СВЦЭМ!$D$33:$D$776,СВЦЭМ!$A$33:$A$776,$A103,СВЦЭМ!$B$33:$B$776,U$83)+'СЕТ СН'!$G$14+СВЦЭМ!$D$10+'СЕТ СН'!$G$6-'СЕТ СН'!$G$26</f>
        <v>1382.1300773400001</v>
      </c>
      <c r="V103" s="36">
        <f>SUMIFS(СВЦЭМ!$D$33:$D$776,СВЦЭМ!$A$33:$A$776,$A103,СВЦЭМ!$B$33:$B$776,V$83)+'СЕТ СН'!$G$14+СВЦЭМ!$D$10+'СЕТ СН'!$G$6-'СЕТ СН'!$G$26</f>
        <v>1377.8263131100002</v>
      </c>
      <c r="W103" s="36">
        <f>SUMIFS(СВЦЭМ!$D$33:$D$776,СВЦЭМ!$A$33:$A$776,$A103,СВЦЭМ!$B$33:$B$776,W$83)+'СЕТ СН'!$G$14+СВЦЭМ!$D$10+'СЕТ СН'!$G$6-'СЕТ СН'!$G$26</f>
        <v>1382.40499707</v>
      </c>
      <c r="X103" s="36">
        <f>SUMIFS(СВЦЭМ!$D$33:$D$776,СВЦЭМ!$A$33:$A$776,$A103,СВЦЭМ!$B$33:$B$776,X$83)+'СЕТ СН'!$G$14+СВЦЭМ!$D$10+'СЕТ СН'!$G$6-'СЕТ СН'!$G$26</f>
        <v>1382.52449761</v>
      </c>
      <c r="Y103" s="36">
        <f>SUMIFS(СВЦЭМ!$D$33:$D$776,СВЦЭМ!$A$33:$A$776,$A103,СВЦЭМ!$B$33:$B$776,Y$83)+'СЕТ СН'!$G$14+СВЦЭМ!$D$10+'СЕТ СН'!$G$6-'СЕТ СН'!$G$26</f>
        <v>1387.50236713</v>
      </c>
    </row>
    <row r="104" spans="1:25" ht="15.75" x14ac:dyDescent="0.2">
      <c r="A104" s="35">
        <f t="shared" si="2"/>
        <v>43972</v>
      </c>
      <c r="B104" s="36">
        <f>SUMIFS(СВЦЭМ!$D$33:$D$776,СВЦЭМ!$A$33:$A$776,$A104,СВЦЭМ!$B$33:$B$776,B$83)+'СЕТ СН'!$G$14+СВЦЭМ!$D$10+'СЕТ СН'!$G$6-'СЕТ СН'!$G$26</f>
        <v>1455.26006968</v>
      </c>
      <c r="C104" s="36">
        <f>SUMIFS(СВЦЭМ!$D$33:$D$776,СВЦЭМ!$A$33:$A$776,$A104,СВЦЭМ!$B$33:$B$776,C$83)+'СЕТ СН'!$G$14+СВЦЭМ!$D$10+'СЕТ СН'!$G$6-'СЕТ СН'!$G$26</f>
        <v>1488.6394693000002</v>
      </c>
      <c r="D104" s="36">
        <f>SUMIFS(СВЦЭМ!$D$33:$D$776,СВЦЭМ!$A$33:$A$776,$A104,СВЦЭМ!$B$33:$B$776,D$83)+'СЕТ СН'!$G$14+СВЦЭМ!$D$10+'СЕТ СН'!$G$6-'СЕТ СН'!$G$26</f>
        <v>1509.7480519800001</v>
      </c>
      <c r="E104" s="36">
        <f>SUMIFS(СВЦЭМ!$D$33:$D$776,СВЦЭМ!$A$33:$A$776,$A104,СВЦЭМ!$B$33:$B$776,E$83)+'СЕТ СН'!$G$14+СВЦЭМ!$D$10+'СЕТ СН'!$G$6-'СЕТ СН'!$G$26</f>
        <v>1508.96362131</v>
      </c>
      <c r="F104" s="36">
        <f>SUMIFS(СВЦЭМ!$D$33:$D$776,СВЦЭМ!$A$33:$A$776,$A104,СВЦЭМ!$B$33:$B$776,F$83)+'СЕТ СН'!$G$14+СВЦЭМ!$D$10+'СЕТ СН'!$G$6-'СЕТ СН'!$G$26</f>
        <v>1503.5468188100001</v>
      </c>
      <c r="G104" s="36">
        <f>SUMIFS(СВЦЭМ!$D$33:$D$776,СВЦЭМ!$A$33:$A$776,$A104,СВЦЭМ!$B$33:$B$776,G$83)+'СЕТ СН'!$G$14+СВЦЭМ!$D$10+'СЕТ СН'!$G$6-'СЕТ СН'!$G$26</f>
        <v>1514.22806808</v>
      </c>
      <c r="H104" s="36">
        <f>SUMIFS(СВЦЭМ!$D$33:$D$776,СВЦЭМ!$A$33:$A$776,$A104,СВЦЭМ!$B$33:$B$776,H$83)+'СЕТ СН'!$G$14+СВЦЭМ!$D$10+'СЕТ СН'!$G$6-'СЕТ СН'!$G$26</f>
        <v>1503.948398</v>
      </c>
      <c r="I104" s="36">
        <f>SUMIFS(СВЦЭМ!$D$33:$D$776,СВЦЭМ!$A$33:$A$776,$A104,СВЦЭМ!$B$33:$B$776,I$83)+'СЕТ СН'!$G$14+СВЦЭМ!$D$10+'СЕТ СН'!$G$6-'СЕТ СН'!$G$26</f>
        <v>1488.7502409399999</v>
      </c>
      <c r="J104" s="36">
        <f>SUMIFS(СВЦЭМ!$D$33:$D$776,СВЦЭМ!$A$33:$A$776,$A104,СВЦЭМ!$B$33:$B$776,J$83)+'СЕТ СН'!$G$14+СВЦЭМ!$D$10+'СЕТ СН'!$G$6-'СЕТ СН'!$G$26</f>
        <v>1448.9024826899999</v>
      </c>
      <c r="K104" s="36">
        <f>SUMIFS(СВЦЭМ!$D$33:$D$776,СВЦЭМ!$A$33:$A$776,$A104,СВЦЭМ!$B$33:$B$776,K$83)+'СЕТ СН'!$G$14+СВЦЭМ!$D$10+'СЕТ СН'!$G$6-'СЕТ СН'!$G$26</f>
        <v>1443.2443229400001</v>
      </c>
      <c r="L104" s="36">
        <f>SUMIFS(СВЦЭМ!$D$33:$D$776,СВЦЭМ!$A$33:$A$776,$A104,СВЦЭМ!$B$33:$B$776,L$83)+'СЕТ СН'!$G$14+СВЦЭМ!$D$10+'СЕТ СН'!$G$6-'СЕТ СН'!$G$26</f>
        <v>1445.8912439000001</v>
      </c>
      <c r="M104" s="36">
        <f>SUMIFS(СВЦЭМ!$D$33:$D$776,СВЦЭМ!$A$33:$A$776,$A104,СВЦЭМ!$B$33:$B$776,M$83)+'СЕТ СН'!$G$14+СВЦЭМ!$D$10+'СЕТ СН'!$G$6-'СЕТ СН'!$G$26</f>
        <v>1399.1890016000002</v>
      </c>
      <c r="N104" s="36">
        <f>SUMIFS(СВЦЭМ!$D$33:$D$776,СВЦЭМ!$A$33:$A$776,$A104,СВЦЭМ!$B$33:$B$776,N$83)+'СЕТ СН'!$G$14+СВЦЭМ!$D$10+'СЕТ СН'!$G$6-'СЕТ СН'!$G$26</f>
        <v>1342.94966937</v>
      </c>
      <c r="O104" s="36">
        <f>SUMIFS(СВЦЭМ!$D$33:$D$776,СВЦЭМ!$A$33:$A$776,$A104,СВЦЭМ!$B$33:$B$776,O$83)+'СЕТ СН'!$G$14+СВЦЭМ!$D$10+'СЕТ СН'!$G$6-'СЕТ СН'!$G$26</f>
        <v>1318.01161714</v>
      </c>
      <c r="P104" s="36">
        <f>SUMIFS(СВЦЭМ!$D$33:$D$776,СВЦЭМ!$A$33:$A$776,$A104,СВЦЭМ!$B$33:$B$776,P$83)+'СЕТ СН'!$G$14+СВЦЭМ!$D$10+'СЕТ СН'!$G$6-'СЕТ СН'!$G$26</f>
        <v>1316.0096859300002</v>
      </c>
      <c r="Q104" s="36">
        <f>SUMIFS(СВЦЭМ!$D$33:$D$776,СВЦЭМ!$A$33:$A$776,$A104,СВЦЭМ!$B$33:$B$776,Q$83)+'СЕТ СН'!$G$14+СВЦЭМ!$D$10+'СЕТ СН'!$G$6-'СЕТ СН'!$G$26</f>
        <v>1319.9439211399999</v>
      </c>
      <c r="R104" s="36">
        <f>SUMIFS(СВЦЭМ!$D$33:$D$776,СВЦЭМ!$A$33:$A$776,$A104,СВЦЭМ!$B$33:$B$776,R$83)+'СЕТ СН'!$G$14+СВЦЭМ!$D$10+'СЕТ СН'!$G$6-'СЕТ СН'!$G$26</f>
        <v>1314.6988376100001</v>
      </c>
      <c r="S104" s="36">
        <f>SUMIFS(СВЦЭМ!$D$33:$D$776,СВЦЭМ!$A$33:$A$776,$A104,СВЦЭМ!$B$33:$B$776,S$83)+'СЕТ СН'!$G$14+СВЦЭМ!$D$10+'СЕТ СН'!$G$6-'СЕТ СН'!$G$26</f>
        <v>1321.63792132</v>
      </c>
      <c r="T104" s="36">
        <f>SUMIFS(СВЦЭМ!$D$33:$D$776,СВЦЭМ!$A$33:$A$776,$A104,СВЦЭМ!$B$33:$B$776,T$83)+'СЕТ СН'!$G$14+СВЦЭМ!$D$10+'СЕТ СН'!$G$6-'СЕТ СН'!$G$26</f>
        <v>1319.80654643</v>
      </c>
      <c r="U104" s="36">
        <f>SUMIFS(СВЦЭМ!$D$33:$D$776,СВЦЭМ!$A$33:$A$776,$A104,СВЦЭМ!$B$33:$B$776,U$83)+'СЕТ СН'!$G$14+СВЦЭМ!$D$10+'СЕТ СН'!$G$6-'СЕТ СН'!$G$26</f>
        <v>1317.0907671700002</v>
      </c>
      <c r="V104" s="36">
        <f>SUMIFS(СВЦЭМ!$D$33:$D$776,СВЦЭМ!$A$33:$A$776,$A104,СВЦЭМ!$B$33:$B$776,V$83)+'СЕТ СН'!$G$14+СВЦЭМ!$D$10+'СЕТ СН'!$G$6-'СЕТ СН'!$G$26</f>
        <v>1314.28074287</v>
      </c>
      <c r="W104" s="36">
        <f>SUMIFS(СВЦЭМ!$D$33:$D$776,СВЦЭМ!$A$33:$A$776,$A104,СВЦЭМ!$B$33:$B$776,W$83)+'СЕТ СН'!$G$14+СВЦЭМ!$D$10+'СЕТ СН'!$G$6-'СЕТ СН'!$G$26</f>
        <v>1283.5371326899999</v>
      </c>
      <c r="X104" s="36">
        <f>SUMIFS(СВЦЭМ!$D$33:$D$776,СВЦЭМ!$A$33:$A$776,$A104,СВЦЭМ!$B$33:$B$776,X$83)+'СЕТ СН'!$G$14+СВЦЭМ!$D$10+'СЕТ СН'!$G$6-'СЕТ СН'!$G$26</f>
        <v>1324.14117188</v>
      </c>
      <c r="Y104" s="36">
        <f>SUMIFS(СВЦЭМ!$D$33:$D$776,СВЦЭМ!$A$33:$A$776,$A104,СВЦЭМ!$B$33:$B$776,Y$83)+'СЕТ СН'!$G$14+СВЦЭМ!$D$10+'СЕТ СН'!$G$6-'СЕТ СН'!$G$26</f>
        <v>1371.5901846100001</v>
      </c>
    </row>
    <row r="105" spans="1:25" ht="15.75" x14ac:dyDescent="0.2">
      <c r="A105" s="35">
        <f t="shared" si="2"/>
        <v>43973</v>
      </c>
      <c r="B105" s="36">
        <f>SUMIFS(СВЦЭМ!$D$33:$D$776,СВЦЭМ!$A$33:$A$776,$A105,СВЦЭМ!$B$33:$B$776,B$83)+'СЕТ СН'!$G$14+СВЦЭМ!$D$10+'СЕТ СН'!$G$6-'СЕТ СН'!$G$26</f>
        <v>1453.6047654399999</v>
      </c>
      <c r="C105" s="36">
        <f>SUMIFS(СВЦЭМ!$D$33:$D$776,СВЦЭМ!$A$33:$A$776,$A105,СВЦЭМ!$B$33:$B$776,C$83)+'СЕТ СН'!$G$14+СВЦЭМ!$D$10+'СЕТ СН'!$G$6-'СЕТ СН'!$G$26</f>
        <v>1494.48842629</v>
      </c>
      <c r="D105" s="36">
        <f>SUMIFS(СВЦЭМ!$D$33:$D$776,СВЦЭМ!$A$33:$A$776,$A105,СВЦЭМ!$B$33:$B$776,D$83)+'СЕТ СН'!$G$14+СВЦЭМ!$D$10+'СЕТ СН'!$G$6-'СЕТ СН'!$G$26</f>
        <v>1514.5683287700001</v>
      </c>
      <c r="E105" s="36">
        <f>SUMIFS(СВЦЭМ!$D$33:$D$776,СВЦЭМ!$A$33:$A$776,$A105,СВЦЭМ!$B$33:$B$776,E$83)+'СЕТ СН'!$G$14+СВЦЭМ!$D$10+'СЕТ СН'!$G$6-'СЕТ СН'!$G$26</f>
        <v>1511.40163886</v>
      </c>
      <c r="F105" s="36">
        <f>SUMIFS(СВЦЭМ!$D$33:$D$776,СВЦЭМ!$A$33:$A$776,$A105,СВЦЭМ!$B$33:$B$776,F$83)+'СЕТ СН'!$G$14+СВЦЭМ!$D$10+'СЕТ СН'!$G$6-'СЕТ СН'!$G$26</f>
        <v>1505.0339088200001</v>
      </c>
      <c r="G105" s="36">
        <f>SUMIFS(СВЦЭМ!$D$33:$D$776,СВЦЭМ!$A$33:$A$776,$A105,СВЦЭМ!$B$33:$B$776,G$83)+'СЕТ СН'!$G$14+СВЦЭМ!$D$10+'СЕТ СН'!$G$6-'СЕТ СН'!$G$26</f>
        <v>1514.3243680700002</v>
      </c>
      <c r="H105" s="36">
        <f>SUMIFS(СВЦЭМ!$D$33:$D$776,СВЦЭМ!$A$33:$A$776,$A105,СВЦЭМ!$B$33:$B$776,H$83)+'СЕТ СН'!$G$14+СВЦЭМ!$D$10+'СЕТ СН'!$G$6-'СЕТ СН'!$G$26</f>
        <v>1516.0263594400001</v>
      </c>
      <c r="I105" s="36">
        <f>SUMIFS(СВЦЭМ!$D$33:$D$776,СВЦЭМ!$A$33:$A$776,$A105,СВЦЭМ!$B$33:$B$776,I$83)+'СЕТ СН'!$G$14+СВЦЭМ!$D$10+'СЕТ СН'!$G$6-'СЕТ СН'!$G$26</f>
        <v>1478.8380762400002</v>
      </c>
      <c r="J105" s="36">
        <f>SUMIFS(СВЦЭМ!$D$33:$D$776,СВЦЭМ!$A$33:$A$776,$A105,СВЦЭМ!$B$33:$B$776,J$83)+'СЕТ СН'!$G$14+СВЦЭМ!$D$10+'СЕТ СН'!$G$6-'СЕТ СН'!$G$26</f>
        <v>1431.7933920800001</v>
      </c>
      <c r="K105" s="36">
        <f>SUMIFS(СВЦЭМ!$D$33:$D$776,СВЦЭМ!$A$33:$A$776,$A105,СВЦЭМ!$B$33:$B$776,K$83)+'СЕТ СН'!$G$14+СВЦЭМ!$D$10+'СЕТ СН'!$G$6-'СЕТ СН'!$G$26</f>
        <v>1414.8935842300002</v>
      </c>
      <c r="L105" s="36">
        <f>SUMIFS(СВЦЭМ!$D$33:$D$776,СВЦЭМ!$A$33:$A$776,$A105,СВЦЭМ!$B$33:$B$776,L$83)+'СЕТ СН'!$G$14+СВЦЭМ!$D$10+'СЕТ СН'!$G$6-'СЕТ СН'!$G$26</f>
        <v>1403.30142613</v>
      </c>
      <c r="M105" s="36">
        <f>SUMIFS(СВЦЭМ!$D$33:$D$776,СВЦЭМ!$A$33:$A$776,$A105,СВЦЭМ!$B$33:$B$776,M$83)+'СЕТ СН'!$G$14+СВЦЭМ!$D$10+'СЕТ СН'!$G$6-'СЕТ СН'!$G$26</f>
        <v>1355.1224002900001</v>
      </c>
      <c r="N105" s="36">
        <f>SUMIFS(СВЦЭМ!$D$33:$D$776,СВЦЭМ!$A$33:$A$776,$A105,СВЦЭМ!$B$33:$B$776,N$83)+'СЕТ СН'!$G$14+СВЦЭМ!$D$10+'СЕТ СН'!$G$6-'СЕТ СН'!$G$26</f>
        <v>1303.3039903200001</v>
      </c>
      <c r="O105" s="36">
        <f>SUMIFS(СВЦЭМ!$D$33:$D$776,СВЦЭМ!$A$33:$A$776,$A105,СВЦЭМ!$B$33:$B$776,O$83)+'СЕТ СН'!$G$14+СВЦЭМ!$D$10+'СЕТ СН'!$G$6-'СЕТ СН'!$G$26</f>
        <v>1289.04398145</v>
      </c>
      <c r="P105" s="36">
        <f>SUMIFS(СВЦЭМ!$D$33:$D$776,СВЦЭМ!$A$33:$A$776,$A105,СВЦЭМ!$B$33:$B$776,P$83)+'СЕТ СН'!$G$14+СВЦЭМ!$D$10+'СЕТ СН'!$G$6-'СЕТ СН'!$G$26</f>
        <v>1307.06806811</v>
      </c>
      <c r="Q105" s="36">
        <f>SUMIFS(СВЦЭМ!$D$33:$D$776,СВЦЭМ!$A$33:$A$776,$A105,СВЦЭМ!$B$33:$B$776,Q$83)+'СЕТ СН'!$G$14+СВЦЭМ!$D$10+'СЕТ СН'!$G$6-'СЕТ СН'!$G$26</f>
        <v>1312.1248384800001</v>
      </c>
      <c r="R105" s="36">
        <f>SUMIFS(СВЦЭМ!$D$33:$D$776,СВЦЭМ!$A$33:$A$776,$A105,СВЦЭМ!$B$33:$B$776,R$83)+'СЕТ СН'!$G$14+СВЦЭМ!$D$10+'СЕТ СН'!$G$6-'СЕТ СН'!$G$26</f>
        <v>1312.5628507900001</v>
      </c>
      <c r="S105" s="36">
        <f>SUMIFS(СВЦЭМ!$D$33:$D$776,СВЦЭМ!$A$33:$A$776,$A105,СВЦЭМ!$B$33:$B$776,S$83)+'СЕТ СН'!$G$14+СВЦЭМ!$D$10+'СЕТ СН'!$G$6-'СЕТ СН'!$G$26</f>
        <v>1316.6476953599999</v>
      </c>
      <c r="T105" s="36">
        <f>SUMIFS(СВЦЭМ!$D$33:$D$776,СВЦЭМ!$A$33:$A$776,$A105,СВЦЭМ!$B$33:$B$776,T$83)+'СЕТ СН'!$G$14+СВЦЭМ!$D$10+'СЕТ СН'!$G$6-'СЕТ СН'!$G$26</f>
        <v>1303.7972233600001</v>
      </c>
      <c r="U105" s="36">
        <f>SUMIFS(СВЦЭМ!$D$33:$D$776,СВЦЭМ!$A$33:$A$776,$A105,СВЦЭМ!$B$33:$B$776,U$83)+'СЕТ СН'!$G$14+СВЦЭМ!$D$10+'СЕТ СН'!$G$6-'СЕТ СН'!$G$26</f>
        <v>1291.9705775800001</v>
      </c>
      <c r="V105" s="36">
        <f>SUMIFS(СВЦЭМ!$D$33:$D$776,СВЦЭМ!$A$33:$A$776,$A105,СВЦЭМ!$B$33:$B$776,V$83)+'СЕТ СН'!$G$14+СВЦЭМ!$D$10+'СЕТ СН'!$G$6-'СЕТ СН'!$G$26</f>
        <v>1275.3698703300001</v>
      </c>
      <c r="W105" s="36">
        <f>SUMIFS(СВЦЭМ!$D$33:$D$776,СВЦЭМ!$A$33:$A$776,$A105,СВЦЭМ!$B$33:$B$776,W$83)+'СЕТ СН'!$G$14+СВЦЭМ!$D$10+'СЕТ СН'!$G$6-'СЕТ СН'!$G$26</f>
        <v>1267.49238939</v>
      </c>
      <c r="X105" s="36">
        <f>SUMIFS(СВЦЭМ!$D$33:$D$776,СВЦЭМ!$A$33:$A$776,$A105,СВЦЭМ!$B$33:$B$776,X$83)+'СЕТ СН'!$G$14+СВЦЭМ!$D$10+'СЕТ СН'!$G$6-'СЕТ СН'!$G$26</f>
        <v>1286.0749980300002</v>
      </c>
      <c r="Y105" s="36">
        <f>SUMIFS(СВЦЭМ!$D$33:$D$776,СВЦЭМ!$A$33:$A$776,$A105,СВЦЭМ!$B$33:$B$776,Y$83)+'СЕТ СН'!$G$14+СВЦЭМ!$D$10+'СЕТ СН'!$G$6-'СЕТ СН'!$G$26</f>
        <v>1323.9450945200001</v>
      </c>
    </row>
    <row r="106" spans="1:25" ht="15.75" x14ac:dyDescent="0.2">
      <c r="A106" s="35">
        <f t="shared" si="2"/>
        <v>43974</v>
      </c>
      <c r="B106" s="36">
        <f>SUMIFS(СВЦЭМ!$D$33:$D$776,СВЦЭМ!$A$33:$A$776,$A106,СВЦЭМ!$B$33:$B$776,B$83)+'СЕТ СН'!$G$14+СВЦЭМ!$D$10+'СЕТ СН'!$G$6-'СЕТ СН'!$G$26</f>
        <v>1425.7500895600001</v>
      </c>
      <c r="C106" s="36">
        <f>SUMIFS(СВЦЭМ!$D$33:$D$776,СВЦЭМ!$A$33:$A$776,$A106,СВЦЭМ!$B$33:$B$776,C$83)+'СЕТ СН'!$G$14+СВЦЭМ!$D$10+'СЕТ СН'!$G$6-'СЕТ СН'!$G$26</f>
        <v>1462.04862546</v>
      </c>
      <c r="D106" s="36">
        <f>SUMIFS(СВЦЭМ!$D$33:$D$776,СВЦЭМ!$A$33:$A$776,$A106,СВЦЭМ!$B$33:$B$776,D$83)+'СЕТ СН'!$G$14+СВЦЭМ!$D$10+'СЕТ СН'!$G$6-'СЕТ СН'!$G$26</f>
        <v>1482.5850004399999</v>
      </c>
      <c r="E106" s="36">
        <f>SUMIFS(СВЦЭМ!$D$33:$D$776,СВЦЭМ!$A$33:$A$776,$A106,СВЦЭМ!$B$33:$B$776,E$83)+'СЕТ СН'!$G$14+СВЦЭМ!$D$10+'СЕТ СН'!$G$6-'СЕТ СН'!$G$26</f>
        <v>1496.7154941700001</v>
      </c>
      <c r="F106" s="36">
        <f>SUMIFS(СВЦЭМ!$D$33:$D$776,СВЦЭМ!$A$33:$A$776,$A106,СВЦЭМ!$B$33:$B$776,F$83)+'СЕТ СН'!$G$14+СВЦЭМ!$D$10+'СЕТ СН'!$G$6-'СЕТ СН'!$G$26</f>
        <v>1500.6070646100002</v>
      </c>
      <c r="G106" s="36">
        <f>SUMIFS(СВЦЭМ!$D$33:$D$776,СВЦЭМ!$A$33:$A$776,$A106,СВЦЭМ!$B$33:$B$776,G$83)+'СЕТ СН'!$G$14+СВЦЭМ!$D$10+'СЕТ СН'!$G$6-'СЕТ СН'!$G$26</f>
        <v>1498.6165916700002</v>
      </c>
      <c r="H106" s="36">
        <f>SUMIFS(СВЦЭМ!$D$33:$D$776,СВЦЭМ!$A$33:$A$776,$A106,СВЦЭМ!$B$33:$B$776,H$83)+'СЕТ СН'!$G$14+СВЦЭМ!$D$10+'СЕТ СН'!$G$6-'СЕТ СН'!$G$26</f>
        <v>1490.62901906</v>
      </c>
      <c r="I106" s="36">
        <f>SUMIFS(СВЦЭМ!$D$33:$D$776,СВЦЭМ!$A$33:$A$776,$A106,СВЦЭМ!$B$33:$B$776,I$83)+'СЕТ СН'!$G$14+СВЦЭМ!$D$10+'СЕТ СН'!$G$6-'СЕТ СН'!$G$26</f>
        <v>1466.31484959</v>
      </c>
      <c r="J106" s="36">
        <f>SUMIFS(СВЦЭМ!$D$33:$D$776,СВЦЭМ!$A$33:$A$776,$A106,СВЦЭМ!$B$33:$B$776,J$83)+'СЕТ СН'!$G$14+СВЦЭМ!$D$10+'СЕТ СН'!$G$6-'СЕТ СН'!$G$26</f>
        <v>1430.1844376900001</v>
      </c>
      <c r="K106" s="36">
        <f>SUMIFS(СВЦЭМ!$D$33:$D$776,СВЦЭМ!$A$33:$A$776,$A106,СВЦЭМ!$B$33:$B$776,K$83)+'СЕТ СН'!$G$14+СВЦЭМ!$D$10+'СЕТ СН'!$G$6-'СЕТ СН'!$G$26</f>
        <v>1392.5953070999999</v>
      </c>
      <c r="L106" s="36">
        <f>SUMIFS(СВЦЭМ!$D$33:$D$776,СВЦЭМ!$A$33:$A$776,$A106,СВЦЭМ!$B$33:$B$776,L$83)+'СЕТ СН'!$G$14+СВЦЭМ!$D$10+'СЕТ СН'!$G$6-'СЕТ СН'!$G$26</f>
        <v>1372.89073981</v>
      </c>
      <c r="M106" s="36">
        <f>SUMIFS(СВЦЭМ!$D$33:$D$776,СВЦЭМ!$A$33:$A$776,$A106,СВЦЭМ!$B$33:$B$776,M$83)+'СЕТ СН'!$G$14+СВЦЭМ!$D$10+'СЕТ СН'!$G$6-'СЕТ СН'!$G$26</f>
        <v>1318.8118806800001</v>
      </c>
      <c r="N106" s="36">
        <f>SUMIFS(СВЦЭМ!$D$33:$D$776,СВЦЭМ!$A$33:$A$776,$A106,СВЦЭМ!$B$33:$B$776,N$83)+'СЕТ СН'!$G$14+СВЦЭМ!$D$10+'СЕТ СН'!$G$6-'СЕТ СН'!$G$26</f>
        <v>1267.15764592</v>
      </c>
      <c r="O106" s="36">
        <f>SUMIFS(СВЦЭМ!$D$33:$D$776,СВЦЭМ!$A$33:$A$776,$A106,СВЦЭМ!$B$33:$B$776,O$83)+'СЕТ СН'!$G$14+СВЦЭМ!$D$10+'СЕТ СН'!$G$6-'СЕТ СН'!$G$26</f>
        <v>1257.9428069000001</v>
      </c>
      <c r="P106" s="36">
        <f>SUMIFS(СВЦЭМ!$D$33:$D$776,СВЦЭМ!$A$33:$A$776,$A106,СВЦЭМ!$B$33:$B$776,P$83)+'СЕТ СН'!$G$14+СВЦЭМ!$D$10+'СЕТ СН'!$G$6-'СЕТ СН'!$G$26</f>
        <v>1283.1482423900002</v>
      </c>
      <c r="Q106" s="36">
        <f>SUMIFS(СВЦЭМ!$D$33:$D$776,СВЦЭМ!$A$33:$A$776,$A106,СВЦЭМ!$B$33:$B$776,Q$83)+'СЕТ СН'!$G$14+СВЦЭМ!$D$10+'СЕТ СН'!$G$6-'СЕТ СН'!$G$26</f>
        <v>1285.6632658000001</v>
      </c>
      <c r="R106" s="36">
        <f>SUMIFS(СВЦЭМ!$D$33:$D$776,СВЦЭМ!$A$33:$A$776,$A106,СВЦЭМ!$B$33:$B$776,R$83)+'СЕТ СН'!$G$14+СВЦЭМ!$D$10+'СЕТ СН'!$G$6-'СЕТ СН'!$G$26</f>
        <v>1291.2898260900001</v>
      </c>
      <c r="S106" s="36">
        <f>SUMIFS(СВЦЭМ!$D$33:$D$776,СВЦЭМ!$A$33:$A$776,$A106,СВЦЭМ!$B$33:$B$776,S$83)+'СЕТ СН'!$G$14+СВЦЭМ!$D$10+'СЕТ СН'!$G$6-'СЕТ СН'!$G$26</f>
        <v>1301.4723705900001</v>
      </c>
      <c r="T106" s="36">
        <f>SUMIFS(СВЦЭМ!$D$33:$D$776,СВЦЭМ!$A$33:$A$776,$A106,СВЦЭМ!$B$33:$B$776,T$83)+'СЕТ СН'!$G$14+СВЦЭМ!$D$10+'СЕТ СН'!$G$6-'СЕТ СН'!$G$26</f>
        <v>1311.0408698000001</v>
      </c>
      <c r="U106" s="36">
        <f>SUMIFS(СВЦЭМ!$D$33:$D$776,СВЦЭМ!$A$33:$A$776,$A106,СВЦЭМ!$B$33:$B$776,U$83)+'СЕТ СН'!$G$14+СВЦЭМ!$D$10+'СЕТ СН'!$G$6-'СЕТ СН'!$G$26</f>
        <v>1311.7417708200001</v>
      </c>
      <c r="V106" s="36">
        <f>SUMIFS(СВЦЭМ!$D$33:$D$776,СВЦЭМ!$A$33:$A$776,$A106,СВЦЭМ!$B$33:$B$776,V$83)+'СЕТ СН'!$G$14+СВЦЭМ!$D$10+'СЕТ СН'!$G$6-'СЕТ СН'!$G$26</f>
        <v>1305.1205436800001</v>
      </c>
      <c r="W106" s="36">
        <f>SUMIFS(СВЦЭМ!$D$33:$D$776,СВЦЭМ!$A$33:$A$776,$A106,СВЦЭМ!$B$33:$B$776,W$83)+'СЕТ СН'!$G$14+СВЦЭМ!$D$10+'СЕТ СН'!$G$6-'СЕТ СН'!$G$26</f>
        <v>1299.7003938100002</v>
      </c>
      <c r="X106" s="36">
        <f>SUMIFS(СВЦЭМ!$D$33:$D$776,СВЦЭМ!$A$33:$A$776,$A106,СВЦЭМ!$B$33:$B$776,X$83)+'СЕТ СН'!$G$14+СВЦЭМ!$D$10+'СЕТ СН'!$G$6-'СЕТ СН'!$G$26</f>
        <v>1326.1135699000001</v>
      </c>
      <c r="Y106" s="36">
        <f>SUMIFS(СВЦЭМ!$D$33:$D$776,СВЦЭМ!$A$33:$A$776,$A106,СВЦЭМ!$B$33:$B$776,Y$83)+'СЕТ СН'!$G$14+СВЦЭМ!$D$10+'СЕТ СН'!$G$6-'СЕТ СН'!$G$26</f>
        <v>1400.99549252</v>
      </c>
    </row>
    <row r="107" spans="1:25" ht="15.75" x14ac:dyDescent="0.2">
      <c r="A107" s="35">
        <f t="shared" si="2"/>
        <v>43975</v>
      </c>
      <c r="B107" s="36">
        <f>SUMIFS(СВЦЭМ!$D$33:$D$776,СВЦЭМ!$A$33:$A$776,$A107,СВЦЭМ!$B$33:$B$776,B$83)+'СЕТ СН'!$G$14+СВЦЭМ!$D$10+'СЕТ СН'!$G$6-'СЕТ СН'!$G$26</f>
        <v>1468.6077521300001</v>
      </c>
      <c r="C107" s="36">
        <f>SUMIFS(СВЦЭМ!$D$33:$D$776,СВЦЭМ!$A$33:$A$776,$A107,СВЦЭМ!$B$33:$B$776,C$83)+'СЕТ СН'!$G$14+СВЦЭМ!$D$10+'СЕТ СН'!$G$6-'СЕТ СН'!$G$26</f>
        <v>1492.8401538600001</v>
      </c>
      <c r="D107" s="36">
        <f>SUMIFS(СВЦЭМ!$D$33:$D$776,СВЦЭМ!$A$33:$A$776,$A107,СВЦЭМ!$B$33:$B$776,D$83)+'СЕТ СН'!$G$14+СВЦЭМ!$D$10+'СЕТ СН'!$G$6-'СЕТ СН'!$G$26</f>
        <v>1501.8174584600001</v>
      </c>
      <c r="E107" s="36">
        <f>SUMIFS(СВЦЭМ!$D$33:$D$776,СВЦЭМ!$A$33:$A$776,$A107,СВЦЭМ!$B$33:$B$776,E$83)+'СЕТ СН'!$G$14+СВЦЭМ!$D$10+'СЕТ СН'!$G$6-'СЕТ СН'!$G$26</f>
        <v>1497.9716337</v>
      </c>
      <c r="F107" s="36">
        <f>SUMIFS(СВЦЭМ!$D$33:$D$776,СВЦЭМ!$A$33:$A$776,$A107,СВЦЭМ!$B$33:$B$776,F$83)+'СЕТ СН'!$G$14+СВЦЭМ!$D$10+'СЕТ СН'!$G$6-'СЕТ СН'!$G$26</f>
        <v>1493.6777861700002</v>
      </c>
      <c r="G107" s="36">
        <f>SUMIFS(СВЦЭМ!$D$33:$D$776,СВЦЭМ!$A$33:$A$776,$A107,СВЦЭМ!$B$33:$B$776,G$83)+'СЕТ СН'!$G$14+СВЦЭМ!$D$10+'СЕТ СН'!$G$6-'СЕТ СН'!$G$26</f>
        <v>1492.2155802300001</v>
      </c>
      <c r="H107" s="36">
        <f>SUMIFS(СВЦЭМ!$D$33:$D$776,СВЦЭМ!$A$33:$A$776,$A107,СВЦЭМ!$B$33:$B$776,H$83)+'СЕТ СН'!$G$14+СВЦЭМ!$D$10+'СЕТ СН'!$G$6-'СЕТ СН'!$G$26</f>
        <v>1482.9693433299999</v>
      </c>
      <c r="I107" s="36">
        <f>SUMIFS(СВЦЭМ!$D$33:$D$776,СВЦЭМ!$A$33:$A$776,$A107,СВЦЭМ!$B$33:$B$776,I$83)+'СЕТ СН'!$G$14+СВЦЭМ!$D$10+'СЕТ СН'!$G$6-'СЕТ СН'!$G$26</f>
        <v>1450.9075528000001</v>
      </c>
      <c r="J107" s="36">
        <f>SUMIFS(СВЦЭМ!$D$33:$D$776,СВЦЭМ!$A$33:$A$776,$A107,СВЦЭМ!$B$33:$B$776,J$83)+'СЕТ СН'!$G$14+СВЦЭМ!$D$10+'СЕТ СН'!$G$6-'СЕТ СН'!$G$26</f>
        <v>1438.90647014</v>
      </c>
      <c r="K107" s="36">
        <f>SUMIFS(СВЦЭМ!$D$33:$D$776,СВЦЭМ!$A$33:$A$776,$A107,СВЦЭМ!$B$33:$B$776,K$83)+'СЕТ СН'!$G$14+СВЦЭМ!$D$10+'СЕТ СН'!$G$6-'СЕТ СН'!$G$26</f>
        <v>1409.2904294499999</v>
      </c>
      <c r="L107" s="36">
        <f>SUMIFS(СВЦЭМ!$D$33:$D$776,СВЦЭМ!$A$33:$A$776,$A107,СВЦЭМ!$B$33:$B$776,L$83)+'СЕТ СН'!$G$14+СВЦЭМ!$D$10+'СЕТ СН'!$G$6-'СЕТ СН'!$G$26</f>
        <v>1420.16000852</v>
      </c>
      <c r="M107" s="36">
        <f>SUMIFS(СВЦЭМ!$D$33:$D$776,СВЦЭМ!$A$33:$A$776,$A107,СВЦЭМ!$B$33:$B$776,M$83)+'СЕТ СН'!$G$14+СВЦЭМ!$D$10+'СЕТ СН'!$G$6-'СЕТ СН'!$G$26</f>
        <v>1384.0184424900001</v>
      </c>
      <c r="N107" s="36">
        <f>SUMIFS(СВЦЭМ!$D$33:$D$776,СВЦЭМ!$A$33:$A$776,$A107,СВЦЭМ!$B$33:$B$776,N$83)+'СЕТ СН'!$G$14+СВЦЭМ!$D$10+'СЕТ СН'!$G$6-'СЕТ СН'!$G$26</f>
        <v>1337.8714027000001</v>
      </c>
      <c r="O107" s="36">
        <f>SUMIFS(СВЦЭМ!$D$33:$D$776,СВЦЭМ!$A$33:$A$776,$A107,СВЦЭМ!$B$33:$B$776,O$83)+'СЕТ СН'!$G$14+СВЦЭМ!$D$10+'СЕТ СН'!$G$6-'СЕТ СН'!$G$26</f>
        <v>1308.3986160300001</v>
      </c>
      <c r="P107" s="36">
        <f>SUMIFS(СВЦЭМ!$D$33:$D$776,СВЦЭМ!$A$33:$A$776,$A107,СВЦЭМ!$B$33:$B$776,P$83)+'СЕТ СН'!$G$14+СВЦЭМ!$D$10+'СЕТ СН'!$G$6-'СЕТ СН'!$G$26</f>
        <v>1313.5236435500001</v>
      </c>
      <c r="Q107" s="36">
        <f>SUMIFS(СВЦЭМ!$D$33:$D$776,СВЦЭМ!$A$33:$A$776,$A107,СВЦЭМ!$B$33:$B$776,Q$83)+'СЕТ СН'!$G$14+СВЦЭМ!$D$10+'СЕТ СН'!$G$6-'СЕТ СН'!$G$26</f>
        <v>1318.9298232900001</v>
      </c>
      <c r="R107" s="36">
        <f>SUMIFS(СВЦЭМ!$D$33:$D$776,СВЦЭМ!$A$33:$A$776,$A107,СВЦЭМ!$B$33:$B$776,R$83)+'СЕТ СН'!$G$14+СВЦЭМ!$D$10+'СЕТ СН'!$G$6-'СЕТ СН'!$G$26</f>
        <v>1305.7913638499999</v>
      </c>
      <c r="S107" s="36">
        <f>SUMIFS(СВЦЭМ!$D$33:$D$776,СВЦЭМ!$A$33:$A$776,$A107,СВЦЭМ!$B$33:$B$776,S$83)+'СЕТ СН'!$G$14+СВЦЭМ!$D$10+'СЕТ СН'!$G$6-'СЕТ СН'!$G$26</f>
        <v>1311.9858989600002</v>
      </c>
      <c r="T107" s="36">
        <f>SUMIFS(СВЦЭМ!$D$33:$D$776,СВЦЭМ!$A$33:$A$776,$A107,СВЦЭМ!$B$33:$B$776,T$83)+'СЕТ СН'!$G$14+СВЦЭМ!$D$10+'СЕТ СН'!$G$6-'СЕТ СН'!$G$26</f>
        <v>1308.2271398800001</v>
      </c>
      <c r="U107" s="36">
        <f>SUMIFS(СВЦЭМ!$D$33:$D$776,СВЦЭМ!$A$33:$A$776,$A107,СВЦЭМ!$B$33:$B$776,U$83)+'СЕТ СН'!$G$14+СВЦЭМ!$D$10+'СЕТ СН'!$G$6-'СЕТ СН'!$G$26</f>
        <v>1294.1830898799999</v>
      </c>
      <c r="V107" s="36">
        <f>SUMIFS(СВЦЭМ!$D$33:$D$776,СВЦЭМ!$A$33:$A$776,$A107,СВЦЭМ!$B$33:$B$776,V$83)+'СЕТ СН'!$G$14+СВЦЭМ!$D$10+'СЕТ СН'!$G$6-'СЕТ СН'!$G$26</f>
        <v>1260.8552699500001</v>
      </c>
      <c r="W107" s="36">
        <f>SUMIFS(СВЦЭМ!$D$33:$D$776,СВЦЭМ!$A$33:$A$776,$A107,СВЦЭМ!$B$33:$B$776,W$83)+'СЕТ СН'!$G$14+СВЦЭМ!$D$10+'СЕТ СН'!$G$6-'СЕТ СН'!$G$26</f>
        <v>1265.42089816</v>
      </c>
      <c r="X107" s="36">
        <f>SUMIFS(СВЦЭМ!$D$33:$D$776,СВЦЭМ!$A$33:$A$776,$A107,СВЦЭМ!$B$33:$B$776,X$83)+'СЕТ СН'!$G$14+СВЦЭМ!$D$10+'СЕТ СН'!$G$6-'СЕТ СН'!$G$26</f>
        <v>1290.98325699</v>
      </c>
      <c r="Y107" s="36">
        <f>SUMIFS(СВЦЭМ!$D$33:$D$776,СВЦЭМ!$A$33:$A$776,$A107,СВЦЭМ!$B$33:$B$776,Y$83)+'СЕТ СН'!$G$14+СВЦЭМ!$D$10+'СЕТ СН'!$G$6-'СЕТ СН'!$G$26</f>
        <v>1369.8426090400001</v>
      </c>
    </row>
    <row r="108" spans="1:25" ht="15.75" x14ac:dyDescent="0.2">
      <c r="A108" s="35">
        <f t="shared" si="2"/>
        <v>43976</v>
      </c>
      <c r="B108" s="36">
        <f>SUMIFS(СВЦЭМ!$D$33:$D$776,СВЦЭМ!$A$33:$A$776,$A108,СВЦЭМ!$B$33:$B$776,B$83)+'СЕТ СН'!$G$14+СВЦЭМ!$D$10+'СЕТ СН'!$G$6-'СЕТ СН'!$G$26</f>
        <v>1517.7859189300002</v>
      </c>
      <c r="C108" s="36">
        <f>SUMIFS(СВЦЭМ!$D$33:$D$776,СВЦЭМ!$A$33:$A$776,$A108,СВЦЭМ!$B$33:$B$776,C$83)+'СЕТ СН'!$G$14+СВЦЭМ!$D$10+'СЕТ СН'!$G$6-'СЕТ СН'!$G$26</f>
        <v>1513.0008904800002</v>
      </c>
      <c r="D108" s="36">
        <f>SUMIFS(СВЦЭМ!$D$33:$D$776,СВЦЭМ!$A$33:$A$776,$A108,СВЦЭМ!$B$33:$B$776,D$83)+'СЕТ СН'!$G$14+СВЦЭМ!$D$10+'СЕТ СН'!$G$6-'СЕТ СН'!$G$26</f>
        <v>1500.9098111000001</v>
      </c>
      <c r="E108" s="36">
        <f>SUMIFS(СВЦЭМ!$D$33:$D$776,СВЦЭМ!$A$33:$A$776,$A108,СВЦЭМ!$B$33:$B$776,E$83)+'СЕТ СН'!$G$14+СВЦЭМ!$D$10+'СЕТ СН'!$G$6-'СЕТ СН'!$G$26</f>
        <v>1494.03698265</v>
      </c>
      <c r="F108" s="36">
        <f>SUMIFS(СВЦЭМ!$D$33:$D$776,СВЦЭМ!$A$33:$A$776,$A108,СВЦЭМ!$B$33:$B$776,F$83)+'СЕТ СН'!$G$14+СВЦЭМ!$D$10+'СЕТ СН'!$G$6-'СЕТ СН'!$G$26</f>
        <v>1491.8591366999999</v>
      </c>
      <c r="G108" s="36">
        <f>SUMIFS(СВЦЭМ!$D$33:$D$776,СВЦЭМ!$A$33:$A$776,$A108,СВЦЭМ!$B$33:$B$776,G$83)+'СЕТ СН'!$G$14+СВЦЭМ!$D$10+'СЕТ СН'!$G$6-'СЕТ СН'!$G$26</f>
        <v>1495.3170845</v>
      </c>
      <c r="H108" s="36">
        <f>SUMIFS(СВЦЭМ!$D$33:$D$776,СВЦЭМ!$A$33:$A$776,$A108,СВЦЭМ!$B$33:$B$776,H$83)+'СЕТ СН'!$G$14+СВЦЭМ!$D$10+'СЕТ СН'!$G$6-'СЕТ СН'!$G$26</f>
        <v>1498.45594484</v>
      </c>
      <c r="I108" s="36">
        <f>SUMIFS(СВЦЭМ!$D$33:$D$776,СВЦЭМ!$A$33:$A$776,$A108,СВЦЭМ!$B$33:$B$776,I$83)+'СЕТ СН'!$G$14+СВЦЭМ!$D$10+'СЕТ СН'!$G$6-'СЕТ СН'!$G$26</f>
        <v>1473.5972674700001</v>
      </c>
      <c r="J108" s="36">
        <f>SUMIFS(СВЦЭМ!$D$33:$D$776,СВЦЭМ!$A$33:$A$776,$A108,СВЦЭМ!$B$33:$B$776,J$83)+'СЕТ СН'!$G$14+СВЦЭМ!$D$10+'СЕТ СН'!$G$6-'СЕТ СН'!$G$26</f>
        <v>1436.0082903900002</v>
      </c>
      <c r="K108" s="36">
        <f>SUMIFS(СВЦЭМ!$D$33:$D$776,СВЦЭМ!$A$33:$A$776,$A108,СВЦЭМ!$B$33:$B$776,K$83)+'СЕТ СН'!$G$14+СВЦЭМ!$D$10+'СЕТ СН'!$G$6-'СЕТ СН'!$G$26</f>
        <v>1429.0816022600002</v>
      </c>
      <c r="L108" s="36">
        <f>SUMIFS(СВЦЭМ!$D$33:$D$776,СВЦЭМ!$A$33:$A$776,$A108,СВЦЭМ!$B$33:$B$776,L$83)+'СЕТ СН'!$G$14+СВЦЭМ!$D$10+'СЕТ СН'!$G$6-'СЕТ СН'!$G$26</f>
        <v>1422.0892436500001</v>
      </c>
      <c r="M108" s="36">
        <f>SUMIFS(СВЦЭМ!$D$33:$D$776,СВЦЭМ!$A$33:$A$776,$A108,СВЦЭМ!$B$33:$B$776,M$83)+'СЕТ СН'!$G$14+СВЦЭМ!$D$10+'СЕТ СН'!$G$6-'СЕТ СН'!$G$26</f>
        <v>1360.2421182400001</v>
      </c>
      <c r="N108" s="36">
        <f>SUMIFS(СВЦЭМ!$D$33:$D$776,СВЦЭМ!$A$33:$A$776,$A108,СВЦЭМ!$B$33:$B$776,N$83)+'СЕТ СН'!$G$14+СВЦЭМ!$D$10+'СЕТ СН'!$G$6-'СЕТ СН'!$G$26</f>
        <v>1310.2181128500001</v>
      </c>
      <c r="O108" s="36">
        <f>SUMIFS(СВЦЭМ!$D$33:$D$776,СВЦЭМ!$A$33:$A$776,$A108,СВЦЭМ!$B$33:$B$776,O$83)+'СЕТ СН'!$G$14+СВЦЭМ!$D$10+'СЕТ СН'!$G$6-'СЕТ СН'!$G$26</f>
        <v>1290.40004563</v>
      </c>
      <c r="P108" s="36">
        <f>SUMIFS(СВЦЭМ!$D$33:$D$776,СВЦЭМ!$A$33:$A$776,$A108,СВЦЭМ!$B$33:$B$776,P$83)+'СЕТ СН'!$G$14+СВЦЭМ!$D$10+'СЕТ СН'!$G$6-'СЕТ СН'!$G$26</f>
        <v>1296.0518798100002</v>
      </c>
      <c r="Q108" s="36">
        <f>SUMIFS(СВЦЭМ!$D$33:$D$776,СВЦЭМ!$A$33:$A$776,$A108,СВЦЭМ!$B$33:$B$776,Q$83)+'СЕТ СН'!$G$14+СВЦЭМ!$D$10+'СЕТ СН'!$G$6-'СЕТ СН'!$G$26</f>
        <v>1297.57319418</v>
      </c>
      <c r="R108" s="36">
        <f>SUMIFS(СВЦЭМ!$D$33:$D$776,СВЦЭМ!$A$33:$A$776,$A108,СВЦЭМ!$B$33:$B$776,R$83)+'СЕТ СН'!$G$14+СВЦЭМ!$D$10+'СЕТ СН'!$G$6-'СЕТ СН'!$G$26</f>
        <v>1305.75339983</v>
      </c>
      <c r="S108" s="36">
        <f>SUMIFS(СВЦЭМ!$D$33:$D$776,СВЦЭМ!$A$33:$A$776,$A108,СВЦЭМ!$B$33:$B$776,S$83)+'СЕТ СН'!$G$14+СВЦЭМ!$D$10+'СЕТ СН'!$G$6-'СЕТ СН'!$G$26</f>
        <v>1301.9281444600001</v>
      </c>
      <c r="T108" s="36">
        <f>SUMIFS(СВЦЭМ!$D$33:$D$776,СВЦЭМ!$A$33:$A$776,$A108,СВЦЭМ!$B$33:$B$776,T$83)+'СЕТ СН'!$G$14+СВЦЭМ!$D$10+'СЕТ СН'!$G$6-'СЕТ СН'!$G$26</f>
        <v>1299.9283599099999</v>
      </c>
      <c r="U108" s="36">
        <f>SUMIFS(СВЦЭМ!$D$33:$D$776,СВЦЭМ!$A$33:$A$776,$A108,СВЦЭМ!$B$33:$B$776,U$83)+'СЕТ СН'!$G$14+СВЦЭМ!$D$10+'СЕТ СН'!$G$6-'СЕТ СН'!$G$26</f>
        <v>1295.82227678</v>
      </c>
      <c r="V108" s="36">
        <f>SUMIFS(СВЦЭМ!$D$33:$D$776,СВЦЭМ!$A$33:$A$776,$A108,СВЦЭМ!$B$33:$B$776,V$83)+'СЕТ СН'!$G$14+СВЦЭМ!$D$10+'СЕТ СН'!$G$6-'СЕТ СН'!$G$26</f>
        <v>1283.6856668200001</v>
      </c>
      <c r="W108" s="36">
        <f>SUMIFS(СВЦЭМ!$D$33:$D$776,СВЦЭМ!$A$33:$A$776,$A108,СВЦЭМ!$B$33:$B$776,W$83)+'СЕТ СН'!$G$14+СВЦЭМ!$D$10+'СЕТ СН'!$G$6-'СЕТ СН'!$G$26</f>
        <v>1287.4845581500001</v>
      </c>
      <c r="X108" s="36">
        <f>SUMIFS(СВЦЭМ!$D$33:$D$776,СВЦЭМ!$A$33:$A$776,$A108,СВЦЭМ!$B$33:$B$776,X$83)+'СЕТ СН'!$G$14+СВЦЭМ!$D$10+'СЕТ СН'!$G$6-'СЕТ СН'!$G$26</f>
        <v>1304.0558368699999</v>
      </c>
      <c r="Y108" s="36">
        <f>SUMIFS(СВЦЭМ!$D$33:$D$776,СВЦЭМ!$A$33:$A$776,$A108,СВЦЭМ!$B$33:$B$776,Y$83)+'СЕТ СН'!$G$14+СВЦЭМ!$D$10+'СЕТ СН'!$G$6-'СЕТ СН'!$G$26</f>
        <v>1385.9690817600001</v>
      </c>
    </row>
    <row r="109" spans="1:25" ht="15.75" x14ac:dyDescent="0.2">
      <c r="A109" s="35">
        <f t="shared" si="2"/>
        <v>43977</v>
      </c>
      <c r="B109" s="36">
        <f>SUMIFS(СВЦЭМ!$D$33:$D$776,СВЦЭМ!$A$33:$A$776,$A109,СВЦЭМ!$B$33:$B$776,B$83)+'СЕТ СН'!$G$14+СВЦЭМ!$D$10+'СЕТ СН'!$G$6-'СЕТ СН'!$G$26</f>
        <v>1470.0584215700001</v>
      </c>
      <c r="C109" s="36">
        <f>SUMIFS(СВЦЭМ!$D$33:$D$776,СВЦЭМ!$A$33:$A$776,$A109,СВЦЭМ!$B$33:$B$776,C$83)+'СЕТ СН'!$G$14+СВЦЭМ!$D$10+'СЕТ СН'!$G$6-'СЕТ СН'!$G$26</f>
        <v>1500.12468326</v>
      </c>
      <c r="D109" s="36">
        <f>SUMIFS(СВЦЭМ!$D$33:$D$776,СВЦЭМ!$A$33:$A$776,$A109,СВЦЭМ!$B$33:$B$776,D$83)+'СЕТ СН'!$G$14+СВЦЭМ!$D$10+'СЕТ СН'!$G$6-'СЕТ СН'!$G$26</f>
        <v>1490.9298971799999</v>
      </c>
      <c r="E109" s="36">
        <f>SUMIFS(СВЦЭМ!$D$33:$D$776,СВЦЭМ!$A$33:$A$776,$A109,СВЦЭМ!$B$33:$B$776,E$83)+'СЕТ СН'!$G$14+СВЦЭМ!$D$10+'СЕТ СН'!$G$6-'СЕТ СН'!$G$26</f>
        <v>1482.18589782</v>
      </c>
      <c r="F109" s="36">
        <f>SUMIFS(СВЦЭМ!$D$33:$D$776,СВЦЭМ!$A$33:$A$776,$A109,СВЦЭМ!$B$33:$B$776,F$83)+'СЕТ СН'!$G$14+СВЦЭМ!$D$10+'СЕТ СН'!$G$6-'СЕТ СН'!$G$26</f>
        <v>1480.0173997700001</v>
      </c>
      <c r="G109" s="36">
        <f>SUMIFS(СВЦЭМ!$D$33:$D$776,СВЦЭМ!$A$33:$A$776,$A109,СВЦЭМ!$B$33:$B$776,G$83)+'СЕТ СН'!$G$14+СВЦЭМ!$D$10+'СЕТ СН'!$G$6-'СЕТ СН'!$G$26</f>
        <v>1486.8633648700002</v>
      </c>
      <c r="H109" s="36">
        <f>SUMIFS(СВЦЭМ!$D$33:$D$776,СВЦЭМ!$A$33:$A$776,$A109,СВЦЭМ!$B$33:$B$776,H$83)+'СЕТ СН'!$G$14+СВЦЭМ!$D$10+'СЕТ СН'!$G$6-'СЕТ СН'!$G$26</f>
        <v>1496.8581127900002</v>
      </c>
      <c r="I109" s="36">
        <f>SUMIFS(СВЦЭМ!$D$33:$D$776,СВЦЭМ!$A$33:$A$776,$A109,СВЦЭМ!$B$33:$B$776,I$83)+'СЕТ СН'!$G$14+СВЦЭМ!$D$10+'СЕТ СН'!$G$6-'СЕТ СН'!$G$26</f>
        <v>1467.74194807</v>
      </c>
      <c r="J109" s="36">
        <f>SUMIFS(СВЦЭМ!$D$33:$D$776,СВЦЭМ!$A$33:$A$776,$A109,СВЦЭМ!$B$33:$B$776,J$83)+'СЕТ СН'!$G$14+СВЦЭМ!$D$10+'СЕТ СН'!$G$6-'СЕТ СН'!$G$26</f>
        <v>1434.36836012</v>
      </c>
      <c r="K109" s="36">
        <f>SUMIFS(СВЦЭМ!$D$33:$D$776,СВЦЭМ!$A$33:$A$776,$A109,СВЦЭМ!$B$33:$B$776,K$83)+'СЕТ СН'!$G$14+СВЦЭМ!$D$10+'СЕТ СН'!$G$6-'СЕТ СН'!$G$26</f>
        <v>1421.0846156100001</v>
      </c>
      <c r="L109" s="36">
        <f>SUMIFS(СВЦЭМ!$D$33:$D$776,СВЦЭМ!$A$33:$A$776,$A109,СВЦЭМ!$B$33:$B$776,L$83)+'СЕТ СН'!$G$14+СВЦЭМ!$D$10+'СЕТ СН'!$G$6-'СЕТ СН'!$G$26</f>
        <v>1423.14296461</v>
      </c>
      <c r="M109" s="36">
        <f>SUMIFS(СВЦЭМ!$D$33:$D$776,СВЦЭМ!$A$33:$A$776,$A109,СВЦЭМ!$B$33:$B$776,M$83)+'СЕТ СН'!$G$14+СВЦЭМ!$D$10+'СЕТ СН'!$G$6-'СЕТ СН'!$G$26</f>
        <v>1366.15444282</v>
      </c>
      <c r="N109" s="36">
        <f>SUMIFS(СВЦЭМ!$D$33:$D$776,СВЦЭМ!$A$33:$A$776,$A109,СВЦЭМ!$B$33:$B$776,N$83)+'СЕТ СН'!$G$14+СВЦЭМ!$D$10+'СЕТ СН'!$G$6-'СЕТ СН'!$G$26</f>
        <v>1318.71332783</v>
      </c>
      <c r="O109" s="36">
        <f>SUMIFS(СВЦЭМ!$D$33:$D$776,СВЦЭМ!$A$33:$A$776,$A109,СВЦЭМ!$B$33:$B$776,O$83)+'СЕТ СН'!$G$14+СВЦЭМ!$D$10+'СЕТ СН'!$G$6-'СЕТ СН'!$G$26</f>
        <v>1298.73319924</v>
      </c>
      <c r="P109" s="36">
        <f>SUMIFS(СВЦЭМ!$D$33:$D$776,СВЦЭМ!$A$33:$A$776,$A109,СВЦЭМ!$B$33:$B$776,P$83)+'СЕТ СН'!$G$14+СВЦЭМ!$D$10+'СЕТ СН'!$G$6-'СЕТ СН'!$G$26</f>
        <v>1303.3922216599999</v>
      </c>
      <c r="Q109" s="36">
        <f>SUMIFS(СВЦЭМ!$D$33:$D$776,СВЦЭМ!$A$33:$A$776,$A109,СВЦЭМ!$B$33:$B$776,Q$83)+'СЕТ СН'!$G$14+СВЦЭМ!$D$10+'СЕТ СН'!$G$6-'СЕТ СН'!$G$26</f>
        <v>1308.55446768</v>
      </c>
      <c r="R109" s="36">
        <f>SUMIFS(СВЦЭМ!$D$33:$D$776,СВЦЭМ!$A$33:$A$776,$A109,СВЦЭМ!$B$33:$B$776,R$83)+'СЕТ СН'!$G$14+СВЦЭМ!$D$10+'СЕТ СН'!$G$6-'СЕТ СН'!$G$26</f>
        <v>1306.8511211</v>
      </c>
      <c r="S109" s="36">
        <f>SUMIFS(СВЦЭМ!$D$33:$D$776,СВЦЭМ!$A$33:$A$776,$A109,СВЦЭМ!$B$33:$B$776,S$83)+'СЕТ СН'!$G$14+СВЦЭМ!$D$10+'СЕТ СН'!$G$6-'СЕТ СН'!$G$26</f>
        <v>1306.3420447600001</v>
      </c>
      <c r="T109" s="36">
        <f>SUMIFS(СВЦЭМ!$D$33:$D$776,СВЦЭМ!$A$33:$A$776,$A109,СВЦЭМ!$B$33:$B$776,T$83)+'СЕТ СН'!$G$14+СВЦЭМ!$D$10+'СЕТ СН'!$G$6-'СЕТ СН'!$G$26</f>
        <v>1302.61674558</v>
      </c>
      <c r="U109" s="36">
        <f>SUMIFS(СВЦЭМ!$D$33:$D$776,СВЦЭМ!$A$33:$A$776,$A109,СВЦЭМ!$B$33:$B$776,U$83)+'СЕТ СН'!$G$14+СВЦЭМ!$D$10+'СЕТ СН'!$G$6-'СЕТ СН'!$G$26</f>
        <v>1290.0046581000001</v>
      </c>
      <c r="V109" s="36">
        <f>SUMIFS(СВЦЭМ!$D$33:$D$776,СВЦЭМ!$A$33:$A$776,$A109,СВЦЭМ!$B$33:$B$776,V$83)+'СЕТ СН'!$G$14+СВЦЭМ!$D$10+'СЕТ СН'!$G$6-'СЕТ СН'!$G$26</f>
        <v>1283.74576531</v>
      </c>
      <c r="W109" s="36">
        <f>SUMIFS(СВЦЭМ!$D$33:$D$776,СВЦЭМ!$A$33:$A$776,$A109,СВЦЭМ!$B$33:$B$776,W$83)+'СЕТ СН'!$G$14+СВЦЭМ!$D$10+'СЕТ СН'!$G$6-'СЕТ СН'!$G$26</f>
        <v>1279.3478454800002</v>
      </c>
      <c r="X109" s="36">
        <f>SUMIFS(СВЦЭМ!$D$33:$D$776,СВЦЭМ!$A$33:$A$776,$A109,СВЦЭМ!$B$33:$B$776,X$83)+'СЕТ СН'!$G$14+СВЦЭМ!$D$10+'СЕТ СН'!$G$6-'СЕТ СН'!$G$26</f>
        <v>1301.0586874800001</v>
      </c>
      <c r="Y109" s="36">
        <f>SUMIFS(СВЦЭМ!$D$33:$D$776,СВЦЭМ!$A$33:$A$776,$A109,СВЦЭМ!$B$33:$B$776,Y$83)+'СЕТ СН'!$G$14+СВЦЭМ!$D$10+'СЕТ СН'!$G$6-'СЕТ СН'!$G$26</f>
        <v>1368.2648480299999</v>
      </c>
    </row>
    <row r="110" spans="1:25" ht="15.75" x14ac:dyDescent="0.2">
      <c r="A110" s="35">
        <f t="shared" si="2"/>
        <v>43978</v>
      </c>
      <c r="B110" s="36">
        <f>SUMIFS(СВЦЭМ!$D$33:$D$776,СВЦЭМ!$A$33:$A$776,$A110,СВЦЭМ!$B$33:$B$776,B$83)+'СЕТ СН'!$G$14+СВЦЭМ!$D$10+'СЕТ СН'!$G$6-'СЕТ СН'!$G$26</f>
        <v>1453.9110566600002</v>
      </c>
      <c r="C110" s="36">
        <f>SUMIFS(СВЦЭМ!$D$33:$D$776,СВЦЭМ!$A$33:$A$776,$A110,СВЦЭМ!$B$33:$B$776,C$83)+'СЕТ СН'!$G$14+СВЦЭМ!$D$10+'СЕТ СН'!$G$6-'СЕТ СН'!$G$26</f>
        <v>1488.71486878</v>
      </c>
      <c r="D110" s="36">
        <f>SUMIFS(СВЦЭМ!$D$33:$D$776,СВЦЭМ!$A$33:$A$776,$A110,СВЦЭМ!$B$33:$B$776,D$83)+'СЕТ СН'!$G$14+СВЦЭМ!$D$10+'СЕТ СН'!$G$6-'СЕТ СН'!$G$26</f>
        <v>1507.25107987</v>
      </c>
      <c r="E110" s="36">
        <f>SUMIFS(СВЦЭМ!$D$33:$D$776,СВЦЭМ!$A$33:$A$776,$A110,СВЦЭМ!$B$33:$B$776,E$83)+'СЕТ СН'!$G$14+СВЦЭМ!$D$10+'СЕТ СН'!$G$6-'СЕТ СН'!$G$26</f>
        <v>1515.6548047800002</v>
      </c>
      <c r="F110" s="36">
        <f>SUMIFS(СВЦЭМ!$D$33:$D$776,СВЦЭМ!$A$33:$A$776,$A110,СВЦЭМ!$B$33:$B$776,F$83)+'СЕТ СН'!$G$14+СВЦЭМ!$D$10+'СЕТ СН'!$G$6-'СЕТ СН'!$G$26</f>
        <v>1509.46030339</v>
      </c>
      <c r="G110" s="36">
        <f>SUMIFS(СВЦЭМ!$D$33:$D$776,СВЦЭМ!$A$33:$A$776,$A110,СВЦЭМ!$B$33:$B$776,G$83)+'СЕТ СН'!$G$14+СВЦЭМ!$D$10+'СЕТ СН'!$G$6-'СЕТ СН'!$G$26</f>
        <v>1516.29363418</v>
      </c>
      <c r="H110" s="36">
        <f>SUMIFS(СВЦЭМ!$D$33:$D$776,СВЦЭМ!$A$33:$A$776,$A110,СВЦЭМ!$B$33:$B$776,H$83)+'СЕТ СН'!$G$14+СВЦЭМ!$D$10+'СЕТ СН'!$G$6-'СЕТ СН'!$G$26</f>
        <v>1498.8224292</v>
      </c>
      <c r="I110" s="36">
        <f>SUMIFS(СВЦЭМ!$D$33:$D$776,СВЦЭМ!$A$33:$A$776,$A110,СВЦЭМ!$B$33:$B$776,I$83)+'СЕТ СН'!$G$14+СВЦЭМ!$D$10+'СЕТ СН'!$G$6-'СЕТ СН'!$G$26</f>
        <v>1485.01103863</v>
      </c>
      <c r="J110" s="36">
        <f>SUMIFS(СВЦЭМ!$D$33:$D$776,СВЦЭМ!$A$33:$A$776,$A110,СВЦЭМ!$B$33:$B$776,J$83)+'СЕТ СН'!$G$14+СВЦЭМ!$D$10+'СЕТ СН'!$G$6-'СЕТ СН'!$G$26</f>
        <v>1450.24948163</v>
      </c>
      <c r="K110" s="36">
        <f>SUMIFS(СВЦЭМ!$D$33:$D$776,СВЦЭМ!$A$33:$A$776,$A110,СВЦЭМ!$B$33:$B$776,K$83)+'СЕТ СН'!$G$14+СВЦЭМ!$D$10+'СЕТ СН'!$G$6-'СЕТ СН'!$G$26</f>
        <v>1430.2261012500001</v>
      </c>
      <c r="L110" s="36">
        <f>SUMIFS(СВЦЭМ!$D$33:$D$776,СВЦЭМ!$A$33:$A$776,$A110,СВЦЭМ!$B$33:$B$776,L$83)+'СЕТ СН'!$G$14+СВЦЭМ!$D$10+'СЕТ СН'!$G$6-'СЕТ СН'!$G$26</f>
        <v>1410.23527797</v>
      </c>
      <c r="M110" s="36">
        <f>SUMIFS(СВЦЭМ!$D$33:$D$776,СВЦЭМ!$A$33:$A$776,$A110,СВЦЭМ!$B$33:$B$776,M$83)+'СЕТ СН'!$G$14+СВЦЭМ!$D$10+'СЕТ СН'!$G$6-'СЕТ СН'!$G$26</f>
        <v>1357.0027774700002</v>
      </c>
      <c r="N110" s="36">
        <f>SUMIFS(СВЦЭМ!$D$33:$D$776,СВЦЭМ!$A$33:$A$776,$A110,СВЦЭМ!$B$33:$B$776,N$83)+'СЕТ СН'!$G$14+СВЦЭМ!$D$10+'СЕТ СН'!$G$6-'СЕТ СН'!$G$26</f>
        <v>1299.0982980700001</v>
      </c>
      <c r="O110" s="36">
        <f>SUMIFS(СВЦЭМ!$D$33:$D$776,СВЦЭМ!$A$33:$A$776,$A110,СВЦЭМ!$B$33:$B$776,O$83)+'СЕТ СН'!$G$14+СВЦЭМ!$D$10+'СЕТ СН'!$G$6-'СЕТ СН'!$G$26</f>
        <v>1281.5490674299999</v>
      </c>
      <c r="P110" s="36">
        <f>SUMIFS(СВЦЭМ!$D$33:$D$776,СВЦЭМ!$A$33:$A$776,$A110,СВЦЭМ!$B$33:$B$776,P$83)+'СЕТ СН'!$G$14+СВЦЭМ!$D$10+'СЕТ СН'!$G$6-'СЕТ СН'!$G$26</f>
        <v>1276.3130051500002</v>
      </c>
      <c r="Q110" s="36">
        <f>SUMIFS(СВЦЭМ!$D$33:$D$776,СВЦЭМ!$A$33:$A$776,$A110,СВЦЭМ!$B$33:$B$776,Q$83)+'СЕТ СН'!$G$14+СВЦЭМ!$D$10+'СЕТ СН'!$G$6-'СЕТ СН'!$G$26</f>
        <v>1280.8446168200001</v>
      </c>
      <c r="R110" s="36">
        <f>SUMIFS(СВЦЭМ!$D$33:$D$776,СВЦЭМ!$A$33:$A$776,$A110,СВЦЭМ!$B$33:$B$776,R$83)+'СЕТ СН'!$G$14+СВЦЭМ!$D$10+'СЕТ СН'!$G$6-'СЕТ СН'!$G$26</f>
        <v>1284.4045270199999</v>
      </c>
      <c r="S110" s="36">
        <f>SUMIFS(СВЦЭМ!$D$33:$D$776,СВЦЭМ!$A$33:$A$776,$A110,СВЦЭМ!$B$33:$B$776,S$83)+'СЕТ СН'!$G$14+СВЦЭМ!$D$10+'СЕТ СН'!$G$6-'СЕТ СН'!$G$26</f>
        <v>1289.2512719000001</v>
      </c>
      <c r="T110" s="36">
        <f>SUMIFS(СВЦЭМ!$D$33:$D$776,СВЦЭМ!$A$33:$A$776,$A110,СВЦЭМ!$B$33:$B$776,T$83)+'СЕТ СН'!$G$14+СВЦЭМ!$D$10+'СЕТ СН'!$G$6-'СЕТ СН'!$G$26</f>
        <v>1284.8998846600002</v>
      </c>
      <c r="U110" s="36">
        <f>SUMIFS(СВЦЭМ!$D$33:$D$776,СВЦЭМ!$A$33:$A$776,$A110,СВЦЭМ!$B$33:$B$776,U$83)+'СЕТ СН'!$G$14+СВЦЭМ!$D$10+'СЕТ СН'!$G$6-'СЕТ СН'!$G$26</f>
        <v>1273.5618483200001</v>
      </c>
      <c r="V110" s="36">
        <f>SUMIFS(СВЦЭМ!$D$33:$D$776,СВЦЭМ!$A$33:$A$776,$A110,СВЦЭМ!$B$33:$B$776,V$83)+'СЕТ СН'!$G$14+СВЦЭМ!$D$10+'СЕТ СН'!$G$6-'СЕТ СН'!$G$26</f>
        <v>1263.27889968</v>
      </c>
      <c r="W110" s="36">
        <f>SUMIFS(СВЦЭМ!$D$33:$D$776,СВЦЭМ!$A$33:$A$776,$A110,СВЦЭМ!$B$33:$B$776,W$83)+'СЕТ СН'!$G$14+СВЦЭМ!$D$10+'СЕТ СН'!$G$6-'СЕТ СН'!$G$26</f>
        <v>1259.57950966</v>
      </c>
      <c r="X110" s="36">
        <f>SUMIFS(СВЦЭМ!$D$33:$D$776,СВЦЭМ!$A$33:$A$776,$A110,СВЦЭМ!$B$33:$B$776,X$83)+'СЕТ СН'!$G$14+СВЦЭМ!$D$10+'СЕТ СН'!$G$6-'СЕТ СН'!$G$26</f>
        <v>1296.82259527</v>
      </c>
      <c r="Y110" s="36">
        <f>SUMIFS(СВЦЭМ!$D$33:$D$776,СВЦЭМ!$A$33:$A$776,$A110,СВЦЭМ!$B$33:$B$776,Y$83)+'СЕТ СН'!$G$14+СВЦЭМ!$D$10+'СЕТ СН'!$G$6-'СЕТ СН'!$G$26</f>
        <v>1355.2449726300001</v>
      </c>
    </row>
    <row r="111" spans="1:25" ht="15.75" x14ac:dyDescent="0.2">
      <c r="A111" s="35">
        <f t="shared" si="2"/>
        <v>43979</v>
      </c>
      <c r="B111" s="36">
        <f>SUMIFS(СВЦЭМ!$D$33:$D$776,СВЦЭМ!$A$33:$A$776,$A111,СВЦЭМ!$B$33:$B$776,B$83)+'СЕТ СН'!$G$14+СВЦЭМ!$D$10+'СЕТ СН'!$G$6-'СЕТ СН'!$G$26</f>
        <v>1392.4205777300001</v>
      </c>
      <c r="C111" s="36">
        <f>SUMIFS(СВЦЭМ!$D$33:$D$776,СВЦЭМ!$A$33:$A$776,$A111,СВЦЭМ!$B$33:$B$776,C$83)+'СЕТ СН'!$G$14+СВЦЭМ!$D$10+'СЕТ СН'!$G$6-'СЕТ СН'!$G$26</f>
        <v>1407.6686508900002</v>
      </c>
      <c r="D111" s="36">
        <f>SUMIFS(СВЦЭМ!$D$33:$D$776,СВЦЭМ!$A$33:$A$776,$A111,СВЦЭМ!$B$33:$B$776,D$83)+'СЕТ СН'!$G$14+СВЦЭМ!$D$10+'СЕТ СН'!$G$6-'СЕТ СН'!$G$26</f>
        <v>1434.9360464599999</v>
      </c>
      <c r="E111" s="36">
        <f>SUMIFS(СВЦЭМ!$D$33:$D$776,СВЦЭМ!$A$33:$A$776,$A111,СВЦЭМ!$B$33:$B$776,E$83)+'СЕТ СН'!$G$14+СВЦЭМ!$D$10+'СЕТ СН'!$G$6-'СЕТ СН'!$G$26</f>
        <v>1450.84792201</v>
      </c>
      <c r="F111" s="36">
        <f>SUMIFS(СВЦЭМ!$D$33:$D$776,СВЦЭМ!$A$33:$A$776,$A111,СВЦЭМ!$B$33:$B$776,F$83)+'СЕТ СН'!$G$14+СВЦЭМ!$D$10+'СЕТ СН'!$G$6-'СЕТ СН'!$G$26</f>
        <v>1446.47940655</v>
      </c>
      <c r="G111" s="36">
        <f>SUMIFS(СВЦЭМ!$D$33:$D$776,СВЦЭМ!$A$33:$A$776,$A111,СВЦЭМ!$B$33:$B$776,G$83)+'СЕТ СН'!$G$14+СВЦЭМ!$D$10+'СЕТ СН'!$G$6-'СЕТ СН'!$G$26</f>
        <v>1451.1038610800001</v>
      </c>
      <c r="H111" s="36">
        <f>SUMIFS(СВЦЭМ!$D$33:$D$776,СВЦЭМ!$A$33:$A$776,$A111,СВЦЭМ!$B$33:$B$776,H$83)+'СЕТ СН'!$G$14+СВЦЭМ!$D$10+'СЕТ СН'!$G$6-'СЕТ СН'!$G$26</f>
        <v>1434.8938453999999</v>
      </c>
      <c r="I111" s="36">
        <f>SUMIFS(СВЦЭМ!$D$33:$D$776,СВЦЭМ!$A$33:$A$776,$A111,СВЦЭМ!$B$33:$B$776,I$83)+'СЕТ СН'!$G$14+СВЦЭМ!$D$10+'СЕТ СН'!$G$6-'СЕТ СН'!$G$26</f>
        <v>1437.7484702300001</v>
      </c>
      <c r="J111" s="36">
        <f>SUMIFS(СВЦЭМ!$D$33:$D$776,СВЦЭМ!$A$33:$A$776,$A111,СВЦЭМ!$B$33:$B$776,J$83)+'СЕТ СН'!$G$14+СВЦЭМ!$D$10+'СЕТ СН'!$G$6-'СЕТ СН'!$G$26</f>
        <v>1393.13810549</v>
      </c>
      <c r="K111" s="36">
        <f>SUMIFS(СВЦЭМ!$D$33:$D$776,СВЦЭМ!$A$33:$A$776,$A111,СВЦЭМ!$B$33:$B$776,K$83)+'СЕТ СН'!$G$14+СВЦЭМ!$D$10+'СЕТ СН'!$G$6-'СЕТ СН'!$G$26</f>
        <v>1381.22910972</v>
      </c>
      <c r="L111" s="36">
        <f>SUMIFS(СВЦЭМ!$D$33:$D$776,СВЦЭМ!$A$33:$A$776,$A111,СВЦЭМ!$B$33:$B$776,L$83)+'СЕТ СН'!$G$14+СВЦЭМ!$D$10+'СЕТ СН'!$G$6-'СЕТ СН'!$G$26</f>
        <v>1390.0643644400002</v>
      </c>
      <c r="M111" s="36">
        <f>SUMIFS(СВЦЭМ!$D$33:$D$776,СВЦЭМ!$A$33:$A$776,$A111,СВЦЭМ!$B$33:$B$776,M$83)+'СЕТ СН'!$G$14+СВЦЭМ!$D$10+'СЕТ СН'!$G$6-'СЕТ СН'!$G$26</f>
        <v>1367.01915044</v>
      </c>
      <c r="N111" s="36">
        <f>SUMIFS(СВЦЭМ!$D$33:$D$776,СВЦЭМ!$A$33:$A$776,$A111,СВЦЭМ!$B$33:$B$776,N$83)+'СЕТ СН'!$G$14+СВЦЭМ!$D$10+'СЕТ СН'!$G$6-'СЕТ СН'!$G$26</f>
        <v>1319.50971785</v>
      </c>
      <c r="O111" s="36">
        <f>SUMIFS(СВЦЭМ!$D$33:$D$776,СВЦЭМ!$A$33:$A$776,$A111,СВЦЭМ!$B$33:$B$776,O$83)+'СЕТ СН'!$G$14+СВЦЭМ!$D$10+'СЕТ СН'!$G$6-'СЕТ СН'!$G$26</f>
        <v>1297.1507978200002</v>
      </c>
      <c r="P111" s="36">
        <f>SUMIFS(СВЦЭМ!$D$33:$D$776,СВЦЭМ!$A$33:$A$776,$A111,СВЦЭМ!$B$33:$B$776,P$83)+'СЕТ СН'!$G$14+СВЦЭМ!$D$10+'СЕТ СН'!$G$6-'СЕТ СН'!$G$26</f>
        <v>1303.8228200399999</v>
      </c>
      <c r="Q111" s="36">
        <f>SUMIFS(СВЦЭМ!$D$33:$D$776,СВЦЭМ!$A$33:$A$776,$A111,СВЦЭМ!$B$33:$B$776,Q$83)+'СЕТ СН'!$G$14+СВЦЭМ!$D$10+'СЕТ СН'!$G$6-'СЕТ СН'!$G$26</f>
        <v>1305.11156826</v>
      </c>
      <c r="R111" s="36">
        <f>SUMIFS(СВЦЭМ!$D$33:$D$776,СВЦЭМ!$A$33:$A$776,$A111,СВЦЭМ!$B$33:$B$776,R$83)+'СЕТ СН'!$G$14+СВЦЭМ!$D$10+'СЕТ СН'!$G$6-'СЕТ СН'!$G$26</f>
        <v>1303.6491795400002</v>
      </c>
      <c r="S111" s="36">
        <f>SUMIFS(СВЦЭМ!$D$33:$D$776,СВЦЭМ!$A$33:$A$776,$A111,СВЦЭМ!$B$33:$B$776,S$83)+'СЕТ СН'!$G$14+СВЦЭМ!$D$10+'СЕТ СН'!$G$6-'СЕТ СН'!$G$26</f>
        <v>1310.0308035100002</v>
      </c>
      <c r="T111" s="36">
        <f>SUMIFS(СВЦЭМ!$D$33:$D$776,СВЦЭМ!$A$33:$A$776,$A111,СВЦЭМ!$B$33:$B$776,T$83)+'СЕТ СН'!$G$14+СВЦЭМ!$D$10+'СЕТ СН'!$G$6-'СЕТ СН'!$G$26</f>
        <v>1311.4854125400002</v>
      </c>
      <c r="U111" s="36">
        <f>SUMIFS(СВЦЭМ!$D$33:$D$776,СВЦЭМ!$A$33:$A$776,$A111,СВЦЭМ!$B$33:$B$776,U$83)+'СЕТ СН'!$G$14+СВЦЭМ!$D$10+'СЕТ СН'!$G$6-'СЕТ СН'!$G$26</f>
        <v>1304.5882286300002</v>
      </c>
      <c r="V111" s="36">
        <f>SUMIFS(СВЦЭМ!$D$33:$D$776,СВЦЭМ!$A$33:$A$776,$A111,СВЦЭМ!$B$33:$B$776,V$83)+'СЕТ СН'!$G$14+СВЦЭМ!$D$10+'СЕТ СН'!$G$6-'СЕТ СН'!$G$26</f>
        <v>1291.5469449100001</v>
      </c>
      <c r="W111" s="36">
        <f>SUMIFS(СВЦЭМ!$D$33:$D$776,СВЦЭМ!$A$33:$A$776,$A111,СВЦЭМ!$B$33:$B$776,W$83)+'СЕТ СН'!$G$14+СВЦЭМ!$D$10+'СЕТ СН'!$G$6-'СЕТ СН'!$G$26</f>
        <v>1288.37366606</v>
      </c>
      <c r="X111" s="36">
        <f>SUMIFS(СВЦЭМ!$D$33:$D$776,СВЦЭМ!$A$33:$A$776,$A111,СВЦЭМ!$B$33:$B$776,X$83)+'СЕТ СН'!$G$14+СВЦЭМ!$D$10+'СЕТ СН'!$G$6-'СЕТ СН'!$G$26</f>
        <v>1331.0266932300001</v>
      </c>
      <c r="Y111" s="36">
        <f>SUMIFS(СВЦЭМ!$D$33:$D$776,СВЦЭМ!$A$33:$A$776,$A111,СВЦЭМ!$B$33:$B$776,Y$83)+'СЕТ СН'!$G$14+СВЦЭМ!$D$10+'СЕТ СН'!$G$6-'СЕТ СН'!$G$26</f>
        <v>1396.8428864000002</v>
      </c>
    </row>
    <row r="112" spans="1:25" ht="15.75" x14ac:dyDescent="0.2">
      <c r="A112" s="35">
        <f t="shared" si="2"/>
        <v>43980</v>
      </c>
      <c r="B112" s="36">
        <f>SUMIFS(СВЦЭМ!$D$33:$D$776,СВЦЭМ!$A$33:$A$776,$A112,СВЦЭМ!$B$33:$B$776,B$83)+'СЕТ СН'!$G$14+СВЦЭМ!$D$10+'СЕТ СН'!$G$6-'СЕТ СН'!$G$26</f>
        <v>1407.76283506</v>
      </c>
      <c r="C112" s="36">
        <f>SUMIFS(СВЦЭМ!$D$33:$D$776,СВЦЭМ!$A$33:$A$776,$A112,СВЦЭМ!$B$33:$B$776,C$83)+'СЕТ СН'!$G$14+СВЦЭМ!$D$10+'СЕТ СН'!$G$6-'СЕТ СН'!$G$26</f>
        <v>1432.6940894899999</v>
      </c>
      <c r="D112" s="36">
        <f>SUMIFS(СВЦЭМ!$D$33:$D$776,СВЦЭМ!$A$33:$A$776,$A112,СВЦЭМ!$B$33:$B$776,D$83)+'СЕТ СН'!$G$14+СВЦЭМ!$D$10+'СЕТ СН'!$G$6-'СЕТ СН'!$G$26</f>
        <v>1430.16616509</v>
      </c>
      <c r="E112" s="36">
        <f>SUMIFS(СВЦЭМ!$D$33:$D$776,СВЦЭМ!$A$33:$A$776,$A112,СВЦЭМ!$B$33:$B$776,E$83)+'СЕТ СН'!$G$14+СВЦЭМ!$D$10+'СЕТ СН'!$G$6-'СЕТ СН'!$G$26</f>
        <v>1429.7491661600002</v>
      </c>
      <c r="F112" s="36">
        <f>SUMIFS(СВЦЭМ!$D$33:$D$776,СВЦЭМ!$A$33:$A$776,$A112,СВЦЭМ!$B$33:$B$776,F$83)+'СЕТ СН'!$G$14+СВЦЭМ!$D$10+'СЕТ СН'!$G$6-'СЕТ СН'!$G$26</f>
        <v>1431.1837329800001</v>
      </c>
      <c r="G112" s="36">
        <f>SUMIFS(СВЦЭМ!$D$33:$D$776,СВЦЭМ!$A$33:$A$776,$A112,СВЦЭМ!$B$33:$B$776,G$83)+'СЕТ СН'!$G$14+СВЦЭМ!$D$10+'СЕТ СН'!$G$6-'СЕТ СН'!$G$26</f>
        <v>1435.9179039300002</v>
      </c>
      <c r="H112" s="36">
        <f>SUMIFS(СВЦЭМ!$D$33:$D$776,СВЦЭМ!$A$33:$A$776,$A112,СВЦЭМ!$B$33:$B$776,H$83)+'СЕТ СН'!$G$14+СВЦЭМ!$D$10+'СЕТ СН'!$G$6-'СЕТ СН'!$G$26</f>
        <v>1440.13725828</v>
      </c>
      <c r="I112" s="36">
        <f>SUMIFS(СВЦЭМ!$D$33:$D$776,СВЦЭМ!$A$33:$A$776,$A112,СВЦЭМ!$B$33:$B$776,I$83)+'СЕТ СН'!$G$14+СВЦЭМ!$D$10+'СЕТ СН'!$G$6-'СЕТ СН'!$G$26</f>
        <v>1421.7573206900001</v>
      </c>
      <c r="J112" s="36">
        <f>SUMIFS(СВЦЭМ!$D$33:$D$776,СВЦЭМ!$A$33:$A$776,$A112,СВЦЭМ!$B$33:$B$776,J$83)+'СЕТ СН'!$G$14+СВЦЭМ!$D$10+'СЕТ СН'!$G$6-'СЕТ СН'!$G$26</f>
        <v>1374.56915976</v>
      </c>
      <c r="K112" s="36">
        <f>SUMIFS(СВЦЭМ!$D$33:$D$776,СВЦЭМ!$A$33:$A$776,$A112,СВЦЭМ!$B$33:$B$776,K$83)+'СЕТ СН'!$G$14+СВЦЭМ!$D$10+'СЕТ СН'!$G$6-'СЕТ СН'!$G$26</f>
        <v>1358.6888446</v>
      </c>
      <c r="L112" s="36">
        <f>SUMIFS(СВЦЭМ!$D$33:$D$776,СВЦЭМ!$A$33:$A$776,$A112,СВЦЭМ!$B$33:$B$776,L$83)+'СЕТ СН'!$G$14+СВЦЭМ!$D$10+'СЕТ СН'!$G$6-'СЕТ СН'!$G$26</f>
        <v>1388.20256832</v>
      </c>
      <c r="M112" s="36">
        <f>SUMIFS(СВЦЭМ!$D$33:$D$776,СВЦЭМ!$A$33:$A$776,$A112,СВЦЭМ!$B$33:$B$776,M$83)+'СЕТ СН'!$G$14+СВЦЭМ!$D$10+'СЕТ СН'!$G$6-'СЕТ СН'!$G$26</f>
        <v>1313.9996051500002</v>
      </c>
      <c r="N112" s="36">
        <f>SUMIFS(СВЦЭМ!$D$33:$D$776,СВЦЭМ!$A$33:$A$776,$A112,СВЦЭМ!$B$33:$B$776,N$83)+'СЕТ СН'!$G$14+СВЦЭМ!$D$10+'СЕТ СН'!$G$6-'СЕТ СН'!$G$26</f>
        <v>1253.8581123500001</v>
      </c>
      <c r="O112" s="36">
        <f>SUMIFS(СВЦЭМ!$D$33:$D$776,СВЦЭМ!$A$33:$A$776,$A112,СВЦЭМ!$B$33:$B$776,O$83)+'СЕТ СН'!$G$14+СВЦЭМ!$D$10+'СЕТ СН'!$G$6-'СЕТ СН'!$G$26</f>
        <v>1242.5423336700001</v>
      </c>
      <c r="P112" s="36">
        <f>SUMIFS(СВЦЭМ!$D$33:$D$776,СВЦЭМ!$A$33:$A$776,$A112,СВЦЭМ!$B$33:$B$776,P$83)+'СЕТ СН'!$G$14+СВЦЭМ!$D$10+'СЕТ СН'!$G$6-'СЕТ СН'!$G$26</f>
        <v>1249.1067523300001</v>
      </c>
      <c r="Q112" s="36">
        <f>SUMIFS(СВЦЭМ!$D$33:$D$776,СВЦЭМ!$A$33:$A$776,$A112,СВЦЭМ!$B$33:$B$776,Q$83)+'СЕТ СН'!$G$14+СВЦЭМ!$D$10+'СЕТ СН'!$G$6-'СЕТ СН'!$G$26</f>
        <v>1242.3026463400001</v>
      </c>
      <c r="R112" s="36">
        <f>SUMIFS(СВЦЭМ!$D$33:$D$776,СВЦЭМ!$A$33:$A$776,$A112,СВЦЭМ!$B$33:$B$776,R$83)+'СЕТ СН'!$G$14+СВЦЭМ!$D$10+'СЕТ СН'!$G$6-'СЕТ СН'!$G$26</f>
        <v>1245.5484338599999</v>
      </c>
      <c r="S112" s="36">
        <f>SUMIFS(СВЦЭМ!$D$33:$D$776,СВЦЭМ!$A$33:$A$776,$A112,СВЦЭМ!$B$33:$B$776,S$83)+'СЕТ СН'!$G$14+СВЦЭМ!$D$10+'СЕТ СН'!$G$6-'СЕТ СН'!$G$26</f>
        <v>1254.02415311</v>
      </c>
      <c r="T112" s="36">
        <f>SUMIFS(СВЦЭМ!$D$33:$D$776,СВЦЭМ!$A$33:$A$776,$A112,СВЦЭМ!$B$33:$B$776,T$83)+'СЕТ СН'!$G$14+СВЦЭМ!$D$10+'СЕТ СН'!$G$6-'СЕТ СН'!$G$26</f>
        <v>1265.7464839900001</v>
      </c>
      <c r="U112" s="36">
        <f>SUMIFS(СВЦЭМ!$D$33:$D$776,СВЦЭМ!$A$33:$A$776,$A112,СВЦЭМ!$B$33:$B$776,U$83)+'СЕТ СН'!$G$14+СВЦЭМ!$D$10+'СЕТ СН'!$G$6-'СЕТ СН'!$G$26</f>
        <v>1271.81368481</v>
      </c>
      <c r="V112" s="36">
        <f>SUMIFS(СВЦЭМ!$D$33:$D$776,СВЦЭМ!$A$33:$A$776,$A112,СВЦЭМ!$B$33:$B$776,V$83)+'СЕТ СН'!$G$14+СВЦЭМ!$D$10+'СЕТ СН'!$G$6-'СЕТ СН'!$G$26</f>
        <v>1307.0567283800001</v>
      </c>
      <c r="W112" s="36">
        <f>SUMIFS(СВЦЭМ!$D$33:$D$776,СВЦЭМ!$A$33:$A$776,$A112,СВЦЭМ!$B$33:$B$776,W$83)+'СЕТ СН'!$G$14+СВЦЭМ!$D$10+'СЕТ СН'!$G$6-'СЕТ СН'!$G$26</f>
        <v>1338.8847373900001</v>
      </c>
      <c r="X112" s="36">
        <f>SUMIFS(СВЦЭМ!$D$33:$D$776,СВЦЭМ!$A$33:$A$776,$A112,СВЦЭМ!$B$33:$B$776,X$83)+'СЕТ СН'!$G$14+СВЦЭМ!$D$10+'СЕТ СН'!$G$6-'СЕТ СН'!$G$26</f>
        <v>1322.8505980100001</v>
      </c>
      <c r="Y112" s="36">
        <f>SUMIFS(СВЦЭМ!$D$33:$D$776,СВЦЭМ!$A$33:$A$776,$A112,СВЦЭМ!$B$33:$B$776,Y$83)+'СЕТ СН'!$G$14+СВЦЭМ!$D$10+'СЕТ СН'!$G$6-'СЕТ СН'!$G$26</f>
        <v>1364.59975166</v>
      </c>
    </row>
    <row r="113" spans="1:27" ht="15.75" x14ac:dyDescent="0.2">
      <c r="A113" s="35">
        <f t="shared" si="2"/>
        <v>43981</v>
      </c>
      <c r="B113" s="36">
        <f>SUMIFS(СВЦЭМ!$D$33:$D$776,СВЦЭМ!$A$33:$A$776,$A113,СВЦЭМ!$B$33:$B$776,B$83)+'СЕТ СН'!$G$14+СВЦЭМ!$D$10+'СЕТ СН'!$G$6-'СЕТ СН'!$G$26</f>
        <v>1445.31355938</v>
      </c>
      <c r="C113" s="36">
        <f>SUMIFS(СВЦЭМ!$D$33:$D$776,СВЦЭМ!$A$33:$A$776,$A113,СВЦЭМ!$B$33:$B$776,C$83)+'СЕТ СН'!$G$14+СВЦЭМ!$D$10+'СЕТ СН'!$G$6-'СЕТ СН'!$G$26</f>
        <v>1452.0133243400001</v>
      </c>
      <c r="D113" s="36">
        <f>SUMIFS(СВЦЭМ!$D$33:$D$776,СВЦЭМ!$A$33:$A$776,$A113,СВЦЭМ!$B$33:$B$776,D$83)+'СЕТ СН'!$G$14+СВЦЭМ!$D$10+'СЕТ СН'!$G$6-'СЕТ СН'!$G$26</f>
        <v>1453.52923246</v>
      </c>
      <c r="E113" s="36">
        <f>SUMIFS(СВЦЭМ!$D$33:$D$776,СВЦЭМ!$A$33:$A$776,$A113,СВЦЭМ!$B$33:$B$776,E$83)+'СЕТ СН'!$G$14+СВЦЭМ!$D$10+'СЕТ СН'!$G$6-'СЕТ СН'!$G$26</f>
        <v>1451.0405543500001</v>
      </c>
      <c r="F113" s="36">
        <f>SUMIFS(СВЦЭМ!$D$33:$D$776,СВЦЭМ!$A$33:$A$776,$A113,СВЦЭМ!$B$33:$B$776,F$83)+'СЕТ СН'!$G$14+СВЦЭМ!$D$10+'СЕТ СН'!$G$6-'СЕТ СН'!$G$26</f>
        <v>1450.2466555800002</v>
      </c>
      <c r="G113" s="36">
        <f>SUMIFS(СВЦЭМ!$D$33:$D$776,СВЦЭМ!$A$33:$A$776,$A113,СВЦЭМ!$B$33:$B$776,G$83)+'СЕТ СН'!$G$14+СВЦЭМ!$D$10+'СЕТ СН'!$G$6-'СЕТ СН'!$G$26</f>
        <v>1450.74288933</v>
      </c>
      <c r="H113" s="36">
        <f>SUMIFS(СВЦЭМ!$D$33:$D$776,СВЦЭМ!$A$33:$A$776,$A113,СВЦЭМ!$B$33:$B$776,H$83)+'СЕТ СН'!$G$14+СВЦЭМ!$D$10+'СЕТ СН'!$G$6-'СЕТ СН'!$G$26</f>
        <v>1437.7959129300002</v>
      </c>
      <c r="I113" s="36">
        <f>SUMIFS(СВЦЭМ!$D$33:$D$776,СВЦЭМ!$A$33:$A$776,$A113,СВЦЭМ!$B$33:$B$776,I$83)+'СЕТ СН'!$G$14+СВЦЭМ!$D$10+'СЕТ СН'!$G$6-'СЕТ СН'!$G$26</f>
        <v>1419.9325365</v>
      </c>
      <c r="J113" s="36">
        <f>SUMIFS(СВЦЭМ!$D$33:$D$776,СВЦЭМ!$A$33:$A$776,$A113,СВЦЭМ!$B$33:$B$776,J$83)+'СЕТ СН'!$G$14+СВЦЭМ!$D$10+'СЕТ СН'!$G$6-'СЕТ СН'!$G$26</f>
        <v>1388.8959768499999</v>
      </c>
      <c r="K113" s="36">
        <f>SUMIFS(СВЦЭМ!$D$33:$D$776,СВЦЭМ!$A$33:$A$776,$A113,СВЦЭМ!$B$33:$B$776,K$83)+'СЕТ СН'!$G$14+СВЦЭМ!$D$10+'СЕТ СН'!$G$6-'СЕТ СН'!$G$26</f>
        <v>1377.4099281600002</v>
      </c>
      <c r="L113" s="36">
        <f>SUMIFS(СВЦЭМ!$D$33:$D$776,СВЦЭМ!$A$33:$A$776,$A113,СВЦЭМ!$B$33:$B$776,L$83)+'СЕТ СН'!$G$14+СВЦЭМ!$D$10+'СЕТ СН'!$G$6-'СЕТ СН'!$G$26</f>
        <v>1368.4810755600001</v>
      </c>
      <c r="M113" s="36">
        <f>SUMIFS(СВЦЭМ!$D$33:$D$776,СВЦЭМ!$A$33:$A$776,$A113,СВЦЭМ!$B$33:$B$776,M$83)+'СЕТ СН'!$G$14+СВЦЭМ!$D$10+'СЕТ СН'!$G$6-'СЕТ СН'!$G$26</f>
        <v>1316.8191501800002</v>
      </c>
      <c r="N113" s="36">
        <f>SUMIFS(СВЦЭМ!$D$33:$D$776,СВЦЭМ!$A$33:$A$776,$A113,СВЦЭМ!$B$33:$B$776,N$83)+'СЕТ СН'!$G$14+СВЦЭМ!$D$10+'СЕТ СН'!$G$6-'СЕТ СН'!$G$26</f>
        <v>1269.0661904200001</v>
      </c>
      <c r="O113" s="36">
        <f>SUMIFS(СВЦЭМ!$D$33:$D$776,СВЦЭМ!$A$33:$A$776,$A113,СВЦЭМ!$B$33:$B$776,O$83)+'СЕТ СН'!$G$14+СВЦЭМ!$D$10+'СЕТ СН'!$G$6-'СЕТ СН'!$G$26</f>
        <v>1256.85984007</v>
      </c>
      <c r="P113" s="36">
        <f>SUMIFS(СВЦЭМ!$D$33:$D$776,СВЦЭМ!$A$33:$A$776,$A113,СВЦЭМ!$B$33:$B$776,P$83)+'СЕТ СН'!$G$14+СВЦЭМ!$D$10+'СЕТ СН'!$G$6-'СЕТ СН'!$G$26</f>
        <v>1259.62250537</v>
      </c>
      <c r="Q113" s="36">
        <f>SUMIFS(СВЦЭМ!$D$33:$D$776,СВЦЭМ!$A$33:$A$776,$A113,СВЦЭМ!$B$33:$B$776,Q$83)+'СЕТ СН'!$G$14+СВЦЭМ!$D$10+'СЕТ СН'!$G$6-'СЕТ СН'!$G$26</f>
        <v>1258.9709319900001</v>
      </c>
      <c r="R113" s="36">
        <f>SUMIFS(СВЦЭМ!$D$33:$D$776,СВЦЭМ!$A$33:$A$776,$A113,СВЦЭМ!$B$33:$B$776,R$83)+'СЕТ СН'!$G$14+СВЦЭМ!$D$10+'СЕТ СН'!$G$6-'СЕТ СН'!$G$26</f>
        <v>1258.0256155500001</v>
      </c>
      <c r="S113" s="36">
        <f>SUMIFS(СВЦЭМ!$D$33:$D$776,СВЦЭМ!$A$33:$A$776,$A113,СВЦЭМ!$B$33:$B$776,S$83)+'СЕТ СН'!$G$14+СВЦЭМ!$D$10+'СЕТ СН'!$G$6-'СЕТ СН'!$G$26</f>
        <v>1260.40008137</v>
      </c>
      <c r="T113" s="36">
        <f>SUMIFS(СВЦЭМ!$D$33:$D$776,СВЦЭМ!$A$33:$A$776,$A113,СВЦЭМ!$B$33:$B$776,T$83)+'СЕТ СН'!$G$14+СВЦЭМ!$D$10+'СЕТ СН'!$G$6-'СЕТ СН'!$G$26</f>
        <v>1255.23964523</v>
      </c>
      <c r="U113" s="36">
        <f>SUMIFS(СВЦЭМ!$D$33:$D$776,СВЦЭМ!$A$33:$A$776,$A113,СВЦЭМ!$B$33:$B$776,U$83)+'СЕТ СН'!$G$14+СВЦЭМ!$D$10+'СЕТ СН'!$G$6-'СЕТ СН'!$G$26</f>
        <v>1245.60208818</v>
      </c>
      <c r="V113" s="36">
        <f>SUMIFS(СВЦЭМ!$D$33:$D$776,СВЦЭМ!$A$33:$A$776,$A113,СВЦЭМ!$B$33:$B$776,V$83)+'СЕТ СН'!$G$14+СВЦЭМ!$D$10+'СЕТ СН'!$G$6-'СЕТ СН'!$G$26</f>
        <v>1252.75734536</v>
      </c>
      <c r="W113" s="36">
        <f>SUMIFS(СВЦЭМ!$D$33:$D$776,СВЦЭМ!$A$33:$A$776,$A113,СВЦЭМ!$B$33:$B$776,W$83)+'СЕТ СН'!$G$14+СВЦЭМ!$D$10+'СЕТ СН'!$G$6-'СЕТ СН'!$G$26</f>
        <v>1258.9000003200001</v>
      </c>
      <c r="X113" s="36">
        <f>SUMIFS(СВЦЭМ!$D$33:$D$776,СВЦЭМ!$A$33:$A$776,$A113,СВЦЭМ!$B$33:$B$776,X$83)+'СЕТ СН'!$G$14+СВЦЭМ!$D$10+'СЕТ СН'!$G$6-'СЕТ СН'!$G$26</f>
        <v>1261.8128854500001</v>
      </c>
      <c r="Y113" s="36">
        <f>SUMIFS(СВЦЭМ!$D$33:$D$776,СВЦЭМ!$A$33:$A$776,$A113,СВЦЭМ!$B$33:$B$776,Y$83)+'СЕТ СН'!$G$14+СВЦЭМ!$D$10+'СЕТ СН'!$G$6-'СЕТ СН'!$G$26</f>
        <v>1328.5818727400001</v>
      </c>
    </row>
    <row r="114" spans="1:27" ht="15.75" x14ac:dyDescent="0.2">
      <c r="A114" s="35">
        <f t="shared" si="2"/>
        <v>43982</v>
      </c>
      <c r="B114" s="36">
        <f>SUMIFS(СВЦЭМ!$D$33:$D$776,СВЦЭМ!$A$33:$A$776,$A114,СВЦЭМ!$B$33:$B$776,B$83)+'СЕТ СН'!$G$14+СВЦЭМ!$D$10+'СЕТ СН'!$G$6-'СЕТ СН'!$G$26</f>
        <v>1413.9759513700001</v>
      </c>
      <c r="C114" s="36">
        <f>SUMIFS(СВЦЭМ!$D$33:$D$776,СВЦЭМ!$A$33:$A$776,$A114,СВЦЭМ!$B$33:$B$776,C$83)+'СЕТ СН'!$G$14+СВЦЭМ!$D$10+'СЕТ СН'!$G$6-'СЕТ СН'!$G$26</f>
        <v>1422.8223468800002</v>
      </c>
      <c r="D114" s="36">
        <f>SUMIFS(СВЦЭМ!$D$33:$D$776,СВЦЭМ!$A$33:$A$776,$A114,СВЦЭМ!$B$33:$B$776,D$83)+'СЕТ СН'!$G$14+СВЦЭМ!$D$10+'СЕТ СН'!$G$6-'СЕТ СН'!$G$26</f>
        <v>1430.96335879</v>
      </c>
      <c r="E114" s="36">
        <f>SUMIFS(СВЦЭМ!$D$33:$D$776,СВЦЭМ!$A$33:$A$776,$A114,СВЦЭМ!$B$33:$B$776,E$83)+'СЕТ СН'!$G$14+СВЦЭМ!$D$10+'СЕТ СН'!$G$6-'СЕТ СН'!$G$26</f>
        <v>1425.8878103000002</v>
      </c>
      <c r="F114" s="36">
        <f>SUMIFS(СВЦЭМ!$D$33:$D$776,СВЦЭМ!$A$33:$A$776,$A114,СВЦЭМ!$B$33:$B$776,F$83)+'СЕТ СН'!$G$14+СВЦЭМ!$D$10+'СЕТ СН'!$G$6-'СЕТ СН'!$G$26</f>
        <v>1415.61370837</v>
      </c>
      <c r="G114" s="36">
        <f>SUMIFS(СВЦЭМ!$D$33:$D$776,СВЦЭМ!$A$33:$A$776,$A114,СВЦЭМ!$B$33:$B$776,G$83)+'СЕТ СН'!$G$14+СВЦЭМ!$D$10+'СЕТ СН'!$G$6-'СЕТ СН'!$G$26</f>
        <v>1419.3382794200002</v>
      </c>
      <c r="H114" s="36">
        <f>SUMIFS(СВЦЭМ!$D$33:$D$776,СВЦЭМ!$A$33:$A$776,$A114,СВЦЭМ!$B$33:$B$776,H$83)+'СЕТ СН'!$G$14+СВЦЭМ!$D$10+'СЕТ СН'!$G$6-'СЕТ СН'!$G$26</f>
        <v>1423.60811704</v>
      </c>
      <c r="I114" s="36">
        <f>SUMIFS(СВЦЭМ!$D$33:$D$776,СВЦЭМ!$A$33:$A$776,$A114,СВЦЭМ!$B$33:$B$776,I$83)+'СЕТ СН'!$G$14+СВЦЭМ!$D$10+'СЕТ СН'!$G$6-'СЕТ СН'!$G$26</f>
        <v>1400.7571208899999</v>
      </c>
      <c r="J114" s="36">
        <f>SUMIFS(СВЦЭМ!$D$33:$D$776,СВЦЭМ!$A$33:$A$776,$A114,СВЦЭМ!$B$33:$B$776,J$83)+'СЕТ СН'!$G$14+СВЦЭМ!$D$10+'СЕТ СН'!$G$6-'СЕТ СН'!$G$26</f>
        <v>1380.30450769</v>
      </c>
      <c r="K114" s="36">
        <f>SUMIFS(СВЦЭМ!$D$33:$D$776,СВЦЭМ!$A$33:$A$776,$A114,СВЦЭМ!$B$33:$B$776,K$83)+'СЕТ СН'!$G$14+СВЦЭМ!$D$10+'СЕТ СН'!$G$6-'СЕТ СН'!$G$26</f>
        <v>1388.9963710500001</v>
      </c>
      <c r="L114" s="36">
        <f>SUMIFS(СВЦЭМ!$D$33:$D$776,СВЦЭМ!$A$33:$A$776,$A114,СВЦЭМ!$B$33:$B$776,L$83)+'СЕТ СН'!$G$14+СВЦЭМ!$D$10+'СЕТ СН'!$G$6-'СЕТ СН'!$G$26</f>
        <v>1387.8898264100001</v>
      </c>
      <c r="M114" s="36">
        <f>SUMIFS(СВЦЭМ!$D$33:$D$776,СВЦЭМ!$A$33:$A$776,$A114,СВЦЭМ!$B$33:$B$776,M$83)+'СЕТ СН'!$G$14+СВЦЭМ!$D$10+'СЕТ СН'!$G$6-'СЕТ СН'!$G$26</f>
        <v>1339.7570313599999</v>
      </c>
      <c r="N114" s="36">
        <f>SUMIFS(СВЦЭМ!$D$33:$D$776,СВЦЭМ!$A$33:$A$776,$A114,СВЦЭМ!$B$33:$B$776,N$83)+'СЕТ СН'!$G$14+СВЦЭМ!$D$10+'СЕТ СН'!$G$6-'СЕТ СН'!$G$26</f>
        <v>1271.08428538</v>
      </c>
      <c r="O114" s="36">
        <f>SUMIFS(СВЦЭМ!$D$33:$D$776,СВЦЭМ!$A$33:$A$776,$A114,СВЦЭМ!$B$33:$B$776,O$83)+'СЕТ СН'!$G$14+СВЦЭМ!$D$10+'СЕТ СН'!$G$6-'СЕТ СН'!$G$26</f>
        <v>1248.1267895000001</v>
      </c>
      <c r="P114" s="36">
        <f>SUMIFS(СВЦЭМ!$D$33:$D$776,СВЦЭМ!$A$33:$A$776,$A114,СВЦЭМ!$B$33:$B$776,P$83)+'СЕТ СН'!$G$14+СВЦЭМ!$D$10+'СЕТ СН'!$G$6-'СЕТ СН'!$G$26</f>
        <v>1256.5692542500001</v>
      </c>
      <c r="Q114" s="36">
        <f>SUMIFS(СВЦЭМ!$D$33:$D$776,СВЦЭМ!$A$33:$A$776,$A114,СВЦЭМ!$B$33:$B$776,Q$83)+'СЕТ СН'!$G$14+СВЦЭМ!$D$10+'СЕТ СН'!$G$6-'СЕТ СН'!$G$26</f>
        <v>1256.7770519600001</v>
      </c>
      <c r="R114" s="36">
        <f>SUMIFS(СВЦЭМ!$D$33:$D$776,СВЦЭМ!$A$33:$A$776,$A114,СВЦЭМ!$B$33:$B$776,R$83)+'СЕТ СН'!$G$14+СВЦЭМ!$D$10+'СЕТ СН'!$G$6-'СЕТ СН'!$G$26</f>
        <v>1259.2923253500001</v>
      </c>
      <c r="S114" s="36">
        <f>SUMIFS(СВЦЭМ!$D$33:$D$776,СВЦЭМ!$A$33:$A$776,$A114,СВЦЭМ!$B$33:$B$776,S$83)+'СЕТ СН'!$G$14+СВЦЭМ!$D$10+'СЕТ СН'!$G$6-'СЕТ СН'!$G$26</f>
        <v>1271.8766560700001</v>
      </c>
      <c r="T114" s="36">
        <f>SUMIFS(СВЦЭМ!$D$33:$D$776,СВЦЭМ!$A$33:$A$776,$A114,СВЦЭМ!$B$33:$B$776,T$83)+'СЕТ СН'!$G$14+СВЦЭМ!$D$10+'СЕТ СН'!$G$6-'СЕТ СН'!$G$26</f>
        <v>1253.9083736800001</v>
      </c>
      <c r="U114" s="36">
        <f>SUMIFS(СВЦЭМ!$D$33:$D$776,СВЦЭМ!$A$33:$A$776,$A114,СВЦЭМ!$B$33:$B$776,U$83)+'СЕТ СН'!$G$14+СВЦЭМ!$D$10+'СЕТ СН'!$G$6-'СЕТ СН'!$G$26</f>
        <v>1233.44252108</v>
      </c>
      <c r="V114" s="36">
        <f>SUMIFS(СВЦЭМ!$D$33:$D$776,СВЦЭМ!$A$33:$A$776,$A114,СВЦЭМ!$B$33:$B$776,V$83)+'СЕТ СН'!$G$14+СВЦЭМ!$D$10+'СЕТ СН'!$G$6-'СЕТ СН'!$G$26</f>
        <v>1195.8762593500001</v>
      </c>
      <c r="W114" s="36">
        <f>SUMIFS(СВЦЭМ!$D$33:$D$776,СВЦЭМ!$A$33:$A$776,$A114,СВЦЭМ!$B$33:$B$776,W$83)+'СЕТ СН'!$G$14+СВЦЭМ!$D$10+'СЕТ СН'!$G$6-'СЕТ СН'!$G$26</f>
        <v>1191.1242746200001</v>
      </c>
      <c r="X114" s="36">
        <f>SUMIFS(СВЦЭМ!$D$33:$D$776,СВЦЭМ!$A$33:$A$776,$A114,СВЦЭМ!$B$33:$B$776,X$83)+'СЕТ СН'!$G$14+СВЦЭМ!$D$10+'СЕТ СН'!$G$6-'СЕТ СН'!$G$26</f>
        <v>1223.09341769</v>
      </c>
      <c r="Y114" s="36">
        <f>SUMIFS(СВЦЭМ!$D$33:$D$776,СВЦЭМ!$A$33:$A$776,$A114,СВЦЭМ!$B$33:$B$776,Y$83)+'СЕТ СН'!$G$14+СВЦЭМ!$D$10+'СЕТ СН'!$G$6-'СЕТ СН'!$G$26</f>
        <v>1291.0076671700001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01.05.2020</v>
      </c>
      <c r="B120" s="36">
        <f>SUMIFS(СВЦЭМ!$D$33:$D$776,СВЦЭМ!$A$33:$A$776,$A120,СВЦЭМ!$B$33:$B$776,B$119)+'СЕТ СН'!$H$14+СВЦЭМ!$D$10+'СЕТ СН'!$H$6-'СЕТ СН'!$H$26</f>
        <v>1391.8148804100001</v>
      </c>
      <c r="C120" s="36">
        <f>SUMIFS(СВЦЭМ!$D$33:$D$776,СВЦЭМ!$A$33:$A$776,$A120,СВЦЭМ!$B$33:$B$776,C$119)+'СЕТ СН'!$H$14+СВЦЭМ!$D$10+'СЕТ СН'!$H$6-'СЕТ СН'!$H$26</f>
        <v>1432.8837786099998</v>
      </c>
      <c r="D120" s="36">
        <f>SUMIFS(СВЦЭМ!$D$33:$D$776,СВЦЭМ!$A$33:$A$776,$A120,СВЦЭМ!$B$33:$B$776,D$119)+'СЕТ СН'!$H$14+СВЦЭМ!$D$10+'СЕТ СН'!$H$6-'СЕТ СН'!$H$26</f>
        <v>1430.4339140799998</v>
      </c>
      <c r="E120" s="36">
        <f>SUMIFS(СВЦЭМ!$D$33:$D$776,СВЦЭМ!$A$33:$A$776,$A120,СВЦЭМ!$B$33:$B$776,E$119)+'СЕТ СН'!$H$14+СВЦЭМ!$D$10+'СЕТ СН'!$H$6-'СЕТ СН'!$H$26</f>
        <v>1426.1429781000002</v>
      </c>
      <c r="F120" s="36">
        <f>SUMIFS(СВЦЭМ!$D$33:$D$776,СВЦЭМ!$A$33:$A$776,$A120,СВЦЭМ!$B$33:$B$776,F$119)+'СЕТ СН'!$H$14+СВЦЭМ!$D$10+'СЕТ СН'!$H$6-'СЕТ СН'!$H$26</f>
        <v>1443.7941943199999</v>
      </c>
      <c r="G120" s="36">
        <f>SUMIFS(СВЦЭМ!$D$33:$D$776,СВЦЭМ!$A$33:$A$776,$A120,СВЦЭМ!$B$33:$B$776,G$119)+'СЕТ СН'!$H$14+СВЦЭМ!$D$10+'СЕТ СН'!$H$6-'СЕТ СН'!$H$26</f>
        <v>1436.6078192099999</v>
      </c>
      <c r="H120" s="36">
        <f>SUMIFS(СВЦЭМ!$D$33:$D$776,СВЦЭМ!$A$33:$A$776,$A120,СВЦЭМ!$B$33:$B$776,H$119)+'СЕТ СН'!$H$14+СВЦЭМ!$D$10+'СЕТ СН'!$H$6-'СЕТ СН'!$H$26</f>
        <v>1431.1679779900001</v>
      </c>
      <c r="I120" s="36">
        <f>SUMIFS(СВЦЭМ!$D$33:$D$776,СВЦЭМ!$A$33:$A$776,$A120,СВЦЭМ!$B$33:$B$776,I$119)+'СЕТ СН'!$H$14+СВЦЭМ!$D$10+'СЕТ СН'!$H$6-'СЕТ СН'!$H$26</f>
        <v>1406.1593943600001</v>
      </c>
      <c r="J120" s="36">
        <f>SUMIFS(СВЦЭМ!$D$33:$D$776,СВЦЭМ!$A$33:$A$776,$A120,СВЦЭМ!$B$33:$B$776,J$119)+'СЕТ СН'!$H$14+СВЦЭМ!$D$10+'СЕТ СН'!$H$6-'СЕТ СН'!$H$26</f>
        <v>1390.0795477500001</v>
      </c>
      <c r="K120" s="36">
        <f>SUMIFS(СВЦЭМ!$D$33:$D$776,СВЦЭМ!$A$33:$A$776,$A120,СВЦЭМ!$B$33:$B$776,K$119)+'СЕТ СН'!$H$14+СВЦЭМ!$D$10+'СЕТ СН'!$H$6-'СЕТ СН'!$H$26</f>
        <v>1389.27937279</v>
      </c>
      <c r="L120" s="36">
        <f>SUMIFS(СВЦЭМ!$D$33:$D$776,СВЦЭМ!$A$33:$A$776,$A120,СВЦЭМ!$B$33:$B$776,L$119)+'СЕТ СН'!$H$14+СВЦЭМ!$D$10+'СЕТ СН'!$H$6-'СЕТ СН'!$H$26</f>
        <v>1369.0533226100001</v>
      </c>
      <c r="M120" s="36">
        <f>SUMIFS(СВЦЭМ!$D$33:$D$776,СВЦЭМ!$A$33:$A$776,$A120,СВЦЭМ!$B$33:$B$776,M$119)+'СЕТ СН'!$H$14+СВЦЭМ!$D$10+'СЕТ СН'!$H$6-'СЕТ СН'!$H$26</f>
        <v>1306.11207347</v>
      </c>
      <c r="N120" s="36">
        <f>SUMIFS(СВЦЭМ!$D$33:$D$776,СВЦЭМ!$A$33:$A$776,$A120,СВЦЭМ!$B$33:$B$776,N$119)+'СЕТ СН'!$H$14+СВЦЭМ!$D$10+'СЕТ СН'!$H$6-'СЕТ СН'!$H$26</f>
        <v>1243.3497818300002</v>
      </c>
      <c r="O120" s="36">
        <f>SUMIFS(СВЦЭМ!$D$33:$D$776,СВЦЭМ!$A$33:$A$776,$A120,СВЦЭМ!$B$33:$B$776,O$119)+'СЕТ СН'!$H$14+СВЦЭМ!$D$10+'СЕТ СН'!$H$6-'СЕТ СН'!$H$26</f>
        <v>1223.5309745300001</v>
      </c>
      <c r="P120" s="36">
        <f>SUMIFS(СВЦЭМ!$D$33:$D$776,СВЦЭМ!$A$33:$A$776,$A120,СВЦЭМ!$B$33:$B$776,P$119)+'СЕТ СН'!$H$14+СВЦЭМ!$D$10+'СЕТ СН'!$H$6-'СЕТ СН'!$H$26</f>
        <v>1232.2097673500002</v>
      </c>
      <c r="Q120" s="36">
        <f>SUMIFS(СВЦЭМ!$D$33:$D$776,СВЦЭМ!$A$33:$A$776,$A120,СВЦЭМ!$B$33:$B$776,Q$119)+'СЕТ СН'!$H$14+СВЦЭМ!$D$10+'СЕТ СН'!$H$6-'СЕТ СН'!$H$26</f>
        <v>1234.9031233999999</v>
      </c>
      <c r="R120" s="36">
        <f>SUMIFS(СВЦЭМ!$D$33:$D$776,СВЦЭМ!$A$33:$A$776,$A120,СВЦЭМ!$B$33:$B$776,R$119)+'СЕТ СН'!$H$14+СВЦЭМ!$D$10+'СЕТ СН'!$H$6-'СЕТ СН'!$H$26</f>
        <v>1232.6310464600001</v>
      </c>
      <c r="S120" s="36">
        <f>SUMIFS(СВЦЭМ!$D$33:$D$776,СВЦЭМ!$A$33:$A$776,$A120,СВЦЭМ!$B$33:$B$776,S$119)+'СЕТ СН'!$H$14+СВЦЭМ!$D$10+'СЕТ СН'!$H$6-'СЕТ СН'!$H$26</f>
        <v>1230.1979091600001</v>
      </c>
      <c r="T120" s="36">
        <f>SUMIFS(СВЦЭМ!$D$33:$D$776,СВЦЭМ!$A$33:$A$776,$A120,СВЦЭМ!$B$33:$B$776,T$119)+'СЕТ СН'!$H$14+СВЦЭМ!$D$10+'СЕТ СН'!$H$6-'СЕТ СН'!$H$26</f>
        <v>1219.8517182800001</v>
      </c>
      <c r="U120" s="36">
        <f>SUMIFS(СВЦЭМ!$D$33:$D$776,СВЦЭМ!$A$33:$A$776,$A120,СВЦЭМ!$B$33:$B$776,U$119)+'СЕТ СН'!$H$14+СВЦЭМ!$D$10+'СЕТ СН'!$H$6-'СЕТ СН'!$H$26</f>
        <v>1201.4490325100001</v>
      </c>
      <c r="V120" s="36">
        <f>SUMIFS(СВЦЭМ!$D$33:$D$776,СВЦЭМ!$A$33:$A$776,$A120,СВЦЭМ!$B$33:$B$776,V$119)+'СЕТ СН'!$H$14+СВЦЭМ!$D$10+'СЕТ СН'!$H$6-'СЕТ СН'!$H$26</f>
        <v>1191.3791096700002</v>
      </c>
      <c r="W120" s="36">
        <f>SUMIFS(СВЦЭМ!$D$33:$D$776,СВЦЭМ!$A$33:$A$776,$A120,СВЦЭМ!$B$33:$B$776,W$119)+'СЕТ СН'!$H$14+СВЦЭМ!$D$10+'СЕТ СН'!$H$6-'СЕТ СН'!$H$26</f>
        <v>1198.0779843700002</v>
      </c>
      <c r="X120" s="36">
        <f>SUMIFS(СВЦЭМ!$D$33:$D$776,СВЦЭМ!$A$33:$A$776,$A120,СВЦЭМ!$B$33:$B$776,X$119)+'СЕТ СН'!$H$14+СВЦЭМ!$D$10+'СЕТ СН'!$H$6-'СЕТ СН'!$H$26</f>
        <v>1229.7088149400001</v>
      </c>
      <c r="Y120" s="36">
        <f>SUMIFS(СВЦЭМ!$D$33:$D$776,СВЦЭМ!$A$33:$A$776,$A120,СВЦЭМ!$B$33:$B$776,Y$119)+'СЕТ СН'!$H$14+СВЦЭМ!$D$10+'СЕТ СН'!$H$6-'СЕТ СН'!$H$26</f>
        <v>1332.3680729900002</v>
      </c>
      <c r="AA120" s="45"/>
    </row>
    <row r="121" spans="1:27" ht="15.75" x14ac:dyDescent="0.2">
      <c r="A121" s="35">
        <f>A120+1</f>
        <v>43953</v>
      </c>
      <c r="B121" s="36">
        <f>SUMIFS(СВЦЭМ!$D$33:$D$776,СВЦЭМ!$A$33:$A$776,$A121,СВЦЭМ!$B$33:$B$776,B$119)+'СЕТ СН'!$H$14+СВЦЭМ!$D$10+'СЕТ СН'!$H$6-'СЕТ СН'!$H$26</f>
        <v>1424.5602700999998</v>
      </c>
      <c r="C121" s="36">
        <f>SUMIFS(СВЦЭМ!$D$33:$D$776,СВЦЭМ!$A$33:$A$776,$A121,СВЦЭМ!$B$33:$B$776,C$119)+'СЕТ СН'!$H$14+СВЦЭМ!$D$10+'СЕТ СН'!$H$6-'СЕТ СН'!$H$26</f>
        <v>1447.4345898900001</v>
      </c>
      <c r="D121" s="36">
        <f>SUMIFS(СВЦЭМ!$D$33:$D$776,СВЦЭМ!$A$33:$A$776,$A121,СВЦЭМ!$B$33:$B$776,D$119)+'СЕТ СН'!$H$14+СВЦЭМ!$D$10+'СЕТ СН'!$H$6-'СЕТ СН'!$H$26</f>
        <v>1459.8647077000001</v>
      </c>
      <c r="E121" s="36">
        <f>SUMIFS(СВЦЭМ!$D$33:$D$776,СВЦЭМ!$A$33:$A$776,$A121,СВЦЭМ!$B$33:$B$776,E$119)+'СЕТ СН'!$H$14+СВЦЭМ!$D$10+'СЕТ СН'!$H$6-'СЕТ СН'!$H$26</f>
        <v>1455.7878912000001</v>
      </c>
      <c r="F121" s="36">
        <f>SUMIFS(СВЦЭМ!$D$33:$D$776,СВЦЭМ!$A$33:$A$776,$A121,СВЦЭМ!$B$33:$B$776,F$119)+'СЕТ СН'!$H$14+СВЦЭМ!$D$10+'СЕТ СН'!$H$6-'СЕТ СН'!$H$26</f>
        <v>1451.8570042599999</v>
      </c>
      <c r="G121" s="36">
        <f>SUMIFS(СВЦЭМ!$D$33:$D$776,СВЦЭМ!$A$33:$A$776,$A121,СВЦЭМ!$B$33:$B$776,G$119)+'СЕТ СН'!$H$14+СВЦЭМ!$D$10+'СЕТ СН'!$H$6-'СЕТ СН'!$H$26</f>
        <v>1453.8550822799998</v>
      </c>
      <c r="H121" s="36">
        <f>SUMIFS(СВЦЭМ!$D$33:$D$776,СВЦЭМ!$A$33:$A$776,$A121,СВЦЭМ!$B$33:$B$776,H$119)+'СЕТ СН'!$H$14+СВЦЭМ!$D$10+'СЕТ СН'!$H$6-'СЕТ СН'!$H$26</f>
        <v>1452.0885521599998</v>
      </c>
      <c r="I121" s="36">
        <f>SUMIFS(СВЦЭМ!$D$33:$D$776,СВЦЭМ!$A$33:$A$776,$A121,СВЦЭМ!$B$33:$B$776,I$119)+'СЕТ СН'!$H$14+СВЦЭМ!$D$10+'СЕТ СН'!$H$6-'СЕТ СН'!$H$26</f>
        <v>1440.1751771899999</v>
      </c>
      <c r="J121" s="36">
        <f>SUMIFS(СВЦЭМ!$D$33:$D$776,СВЦЭМ!$A$33:$A$776,$A121,СВЦЭМ!$B$33:$B$776,J$119)+'СЕТ СН'!$H$14+СВЦЭМ!$D$10+'СЕТ СН'!$H$6-'СЕТ СН'!$H$26</f>
        <v>1397.1553223200001</v>
      </c>
      <c r="K121" s="36">
        <f>SUMIFS(СВЦЭМ!$D$33:$D$776,СВЦЭМ!$A$33:$A$776,$A121,СВЦЭМ!$B$33:$B$776,K$119)+'СЕТ СН'!$H$14+СВЦЭМ!$D$10+'СЕТ СН'!$H$6-'СЕТ СН'!$H$26</f>
        <v>1371.63259363</v>
      </c>
      <c r="L121" s="36">
        <f>SUMIFS(СВЦЭМ!$D$33:$D$776,СВЦЭМ!$A$33:$A$776,$A121,СВЦЭМ!$B$33:$B$776,L$119)+'СЕТ СН'!$H$14+СВЦЭМ!$D$10+'СЕТ СН'!$H$6-'СЕТ СН'!$H$26</f>
        <v>1355.5369195600001</v>
      </c>
      <c r="M121" s="36">
        <f>SUMIFS(СВЦЭМ!$D$33:$D$776,СВЦЭМ!$A$33:$A$776,$A121,СВЦЭМ!$B$33:$B$776,M$119)+'СЕТ СН'!$H$14+СВЦЭМ!$D$10+'СЕТ СН'!$H$6-'СЕТ СН'!$H$26</f>
        <v>1295.7055926200001</v>
      </c>
      <c r="N121" s="36">
        <f>SUMIFS(СВЦЭМ!$D$33:$D$776,СВЦЭМ!$A$33:$A$776,$A121,СВЦЭМ!$B$33:$B$776,N$119)+'СЕТ СН'!$H$14+СВЦЭМ!$D$10+'СЕТ СН'!$H$6-'СЕТ СН'!$H$26</f>
        <v>1241.57379799</v>
      </c>
      <c r="O121" s="36">
        <f>SUMIFS(СВЦЭМ!$D$33:$D$776,СВЦЭМ!$A$33:$A$776,$A121,СВЦЭМ!$B$33:$B$776,O$119)+'СЕТ СН'!$H$14+СВЦЭМ!$D$10+'СЕТ СН'!$H$6-'СЕТ СН'!$H$26</f>
        <v>1220.4331922400002</v>
      </c>
      <c r="P121" s="36">
        <f>SUMIFS(СВЦЭМ!$D$33:$D$776,СВЦЭМ!$A$33:$A$776,$A121,СВЦЭМ!$B$33:$B$776,P$119)+'СЕТ СН'!$H$14+СВЦЭМ!$D$10+'СЕТ СН'!$H$6-'СЕТ СН'!$H$26</f>
        <v>1226.6052278300001</v>
      </c>
      <c r="Q121" s="36">
        <f>SUMIFS(СВЦЭМ!$D$33:$D$776,СВЦЭМ!$A$33:$A$776,$A121,СВЦЭМ!$B$33:$B$776,Q$119)+'СЕТ СН'!$H$14+СВЦЭМ!$D$10+'СЕТ СН'!$H$6-'СЕТ СН'!$H$26</f>
        <v>1229.1200844700002</v>
      </c>
      <c r="R121" s="36">
        <f>SUMIFS(СВЦЭМ!$D$33:$D$776,СВЦЭМ!$A$33:$A$776,$A121,СВЦЭМ!$B$33:$B$776,R$119)+'СЕТ СН'!$H$14+СВЦЭМ!$D$10+'СЕТ СН'!$H$6-'СЕТ СН'!$H$26</f>
        <v>1235.37016943</v>
      </c>
      <c r="S121" s="36">
        <f>SUMIFS(СВЦЭМ!$D$33:$D$776,СВЦЭМ!$A$33:$A$776,$A121,СВЦЭМ!$B$33:$B$776,S$119)+'СЕТ СН'!$H$14+СВЦЭМ!$D$10+'СЕТ СН'!$H$6-'СЕТ СН'!$H$26</f>
        <v>1235.4518247000001</v>
      </c>
      <c r="T121" s="36">
        <f>SUMIFS(СВЦЭМ!$D$33:$D$776,СВЦЭМ!$A$33:$A$776,$A121,СВЦЭМ!$B$33:$B$776,T$119)+'СЕТ СН'!$H$14+СВЦЭМ!$D$10+'СЕТ СН'!$H$6-'СЕТ СН'!$H$26</f>
        <v>1229.1076780399999</v>
      </c>
      <c r="U121" s="36">
        <f>SUMIFS(СВЦЭМ!$D$33:$D$776,СВЦЭМ!$A$33:$A$776,$A121,СВЦЭМ!$B$33:$B$776,U$119)+'СЕТ СН'!$H$14+СВЦЭМ!$D$10+'СЕТ СН'!$H$6-'СЕТ СН'!$H$26</f>
        <v>1221.89976527</v>
      </c>
      <c r="V121" s="36">
        <f>SUMIFS(СВЦЭМ!$D$33:$D$776,СВЦЭМ!$A$33:$A$776,$A121,СВЦЭМ!$B$33:$B$776,V$119)+'СЕТ СН'!$H$14+СВЦЭМ!$D$10+'СЕТ СН'!$H$6-'СЕТ СН'!$H$26</f>
        <v>1203.2397110500001</v>
      </c>
      <c r="W121" s="36">
        <f>SUMIFS(СВЦЭМ!$D$33:$D$776,СВЦЭМ!$A$33:$A$776,$A121,СВЦЭМ!$B$33:$B$776,W$119)+'СЕТ СН'!$H$14+СВЦЭМ!$D$10+'СЕТ СН'!$H$6-'СЕТ СН'!$H$26</f>
        <v>1188.3079411200001</v>
      </c>
      <c r="X121" s="36">
        <f>SUMIFS(СВЦЭМ!$D$33:$D$776,СВЦЭМ!$A$33:$A$776,$A121,СВЦЭМ!$B$33:$B$776,X$119)+'СЕТ СН'!$H$14+СВЦЭМ!$D$10+'СЕТ СН'!$H$6-'СЕТ СН'!$H$26</f>
        <v>1224.2349055200002</v>
      </c>
      <c r="Y121" s="36">
        <f>SUMIFS(СВЦЭМ!$D$33:$D$776,СВЦЭМ!$A$33:$A$776,$A121,СВЦЭМ!$B$33:$B$776,Y$119)+'СЕТ СН'!$H$14+СВЦЭМ!$D$10+'СЕТ СН'!$H$6-'СЕТ СН'!$H$26</f>
        <v>1306.1639122300001</v>
      </c>
    </row>
    <row r="122" spans="1:27" ht="15.75" x14ac:dyDescent="0.2">
      <c r="A122" s="35">
        <f t="shared" ref="A122:A150" si="3">A121+1</f>
        <v>43954</v>
      </c>
      <c r="B122" s="36">
        <f>SUMIFS(СВЦЭМ!$D$33:$D$776,СВЦЭМ!$A$33:$A$776,$A122,СВЦЭМ!$B$33:$B$776,B$119)+'СЕТ СН'!$H$14+СВЦЭМ!$D$10+'СЕТ СН'!$H$6-'СЕТ СН'!$H$26</f>
        <v>1336.12947704</v>
      </c>
      <c r="C122" s="36">
        <f>SUMIFS(СВЦЭМ!$D$33:$D$776,СВЦЭМ!$A$33:$A$776,$A122,СВЦЭМ!$B$33:$B$776,C$119)+'СЕТ СН'!$H$14+СВЦЭМ!$D$10+'СЕТ СН'!$H$6-'СЕТ СН'!$H$26</f>
        <v>1348.2508015399999</v>
      </c>
      <c r="D122" s="36">
        <f>SUMIFS(СВЦЭМ!$D$33:$D$776,СВЦЭМ!$A$33:$A$776,$A122,СВЦЭМ!$B$33:$B$776,D$119)+'СЕТ СН'!$H$14+СВЦЭМ!$D$10+'СЕТ СН'!$H$6-'СЕТ СН'!$H$26</f>
        <v>1346.70581808</v>
      </c>
      <c r="E122" s="36">
        <f>SUMIFS(СВЦЭМ!$D$33:$D$776,СВЦЭМ!$A$33:$A$776,$A122,СВЦЭМ!$B$33:$B$776,E$119)+'СЕТ СН'!$H$14+СВЦЭМ!$D$10+'СЕТ СН'!$H$6-'СЕТ СН'!$H$26</f>
        <v>1343.92759368</v>
      </c>
      <c r="F122" s="36">
        <f>SUMIFS(СВЦЭМ!$D$33:$D$776,СВЦЭМ!$A$33:$A$776,$A122,СВЦЭМ!$B$33:$B$776,F$119)+'СЕТ СН'!$H$14+СВЦЭМ!$D$10+'СЕТ СН'!$H$6-'СЕТ СН'!$H$26</f>
        <v>1341.5652060100001</v>
      </c>
      <c r="G122" s="36">
        <f>SUMIFS(СВЦЭМ!$D$33:$D$776,СВЦЭМ!$A$33:$A$776,$A122,СВЦЭМ!$B$33:$B$776,G$119)+'СЕТ СН'!$H$14+СВЦЭМ!$D$10+'СЕТ СН'!$H$6-'СЕТ СН'!$H$26</f>
        <v>1344.78299113</v>
      </c>
      <c r="H122" s="36">
        <f>SUMIFS(СВЦЭМ!$D$33:$D$776,СВЦЭМ!$A$33:$A$776,$A122,СВЦЭМ!$B$33:$B$776,H$119)+'СЕТ СН'!$H$14+СВЦЭМ!$D$10+'СЕТ СН'!$H$6-'СЕТ СН'!$H$26</f>
        <v>1351.1226392799999</v>
      </c>
      <c r="I122" s="36">
        <f>SUMIFS(СВЦЭМ!$D$33:$D$776,СВЦЭМ!$A$33:$A$776,$A122,СВЦЭМ!$B$33:$B$776,I$119)+'СЕТ СН'!$H$14+СВЦЭМ!$D$10+'СЕТ СН'!$H$6-'СЕТ СН'!$H$26</f>
        <v>1347.3565212600001</v>
      </c>
      <c r="J122" s="36">
        <f>SUMIFS(СВЦЭМ!$D$33:$D$776,СВЦЭМ!$A$33:$A$776,$A122,СВЦЭМ!$B$33:$B$776,J$119)+'СЕТ СН'!$H$14+СВЦЭМ!$D$10+'СЕТ СН'!$H$6-'СЕТ СН'!$H$26</f>
        <v>1340.27797145</v>
      </c>
      <c r="K122" s="36">
        <f>SUMIFS(СВЦЭМ!$D$33:$D$776,СВЦЭМ!$A$33:$A$776,$A122,СВЦЭМ!$B$33:$B$776,K$119)+'СЕТ СН'!$H$14+СВЦЭМ!$D$10+'СЕТ СН'!$H$6-'СЕТ СН'!$H$26</f>
        <v>1312.89804488</v>
      </c>
      <c r="L122" s="36">
        <f>SUMIFS(СВЦЭМ!$D$33:$D$776,СВЦЭМ!$A$33:$A$776,$A122,СВЦЭМ!$B$33:$B$776,L$119)+'СЕТ СН'!$H$14+СВЦЭМ!$D$10+'СЕТ СН'!$H$6-'СЕТ СН'!$H$26</f>
        <v>1279.7806201200001</v>
      </c>
      <c r="M122" s="36">
        <f>SUMIFS(СВЦЭМ!$D$33:$D$776,СВЦЭМ!$A$33:$A$776,$A122,СВЦЭМ!$B$33:$B$776,M$119)+'СЕТ СН'!$H$14+СВЦЭМ!$D$10+'СЕТ СН'!$H$6-'СЕТ СН'!$H$26</f>
        <v>1224.7553936700001</v>
      </c>
      <c r="N122" s="36">
        <f>SUMIFS(СВЦЭМ!$D$33:$D$776,СВЦЭМ!$A$33:$A$776,$A122,СВЦЭМ!$B$33:$B$776,N$119)+'СЕТ СН'!$H$14+СВЦЭМ!$D$10+'СЕТ СН'!$H$6-'СЕТ СН'!$H$26</f>
        <v>1183.0145498400002</v>
      </c>
      <c r="O122" s="36">
        <f>SUMIFS(СВЦЭМ!$D$33:$D$776,СВЦЭМ!$A$33:$A$776,$A122,СВЦЭМ!$B$33:$B$776,O$119)+'СЕТ СН'!$H$14+СВЦЭМ!$D$10+'СЕТ СН'!$H$6-'СЕТ СН'!$H$26</f>
        <v>1193.6379199400001</v>
      </c>
      <c r="P122" s="36">
        <f>SUMIFS(СВЦЭМ!$D$33:$D$776,СВЦЭМ!$A$33:$A$776,$A122,СВЦЭМ!$B$33:$B$776,P$119)+'СЕТ СН'!$H$14+СВЦЭМ!$D$10+'СЕТ СН'!$H$6-'СЕТ СН'!$H$26</f>
        <v>1219.8344285100002</v>
      </c>
      <c r="Q122" s="36">
        <f>SUMIFS(СВЦЭМ!$D$33:$D$776,СВЦЭМ!$A$33:$A$776,$A122,СВЦЭМ!$B$33:$B$776,Q$119)+'СЕТ СН'!$H$14+СВЦЭМ!$D$10+'СЕТ СН'!$H$6-'СЕТ СН'!$H$26</f>
        <v>1242.61747367</v>
      </c>
      <c r="R122" s="36">
        <f>SUMIFS(СВЦЭМ!$D$33:$D$776,СВЦЭМ!$A$33:$A$776,$A122,СВЦЭМ!$B$33:$B$776,R$119)+'СЕТ СН'!$H$14+СВЦЭМ!$D$10+'СЕТ СН'!$H$6-'СЕТ СН'!$H$26</f>
        <v>1255.0189109900002</v>
      </c>
      <c r="S122" s="36">
        <f>SUMIFS(СВЦЭМ!$D$33:$D$776,СВЦЭМ!$A$33:$A$776,$A122,СВЦЭМ!$B$33:$B$776,S$119)+'СЕТ СН'!$H$14+СВЦЭМ!$D$10+'СЕТ СН'!$H$6-'СЕТ СН'!$H$26</f>
        <v>1254.98959496</v>
      </c>
      <c r="T122" s="36">
        <f>SUMIFS(СВЦЭМ!$D$33:$D$776,СВЦЭМ!$A$33:$A$776,$A122,СВЦЭМ!$B$33:$B$776,T$119)+'СЕТ СН'!$H$14+СВЦЭМ!$D$10+'СЕТ СН'!$H$6-'СЕТ СН'!$H$26</f>
        <v>1242.5592849499999</v>
      </c>
      <c r="U122" s="36">
        <f>SUMIFS(СВЦЭМ!$D$33:$D$776,СВЦЭМ!$A$33:$A$776,$A122,СВЦЭМ!$B$33:$B$776,U$119)+'СЕТ СН'!$H$14+СВЦЭМ!$D$10+'СЕТ СН'!$H$6-'СЕТ СН'!$H$26</f>
        <v>1226.6082156000002</v>
      </c>
      <c r="V122" s="36">
        <f>SUMIFS(СВЦЭМ!$D$33:$D$776,СВЦЭМ!$A$33:$A$776,$A122,СВЦЭМ!$B$33:$B$776,V$119)+'СЕТ СН'!$H$14+СВЦЭМ!$D$10+'СЕТ СН'!$H$6-'СЕТ СН'!$H$26</f>
        <v>1177.7490494000001</v>
      </c>
      <c r="W122" s="36">
        <f>SUMIFS(СВЦЭМ!$D$33:$D$776,СВЦЭМ!$A$33:$A$776,$A122,СВЦЭМ!$B$33:$B$776,W$119)+'СЕТ СН'!$H$14+СВЦЭМ!$D$10+'СЕТ СН'!$H$6-'СЕТ СН'!$H$26</f>
        <v>1172.1021173200002</v>
      </c>
      <c r="X122" s="36">
        <f>SUMIFS(СВЦЭМ!$D$33:$D$776,СВЦЭМ!$A$33:$A$776,$A122,СВЦЭМ!$B$33:$B$776,X$119)+'СЕТ СН'!$H$14+СВЦЭМ!$D$10+'СЕТ СН'!$H$6-'СЕТ СН'!$H$26</f>
        <v>1214.46909501</v>
      </c>
      <c r="Y122" s="36">
        <f>SUMIFS(СВЦЭМ!$D$33:$D$776,СВЦЭМ!$A$33:$A$776,$A122,СВЦЭМ!$B$33:$B$776,Y$119)+'СЕТ СН'!$H$14+СВЦЭМ!$D$10+'СЕТ СН'!$H$6-'СЕТ СН'!$H$26</f>
        <v>1309.2587079499999</v>
      </c>
    </row>
    <row r="123" spans="1:27" ht="15.75" x14ac:dyDescent="0.2">
      <c r="A123" s="35">
        <f t="shared" si="3"/>
        <v>43955</v>
      </c>
      <c r="B123" s="36">
        <f>SUMIFS(СВЦЭМ!$D$33:$D$776,СВЦЭМ!$A$33:$A$776,$A123,СВЦЭМ!$B$33:$B$776,B$119)+'СЕТ СН'!$H$14+СВЦЭМ!$D$10+'СЕТ СН'!$H$6-'СЕТ СН'!$H$26</f>
        <v>1374.4052910700002</v>
      </c>
      <c r="C123" s="36">
        <f>SUMIFS(СВЦЭМ!$D$33:$D$776,СВЦЭМ!$A$33:$A$776,$A123,СВЦЭМ!$B$33:$B$776,C$119)+'СЕТ СН'!$H$14+СВЦЭМ!$D$10+'СЕТ СН'!$H$6-'СЕТ СН'!$H$26</f>
        <v>1375.1200812300001</v>
      </c>
      <c r="D123" s="36">
        <f>SUMIFS(СВЦЭМ!$D$33:$D$776,СВЦЭМ!$A$33:$A$776,$A123,СВЦЭМ!$B$33:$B$776,D$119)+'СЕТ СН'!$H$14+СВЦЭМ!$D$10+'СЕТ СН'!$H$6-'СЕТ СН'!$H$26</f>
        <v>1359.9357455600002</v>
      </c>
      <c r="E123" s="36">
        <f>SUMIFS(СВЦЭМ!$D$33:$D$776,СВЦЭМ!$A$33:$A$776,$A123,СВЦЭМ!$B$33:$B$776,E$119)+'СЕТ СН'!$H$14+СВЦЭМ!$D$10+'СЕТ СН'!$H$6-'СЕТ СН'!$H$26</f>
        <v>1356.45452217</v>
      </c>
      <c r="F123" s="36">
        <f>SUMIFS(СВЦЭМ!$D$33:$D$776,СВЦЭМ!$A$33:$A$776,$A123,СВЦЭМ!$B$33:$B$776,F$119)+'СЕТ СН'!$H$14+СВЦЭМ!$D$10+'СЕТ СН'!$H$6-'СЕТ СН'!$H$26</f>
        <v>1351.3444741000001</v>
      </c>
      <c r="G123" s="36">
        <f>SUMIFS(СВЦЭМ!$D$33:$D$776,СВЦЭМ!$A$33:$A$776,$A123,СВЦЭМ!$B$33:$B$776,G$119)+'СЕТ СН'!$H$14+СВЦЭМ!$D$10+'СЕТ СН'!$H$6-'СЕТ СН'!$H$26</f>
        <v>1357.7882119000001</v>
      </c>
      <c r="H123" s="36">
        <f>SUMIFS(СВЦЭМ!$D$33:$D$776,СВЦЭМ!$A$33:$A$776,$A123,СВЦЭМ!$B$33:$B$776,H$119)+'СЕТ СН'!$H$14+СВЦЭМ!$D$10+'СЕТ СН'!$H$6-'СЕТ СН'!$H$26</f>
        <v>1360.2538658100002</v>
      </c>
      <c r="I123" s="36">
        <f>SUMIFS(СВЦЭМ!$D$33:$D$776,СВЦЭМ!$A$33:$A$776,$A123,СВЦЭМ!$B$33:$B$776,I$119)+'СЕТ СН'!$H$14+СВЦЭМ!$D$10+'СЕТ СН'!$H$6-'СЕТ СН'!$H$26</f>
        <v>1371.32010285</v>
      </c>
      <c r="J123" s="36">
        <f>SUMIFS(СВЦЭМ!$D$33:$D$776,СВЦЭМ!$A$33:$A$776,$A123,СВЦЭМ!$B$33:$B$776,J$119)+'СЕТ СН'!$H$14+СВЦЭМ!$D$10+'СЕТ СН'!$H$6-'СЕТ СН'!$H$26</f>
        <v>1363.0099322599999</v>
      </c>
      <c r="K123" s="36">
        <f>SUMIFS(СВЦЭМ!$D$33:$D$776,СВЦЭМ!$A$33:$A$776,$A123,СВЦЭМ!$B$33:$B$776,K$119)+'СЕТ СН'!$H$14+СВЦЭМ!$D$10+'СЕТ СН'!$H$6-'СЕТ СН'!$H$26</f>
        <v>1323.23977605</v>
      </c>
      <c r="L123" s="36">
        <f>SUMIFS(СВЦЭМ!$D$33:$D$776,СВЦЭМ!$A$33:$A$776,$A123,СВЦЭМ!$B$33:$B$776,L$119)+'СЕТ СН'!$H$14+СВЦЭМ!$D$10+'СЕТ СН'!$H$6-'СЕТ СН'!$H$26</f>
        <v>1311.8296887400002</v>
      </c>
      <c r="M123" s="36">
        <f>SUMIFS(СВЦЭМ!$D$33:$D$776,СВЦЭМ!$A$33:$A$776,$A123,СВЦЭМ!$B$33:$B$776,M$119)+'СЕТ СН'!$H$14+СВЦЭМ!$D$10+'СЕТ СН'!$H$6-'СЕТ СН'!$H$26</f>
        <v>1244.67726969</v>
      </c>
      <c r="N123" s="36">
        <f>SUMIFS(СВЦЭМ!$D$33:$D$776,СВЦЭМ!$A$33:$A$776,$A123,СВЦЭМ!$B$33:$B$776,N$119)+'СЕТ СН'!$H$14+СВЦЭМ!$D$10+'СЕТ СН'!$H$6-'СЕТ СН'!$H$26</f>
        <v>1191.52184818</v>
      </c>
      <c r="O123" s="36">
        <f>SUMIFS(СВЦЭМ!$D$33:$D$776,СВЦЭМ!$A$33:$A$776,$A123,СВЦЭМ!$B$33:$B$776,O$119)+'СЕТ СН'!$H$14+СВЦЭМ!$D$10+'СЕТ СН'!$H$6-'СЕТ СН'!$H$26</f>
        <v>1174.3012682000001</v>
      </c>
      <c r="P123" s="36">
        <f>SUMIFS(СВЦЭМ!$D$33:$D$776,СВЦЭМ!$A$33:$A$776,$A123,СВЦЭМ!$B$33:$B$776,P$119)+'СЕТ СН'!$H$14+СВЦЭМ!$D$10+'СЕТ СН'!$H$6-'СЕТ СН'!$H$26</f>
        <v>1186.2406927400002</v>
      </c>
      <c r="Q123" s="36">
        <f>SUMIFS(СВЦЭМ!$D$33:$D$776,СВЦЭМ!$A$33:$A$776,$A123,СВЦЭМ!$B$33:$B$776,Q$119)+'СЕТ СН'!$H$14+СВЦЭМ!$D$10+'СЕТ СН'!$H$6-'СЕТ СН'!$H$26</f>
        <v>1193.5287502400001</v>
      </c>
      <c r="R123" s="36">
        <f>SUMIFS(СВЦЭМ!$D$33:$D$776,СВЦЭМ!$A$33:$A$776,$A123,СВЦЭМ!$B$33:$B$776,R$119)+'СЕТ СН'!$H$14+СВЦЭМ!$D$10+'СЕТ СН'!$H$6-'СЕТ СН'!$H$26</f>
        <v>1173.4703947100002</v>
      </c>
      <c r="S123" s="36">
        <f>SUMIFS(СВЦЭМ!$D$33:$D$776,СВЦЭМ!$A$33:$A$776,$A123,СВЦЭМ!$B$33:$B$776,S$119)+'СЕТ СН'!$H$14+СВЦЭМ!$D$10+'СЕТ СН'!$H$6-'СЕТ СН'!$H$26</f>
        <v>1172.2650200600001</v>
      </c>
      <c r="T123" s="36">
        <f>SUMIFS(СВЦЭМ!$D$33:$D$776,СВЦЭМ!$A$33:$A$776,$A123,СВЦЭМ!$B$33:$B$776,T$119)+'СЕТ СН'!$H$14+СВЦЭМ!$D$10+'СЕТ СН'!$H$6-'СЕТ СН'!$H$26</f>
        <v>1159.9326258800002</v>
      </c>
      <c r="U123" s="36">
        <f>SUMIFS(СВЦЭМ!$D$33:$D$776,СВЦЭМ!$A$33:$A$776,$A123,СВЦЭМ!$B$33:$B$776,U$119)+'СЕТ СН'!$H$14+СВЦЭМ!$D$10+'СЕТ СН'!$H$6-'СЕТ СН'!$H$26</f>
        <v>1146.0321139500002</v>
      </c>
      <c r="V123" s="36">
        <f>SUMIFS(СВЦЭМ!$D$33:$D$776,СВЦЭМ!$A$33:$A$776,$A123,СВЦЭМ!$B$33:$B$776,V$119)+'СЕТ СН'!$H$14+СВЦЭМ!$D$10+'СЕТ СН'!$H$6-'СЕТ СН'!$H$26</f>
        <v>1135.5786827500001</v>
      </c>
      <c r="W123" s="36">
        <f>SUMIFS(СВЦЭМ!$D$33:$D$776,СВЦЭМ!$A$33:$A$776,$A123,СВЦЭМ!$B$33:$B$776,W$119)+'СЕТ СН'!$H$14+СВЦЭМ!$D$10+'СЕТ СН'!$H$6-'СЕТ СН'!$H$26</f>
        <v>1137.4899845700002</v>
      </c>
      <c r="X123" s="36">
        <f>SUMIFS(СВЦЭМ!$D$33:$D$776,СВЦЭМ!$A$33:$A$776,$A123,СВЦЭМ!$B$33:$B$776,X$119)+'СЕТ СН'!$H$14+СВЦЭМ!$D$10+'СЕТ СН'!$H$6-'СЕТ СН'!$H$26</f>
        <v>1172.5006373800002</v>
      </c>
      <c r="Y123" s="36">
        <f>SUMIFS(СВЦЭМ!$D$33:$D$776,СВЦЭМ!$A$33:$A$776,$A123,СВЦЭМ!$B$33:$B$776,Y$119)+'СЕТ СН'!$H$14+СВЦЭМ!$D$10+'СЕТ СН'!$H$6-'СЕТ СН'!$H$26</f>
        <v>1259.8130721</v>
      </c>
    </row>
    <row r="124" spans="1:27" ht="15.75" x14ac:dyDescent="0.2">
      <c r="A124" s="35">
        <f t="shared" si="3"/>
        <v>43956</v>
      </c>
      <c r="B124" s="36">
        <f>SUMIFS(СВЦЭМ!$D$33:$D$776,СВЦЭМ!$A$33:$A$776,$A124,СВЦЭМ!$B$33:$B$776,B$119)+'СЕТ СН'!$H$14+СВЦЭМ!$D$10+'СЕТ СН'!$H$6-'СЕТ СН'!$H$26</f>
        <v>1338.3116541899999</v>
      </c>
      <c r="C124" s="36">
        <f>SUMIFS(СВЦЭМ!$D$33:$D$776,СВЦЭМ!$A$33:$A$776,$A124,СВЦЭМ!$B$33:$B$776,C$119)+'СЕТ СН'!$H$14+СВЦЭМ!$D$10+'СЕТ СН'!$H$6-'СЕТ СН'!$H$26</f>
        <v>1367.2487992800002</v>
      </c>
      <c r="D124" s="36">
        <f>SUMIFS(СВЦЭМ!$D$33:$D$776,СВЦЭМ!$A$33:$A$776,$A124,СВЦЭМ!$B$33:$B$776,D$119)+'СЕТ СН'!$H$14+СВЦЭМ!$D$10+'СЕТ СН'!$H$6-'СЕТ СН'!$H$26</f>
        <v>1363.8649882899999</v>
      </c>
      <c r="E124" s="36">
        <f>SUMIFS(СВЦЭМ!$D$33:$D$776,СВЦЭМ!$A$33:$A$776,$A124,СВЦЭМ!$B$33:$B$776,E$119)+'СЕТ СН'!$H$14+СВЦЭМ!$D$10+'СЕТ СН'!$H$6-'СЕТ СН'!$H$26</f>
        <v>1358.0546942800001</v>
      </c>
      <c r="F124" s="36">
        <f>SUMIFS(СВЦЭМ!$D$33:$D$776,СВЦЭМ!$A$33:$A$776,$A124,СВЦЭМ!$B$33:$B$776,F$119)+'СЕТ СН'!$H$14+СВЦЭМ!$D$10+'СЕТ СН'!$H$6-'СЕТ СН'!$H$26</f>
        <v>1350.2644398100001</v>
      </c>
      <c r="G124" s="36">
        <f>SUMIFS(СВЦЭМ!$D$33:$D$776,СВЦЭМ!$A$33:$A$776,$A124,СВЦЭМ!$B$33:$B$776,G$119)+'СЕТ СН'!$H$14+СВЦЭМ!$D$10+'СЕТ СН'!$H$6-'СЕТ СН'!$H$26</f>
        <v>1354.77099542</v>
      </c>
      <c r="H124" s="36">
        <f>SUMIFS(СВЦЭМ!$D$33:$D$776,СВЦЭМ!$A$33:$A$776,$A124,СВЦЭМ!$B$33:$B$776,H$119)+'СЕТ СН'!$H$14+СВЦЭМ!$D$10+'СЕТ СН'!$H$6-'СЕТ СН'!$H$26</f>
        <v>1354.0225159000001</v>
      </c>
      <c r="I124" s="36">
        <f>SUMIFS(СВЦЭМ!$D$33:$D$776,СВЦЭМ!$A$33:$A$776,$A124,СВЦЭМ!$B$33:$B$776,I$119)+'СЕТ СН'!$H$14+СВЦЭМ!$D$10+'СЕТ СН'!$H$6-'СЕТ СН'!$H$26</f>
        <v>1350.5862835800001</v>
      </c>
      <c r="J124" s="36">
        <f>SUMIFS(СВЦЭМ!$D$33:$D$776,СВЦЭМ!$A$33:$A$776,$A124,СВЦЭМ!$B$33:$B$776,J$119)+'СЕТ СН'!$H$14+СВЦЭМ!$D$10+'СЕТ СН'!$H$6-'СЕТ СН'!$H$26</f>
        <v>1320.19275799</v>
      </c>
      <c r="K124" s="36">
        <f>SUMIFS(СВЦЭМ!$D$33:$D$776,СВЦЭМ!$A$33:$A$776,$A124,СВЦЭМ!$B$33:$B$776,K$119)+'СЕТ СН'!$H$14+СВЦЭМ!$D$10+'СЕТ СН'!$H$6-'СЕТ СН'!$H$26</f>
        <v>1284.5103844099999</v>
      </c>
      <c r="L124" s="36">
        <f>SUMIFS(СВЦЭМ!$D$33:$D$776,СВЦЭМ!$A$33:$A$776,$A124,СВЦЭМ!$B$33:$B$776,L$119)+'СЕТ СН'!$H$14+СВЦЭМ!$D$10+'СЕТ СН'!$H$6-'СЕТ СН'!$H$26</f>
        <v>1275.05074178</v>
      </c>
      <c r="M124" s="36">
        <f>SUMIFS(СВЦЭМ!$D$33:$D$776,СВЦЭМ!$A$33:$A$776,$A124,СВЦЭМ!$B$33:$B$776,M$119)+'СЕТ СН'!$H$14+СВЦЭМ!$D$10+'СЕТ СН'!$H$6-'СЕТ СН'!$H$26</f>
        <v>1227.9483111200002</v>
      </c>
      <c r="N124" s="36">
        <f>SUMIFS(СВЦЭМ!$D$33:$D$776,СВЦЭМ!$A$33:$A$776,$A124,СВЦЭМ!$B$33:$B$776,N$119)+'СЕТ СН'!$H$14+СВЦЭМ!$D$10+'СЕТ СН'!$H$6-'СЕТ СН'!$H$26</f>
        <v>1171.0087273500001</v>
      </c>
      <c r="O124" s="36">
        <f>SUMIFS(СВЦЭМ!$D$33:$D$776,СВЦЭМ!$A$33:$A$776,$A124,СВЦЭМ!$B$33:$B$776,O$119)+'СЕТ СН'!$H$14+СВЦЭМ!$D$10+'СЕТ СН'!$H$6-'СЕТ СН'!$H$26</f>
        <v>1167.02765572</v>
      </c>
      <c r="P124" s="36">
        <f>SUMIFS(СВЦЭМ!$D$33:$D$776,СВЦЭМ!$A$33:$A$776,$A124,СВЦЭМ!$B$33:$B$776,P$119)+'СЕТ СН'!$H$14+СВЦЭМ!$D$10+'СЕТ СН'!$H$6-'СЕТ СН'!$H$26</f>
        <v>1173.6277113800002</v>
      </c>
      <c r="Q124" s="36">
        <f>SUMIFS(СВЦЭМ!$D$33:$D$776,СВЦЭМ!$A$33:$A$776,$A124,СВЦЭМ!$B$33:$B$776,Q$119)+'СЕТ СН'!$H$14+СВЦЭМ!$D$10+'СЕТ СН'!$H$6-'СЕТ СН'!$H$26</f>
        <v>1176.2135476799999</v>
      </c>
      <c r="R124" s="36">
        <f>SUMIFS(СВЦЭМ!$D$33:$D$776,СВЦЭМ!$A$33:$A$776,$A124,СВЦЭМ!$B$33:$B$776,R$119)+'СЕТ СН'!$H$14+СВЦЭМ!$D$10+'СЕТ СН'!$H$6-'СЕТ СН'!$H$26</f>
        <v>1177.76324144</v>
      </c>
      <c r="S124" s="36">
        <f>SUMIFS(СВЦЭМ!$D$33:$D$776,СВЦЭМ!$A$33:$A$776,$A124,СВЦЭМ!$B$33:$B$776,S$119)+'СЕТ СН'!$H$14+СВЦЭМ!$D$10+'СЕТ СН'!$H$6-'СЕТ СН'!$H$26</f>
        <v>1178.9320556600001</v>
      </c>
      <c r="T124" s="36">
        <f>SUMIFS(СВЦЭМ!$D$33:$D$776,СВЦЭМ!$A$33:$A$776,$A124,СВЦЭМ!$B$33:$B$776,T$119)+'СЕТ СН'!$H$14+СВЦЭМ!$D$10+'СЕТ СН'!$H$6-'СЕТ СН'!$H$26</f>
        <v>1166.5014099700002</v>
      </c>
      <c r="U124" s="36">
        <f>SUMIFS(СВЦЭМ!$D$33:$D$776,СВЦЭМ!$A$33:$A$776,$A124,СВЦЭМ!$B$33:$B$776,U$119)+'СЕТ СН'!$H$14+СВЦЭМ!$D$10+'СЕТ СН'!$H$6-'СЕТ СН'!$H$26</f>
        <v>1147.1626683700001</v>
      </c>
      <c r="V124" s="36">
        <f>SUMIFS(СВЦЭМ!$D$33:$D$776,СВЦЭМ!$A$33:$A$776,$A124,СВЦЭМ!$B$33:$B$776,V$119)+'СЕТ СН'!$H$14+СВЦЭМ!$D$10+'СЕТ СН'!$H$6-'СЕТ СН'!$H$26</f>
        <v>1110.79914405</v>
      </c>
      <c r="W124" s="36">
        <f>SUMIFS(СВЦЭМ!$D$33:$D$776,СВЦЭМ!$A$33:$A$776,$A124,СВЦЭМ!$B$33:$B$776,W$119)+'СЕТ СН'!$H$14+СВЦЭМ!$D$10+'СЕТ СН'!$H$6-'СЕТ СН'!$H$26</f>
        <v>1121.98521351</v>
      </c>
      <c r="X124" s="36">
        <f>SUMIFS(СВЦЭМ!$D$33:$D$776,СВЦЭМ!$A$33:$A$776,$A124,СВЦЭМ!$B$33:$B$776,X$119)+'СЕТ СН'!$H$14+СВЦЭМ!$D$10+'СЕТ СН'!$H$6-'СЕТ СН'!$H$26</f>
        <v>1160.3400876400001</v>
      </c>
      <c r="Y124" s="36">
        <f>SUMIFS(СВЦЭМ!$D$33:$D$776,СВЦЭМ!$A$33:$A$776,$A124,СВЦЭМ!$B$33:$B$776,Y$119)+'СЕТ СН'!$H$14+СВЦЭМ!$D$10+'СЕТ СН'!$H$6-'СЕТ СН'!$H$26</f>
        <v>1248.4331365200001</v>
      </c>
    </row>
    <row r="125" spans="1:27" ht="15.75" x14ac:dyDescent="0.2">
      <c r="A125" s="35">
        <f t="shared" si="3"/>
        <v>43957</v>
      </c>
      <c r="B125" s="36">
        <f>SUMIFS(СВЦЭМ!$D$33:$D$776,СВЦЭМ!$A$33:$A$776,$A125,СВЦЭМ!$B$33:$B$776,B$119)+'СЕТ СН'!$H$14+СВЦЭМ!$D$10+'СЕТ СН'!$H$6-'СЕТ СН'!$H$26</f>
        <v>1320.6622436</v>
      </c>
      <c r="C125" s="36">
        <f>SUMIFS(СВЦЭМ!$D$33:$D$776,СВЦЭМ!$A$33:$A$776,$A125,СВЦЭМ!$B$33:$B$776,C$119)+'СЕТ СН'!$H$14+СВЦЭМ!$D$10+'СЕТ СН'!$H$6-'СЕТ СН'!$H$26</f>
        <v>1350.25727712</v>
      </c>
      <c r="D125" s="36">
        <f>SUMIFS(СВЦЭМ!$D$33:$D$776,СВЦЭМ!$A$33:$A$776,$A125,СВЦЭМ!$B$33:$B$776,D$119)+'СЕТ СН'!$H$14+СВЦЭМ!$D$10+'СЕТ СН'!$H$6-'СЕТ СН'!$H$26</f>
        <v>1371.1533157200001</v>
      </c>
      <c r="E125" s="36">
        <f>SUMIFS(СВЦЭМ!$D$33:$D$776,СВЦЭМ!$A$33:$A$776,$A125,СВЦЭМ!$B$33:$B$776,E$119)+'СЕТ СН'!$H$14+СВЦЭМ!$D$10+'СЕТ СН'!$H$6-'СЕТ СН'!$H$26</f>
        <v>1370.6983276800001</v>
      </c>
      <c r="F125" s="36">
        <f>SUMIFS(СВЦЭМ!$D$33:$D$776,СВЦЭМ!$A$33:$A$776,$A125,СВЦЭМ!$B$33:$B$776,F$119)+'СЕТ СН'!$H$14+СВЦЭМ!$D$10+'СЕТ СН'!$H$6-'СЕТ СН'!$H$26</f>
        <v>1365.32760697</v>
      </c>
      <c r="G125" s="36">
        <f>SUMIFS(СВЦЭМ!$D$33:$D$776,СВЦЭМ!$A$33:$A$776,$A125,СВЦЭМ!$B$33:$B$776,G$119)+'СЕТ СН'!$H$14+СВЦЭМ!$D$10+'СЕТ СН'!$H$6-'СЕТ СН'!$H$26</f>
        <v>1294.6766832600001</v>
      </c>
      <c r="H125" s="36">
        <f>SUMIFS(СВЦЭМ!$D$33:$D$776,СВЦЭМ!$A$33:$A$776,$A125,СВЦЭМ!$B$33:$B$776,H$119)+'СЕТ СН'!$H$14+СВЦЭМ!$D$10+'СЕТ СН'!$H$6-'СЕТ СН'!$H$26</f>
        <v>1317.40236349</v>
      </c>
      <c r="I125" s="36">
        <f>SUMIFS(СВЦЭМ!$D$33:$D$776,СВЦЭМ!$A$33:$A$776,$A125,СВЦЭМ!$B$33:$B$776,I$119)+'СЕТ СН'!$H$14+СВЦЭМ!$D$10+'СЕТ СН'!$H$6-'СЕТ СН'!$H$26</f>
        <v>1327.7917279000001</v>
      </c>
      <c r="J125" s="36">
        <f>SUMIFS(СВЦЭМ!$D$33:$D$776,СВЦЭМ!$A$33:$A$776,$A125,СВЦЭМ!$B$33:$B$776,J$119)+'СЕТ СН'!$H$14+СВЦЭМ!$D$10+'СЕТ СН'!$H$6-'СЕТ СН'!$H$26</f>
        <v>1279.84963135</v>
      </c>
      <c r="K125" s="36">
        <f>SUMIFS(СВЦЭМ!$D$33:$D$776,СВЦЭМ!$A$33:$A$776,$A125,СВЦЭМ!$B$33:$B$776,K$119)+'СЕТ СН'!$H$14+СВЦЭМ!$D$10+'СЕТ СН'!$H$6-'СЕТ СН'!$H$26</f>
        <v>1259.8293829700001</v>
      </c>
      <c r="L125" s="36">
        <f>SUMIFS(СВЦЭМ!$D$33:$D$776,СВЦЭМ!$A$33:$A$776,$A125,СВЦЭМ!$B$33:$B$776,L$119)+'СЕТ СН'!$H$14+СВЦЭМ!$D$10+'СЕТ СН'!$H$6-'СЕТ СН'!$H$26</f>
        <v>1250.7151058100001</v>
      </c>
      <c r="M125" s="36">
        <f>SUMIFS(СВЦЭМ!$D$33:$D$776,СВЦЭМ!$A$33:$A$776,$A125,СВЦЭМ!$B$33:$B$776,M$119)+'СЕТ СН'!$H$14+СВЦЭМ!$D$10+'СЕТ СН'!$H$6-'СЕТ СН'!$H$26</f>
        <v>1207.969533</v>
      </c>
      <c r="N125" s="36">
        <f>SUMIFS(СВЦЭМ!$D$33:$D$776,СВЦЭМ!$A$33:$A$776,$A125,СВЦЭМ!$B$33:$B$776,N$119)+'СЕТ СН'!$H$14+СВЦЭМ!$D$10+'СЕТ СН'!$H$6-'СЕТ СН'!$H$26</f>
        <v>1153.5296242500001</v>
      </c>
      <c r="O125" s="36">
        <f>SUMIFS(СВЦЭМ!$D$33:$D$776,СВЦЭМ!$A$33:$A$776,$A125,СВЦЭМ!$B$33:$B$776,O$119)+'СЕТ СН'!$H$14+СВЦЭМ!$D$10+'СЕТ СН'!$H$6-'СЕТ СН'!$H$26</f>
        <v>1192.91840813</v>
      </c>
      <c r="P125" s="36">
        <f>SUMIFS(СВЦЭМ!$D$33:$D$776,СВЦЭМ!$A$33:$A$776,$A125,СВЦЭМ!$B$33:$B$776,P$119)+'СЕТ СН'!$H$14+СВЦЭМ!$D$10+'СЕТ СН'!$H$6-'СЕТ СН'!$H$26</f>
        <v>1200.36077847</v>
      </c>
      <c r="Q125" s="36">
        <f>SUMIFS(СВЦЭМ!$D$33:$D$776,СВЦЭМ!$A$33:$A$776,$A125,СВЦЭМ!$B$33:$B$776,Q$119)+'СЕТ СН'!$H$14+СВЦЭМ!$D$10+'СЕТ СН'!$H$6-'СЕТ СН'!$H$26</f>
        <v>1201.6877548000002</v>
      </c>
      <c r="R125" s="36">
        <f>SUMIFS(СВЦЭМ!$D$33:$D$776,СВЦЭМ!$A$33:$A$776,$A125,СВЦЭМ!$B$33:$B$776,R$119)+'СЕТ СН'!$H$14+СВЦЭМ!$D$10+'СЕТ СН'!$H$6-'СЕТ СН'!$H$26</f>
        <v>1209.7994067700001</v>
      </c>
      <c r="S125" s="36">
        <f>SUMIFS(СВЦЭМ!$D$33:$D$776,СВЦЭМ!$A$33:$A$776,$A125,СВЦЭМ!$B$33:$B$776,S$119)+'СЕТ СН'!$H$14+СВЦЭМ!$D$10+'СЕТ СН'!$H$6-'СЕТ СН'!$H$26</f>
        <v>1216.8300258899999</v>
      </c>
      <c r="T125" s="36">
        <f>SUMIFS(СВЦЭМ!$D$33:$D$776,СВЦЭМ!$A$33:$A$776,$A125,СВЦЭМ!$B$33:$B$776,T$119)+'СЕТ СН'!$H$14+СВЦЭМ!$D$10+'СЕТ СН'!$H$6-'СЕТ СН'!$H$26</f>
        <v>1225.00890248</v>
      </c>
      <c r="U125" s="36">
        <f>SUMIFS(СВЦЭМ!$D$33:$D$776,СВЦЭМ!$A$33:$A$776,$A125,СВЦЭМ!$B$33:$B$776,U$119)+'СЕТ СН'!$H$14+СВЦЭМ!$D$10+'СЕТ СН'!$H$6-'СЕТ СН'!$H$26</f>
        <v>1226.7738441800002</v>
      </c>
      <c r="V125" s="36">
        <f>SUMIFS(СВЦЭМ!$D$33:$D$776,СВЦЭМ!$A$33:$A$776,$A125,СВЦЭМ!$B$33:$B$776,V$119)+'СЕТ СН'!$H$14+СВЦЭМ!$D$10+'СЕТ СН'!$H$6-'СЕТ СН'!$H$26</f>
        <v>1218.2518057299999</v>
      </c>
      <c r="W125" s="36">
        <f>SUMIFS(СВЦЭМ!$D$33:$D$776,СВЦЭМ!$A$33:$A$776,$A125,СВЦЭМ!$B$33:$B$776,W$119)+'СЕТ СН'!$H$14+СВЦЭМ!$D$10+'СЕТ СН'!$H$6-'СЕТ СН'!$H$26</f>
        <v>1219.46618223</v>
      </c>
      <c r="X125" s="36">
        <f>SUMIFS(СВЦЭМ!$D$33:$D$776,СВЦЭМ!$A$33:$A$776,$A125,СВЦЭМ!$B$33:$B$776,X$119)+'СЕТ СН'!$H$14+СВЦЭМ!$D$10+'СЕТ СН'!$H$6-'СЕТ СН'!$H$26</f>
        <v>1208.6778696900001</v>
      </c>
      <c r="Y125" s="36">
        <f>SUMIFS(СВЦЭМ!$D$33:$D$776,СВЦЭМ!$A$33:$A$776,$A125,СВЦЭМ!$B$33:$B$776,Y$119)+'СЕТ СН'!$H$14+СВЦЭМ!$D$10+'СЕТ СН'!$H$6-'СЕТ СН'!$H$26</f>
        <v>1260.0406852000001</v>
      </c>
    </row>
    <row r="126" spans="1:27" ht="15.75" x14ac:dyDescent="0.2">
      <c r="A126" s="35">
        <f t="shared" si="3"/>
        <v>43958</v>
      </c>
      <c r="B126" s="36">
        <f>SUMIFS(СВЦЭМ!$D$33:$D$776,СВЦЭМ!$A$33:$A$776,$A126,СВЦЭМ!$B$33:$B$776,B$119)+'СЕТ СН'!$H$14+СВЦЭМ!$D$10+'СЕТ СН'!$H$6-'СЕТ СН'!$H$26</f>
        <v>1354.0396843100002</v>
      </c>
      <c r="C126" s="36">
        <f>SUMIFS(СВЦЭМ!$D$33:$D$776,СВЦЭМ!$A$33:$A$776,$A126,СВЦЭМ!$B$33:$B$776,C$119)+'СЕТ СН'!$H$14+СВЦЭМ!$D$10+'СЕТ СН'!$H$6-'СЕТ СН'!$H$26</f>
        <v>1363.8749348000001</v>
      </c>
      <c r="D126" s="36">
        <f>SUMIFS(СВЦЭМ!$D$33:$D$776,СВЦЭМ!$A$33:$A$776,$A126,СВЦЭМ!$B$33:$B$776,D$119)+'СЕТ СН'!$H$14+СВЦЭМ!$D$10+'СЕТ СН'!$H$6-'СЕТ СН'!$H$26</f>
        <v>1359.7882774700001</v>
      </c>
      <c r="E126" s="36">
        <f>SUMIFS(СВЦЭМ!$D$33:$D$776,СВЦЭМ!$A$33:$A$776,$A126,СВЦЭМ!$B$33:$B$776,E$119)+'СЕТ СН'!$H$14+СВЦЭМ!$D$10+'СЕТ СН'!$H$6-'СЕТ СН'!$H$26</f>
        <v>1354.82654501</v>
      </c>
      <c r="F126" s="36">
        <f>SUMIFS(СВЦЭМ!$D$33:$D$776,СВЦЭМ!$A$33:$A$776,$A126,СВЦЭМ!$B$33:$B$776,F$119)+'СЕТ СН'!$H$14+СВЦЭМ!$D$10+'СЕТ СН'!$H$6-'СЕТ СН'!$H$26</f>
        <v>1352.12654365</v>
      </c>
      <c r="G126" s="36">
        <f>SUMIFS(СВЦЭМ!$D$33:$D$776,СВЦЭМ!$A$33:$A$776,$A126,СВЦЭМ!$B$33:$B$776,G$119)+'СЕТ СН'!$H$14+СВЦЭМ!$D$10+'СЕТ СН'!$H$6-'СЕТ СН'!$H$26</f>
        <v>1367.0008281200001</v>
      </c>
      <c r="H126" s="36">
        <f>SUMIFS(СВЦЭМ!$D$33:$D$776,СВЦЭМ!$A$33:$A$776,$A126,СВЦЭМ!$B$33:$B$776,H$119)+'СЕТ СН'!$H$14+СВЦЭМ!$D$10+'СЕТ СН'!$H$6-'СЕТ СН'!$H$26</f>
        <v>1367.0635176599999</v>
      </c>
      <c r="I126" s="36">
        <f>SUMIFS(СВЦЭМ!$D$33:$D$776,СВЦЭМ!$A$33:$A$776,$A126,СВЦЭМ!$B$33:$B$776,I$119)+'СЕТ СН'!$H$14+СВЦЭМ!$D$10+'СЕТ СН'!$H$6-'СЕТ СН'!$H$26</f>
        <v>1355.0306513700002</v>
      </c>
      <c r="J126" s="36">
        <f>SUMIFS(СВЦЭМ!$D$33:$D$776,СВЦЭМ!$A$33:$A$776,$A126,СВЦЭМ!$B$33:$B$776,J$119)+'СЕТ СН'!$H$14+СВЦЭМ!$D$10+'СЕТ СН'!$H$6-'СЕТ СН'!$H$26</f>
        <v>1313.4419003800001</v>
      </c>
      <c r="K126" s="36">
        <f>SUMIFS(СВЦЭМ!$D$33:$D$776,СВЦЭМ!$A$33:$A$776,$A126,СВЦЭМ!$B$33:$B$776,K$119)+'СЕТ СН'!$H$14+СВЦЭМ!$D$10+'СЕТ СН'!$H$6-'СЕТ СН'!$H$26</f>
        <v>1305.1679681300002</v>
      </c>
      <c r="L126" s="36">
        <f>SUMIFS(СВЦЭМ!$D$33:$D$776,СВЦЭМ!$A$33:$A$776,$A126,СВЦЭМ!$B$33:$B$776,L$119)+'СЕТ СН'!$H$14+СВЦЭМ!$D$10+'СЕТ СН'!$H$6-'СЕТ СН'!$H$26</f>
        <v>1297.93643309</v>
      </c>
      <c r="M126" s="36">
        <f>SUMIFS(СВЦЭМ!$D$33:$D$776,СВЦЭМ!$A$33:$A$776,$A126,СВЦЭМ!$B$33:$B$776,M$119)+'СЕТ СН'!$H$14+СВЦЭМ!$D$10+'СЕТ СН'!$H$6-'СЕТ СН'!$H$26</f>
        <v>1242.7819321900001</v>
      </c>
      <c r="N126" s="36">
        <f>SUMIFS(СВЦЭМ!$D$33:$D$776,СВЦЭМ!$A$33:$A$776,$A126,СВЦЭМ!$B$33:$B$776,N$119)+'СЕТ СН'!$H$14+СВЦЭМ!$D$10+'СЕТ СН'!$H$6-'СЕТ СН'!$H$26</f>
        <v>1190.2894392400001</v>
      </c>
      <c r="O126" s="36">
        <f>SUMIFS(СВЦЭМ!$D$33:$D$776,СВЦЭМ!$A$33:$A$776,$A126,СВЦЭМ!$B$33:$B$776,O$119)+'СЕТ СН'!$H$14+СВЦЭМ!$D$10+'СЕТ СН'!$H$6-'СЕТ СН'!$H$26</f>
        <v>1179.13626075</v>
      </c>
      <c r="P126" s="36">
        <f>SUMIFS(СВЦЭМ!$D$33:$D$776,СВЦЭМ!$A$33:$A$776,$A126,СВЦЭМ!$B$33:$B$776,P$119)+'СЕТ СН'!$H$14+СВЦЭМ!$D$10+'СЕТ СН'!$H$6-'СЕТ СН'!$H$26</f>
        <v>1188.35531653</v>
      </c>
      <c r="Q126" s="36">
        <f>SUMIFS(СВЦЭМ!$D$33:$D$776,СВЦЭМ!$A$33:$A$776,$A126,СВЦЭМ!$B$33:$B$776,Q$119)+'СЕТ СН'!$H$14+СВЦЭМ!$D$10+'СЕТ СН'!$H$6-'СЕТ СН'!$H$26</f>
        <v>1193.7054866100002</v>
      </c>
      <c r="R126" s="36">
        <f>SUMIFS(СВЦЭМ!$D$33:$D$776,СВЦЭМ!$A$33:$A$776,$A126,СВЦЭМ!$B$33:$B$776,R$119)+'СЕТ СН'!$H$14+СВЦЭМ!$D$10+'СЕТ СН'!$H$6-'СЕТ СН'!$H$26</f>
        <v>1187.79971062</v>
      </c>
      <c r="S126" s="36">
        <f>SUMIFS(СВЦЭМ!$D$33:$D$776,СВЦЭМ!$A$33:$A$776,$A126,СВЦЭМ!$B$33:$B$776,S$119)+'СЕТ СН'!$H$14+СВЦЭМ!$D$10+'СЕТ СН'!$H$6-'СЕТ СН'!$H$26</f>
        <v>1180.6658459499999</v>
      </c>
      <c r="T126" s="36">
        <f>SUMIFS(СВЦЭМ!$D$33:$D$776,СВЦЭМ!$A$33:$A$776,$A126,СВЦЭМ!$B$33:$B$776,T$119)+'СЕТ СН'!$H$14+СВЦЭМ!$D$10+'СЕТ СН'!$H$6-'СЕТ СН'!$H$26</f>
        <v>1151.8591593400001</v>
      </c>
      <c r="U126" s="36">
        <f>SUMIFS(СВЦЭМ!$D$33:$D$776,СВЦЭМ!$A$33:$A$776,$A126,СВЦЭМ!$B$33:$B$776,U$119)+'СЕТ СН'!$H$14+СВЦЭМ!$D$10+'СЕТ СН'!$H$6-'СЕТ СН'!$H$26</f>
        <v>1127.8894264800001</v>
      </c>
      <c r="V126" s="36">
        <f>SUMIFS(СВЦЭМ!$D$33:$D$776,СВЦЭМ!$A$33:$A$776,$A126,СВЦЭМ!$B$33:$B$776,V$119)+'СЕТ СН'!$H$14+СВЦЭМ!$D$10+'СЕТ СН'!$H$6-'СЕТ СН'!$H$26</f>
        <v>1108.96258848</v>
      </c>
      <c r="W126" s="36">
        <f>SUMIFS(СВЦЭМ!$D$33:$D$776,СВЦЭМ!$A$33:$A$776,$A126,СВЦЭМ!$B$33:$B$776,W$119)+'СЕТ СН'!$H$14+СВЦЭМ!$D$10+'СЕТ СН'!$H$6-'СЕТ СН'!$H$26</f>
        <v>1114.7306854399999</v>
      </c>
      <c r="X126" s="36">
        <f>SUMIFS(СВЦЭМ!$D$33:$D$776,СВЦЭМ!$A$33:$A$776,$A126,СВЦЭМ!$B$33:$B$776,X$119)+'СЕТ СН'!$H$14+СВЦЭМ!$D$10+'СЕТ СН'!$H$6-'СЕТ СН'!$H$26</f>
        <v>1159.5253623399999</v>
      </c>
      <c r="Y126" s="36">
        <f>SUMIFS(СВЦЭМ!$D$33:$D$776,СВЦЭМ!$A$33:$A$776,$A126,СВЦЭМ!$B$33:$B$776,Y$119)+'СЕТ СН'!$H$14+СВЦЭМ!$D$10+'СЕТ СН'!$H$6-'СЕТ СН'!$H$26</f>
        <v>1229.8249290399999</v>
      </c>
    </row>
    <row r="127" spans="1:27" ht="15.75" x14ac:dyDescent="0.2">
      <c r="A127" s="35">
        <f t="shared" si="3"/>
        <v>43959</v>
      </c>
      <c r="B127" s="36">
        <f>SUMIFS(СВЦЭМ!$D$33:$D$776,СВЦЭМ!$A$33:$A$776,$A127,СВЦЭМ!$B$33:$B$776,B$119)+'СЕТ СН'!$H$14+СВЦЭМ!$D$10+'СЕТ СН'!$H$6-'СЕТ СН'!$H$26</f>
        <v>1346.6864464</v>
      </c>
      <c r="C127" s="36">
        <f>SUMIFS(СВЦЭМ!$D$33:$D$776,СВЦЭМ!$A$33:$A$776,$A127,СВЦЭМ!$B$33:$B$776,C$119)+'СЕТ СН'!$H$14+СВЦЭМ!$D$10+'СЕТ СН'!$H$6-'СЕТ СН'!$H$26</f>
        <v>1351.4637206800001</v>
      </c>
      <c r="D127" s="36">
        <f>SUMIFS(СВЦЭМ!$D$33:$D$776,СВЦЭМ!$A$33:$A$776,$A127,СВЦЭМ!$B$33:$B$776,D$119)+'СЕТ СН'!$H$14+СВЦЭМ!$D$10+'СЕТ СН'!$H$6-'СЕТ СН'!$H$26</f>
        <v>1343.6351605300001</v>
      </c>
      <c r="E127" s="36">
        <f>SUMIFS(СВЦЭМ!$D$33:$D$776,СВЦЭМ!$A$33:$A$776,$A127,СВЦЭМ!$B$33:$B$776,E$119)+'СЕТ СН'!$H$14+СВЦЭМ!$D$10+'СЕТ СН'!$H$6-'СЕТ СН'!$H$26</f>
        <v>1344.8805652599999</v>
      </c>
      <c r="F127" s="36">
        <f>SUMIFS(СВЦЭМ!$D$33:$D$776,СВЦЭМ!$A$33:$A$776,$A127,СВЦЭМ!$B$33:$B$776,F$119)+'СЕТ СН'!$H$14+СВЦЭМ!$D$10+'СЕТ СН'!$H$6-'СЕТ СН'!$H$26</f>
        <v>1337.9603834</v>
      </c>
      <c r="G127" s="36">
        <f>SUMIFS(СВЦЭМ!$D$33:$D$776,СВЦЭМ!$A$33:$A$776,$A127,СВЦЭМ!$B$33:$B$776,G$119)+'СЕТ СН'!$H$14+СВЦЭМ!$D$10+'СЕТ СН'!$H$6-'СЕТ СН'!$H$26</f>
        <v>1347.58640528</v>
      </c>
      <c r="H127" s="36">
        <f>SUMIFS(СВЦЭМ!$D$33:$D$776,СВЦЭМ!$A$33:$A$776,$A127,СВЦЭМ!$B$33:$B$776,H$119)+'СЕТ СН'!$H$14+СВЦЭМ!$D$10+'СЕТ СН'!$H$6-'СЕТ СН'!$H$26</f>
        <v>1335.19056793</v>
      </c>
      <c r="I127" s="36">
        <f>SUMIFS(СВЦЭМ!$D$33:$D$776,СВЦЭМ!$A$33:$A$776,$A127,СВЦЭМ!$B$33:$B$776,I$119)+'СЕТ СН'!$H$14+СВЦЭМ!$D$10+'СЕТ СН'!$H$6-'СЕТ СН'!$H$26</f>
        <v>1309.98491629</v>
      </c>
      <c r="J127" s="36">
        <f>SUMIFS(СВЦЭМ!$D$33:$D$776,СВЦЭМ!$A$33:$A$776,$A127,СВЦЭМ!$B$33:$B$776,J$119)+'СЕТ СН'!$H$14+СВЦЭМ!$D$10+'СЕТ СН'!$H$6-'СЕТ СН'!$H$26</f>
        <v>1282.1371334200001</v>
      </c>
      <c r="K127" s="36">
        <f>SUMIFS(СВЦЭМ!$D$33:$D$776,СВЦЭМ!$A$33:$A$776,$A127,СВЦЭМ!$B$33:$B$776,K$119)+'СЕТ СН'!$H$14+СВЦЭМ!$D$10+'СЕТ СН'!$H$6-'СЕТ СН'!$H$26</f>
        <v>1283.6070447500001</v>
      </c>
      <c r="L127" s="36">
        <f>SUMIFS(СВЦЭМ!$D$33:$D$776,СВЦЭМ!$A$33:$A$776,$A127,СВЦЭМ!$B$33:$B$776,L$119)+'СЕТ СН'!$H$14+СВЦЭМ!$D$10+'СЕТ СН'!$H$6-'СЕТ СН'!$H$26</f>
        <v>1281.6907055800002</v>
      </c>
      <c r="M127" s="36">
        <f>SUMIFS(СВЦЭМ!$D$33:$D$776,СВЦЭМ!$A$33:$A$776,$A127,СВЦЭМ!$B$33:$B$776,M$119)+'СЕТ СН'!$H$14+СВЦЭМ!$D$10+'СЕТ СН'!$H$6-'СЕТ СН'!$H$26</f>
        <v>1232.5425669800002</v>
      </c>
      <c r="N127" s="36">
        <f>SUMIFS(СВЦЭМ!$D$33:$D$776,СВЦЭМ!$A$33:$A$776,$A127,СВЦЭМ!$B$33:$B$776,N$119)+'СЕТ СН'!$H$14+СВЦЭМ!$D$10+'СЕТ СН'!$H$6-'СЕТ СН'!$H$26</f>
        <v>1172.4419145000002</v>
      </c>
      <c r="O127" s="36">
        <f>SUMIFS(СВЦЭМ!$D$33:$D$776,СВЦЭМ!$A$33:$A$776,$A127,СВЦЭМ!$B$33:$B$776,O$119)+'СЕТ СН'!$H$14+СВЦЭМ!$D$10+'СЕТ СН'!$H$6-'СЕТ СН'!$H$26</f>
        <v>1161.2721800899999</v>
      </c>
      <c r="P127" s="36">
        <f>SUMIFS(СВЦЭМ!$D$33:$D$776,СВЦЭМ!$A$33:$A$776,$A127,СВЦЭМ!$B$33:$B$776,P$119)+'СЕТ СН'!$H$14+СВЦЭМ!$D$10+'СЕТ СН'!$H$6-'СЕТ СН'!$H$26</f>
        <v>1167.0017953800002</v>
      </c>
      <c r="Q127" s="36">
        <f>SUMIFS(СВЦЭМ!$D$33:$D$776,СВЦЭМ!$A$33:$A$776,$A127,СВЦЭМ!$B$33:$B$776,Q$119)+'СЕТ СН'!$H$14+СВЦЭМ!$D$10+'СЕТ СН'!$H$6-'СЕТ СН'!$H$26</f>
        <v>1169.74716459</v>
      </c>
      <c r="R127" s="36">
        <f>SUMIFS(СВЦЭМ!$D$33:$D$776,СВЦЭМ!$A$33:$A$776,$A127,СВЦЭМ!$B$33:$B$776,R$119)+'СЕТ СН'!$H$14+СВЦЭМ!$D$10+'СЕТ СН'!$H$6-'СЕТ СН'!$H$26</f>
        <v>1167.1378477200001</v>
      </c>
      <c r="S127" s="36">
        <f>SUMIFS(СВЦЭМ!$D$33:$D$776,СВЦЭМ!$A$33:$A$776,$A127,СВЦЭМ!$B$33:$B$776,S$119)+'СЕТ СН'!$H$14+СВЦЭМ!$D$10+'СЕТ СН'!$H$6-'СЕТ СН'!$H$26</f>
        <v>1172.13248193</v>
      </c>
      <c r="T127" s="36">
        <f>SUMIFS(СВЦЭМ!$D$33:$D$776,СВЦЭМ!$A$33:$A$776,$A127,СВЦЭМ!$B$33:$B$776,T$119)+'СЕТ СН'!$H$14+СВЦЭМ!$D$10+'СЕТ СН'!$H$6-'СЕТ СН'!$H$26</f>
        <v>1163.8564049400002</v>
      </c>
      <c r="U127" s="36">
        <f>SUMIFS(СВЦЭМ!$D$33:$D$776,СВЦЭМ!$A$33:$A$776,$A127,СВЦЭМ!$B$33:$B$776,U$119)+'СЕТ СН'!$H$14+СВЦЭМ!$D$10+'СЕТ СН'!$H$6-'СЕТ СН'!$H$26</f>
        <v>1144.7736305799999</v>
      </c>
      <c r="V127" s="36">
        <f>SUMIFS(СВЦЭМ!$D$33:$D$776,СВЦЭМ!$A$33:$A$776,$A127,СВЦЭМ!$B$33:$B$776,V$119)+'СЕТ СН'!$H$14+СВЦЭМ!$D$10+'СЕТ СН'!$H$6-'СЕТ СН'!$H$26</f>
        <v>1116.1620843999999</v>
      </c>
      <c r="W127" s="36">
        <f>SUMIFS(СВЦЭМ!$D$33:$D$776,СВЦЭМ!$A$33:$A$776,$A127,СВЦЭМ!$B$33:$B$776,W$119)+'СЕТ СН'!$H$14+СВЦЭМ!$D$10+'СЕТ СН'!$H$6-'СЕТ СН'!$H$26</f>
        <v>1113.1102776500002</v>
      </c>
      <c r="X127" s="36">
        <f>SUMIFS(СВЦЭМ!$D$33:$D$776,СВЦЭМ!$A$33:$A$776,$A127,СВЦЭМ!$B$33:$B$776,X$119)+'СЕТ СН'!$H$14+СВЦЭМ!$D$10+'СЕТ СН'!$H$6-'СЕТ СН'!$H$26</f>
        <v>1159.5187142700001</v>
      </c>
      <c r="Y127" s="36">
        <f>SUMIFS(СВЦЭМ!$D$33:$D$776,СВЦЭМ!$A$33:$A$776,$A127,СВЦЭМ!$B$33:$B$776,Y$119)+'СЕТ СН'!$H$14+СВЦЭМ!$D$10+'СЕТ СН'!$H$6-'СЕТ СН'!$H$26</f>
        <v>1234.5093321200002</v>
      </c>
    </row>
    <row r="128" spans="1:27" ht="15.75" x14ac:dyDescent="0.2">
      <c r="A128" s="35">
        <f t="shared" si="3"/>
        <v>43960</v>
      </c>
      <c r="B128" s="36">
        <f>SUMIFS(СВЦЭМ!$D$33:$D$776,СВЦЭМ!$A$33:$A$776,$A128,СВЦЭМ!$B$33:$B$776,B$119)+'СЕТ СН'!$H$14+СВЦЭМ!$D$10+'СЕТ СН'!$H$6-'СЕТ СН'!$H$26</f>
        <v>1338.11463157</v>
      </c>
      <c r="C128" s="36">
        <f>SUMIFS(СВЦЭМ!$D$33:$D$776,СВЦЭМ!$A$33:$A$776,$A128,СВЦЭМ!$B$33:$B$776,C$119)+'СЕТ СН'!$H$14+СВЦЭМ!$D$10+'СЕТ СН'!$H$6-'СЕТ СН'!$H$26</f>
        <v>1325.4637302199999</v>
      </c>
      <c r="D128" s="36">
        <f>SUMIFS(СВЦЭМ!$D$33:$D$776,СВЦЭМ!$A$33:$A$776,$A128,СВЦЭМ!$B$33:$B$776,D$119)+'СЕТ СН'!$H$14+СВЦЭМ!$D$10+'СЕТ СН'!$H$6-'СЕТ СН'!$H$26</f>
        <v>1307.3522982300001</v>
      </c>
      <c r="E128" s="36">
        <f>SUMIFS(СВЦЭМ!$D$33:$D$776,СВЦЭМ!$A$33:$A$776,$A128,СВЦЭМ!$B$33:$B$776,E$119)+'СЕТ СН'!$H$14+СВЦЭМ!$D$10+'СЕТ СН'!$H$6-'СЕТ СН'!$H$26</f>
        <v>1303.71060659</v>
      </c>
      <c r="F128" s="36">
        <f>SUMIFS(СВЦЭМ!$D$33:$D$776,СВЦЭМ!$A$33:$A$776,$A128,СВЦЭМ!$B$33:$B$776,F$119)+'СЕТ СН'!$H$14+СВЦЭМ!$D$10+'СЕТ СН'!$H$6-'СЕТ СН'!$H$26</f>
        <v>1294.5610161100001</v>
      </c>
      <c r="G128" s="36">
        <f>SUMIFS(СВЦЭМ!$D$33:$D$776,СВЦЭМ!$A$33:$A$776,$A128,СВЦЭМ!$B$33:$B$776,G$119)+'СЕТ СН'!$H$14+СВЦЭМ!$D$10+'СЕТ СН'!$H$6-'СЕТ СН'!$H$26</f>
        <v>1296.1679235199999</v>
      </c>
      <c r="H128" s="36">
        <f>SUMIFS(СВЦЭМ!$D$33:$D$776,СВЦЭМ!$A$33:$A$776,$A128,СВЦЭМ!$B$33:$B$776,H$119)+'СЕТ СН'!$H$14+СВЦЭМ!$D$10+'СЕТ СН'!$H$6-'СЕТ СН'!$H$26</f>
        <v>1302.0373563100002</v>
      </c>
      <c r="I128" s="36">
        <f>SUMIFS(СВЦЭМ!$D$33:$D$776,СВЦЭМ!$A$33:$A$776,$A128,СВЦЭМ!$B$33:$B$776,I$119)+'СЕТ СН'!$H$14+СВЦЭМ!$D$10+'СЕТ СН'!$H$6-'СЕТ СН'!$H$26</f>
        <v>1308.0991687300002</v>
      </c>
      <c r="J128" s="36">
        <f>SUMIFS(СВЦЭМ!$D$33:$D$776,СВЦЭМ!$A$33:$A$776,$A128,СВЦЭМ!$B$33:$B$776,J$119)+'СЕТ СН'!$H$14+СВЦЭМ!$D$10+'СЕТ СН'!$H$6-'СЕТ СН'!$H$26</f>
        <v>1308.5588522100002</v>
      </c>
      <c r="K128" s="36">
        <f>SUMIFS(СВЦЭМ!$D$33:$D$776,СВЦЭМ!$A$33:$A$776,$A128,СВЦЭМ!$B$33:$B$776,K$119)+'СЕТ СН'!$H$14+СВЦЭМ!$D$10+'СЕТ СН'!$H$6-'СЕТ СН'!$H$26</f>
        <v>1282.0086786700001</v>
      </c>
      <c r="L128" s="36">
        <f>SUMIFS(СВЦЭМ!$D$33:$D$776,СВЦЭМ!$A$33:$A$776,$A128,СВЦЭМ!$B$33:$B$776,L$119)+'СЕТ СН'!$H$14+СВЦЭМ!$D$10+'СЕТ СН'!$H$6-'СЕТ СН'!$H$26</f>
        <v>1291.0863885900001</v>
      </c>
      <c r="M128" s="36">
        <f>SUMIFS(СВЦЭМ!$D$33:$D$776,СВЦЭМ!$A$33:$A$776,$A128,СВЦЭМ!$B$33:$B$776,M$119)+'СЕТ СН'!$H$14+СВЦЭМ!$D$10+'СЕТ СН'!$H$6-'СЕТ СН'!$H$26</f>
        <v>1238.6915120000001</v>
      </c>
      <c r="N128" s="36">
        <f>SUMIFS(СВЦЭМ!$D$33:$D$776,СВЦЭМ!$A$33:$A$776,$A128,СВЦЭМ!$B$33:$B$776,N$119)+'СЕТ СН'!$H$14+СВЦЭМ!$D$10+'СЕТ СН'!$H$6-'СЕТ СН'!$H$26</f>
        <v>1183.9731693600002</v>
      </c>
      <c r="O128" s="36">
        <f>SUMIFS(СВЦЭМ!$D$33:$D$776,СВЦЭМ!$A$33:$A$776,$A128,СВЦЭМ!$B$33:$B$776,O$119)+'СЕТ СН'!$H$14+СВЦЭМ!$D$10+'СЕТ СН'!$H$6-'СЕТ СН'!$H$26</f>
        <v>1164.12988498</v>
      </c>
      <c r="P128" s="36">
        <f>SUMIFS(СВЦЭМ!$D$33:$D$776,СВЦЭМ!$A$33:$A$776,$A128,СВЦЭМ!$B$33:$B$776,P$119)+'СЕТ СН'!$H$14+СВЦЭМ!$D$10+'СЕТ СН'!$H$6-'СЕТ СН'!$H$26</f>
        <v>1169.44010755</v>
      </c>
      <c r="Q128" s="36">
        <f>SUMIFS(СВЦЭМ!$D$33:$D$776,СВЦЭМ!$A$33:$A$776,$A128,СВЦЭМ!$B$33:$B$776,Q$119)+'СЕТ СН'!$H$14+СВЦЭМ!$D$10+'СЕТ СН'!$H$6-'СЕТ СН'!$H$26</f>
        <v>1161.4657484100001</v>
      </c>
      <c r="R128" s="36">
        <f>SUMIFS(СВЦЭМ!$D$33:$D$776,СВЦЭМ!$A$33:$A$776,$A128,СВЦЭМ!$B$33:$B$776,R$119)+'СЕТ СН'!$H$14+СВЦЭМ!$D$10+'СЕТ СН'!$H$6-'СЕТ СН'!$H$26</f>
        <v>1163.9792115600001</v>
      </c>
      <c r="S128" s="36">
        <f>SUMIFS(СВЦЭМ!$D$33:$D$776,СВЦЭМ!$A$33:$A$776,$A128,СВЦЭМ!$B$33:$B$776,S$119)+'СЕТ СН'!$H$14+СВЦЭМ!$D$10+'СЕТ СН'!$H$6-'СЕТ СН'!$H$26</f>
        <v>1175.3059150900001</v>
      </c>
      <c r="T128" s="36">
        <f>SUMIFS(СВЦЭМ!$D$33:$D$776,СВЦЭМ!$A$33:$A$776,$A128,СВЦЭМ!$B$33:$B$776,T$119)+'СЕТ СН'!$H$14+СВЦЭМ!$D$10+'СЕТ СН'!$H$6-'СЕТ СН'!$H$26</f>
        <v>1165.67458977</v>
      </c>
      <c r="U128" s="36">
        <f>SUMIFS(СВЦЭМ!$D$33:$D$776,СВЦЭМ!$A$33:$A$776,$A128,СВЦЭМ!$B$33:$B$776,U$119)+'СЕТ СН'!$H$14+СВЦЭМ!$D$10+'СЕТ СН'!$H$6-'СЕТ СН'!$H$26</f>
        <v>1157.3843924</v>
      </c>
      <c r="V128" s="36">
        <f>SUMIFS(СВЦЭМ!$D$33:$D$776,СВЦЭМ!$A$33:$A$776,$A128,СВЦЭМ!$B$33:$B$776,V$119)+'СЕТ СН'!$H$14+СВЦЭМ!$D$10+'СЕТ СН'!$H$6-'СЕТ СН'!$H$26</f>
        <v>1145.2759343900002</v>
      </c>
      <c r="W128" s="36">
        <f>SUMIFS(СВЦЭМ!$D$33:$D$776,СВЦЭМ!$A$33:$A$776,$A128,СВЦЭМ!$B$33:$B$776,W$119)+'СЕТ СН'!$H$14+СВЦЭМ!$D$10+'СЕТ СН'!$H$6-'СЕТ СН'!$H$26</f>
        <v>1137.1963328300001</v>
      </c>
      <c r="X128" s="36">
        <f>SUMIFS(СВЦЭМ!$D$33:$D$776,СВЦЭМ!$A$33:$A$776,$A128,СВЦЭМ!$B$33:$B$776,X$119)+'СЕТ СН'!$H$14+СВЦЭМ!$D$10+'СЕТ СН'!$H$6-'СЕТ СН'!$H$26</f>
        <v>1180.63928521</v>
      </c>
      <c r="Y128" s="36">
        <f>SUMIFS(СВЦЭМ!$D$33:$D$776,СВЦЭМ!$A$33:$A$776,$A128,СВЦЭМ!$B$33:$B$776,Y$119)+'СЕТ СН'!$H$14+СВЦЭМ!$D$10+'СЕТ СН'!$H$6-'СЕТ СН'!$H$26</f>
        <v>1270.8823086800001</v>
      </c>
    </row>
    <row r="129" spans="1:25" ht="15.75" x14ac:dyDescent="0.2">
      <c r="A129" s="35">
        <f t="shared" si="3"/>
        <v>43961</v>
      </c>
      <c r="B129" s="36">
        <f>SUMIFS(СВЦЭМ!$D$33:$D$776,СВЦЭМ!$A$33:$A$776,$A129,СВЦЭМ!$B$33:$B$776,B$119)+'СЕТ СН'!$H$14+СВЦЭМ!$D$10+'СЕТ СН'!$H$6-'СЕТ СН'!$H$26</f>
        <v>1314.4650344500001</v>
      </c>
      <c r="C129" s="36">
        <f>SUMIFS(СВЦЭМ!$D$33:$D$776,СВЦЭМ!$A$33:$A$776,$A129,СВЦЭМ!$B$33:$B$776,C$119)+'СЕТ СН'!$H$14+СВЦЭМ!$D$10+'СЕТ СН'!$H$6-'СЕТ СН'!$H$26</f>
        <v>1344.3551819500001</v>
      </c>
      <c r="D129" s="36">
        <f>SUMIFS(СВЦЭМ!$D$33:$D$776,СВЦЭМ!$A$33:$A$776,$A129,СВЦЭМ!$B$33:$B$776,D$119)+'СЕТ СН'!$H$14+СВЦЭМ!$D$10+'СЕТ СН'!$H$6-'СЕТ СН'!$H$26</f>
        <v>1350.9895275700001</v>
      </c>
      <c r="E129" s="36">
        <f>SUMIFS(СВЦЭМ!$D$33:$D$776,СВЦЭМ!$A$33:$A$776,$A129,СВЦЭМ!$B$33:$B$776,E$119)+'СЕТ СН'!$H$14+СВЦЭМ!$D$10+'СЕТ СН'!$H$6-'СЕТ СН'!$H$26</f>
        <v>1372.1840055299999</v>
      </c>
      <c r="F129" s="36">
        <f>SUMIFS(СВЦЭМ!$D$33:$D$776,СВЦЭМ!$A$33:$A$776,$A129,СВЦЭМ!$B$33:$B$776,F$119)+'СЕТ СН'!$H$14+СВЦЭМ!$D$10+'СЕТ СН'!$H$6-'СЕТ СН'!$H$26</f>
        <v>1364.64321806</v>
      </c>
      <c r="G129" s="36">
        <f>SUMIFS(СВЦЭМ!$D$33:$D$776,СВЦЭМ!$A$33:$A$776,$A129,СВЦЭМ!$B$33:$B$776,G$119)+'СЕТ СН'!$H$14+СВЦЭМ!$D$10+'СЕТ СН'!$H$6-'СЕТ СН'!$H$26</f>
        <v>1362.6258363100001</v>
      </c>
      <c r="H129" s="36">
        <f>SUMIFS(СВЦЭМ!$D$33:$D$776,СВЦЭМ!$A$33:$A$776,$A129,СВЦЭМ!$B$33:$B$776,H$119)+'СЕТ СН'!$H$14+СВЦЭМ!$D$10+'СЕТ СН'!$H$6-'СЕТ СН'!$H$26</f>
        <v>1355.6460255400002</v>
      </c>
      <c r="I129" s="36">
        <f>SUMIFS(СВЦЭМ!$D$33:$D$776,СВЦЭМ!$A$33:$A$776,$A129,СВЦЭМ!$B$33:$B$776,I$119)+'СЕТ СН'!$H$14+СВЦЭМ!$D$10+'СЕТ СН'!$H$6-'СЕТ СН'!$H$26</f>
        <v>1326.9857095299999</v>
      </c>
      <c r="J129" s="36">
        <f>SUMIFS(СВЦЭМ!$D$33:$D$776,СВЦЭМ!$A$33:$A$776,$A129,СВЦЭМ!$B$33:$B$776,J$119)+'СЕТ СН'!$H$14+СВЦЭМ!$D$10+'СЕТ СН'!$H$6-'СЕТ СН'!$H$26</f>
        <v>1320.9121631500002</v>
      </c>
      <c r="K129" s="36">
        <f>SUMIFS(СВЦЭМ!$D$33:$D$776,СВЦЭМ!$A$33:$A$776,$A129,СВЦЭМ!$B$33:$B$776,K$119)+'СЕТ СН'!$H$14+СВЦЭМ!$D$10+'СЕТ СН'!$H$6-'СЕТ СН'!$H$26</f>
        <v>1290.1827034200001</v>
      </c>
      <c r="L129" s="36">
        <f>SUMIFS(СВЦЭМ!$D$33:$D$776,СВЦЭМ!$A$33:$A$776,$A129,СВЦЭМ!$B$33:$B$776,L$119)+'СЕТ СН'!$H$14+СВЦЭМ!$D$10+'СЕТ СН'!$H$6-'СЕТ СН'!$H$26</f>
        <v>1282.54376161</v>
      </c>
      <c r="M129" s="36">
        <f>SUMIFS(СВЦЭМ!$D$33:$D$776,СВЦЭМ!$A$33:$A$776,$A129,СВЦЭМ!$B$33:$B$776,M$119)+'СЕТ СН'!$H$14+СВЦЭМ!$D$10+'СЕТ СН'!$H$6-'СЕТ СН'!$H$26</f>
        <v>1237.4773608800001</v>
      </c>
      <c r="N129" s="36">
        <f>SUMIFS(СВЦЭМ!$D$33:$D$776,СВЦЭМ!$A$33:$A$776,$A129,СВЦЭМ!$B$33:$B$776,N$119)+'СЕТ СН'!$H$14+СВЦЭМ!$D$10+'СЕТ СН'!$H$6-'СЕТ СН'!$H$26</f>
        <v>1183.10475064</v>
      </c>
      <c r="O129" s="36">
        <f>SUMIFS(СВЦЭМ!$D$33:$D$776,СВЦЭМ!$A$33:$A$776,$A129,СВЦЭМ!$B$33:$B$776,O$119)+'СЕТ СН'!$H$14+СВЦЭМ!$D$10+'СЕТ СН'!$H$6-'СЕТ СН'!$H$26</f>
        <v>1166.74964217</v>
      </c>
      <c r="P129" s="36">
        <f>SUMIFS(СВЦЭМ!$D$33:$D$776,СВЦЭМ!$A$33:$A$776,$A129,СВЦЭМ!$B$33:$B$776,P$119)+'СЕТ СН'!$H$14+СВЦЭМ!$D$10+'СЕТ СН'!$H$6-'СЕТ СН'!$H$26</f>
        <v>1168.9339435000002</v>
      </c>
      <c r="Q129" s="36">
        <f>SUMIFS(СВЦЭМ!$D$33:$D$776,СВЦЭМ!$A$33:$A$776,$A129,СВЦЭМ!$B$33:$B$776,Q$119)+'СЕТ СН'!$H$14+СВЦЭМ!$D$10+'СЕТ СН'!$H$6-'СЕТ СН'!$H$26</f>
        <v>1176.5624132400001</v>
      </c>
      <c r="R129" s="36">
        <f>SUMIFS(СВЦЭМ!$D$33:$D$776,СВЦЭМ!$A$33:$A$776,$A129,СВЦЭМ!$B$33:$B$776,R$119)+'СЕТ СН'!$H$14+СВЦЭМ!$D$10+'СЕТ СН'!$H$6-'СЕТ СН'!$H$26</f>
        <v>1173.99010658</v>
      </c>
      <c r="S129" s="36">
        <f>SUMIFS(СВЦЭМ!$D$33:$D$776,СВЦЭМ!$A$33:$A$776,$A129,СВЦЭМ!$B$33:$B$776,S$119)+'СЕТ СН'!$H$14+СВЦЭМ!$D$10+'СЕТ СН'!$H$6-'СЕТ СН'!$H$26</f>
        <v>1176.57263777</v>
      </c>
      <c r="T129" s="36">
        <f>SUMIFS(СВЦЭМ!$D$33:$D$776,СВЦЭМ!$A$33:$A$776,$A129,СВЦЭМ!$B$33:$B$776,T$119)+'СЕТ СН'!$H$14+СВЦЭМ!$D$10+'СЕТ СН'!$H$6-'СЕТ СН'!$H$26</f>
        <v>1166.45641415</v>
      </c>
      <c r="U129" s="36">
        <f>SUMIFS(СВЦЭМ!$D$33:$D$776,СВЦЭМ!$A$33:$A$776,$A129,СВЦЭМ!$B$33:$B$776,U$119)+'СЕТ СН'!$H$14+СВЦЭМ!$D$10+'СЕТ СН'!$H$6-'СЕТ СН'!$H$26</f>
        <v>1153.69592053</v>
      </c>
      <c r="V129" s="36">
        <f>SUMIFS(СВЦЭМ!$D$33:$D$776,СВЦЭМ!$A$33:$A$776,$A129,СВЦЭМ!$B$33:$B$776,V$119)+'СЕТ СН'!$H$14+СВЦЭМ!$D$10+'СЕТ СН'!$H$6-'СЕТ СН'!$H$26</f>
        <v>1134.6178770000001</v>
      </c>
      <c r="W129" s="36">
        <f>SUMIFS(СВЦЭМ!$D$33:$D$776,СВЦЭМ!$A$33:$A$776,$A129,СВЦЭМ!$B$33:$B$776,W$119)+'СЕТ СН'!$H$14+СВЦЭМ!$D$10+'СЕТ СН'!$H$6-'СЕТ СН'!$H$26</f>
        <v>1131.0538111999999</v>
      </c>
      <c r="X129" s="36">
        <f>SUMIFS(СВЦЭМ!$D$33:$D$776,СВЦЭМ!$A$33:$A$776,$A129,СВЦЭМ!$B$33:$B$776,X$119)+'СЕТ СН'!$H$14+СВЦЭМ!$D$10+'СЕТ СН'!$H$6-'СЕТ СН'!$H$26</f>
        <v>1168.8382186200001</v>
      </c>
      <c r="Y129" s="36">
        <f>SUMIFS(СВЦЭМ!$D$33:$D$776,СВЦЭМ!$A$33:$A$776,$A129,СВЦЭМ!$B$33:$B$776,Y$119)+'СЕТ СН'!$H$14+СВЦЭМ!$D$10+'СЕТ СН'!$H$6-'СЕТ СН'!$H$26</f>
        <v>1259.6244476100001</v>
      </c>
    </row>
    <row r="130" spans="1:25" ht="15.75" x14ac:dyDescent="0.2">
      <c r="A130" s="35">
        <f t="shared" si="3"/>
        <v>43962</v>
      </c>
      <c r="B130" s="36">
        <f>SUMIFS(СВЦЭМ!$D$33:$D$776,СВЦЭМ!$A$33:$A$776,$A130,СВЦЭМ!$B$33:$B$776,B$119)+'СЕТ СН'!$H$14+СВЦЭМ!$D$10+'СЕТ СН'!$H$6-'СЕТ СН'!$H$26</f>
        <v>1238.1788054200001</v>
      </c>
      <c r="C130" s="36">
        <f>SUMIFS(СВЦЭМ!$D$33:$D$776,СВЦЭМ!$A$33:$A$776,$A130,СВЦЭМ!$B$33:$B$776,C$119)+'СЕТ СН'!$H$14+СВЦЭМ!$D$10+'СЕТ СН'!$H$6-'СЕТ СН'!$H$26</f>
        <v>1318.5135312699999</v>
      </c>
      <c r="D130" s="36">
        <f>SUMIFS(СВЦЭМ!$D$33:$D$776,СВЦЭМ!$A$33:$A$776,$A130,СВЦЭМ!$B$33:$B$776,D$119)+'СЕТ СН'!$H$14+СВЦЭМ!$D$10+'СЕТ СН'!$H$6-'СЕТ СН'!$H$26</f>
        <v>1353.4220566200001</v>
      </c>
      <c r="E130" s="36">
        <f>SUMIFS(СВЦЭМ!$D$33:$D$776,СВЦЭМ!$A$33:$A$776,$A130,СВЦЭМ!$B$33:$B$776,E$119)+'СЕТ СН'!$H$14+СВЦЭМ!$D$10+'СЕТ СН'!$H$6-'СЕТ СН'!$H$26</f>
        <v>1344.6962309800001</v>
      </c>
      <c r="F130" s="36">
        <f>SUMIFS(СВЦЭМ!$D$33:$D$776,СВЦЭМ!$A$33:$A$776,$A130,СВЦЭМ!$B$33:$B$776,F$119)+'СЕТ СН'!$H$14+СВЦЭМ!$D$10+'СЕТ СН'!$H$6-'СЕТ СН'!$H$26</f>
        <v>1337.8848738500001</v>
      </c>
      <c r="G130" s="36">
        <f>SUMIFS(СВЦЭМ!$D$33:$D$776,СВЦЭМ!$A$33:$A$776,$A130,СВЦЭМ!$B$33:$B$776,G$119)+'СЕТ СН'!$H$14+СВЦЭМ!$D$10+'СЕТ СН'!$H$6-'СЕТ СН'!$H$26</f>
        <v>1340.2862672199999</v>
      </c>
      <c r="H130" s="36">
        <f>SUMIFS(СВЦЭМ!$D$33:$D$776,СВЦЭМ!$A$33:$A$776,$A130,СВЦЭМ!$B$33:$B$776,H$119)+'СЕТ СН'!$H$14+СВЦЭМ!$D$10+'СЕТ СН'!$H$6-'СЕТ СН'!$H$26</f>
        <v>1347.1129399000001</v>
      </c>
      <c r="I130" s="36">
        <f>SUMIFS(СВЦЭМ!$D$33:$D$776,СВЦЭМ!$A$33:$A$776,$A130,СВЦЭМ!$B$33:$B$776,I$119)+'СЕТ СН'!$H$14+СВЦЭМ!$D$10+'СЕТ СН'!$H$6-'СЕТ СН'!$H$26</f>
        <v>1360.61205655</v>
      </c>
      <c r="J130" s="36">
        <f>SUMIFS(СВЦЭМ!$D$33:$D$776,СВЦЭМ!$A$33:$A$776,$A130,СВЦЭМ!$B$33:$B$776,J$119)+'СЕТ СН'!$H$14+СВЦЭМ!$D$10+'СЕТ СН'!$H$6-'СЕТ СН'!$H$26</f>
        <v>1310.1537812000001</v>
      </c>
      <c r="K130" s="36">
        <f>SUMIFS(СВЦЭМ!$D$33:$D$776,СВЦЭМ!$A$33:$A$776,$A130,СВЦЭМ!$B$33:$B$776,K$119)+'СЕТ СН'!$H$14+СВЦЭМ!$D$10+'СЕТ СН'!$H$6-'СЕТ СН'!$H$26</f>
        <v>1249.6476974000002</v>
      </c>
      <c r="L130" s="36">
        <f>SUMIFS(СВЦЭМ!$D$33:$D$776,СВЦЭМ!$A$33:$A$776,$A130,СВЦЭМ!$B$33:$B$776,L$119)+'СЕТ СН'!$H$14+СВЦЭМ!$D$10+'СЕТ СН'!$H$6-'СЕТ СН'!$H$26</f>
        <v>1241.1534610000001</v>
      </c>
      <c r="M130" s="36">
        <f>SUMIFS(СВЦЭМ!$D$33:$D$776,СВЦЭМ!$A$33:$A$776,$A130,СВЦЭМ!$B$33:$B$776,M$119)+'СЕТ СН'!$H$14+СВЦЭМ!$D$10+'СЕТ СН'!$H$6-'СЕТ СН'!$H$26</f>
        <v>1241.5064779600002</v>
      </c>
      <c r="N130" s="36">
        <f>SUMIFS(СВЦЭМ!$D$33:$D$776,СВЦЭМ!$A$33:$A$776,$A130,СВЦЭМ!$B$33:$B$776,N$119)+'СЕТ СН'!$H$14+СВЦЭМ!$D$10+'СЕТ СН'!$H$6-'СЕТ СН'!$H$26</f>
        <v>1253.5439630400001</v>
      </c>
      <c r="O130" s="36">
        <f>SUMIFS(СВЦЭМ!$D$33:$D$776,СВЦЭМ!$A$33:$A$776,$A130,СВЦЭМ!$B$33:$B$776,O$119)+'СЕТ СН'!$H$14+СВЦЭМ!$D$10+'СЕТ СН'!$H$6-'СЕТ СН'!$H$26</f>
        <v>1251.86556341</v>
      </c>
      <c r="P130" s="36">
        <f>SUMIFS(СВЦЭМ!$D$33:$D$776,СВЦЭМ!$A$33:$A$776,$A130,СВЦЭМ!$B$33:$B$776,P$119)+'СЕТ СН'!$H$14+СВЦЭМ!$D$10+'СЕТ СН'!$H$6-'СЕТ СН'!$H$26</f>
        <v>1269.6555595300001</v>
      </c>
      <c r="Q130" s="36">
        <f>SUMIFS(СВЦЭМ!$D$33:$D$776,СВЦЭМ!$A$33:$A$776,$A130,СВЦЭМ!$B$33:$B$776,Q$119)+'СЕТ СН'!$H$14+СВЦЭМ!$D$10+'СЕТ СН'!$H$6-'СЕТ СН'!$H$26</f>
        <v>1277.6761086500001</v>
      </c>
      <c r="R130" s="36">
        <f>SUMIFS(СВЦЭМ!$D$33:$D$776,СВЦЭМ!$A$33:$A$776,$A130,СВЦЭМ!$B$33:$B$776,R$119)+'СЕТ СН'!$H$14+СВЦЭМ!$D$10+'СЕТ СН'!$H$6-'СЕТ СН'!$H$26</f>
        <v>1272.06957809</v>
      </c>
      <c r="S130" s="36">
        <f>SUMIFS(СВЦЭМ!$D$33:$D$776,СВЦЭМ!$A$33:$A$776,$A130,СВЦЭМ!$B$33:$B$776,S$119)+'СЕТ СН'!$H$14+СВЦЭМ!$D$10+'СЕТ СН'!$H$6-'СЕТ СН'!$H$26</f>
        <v>1275.72584899</v>
      </c>
      <c r="T130" s="36">
        <f>SUMIFS(СВЦЭМ!$D$33:$D$776,СВЦЭМ!$A$33:$A$776,$A130,СВЦЭМ!$B$33:$B$776,T$119)+'СЕТ СН'!$H$14+СВЦЭМ!$D$10+'СЕТ СН'!$H$6-'СЕТ СН'!$H$26</f>
        <v>1261.95422222</v>
      </c>
      <c r="U130" s="36">
        <f>SUMIFS(СВЦЭМ!$D$33:$D$776,СВЦЭМ!$A$33:$A$776,$A130,СВЦЭМ!$B$33:$B$776,U$119)+'СЕТ СН'!$H$14+СВЦЭМ!$D$10+'СЕТ СН'!$H$6-'СЕТ СН'!$H$26</f>
        <v>1224.33791449</v>
      </c>
      <c r="V130" s="36">
        <f>SUMIFS(СВЦЭМ!$D$33:$D$776,СВЦЭМ!$A$33:$A$776,$A130,СВЦЭМ!$B$33:$B$776,V$119)+'СЕТ СН'!$H$14+СВЦЭМ!$D$10+'СЕТ СН'!$H$6-'СЕТ СН'!$H$26</f>
        <v>1191.97514688</v>
      </c>
      <c r="W130" s="36">
        <f>SUMIFS(СВЦЭМ!$D$33:$D$776,СВЦЭМ!$A$33:$A$776,$A130,СВЦЭМ!$B$33:$B$776,W$119)+'СЕТ СН'!$H$14+СВЦЭМ!$D$10+'СЕТ СН'!$H$6-'СЕТ СН'!$H$26</f>
        <v>1174.5552916400002</v>
      </c>
      <c r="X130" s="36">
        <f>SUMIFS(СВЦЭМ!$D$33:$D$776,СВЦЭМ!$A$33:$A$776,$A130,СВЦЭМ!$B$33:$B$776,X$119)+'СЕТ СН'!$H$14+СВЦЭМ!$D$10+'СЕТ СН'!$H$6-'СЕТ СН'!$H$26</f>
        <v>1171.0858866200001</v>
      </c>
      <c r="Y130" s="36">
        <f>SUMIFS(СВЦЭМ!$D$33:$D$776,СВЦЭМ!$A$33:$A$776,$A130,СВЦЭМ!$B$33:$B$776,Y$119)+'СЕТ СН'!$H$14+СВЦЭМ!$D$10+'СЕТ СН'!$H$6-'СЕТ СН'!$H$26</f>
        <v>1223.6238716</v>
      </c>
    </row>
    <row r="131" spans="1:25" ht="15.75" x14ac:dyDescent="0.2">
      <c r="A131" s="35">
        <f t="shared" si="3"/>
        <v>43963</v>
      </c>
      <c r="B131" s="36">
        <f>SUMIFS(СВЦЭМ!$D$33:$D$776,СВЦЭМ!$A$33:$A$776,$A131,СВЦЭМ!$B$33:$B$776,B$119)+'СЕТ СН'!$H$14+СВЦЭМ!$D$10+'СЕТ СН'!$H$6-'СЕТ СН'!$H$26</f>
        <v>1354.08306975</v>
      </c>
      <c r="C131" s="36">
        <f>SUMIFS(СВЦЭМ!$D$33:$D$776,СВЦЭМ!$A$33:$A$776,$A131,СВЦЭМ!$B$33:$B$776,C$119)+'СЕТ СН'!$H$14+СВЦЭМ!$D$10+'СЕТ СН'!$H$6-'СЕТ СН'!$H$26</f>
        <v>1393.2777884000002</v>
      </c>
      <c r="D131" s="36">
        <f>SUMIFS(СВЦЭМ!$D$33:$D$776,СВЦЭМ!$A$33:$A$776,$A131,СВЦЭМ!$B$33:$B$776,D$119)+'СЕТ СН'!$H$14+СВЦЭМ!$D$10+'СЕТ СН'!$H$6-'СЕТ СН'!$H$26</f>
        <v>1381.2555807399999</v>
      </c>
      <c r="E131" s="36">
        <f>SUMIFS(СВЦЭМ!$D$33:$D$776,СВЦЭМ!$A$33:$A$776,$A131,СВЦЭМ!$B$33:$B$776,E$119)+'СЕТ СН'!$H$14+СВЦЭМ!$D$10+'СЕТ СН'!$H$6-'СЕТ СН'!$H$26</f>
        <v>1380.4302780500002</v>
      </c>
      <c r="F131" s="36">
        <f>SUMIFS(СВЦЭМ!$D$33:$D$776,СВЦЭМ!$A$33:$A$776,$A131,СВЦЭМ!$B$33:$B$776,F$119)+'СЕТ СН'!$H$14+СВЦЭМ!$D$10+'СЕТ СН'!$H$6-'СЕТ СН'!$H$26</f>
        <v>1388.2078464800002</v>
      </c>
      <c r="G131" s="36">
        <f>SUMIFS(СВЦЭМ!$D$33:$D$776,СВЦЭМ!$A$33:$A$776,$A131,СВЦЭМ!$B$33:$B$776,G$119)+'СЕТ СН'!$H$14+СВЦЭМ!$D$10+'СЕТ СН'!$H$6-'СЕТ СН'!$H$26</f>
        <v>1377.42317069</v>
      </c>
      <c r="H131" s="36">
        <f>SUMIFS(СВЦЭМ!$D$33:$D$776,СВЦЭМ!$A$33:$A$776,$A131,СВЦЭМ!$B$33:$B$776,H$119)+'СЕТ СН'!$H$14+СВЦЭМ!$D$10+'СЕТ СН'!$H$6-'СЕТ СН'!$H$26</f>
        <v>1386.64078178</v>
      </c>
      <c r="I131" s="36">
        <f>SUMIFS(СВЦЭМ!$D$33:$D$776,СВЦЭМ!$A$33:$A$776,$A131,СВЦЭМ!$B$33:$B$776,I$119)+'СЕТ СН'!$H$14+СВЦЭМ!$D$10+'СЕТ СН'!$H$6-'СЕТ СН'!$H$26</f>
        <v>1348.06116909</v>
      </c>
      <c r="J131" s="36">
        <f>SUMIFS(СВЦЭМ!$D$33:$D$776,СВЦЭМ!$A$33:$A$776,$A131,СВЦЭМ!$B$33:$B$776,J$119)+'СЕТ СН'!$H$14+СВЦЭМ!$D$10+'СЕТ СН'!$H$6-'СЕТ СН'!$H$26</f>
        <v>1300.6136525699999</v>
      </c>
      <c r="K131" s="36">
        <f>SUMIFS(СВЦЭМ!$D$33:$D$776,СВЦЭМ!$A$33:$A$776,$A131,СВЦЭМ!$B$33:$B$776,K$119)+'СЕТ СН'!$H$14+СВЦЭМ!$D$10+'СЕТ СН'!$H$6-'СЕТ СН'!$H$26</f>
        <v>1281.01386211</v>
      </c>
      <c r="L131" s="36">
        <f>SUMIFS(СВЦЭМ!$D$33:$D$776,СВЦЭМ!$A$33:$A$776,$A131,СВЦЭМ!$B$33:$B$776,L$119)+'СЕТ СН'!$H$14+СВЦЭМ!$D$10+'СЕТ СН'!$H$6-'СЕТ СН'!$H$26</f>
        <v>1278.25046849</v>
      </c>
      <c r="M131" s="36">
        <f>SUMIFS(СВЦЭМ!$D$33:$D$776,СВЦЭМ!$A$33:$A$776,$A131,СВЦЭМ!$B$33:$B$776,M$119)+'СЕТ СН'!$H$14+СВЦЭМ!$D$10+'СЕТ СН'!$H$6-'СЕТ СН'!$H$26</f>
        <v>1250.5475674700001</v>
      </c>
      <c r="N131" s="36">
        <f>SUMIFS(СВЦЭМ!$D$33:$D$776,СВЦЭМ!$A$33:$A$776,$A131,СВЦЭМ!$B$33:$B$776,N$119)+'СЕТ СН'!$H$14+СВЦЭМ!$D$10+'СЕТ СН'!$H$6-'СЕТ СН'!$H$26</f>
        <v>1248.9115529800001</v>
      </c>
      <c r="O131" s="36">
        <f>SUMIFS(СВЦЭМ!$D$33:$D$776,СВЦЭМ!$A$33:$A$776,$A131,СВЦЭМ!$B$33:$B$776,O$119)+'СЕТ СН'!$H$14+СВЦЭМ!$D$10+'СЕТ СН'!$H$6-'СЕТ СН'!$H$26</f>
        <v>1256.28064098</v>
      </c>
      <c r="P131" s="36">
        <f>SUMIFS(СВЦЭМ!$D$33:$D$776,СВЦЭМ!$A$33:$A$776,$A131,СВЦЭМ!$B$33:$B$776,P$119)+'СЕТ СН'!$H$14+СВЦЭМ!$D$10+'СЕТ СН'!$H$6-'СЕТ СН'!$H$26</f>
        <v>1267.11925593</v>
      </c>
      <c r="Q131" s="36">
        <f>SUMIFS(СВЦЭМ!$D$33:$D$776,СВЦЭМ!$A$33:$A$776,$A131,СВЦЭМ!$B$33:$B$776,Q$119)+'СЕТ СН'!$H$14+СВЦЭМ!$D$10+'СЕТ СН'!$H$6-'СЕТ СН'!$H$26</f>
        <v>1266.11582043</v>
      </c>
      <c r="R131" s="36">
        <f>SUMIFS(СВЦЭМ!$D$33:$D$776,СВЦЭМ!$A$33:$A$776,$A131,СВЦЭМ!$B$33:$B$776,R$119)+'СЕТ СН'!$H$14+СВЦЭМ!$D$10+'СЕТ СН'!$H$6-'СЕТ СН'!$H$26</f>
        <v>1267.0034281000001</v>
      </c>
      <c r="S131" s="36">
        <f>SUMIFS(СВЦЭМ!$D$33:$D$776,СВЦЭМ!$A$33:$A$776,$A131,СВЦЭМ!$B$33:$B$776,S$119)+'СЕТ СН'!$H$14+СВЦЭМ!$D$10+'СЕТ СН'!$H$6-'СЕТ СН'!$H$26</f>
        <v>1267.9363065</v>
      </c>
      <c r="T131" s="36">
        <f>SUMIFS(СВЦЭМ!$D$33:$D$776,СВЦЭМ!$A$33:$A$776,$A131,СВЦЭМ!$B$33:$B$776,T$119)+'СЕТ СН'!$H$14+СВЦЭМ!$D$10+'СЕТ СН'!$H$6-'СЕТ СН'!$H$26</f>
        <v>1273.03935333</v>
      </c>
      <c r="U131" s="36">
        <f>SUMIFS(СВЦЭМ!$D$33:$D$776,СВЦЭМ!$A$33:$A$776,$A131,СВЦЭМ!$B$33:$B$776,U$119)+'СЕТ СН'!$H$14+СВЦЭМ!$D$10+'СЕТ СН'!$H$6-'СЕТ СН'!$H$26</f>
        <v>1271.3002502600002</v>
      </c>
      <c r="V131" s="36">
        <f>SUMIFS(СВЦЭМ!$D$33:$D$776,СВЦЭМ!$A$33:$A$776,$A131,СВЦЭМ!$B$33:$B$776,V$119)+'СЕТ СН'!$H$14+СВЦЭМ!$D$10+'СЕТ СН'!$H$6-'СЕТ СН'!$H$26</f>
        <v>1239.20113913</v>
      </c>
      <c r="W131" s="36">
        <f>SUMIFS(СВЦЭМ!$D$33:$D$776,СВЦЭМ!$A$33:$A$776,$A131,СВЦЭМ!$B$33:$B$776,W$119)+'СЕТ СН'!$H$14+СВЦЭМ!$D$10+'СЕТ СН'!$H$6-'СЕТ СН'!$H$26</f>
        <v>1237.7702062100002</v>
      </c>
      <c r="X131" s="36">
        <f>SUMIFS(СВЦЭМ!$D$33:$D$776,СВЦЭМ!$A$33:$A$776,$A131,СВЦЭМ!$B$33:$B$776,X$119)+'СЕТ СН'!$H$14+СВЦЭМ!$D$10+'СЕТ СН'!$H$6-'СЕТ СН'!$H$26</f>
        <v>1259.9776134600002</v>
      </c>
      <c r="Y131" s="36">
        <f>SUMIFS(СВЦЭМ!$D$33:$D$776,СВЦЭМ!$A$33:$A$776,$A131,СВЦЭМ!$B$33:$B$776,Y$119)+'СЕТ СН'!$H$14+СВЦЭМ!$D$10+'СЕТ СН'!$H$6-'СЕТ СН'!$H$26</f>
        <v>1279.7213195100001</v>
      </c>
    </row>
    <row r="132" spans="1:25" ht="15.75" x14ac:dyDescent="0.2">
      <c r="A132" s="35">
        <f t="shared" si="3"/>
        <v>43964</v>
      </c>
      <c r="B132" s="36">
        <f>SUMIFS(СВЦЭМ!$D$33:$D$776,СВЦЭМ!$A$33:$A$776,$A132,СВЦЭМ!$B$33:$B$776,B$119)+'СЕТ СН'!$H$14+СВЦЭМ!$D$10+'СЕТ СН'!$H$6-'СЕТ СН'!$H$26</f>
        <v>1301.6920853800002</v>
      </c>
      <c r="C132" s="36">
        <f>SUMIFS(СВЦЭМ!$D$33:$D$776,СВЦЭМ!$A$33:$A$776,$A132,СВЦЭМ!$B$33:$B$776,C$119)+'СЕТ СН'!$H$14+СВЦЭМ!$D$10+'СЕТ СН'!$H$6-'СЕТ СН'!$H$26</f>
        <v>1345.5576439000001</v>
      </c>
      <c r="D132" s="36">
        <f>SUMIFS(СВЦЭМ!$D$33:$D$776,СВЦЭМ!$A$33:$A$776,$A132,СВЦЭМ!$B$33:$B$776,D$119)+'СЕТ СН'!$H$14+СВЦЭМ!$D$10+'СЕТ СН'!$H$6-'СЕТ СН'!$H$26</f>
        <v>1353.0035645100002</v>
      </c>
      <c r="E132" s="36">
        <f>SUMIFS(СВЦЭМ!$D$33:$D$776,СВЦЭМ!$A$33:$A$776,$A132,СВЦЭМ!$B$33:$B$776,E$119)+'СЕТ СН'!$H$14+СВЦЭМ!$D$10+'СЕТ СН'!$H$6-'СЕТ СН'!$H$26</f>
        <v>1352.8883789000001</v>
      </c>
      <c r="F132" s="36">
        <f>SUMIFS(СВЦЭМ!$D$33:$D$776,СВЦЭМ!$A$33:$A$776,$A132,СВЦЭМ!$B$33:$B$776,F$119)+'СЕТ СН'!$H$14+СВЦЭМ!$D$10+'СЕТ СН'!$H$6-'СЕТ СН'!$H$26</f>
        <v>1346.0971643900002</v>
      </c>
      <c r="G132" s="36">
        <f>SUMIFS(СВЦЭМ!$D$33:$D$776,СВЦЭМ!$A$33:$A$776,$A132,СВЦЭМ!$B$33:$B$776,G$119)+'СЕТ СН'!$H$14+СВЦЭМ!$D$10+'СЕТ СН'!$H$6-'СЕТ СН'!$H$26</f>
        <v>1353.6221892600001</v>
      </c>
      <c r="H132" s="36">
        <f>SUMIFS(СВЦЭМ!$D$33:$D$776,СВЦЭМ!$A$33:$A$776,$A132,СВЦЭМ!$B$33:$B$776,H$119)+'СЕТ СН'!$H$14+СВЦЭМ!$D$10+'СЕТ СН'!$H$6-'СЕТ СН'!$H$26</f>
        <v>1350.0683560900002</v>
      </c>
      <c r="I132" s="36">
        <f>SUMIFS(СВЦЭМ!$D$33:$D$776,СВЦЭМ!$A$33:$A$776,$A132,СВЦЭМ!$B$33:$B$776,I$119)+'СЕТ СН'!$H$14+СВЦЭМ!$D$10+'СЕТ СН'!$H$6-'СЕТ СН'!$H$26</f>
        <v>1303.36466292</v>
      </c>
      <c r="J132" s="36">
        <f>SUMIFS(СВЦЭМ!$D$33:$D$776,СВЦЭМ!$A$33:$A$776,$A132,СВЦЭМ!$B$33:$B$776,J$119)+'СЕТ СН'!$H$14+СВЦЭМ!$D$10+'СЕТ СН'!$H$6-'СЕТ СН'!$H$26</f>
        <v>1249.3907727800001</v>
      </c>
      <c r="K132" s="36">
        <f>SUMIFS(СВЦЭМ!$D$33:$D$776,СВЦЭМ!$A$33:$A$776,$A132,СВЦЭМ!$B$33:$B$776,K$119)+'СЕТ СН'!$H$14+СВЦЭМ!$D$10+'СЕТ СН'!$H$6-'СЕТ СН'!$H$26</f>
        <v>1241.14556739</v>
      </c>
      <c r="L132" s="36">
        <f>SUMIFS(СВЦЭМ!$D$33:$D$776,СВЦЭМ!$A$33:$A$776,$A132,СВЦЭМ!$B$33:$B$776,L$119)+'СЕТ СН'!$H$14+СВЦЭМ!$D$10+'СЕТ СН'!$H$6-'СЕТ СН'!$H$26</f>
        <v>1232.1045857500001</v>
      </c>
      <c r="M132" s="36">
        <f>SUMIFS(СВЦЭМ!$D$33:$D$776,СВЦЭМ!$A$33:$A$776,$A132,СВЦЭМ!$B$33:$B$776,M$119)+'СЕТ СН'!$H$14+СВЦЭМ!$D$10+'СЕТ СН'!$H$6-'СЕТ СН'!$H$26</f>
        <v>1226.1563329400001</v>
      </c>
      <c r="N132" s="36">
        <f>SUMIFS(СВЦЭМ!$D$33:$D$776,СВЦЭМ!$A$33:$A$776,$A132,СВЦЭМ!$B$33:$B$776,N$119)+'СЕТ СН'!$H$14+СВЦЭМ!$D$10+'СЕТ СН'!$H$6-'СЕТ СН'!$H$26</f>
        <v>1235.1364335500002</v>
      </c>
      <c r="O132" s="36">
        <f>SUMIFS(СВЦЭМ!$D$33:$D$776,СВЦЭМ!$A$33:$A$776,$A132,СВЦЭМ!$B$33:$B$776,O$119)+'СЕТ СН'!$H$14+СВЦЭМ!$D$10+'СЕТ СН'!$H$6-'СЕТ СН'!$H$26</f>
        <v>1243.2496329099999</v>
      </c>
      <c r="P132" s="36">
        <f>SUMIFS(СВЦЭМ!$D$33:$D$776,СВЦЭМ!$A$33:$A$776,$A132,СВЦЭМ!$B$33:$B$776,P$119)+'СЕТ СН'!$H$14+СВЦЭМ!$D$10+'СЕТ СН'!$H$6-'СЕТ СН'!$H$26</f>
        <v>1254.2070180200001</v>
      </c>
      <c r="Q132" s="36">
        <f>SUMIFS(СВЦЭМ!$D$33:$D$776,СВЦЭМ!$A$33:$A$776,$A132,СВЦЭМ!$B$33:$B$776,Q$119)+'СЕТ СН'!$H$14+СВЦЭМ!$D$10+'СЕТ СН'!$H$6-'СЕТ СН'!$H$26</f>
        <v>1245.8168364799999</v>
      </c>
      <c r="R132" s="36">
        <f>SUMIFS(СВЦЭМ!$D$33:$D$776,СВЦЭМ!$A$33:$A$776,$A132,СВЦЭМ!$B$33:$B$776,R$119)+'СЕТ СН'!$H$14+СВЦЭМ!$D$10+'СЕТ СН'!$H$6-'СЕТ СН'!$H$26</f>
        <v>1240.7113957000001</v>
      </c>
      <c r="S132" s="36">
        <f>SUMIFS(СВЦЭМ!$D$33:$D$776,СВЦЭМ!$A$33:$A$776,$A132,СВЦЭМ!$B$33:$B$776,S$119)+'СЕТ СН'!$H$14+СВЦЭМ!$D$10+'СЕТ СН'!$H$6-'СЕТ СН'!$H$26</f>
        <v>1254.4056185300001</v>
      </c>
      <c r="T132" s="36">
        <f>SUMIFS(СВЦЭМ!$D$33:$D$776,СВЦЭМ!$A$33:$A$776,$A132,СВЦЭМ!$B$33:$B$776,T$119)+'СЕТ СН'!$H$14+СВЦЭМ!$D$10+'СЕТ СН'!$H$6-'СЕТ СН'!$H$26</f>
        <v>1226.73963078</v>
      </c>
      <c r="U132" s="36">
        <f>SUMIFS(СВЦЭМ!$D$33:$D$776,СВЦЭМ!$A$33:$A$776,$A132,СВЦЭМ!$B$33:$B$776,U$119)+'СЕТ СН'!$H$14+СВЦЭМ!$D$10+'СЕТ СН'!$H$6-'СЕТ СН'!$H$26</f>
        <v>1194.8542668600001</v>
      </c>
      <c r="V132" s="36">
        <f>SUMIFS(СВЦЭМ!$D$33:$D$776,СВЦЭМ!$A$33:$A$776,$A132,СВЦЭМ!$B$33:$B$776,V$119)+'СЕТ СН'!$H$14+СВЦЭМ!$D$10+'СЕТ СН'!$H$6-'СЕТ СН'!$H$26</f>
        <v>1179.1970753999999</v>
      </c>
      <c r="W132" s="36">
        <f>SUMIFS(СВЦЭМ!$D$33:$D$776,СВЦЭМ!$A$33:$A$776,$A132,СВЦЭМ!$B$33:$B$776,W$119)+'СЕТ СН'!$H$14+СВЦЭМ!$D$10+'СЕТ СН'!$H$6-'СЕТ СН'!$H$26</f>
        <v>1174.82925533</v>
      </c>
      <c r="X132" s="36">
        <f>SUMIFS(СВЦЭМ!$D$33:$D$776,СВЦЭМ!$A$33:$A$776,$A132,СВЦЭМ!$B$33:$B$776,X$119)+'СЕТ СН'!$H$14+СВЦЭМ!$D$10+'СЕТ СН'!$H$6-'СЕТ СН'!$H$26</f>
        <v>1187.6402525000001</v>
      </c>
      <c r="Y132" s="36">
        <f>SUMIFS(СВЦЭМ!$D$33:$D$776,СВЦЭМ!$A$33:$A$776,$A132,СВЦЭМ!$B$33:$B$776,Y$119)+'СЕТ СН'!$H$14+СВЦЭМ!$D$10+'СЕТ СН'!$H$6-'СЕТ СН'!$H$26</f>
        <v>1208.7996252400001</v>
      </c>
    </row>
    <row r="133" spans="1:25" ht="15.75" x14ac:dyDescent="0.2">
      <c r="A133" s="35">
        <f t="shared" si="3"/>
        <v>43965</v>
      </c>
      <c r="B133" s="36">
        <f>SUMIFS(СВЦЭМ!$D$33:$D$776,СВЦЭМ!$A$33:$A$776,$A133,СВЦЭМ!$B$33:$B$776,B$119)+'СЕТ СН'!$H$14+СВЦЭМ!$D$10+'СЕТ СН'!$H$6-'СЕТ СН'!$H$26</f>
        <v>1275.1238973899999</v>
      </c>
      <c r="C133" s="36">
        <f>SUMIFS(СВЦЭМ!$D$33:$D$776,СВЦЭМ!$A$33:$A$776,$A133,СВЦЭМ!$B$33:$B$776,C$119)+'СЕТ СН'!$H$14+СВЦЭМ!$D$10+'СЕТ СН'!$H$6-'СЕТ СН'!$H$26</f>
        <v>1313.50754654</v>
      </c>
      <c r="D133" s="36">
        <f>SUMIFS(СВЦЭМ!$D$33:$D$776,СВЦЭМ!$A$33:$A$776,$A133,СВЦЭМ!$B$33:$B$776,D$119)+'СЕТ СН'!$H$14+СВЦЭМ!$D$10+'СЕТ СН'!$H$6-'СЕТ СН'!$H$26</f>
        <v>1321.7310406300001</v>
      </c>
      <c r="E133" s="36">
        <f>SUMIFS(СВЦЭМ!$D$33:$D$776,СВЦЭМ!$A$33:$A$776,$A133,СВЦЭМ!$B$33:$B$776,E$119)+'СЕТ СН'!$H$14+СВЦЭМ!$D$10+'СЕТ СН'!$H$6-'СЕТ СН'!$H$26</f>
        <v>1356.1945231499999</v>
      </c>
      <c r="F133" s="36">
        <f>SUMIFS(СВЦЭМ!$D$33:$D$776,СВЦЭМ!$A$33:$A$776,$A133,СВЦЭМ!$B$33:$B$776,F$119)+'СЕТ СН'!$H$14+СВЦЭМ!$D$10+'СЕТ СН'!$H$6-'СЕТ СН'!$H$26</f>
        <v>1336.17932316</v>
      </c>
      <c r="G133" s="36">
        <f>SUMIFS(СВЦЭМ!$D$33:$D$776,СВЦЭМ!$A$33:$A$776,$A133,СВЦЭМ!$B$33:$B$776,G$119)+'СЕТ СН'!$H$14+СВЦЭМ!$D$10+'СЕТ СН'!$H$6-'СЕТ СН'!$H$26</f>
        <v>1329.2213764100002</v>
      </c>
      <c r="H133" s="36">
        <f>SUMIFS(СВЦЭМ!$D$33:$D$776,СВЦЭМ!$A$33:$A$776,$A133,СВЦЭМ!$B$33:$B$776,H$119)+'СЕТ СН'!$H$14+СВЦЭМ!$D$10+'СЕТ СН'!$H$6-'СЕТ СН'!$H$26</f>
        <v>1325.7910038099999</v>
      </c>
      <c r="I133" s="36">
        <f>SUMIFS(СВЦЭМ!$D$33:$D$776,СВЦЭМ!$A$33:$A$776,$A133,СВЦЭМ!$B$33:$B$776,I$119)+'СЕТ СН'!$H$14+СВЦЭМ!$D$10+'СЕТ СН'!$H$6-'СЕТ СН'!$H$26</f>
        <v>1288.4421005300001</v>
      </c>
      <c r="J133" s="36">
        <f>SUMIFS(СВЦЭМ!$D$33:$D$776,СВЦЭМ!$A$33:$A$776,$A133,СВЦЭМ!$B$33:$B$776,J$119)+'СЕТ СН'!$H$14+СВЦЭМ!$D$10+'СЕТ СН'!$H$6-'СЕТ СН'!$H$26</f>
        <v>1240.5562651800001</v>
      </c>
      <c r="K133" s="36">
        <f>SUMIFS(СВЦЭМ!$D$33:$D$776,СВЦЭМ!$A$33:$A$776,$A133,СВЦЭМ!$B$33:$B$776,K$119)+'СЕТ СН'!$H$14+СВЦЭМ!$D$10+'СЕТ СН'!$H$6-'СЕТ СН'!$H$26</f>
        <v>1220.1718009599999</v>
      </c>
      <c r="L133" s="36">
        <f>SUMIFS(СВЦЭМ!$D$33:$D$776,СВЦЭМ!$A$33:$A$776,$A133,СВЦЭМ!$B$33:$B$776,L$119)+'СЕТ СН'!$H$14+СВЦЭМ!$D$10+'СЕТ СН'!$H$6-'СЕТ СН'!$H$26</f>
        <v>1209.8475733800001</v>
      </c>
      <c r="M133" s="36">
        <f>SUMIFS(СВЦЭМ!$D$33:$D$776,СВЦЭМ!$A$33:$A$776,$A133,СВЦЭМ!$B$33:$B$776,M$119)+'СЕТ СН'!$H$14+СВЦЭМ!$D$10+'СЕТ СН'!$H$6-'СЕТ СН'!$H$26</f>
        <v>1210.8502154400001</v>
      </c>
      <c r="N133" s="36">
        <f>SUMIFS(СВЦЭМ!$D$33:$D$776,СВЦЭМ!$A$33:$A$776,$A133,СВЦЭМ!$B$33:$B$776,N$119)+'СЕТ СН'!$H$14+СВЦЭМ!$D$10+'СЕТ СН'!$H$6-'СЕТ СН'!$H$26</f>
        <v>1205.75582179</v>
      </c>
      <c r="O133" s="36">
        <f>SUMIFS(СВЦЭМ!$D$33:$D$776,СВЦЭМ!$A$33:$A$776,$A133,СВЦЭМ!$B$33:$B$776,O$119)+'СЕТ СН'!$H$14+СВЦЭМ!$D$10+'СЕТ СН'!$H$6-'СЕТ СН'!$H$26</f>
        <v>1219.57109898</v>
      </c>
      <c r="P133" s="36">
        <f>SUMIFS(СВЦЭМ!$D$33:$D$776,СВЦЭМ!$A$33:$A$776,$A133,СВЦЭМ!$B$33:$B$776,P$119)+'СЕТ СН'!$H$14+СВЦЭМ!$D$10+'СЕТ СН'!$H$6-'СЕТ СН'!$H$26</f>
        <v>1244.0212694300001</v>
      </c>
      <c r="Q133" s="36">
        <f>SUMIFS(СВЦЭМ!$D$33:$D$776,СВЦЭМ!$A$33:$A$776,$A133,СВЦЭМ!$B$33:$B$776,Q$119)+'СЕТ СН'!$H$14+СВЦЭМ!$D$10+'СЕТ СН'!$H$6-'СЕТ СН'!$H$26</f>
        <v>1233.26567974</v>
      </c>
      <c r="R133" s="36">
        <f>SUMIFS(СВЦЭМ!$D$33:$D$776,СВЦЭМ!$A$33:$A$776,$A133,СВЦЭМ!$B$33:$B$776,R$119)+'СЕТ СН'!$H$14+СВЦЭМ!$D$10+'СЕТ СН'!$H$6-'СЕТ СН'!$H$26</f>
        <v>1229.47076526</v>
      </c>
      <c r="S133" s="36">
        <f>SUMIFS(СВЦЭМ!$D$33:$D$776,СВЦЭМ!$A$33:$A$776,$A133,СВЦЭМ!$B$33:$B$776,S$119)+'СЕТ СН'!$H$14+СВЦЭМ!$D$10+'СЕТ СН'!$H$6-'СЕТ СН'!$H$26</f>
        <v>1248.3781081300001</v>
      </c>
      <c r="T133" s="36">
        <f>SUMIFS(СВЦЭМ!$D$33:$D$776,СВЦЭМ!$A$33:$A$776,$A133,СВЦЭМ!$B$33:$B$776,T$119)+'СЕТ СН'!$H$14+СВЦЭМ!$D$10+'СЕТ СН'!$H$6-'СЕТ СН'!$H$26</f>
        <v>1227.59504965</v>
      </c>
      <c r="U133" s="36">
        <f>SUMIFS(СВЦЭМ!$D$33:$D$776,СВЦЭМ!$A$33:$A$776,$A133,СВЦЭМ!$B$33:$B$776,U$119)+'СЕТ СН'!$H$14+СВЦЭМ!$D$10+'СЕТ СН'!$H$6-'СЕТ СН'!$H$26</f>
        <v>1197.77526098</v>
      </c>
      <c r="V133" s="36">
        <f>SUMIFS(СВЦЭМ!$D$33:$D$776,СВЦЭМ!$A$33:$A$776,$A133,СВЦЭМ!$B$33:$B$776,V$119)+'СЕТ СН'!$H$14+СВЦЭМ!$D$10+'СЕТ СН'!$H$6-'СЕТ СН'!$H$26</f>
        <v>1173.86848955</v>
      </c>
      <c r="W133" s="36">
        <f>SUMIFS(СВЦЭМ!$D$33:$D$776,СВЦЭМ!$A$33:$A$776,$A133,СВЦЭМ!$B$33:$B$776,W$119)+'СЕТ СН'!$H$14+СВЦЭМ!$D$10+'СЕТ СН'!$H$6-'СЕТ СН'!$H$26</f>
        <v>1164.7681046600001</v>
      </c>
      <c r="X133" s="36">
        <f>SUMIFS(СВЦЭМ!$D$33:$D$776,СВЦЭМ!$A$33:$A$776,$A133,СВЦЭМ!$B$33:$B$776,X$119)+'СЕТ СН'!$H$14+СВЦЭМ!$D$10+'СЕТ СН'!$H$6-'СЕТ СН'!$H$26</f>
        <v>1172.2315055600002</v>
      </c>
      <c r="Y133" s="36">
        <f>SUMIFS(СВЦЭМ!$D$33:$D$776,СВЦЭМ!$A$33:$A$776,$A133,СВЦЭМ!$B$33:$B$776,Y$119)+'СЕТ СН'!$H$14+СВЦЭМ!$D$10+'СЕТ СН'!$H$6-'СЕТ СН'!$H$26</f>
        <v>1203.50948926</v>
      </c>
    </row>
    <row r="134" spans="1:25" ht="15.75" x14ac:dyDescent="0.2">
      <c r="A134" s="35">
        <f t="shared" si="3"/>
        <v>43966</v>
      </c>
      <c r="B134" s="36">
        <f>SUMIFS(СВЦЭМ!$D$33:$D$776,СВЦЭМ!$A$33:$A$776,$A134,СВЦЭМ!$B$33:$B$776,B$119)+'СЕТ СН'!$H$14+СВЦЭМ!$D$10+'СЕТ СН'!$H$6-'СЕТ СН'!$H$26</f>
        <v>1263.83183566</v>
      </c>
      <c r="C134" s="36">
        <f>SUMIFS(СВЦЭМ!$D$33:$D$776,СВЦЭМ!$A$33:$A$776,$A134,СВЦЭМ!$B$33:$B$776,C$119)+'СЕТ СН'!$H$14+СВЦЭМ!$D$10+'СЕТ СН'!$H$6-'СЕТ СН'!$H$26</f>
        <v>1317.8441301800001</v>
      </c>
      <c r="D134" s="36">
        <f>SUMIFS(СВЦЭМ!$D$33:$D$776,СВЦЭМ!$A$33:$A$776,$A134,СВЦЭМ!$B$33:$B$776,D$119)+'СЕТ СН'!$H$14+СВЦЭМ!$D$10+'СЕТ СН'!$H$6-'СЕТ СН'!$H$26</f>
        <v>1341.4922449300002</v>
      </c>
      <c r="E134" s="36">
        <f>SUMIFS(СВЦЭМ!$D$33:$D$776,СВЦЭМ!$A$33:$A$776,$A134,СВЦЭМ!$B$33:$B$776,E$119)+'СЕТ СН'!$H$14+СВЦЭМ!$D$10+'СЕТ СН'!$H$6-'СЕТ СН'!$H$26</f>
        <v>1340.21501188</v>
      </c>
      <c r="F134" s="36">
        <f>SUMIFS(СВЦЭМ!$D$33:$D$776,СВЦЭМ!$A$33:$A$776,$A134,СВЦЭМ!$B$33:$B$776,F$119)+'СЕТ СН'!$H$14+СВЦЭМ!$D$10+'СЕТ СН'!$H$6-'СЕТ СН'!$H$26</f>
        <v>1332.5153338</v>
      </c>
      <c r="G134" s="36">
        <f>SUMIFS(СВЦЭМ!$D$33:$D$776,СВЦЭМ!$A$33:$A$776,$A134,СВЦЭМ!$B$33:$B$776,G$119)+'СЕТ СН'!$H$14+СВЦЭМ!$D$10+'СЕТ СН'!$H$6-'СЕТ СН'!$H$26</f>
        <v>1341.6641221899999</v>
      </c>
      <c r="H134" s="36">
        <f>SUMIFS(СВЦЭМ!$D$33:$D$776,СВЦЭМ!$A$33:$A$776,$A134,СВЦЭМ!$B$33:$B$776,H$119)+'СЕТ СН'!$H$14+СВЦЭМ!$D$10+'СЕТ СН'!$H$6-'СЕТ СН'!$H$26</f>
        <v>1348.8748696800001</v>
      </c>
      <c r="I134" s="36">
        <f>SUMIFS(СВЦЭМ!$D$33:$D$776,СВЦЭМ!$A$33:$A$776,$A134,СВЦЭМ!$B$33:$B$776,I$119)+'СЕТ СН'!$H$14+СВЦЭМ!$D$10+'СЕТ СН'!$H$6-'СЕТ СН'!$H$26</f>
        <v>1305.7934187000001</v>
      </c>
      <c r="J134" s="36">
        <f>SUMIFS(СВЦЭМ!$D$33:$D$776,СВЦЭМ!$A$33:$A$776,$A134,СВЦЭМ!$B$33:$B$776,J$119)+'СЕТ СН'!$H$14+СВЦЭМ!$D$10+'СЕТ СН'!$H$6-'СЕТ СН'!$H$26</f>
        <v>1245.8674366</v>
      </c>
      <c r="K134" s="36">
        <f>SUMIFS(СВЦЭМ!$D$33:$D$776,СВЦЭМ!$A$33:$A$776,$A134,СВЦЭМ!$B$33:$B$776,K$119)+'СЕТ СН'!$H$14+СВЦЭМ!$D$10+'СЕТ СН'!$H$6-'СЕТ СН'!$H$26</f>
        <v>1179.86014445</v>
      </c>
      <c r="L134" s="36">
        <f>SUMIFS(СВЦЭМ!$D$33:$D$776,СВЦЭМ!$A$33:$A$776,$A134,СВЦЭМ!$B$33:$B$776,L$119)+'СЕТ СН'!$H$14+СВЦЭМ!$D$10+'СЕТ СН'!$H$6-'СЕТ СН'!$H$26</f>
        <v>1168.9763513</v>
      </c>
      <c r="M134" s="36">
        <f>SUMIFS(СВЦЭМ!$D$33:$D$776,СВЦЭМ!$A$33:$A$776,$A134,СВЦЭМ!$B$33:$B$776,M$119)+'СЕТ СН'!$H$14+СВЦЭМ!$D$10+'СЕТ СН'!$H$6-'СЕТ СН'!$H$26</f>
        <v>1188.9852218400001</v>
      </c>
      <c r="N134" s="36">
        <f>SUMIFS(СВЦЭМ!$D$33:$D$776,СВЦЭМ!$A$33:$A$776,$A134,СВЦЭМ!$B$33:$B$776,N$119)+'СЕТ СН'!$H$14+СВЦЭМ!$D$10+'СЕТ СН'!$H$6-'СЕТ СН'!$H$26</f>
        <v>1194.5945991799999</v>
      </c>
      <c r="O134" s="36">
        <f>SUMIFS(СВЦЭМ!$D$33:$D$776,СВЦЭМ!$A$33:$A$776,$A134,СВЦЭМ!$B$33:$B$776,O$119)+'СЕТ СН'!$H$14+СВЦЭМ!$D$10+'СЕТ СН'!$H$6-'СЕТ СН'!$H$26</f>
        <v>1196.96761754</v>
      </c>
      <c r="P134" s="36">
        <f>SUMIFS(СВЦЭМ!$D$33:$D$776,СВЦЭМ!$A$33:$A$776,$A134,СВЦЭМ!$B$33:$B$776,P$119)+'СЕТ СН'!$H$14+СВЦЭМ!$D$10+'СЕТ СН'!$H$6-'СЕТ СН'!$H$26</f>
        <v>1203.1414482600001</v>
      </c>
      <c r="Q134" s="36">
        <f>SUMIFS(СВЦЭМ!$D$33:$D$776,СВЦЭМ!$A$33:$A$776,$A134,СВЦЭМ!$B$33:$B$776,Q$119)+'СЕТ СН'!$H$14+СВЦЭМ!$D$10+'СЕТ СН'!$H$6-'СЕТ СН'!$H$26</f>
        <v>1198.5304013800001</v>
      </c>
      <c r="R134" s="36">
        <f>SUMIFS(СВЦЭМ!$D$33:$D$776,СВЦЭМ!$A$33:$A$776,$A134,СВЦЭМ!$B$33:$B$776,R$119)+'СЕТ СН'!$H$14+СВЦЭМ!$D$10+'СЕТ СН'!$H$6-'СЕТ СН'!$H$26</f>
        <v>1194.1782070200002</v>
      </c>
      <c r="S134" s="36">
        <f>SUMIFS(СВЦЭМ!$D$33:$D$776,СВЦЭМ!$A$33:$A$776,$A134,СВЦЭМ!$B$33:$B$776,S$119)+'СЕТ СН'!$H$14+СВЦЭМ!$D$10+'СЕТ СН'!$H$6-'СЕТ СН'!$H$26</f>
        <v>1203.7924667900002</v>
      </c>
      <c r="T134" s="36">
        <f>SUMIFS(СВЦЭМ!$D$33:$D$776,СВЦЭМ!$A$33:$A$776,$A134,СВЦЭМ!$B$33:$B$776,T$119)+'СЕТ СН'!$H$14+СВЦЭМ!$D$10+'СЕТ СН'!$H$6-'СЕТ СН'!$H$26</f>
        <v>1198.3262276700002</v>
      </c>
      <c r="U134" s="36">
        <f>SUMIFS(СВЦЭМ!$D$33:$D$776,СВЦЭМ!$A$33:$A$776,$A134,СВЦЭМ!$B$33:$B$776,U$119)+'СЕТ СН'!$H$14+СВЦЭМ!$D$10+'СЕТ СН'!$H$6-'СЕТ СН'!$H$26</f>
        <v>1201.2772440200001</v>
      </c>
      <c r="V134" s="36">
        <f>SUMIFS(СВЦЭМ!$D$33:$D$776,СВЦЭМ!$A$33:$A$776,$A134,СВЦЭМ!$B$33:$B$776,V$119)+'СЕТ СН'!$H$14+СВЦЭМ!$D$10+'СЕТ СН'!$H$6-'СЕТ СН'!$H$26</f>
        <v>1194.0393168700002</v>
      </c>
      <c r="W134" s="36">
        <f>SUMIFS(СВЦЭМ!$D$33:$D$776,СВЦЭМ!$A$33:$A$776,$A134,СВЦЭМ!$B$33:$B$776,W$119)+'СЕТ СН'!$H$14+СВЦЭМ!$D$10+'СЕТ СН'!$H$6-'СЕТ СН'!$H$26</f>
        <v>1181.5698853700001</v>
      </c>
      <c r="X134" s="36">
        <f>SUMIFS(СВЦЭМ!$D$33:$D$776,СВЦЭМ!$A$33:$A$776,$A134,СВЦЭМ!$B$33:$B$776,X$119)+'СЕТ СН'!$H$14+СВЦЭМ!$D$10+'СЕТ СН'!$H$6-'СЕТ СН'!$H$26</f>
        <v>1183.7855918600001</v>
      </c>
      <c r="Y134" s="36">
        <f>SUMIFS(СВЦЭМ!$D$33:$D$776,СВЦЭМ!$A$33:$A$776,$A134,СВЦЭМ!$B$33:$B$776,Y$119)+'СЕТ СН'!$H$14+СВЦЭМ!$D$10+'СЕТ СН'!$H$6-'СЕТ СН'!$H$26</f>
        <v>1187.5420866300001</v>
      </c>
    </row>
    <row r="135" spans="1:25" ht="15.75" x14ac:dyDescent="0.2">
      <c r="A135" s="35">
        <f t="shared" si="3"/>
        <v>43967</v>
      </c>
      <c r="B135" s="36">
        <f>SUMIFS(СВЦЭМ!$D$33:$D$776,СВЦЭМ!$A$33:$A$776,$A135,СВЦЭМ!$B$33:$B$776,B$119)+'СЕТ СН'!$H$14+СВЦЭМ!$D$10+'СЕТ СН'!$H$6-'СЕТ СН'!$H$26</f>
        <v>1297.3041550800001</v>
      </c>
      <c r="C135" s="36">
        <f>SUMIFS(СВЦЭМ!$D$33:$D$776,СВЦЭМ!$A$33:$A$776,$A135,СВЦЭМ!$B$33:$B$776,C$119)+'СЕТ СН'!$H$14+СВЦЭМ!$D$10+'СЕТ СН'!$H$6-'СЕТ СН'!$H$26</f>
        <v>1336.52683759</v>
      </c>
      <c r="D135" s="36">
        <f>SUMIFS(СВЦЭМ!$D$33:$D$776,СВЦЭМ!$A$33:$A$776,$A135,СВЦЭМ!$B$33:$B$776,D$119)+'СЕТ СН'!$H$14+СВЦЭМ!$D$10+'СЕТ СН'!$H$6-'СЕТ СН'!$H$26</f>
        <v>1338.0055805100001</v>
      </c>
      <c r="E135" s="36">
        <f>SUMIFS(СВЦЭМ!$D$33:$D$776,СВЦЭМ!$A$33:$A$776,$A135,СВЦЭМ!$B$33:$B$776,E$119)+'СЕТ СН'!$H$14+СВЦЭМ!$D$10+'СЕТ СН'!$H$6-'СЕТ СН'!$H$26</f>
        <v>1350.6439515900001</v>
      </c>
      <c r="F135" s="36">
        <f>SUMIFS(СВЦЭМ!$D$33:$D$776,СВЦЭМ!$A$33:$A$776,$A135,СВЦЭМ!$B$33:$B$776,F$119)+'СЕТ СН'!$H$14+СВЦЭМ!$D$10+'СЕТ СН'!$H$6-'СЕТ СН'!$H$26</f>
        <v>1350.6592249800001</v>
      </c>
      <c r="G135" s="36">
        <f>SUMIFS(СВЦЭМ!$D$33:$D$776,СВЦЭМ!$A$33:$A$776,$A135,СВЦЭМ!$B$33:$B$776,G$119)+'СЕТ СН'!$H$14+СВЦЭМ!$D$10+'СЕТ СН'!$H$6-'СЕТ СН'!$H$26</f>
        <v>1350.5173914400002</v>
      </c>
      <c r="H135" s="36">
        <f>SUMIFS(СВЦЭМ!$D$33:$D$776,СВЦЭМ!$A$33:$A$776,$A135,СВЦЭМ!$B$33:$B$776,H$119)+'СЕТ СН'!$H$14+СВЦЭМ!$D$10+'СЕТ СН'!$H$6-'СЕТ СН'!$H$26</f>
        <v>1357.8245410500001</v>
      </c>
      <c r="I135" s="36">
        <f>SUMIFS(СВЦЭМ!$D$33:$D$776,СВЦЭМ!$A$33:$A$776,$A135,СВЦЭМ!$B$33:$B$776,I$119)+'СЕТ СН'!$H$14+СВЦЭМ!$D$10+'СЕТ СН'!$H$6-'СЕТ СН'!$H$26</f>
        <v>1290.78030184</v>
      </c>
      <c r="J135" s="36">
        <f>SUMIFS(СВЦЭМ!$D$33:$D$776,СВЦЭМ!$A$33:$A$776,$A135,СВЦЭМ!$B$33:$B$776,J$119)+'СЕТ СН'!$H$14+СВЦЭМ!$D$10+'СЕТ СН'!$H$6-'СЕТ СН'!$H$26</f>
        <v>1220.2884998300001</v>
      </c>
      <c r="K135" s="36">
        <f>SUMIFS(СВЦЭМ!$D$33:$D$776,СВЦЭМ!$A$33:$A$776,$A135,СВЦЭМ!$B$33:$B$776,K$119)+'СЕТ СН'!$H$14+СВЦЭМ!$D$10+'СЕТ СН'!$H$6-'СЕТ СН'!$H$26</f>
        <v>1219.2275773599999</v>
      </c>
      <c r="L135" s="36">
        <f>SUMIFS(СВЦЭМ!$D$33:$D$776,СВЦЭМ!$A$33:$A$776,$A135,СВЦЭМ!$B$33:$B$776,L$119)+'СЕТ СН'!$H$14+СВЦЭМ!$D$10+'СЕТ СН'!$H$6-'СЕТ СН'!$H$26</f>
        <v>1224.0943657900002</v>
      </c>
      <c r="M135" s="36">
        <f>SUMIFS(СВЦЭМ!$D$33:$D$776,СВЦЭМ!$A$33:$A$776,$A135,СВЦЭМ!$B$33:$B$776,M$119)+'СЕТ СН'!$H$14+СВЦЭМ!$D$10+'СЕТ СН'!$H$6-'СЕТ СН'!$H$26</f>
        <v>1219.9679799800001</v>
      </c>
      <c r="N135" s="36">
        <f>SUMIFS(СВЦЭМ!$D$33:$D$776,СВЦЭМ!$A$33:$A$776,$A135,СВЦЭМ!$B$33:$B$776,N$119)+'СЕТ СН'!$H$14+СВЦЭМ!$D$10+'СЕТ СН'!$H$6-'СЕТ СН'!$H$26</f>
        <v>1210.0478282200002</v>
      </c>
      <c r="O135" s="36">
        <f>SUMIFS(СВЦЭМ!$D$33:$D$776,СВЦЭМ!$A$33:$A$776,$A135,СВЦЭМ!$B$33:$B$776,O$119)+'СЕТ СН'!$H$14+СВЦЭМ!$D$10+'СЕТ СН'!$H$6-'СЕТ СН'!$H$26</f>
        <v>1204.8653480800001</v>
      </c>
      <c r="P135" s="36">
        <f>SUMIFS(СВЦЭМ!$D$33:$D$776,СВЦЭМ!$A$33:$A$776,$A135,СВЦЭМ!$B$33:$B$776,P$119)+'СЕТ СН'!$H$14+СВЦЭМ!$D$10+'СЕТ СН'!$H$6-'СЕТ СН'!$H$26</f>
        <v>1210.3349737600001</v>
      </c>
      <c r="Q135" s="36">
        <f>SUMIFS(СВЦЭМ!$D$33:$D$776,СВЦЭМ!$A$33:$A$776,$A135,СВЦЭМ!$B$33:$B$776,Q$119)+'СЕТ СН'!$H$14+СВЦЭМ!$D$10+'СЕТ СН'!$H$6-'СЕТ СН'!$H$26</f>
        <v>1207.6550588300001</v>
      </c>
      <c r="R135" s="36">
        <f>SUMIFS(СВЦЭМ!$D$33:$D$776,СВЦЭМ!$A$33:$A$776,$A135,СВЦЭМ!$B$33:$B$776,R$119)+'СЕТ СН'!$H$14+СВЦЭМ!$D$10+'СЕТ СН'!$H$6-'СЕТ СН'!$H$26</f>
        <v>1203.80364721</v>
      </c>
      <c r="S135" s="36">
        <f>SUMIFS(СВЦЭМ!$D$33:$D$776,СВЦЭМ!$A$33:$A$776,$A135,СВЦЭМ!$B$33:$B$776,S$119)+'СЕТ СН'!$H$14+СВЦЭМ!$D$10+'СЕТ СН'!$H$6-'СЕТ СН'!$H$26</f>
        <v>1200.1902950600002</v>
      </c>
      <c r="T135" s="36">
        <f>SUMIFS(СВЦЭМ!$D$33:$D$776,СВЦЭМ!$A$33:$A$776,$A135,СВЦЭМ!$B$33:$B$776,T$119)+'СЕТ СН'!$H$14+СВЦЭМ!$D$10+'СЕТ СН'!$H$6-'СЕТ СН'!$H$26</f>
        <v>1199.16907382</v>
      </c>
      <c r="U135" s="36">
        <f>SUMIFS(СВЦЭМ!$D$33:$D$776,СВЦЭМ!$A$33:$A$776,$A135,СВЦЭМ!$B$33:$B$776,U$119)+'СЕТ СН'!$H$14+СВЦЭМ!$D$10+'СЕТ СН'!$H$6-'СЕТ СН'!$H$26</f>
        <v>1191.8704348199999</v>
      </c>
      <c r="V135" s="36">
        <f>SUMIFS(СВЦЭМ!$D$33:$D$776,СВЦЭМ!$A$33:$A$776,$A135,СВЦЭМ!$B$33:$B$776,V$119)+'СЕТ СН'!$H$14+СВЦЭМ!$D$10+'СЕТ СН'!$H$6-'СЕТ СН'!$H$26</f>
        <v>1191.00320949</v>
      </c>
      <c r="W135" s="36">
        <f>SUMIFS(СВЦЭМ!$D$33:$D$776,СВЦЭМ!$A$33:$A$776,$A135,СВЦЭМ!$B$33:$B$776,W$119)+'СЕТ СН'!$H$14+СВЦЭМ!$D$10+'СЕТ СН'!$H$6-'СЕТ СН'!$H$26</f>
        <v>1192.4984358800002</v>
      </c>
      <c r="X135" s="36">
        <f>SUMIFS(СВЦЭМ!$D$33:$D$776,СВЦЭМ!$A$33:$A$776,$A135,СВЦЭМ!$B$33:$B$776,X$119)+'СЕТ СН'!$H$14+СВЦЭМ!$D$10+'СЕТ СН'!$H$6-'СЕТ СН'!$H$26</f>
        <v>1193.4108436500001</v>
      </c>
      <c r="Y135" s="36">
        <f>SUMIFS(СВЦЭМ!$D$33:$D$776,СВЦЭМ!$A$33:$A$776,$A135,СВЦЭМ!$B$33:$B$776,Y$119)+'СЕТ СН'!$H$14+СВЦЭМ!$D$10+'СЕТ СН'!$H$6-'СЕТ СН'!$H$26</f>
        <v>1212.1374257299999</v>
      </c>
    </row>
    <row r="136" spans="1:25" ht="15.75" x14ac:dyDescent="0.2">
      <c r="A136" s="35">
        <f t="shared" si="3"/>
        <v>43968</v>
      </c>
      <c r="B136" s="36">
        <f>SUMIFS(СВЦЭМ!$D$33:$D$776,СВЦЭМ!$A$33:$A$776,$A136,СВЦЭМ!$B$33:$B$776,B$119)+'СЕТ СН'!$H$14+СВЦЭМ!$D$10+'СЕТ СН'!$H$6-'СЕТ СН'!$H$26</f>
        <v>1301.3269845700001</v>
      </c>
      <c r="C136" s="36">
        <f>SUMIFS(СВЦЭМ!$D$33:$D$776,СВЦЭМ!$A$33:$A$776,$A136,СВЦЭМ!$B$33:$B$776,C$119)+'СЕТ СН'!$H$14+СВЦЭМ!$D$10+'СЕТ СН'!$H$6-'СЕТ СН'!$H$26</f>
        <v>1335.7141967699999</v>
      </c>
      <c r="D136" s="36">
        <f>SUMIFS(СВЦЭМ!$D$33:$D$776,СВЦЭМ!$A$33:$A$776,$A136,СВЦЭМ!$B$33:$B$776,D$119)+'СЕТ СН'!$H$14+СВЦЭМ!$D$10+'СЕТ СН'!$H$6-'СЕТ СН'!$H$26</f>
        <v>1343.0135136900001</v>
      </c>
      <c r="E136" s="36">
        <f>SUMIFS(СВЦЭМ!$D$33:$D$776,СВЦЭМ!$A$33:$A$776,$A136,СВЦЭМ!$B$33:$B$776,E$119)+'СЕТ СН'!$H$14+СВЦЭМ!$D$10+'СЕТ СН'!$H$6-'СЕТ СН'!$H$26</f>
        <v>1350.45055957</v>
      </c>
      <c r="F136" s="36">
        <f>SUMIFS(СВЦЭМ!$D$33:$D$776,СВЦЭМ!$A$33:$A$776,$A136,СВЦЭМ!$B$33:$B$776,F$119)+'СЕТ СН'!$H$14+СВЦЭМ!$D$10+'СЕТ СН'!$H$6-'СЕТ СН'!$H$26</f>
        <v>1343.6082698700002</v>
      </c>
      <c r="G136" s="36">
        <f>SUMIFS(СВЦЭМ!$D$33:$D$776,СВЦЭМ!$A$33:$A$776,$A136,СВЦЭМ!$B$33:$B$776,G$119)+'СЕТ СН'!$H$14+СВЦЭМ!$D$10+'СЕТ СН'!$H$6-'СЕТ СН'!$H$26</f>
        <v>1344.99136692</v>
      </c>
      <c r="H136" s="36">
        <f>SUMIFS(СВЦЭМ!$D$33:$D$776,СВЦЭМ!$A$33:$A$776,$A136,СВЦЭМ!$B$33:$B$776,H$119)+'СЕТ СН'!$H$14+СВЦЭМ!$D$10+'СЕТ СН'!$H$6-'СЕТ СН'!$H$26</f>
        <v>1350.38031602</v>
      </c>
      <c r="I136" s="36">
        <f>SUMIFS(СВЦЭМ!$D$33:$D$776,СВЦЭМ!$A$33:$A$776,$A136,СВЦЭМ!$B$33:$B$776,I$119)+'СЕТ СН'!$H$14+СВЦЭМ!$D$10+'СЕТ СН'!$H$6-'СЕТ СН'!$H$26</f>
        <v>1309.7949588900001</v>
      </c>
      <c r="J136" s="36">
        <f>SUMIFS(СВЦЭМ!$D$33:$D$776,СВЦЭМ!$A$33:$A$776,$A136,СВЦЭМ!$B$33:$B$776,J$119)+'СЕТ СН'!$H$14+СВЦЭМ!$D$10+'СЕТ СН'!$H$6-'СЕТ СН'!$H$26</f>
        <v>1242.3131936</v>
      </c>
      <c r="K136" s="36">
        <f>SUMIFS(СВЦЭМ!$D$33:$D$776,СВЦЭМ!$A$33:$A$776,$A136,СВЦЭМ!$B$33:$B$776,K$119)+'СЕТ СН'!$H$14+СВЦЭМ!$D$10+'СЕТ СН'!$H$6-'СЕТ СН'!$H$26</f>
        <v>1213.2109221999999</v>
      </c>
      <c r="L136" s="36">
        <f>SUMIFS(СВЦЭМ!$D$33:$D$776,СВЦЭМ!$A$33:$A$776,$A136,СВЦЭМ!$B$33:$B$776,L$119)+'СЕТ СН'!$H$14+СВЦЭМ!$D$10+'СЕТ СН'!$H$6-'СЕТ СН'!$H$26</f>
        <v>1213.21259149</v>
      </c>
      <c r="M136" s="36">
        <f>SUMIFS(СВЦЭМ!$D$33:$D$776,СВЦЭМ!$A$33:$A$776,$A136,СВЦЭМ!$B$33:$B$776,M$119)+'СЕТ СН'!$H$14+СВЦЭМ!$D$10+'СЕТ СН'!$H$6-'СЕТ СН'!$H$26</f>
        <v>1211.7544585800001</v>
      </c>
      <c r="N136" s="36">
        <f>SUMIFS(СВЦЭМ!$D$33:$D$776,СВЦЭМ!$A$33:$A$776,$A136,СВЦЭМ!$B$33:$B$776,N$119)+'СЕТ СН'!$H$14+СВЦЭМ!$D$10+'СЕТ СН'!$H$6-'СЕТ СН'!$H$26</f>
        <v>1207.72270196</v>
      </c>
      <c r="O136" s="36">
        <f>SUMIFS(СВЦЭМ!$D$33:$D$776,СВЦЭМ!$A$33:$A$776,$A136,СВЦЭМ!$B$33:$B$776,O$119)+'СЕТ СН'!$H$14+СВЦЭМ!$D$10+'СЕТ СН'!$H$6-'СЕТ СН'!$H$26</f>
        <v>1207.54380272</v>
      </c>
      <c r="P136" s="36">
        <f>SUMIFS(СВЦЭМ!$D$33:$D$776,СВЦЭМ!$A$33:$A$776,$A136,СВЦЭМ!$B$33:$B$776,P$119)+'СЕТ СН'!$H$14+СВЦЭМ!$D$10+'СЕТ СН'!$H$6-'СЕТ СН'!$H$26</f>
        <v>1213.14637586</v>
      </c>
      <c r="Q136" s="36">
        <f>SUMIFS(СВЦЭМ!$D$33:$D$776,СВЦЭМ!$A$33:$A$776,$A136,СВЦЭМ!$B$33:$B$776,Q$119)+'СЕТ СН'!$H$14+СВЦЭМ!$D$10+'СЕТ СН'!$H$6-'СЕТ СН'!$H$26</f>
        <v>1215.68017259</v>
      </c>
      <c r="R136" s="36">
        <f>SUMIFS(СВЦЭМ!$D$33:$D$776,СВЦЭМ!$A$33:$A$776,$A136,СВЦЭМ!$B$33:$B$776,R$119)+'СЕТ СН'!$H$14+СВЦЭМ!$D$10+'СЕТ СН'!$H$6-'СЕТ СН'!$H$26</f>
        <v>1212.5848905800001</v>
      </c>
      <c r="S136" s="36">
        <f>SUMIFS(СВЦЭМ!$D$33:$D$776,СВЦЭМ!$A$33:$A$776,$A136,СВЦЭМ!$B$33:$B$776,S$119)+'СЕТ СН'!$H$14+СВЦЭМ!$D$10+'СЕТ СН'!$H$6-'СЕТ СН'!$H$26</f>
        <v>1214.15267911</v>
      </c>
      <c r="T136" s="36">
        <f>SUMIFS(СВЦЭМ!$D$33:$D$776,СВЦЭМ!$A$33:$A$776,$A136,СВЦЭМ!$B$33:$B$776,T$119)+'СЕТ СН'!$H$14+СВЦЭМ!$D$10+'СЕТ СН'!$H$6-'СЕТ СН'!$H$26</f>
        <v>1203.7390511100002</v>
      </c>
      <c r="U136" s="36">
        <f>SUMIFS(СВЦЭМ!$D$33:$D$776,СВЦЭМ!$A$33:$A$776,$A136,СВЦЭМ!$B$33:$B$776,U$119)+'СЕТ СН'!$H$14+СВЦЭМ!$D$10+'СЕТ СН'!$H$6-'СЕТ СН'!$H$26</f>
        <v>1188.14258655</v>
      </c>
      <c r="V136" s="36">
        <f>SUMIFS(СВЦЭМ!$D$33:$D$776,СВЦЭМ!$A$33:$A$776,$A136,СВЦЭМ!$B$33:$B$776,V$119)+'СЕТ СН'!$H$14+СВЦЭМ!$D$10+'СЕТ СН'!$H$6-'СЕТ СН'!$H$26</f>
        <v>1151.0191384499999</v>
      </c>
      <c r="W136" s="36">
        <f>SUMIFS(СВЦЭМ!$D$33:$D$776,СВЦЭМ!$A$33:$A$776,$A136,СВЦЭМ!$B$33:$B$776,W$119)+'СЕТ СН'!$H$14+СВЦЭМ!$D$10+'СЕТ СН'!$H$6-'СЕТ СН'!$H$26</f>
        <v>1156.42923015</v>
      </c>
      <c r="X136" s="36">
        <f>SUMIFS(СВЦЭМ!$D$33:$D$776,СВЦЭМ!$A$33:$A$776,$A136,СВЦЭМ!$B$33:$B$776,X$119)+'СЕТ СН'!$H$14+СВЦЭМ!$D$10+'СЕТ СН'!$H$6-'СЕТ СН'!$H$26</f>
        <v>1156.40060939</v>
      </c>
      <c r="Y136" s="36">
        <f>SUMIFS(СВЦЭМ!$D$33:$D$776,СВЦЭМ!$A$33:$A$776,$A136,СВЦЭМ!$B$33:$B$776,Y$119)+'СЕТ СН'!$H$14+СВЦЭМ!$D$10+'СЕТ СН'!$H$6-'СЕТ СН'!$H$26</f>
        <v>1186.9667964300002</v>
      </c>
    </row>
    <row r="137" spans="1:25" ht="15.75" x14ac:dyDescent="0.2">
      <c r="A137" s="35">
        <f t="shared" si="3"/>
        <v>43969</v>
      </c>
      <c r="B137" s="36">
        <f>SUMIFS(СВЦЭМ!$D$33:$D$776,СВЦЭМ!$A$33:$A$776,$A137,СВЦЭМ!$B$33:$B$776,B$119)+'СЕТ СН'!$H$14+СВЦЭМ!$D$10+'СЕТ СН'!$H$6-'СЕТ СН'!$H$26</f>
        <v>1305.15327596</v>
      </c>
      <c r="C137" s="36">
        <f>SUMIFS(СВЦЭМ!$D$33:$D$776,СВЦЭМ!$A$33:$A$776,$A137,СВЦЭМ!$B$33:$B$776,C$119)+'СЕТ СН'!$H$14+СВЦЭМ!$D$10+'СЕТ СН'!$H$6-'СЕТ СН'!$H$26</f>
        <v>1323.4570530999999</v>
      </c>
      <c r="D137" s="36">
        <f>SUMIFS(СВЦЭМ!$D$33:$D$776,СВЦЭМ!$A$33:$A$776,$A137,СВЦЭМ!$B$33:$B$776,D$119)+'СЕТ СН'!$H$14+СВЦЭМ!$D$10+'СЕТ СН'!$H$6-'СЕТ СН'!$H$26</f>
        <v>1311.79535287</v>
      </c>
      <c r="E137" s="36">
        <f>SUMIFS(СВЦЭМ!$D$33:$D$776,СВЦЭМ!$A$33:$A$776,$A137,СВЦЭМ!$B$33:$B$776,E$119)+'СЕТ СН'!$H$14+СВЦЭМ!$D$10+'СЕТ СН'!$H$6-'СЕТ СН'!$H$26</f>
        <v>1322.3773323700002</v>
      </c>
      <c r="F137" s="36">
        <f>SUMIFS(СВЦЭМ!$D$33:$D$776,СВЦЭМ!$A$33:$A$776,$A137,СВЦЭМ!$B$33:$B$776,F$119)+'СЕТ СН'!$H$14+СВЦЭМ!$D$10+'СЕТ СН'!$H$6-'СЕТ СН'!$H$26</f>
        <v>1318.41660714</v>
      </c>
      <c r="G137" s="36">
        <f>SUMIFS(СВЦЭМ!$D$33:$D$776,СВЦЭМ!$A$33:$A$776,$A137,СВЦЭМ!$B$33:$B$776,G$119)+'СЕТ СН'!$H$14+СВЦЭМ!$D$10+'СЕТ СН'!$H$6-'СЕТ СН'!$H$26</f>
        <v>1321.7889228600002</v>
      </c>
      <c r="H137" s="36">
        <f>SUMIFS(СВЦЭМ!$D$33:$D$776,СВЦЭМ!$A$33:$A$776,$A137,СВЦЭМ!$B$33:$B$776,H$119)+'СЕТ СН'!$H$14+СВЦЭМ!$D$10+'СЕТ СН'!$H$6-'СЕТ СН'!$H$26</f>
        <v>1319.5685460100001</v>
      </c>
      <c r="I137" s="36">
        <f>SUMIFS(СВЦЭМ!$D$33:$D$776,СВЦЭМ!$A$33:$A$776,$A137,СВЦЭМ!$B$33:$B$776,I$119)+'СЕТ СН'!$H$14+СВЦЭМ!$D$10+'СЕТ СН'!$H$6-'СЕТ СН'!$H$26</f>
        <v>1289.98609637</v>
      </c>
      <c r="J137" s="36">
        <f>SUMIFS(СВЦЭМ!$D$33:$D$776,СВЦЭМ!$A$33:$A$776,$A137,СВЦЭМ!$B$33:$B$776,J$119)+'СЕТ СН'!$H$14+СВЦЭМ!$D$10+'СЕТ СН'!$H$6-'СЕТ СН'!$H$26</f>
        <v>1198.99912907</v>
      </c>
      <c r="K137" s="36">
        <f>SUMIFS(СВЦЭМ!$D$33:$D$776,СВЦЭМ!$A$33:$A$776,$A137,СВЦЭМ!$B$33:$B$776,K$119)+'СЕТ СН'!$H$14+СВЦЭМ!$D$10+'СЕТ СН'!$H$6-'СЕТ СН'!$H$26</f>
        <v>1182.23988766</v>
      </c>
      <c r="L137" s="36">
        <f>SUMIFS(СВЦЭМ!$D$33:$D$776,СВЦЭМ!$A$33:$A$776,$A137,СВЦЭМ!$B$33:$B$776,L$119)+'СЕТ СН'!$H$14+СВЦЭМ!$D$10+'СЕТ СН'!$H$6-'СЕТ СН'!$H$26</f>
        <v>1189.96198316</v>
      </c>
      <c r="M137" s="36">
        <f>SUMIFS(СВЦЭМ!$D$33:$D$776,СВЦЭМ!$A$33:$A$776,$A137,СВЦЭМ!$B$33:$B$776,M$119)+'СЕТ СН'!$H$14+СВЦЭМ!$D$10+'СЕТ СН'!$H$6-'СЕТ СН'!$H$26</f>
        <v>1191.02158156</v>
      </c>
      <c r="N137" s="36">
        <f>SUMIFS(СВЦЭМ!$D$33:$D$776,СВЦЭМ!$A$33:$A$776,$A137,СВЦЭМ!$B$33:$B$776,N$119)+'СЕТ СН'!$H$14+СВЦЭМ!$D$10+'СЕТ СН'!$H$6-'СЕТ СН'!$H$26</f>
        <v>1181.7017923000001</v>
      </c>
      <c r="O137" s="36">
        <f>SUMIFS(СВЦЭМ!$D$33:$D$776,СВЦЭМ!$A$33:$A$776,$A137,СВЦЭМ!$B$33:$B$776,O$119)+'СЕТ СН'!$H$14+СВЦЭМ!$D$10+'СЕТ СН'!$H$6-'СЕТ СН'!$H$26</f>
        <v>1182.7674419700002</v>
      </c>
      <c r="P137" s="36">
        <f>SUMIFS(СВЦЭМ!$D$33:$D$776,СВЦЭМ!$A$33:$A$776,$A137,СВЦЭМ!$B$33:$B$776,P$119)+'СЕТ СН'!$H$14+СВЦЭМ!$D$10+'СЕТ СН'!$H$6-'СЕТ СН'!$H$26</f>
        <v>1201.4197302900002</v>
      </c>
      <c r="Q137" s="36">
        <f>SUMIFS(СВЦЭМ!$D$33:$D$776,СВЦЭМ!$A$33:$A$776,$A137,СВЦЭМ!$B$33:$B$776,Q$119)+'СЕТ СН'!$H$14+СВЦЭМ!$D$10+'СЕТ СН'!$H$6-'СЕТ СН'!$H$26</f>
        <v>1188.9652471300001</v>
      </c>
      <c r="R137" s="36">
        <f>SUMIFS(СВЦЭМ!$D$33:$D$776,СВЦЭМ!$A$33:$A$776,$A137,СВЦЭМ!$B$33:$B$776,R$119)+'СЕТ СН'!$H$14+СВЦЭМ!$D$10+'СЕТ СН'!$H$6-'СЕТ СН'!$H$26</f>
        <v>1188.9787479800002</v>
      </c>
      <c r="S137" s="36">
        <f>SUMIFS(СВЦЭМ!$D$33:$D$776,СВЦЭМ!$A$33:$A$776,$A137,СВЦЭМ!$B$33:$B$776,S$119)+'СЕТ СН'!$H$14+СВЦЭМ!$D$10+'СЕТ СН'!$H$6-'СЕТ СН'!$H$26</f>
        <v>1204.1554383100001</v>
      </c>
      <c r="T137" s="36">
        <f>SUMIFS(СВЦЭМ!$D$33:$D$776,СВЦЭМ!$A$33:$A$776,$A137,СВЦЭМ!$B$33:$B$776,T$119)+'СЕТ СН'!$H$14+СВЦЭМ!$D$10+'СЕТ СН'!$H$6-'СЕТ СН'!$H$26</f>
        <v>1194.7749894200001</v>
      </c>
      <c r="U137" s="36">
        <f>SUMIFS(СВЦЭМ!$D$33:$D$776,СВЦЭМ!$A$33:$A$776,$A137,СВЦЭМ!$B$33:$B$776,U$119)+'СЕТ СН'!$H$14+СВЦЭМ!$D$10+'СЕТ СН'!$H$6-'СЕТ СН'!$H$26</f>
        <v>1185.0385620000002</v>
      </c>
      <c r="V137" s="36">
        <f>SUMIFS(СВЦЭМ!$D$33:$D$776,СВЦЭМ!$A$33:$A$776,$A137,СВЦЭМ!$B$33:$B$776,V$119)+'СЕТ СН'!$H$14+СВЦЭМ!$D$10+'СЕТ СН'!$H$6-'СЕТ СН'!$H$26</f>
        <v>1159.7927588800001</v>
      </c>
      <c r="W137" s="36">
        <f>SUMIFS(СВЦЭМ!$D$33:$D$776,СВЦЭМ!$A$33:$A$776,$A137,СВЦЭМ!$B$33:$B$776,W$119)+'СЕТ СН'!$H$14+СВЦЭМ!$D$10+'СЕТ СН'!$H$6-'СЕТ СН'!$H$26</f>
        <v>1163.8030224900001</v>
      </c>
      <c r="X137" s="36">
        <f>SUMIFS(СВЦЭМ!$D$33:$D$776,СВЦЭМ!$A$33:$A$776,$A137,СВЦЭМ!$B$33:$B$776,X$119)+'СЕТ СН'!$H$14+СВЦЭМ!$D$10+'СЕТ СН'!$H$6-'СЕТ СН'!$H$26</f>
        <v>1163.30470208</v>
      </c>
      <c r="Y137" s="36">
        <f>SUMIFS(СВЦЭМ!$D$33:$D$776,СВЦЭМ!$A$33:$A$776,$A137,СВЦЭМ!$B$33:$B$776,Y$119)+'СЕТ СН'!$H$14+СВЦЭМ!$D$10+'СЕТ СН'!$H$6-'СЕТ СН'!$H$26</f>
        <v>1188.17565092</v>
      </c>
    </row>
    <row r="138" spans="1:25" ht="15.75" x14ac:dyDescent="0.2">
      <c r="A138" s="35">
        <f t="shared" si="3"/>
        <v>43970</v>
      </c>
      <c r="B138" s="36">
        <f>SUMIFS(СВЦЭМ!$D$33:$D$776,СВЦЭМ!$A$33:$A$776,$A138,СВЦЭМ!$B$33:$B$776,B$119)+'СЕТ СН'!$H$14+СВЦЭМ!$D$10+'СЕТ СН'!$H$6-'СЕТ СН'!$H$26</f>
        <v>1316.5856569900002</v>
      </c>
      <c r="C138" s="36">
        <f>SUMIFS(СВЦЭМ!$D$33:$D$776,СВЦЭМ!$A$33:$A$776,$A138,СВЦЭМ!$B$33:$B$776,C$119)+'СЕТ СН'!$H$14+СВЦЭМ!$D$10+'СЕТ СН'!$H$6-'СЕТ СН'!$H$26</f>
        <v>1343.6366157699999</v>
      </c>
      <c r="D138" s="36">
        <f>SUMIFS(СВЦЭМ!$D$33:$D$776,СВЦЭМ!$A$33:$A$776,$A138,СВЦЭМ!$B$33:$B$776,D$119)+'СЕТ СН'!$H$14+СВЦЭМ!$D$10+'СЕТ СН'!$H$6-'СЕТ СН'!$H$26</f>
        <v>1334.7893291999999</v>
      </c>
      <c r="E138" s="36">
        <f>SUMIFS(СВЦЭМ!$D$33:$D$776,СВЦЭМ!$A$33:$A$776,$A138,СВЦЭМ!$B$33:$B$776,E$119)+'СЕТ СН'!$H$14+СВЦЭМ!$D$10+'СЕТ СН'!$H$6-'СЕТ СН'!$H$26</f>
        <v>1330.04085059</v>
      </c>
      <c r="F138" s="36">
        <f>SUMIFS(СВЦЭМ!$D$33:$D$776,СВЦЭМ!$A$33:$A$776,$A138,СВЦЭМ!$B$33:$B$776,F$119)+'СЕТ СН'!$H$14+СВЦЭМ!$D$10+'СЕТ СН'!$H$6-'СЕТ СН'!$H$26</f>
        <v>1324.2767020400001</v>
      </c>
      <c r="G138" s="36">
        <f>SUMIFS(СВЦЭМ!$D$33:$D$776,СВЦЭМ!$A$33:$A$776,$A138,СВЦЭМ!$B$33:$B$776,G$119)+'СЕТ СН'!$H$14+СВЦЭМ!$D$10+'СЕТ СН'!$H$6-'СЕТ СН'!$H$26</f>
        <v>1333.0409421100001</v>
      </c>
      <c r="H138" s="36">
        <f>SUMIFS(СВЦЭМ!$D$33:$D$776,СВЦЭМ!$A$33:$A$776,$A138,СВЦЭМ!$B$33:$B$776,H$119)+'СЕТ СН'!$H$14+СВЦЭМ!$D$10+'СЕТ СН'!$H$6-'СЕТ СН'!$H$26</f>
        <v>1333.6963058400002</v>
      </c>
      <c r="I138" s="36">
        <f>SUMIFS(СВЦЭМ!$D$33:$D$776,СВЦЭМ!$A$33:$A$776,$A138,СВЦЭМ!$B$33:$B$776,I$119)+'СЕТ СН'!$H$14+СВЦЭМ!$D$10+'СЕТ СН'!$H$6-'СЕТ СН'!$H$26</f>
        <v>1307.7282378899999</v>
      </c>
      <c r="J138" s="36">
        <f>SUMIFS(СВЦЭМ!$D$33:$D$776,СВЦЭМ!$A$33:$A$776,$A138,СВЦЭМ!$B$33:$B$776,J$119)+'СЕТ СН'!$H$14+СВЦЭМ!$D$10+'СЕТ СН'!$H$6-'СЕТ СН'!$H$26</f>
        <v>1212.4469725399999</v>
      </c>
      <c r="K138" s="36">
        <f>SUMIFS(СВЦЭМ!$D$33:$D$776,СВЦЭМ!$A$33:$A$776,$A138,СВЦЭМ!$B$33:$B$776,K$119)+'СЕТ СН'!$H$14+СВЦЭМ!$D$10+'СЕТ СН'!$H$6-'СЕТ СН'!$H$26</f>
        <v>1195.7767466700002</v>
      </c>
      <c r="L138" s="36">
        <f>SUMIFS(СВЦЭМ!$D$33:$D$776,СВЦЭМ!$A$33:$A$776,$A138,СВЦЭМ!$B$33:$B$776,L$119)+'СЕТ СН'!$H$14+СВЦЭМ!$D$10+'СЕТ СН'!$H$6-'СЕТ СН'!$H$26</f>
        <v>1192.92600741</v>
      </c>
      <c r="M138" s="36">
        <f>SUMIFS(СВЦЭМ!$D$33:$D$776,СВЦЭМ!$A$33:$A$776,$A138,СВЦЭМ!$B$33:$B$776,M$119)+'СЕТ СН'!$H$14+СВЦЭМ!$D$10+'СЕТ СН'!$H$6-'СЕТ СН'!$H$26</f>
        <v>1176.6996746899999</v>
      </c>
      <c r="N138" s="36">
        <f>SUMIFS(СВЦЭМ!$D$33:$D$776,СВЦЭМ!$A$33:$A$776,$A138,СВЦЭМ!$B$33:$B$776,N$119)+'СЕТ СН'!$H$14+СВЦЭМ!$D$10+'СЕТ СН'!$H$6-'СЕТ СН'!$H$26</f>
        <v>1176.1472362100001</v>
      </c>
      <c r="O138" s="36">
        <f>SUMIFS(СВЦЭМ!$D$33:$D$776,СВЦЭМ!$A$33:$A$776,$A138,СВЦЭМ!$B$33:$B$776,O$119)+'СЕТ СН'!$H$14+СВЦЭМ!$D$10+'СЕТ СН'!$H$6-'СЕТ СН'!$H$26</f>
        <v>1184.2292026</v>
      </c>
      <c r="P138" s="36">
        <f>SUMIFS(СВЦЭМ!$D$33:$D$776,СВЦЭМ!$A$33:$A$776,$A138,СВЦЭМ!$B$33:$B$776,P$119)+'СЕТ СН'!$H$14+СВЦЭМ!$D$10+'СЕТ СН'!$H$6-'СЕТ СН'!$H$26</f>
        <v>1190.6539851</v>
      </c>
      <c r="Q138" s="36">
        <f>SUMIFS(СВЦЭМ!$D$33:$D$776,СВЦЭМ!$A$33:$A$776,$A138,СВЦЭМ!$B$33:$B$776,Q$119)+'СЕТ СН'!$H$14+СВЦЭМ!$D$10+'СЕТ СН'!$H$6-'СЕТ СН'!$H$26</f>
        <v>1195.4227037999999</v>
      </c>
      <c r="R138" s="36">
        <f>SUMIFS(СВЦЭМ!$D$33:$D$776,СВЦЭМ!$A$33:$A$776,$A138,СВЦЭМ!$B$33:$B$776,R$119)+'СЕТ СН'!$H$14+СВЦЭМ!$D$10+'СЕТ СН'!$H$6-'СЕТ СН'!$H$26</f>
        <v>1198.07979636</v>
      </c>
      <c r="S138" s="36">
        <f>SUMIFS(СВЦЭМ!$D$33:$D$776,СВЦЭМ!$A$33:$A$776,$A138,СВЦЭМ!$B$33:$B$776,S$119)+'СЕТ СН'!$H$14+СВЦЭМ!$D$10+'СЕТ СН'!$H$6-'СЕТ СН'!$H$26</f>
        <v>1207.3749162399999</v>
      </c>
      <c r="T138" s="36">
        <f>SUMIFS(СВЦЭМ!$D$33:$D$776,СВЦЭМ!$A$33:$A$776,$A138,СВЦЭМ!$B$33:$B$776,T$119)+'СЕТ СН'!$H$14+СВЦЭМ!$D$10+'СЕТ СН'!$H$6-'СЕТ СН'!$H$26</f>
        <v>1203.43360035</v>
      </c>
      <c r="U138" s="36">
        <f>SUMIFS(СВЦЭМ!$D$33:$D$776,СВЦЭМ!$A$33:$A$776,$A138,СВЦЭМ!$B$33:$B$776,U$119)+'СЕТ СН'!$H$14+СВЦЭМ!$D$10+'СЕТ СН'!$H$6-'СЕТ СН'!$H$26</f>
        <v>1187.7015827099999</v>
      </c>
      <c r="V138" s="36">
        <f>SUMIFS(СВЦЭМ!$D$33:$D$776,СВЦЭМ!$A$33:$A$776,$A138,СВЦЭМ!$B$33:$B$776,V$119)+'СЕТ СН'!$H$14+СВЦЭМ!$D$10+'СЕТ СН'!$H$6-'СЕТ СН'!$H$26</f>
        <v>1182.9375482800001</v>
      </c>
      <c r="W138" s="36">
        <f>SUMIFS(СВЦЭМ!$D$33:$D$776,СВЦЭМ!$A$33:$A$776,$A138,СВЦЭМ!$B$33:$B$776,W$119)+'СЕТ СН'!$H$14+СВЦЭМ!$D$10+'СЕТ СН'!$H$6-'СЕТ СН'!$H$26</f>
        <v>1188.64374421</v>
      </c>
      <c r="X138" s="36">
        <f>SUMIFS(СВЦЭМ!$D$33:$D$776,СВЦЭМ!$A$33:$A$776,$A138,СВЦЭМ!$B$33:$B$776,X$119)+'СЕТ СН'!$H$14+СВЦЭМ!$D$10+'СЕТ СН'!$H$6-'СЕТ СН'!$H$26</f>
        <v>1182.1573890300001</v>
      </c>
      <c r="Y138" s="36">
        <f>SUMIFS(СВЦЭМ!$D$33:$D$776,СВЦЭМ!$A$33:$A$776,$A138,СВЦЭМ!$B$33:$B$776,Y$119)+'СЕТ СН'!$H$14+СВЦЭМ!$D$10+'СЕТ СН'!$H$6-'СЕТ СН'!$H$26</f>
        <v>1196.0616205800002</v>
      </c>
    </row>
    <row r="139" spans="1:25" ht="15.75" x14ac:dyDescent="0.2">
      <c r="A139" s="35">
        <f t="shared" si="3"/>
        <v>43971</v>
      </c>
      <c r="B139" s="36">
        <f>SUMIFS(СВЦЭМ!$D$33:$D$776,СВЦЭМ!$A$33:$A$776,$A139,СВЦЭМ!$B$33:$B$776,B$119)+'СЕТ СН'!$H$14+СВЦЭМ!$D$10+'СЕТ СН'!$H$6-'СЕТ СН'!$H$26</f>
        <v>1276.3851963900001</v>
      </c>
      <c r="C139" s="36">
        <f>SUMIFS(СВЦЭМ!$D$33:$D$776,СВЦЭМ!$A$33:$A$776,$A139,СВЦЭМ!$B$33:$B$776,C$119)+'СЕТ СН'!$H$14+СВЦЭМ!$D$10+'СЕТ СН'!$H$6-'СЕТ СН'!$H$26</f>
        <v>1286.45638594</v>
      </c>
      <c r="D139" s="36">
        <f>SUMIFS(СВЦЭМ!$D$33:$D$776,СВЦЭМ!$A$33:$A$776,$A139,СВЦЭМ!$B$33:$B$776,D$119)+'СЕТ СН'!$H$14+СВЦЭМ!$D$10+'СЕТ СН'!$H$6-'СЕТ СН'!$H$26</f>
        <v>1304.3624370299999</v>
      </c>
      <c r="E139" s="36">
        <f>SUMIFS(СВЦЭМ!$D$33:$D$776,СВЦЭМ!$A$33:$A$776,$A139,СВЦЭМ!$B$33:$B$776,E$119)+'СЕТ СН'!$H$14+СВЦЭМ!$D$10+'СЕТ СН'!$H$6-'СЕТ СН'!$H$26</f>
        <v>1299.7931898400002</v>
      </c>
      <c r="F139" s="36">
        <f>SUMIFS(СВЦЭМ!$D$33:$D$776,СВЦЭМ!$A$33:$A$776,$A139,СВЦЭМ!$B$33:$B$776,F$119)+'СЕТ СН'!$H$14+СВЦЭМ!$D$10+'СЕТ СН'!$H$6-'СЕТ СН'!$H$26</f>
        <v>1292.94616481</v>
      </c>
      <c r="G139" s="36">
        <f>SUMIFS(СВЦЭМ!$D$33:$D$776,СВЦЭМ!$A$33:$A$776,$A139,СВЦЭМ!$B$33:$B$776,G$119)+'СЕТ СН'!$H$14+СВЦЭМ!$D$10+'СЕТ СН'!$H$6-'СЕТ СН'!$H$26</f>
        <v>1302.9902879700001</v>
      </c>
      <c r="H139" s="36">
        <f>SUMIFS(СВЦЭМ!$D$33:$D$776,СВЦЭМ!$A$33:$A$776,$A139,СВЦЭМ!$B$33:$B$776,H$119)+'СЕТ СН'!$H$14+СВЦЭМ!$D$10+'СЕТ СН'!$H$6-'СЕТ СН'!$H$26</f>
        <v>1309.9169722500001</v>
      </c>
      <c r="I139" s="36">
        <f>SUMIFS(СВЦЭМ!$D$33:$D$776,СВЦЭМ!$A$33:$A$776,$A139,СВЦЭМ!$B$33:$B$776,I$119)+'СЕТ СН'!$H$14+СВЦЭМ!$D$10+'СЕТ СН'!$H$6-'СЕТ СН'!$H$26</f>
        <v>1295.4248393900002</v>
      </c>
      <c r="J139" s="36">
        <f>SUMIFS(СВЦЭМ!$D$33:$D$776,СВЦЭМ!$A$33:$A$776,$A139,СВЦЭМ!$B$33:$B$776,J$119)+'СЕТ СН'!$H$14+СВЦЭМ!$D$10+'СЕТ СН'!$H$6-'СЕТ СН'!$H$26</f>
        <v>1193.0187685000001</v>
      </c>
      <c r="K139" s="36">
        <f>SUMIFS(СВЦЭМ!$D$33:$D$776,СВЦЭМ!$A$33:$A$776,$A139,СВЦЭМ!$B$33:$B$776,K$119)+'СЕТ СН'!$H$14+СВЦЭМ!$D$10+'СЕТ СН'!$H$6-'СЕТ СН'!$H$26</f>
        <v>1198.5652161800001</v>
      </c>
      <c r="L139" s="36">
        <f>SUMIFS(СВЦЭМ!$D$33:$D$776,СВЦЭМ!$A$33:$A$776,$A139,СВЦЭМ!$B$33:$B$776,L$119)+'СЕТ СН'!$H$14+СВЦЭМ!$D$10+'СЕТ СН'!$H$6-'СЕТ СН'!$H$26</f>
        <v>1202.2739289900001</v>
      </c>
      <c r="M139" s="36">
        <f>SUMIFS(СВЦЭМ!$D$33:$D$776,СВЦЭМ!$A$33:$A$776,$A139,СВЦЭМ!$B$33:$B$776,M$119)+'СЕТ СН'!$H$14+СВЦЭМ!$D$10+'СЕТ СН'!$H$6-'СЕТ СН'!$H$26</f>
        <v>1205.0145197000002</v>
      </c>
      <c r="N139" s="36">
        <f>SUMIFS(СВЦЭМ!$D$33:$D$776,СВЦЭМ!$A$33:$A$776,$A139,СВЦЭМ!$B$33:$B$776,N$119)+'СЕТ СН'!$H$14+СВЦЭМ!$D$10+'СЕТ СН'!$H$6-'СЕТ СН'!$H$26</f>
        <v>1204.7343296900001</v>
      </c>
      <c r="O139" s="36">
        <f>SUMIFS(СВЦЭМ!$D$33:$D$776,СВЦЭМ!$A$33:$A$776,$A139,СВЦЭМ!$B$33:$B$776,O$119)+'СЕТ СН'!$H$14+СВЦЭМ!$D$10+'СЕТ СН'!$H$6-'СЕТ СН'!$H$26</f>
        <v>1209.71357833</v>
      </c>
      <c r="P139" s="36">
        <f>SUMIFS(СВЦЭМ!$D$33:$D$776,СВЦЭМ!$A$33:$A$776,$A139,СВЦЭМ!$B$33:$B$776,P$119)+'СЕТ СН'!$H$14+СВЦЭМ!$D$10+'СЕТ СН'!$H$6-'СЕТ СН'!$H$26</f>
        <v>1211.8198293</v>
      </c>
      <c r="Q139" s="36">
        <f>SUMIFS(СВЦЭМ!$D$33:$D$776,СВЦЭМ!$A$33:$A$776,$A139,СВЦЭМ!$B$33:$B$776,Q$119)+'СЕТ СН'!$H$14+СВЦЭМ!$D$10+'СЕТ СН'!$H$6-'СЕТ СН'!$H$26</f>
        <v>1212.5648906500001</v>
      </c>
      <c r="R139" s="36">
        <f>SUMIFS(СВЦЭМ!$D$33:$D$776,СВЦЭМ!$A$33:$A$776,$A139,СВЦЭМ!$B$33:$B$776,R$119)+'СЕТ СН'!$H$14+СВЦЭМ!$D$10+'СЕТ СН'!$H$6-'СЕТ СН'!$H$26</f>
        <v>1213.60894656</v>
      </c>
      <c r="S139" s="36">
        <f>SUMIFS(СВЦЭМ!$D$33:$D$776,СВЦЭМ!$A$33:$A$776,$A139,СВЦЭМ!$B$33:$B$776,S$119)+'СЕТ СН'!$H$14+СВЦЭМ!$D$10+'СЕТ СН'!$H$6-'СЕТ СН'!$H$26</f>
        <v>1215.5719401199999</v>
      </c>
      <c r="T139" s="36">
        <f>SUMIFS(СВЦЭМ!$D$33:$D$776,СВЦЭМ!$A$33:$A$776,$A139,СВЦЭМ!$B$33:$B$776,T$119)+'СЕТ СН'!$H$14+СВЦЭМ!$D$10+'СЕТ СН'!$H$6-'СЕТ СН'!$H$26</f>
        <v>1214.6737369500001</v>
      </c>
      <c r="U139" s="36">
        <f>SUMIFS(СВЦЭМ!$D$33:$D$776,СВЦЭМ!$A$33:$A$776,$A139,СВЦЭМ!$B$33:$B$776,U$119)+'СЕТ СН'!$H$14+СВЦЭМ!$D$10+'СЕТ СН'!$H$6-'СЕТ СН'!$H$26</f>
        <v>1201.6400773400001</v>
      </c>
      <c r="V139" s="36">
        <f>SUMIFS(СВЦЭМ!$D$33:$D$776,СВЦЭМ!$A$33:$A$776,$A139,СВЦЭМ!$B$33:$B$776,V$119)+'СЕТ СН'!$H$14+СВЦЭМ!$D$10+'СЕТ СН'!$H$6-'СЕТ СН'!$H$26</f>
        <v>1197.33631311</v>
      </c>
      <c r="W139" s="36">
        <f>SUMIFS(СВЦЭМ!$D$33:$D$776,СВЦЭМ!$A$33:$A$776,$A139,СВЦЭМ!$B$33:$B$776,W$119)+'СЕТ СН'!$H$14+СВЦЭМ!$D$10+'СЕТ СН'!$H$6-'СЕТ СН'!$H$26</f>
        <v>1201.91499707</v>
      </c>
      <c r="X139" s="36">
        <f>SUMIFS(СВЦЭМ!$D$33:$D$776,СВЦЭМ!$A$33:$A$776,$A139,СВЦЭМ!$B$33:$B$776,X$119)+'СЕТ СН'!$H$14+СВЦЭМ!$D$10+'СЕТ СН'!$H$6-'СЕТ СН'!$H$26</f>
        <v>1202.03449761</v>
      </c>
      <c r="Y139" s="36">
        <f>SUMIFS(СВЦЭМ!$D$33:$D$776,СВЦЭМ!$A$33:$A$776,$A139,СВЦЭМ!$B$33:$B$776,Y$119)+'СЕТ СН'!$H$14+СВЦЭМ!$D$10+'СЕТ СН'!$H$6-'СЕТ СН'!$H$26</f>
        <v>1207.01236713</v>
      </c>
    </row>
    <row r="140" spans="1:25" ht="15.75" x14ac:dyDescent="0.2">
      <c r="A140" s="35">
        <f t="shared" si="3"/>
        <v>43972</v>
      </c>
      <c r="B140" s="36">
        <f>SUMIFS(СВЦЭМ!$D$33:$D$776,СВЦЭМ!$A$33:$A$776,$A140,СВЦЭМ!$B$33:$B$776,B$119)+'СЕТ СН'!$H$14+СВЦЭМ!$D$10+'СЕТ СН'!$H$6-'СЕТ СН'!$H$26</f>
        <v>1274.77006968</v>
      </c>
      <c r="C140" s="36">
        <f>SUMIFS(СВЦЭМ!$D$33:$D$776,СВЦЭМ!$A$33:$A$776,$A140,СВЦЭМ!$B$33:$B$776,C$119)+'СЕТ СН'!$H$14+СВЦЭМ!$D$10+'СЕТ СН'!$H$6-'СЕТ СН'!$H$26</f>
        <v>1308.1494693</v>
      </c>
      <c r="D140" s="36">
        <f>SUMIFS(СВЦЭМ!$D$33:$D$776,СВЦЭМ!$A$33:$A$776,$A140,СВЦЭМ!$B$33:$B$776,D$119)+'СЕТ СН'!$H$14+СВЦЭМ!$D$10+'СЕТ СН'!$H$6-'СЕТ СН'!$H$26</f>
        <v>1329.2580519799999</v>
      </c>
      <c r="E140" s="36">
        <f>SUMIFS(СВЦЭМ!$D$33:$D$776,СВЦЭМ!$A$33:$A$776,$A140,СВЦЭМ!$B$33:$B$776,E$119)+'СЕТ СН'!$H$14+СВЦЭМ!$D$10+'СЕТ СН'!$H$6-'СЕТ СН'!$H$26</f>
        <v>1328.47362131</v>
      </c>
      <c r="F140" s="36">
        <f>SUMIFS(СВЦЭМ!$D$33:$D$776,СВЦЭМ!$A$33:$A$776,$A140,СВЦЭМ!$B$33:$B$776,F$119)+'СЕТ СН'!$H$14+СВЦЭМ!$D$10+'СЕТ СН'!$H$6-'СЕТ СН'!$H$26</f>
        <v>1323.0568188100001</v>
      </c>
      <c r="G140" s="36">
        <f>SUMIFS(СВЦЭМ!$D$33:$D$776,СВЦЭМ!$A$33:$A$776,$A140,СВЦЭМ!$B$33:$B$776,G$119)+'СЕТ СН'!$H$14+СВЦЭМ!$D$10+'СЕТ СН'!$H$6-'СЕТ СН'!$H$26</f>
        <v>1333.7380680800002</v>
      </c>
      <c r="H140" s="36">
        <f>SUMIFS(СВЦЭМ!$D$33:$D$776,СВЦЭМ!$A$33:$A$776,$A140,СВЦЭМ!$B$33:$B$776,H$119)+'СЕТ СН'!$H$14+СВЦЭМ!$D$10+'СЕТ СН'!$H$6-'СЕТ СН'!$H$26</f>
        <v>1323.4583980000002</v>
      </c>
      <c r="I140" s="36">
        <f>SUMIFS(СВЦЭМ!$D$33:$D$776,СВЦЭМ!$A$33:$A$776,$A140,СВЦЭМ!$B$33:$B$776,I$119)+'СЕТ СН'!$H$14+СВЦЭМ!$D$10+'СЕТ СН'!$H$6-'СЕТ СН'!$H$26</f>
        <v>1308.2602409400001</v>
      </c>
      <c r="J140" s="36">
        <f>SUMIFS(СВЦЭМ!$D$33:$D$776,СВЦЭМ!$A$33:$A$776,$A140,СВЦЭМ!$B$33:$B$776,J$119)+'СЕТ СН'!$H$14+СВЦЭМ!$D$10+'СЕТ СН'!$H$6-'СЕТ СН'!$H$26</f>
        <v>1268.4124826900002</v>
      </c>
      <c r="K140" s="36">
        <f>SUMIFS(СВЦЭМ!$D$33:$D$776,СВЦЭМ!$A$33:$A$776,$A140,СВЦЭМ!$B$33:$B$776,K$119)+'СЕТ СН'!$H$14+СВЦЭМ!$D$10+'СЕТ СН'!$H$6-'СЕТ СН'!$H$26</f>
        <v>1262.7543229400001</v>
      </c>
      <c r="L140" s="36">
        <f>SUMIFS(СВЦЭМ!$D$33:$D$776,СВЦЭМ!$A$33:$A$776,$A140,СВЦЭМ!$B$33:$B$776,L$119)+'СЕТ СН'!$H$14+СВЦЭМ!$D$10+'СЕТ СН'!$H$6-'СЕТ СН'!$H$26</f>
        <v>1265.4012439000001</v>
      </c>
      <c r="M140" s="36">
        <f>SUMIFS(СВЦЭМ!$D$33:$D$776,СВЦЭМ!$A$33:$A$776,$A140,СВЦЭМ!$B$33:$B$776,M$119)+'СЕТ СН'!$H$14+СВЦЭМ!$D$10+'СЕТ СН'!$H$6-'СЕТ СН'!$H$26</f>
        <v>1218.6990016</v>
      </c>
      <c r="N140" s="36">
        <f>SUMIFS(СВЦЭМ!$D$33:$D$776,СВЦЭМ!$A$33:$A$776,$A140,СВЦЭМ!$B$33:$B$776,N$119)+'СЕТ СН'!$H$14+СВЦЭМ!$D$10+'СЕТ СН'!$H$6-'СЕТ СН'!$H$26</f>
        <v>1162.45966937</v>
      </c>
      <c r="O140" s="36">
        <f>SUMIFS(СВЦЭМ!$D$33:$D$776,СВЦЭМ!$A$33:$A$776,$A140,СВЦЭМ!$B$33:$B$776,O$119)+'СЕТ СН'!$H$14+СВЦЭМ!$D$10+'СЕТ СН'!$H$6-'СЕТ СН'!$H$26</f>
        <v>1137.5216171400002</v>
      </c>
      <c r="P140" s="36">
        <f>SUMIFS(СВЦЭМ!$D$33:$D$776,СВЦЭМ!$A$33:$A$776,$A140,СВЦЭМ!$B$33:$B$776,P$119)+'СЕТ СН'!$H$14+СВЦЭМ!$D$10+'СЕТ СН'!$H$6-'СЕТ СН'!$H$26</f>
        <v>1135.5196859299999</v>
      </c>
      <c r="Q140" s="36">
        <f>SUMIFS(СВЦЭМ!$D$33:$D$776,СВЦЭМ!$A$33:$A$776,$A140,СВЦЭМ!$B$33:$B$776,Q$119)+'СЕТ СН'!$H$14+СВЦЭМ!$D$10+'СЕТ СН'!$H$6-'СЕТ СН'!$H$26</f>
        <v>1139.4539211400001</v>
      </c>
      <c r="R140" s="36">
        <f>SUMIFS(СВЦЭМ!$D$33:$D$776,СВЦЭМ!$A$33:$A$776,$A140,СВЦЭМ!$B$33:$B$776,R$119)+'СЕТ СН'!$H$14+СВЦЭМ!$D$10+'СЕТ СН'!$H$6-'СЕТ СН'!$H$26</f>
        <v>1134.20883761</v>
      </c>
      <c r="S140" s="36">
        <f>SUMIFS(СВЦЭМ!$D$33:$D$776,СВЦЭМ!$A$33:$A$776,$A140,СВЦЭМ!$B$33:$B$776,S$119)+'СЕТ СН'!$H$14+СВЦЭМ!$D$10+'СЕТ СН'!$H$6-'СЕТ СН'!$H$26</f>
        <v>1141.14792132</v>
      </c>
      <c r="T140" s="36">
        <f>SUMIFS(СВЦЭМ!$D$33:$D$776,СВЦЭМ!$A$33:$A$776,$A140,СВЦЭМ!$B$33:$B$776,T$119)+'СЕТ СН'!$H$14+СВЦЭМ!$D$10+'СЕТ СН'!$H$6-'СЕТ СН'!$H$26</f>
        <v>1139.31654643</v>
      </c>
      <c r="U140" s="36">
        <f>SUMIFS(СВЦЭМ!$D$33:$D$776,СВЦЭМ!$A$33:$A$776,$A140,СВЦЭМ!$B$33:$B$776,U$119)+'СЕТ СН'!$H$14+СВЦЭМ!$D$10+'СЕТ СН'!$H$6-'СЕТ СН'!$H$26</f>
        <v>1136.6007671699999</v>
      </c>
      <c r="V140" s="36">
        <f>SUMIFS(СВЦЭМ!$D$33:$D$776,СВЦЭМ!$A$33:$A$776,$A140,СВЦЭМ!$B$33:$B$776,V$119)+'СЕТ СН'!$H$14+СВЦЭМ!$D$10+'СЕТ СН'!$H$6-'СЕТ СН'!$H$26</f>
        <v>1133.79074287</v>
      </c>
      <c r="W140" s="36">
        <f>SUMIFS(СВЦЭМ!$D$33:$D$776,СВЦЭМ!$A$33:$A$776,$A140,СВЦЭМ!$B$33:$B$776,W$119)+'СЕТ СН'!$H$14+СВЦЭМ!$D$10+'СЕТ СН'!$H$6-'СЕТ СН'!$H$26</f>
        <v>1103.0471326900001</v>
      </c>
      <c r="X140" s="36">
        <f>SUMIFS(СВЦЭМ!$D$33:$D$776,СВЦЭМ!$A$33:$A$776,$A140,СВЦЭМ!$B$33:$B$776,X$119)+'СЕТ СН'!$H$14+СВЦЭМ!$D$10+'СЕТ СН'!$H$6-'СЕТ СН'!$H$26</f>
        <v>1143.6511718800002</v>
      </c>
      <c r="Y140" s="36">
        <f>SUMIFS(СВЦЭМ!$D$33:$D$776,СВЦЭМ!$A$33:$A$776,$A140,СВЦЭМ!$B$33:$B$776,Y$119)+'СЕТ СН'!$H$14+СВЦЭМ!$D$10+'СЕТ СН'!$H$6-'СЕТ СН'!$H$26</f>
        <v>1191.10018461</v>
      </c>
    </row>
    <row r="141" spans="1:25" ht="15.75" x14ac:dyDescent="0.2">
      <c r="A141" s="35">
        <f t="shared" si="3"/>
        <v>43973</v>
      </c>
      <c r="B141" s="36">
        <f>SUMIFS(СВЦЭМ!$D$33:$D$776,СВЦЭМ!$A$33:$A$776,$A141,СВЦЭМ!$B$33:$B$776,B$119)+'СЕТ СН'!$H$14+СВЦЭМ!$D$10+'СЕТ СН'!$H$6-'СЕТ СН'!$H$26</f>
        <v>1273.1147654400002</v>
      </c>
      <c r="C141" s="36">
        <f>SUMIFS(СВЦЭМ!$D$33:$D$776,СВЦЭМ!$A$33:$A$776,$A141,СВЦЭМ!$B$33:$B$776,C$119)+'СЕТ СН'!$H$14+СВЦЭМ!$D$10+'СЕТ СН'!$H$6-'СЕТ СН'!$H$26</f>
        <v>1313.99842629</v>
      </c>
      <c r="D141" s="36">
        <f>SUMIFS(СВЦЭМ!$D$33:$D$776,СВЦЭМ!$A$33:$A$776,$A141,СВЦЭМ!$B$33:$B$776,D$119)+'СЕТ СН'!$H$14+СВЦЭМ!$D$10+'СЕТ СН'!$H$6-'СЕТ СН'!$H$26</f>
        <v>1334.0783287700001</v>
      </c>
      <c r="E141" s="36">
        <f>SUMIFS(СВЦЭМ!$D$33:$D$776,СВЦЭМ!$A$33:$A$776,$A141,СВЦЭМ!$B$33:$B$776,E$119)+'СЕТ СН'!$H$14+СВЦЭМ!$D$10+'СЕТ СН'!$H$6-'СЕТ СН'!$H$26</f>
        <v>1330.91163886</v>
      </c>
      <c r="F141" s="36">
        <f>SUMIFS(СВЦЭМ!$D$33:$D$776,СВЦЭМ!$A$33:$A$776,$A141,СВЦЭМ!$B$33:$B$776,F$119)+'СЕТ СН'!$H$14+СВЦЭМ!$D$10+'СЕТ СН'!$H$6-'СЕТ СН'!$H$26</f>
        <v>1324.5439088200001</v>
      </c>
      <c r="G141" s="36">
        <f>SUMIFS(СВЦЭМ!$D$33:$D$776,СВЦЭМ!$A$33:$A$776,$A141,СВЦЭМ!$B$33:$B$776,G$119)+'СЕТ СН'!$H$14+СВЦЭМ!$D$10+'СЕТ СН'!$H$6-'СЕТ СН'!$H$26</f>
        <v>1333.83436807</v>
      </c>
      <c r="H141" s="36">
        <f>SUMIFS(СВЦЭМ!$D$33:$D$776,СВЦЭМ!$A$33:$A$776,$A141,СВЦЭМ!$B$33:$B$776,H$119)+'СЕТ СН'!$H$14+СВЦЭМ!$D$10+'СЕТ СН'!$H$6-'СЕТ СН'!$H$26</f>
        <v>1335.5363594400001</v>
      </c>
      <c r="I141" s="36">
        <f>SUMIFS(СВЦЭМ!$D$33:$D$776,СВЦЭМ!$A$33:$A$776,$A141,СВЦЭМ!$B$33:$B$776,I$119)+'СЕТ СН'!$H$14+СВЦЭМ!$D$10+'СЕТ СН'!$H$6-'СЕТ СН'!$H$26</f>
        <v>1298.34807624</v>
      </c>
      <c r="J141" s="36">
        <f>SUMIFS(СВЦЭМ!$D$33:$D$776,СВЦЭМ!$A$33:$A$776,$A141,СВЦЭМ!$B$33:$B$776,J$119)+'СЕТ СН'!$H$14+СВЦЭМ!$D$10+'СЕТ СН'!$H$6-'СЕТ СН'!$H$26</f>
        <v>1251.3033920800001</v>
      </c>
      <c r="K141" s="36">
        <f>SUMIFS(СВЦЭМ!$D$33:$D$776,СВЦЭМ!$A$33:$A$776,$A141,СВЦЭМ!$B$33:$B$776,K$119)+'СЕТ СН'!$H$14+СВЦЭМ!$D$10+'СЕТ СН'!$H$6-'СЕТ СН'!$H$26</f>
        <v>1234.40358423</v>
      </c>
      <c r="L141" s="36">
        <f>SUMIFS(СВЦЭМ!$D$33:$D$776,СВЦЭМ!$A$33:$A$776,$A141,СВЦЭМ!$B$33:$B$776,L$119)+'СЕТ СН'!$H$14+СВЦЭМ!$D$10+'СЕТ СН'!$H$6-'СЕТ СН'!$H$26</f>
        <v>1222.8114261300002</v>
      </c>
      <c r="M141" s="36">
        <f>SUMIFS(СВЦЭМ!$D$33:$D$776,СВЦЭМ!$A$33:$A$776,$A141,СВЦЭМ!$B$33:$B$776,M$119)+'СЕТ СН'!$H$14+СВЦЭМ!$D$10+'СЕТ СН'!$H$6-'СЕТ СН'!$H$26</f>
        <v>1174.6324002900001</v>
      </c>
      <c r="N141" s="36">
        <f>SUMIFS(СВЦЭМ!$D$33:$D$776,СВЦЭМ!$A$33:$A$776,$A141,СВЦЭМ!$B$33:$B$776,N$119)+'СЕТ СН'!$H$14+СВЦЭМ!$D$10+'СЕТ СН'!$H$6-'СЕТ СН'!$H$26</f>
        <v>1122.8139903199999</v>
      </c>
      <c r="O141" s="36">
        <f>SUMIFS(СВЦЭМ!$D$33:$D$776,СВЦЭМ!$A$33:$A$776,$A141,СВЦЭМ!$B$33:$B$776,O$119)+'СЕТ СН'!$H$14+СВЦЭМ!$D$10+'СЕТ СН'!$H$6-'СЕТ СН'!$H$26</f>
        <v>1108.55398145</v>
      </c>
      <c r="P141" s="36">
        <f>SUMIFS(СВЦЭМ!$D$33:$D$776,СВЦЭМ!$A$33:$A$776,$A141,СВЦЭМ!$B$33:$B$776,P$119)+'СЕТ СН'!$H$14+СВЦЭМ!$D$10+'СЕТ СН'!$H$6-'СЕТ СН'!$H$26</f>
        <v>1126.57806811</v>
      </c>
      <c r="Q141" s="36">
        <f>SUMIFS(СВЦЭМ!$D$33:$D$776,СВЦЭМ!$A$33:$A$776,$A141,СВЦЭМ!$B$33:$B$776,Q$119)+'СЕТ СН'!$H$14+СВЦЭМ!$D$10+'СЕТ СН'!$H$6-'СЕТ СН'!$H$26</f>
        <v>1131.6348384800001</v>
      </c>
      <c r="R141" s="36">
        <f>SUMIFS(СВЦЭМ!$D$33:$D$776,СВЦЭМ!$A$33:$A$776,$A141,СВЦЭМ!$B$33:$B$776,R$119)+'СЕТ СН'!$H$14+СВЦЭМ!$D$10+'СЕТ СН'!$H$6-'СЕТ СН'!$H$26</f>
        <v>1132.0728507900001</v>
      </c>
      <c r="S141" s="36">
        <f>SUMIFS(СВЦЭМ!$D$33:$D$776,СВЦЭМ!$A$33:$A$776,$A141,СВЦЭМ!$B$33:$B$776,S$119)+'СЕТ СН'!$H$14+СВЦЭМ!$D$10+'СЕТ СН'!$H$6-'СЕТ СН'!$H$26</f>
        <v>1136.1576953600002</v>
      </c>
      <c r="T141" s="36">
        <f>SUMIFS(СВЦЭМ!$D$33:$D$776,СВЦЭМ!$A$33:$A$776,$A141,СВЦЭМ!$B$33:$B$776,T$119)+'СЕТ СН'!$H$14+СВЦЭМ!$D$10+'СЕТ СН'!$H$6-'СЕТ СН'!$H$26</f>
        <v>1123.3072233600001</v>
      </c>
      <c r="U141" s="36">
        <f>SUMIFS(СВЦЭМ!$D$33:$D$776,СВЦЭМ!$A$33:$A$776,$A141,СВЦЭМ!$B$33:$B$776,U$119)+'СЕТ СН'!$H$14+СВЦЭМ!$D$10+'СЕТ СН'!$H$6-'СЕТ СН'!$H$26</f>
        <v>1111.48057758</v>
      </c>
      <c r="V141" s="36">
        <f>SUMIFS(СВЦЭМ!$D$33:$D$776,СВЦЭМ!$A$33:$A$776,$A141,СВЦЭМ!$B$33:$B$776,V$119)+'СЕТ СН'!$H$14+СВЦЭМ!$D$10+'СЕТ СН'!$H$6-'СЕТ СН'!$H$26</f>
        <v>1094.8798703299999</v>
      </c>
      <c r="W141" s="36">
        <f>SUMIFS(СВЦЭМ!$D$33:$D$776,СВЦЭМ!$A$33:$A$776,$A141,СВЦЭМ!$B$33:$B$776,W$119)+'СЕТ СН'!$H$14+СВЦЭМ!$D$10+'СЕТ СН'!$H$6-'СЕТ СН'!$H$26</f>
        <v>1087.0023893900002</v>
      </c>
      <c r="X141" s="36">
        <f>SUMIFS(СВЦЭМ!$D$33:$D$776,СВЦЭМ!$A$33:$A$776,$A141,СВЦЭМ!$B$33:$B$776,X$119)+'СЕТ СН'!$H$14+СВЦЭМ!$D$10+'СЕТ СН'!$H$6-'СЕТ СН'!$H$26</f>
        <v>1105.58499803</v>
      </c>
      <c r="Y141" s="36">
        <f>SUMIFS(СВЦЭМ!$D$33:$D$776,СВЦЭМ!$A$33:$A$776,$A141,СВЦЭМ!$B$33:$B$776,Y$119)+'СЕТ СН'!$H$14+СВЦЭМ!$D$10+'СЕТ СН'!$H$6-'СЕТ СН'!$H$26</f>
        <v>1143.4550945200001</v>
      </c>
    </row>
    <row r="142" spans="1:25" ht="15.75" x14ac:dyDescent="0.2">
      <c r="A142" s="35">
        <f t="shared" si="3"/>
        <v>43974</v>
      </c>
      <c r="B142" s="36">
        <f>SUMIFS(СВЦЭМ!$D$33:$D$776,СВЦЭМ!$A$33:$A$776,$A142,СВЦЭМ!$B$33:$B$776,B$119)+'СЕТ СН'!$H$14+СВЦЭМ!$D$10+'СЕТ СН'!$H$6-'СЕТ СН'!$H$26</f>
        <v>1245.2600895600001</v>
      </c>
      <c r="C142" s="36">
        <f>SUMIFS(СВЦЭМ!$D$33:$D$776,СВЦЭМ!$A$33:$A$776,$A142,СВЦЭМ!$B$33:$B$776,C$119)+'СЕТ СН'!$H$14+СВЦЭМ!$D$10+'СЕТ СН'!$H$6-'СЕТ СН'!$H$26</f>
        <v>1281.55862546</v>
      </c>
      <c r="D142" s="36">
        <f>SUMIFS(СВЦЭМ!$D$33:$D$776,СВЦЭМ!$A$33:$A$776,$A142,СВЦЭМ!$B$33:$B$776,D$119)+'СЕТ СН'!$H$14+СВЦЭМ!$D$10+'СЕТ СН'!$H$6-'СЕТ СН'!$H$26</f>
        <v>1302.0950004400001</v>
      </c>
      <c r="E142" s="36">
        <f>SUMIFS(СВЦЭМ!$D$33:$D$776,СВЦЭМ!$A$33:$A$776,$A142,СВЦЭМ!$B$33:$B$776,E$119)+'СЕТ СН'!$H$14+СВЦЭМ!$D$10+'СЕТ СН'!$H$6-'СЕТ СН'!$H$26</f>
        <v>1316.22549417</v>
      </c>
      <c r="F142" s="36">
        <f>SUMIFS(СВЦЭМ!$D$33:$D$776,СВЦЭМ!$A$33:$A$776,$A142,СВЦЭМ!$B$33:$B$776,F$119)+'СЕТ СН'!$H$14+СВЦЭМ!$D$10+'СЕТ СН'!$H$6-'СЕТ СН'!$H$26</f>
        <v>1320.1170646099999</v>
      </c>
      <c r="G142" s="36">
        <f>SUMIFS(СВЦЭМ!$D$33:$D$776,СВЦЭМ!$A$33:$A$776,$A142,СВЦЭМ!$B$33:$B$776,G$119)+'СЕТ СН'!$H$14+СВЦЭМ!$D$10+'СЕТ СН'!$H$6-'СЕТ СН'!$H$26</f>
        <v>1318.1265916699999</v>
      </c>
      <c r="H142" s="36">
        <f>SUMIFS(СВЦЭМ!$D$33:$D$776,СВЦЭМ!$A$33:$A$776,$A142,СВЦЭМ!$B$33:$B$776,H$119)+'СЕТ СН'!$H$14+СВЦЭМ!$D$10+'СЕТ СН'!$H$6-'СЕТ СН'!$H$26</f>
        <v>1310.13901906</v>
      </c>
      <c r="I142" s="36">
        <f>SUMIFS(СВЦЭМ!$D$33:$D$776,СВЦЭМ!$A$33:$A$776,$A142,СВЦЭМ!$B$33:$B$776,I$119)+'СЕТ СН'!$H$14+СВЦЭМ!$D$10+'СЕТ СН'!$H$6-'СЕТ СН'!$H$26</f>
        <v>1285.8248495900002</v>
      </c>
      <c r="J142" s="36">
        <f>SUMIFS(СВЦЭМ!$D$33:$D$776,СВЦЭМ!$A$33:$A$776,$A142,СВЦЭМ!$B$33:$B$776,J$119)+'СЕТ СН'!$H$14+СВЦЭМ!$D$10+'СЕТ СН'!$H$6-'СЕТ СН'!$H$26</f>
        <v>1249.6944376900001</v>
      </c>
      <c r="K142" s="36">
        <f>SUMIFS(СВЦЭМ!$D$33:$D$776,СВЦЭМ!$A$33:$A$776,$A142,СВЦЭМ!$B$33:$B$776,K$119)+'СЕТ СН'!$H$14+СВЦЭМ!$D$10+'СЕТ СН'!$H$6-'СЕТ СН'!$H$26</f>
        <v>1212.1053071000001</v>
      </c>
      <c r="L142" s="36">
        <f>SUMIFS(СВЦЭМ!$D$33:$D$776,СВЦЭМ!$A$33:$A$776,$A142,СВЦЭМ!$B$33:$B$776,L$119)+'СЕТ СН'!$H$14+СВЦЭМ!$D$10+'СЕТ СН'!$H$6-'СЕТ СН'!$H$26</f>
        <v>1192.40073981</v>
      </c>
      <c r="M142" s="36">
        <f>SUMIFS(СВЦЭМ!$D$33:$D$776,СВЦЭМ!$A$33:$A$776,$A142,СВЦЭМ!$B$33:$B$776,M$119)+'СЕТ СН'!$H$14+СВЦЭМ!$D$10+'СЕТ СН'!$H$6-'СЕТ СН'!$H$26</f>
        <v>1138.32188068</v>
      </c>
      <c r="N142" s="36">
        <f>SUMIFS(СВЦЭМ!$D$33:$D$776,СВЦЭМ!$A$33:$A$776,$A142,СВЦЭМ!$B$33:$B$776,N$119)+'СЕТ СН'!$H$14+СВЦЭМ!$D$10+'СЕТ СН'!$H$6-'СЕТ СН'!$H$26</f>
        <v>1086.66764592</v>
      </c>
      <c r="O142" s="36">
        <f>SUMIFS(СВЦЭМ!$D$33:$D$776,СВЦЭМ!$A$33:$A$776,$A142,СВЦЭМ!$B$33:$B$776,O$119)+'СЕТ СН'!$H$14+СВЦЭМ!$D$10+'СЕТ СН'!$H$6-'СЕТ СН'!$H$26</f>
        <v>1077.4528069</v>
      </c>
      <c r="P142" s="36">
        <f>SUMIFS(СВЦЭМ!$D$33:$D$776,СВЦЭМ!$A$33:$A$776,$A142,СВЦЭМ!$B$33:$B$776,P$119)+'СЕТ СН'!$H$14+СВЦЭМ!$D$10+'СЕТ СН'!$H$6-'СЕТ СН'!$H$26</f>
        <v>1102.6582423899999</v>
      </c>
      <c r="Q142" s="36">
        <f>SUMIFS(СВЦЭМ!$D$33:$D$776,СВЦЭМ!$A$33:$A$776,$A142,СВЦЭМ!$B$33:$B$776,Q$119)+'СЕТ СН'!$H$14+СВЦЭМ!$D$10+'СЕТ СН'!$H$6-'СЕТ СН'!$H$26</f>
        <v>1105.1732658000001</v>
      </c>
      <c r="R142" s="36">
        <f>SUMIFS(СВЦЭМ!$D$33:$D$776,СВЦЭМ!$A$33:$A$776,$A142,СВЦЭМ!$B$33:$B$776,R$119)+'СЕТ СН'!$H$14+СВЦЭМ!$D$10+'СЕТ СН'!$H$6-'СЕТ СН'!$H$26</f>
        <v>1110.7998260899999</v>
      </c>
      <c r="S142" s="36">
        <f>SUMIFS(СВЦЭМ!$D$33:$D$776,СВЦЭМ!$A$33:$A$776,$A142,СВЦЭМ!$B$33:$B$776,S$119)+'СЕТ СН'!$H$14+СВЦЭМ!$D$10+'СЕТ СН'!$H$6-'СЕТ СН'!$H$26</f>
        <v>1120.9823705900001</v>
      </c>
      <c r="T142" s="36">
        <f>SUMIFS(СВЦЭМ!$D$33:$D$776,СВЦЭМ!$A$33:$A$776,$A142,СВЦЭМ!$B$33:$B$776,T$119)+'СЕТ СН'!$H$14+СВЦЭМ!$D$10+'СЕТ СН'!$H$6-'СЕТ СН'!$H$26</f>
        <v>1130.5508698000001</v>
      </c>
      <c r="U142" s="36">
        <f>SUMIFS(СВЦЭМ!$D$33:$D$776,СВЦЭМ!$A$33:$A$776,$A142,СВЦЭМ!$B$33:$B$776,U$119)+'СЕТ СН'!$H$14+СВЦЭМ!$D$10+'СЕТ СН'!$H$6-'СЕТ СН'!$H$26</f>
        <v>1131.25177082</v>
      </c>
      <c r="V142" s="36">
        <f>SUMIFS(СВЦЭМ!$D$33:$D$776,СВЦЭМ!$A$33:$A$776,$A142,СВЦЭМ!$B$33:$B$776,V$119)+'СЕТ СН'!$H$14+СВЦЭМ!$D$10+'СЕТ СН'!$H$6-'СЕТ СН'!$H$26</f>
        <v>1124.6305436800001</v>
      </c>
      <c r="W142" s="36">
        <f>SUMIFS(СВЦЭМ!$D$33:$D$776,СВЦЭМ!$A$33:$A$776,$A142,СВЦЭМ!$B$33:$B$776,W$119)+'СЕТ СН'!$H$14+СВЦЭМ!$D$10+'СЕТ СН'!$H$6-'СЕТ СН'!$H$26</f>
        <v>1119.2103938099999</v>
      </c>
      <c r="X142" s="36">
        <f>SUMIFS(СВЦЭМ!$D$33:$D$776,СВЦЭМ!$A$33:$A$776,$A142,СВЦЭМ!$B$33:$B$776,X$119)+'СЕТ СН'!$H$14+СВЦЭМ!$D$10+'СЕТ СН'!$H$6-'СЕТ СН'!$H$26</f>
        <v>1145.6235698999999</v>
      </c>
      <c r="Y142" s="36">
        <f>SUMIFS(СВЦЭМ!$D$33:$D$776,СВЦЭМ!$A$33:$A$776,$A142,СВЦЭМ!$B$33:$B$776,Y$119)+'СЕТ СН'!$H$14+СВЦЭМ!$D$10+'СЕТ СН'!$H$6-'СЕТ СН'!$H$26</f>
        <v>1220.5054925200002</v>
      </c>
    </row>
    <row r="143" spans="1:25" ht="15.75" x14ac:dyDescent="0.2">
      <c r="A143" s="35">
        <f t="shared" si="3"/>
        <v>43975</v>
      </c>
      <c r="B143" s="36">
        <f>SUMIFS(СВЦЭМ!$D$33:$D$776,СВЦЭМ!$A$33:$A$776,$A143,СВЦЭМ!$B$33:$B$776,B$119)+'СЕТ СН'!$H$14+СВЦЭМ!$D$10+'СЕТ СН'!$H$6-'СЕТ СН'!$H$26</f>
        <v>1288.1177521300001</v>
      </c>
      <c r="C143" s="36">
        <f>SUMIFS(СВЦЭМ!$D$33:$D$776,СВЦЭМ!$A$33:$A$776,$A143,СВЦЭМ!$B$33:$B$776,C$119)+'СЕТ СН'!$H$14+СВЦЭМ!$D$10+'СЕТ СН'!$H$6-'СЕТ СН'!$H$26</f>
        <v>1312.3501538600001</v>
      </c>
      <c r="D143" s="36">
        <f>SUMIFS(СВЦЭМ!$D$33:$D$776,СВЦЭМ!$A$33:$A$776,$A143,СВЦЭМ!$B$33:$B$776,D$119)+'СЕТ СН'!$H$14+СВЦЭМ!$D$10+'СЕТ СН'!$H$6-'СЕТ СН'!$H$26</f>
        <v>1321.3274584599999</v>
      </c>
      <c r="E143" s="36">
        <f>SUMIFS(СВЦЭМ!$D$33:$D$776,СВЦЭМ!$A$33:$A$776,$A143,СВЦЭМ!$B$33:$B$776,E$119)+'СЕТ СН'!$H$14+СВЦЭМ!$D$10+'СЕТ СН'!$H$6-'СЕТ СН'!$H$26</f>
        <v>1317.4816337000002</v>
      </c>
      <c r="F143" s="36">
        <f>SUMIFS(СВЦЭМ!$D$33:$D$776,СВЦЭМ!$A$33:$A$776,$A143,СВЦЭМ!$B$33:$B$776,F$119)+'СЕТ СН'!$H$14+СВЦЭМ!$D$10+'СЕТ СН'!$H$6-'СЕТ СН'!$H$26</f>
        <v>1313.18778617</v>
      </c>
      <c r="G143" s="36">
        <f>SUMIFS(СВЦЭМ!$D$33:$D$776,СВЦЭМ!$A$33:$A$776,$A143,СВЦЭМ!$B$33:$B$776,G$119)+'СЕТ СН'!$H$14+СВЦЭМ!$D$10+'СЕТ СН'!$H$6-'СЕТ СН'!$H$26</f>
        <v>1311.7255802300001</v>
      </c>
      <c r="H143" s="36">
        <f>SUMIFS(СВЦЭМ!$D$33:$D$776,СВЦЭМ!$A$33:$A$776,$A143,СВЦЭМ!$B$33:$B$776,H$119)+'СЕТ СН'!$H$14+СВЦЭМ!$D$10+'СЕТ СН'!$H$6-'СЕТ СН'!$H$26</f>
        <v>1302.4793433300001</v>
      </c>
      <c r="I143" s="36">
        <f>SUMIFS(СВЦЭМ!$D$33:$D$776,СВЦЭМ!$A$33:$A$776,$A143,СВЦЭМ!$B$33:$B$776,I$119)+'СЕТ СН'!$H$14+СВЦЭМ!$D$10+'СЕТ СН'!$H$6-'СЕТ СН'!$H$26</f>
        <v>1270.4175528000001</v>
      </c>
      <c r="J143" s="36">
        <f>SUMIFS(СВЦЭМ!$D$33:$D$776,СВЦЭМ!$A$33:$A$776,$A143,СВЦЭМ!$B$33:$B$776,J$119)+'СЕТ СН'!$H$14+СВЦЭМ!$D$10+'СЕТ СН'!$H$6-'СЕТ СН'!$H$26</f>
        <v>1258.41647014</v>
      </c>
      <c r="K143" s="36">
        <f>SUMIFS(СВЦЭМ!$D$33:$D$776,СВЦЭМ!$A$33:$A$776,$A143,СВЦЭМ!$B$33:$B$776,K$119)+'СЕТ СН'!$H$14+СВЦЭМ!$D$10+'СЕТ СН'!$H$6-'СЕТ СН'!$H$26</f>
        <v>1228.8004294500001</v>
      </c>
      <c r="L143" s="36">
        <f>SUMIFS(СВЦЭМ!$D$33:$D$776,СВЦЭМ!$A$33:$A$776,$A143,СВЦЭМ!$B$33:$B$776,L$119)+'СЕТ СН'!$H$14+СВЦЭМ!$D$10+'СЕТ СН'!$H$6-'СЕТ СН'!$H$26</f>
        <v>1239.67000852</v>
      </c>
      <c r="M143" s="36">
        <f>SUMIFS(СВЦЭМ!$D$33:$D$776,СВЦЭМ!$A$33:$A$776,$A143,СВЦЭМ!$B$33:$B$776,M$119)+'СЕТ СН'!$H$14+СВЦЭМ!$D$10+'СЕТ СН'!$H$6-'СЕТ СН'!$H$26</f>
        <v>1203.5284424900001</v>
      </c>
      <c r="N143" s="36">
        <f>SUMIFS(СВЦЭМ!$D$33:$D$776,СВЦЭМ!$A$33:$A$776,$A143,СВЦЭМ!$B$33:$B$776,N$119)+'СЕТ СН'!$H$14+СВЦЭМ!$D$10+'СЕТ СН'!$H$6-'СЕТ СН'!$H$26</f>
        <v>1157.3814027000001</v>
      </c>
      <c r="O143" s="36">
        <f>SUMIFS(СВЦЭМ!$D$33:$D$776,СВЦЭМ!$A$33:$A$776,$A143,СВЦЭМ!$B$33:$B$776,O$119)+'СЕТ СН'!$H$14+СВЦЭМ!$D$10+'СЕТ СН'!$H$6-'СЕТ СН'!$H$26</f>
        <v>1127.9086160300001</v>
      </c>
      <c r="P143" s="36">
        <f>SUMIFS(СВЦЭМ!$D$33:$D$776,СВЦЭМ!$A$33:$A$776,$A143,СВЦЭМ!$B$33:$B$776,P$119)+'СЕТ СН'!$H$14+СВЦЭМ!$D$10+'СЕТ СН'!$H$6-'СЕТ СН'!$H$26</f>
        <v>1133.0336435500001</v>
      </c>
      <c r="Q143" s="36">
        <f>SUMIFS(СВЦЭМ!$D$33:$D$776,СВЦЭМ!$A$33:$A$776,$A143,СВЦЭМ!$B$33:$B$776,Q$119)+'СЕТ СН'!$H$14+СВЦЭМ!$D$10+'СЕТ СН'!$H$6-'СЕТ СН'!$H$26</f>
        <v>1138.43982329</v>
      </c>
      <c r="R143" s="36">
        <f>SUMIFS(СВЦЭМ!$D$33:$D$776,СВЦЭМ!$A$33:$A$776,$A143,СВЦЭМ!$B$33:$B$776,R$119)+'СЕТ СН'!$H$14+СВЦЭМ!$D$10+'СЕТ СН'!$H$6-'СЕТ СН'!$H$26</f>
        <v>1125.3013638500001</v>
      </c>
      <c r="S143" s="36">
        <f>SUMIFS(СВЦЭМ!$D$33:$D$776,СВЦЭМ!$A$33:$A$776,$A143,СВЦЭМ!$B$33:$B$776,S$119)+'СЕТ СН'!$H$14+СВЦЭМ!$D$10+'СЕТ СН'!$H$6-'СЕТ СН'!$H$26</f>
        <v>1131.49589896</v>
      </c>
      <c r="T143" s="36">
        <f>SUMIFS(СВЦЭМ!$D$33:$D$776,СВЦЭМ!$A$33:$A$776,$A143,СВЦЭМ!$B$33:$B$776,T$119)+'СЕТ СН'!$H$14+СВЦЭМ!$D$10+'СЕТ СН'!$H$6-'СЕТ СН'!$H$26</f>
        <v>1127.7371398800001</v>
      </c>
      <c r="U143" s="36">
        <f>SUMIFS(СВЦЭМ!$D$33:$D$776,СВЦЭМ!$A$33:$A$776,$A143,СВЦЭМ!$B$33:$B$776,U$119)+'СЕТ СН'!$H$14+СВЦЭМ!$D$10+'СЕТ СН'!$H$6-'СЕТ СН'!$H$26</f>
        <v>1113.6930898800001</v>
      </c>
      <c r="V143" s="36">
        <f>SUMIFS(СВЦЭМ!$D$33:$D$776,СВЦЭМ!$A$33:$A$776,$A143,СВЦЭМ!$B$33:$B$776,V$119)+'СЕТ СН'!$H$14+СВЦЭМ!$D$10+'СЕТ СН'!$H$6-'СЕТ СН'!$H$26</f>
        <v>1080.3652699500001</v>
      </c>
      <c r="W143" s="36">
        <f>SUMIFS(СВЦЭМ!$D$33:$D$776,СВЦЭМ!$A$33:$A$776,$A143,СВЦЭМ!$B$33:$B$776,W$119)+'СЕТ СН'!$H$14+СВЦЭМ!$D$10+'СЕТ СН'!$H$6-'СЕТ СН'!$H$26</f>
        <v>1084.9308981600002</v>
      </c>
      <c r="X143" s="36">
        <f>SUMIFS(СВЦЭМ!$D$33:$D$776,СВЦЭМ!$A$33:$A$776,$A143,СВЦЭМ!$B$33:$B$776,X$119)+'СЕТ СН'!$H$14+СВЦЭМ!$D$10+'СЕТ СН'!$H$6-'СЕТ СН'!$H$26</f>
        <v>1110.4932569900002</v>
      </c>
      <c r="Y143" s="36">
        <f>SUMIFS(СВЦЭМ!$D$33:$D$776,СВЦЭМ!$A$33:$A$776,$A143,СВЦЭМ!$B$33:$B$776,Y$119)+'СЕТ СН'!$H$14+СВЦЭМ!$D$10+'СЕТ СН'!$H$6-'СЕТ СН'!$H$26</f>
        <v>1189.3526090400001</v>
      </c>
    </row>
    <row r="144" spans="1:25" ht="15.75" x14ac:dyDescent="0.2">
      <c r="A144" s="35">
        <f t="shared" si="3"/>
        <v>43976</v>
      </c>
      <c r="B144" s="36">
        <f>SUMIFS(СВЦЭМ!$D$33:$D$776,СВЦЭМ!$A$33:$A$776,$A144,СВЦЭМ!$B$33:$B$776,B$119)+'СЕТ СН'!$H$14+СВЦЭМ!$D$10+'СЕТ СН'!$H$6-'СЕТ СН'!$H$26</f>
        <v>1337.29591893</v>
      </c>
      <c r="C144" s="36">
        <f>SUMIFS(СВЦЭМ!$D$33:$D$776,СВЦЭМ!$A$33:$A$776,$A144,СВЦЭМ!$B$33:$B$776,C$119)+'СЕТ СН'!$H$14+СВЦЭМ!$D$10+'СЕТ СН'!$H$6-'СЕТ СН'!$H$26</f>
        <v>1332.5108904799999</v>
      </c>
      <c r="D144" s="36">
        <f>SUMIFS(СВЦЭМ!$D$33:$D$776,СВЦЭМ!$A$33:$A$776,$A144,СВЦЭМ!$B$33:$B$776,D$119)+'СЕТ СН'!$H$14+СВЦЭМ!$D$10+'СЕТ СН'!$H$6-'СЕТ СН'!$H$26</f>
        <v>1320.4198111000001</v>
      </c>
      <c r="E144" s="36">
        <f>SUMIFS(СВЦЭМ!$D$33:$D$776,СВЦЭМ!$A$33:$A$776,$A144,СВЦЭМ!$B$33:$B$776,E$119)+'СЕТ СН'!$H$14+СВЦЭМ!$D$10+'СЕТ СН'!$H$6-'СЕТ СН'!$H$26</f>
        <v>1313.54698265</v>
      </c>
      <c r="F144" s="36">
        <f>SUMIFS(СВЦЭМ!$D$33:$D$776,СВЦЭМ!$A$33:$A$776,$A144,СВЦЭМ!$B$33:$B$776,F$119)+'СЕТ СН'!$H$14+СВЦЭМ!$D$10+'СЕТ СН'!$H$6-'СЕТ СН'!$H$26</f>
        <v>1311.3691367000001</v>
      </c>
      <c r="G144" s="36">
        <f>SUMIFS(СВЦЭМ!$D$33:$D$776,СВЦЭМ!$A$33:$A$776,$A144,СВЦЭМ!$B$33:$B$776,G$119)+'СЕТ СН'!$H$14+СВЦЭМ!$D$10+'СЕТ СН'!$H$6-'СЕТ СН'!$H$26</f>
        <v>1314.8270845000002</v>
      </c>
      <c r="H144" s="36">
        <f>SUMIFS(СВЦЭМ!$D$33:$D$776,СВЦЭМ!$A$33:$A$776,$A144,СВЦЭМ!$B$33:$B$776,H$119)+'СЕТ СН'!$H$14+СВЦЭМ!$D$10+'СЕТ СН'!$H$6-'СЕТ СН'!$H$26</f>
        <v>1317.96594484</v>
      </c>
      <c r="I144" s="36">
        <f>SUMIFS(СВЦЭМ!$D$33:$D$776,СВЦЭМ!$A$33:$A$776,$A144,СВЦЭМ!$B$33:$B$776,I$119)+'СЕТ СН'!$H$14+СВЦЭМ!$D$10+'СЕТ СН'!$H$6-'СЕТ СН'!$H$26</f>
        <v>1293.1072674699999</v>
      </c>
      <c r="J144" s="36">
        <f>SUMIFS(СВЦЭМ!$D$33:$D$776,СВЦЭМ!$A$33:$A$776,$A144,СВЦЭМ!$B$33:$B$776,J$119)+'СЕТ СН'!$H$14+СВЦЭМ!$D$10+'СЕТ СН'!$H$6-'СЕТ СН'!$H$26</f>
        <v>1255.5182903899999</v>
      </c>
      <c r="K144" s="36">
        <f>SUMIFS(СВЦЭМ!$D$33:$D$776,СВЦЭМ!$A$33:$A$776,$A144,СВЦЭМ!$B$33:$B$776,K$119)+'СЕТ СН'!$H$14+СВЦЭМ!$D$10+'СЕТ СН'!$H$6-'СЕТ СН'!$H$26</f>
        <v>1248.5916022599999</v>
      </c>
      <c r="L144" s="36">
        <f>SUMIFS(СВЦЭМ!$D$33:$D$776,СВЦЭМ!$A$33:$A$776,$A144,СВЦЭМ!$B$33:$B$776,L$119)+'СЕТ СН'!$H$14+СВЦЭМ!$D$10+'СЕТ СН'!$H$6-'СЕТ СН'!$H$26</f>
        <v>1241.5992436500001</v>
      </c>
      <c r="M144" s="36">
        <f>SUMIFS(СВЦЭМ!$D$33:$D$776,СВЦЭМ!$A$33:$A$776,$A144,СВЦЭМ!$B$33:$B$776,M$119)+'СЕТ СН'!$H$14+СВЦЭМ!$D$10+'СЕТ СН'!$H$6-'СЕТ СН'!$H$26</f>
        <v>1179.7521182400001</v>
      </c>
      <c r="N144" s="36">
        <f>SUMIFS(СВЦЭМ!$D$33:$D$776,СВЦЭМ!$A$33:$A$776,$A144,СВЦЭМ!$B$33:$B$776,N$119)+'СЕТ СН'!$H$14+СВЦЭМ!$D$10+'СЕТ СН'!$H$6-'СЕТ СН'!$H$26</f>
        <v>1129.7281128499999</v>
      </c>
      <c r="O144" s="36">
        <f>SUMIFS(СВЦЭМ!$D$33:$D$776,СВЦЭМ!$A$33:$A$776,$A144,СВЦЭМ!$B$33:$B$776,O$119)+'СЕТ СН'!$H$14+СВЦЭМ!$D$10+'СЕТ СН'!$H$6-'СЕТ СН'!$H$26</f>
        <v>1109.91004563</v>
      </c>
      <c r="P144" s="36">
        <f>SUMIFS(СВЦЭМ!$D$33:$D$776,СВЦЭМ!$A$33:$A$776,$A144,СВЦЭМ!$B$33:$B$776,P$119)+'СЕТ СН'!$H$14+СВЦЭМ!$D$10+'СЕТ СН'!$H$6-'СЕТ СН'!$H$26</f>
        <v>1115.5618798099999</v>
      </c>
      <c r="Q144" s="36">
        <f>SUMIFS(СВЦЭМ!$D$33:$D$776,СВЦЭМ!$A$33:$A$776,$A144,СВЦЭМ!$B$33:$B$776,Q$119)+'СЕТ СН'!$H$14+СВЦЭМ!$D$10+'СЕТ СН'!$H$6-'СЕТ СН'!$H$26</f>
        <v>1117.0831941800002</v>
      </c>
      <c r="R144" s="36">
        <f>SUMIFS(СВЦЭМ!$D$33:$D$776,СВЦЭМ!$A$33:$A$776,$A144,СВЦЭМ!$B$33:$B$776,R$119)+'СЕТ СН'!$H$14+СВЦЭМ!$D$10+'СЕТ СН'!$H$6-'СЕТ СН'!$H$26</f>
        <v>1125.26339983</v>
      </c>
      <c r="S144" s="36">
        <f>SUMIFS(СВЦЭМ!$D$33:$D$776,СВЦЭМ!$A$33:$A$776,$A144,СВЦЭМ!$B$33:$B$776,S$119)+'СЕТ СН'!$H$14+СВЦЭМ!$D$10+'СЕТ СН'!$H$6-'СЕТ СН'!$H$26</f>
        <v>1121.4381444600001</v>
      </c>
      <c r="T144" s="36">
        <f>SUMIFS(СВЦЭМ!$D$33:$D$776,СВЦЭМ!$A$33:$A$776,$A144,СВЦЭМ!$B$33:$B$776,T$119)+'СЕТ СН'!$H$14+СВЦЭМ!$D$10+'СЕТ СН'!$H$6-'СЕТ СН'!$H$26</f>
        <v>1119.4383599100001</v>
      </c>
      <c r="U144" s="36">
        <f>SUMIFS(СВЦЭМ!$D$33:$D$776,СВЦЭМ!$A$33:$A$776,$A144,СВЦЭМ!$B$33:$B$776,U$119)+'СЕТ СН'!$H$14+СВЦЭМ!$D$10+'СЕТ СН'!$H$6-'СЕТ СН'!$H$26</f>
        <v>1115.33227678</v>
      </c>
      <c r="V144" s="36">
        <f>SUMIFS(СВЦЭМ!$D$33:$D$776,СВЦЭМ!$A$33:$A$776,$A144,СВЦЭМ!$B$33:$B$776,V$119)+'СЕТ СН'!$H$14+СВЦЭМ!$D$10+'СЕТ СН'!$H$6-'СЕТ СН'!$H$26</f>
        <v>1103.19566682</v>
      </c>
      <c r="W144" s="36">
        <f>SUMIFS(СВЦЭМ!$D$33:$D$776,СВЦЭМ!$A$33:$A$776,$A144,СВЦЭМ!$B$33:$B$776,W$119)+'СЕТ СН'!$H$14+СВЦЭМ!$D$10+'СЕТ СН'!$H$6-'СЕТ СН'!$H$26</f>
        <v>1106.9945581500001</v>
      </c>
      <c r="X144" s="36">
        <f>SUMIFS(СВЦЭМ!$D$33:$D$776,СВЦЭМ!$A$33:$A$776,$A144,СВЦЭМ!$B$33:$B$776,X$119)+'СЕТ СН'!$H$14+СВЦЭМ!$D$10+'СЕТ СН'!$H$6-'СЕТ СН'!$H$26</f>
        <v>1123.5658368700001</v>
      </c>
      <c r="Y144" s="36">
        <f>SUMIFS(СВЦЭМ!$D$33:$D$776,СВЦЭМ!$A$33:$A$776,$A144,СВЦЭМ!$B$33:$B$776,Y$119)+'СЕТ СН'!$H$14+СВЦЭМ!$D$10+'СЕТ СН'!$H$6-'СЕТ СН'!$H$26</f>
        <v>1205.4790817600001</v>
      </c>
    </row>
    <row r="145" spans="1:27" ht="15.75" x14ac:dyDescent="0.2">
      <c r="A145" s="35">
        <f t="shared" si="3"/>
        <v>43977</v>
      </c>
      <c r="B145" s="36">
        <f>SUMIFS(СВЦЭМ!$D$33:$D$776,СВЦЭМ!$A$33:$A$776,$A145,СВЦЭМ!$B$33:$B$776,B$119)+'СЕТ СН'!$H$14+СВЦЭМ!$D$10+'СЕТ СН'!$H$6-'СЕТ СН'!$H$26</f>
        <v>1289.5684215700001</v>
      </c>
      <c r="C145" s="36">
        <f>SUMIFS(СВЦЭМ!$D$33:$D$776,СВЦЭМ!$A$33:$A$776,$A145,СВЦЭМ!$B$33:$B$776,C$119)+'СЕТ СН'!$H$14+СВЦЭМ!$D$10+'СЕТ СН'!$H$6-'СЕТ СН'!$H$26</f>
        <v>1319.6346832600002</v>
      </c>
      <c r="D145" s="36">
        <f>SUMIFS(СВЦЭМ!$D$33:$D$776,СВЦЭМ!$A$33:$A$776,$A145,СВЦЭМ!$B$33:$B$776,D$119)+'СЕТ СН'!$H$14+СВЦЭМ!$D$10+'СЕТ СН'!$H$6-'СЕТ СН'!$H$26</f>
        <v>1310.4398971800001</v>
      </c>
      <c r="E145" s="36">
        <f>SUMIFS(СВЦЭМ!$D$33:$D$776,СВЦЭМ!$A$33:$A$776,$A145,СВЦЭМ!$B$33:$B$776,E$119)+'СЕТ СН'!$H$14+СВЦЭМ!$D$10+'СЕТ СН'!$H$6-'СЕТ СН'!$H$26</f>
        <v>1301.69589782</v>
      </c>
      <c r="F145" s="36">
        <f>SUMIFS(СВЦЭМ!$D$33:$D$776,СВЦЭМ!$A$33:$A$776,$A145,СВЦЭМ!$B$33:$B$776,F$119)+'СЕТ СН'!$H$14+СВЦЭМ!$D$10+'СЕТ СН'!$H$6-'СЕТ СН'!$H$26</f>
        <v>1299.5273997700001</v>
      </c>
      <c r="G145" s="36">
        <f>SUMIFS(СВЦЭМ!$D$33:$D$776,СВЦЭМ!$A$33:$A$776,$A145,СВЦЭМ!$B$33:$B$776,G$119)+'СЕТ СН'!$H$14+СВЦЭМ!$D$10+'СЕТ СН'!$H$6-'СЕТ СН'!$H$26</f>
        <v>1306.3733648699999</v>
      </c>
      <c r="H145" s="36">
        <f>SUMIFS(СВЦЭМ!$D$33:$D$776,СВЦЭМ!$A$33:$A$776,$A145,СВЦЭМ!$B$33:$B$776,H$119)+'СЕТ СН'!$H$14+СВЦЭМ!$D$10+'СЕТ СН'!$H$6-'СЕТ СН'!$H$26</f>
        <v>1316.3681127899999</v>
      </c>
      <c r="I145" s="36">
        <f>SUMIFS(СВЦЭМ!$D$33:$D$776,СВЦЭМ!$A$33:$A$776,$A145,СВЦЭМ!$B$33:$B$776,I$119)+'СЕТ СН'!$H$14+СВЦЭМ!$D$10+'СЕТ СН'!$H$6-'СЕТ СН'!$H$26</f>
        <v>1287.25194807</v>
      </c>
      <c r="J145" s="36">
        <f>SUMIFS(СВЦЭМ!$D$33:$D$776,СВЦЭМ!$A$33:$A$776,$A145,СВЦЭМ!$B$33:$B$776,J$119)+'СЕТ СН'!$H$14+СВЦЭМ!$D$10+'СЕТ СН'!$H$6-'СЕТ СН'!$H$26</f>
        <v>1253.87836012</v>
      </c>
      <c r="K145" s="36">
        <f>SUMIFS(СВЦЭМ!$D$33:$D$776,СВЦЭМ!$A$33:$A$776,$A145,СВЦЭМ!$B$33:$B$776,K$119)+'СЕТ СН'!$H$14+СВЦЭМ!$D$10+'СЕТ СН'!$H$6-'СЕТ СН'!$H$26</f>
        <v>1240.5946156099999</v>
      </c>
      <c r="L145" s="36">
        <f>SUMIFS(СВЦЭМ!$D$33:$D$776,СВЦЭМ!$A$33:$A$776,$A145,СВЦЭМ!$B$33:$B$776,L$119)+'СЕТ СН'!$H$14+СВЦЭМ!$D$10+'СЕТ СН'!$H$6-'СЕТ СН'!$H$26</f>
        <v>1242.65296461</v>
      </c>
      <c r="M145" s="36">
        <f>SUMIFS(СВЦЭМ!$D$33:$D$776,СВЦЭМ!$A$33:$A$776,$A145,СВЦЭМ!$B$33:$B$776,M$119)+'СЕТ СН'!$H$14+СВЦЭМ!$D$10+'СЕТ СН'!$H$6-'СЕТ СН'!$H$26</f>
        <v>1185.6644428200002</v>
      </c>
      <c r="N145" s="36">
        <f>SUMIFS(СВЦЭМ!$D$33:$D$776,СВЦЭМ!$A$33:$A$776,$A145,СВЦЭМ!$B$33:$B$776,N$119)+'СЕТ СН'!$H$14+СВЦЭМ!$D$10+'СЕТ СН'!$H$6-'СЕТ СН'!$H$26</f>
        <v>1138.22332783</v>
      </c>
      <c r="O145" s="36">
        <f>SUMIFS(СВЦЭМ!$D$33:$D$776,СВЦЭМ!$A$33:$A$776,$A145,СВЦЭМ!$B$33:$B$776,O$119)+'СЕТ СН'!$H$14+СВЦЭМ!$D$10+'СЕТ СН'!$H$6-'СЕТ СН'!$H$26</f>
        <v>1118.2431992400002</v>
      </c>
      <c r="P145" s="36">
        <f>SUMIFS(СВЦЭМ!$D$33:$D$776,СВЦЭМ!$A$33:$A$776,$A145,СВЦЭМ!$B$33:$B$776,P$119)+'СЕТ СН'!$H$14+СВЦЭМ!$D$10+'СЕТ СН'!$H$6-'СЕТ СН'!$H$26</f>
        <v>1122.9022216600001</v>
      </c>
      <c r="Q145" s="36">
        <f>SUMIFS(СВЦЭМ!$D$33:$D$776,СВЦЭМ!$A$33:$A$776,$A145,СВЦЭМ!$B$33:$B$776,Q$119)+'СЕТ СН'!$H$14+СВЦЭМ!$D$10+'СЕТ СН'!$H$6-'СЕТ СН'!$H$26</f>
        <v>1128.06446768</v>
      </c>
      <c r="R145" s="36">
        <f>SUMIFS(СВЦЭМ!$D$33:$D$776,СВЦЭМ!$A$33:$A$776,$A145,СВЦЭМ!$B$33:$B$776,R$119)+'СЕТ СН'!$H$14+СВЦЭМ!$D$10+'СЕТ СН'!$H$6-'СЕТ СН'!$H$26</f>
        <v>1126.3611211000002</v>
      </c>
      <c r="S145" s="36">
        <f>SUMIFS(СВЦЭМ!$D$33:$D$776,СВЦЭМ!$A$33:$A$776,$A145,СВЦЭМ!$B$33:$B$776,S$119)+'СЕТ СН'!$H$14+СВЦЭМ!$D$10+'СЕТ СН'!$H$6-'СЕТ СН'!$H$26</f>
        <v>1125.8520447599999</v>
      </c>
      <c r="T145" s="36">
        <f>SUMIFS(СВЦЭМ!$D$33:$D$776,СВЦЭМ!$A$33:$A$776,$A145,СВЦЭМ!$B$33:$B$776,T$119)+'СЕТ СН'!$H$14+СВЦЭМ!$D$10+'СЕТ СН'!$H$6-'СЕТ СН'!$H$26</f>
        <v>1122.12674558</v>
      </c>
      <c r="U145" s="36">
        <f>SUMIFS(СВЦЭМ!$D$33:$D$776,СВЦЭМ!$A$33:$A$776,$A145,СВЦЭМ!$B$33:$B$776,U$119)+'СЕТ СН'!$H$14+СВЦЭМ!$D$10+'СЕТ СН'!$H$6-'СЕТ СН'!$H$26</f>
        <v>1109.5146580999999</v>
      </c>
      <c r="V145" s="36">
        <f>SUMIFS(СВЦЭМ!$D$33:$D$776,СВЦЭМ!$A$33:$A$776,$A145,СВЦЭМ!$B$33:$B$776,V$119)+'СЕТ СН'!$H$14+СВЦЭМ!$D$10+'СЕТ СН'!$H$6-'СЕТ СН'!$H$26</f>
        <v>1103.25576531</v>
      </c>
      <c r="W145" s="36">
        <f>SUMIFS(СВЦЭМ!$D$33:$D$776,СВЦЭМ!$A$33:$A$776,$A145,СВЦЭМ!$B$33:$B$776,W$119)+'СЕТ СН'!$H$14+СВЦЭМ!$D$10+'СЕТ СН'!$H$6-'СЕТ СН'!$H$26</f>
        <v>1098.8578454799999</v>
      </c>
      <c r="X145" s="36">
        <f>SUMIFS(СВЦЭМ!$D$33:$D$776,СВЦЭМ!$A$33:$A$776,$A145,СВЦЭМ!$B$33:$B$776,X$119)+'СЕТ СН'!$H$14+СВЦЭМ!$D$10+'СЕТ СН'!$H$6-'СЕТ СН'!$H$26</f>
        <v>1120.5686874800001</v>
      </c>
      <c r="Y145" s="36">
        <f>SUMIFS(СВЦЭМ!$D$33:$D$776,СВЦЭМ!$A$33:$A$776,$A145,СВЦЭМ!$B$33:$B$776,Y$119)+'СЕТ СН'!$H$14+СВЦЭМ!$D$10+'СЕТ СН'!$H$6-'СЕТ СН'!$H$26</f>
        <v>1187.7748480300002</v>
      </c>
    </row>
    <row r="146" spans="1:27" ht="15.75" x14ac:dyDescent="0.2">
      <c r="A146" s="35">
        <f t="shared" si="3"/>
        <v>43978</v>
      </c>
      <c r="B146" s="36">
        <f>SUMIFS(СВЦЭМ!$D$33:$D$776,СВЦЭМ!$A$33:$A$776,$A146,СВЦЭМ!$B$33:$B$776,B$119)+'СЕТ СН'!$H$14+СВЦЭМ!$D$10+'СЕТ СН'!$H$6-'СЕТ СН'!$H$26</f>
        <v>1273.42105666</v>
      </c>
      <c r="C146" s="36">
        <f>SUMIFS(СВЦЭМ!$D$33:$D$776,СВЦЭМ!$A$33:$A$776,$A146,СВЦЭМ!$B$33:$B$776,C$119)+'СЕТ СН'!$H$14+СВЦЭМ!$D$10+'СЕТ СН'!$H$6-'СЕТ СН'!$H$26</f>
        <v>1308.2248687800002</v>
      </c>
      <c r="D146" s="36">
        <f>SUMIFS(СВЦЭМ!$D$33:$D$776,СВЦЭМ!$A$33:$A$776,$A146,СВЦЭМ!$B$33:$B$776,D$119)+'СЕТ СН'!$H$14+СВЦЭМ!$D$10+'СЕТ СН'!$H$6-'СЕТ СН'!$H$26</f>
        <v>1326.76107987</v>
      </c>
      <c r="E146" s="36">
        <f>SUMIFS(СВЦЭМ!$D$33:$D$776,СВЦЭМ!$A$33:$A$776,$A146,СВЦЭМ!$B$33:$B$776,E$119)+'СЕТ СН'!$H$14+СВЦЭМ!$D$10+'СЕТ СН'!$H$6-'СЕТ СН'!$H$26</f>
        <v>1335.1648047799999</v>
      </c>
      <c r="F146" s="36">
        <f>SUMIFS(СВЦЭМ!$D$33:$D$776,СВЦЭМ!$A$33:$A$776,$A146,СВЦЭМ!$B$33:$B$776,F$119)+'СЕТ СН'!$H$14+СВЦЭМ!$D$10+'СЕТ СН'!$H$6-'СЕТ СН'!$H$26</f>
        <v>1328.97030339</v>
      </c>
      <c r="G146" s="36">
        <f>SUMIFS(СВЦЭМ!$D$33:$D$776,СВЦЭМ!$A$33:$A$776,$A146,СВЦЭМ!$B$33:$B$776,G$119)+'СЕТ СН'!$H$14+СВЦЭМ!$D$10+'СЕТ СН'!$H$6-'СЕТ СН'!$H$26</f>
        <v>1335.80363418</v>
      </c>
      <c r="H146" s="36">
        <f>SUMIFS(СВЦЭМ!$D$33:$D$776,СВЦЭМ!$A$33:$A$776,$A146,СВЦЭМ!$B$33:$B$776,H$119)+'СЕТ СН'!$H$14+СВЦЭМ!$D$10+'СЕТ СН'!$H$6-'СЕТ СН'!$H$26</f>
        <v>1318.3324292000002</v>
      </c>
      <c r="I146" s="36">
        <f>SUMIFS(СВЦЭМ!$D$33:$D$776,СВЦЭМ!$A$33:$A$776,$A146,СВЦЭМ!$B$33:$B$776,I$119)+'СЕТ СН'!$H$14+СВЦЭМ!$D$10+'СЕТ СН'!$H$6-'СЕТ СН'!$H$26</f>
        <v>1304.52103863</v>
      </c>
      <c r="J146" s="36">
        <f>SUMIFS(СВЦЭМ!$D$33:$D$776,СВЦЭМ!$A$33:$A$776,$A146,СВЦЭМ!$B$33:$B$776,J$119)+'СЕТ СН'!$H$14+СВЦЭМ!$D$10+'СЕТ СН'!$H$6-'СЕТ СН'!$H$26</f>
        <v>1269.7594816300002</v>
      </c>
      <c r="K146" s="36">
        <f>SUMIFS(СВЦЭМ!$D$33:$D$776,СВЦЭМ!$A$33:$A$776,$A146,СВЦЭМ!$B$33:$B$776,K$119)+'СЕТ СН'!$H$14+СВЦЭМ!$D$10+'СЕТ СН'!$H$6-'СЕТ СН'!$H$26</f>
        <v>1249.73610125</v>
      </c>
      <c r="L146" s="36">
        <f>SUMIFS(СВЦЭМ!$D$33:$D$776,СВЦЭМ!$A$33:$A$776,$A146,СВЦЭМ!$B$33:$B$776,L$119)+'СЕТ СН'!$H$14+СВЦЭМ!$D$10+'СЕТ СН'!$H$6-'СЕТ СН'!$H$26</f>
        <v>1229.7452779700002</v>
      </c>
      <c r="M146" s="36">
        <f>SUMIFS(СВЦЭМ!$D$33:$D$776,СВЦЭМ!$A$33:$A$776,$A146,СВЦЭМ!$B$33:$B$776,M$119)+'СЕТ СН'!$H$14+СВЦЭМ!$D$10+'СЕТ СН'!$H$6-'СЕТ СН'!$H$26</f>
        <v>1176.5127774699999</v>
      </c>
      <c r="N146" s="36">
        <f>SUMIFS(СВЦЭМ!$D$33:$D$776,СВЦЭМ!$A$33:$A$776,$A146,СВЦЭМ!$B$33:$B$776,N$119)+'СЕТ СН'!$H$14+СВЦЭМ!$D$10+'СЕТ СН'!$H$6-'СЕТ СН'!$H$26</f>
        <v>1118.60829807</v>
      </c>
      <c r="O146" s="36">
        <f>SUMIFS(СВЦЭМ!$D$33:$D$776,СВЦЭМ!$A$33:$A$776,$A146,СВЦЭМ!$B$33:$B$776,O$119)+'СЕТ СН'!$H$14+СВЦЭМ!$D$10+'СЕТ СН'!$H$6-'СЕТ СН'!$H$26</f>
        <v>1101.0590674300001</v>
      </c>
      <c r="P146" s="36">
        <f>SUMIFS(СВЦЭМ!$D$33:$D$776,СВЦЭМ!$A$33:$A$776,$A146,СВЦЭМ!$B$33:$B$776,P$119)+'СЕТ СН'!$H$14+СВЦЭМ!$D$10+'СЕТ СН'!$H$6-'СЕТ СН'!$H$26</f>
        <v>1095.82300515</v>
      </c>
      <c r="Q146" s="36">
        <f>SUMIFS(СВЦЭМ!$D$33:$D$776,СВЦЭМ!$A$33:$A$776,$A146,СВЦЭМ!$B$33:$B$776,Q$119)+'СЕТ СН'!$H$14+СВЦЭМ!$D$10+'СЕТ СН'!$H$6-'СЕТ СН'!$H$26</f>
        <v>1100.35461682</v>
      </c>
      <c r="R146" s="36">
        <f>SUMIFS(СВЦЭМ!$D$33:$D$776,СВЦЭМ!$A$33:$A$776,$A146,СВЦЭМ!$B$33:$B$776,R$119)+'СЕТ СН'!$H$14+СВЦЭМ!$D$10+'СЕТ СН'!$H$6-'СЕТ СН'!$H$26</f>
        <v>1103.9145270200002</v>
      </c>
      <c r="S146" s="36">
        <f>SUMIFS(СВЦЭМ!$D$33:$D$776,СВЦЭМ!$A$33:$A$776,$A146,СВЦЭМ!$B$33:$B$776,S$119)+'СЕТ СН'!$H$14+СВЦЭМ!$D$10+'СЕТ СН'!$H$6-'СЕТ СН'!$H$26</f>
        <v>1108.7612718999999</v>
      </c>
      <c r="T146" s="36">
        <f>SUMIFS(СВЦЭМ!$D$33:$D$776,СВЦЭМ!$A$33:$A$776,$A146,СВЦЭМ!$B$33:$B$776,T$119)+'СЕТ СН'!$H$14+СВЦЭМ!$D$10+'СЕТ СН'!$H$6-'СЕТ СН'!$H$26</f>
        <v>1104.40988466</v>
      </c>
      <c r="U146" s="36">
        <f>SUMIFS(СВЦЭМ!$D$33:$D$776,СВЦЭМ!$A$33:$A$776,$A146,СВЦЭМ!$B$33:$B$776,U$119)+'СЕТ СН'!$H$14+СВЦЭМ!$D$10+'СЕТ СН'!$H$6-'СЕТ СН'!$H$26</f>
        <v>1093.0718483200001</v>
      </c>
      <c r="V146" s="36">
        <f>SUMIFS(СВЦЭМ!$D$33:$D$776,СВЦЭМ!$A$33:$A$776,$A146,СВЦЭМ!$B$33:$B$776,V$119)+'СЕТ СН'!$H$14+СВЦЭМ!$D$10+'СЕТ СН'!$H$6-'СЕТ СН'!$H$26</f>
        <v>1082.7888996800002</v>
      </c>
      <c r="W146" s="36">
        <f>SUMIFS(СВЦЭМ!$D$33:$D$776,СВЦЭМ!$A$33:$A$776,$A146,СВЦЭМ!$B$33:$B$776,W$119)+'СЕТ СН'!$H$14+СВЦЭМ!$D$10+'СЕТ СН'!$H$6-'СЕТ СН'!$H$26</f>
        <v>1079.0895096600002</v>
      </c>
      <c r="X146" s="36">
        <f>SUMIFS(СВЦЭМ!$D$33:$D$776,СВЦЭМ!$A$33:$A$776,$A146,СВЦЭМ!$B$33:$B$776,X$119)+'СЕТ СН'!$H$14+СВЦЭМ!$D$10+'СЕТ СН'!$H$6-'СЕТ СН'!$H$26</f>
        <v>1116.3325952700002</v>
      </c>
      <c r="Y146" s="36">
        <f>SUMIFS(СВЦЭМ!$D$33:$D$776,СВЦЭМ!$A$33:$A$776,$A146,СВЦЭМ!$B$33:$B$776,Y$119)+'СЕТ СН'!$H$14+СВЦЭМ!$D$10+'СЕТ СН'!$H$6-'СЕТ СН'!$H$26</f>
        <v>1174.7549726299999</v>
      </c>
    </row>
    <row r="147" spans="1:27" ht="15.75" x14ac:dyDescent="0.2">
      <c r="A147" s="35">
        <f t="shared" si="3"/>
        <v>43979</v>
      </c>
      <c r="B147" s="36">
        <f>SUMIFS(СВЦЭМ!$D$33:$D$776,СВЦЭМ!$A$33:$A$776,$A147,СВЦЭМ!$B$33:$B$776,B$119)+'СЕТ СН'!$H$14+СВЦЭМ!$D$10+'СЕТ СН'!$H$6-'СЕТ СН'!$H$26</f>
        <v>1211.9305777300001</v>
      </c>
      <c r="C147" s="36">
        <f>SUMIFS(СВЦЭМ!$D$33:$D$776,СВЦЭМ!$A$33:$A$776,$A147,СВЦЭМ!$B$33:$B$776,C$119)+'СЕТ СН'!$H$14+СВЦЭМ!$D$10+'СЕТ СН'!$H$6-'СЕТ СН'!$H$26</f>
        <v>1227.17865089</v>
      </c>
      <c r="D147" s="36">
        <f>SUMIFS(СВЦЭМ!$D$33:$D$776,СВЦЭМ!$A$33:$A$776,$A147,СВЦЭМ!$B$33:$B$776,D$119)+'СЕТ СН'!$H$14+СВЦЭМ!$D$10+'СЕТ СН'!$H$6-'СЕТ СН'!$H$26</f>
        <v>1254.4460464600002</v>
      </c>
      <c r="E147" s="36">
        <f>SUMIFS(СВЦЭМ!$D$33:$D$776,СВЦЭМ!$A$33:$A$776,$A147,СВЦЭМ!$B$33:$B$776,E$119)+'СЕТ СН'!$H$14+СВЦЭМ!$D$10+'СЕТ СН'!$H$6-'СЕТ СН'!$H$26</f>
        <v>1270.35792201</v>
      </c>
      <c r="F147" s="36">
        <f>SUMIFS(СВЦЭМ!$D$33:$D$776,СВЦЭМ!$A$33:$A$776,$A147,СВЦЭМ!$B$33:$B$776,F$119)+'СЕТ СН'!$H$14+СВЦЭМ!$D$10+'СЕТ СН'!$H$6-'СЕТ СН'!$H$26</f>
        <v>1265.98940655</v>
      </c>
      <c r="G147" s="36">
        <f>SUMIFS(СВЦЭМ!$D$33:$D$776,СВЦЭМ!$A$33:$A$776,$A147,СВЦЭМ!$B$33:$B$776,G$119)+'СЕТ СН'!$H$14+СВЦЭМ!$D$10+'СЕТ СН'!$H$6-'СЕТ СН'!$H$26</f>
        <v>1270.6138610800001</v>
      </c>
      <c r="H147" s="36">
        <f>SUMIFS(СВЦЭМ!$D$33:$D$776,СВЦЭМ!$A$33:$A$776,$A147,СВЦЭМ!$B$33:$B$776,H$119)+'СЕТ СН'!$H$14+СВЦЭМ!$D$10+'СЕТ СН'!$H$6-'СЕТ СН'!$H$26</f>
        <v>1254.4038454000001</v>
      </c>
      <c r="I147" s="36">
        <f>SUMIFS(СВЦЭМ!$D$33:$D$776,СВЦЭМ!$A$33:$A$776,$A147,СВЦЭМ!$B$33:$B$776,I$119)+'СЕТ СН'!$H$14+СВЦЭМ!$D$10+'СЕТ СН'!$H$6-'СЕТ СН'!$H$26</f>
        <v>1257.2584702300001</v>
      </c>
      <c r="J147" s="36">
        <f>SUMIFS(СВЦЭМ!$D$33:$D$776,СВЦЭМ!$A$33:$A$776,$A147,СВЦЭМ!$B$33:$B$776,J$119)+'СЕТ СН'!$H$14+СВЦЭМ!$D$10+'СЕТ СН'!$H$6-'СЕТ СН'!$H$26</f>
        <v>1212.64810549</v>
      </c>
      <c r="K147" s="36">
        <f>SUMIFS(СВЦЭМ!$D$33:$D$776,СВЦЭМ!$A$33:$A$776,$A147,СВЦЭМ!$B$33:$B$776,K$119)+'СЕТ СН'!$H$14+СВЦЭМ!$D$10+'СЕТ СН'!$H$6-'СЕТ СН'!$H$26</f>
        <v>1200.7391097200002</v>
      </c>
      <c r="L147" s="36">
        <f>SUMIFS(СВЦЭМ!$D$33:$D$776,СВЦЭМ!$A$33:$A$776,$A147,СВЦЭМ!$B$33:$B$776,L$119)+'СЕТ СН'!$H$14+СВЦЭМ!$D$10+'СЕТ СН'!$H$6-'СЕТ СН'!$H$26</f>
        <v>1209.57436444</v>
      </c>
      <c r="M147" s="36">
        <f>SUMIFS(СВЦЭМ!$D$33:$D$776,СВЦЭМ!$A$33:$A$776,$A147,СВЦЭМ!$B$33:$B$776,M$119)+'СЕТ СН'!$H$14+СВЦЭМ!$D$10+'СЕТ СН'!$H$6-'СЕТ СН'!$H$26</f>
        <v>1186.5291504400002</v>
      </c>
      <c r="N147" s="36">
        <f>SUMIFS(СВЦЭМ!$D$33:$D$776,СВЦЭМ!$A$33:$A$776,$A147,СВЦЭМ!$B$33:$B$776,N$119)+'СЕТ СН'!$H$14+СВЦЭМ!$D$10+'СЕТ СН'!$H$6-'СЕТ СН'!$H$26</f>
        <v>1139.01971785</v>
      </c>
      <c r="O147" s="36">
        <f>SUMIFS(СВЦЭМ!$D$33:$D$776,СВЦЭМ!$A$33:$A$776,$A147,СВЦЭМ!$B$33:$B$776,O$119)+'СЕТ СН'!$H$14+СВЦЭМ!$D$10+'СЕТ СН'!$H$6-'СЕТ СН'!$H$26</f>
        <v>1116.66079782</v>
      </c>
      <c r="P147" s="36">
        <f>SUMIFS(СВЦЭМ!$D$33:$D$776,СВЦЭМ!$A$33:$A$776,$A147,СВЦЭМ!$B$33:$B$776,P$119)+'СЕТ СН'!$H$14+СВЦЭМ!$D$10+'СЕТ СН'!$H$6-'СЕТ СН'!$H$26</f>
        <v>1123.3328200400001</v>
      </c>
      <c r="Q147" s="36">
        <f>SUMIFS(СВЦЭМ!$D$33:$D$776,СВЦЭМ!$A$33:$A$776,$A147,СВЦЭМ!$B$33:$B$776,Q$119)+'СЕТ СН'!$H$14+СВЦЭМ!$D$10+'СЕТ СН'!$H$6-'СЕТ СН'!$H$26</f>
        <v>1124.62156826</v>
      </c>
      <c r="R147" s="36">
        <f>SUMIFS(СВЦЭМ!$D$33:$D$776,СВЦЭМ!$A$33:$A$776,$A147,СВЦЭМ!$B$33:$B$776,R$119)+'СЕТ СН'!$H$14+СВЦЭМ!$D$10+'СЕТ СН'!$H$6-'СЕТ СН'!$H$26</f>
        <v>1123.15917954</v>
      </c>
      <c r="S147" s="36">
        <f>SUMIFS(СВЦЭМ!$D$33:$D$776,СВЦЭМ!$A$33:$A$776,$A147,СВЦЭМ!$B$33:$B$776,S$119)+'СЕТ СН'!$H$14+СВЦЭМ!$D$10+'СЕТ СН'!$H$6-'СЕТ СН'!$H$26</f>
        <v>1129.5408035099999</v>
      </c>
      <c r="T147" s="36">
        <f>SUMIFS(СВЦЭМ!$D$33:$D$776,СВЦЭМ!$A$33:$A$776,$A147,СВЦЭМ!$B$33:$B$776,T$119)+'СЕТ СН'!$H$14+СВЦЭМ!$D$10+'СЕТ СН'!$H$6-'СЕТ СН'!$H$26</f>
        <v>1130.99541254</v>
      </c>
      <c r="U147" s="36">
        <f>SUMIFS(СВЦЭМ!$D$33:$D$776,СВЦЭМ!$A$33:$A$776,$A147,СВЦЭМ!$B$33:$B$776,U$119)+'СЕТ СН'!$H$14+СВЦЭМ!$D$10+'СЕТ СН'!$H$6-'СЕТ СН'!$H$26</f>
        <v>1124.09822863</v>
      </c>
      <c r="V147" s="36">
        <f>SUMIFS(СВЦЭМ!$D$33:$D$776,СВЦЭМ!$A$33:$A$776,$A147,СВЦЭМ!$B$33:$B$776,V$119)+'СЕТ СН'!$H$14+СВЦЭМ!$D$10+'СЕТ СН'!$H$6-'СЕТ СН'!$H$26</f>
        <v>1111.0569449100001</v>
      </c>
      <c r="W147" s="36">
        <f>SUMIFS(СВЦЭМ!$D$33:$D$776,СВЦЭМ!$A$33:$A$776,$A147,СВЦЭМ!$B$33:$B$776,W$119)+'СЕТ СН'!$H$14+СВЦЭМ!$D$10+'СЕТ СН'!$H$6-'СЕТ СН'!$H$26</f>
        <v>1107.88366606</v>
      </c>
      <c r="X147" s="36">
        <f>SUMIFS(СВЦЭМ!$D$33:$D$776,СВЦЭМ!$A$33:$A$776,$A147,СВЦЭМ!$B$33:$B$776,X$119)+'СЕТ СН'!$H$14+СВЦЭМ!$D$10+'СЕТ СН'!$H$6-'СЕТ СН'!$H$26</f>
        <v>1150.5366932300001</v>
      </c>
      <c r="Y147" s="36">
        <f>SUMIFS(СВЦЭМ!$D$33:$D$776,СВЦЭМ!$A$33:$A$776,$A147,СВЦЭМ!$B$33:$B$776,Y$119)+'СЕТ СН'!$H$14+СВЦЭМ!$D$10+'СЕТ СН'!$H$6-'СЕТ СН'!$H$26</f>
        <v>1216.3528864</v>
      </c>
    </row>
    <row r="148" spans="1:27" ht="15.75" x14ac:dyDescent="0.2">
      <c r="A148" s="35">
        <f t="shared" si="3"/>
        <v>43980</v>
      </c>
      <c r="B148" s="36">
        <f>SUMIFS(СВЦЭМ!$D$33:$D$776,СВЦЭМ!$A$33:$A$776,$A148,СВЦЭМ!$B$33:$B$776,B$119)+'СЕТ СН'!$H$14+СВЦЭМ!$D$10+'СЕТ СН'!$H$6-'СЕТ СН'!$H$26</f>
        <v>1227.27283506</v>
      </c>
      <c r="C148" s="36">
        <f>SUMIFS(СВЦЭМ!$D$33:$D$776,СВЦЭМ!$A$33:$A$776,$A148,СВЦЭМ!$B$33:$B$776,C$119)+'СЕТ СН'!$H$14+СВЦЭМ!$D$10+'СЕТ СН'!$H$6-'СЕТ СН'!$H$26</f>
        <v>1252.2040894900001</v>
      </c>
      <c r="D148" s="36">
        <f>SUMIFS(СВЦЭМ!$D$33:$D$776,СВЦЭМ!$A$33:$A$776,$A148,СВЦЭМ!$B$33:$B$776,D$119)+'СЕТ СН'!$H$14+СВЦЭМ!$D$10+'СЕТ СН'!$H$6-'СЕТ СН'!$H$26</f>
        <v>1249.67616509</v>
      </c>
      <c r="E148" s="36">
        <f>SUMIFS(СВЦЭМ!$D$33:$D$776,СВЦЭМ!$A$33:$A$776,$A148,СВЦЭМ!$B$33:$B$776,E$119)+'СЕТ СН'!$H$14+СВЦЭМ!$D$10+'СЕТ СН'!$H$6-'СЕТ СН'!$H$26</f>
        <v>1249.2591661599999</v>
      </c>
      <c r="F148" s="36">
        <f>SUMIFS(СВЦЭМ!$D$33:$D$776,СВЦЭМ!$A$33:$A$776,$A148,СВЦЭМ!$B$33:$B$776,F$119)+'СЕТ СН'!$H$14+СВЦЭМ!$D$10+'СЕТ СН'!$H$6-'СЕТ СН'!$H$26</f>
        <v>1250.69373298</v>
      </c>
      <c r="G148" s="36">
        <f>SUMIFS(СВЦЭМ!$D$33:$D$776,СВЦЭМ!$A$33:$A$776,$A148,СВЦЭМ!$B$33:$B$776,G$119)+'СЕТ СН'!$H$14+СВЦЭМ!$D$10+'СЕТ СН'!$H$6-'СЕТ СН'!$H$26</f>
        <v>1255.42790393</v>
      </c>
      <c r="H148" s="36">
        <f>SUMIFS(СВЦЭМ!$D$33:$D$776,СВЦЭМ!$A$33:$A$776,$A148,СВЦЭМ!$B$33:$B$776,H$119)+'СЕТ СН'!$H$14+СВЦЭМ!$D$10+'СЕТ СН'!$H$6-'СЕТ СН'!$H$26</f>
        <v>1259.6472582800002</v>
      </c>
      <c r="I148" s="36">
        <f>SUMIFS(СВЦЭМ!$D$33:$D$776,СВЦЭМ!$A$33:$A$776,$A148,СВЦЭМ!$B$33:$B$776,I$119)+'СЕТ СН'!$H$14+СВЦЭМ!$D$10+'СЕТ СН'!$H$6-'СЕТ СН'!$H$26</f>
        <v>1241.2673206899999</v>
      </c>
      <c r="J148" s="36">
        <f>SUMIFS(СВЦЭМ!$D$33:$D$776,СВЦЭМ!$A$33:$A$776,$A148,СВЦЭМ!$B$33:$B$776,J$119)+'СЕТ СН'!$H$14+СВЦЭМ!$D$10+'СЕТ СН'!$H$6-'СЕТ СН'!$H$26</f>
        <v>1194.07915976</v>
      </c>
      <c r="K148" s="36">
        <f>SUMIFS(СВЦЭМ!$D$33:$D$776,СВЦЭМ!$A$33:$A$776,$A148,СВЦЭМ!$B$33:$B$776,K$119)+'СЕТ СН'!$H$14+СВЦЭМ!$D$10+'СЕТ СН'!$H$6-'СЕТ СН'!$H$26</f>
        <v>1178.1988446</v>
      </c>
      <c r="L148" s="36">
        <f>SUMIFS(СВЦЭМ!$D$33:$D$776,СВЦЭМ!$A$33:$A$776,$A148,СВЦЭМ!$B$33:$B$776,L$119)+'СЕТ СН'!$H$14+СВЦЭМ!$D$10+'СЕТ СН'!$H$6-'СЕТ СН'!$H$26</f>
        <v>1207.7125683200002</v>
      </c>
      <c r="M148" s="36">
        <f>SUMIFS(СВЦЭМ!$D$33:$D$776,СВЦЭМ!$A$33:$A$776,$A148,СВЦЭМ!$B$33:$B$776,M$119)+'СЕТ СН'!$H$14+СВЦЭМ!$D$10+'СЕТ СН'!$H$6-'СЕТ СН'!$H$26</f>
        <v>1133.50960515</v>
      </c>
      <c r="N148" s="36">
        <f>SUMIFS(СВЦЭМ!$D$33:$D$776,СВЦЭМ!$A$33:$A$776,$A148,СВЦЭМ!$B$33:$B$776,N$119)+'СЕТ СН'!$H$14+СВЦЭМ!$D$10+'СЕТ СН'!$H$6-'СЕТ СН'!$H$26</f>
        <v>1073.36811235</v>
      </c>
      <c r="O148" s="36">
        <f>SUMIFS(СВЦЭМ!$D$33:$D$776,СВЦЭМ!$A$33:$A$776,$A148,СВЦЭМ!$B$33:$B$776,O$119)+'СЕТ СН'!$H$14+СВЦЭМ!$D$10+'СЕТ СН'!$H$6-'СЕТ СН'!$H$26</f>
        <v>1062.0523336700001</v>
      </c>
      <c r="P148" s="36">
        <f>SUMIFS(СВЦЭМ!$D$33:$D$776,СВЦЭМ!$A$33:$A$776,$A148,СВЦЭМ!$B$33:$B$776,P$119)+'СЕТ СН'!$H$14+СВЦЭМ!$D$10+'СЕТ СН'!$H$6-'СЕТ СН'!$H$26</f>
        <v>1068.6167523300001</v>
      </c>
      <c r="Q148" s="36">
        <f>SUMIFS(СВЦЭМ!$D$33:$D$776,СВЦЭМ!$A$33:$A$776,$A148,СВЦЭМ!$B$33:$B$776,Q$119)+'СЕТ СН'!$H$14+СВЦЭМ!$D$10+'СЕТ СН'!$H$6-'СЕТ СН'!$H$26</f>
        <v>1061.8126463399999</v>
      </c>
      <c r="R148" s="36">
        <f>SUMIFS(СВЦЭМ!$D$33:$D$776,СВЦЭМ!$A$33:$A$776,$A148,СВЦЭМ!$B$33:$B$776,R$119)+'СЕТ СН'!$H$14+СВЦЭМ!$D$10+'СЕТ СН'!$H$6-'СЕТ СН'!$H$26</f>
        <v>1065.0584338600002</v>
      </c>
      <c r="S148" s="36">
        <f>SUMIFS(СВЦЭМ!$D$33:$D$776,СВЦЭМ!$A$33:$A$776,$A148,СВЦЭМ!$B$33:$B$776,S$119)+'СЕТ СН'!$H$14+СВЦЭМ!$D$10+'СЕТ СН'!$H$6-'СЕТ СН'!$H$26</f>
        <v>1073.53415311</v>
      </c>
      <c r="T148" s="36">
        <f>SUMIFS(СВЦЭМ!$D$33:$D$776,СВЦЭМ!$A$33:$A$776,$A148,СВЦЭМ!$B$33:$B$776,T$119)+'СЕТ СН'!$H$14+СВЦЭМ!$D$10+'СЕТ СН'!$H$6-'СЕТ СН'!$H$26</f>
        <v>1085.2564839900001</v>
      </c>
      <c r="U148" s="36">
        <f>SUMIFS(СВЦЭМ!$D$33:$D$776,СВЦЭМ!$A$33:$A$776,$A148,СВЦЭМ!$B$33:$B$776,U$119)+'СЕТ СН'!$H$14+СВЦЭМ!$D$10+'СЕТ СН'!$H$6-'СЕТ СН'!$H$26</f>
        <v>1091.32368481</v>
      </c>
      <c r="V148" s="36">
        <f>SUMIFS(СВЦЭМ!$D$33:$D$776,СВЦЭМ!$A$33:$A$776,$A148,СВЦЭМ!$B$33:$B$776,V$119)+'СЕТ СН'!$H$14+СВЦЭМ!$D$10+'СЕТ СН'!$H$6-'СЕТ СН'!$H$26</f>
        <v>1126.5667283800001</v>
      </c>
      <c r="W148" s="36">
        <f>SUMIFS(СВЦЭМ!$D$33:$D$776,СВЦЭМ!$A$33:$A$776,$A148,СВЦЭМ!$B$33:$B$776,W$119)+'СЕТ СН'!$H$14+СВЦЭМ!$D$10+'СЕТ СН'!$H$6-'СЕТ СН'!$H$26</f>
        <v>1158.39473739</v>
      </c>
      <c r="X148" s="36">
        <f>SUMIFS(СВЦЭМ!$D$33:$D$776,СВЦЭМ!$A$33:$A$776,$A148,СВЦЭМ!$B$33:$B$776,X$119)+'СЕТ СН'!$H$14+СВЦЭМ!$D$10+'СЕТ СН'!$H$6-'СЕТ СН'!$H$26</f>
        <v>1142.3605980100001</v>
      </c>
      <c r="Y148" s="36">
        <f>SUMIFS(СВЦЭМ!$D$33:$D$776,СВЦЭМ!$A$33:$A$776,$A148,СВЦЭМ!$B$33:$B$776,Y$119)+'СЕТ СН'!$H$14+СВЦЭМ!$D$10+'СЕТ СН'!$H$6-'СЕТ СН'!$H$26</f>
        <v>1184.10975166</v>
      </c>
    </row>
    <row r="149" spans="1:27" ht="15.75" x14ac:dyDescent="0.2">
      <c r="A149" s="35">
        <f t="shared" si="3"/>
        <v>43981</v>
      </c>
      <c r="B149" s="36">
        <f>SUMIFS(СВЦЭМ!$D$33:$D$776,СВЦЭМ!$A$33:$A$776,$A149,СВЦЭМ!$B$33:$B$776,B$119)+'СЕТ СН'!$H$14+СВЦЭМ!$D$10+'СЕТ СН'!$H$6-'СЕТ СН'!$H$26</f>
        <v>1264.82355938</v>
      </c>
      <c r="C149" s="36">
        <f>SUMIFS(СВЦЭМ!$D$33:$D$776,СВЦЭМ!$A$33:$A$776,$A149,СВЦЭМ!$B$33:$B$776,C$119)+'СЕТ СН'!$H$14+СВЦЭМ!$D$10+'СЕТ СН'!$H$6-'СЕТ СН'!$H$26</f>
        <v>1271.52332434</v>
      </c>
      <c r="D149" s="36">
        <f>SUMIFS(СВЦЭМ!$D$33:$D$776,СВЦЭМ!$A$33:$A$776,$A149,СВЦЭМ!$B$33:$B$776,D$119)+'СЕТ СН'!$H$14+СВЦЭМ!$D$10+'СЕТ СН'!$H$6-'СЕТ СН'!$H$26</f>
        <v>1273.0392324600002</v>
      </c>
      <c r="E149" s="36">
        <f>SUMIFS(СВЦЭМ!$D$33:$D$776,СВЦЭМ!$A$33:$A$776,$A149,СВЦЭМ!$B$33:$B$776,E$119)+'СЕТ СН'!$H$14+СВЦЭМ!$D$10+'СЕТ СН'!$H$6-'СЕТ СН'!$H$26</f>
        <v>1270.5505543500001</v>
      </c>
      <c r="F149" s="36">
        <f>SUMIFS(СВЦЭМ!$D$33:$D$776,СВЦЭМ!$A$33:$A$776,$A149,СВЦЭМ!$B$33:$B$776,F$119)+'СЕТ СН'!$H$14+СВЦЭМ!$D$10+'СЕТ СН'!$H$6-'СЕТ СН'!$H$26</f>
        <v>1269.7566555799999</v>
      </c>
      <c r="G149" s="36">
        <f>SUMIFS(СВЦЭМ!$D$33:$D$776,СВЦЭМ!$A$33:$A$776,$A149,СВЦЭМ!$B$33:$B$776,G$119)+'СЕТ СН'!$H$14+СВЦЭМ!$D$10+'СЕТ СН'!$H$6-'СЕТ СН'!$H$26</f>
        <v>1270.25288933</v>
      </c>
      <c r="H149" s="36">
        <f>SUMIFS(СВЦЭМ!$D$33:$D$776,СВЦЭМ!$A$33:$A$776,$A149,СВЦЭМ!$B$33:$B$776,H$119)+'СЕТ СН'!$H$14+СВЦЭМ!$D$10+'СЕТ СН'!$H$6-'СЕТ СН'!$H$26</f>
        <v>1257.30591293</v>
      </c>
      <c r="I149" s="36">
        <f>SUMIFS(СВЦЭМ!$D$33:$D$776,СВЦЭМ!$A$33:$A$776,$A149,СВЦЭМ!$B$33:$B$776,I$119)+'СЕТ СН'!$H$14+СВЦЭМ!$D$10+'СЕТ СН'!$H$6-'СЕТ СН'!$H$26</f>
        <v>1239.4425365000002</v>
      </c>
      <c r="J149" s="36">
        <f>SUMIFS(СВЦЭМ!$D$33:$D$776,СВЦЭМ!$A$33:$A$776,$A149,СВЦЭМ!$B$33:$B$776,J$119)+'СЕТ СН'!$H$14+СВЦЭМ!$D$10+'СЕТ СН'!$H$6-'СЕТ СН'!$H$26</f>
        <v>1208.4059768500001</v>
      </c>
      <c r="K149" s="36">
        <f>SUMIFS(СВЦЭМ!$D$33:$D$776,СВЦЭМ!$A$33:$A$776,$A149,СВЦЭМ!$B$33:$B$776,K$119)+'СЕТ СН'!$H$14+СВЦЭМ!$D$10+'СЕТ СН'!$H$6-'СЕТ СН'!$H$26</f>
        <v>1196.9199281599999</v>
      </c>
      <c r="L149" s="36">
        <f>SUMIFS(СВЦЭМ!$D$33:$D$776,СВЦЭМ!$A$33:$A$776,$A149,СВЦЭМ!$B$33:$B$776,L$119)+'СЕТ СН'!$H$14+СВЦЭМ!$D$10+'СЕТ СН'!$H$6-'СЕТ СН'!$H$26</f>
        <v>1187.9910755599999</v>
      </c>
      <c r="M149" s="36">
        <f>SUMIFS(СВЦЭМ!$D$33:$D$776,СВЦЭМ!$A$33:$A$776,$A149,СВЦЭМ!$B$33:$B$776,M$119)+'СЕТ СН'!$H$14+СВЦЭМ!$D$10+'СЕТ СН'!$H$6-'СЕТ СН'!$H$26</f>
        <v>1136.3291501799999</v>
      </c>
      <c r="N149" s="36">
        <f>SUMIFS(СВЦЭМ!$D$33:$D$776,СВЦЭМ!$A$33:$A$776,$A149,СВЦЭМ!$B$33:$B$776,N$119)+'СЕТ СН'!$H$14+СВЦЭМ!$D$10+'СЕТ СН'!$H$6-'СЕТ СН'!$H$26</f>
        <v>1088.5761904200001</v>
      </c>
      <c r="O149" s="36">
        <f>SUMIFS(СВЦЭМ!$D$33:$D$776,СВЦЭМ!$A$33:$A$776,$A149,СВЦЭМ!$B$33:$B$776,O$119)+'СЕТ СН'!$H$14+СВЦЭМ!$D$10+'СЕТ СН'!$H$6-'СЕТ СН'!$H$26</f>
        <v>1076.36984007</v>
      </c>
      <c r="P149" s="36">
        <f>SUMIFS(СВЦЭМ!$D$33:$D$776,СВЦЭМ!$A$33:$A$776,$A149,СВЦЭМ!$B$33:$B$776,P$119)+'СЕТ СН'!$H$14+СВЦЭМ!$D$10+'СЕТ СН'!$H$6-'СЕТ СН'!$H$26</f>
        <v>1079.1325053700002</v>
      </c>
      <c r="Q149" s="36">
        <f>SUMIFS(СВЦЭМ!$D$33:$D$776,СВЦЭМ!$A$33:$A$776,$A149,СВЦЭМ!$B$33:$B$776,Q$119)+'СЕТ СН'!$H$14+СВЦЭМ!$D$10+'СЕТ СН'!$H$6-'СЕТ СН'!$H$26</f>
        <v>1078.48093199</v>
      </c>
      <c r="R149" s="36">
        <f>SUMIFS(СВЦЭМ!$D$33:$D$776,СВЦЭМ!$A$33:$A$776,$A149,СВЦЭМ!$B$33:$B$776,R$119)+'СЕТ СН'!$H$14+СВЦЭМ!$D$10+'СЕТ СН'!$H$6-'СЕТ СН'!$H$26</f>
        <v>1077.5356155500001</v>
      </c>
      <c r="S149" s="36">
        <f>SUMIFS(СВЦЭМ!$D$33:$D$776,СВЦЭМ!$A$33:$A$776,$A149,СВЦЭМ!$B$33:$B$776,S$119)+'СЕТ СН'!$H$14+СВЦЭМ!$D$10+'СЕТ СН'!$H$6-'СЕТ СН'!$H$26</f>
        <v>1079.9100813700002</v>
      </c>
      <c r="T149" s="36">
        <f>SUMIFS(СВЦЭМ!$D$33:$D$776,СВЦЭМ!$A$33:$A$776,$A149,СВЦЭМ!$B$33:$B$776,T$119)+'СЕТ СН'!$H$14+СВЦЭМ!$D$10+'СЕТ СН'!$H$6-'СЕТ СН'!$H$26</f>
        <v>1074.7496452300002</v>
      </c>
      <c r="U149" s="36">
        <f>SUMIFS(СВЦЭМ!$D$33:$D$776,СВЦЭМ!$A$33:$A$776,$A149,СВЦЭМ!$B$33:$B$776,U$119)+'СЕТ СН'!$H$14+СВЦЭМ!$D$10+'СЕТ СН'!$H$6-'СЕТ СН'!$H$26</f>
        <v>1065.11208818</v>
      </c>
      <c r="V149" s="36">
        <f>SUMIFS(СВЦЭМ!$D$33:$D$776,СВЦЭМ!$A$33:$A$776,$A149,СВЦЭМ!$B$33:$B$776,V$119)+'СЕТ СН'!$H$14+СВЦЭМ!$D$10+'СЕТ СН'!$H$6-'СЕТ СН'!$H$26</f>
        <v>1072.26734536</v>
      </c>
      <c r="W149" s="36">
        <f>SUMIFS(СВЦЭМ!$D$33:$D$776,СВЦЭМ!$A$33:$A$776,$A149,СВЦЭМ!$B$33:$B$776,W$119)+'СЕТ СН'!$H$14+СВЦЭМ!$D$10+'СЕТ СН'!$H$6-'СЕТ СН'!$H$26</f>
        <v>1078.4100003200001</v>
      </c>
      <c r="X149" s="36">
        <f>SUMIFS(СВЦЭМ!$D$33:$D$776,СВЦЭМ!$A$33:$A$776,$A149,СВЦЭМ!$B$33:$B$776,X$119)+'СЕТ СН'!$H$14+СВЦЭМ!$D$10+'СЕТ СН'!$H$6-'СЕТ СН'!$H$26</f>
        <v>1081.3228854500001</v>
      </c>
      <c r="Y149" s="36">
        <f>SUMIFS(СВЦЭМ!$D$33:$D$776,СВЦЭМ!$A$33:$A$776,$A149,СВЦЭМ!$B$33:$B$776,Y$119)+'СЕТ СН'!$H$14+СВЦЭМ!$D$10+'СЕТ СН'!$H$6-'СЕТ СН'!$H$26</f>
        <v>1148.0918727400001</v>
      </c>
    </row>
    <row r="150" spans="1:27" ht="15.75" x14ac:dyDescent="0.2">
      <c r="A150" s="35">
        <f t="shared" si="3"/>
        <v>43982</v>
      </c>
      <c r="B150" s="36">
        <f>SUMIFS(СВЦЭМ!$D$33:$D$776,СВЦЭМ!$A$33:$A$776,$A150,СВЦЭМ!$B$33:$B$776,B$119)+'СЕТ СН'!$H$14+СВЦЭМ!$D$10+'СЕТ СН'!$H$6-'СЕТ СН'!$H$26</f>
        <v>1233.4859513700001</v>
      </c>
      <c r="C150" s="36">
        <f>SUMIFS(СВЦЭМ!$D$33:$D$776,СВЦЭМ!$A$33:$A$776,$A150,СВЦЭМ!$B$33:$B$776,C$119)+'СЕТ СН'!$H$14+СВЦЭМ!$D$10+'СЕТ СН'!$H$6-'СЕТ СН'!$H$26</f>
        <v>1242.3323468799999</v>
      </c>
      <c r="D150" s="36">
        <f>SUMIFS(СВЦЭМ!$D$33:$D$776,СВЦЭМ!$A$33:$A$776,$A150,СВЦЭМ!$B$33:$B$776,D$119)+'СЕТ СН'!$H$14+СВЦЭМ!$D$10+'СЕТ СН'!$H$6-'СЕТ СН'!$H$26</f>
        <v>1250.47335879</v>
      </c>
      <c r="E150" s="36">
        <f>SUMIFS(СВЦЭМ!$D$33:$D$776,СВЦЭМ!$A$33:$A$776,$A150,СВЦЭМ!$B$33:$B$776,E$119)+'СЕТ СН'!$H$14+СВЦЭМ!$D$10+'СЕТ СН'!$H$6-'СЕТ СН'!$H$26</f>
        <v>1245.3978102999999</v>
      </c>
      <c r="F150" s="36">
        <f>SUMIFS(СВЦЭМ!$D$33:$D$776,СВЦЭМ!$A$33:$A$776,$A150,СВЦЭМ!$B$33:$B$776,F$119)+'СЕТ СН'!$H$14+СВЦЭМ!$D$10+'СЕТ СН'!$H$6-'СЕТ СН'!$H$26</f>
        <v>1235.12370837</v>
      </c>
      <c r="G150" s="36">
        <f>SUMIFS(СВЦЭМ!$D$33:$D$776,СВЦЭМ!$A$33:$A$776,$A150,СВЦЭМ!$B$33:$B$776,G$119)+'СЕТ СН'!$H$14+СВЦЭМ!$D$10+'СЕТ СН'!$H$6-'СЕТ СН'!$H$26</f>
        <v>1238.8482794199999</v>
      </c>
      <c r="H150" s="36">
        <f>SUMIFS(СВЦЭМ!$D$33:$D$776,СВЦЭМ!$A$33:$A$776,$A150,СВЦЭМ!$B$33:$B$776,H$119)+'СЕТ СН'!$H$14+СВЦЭМ!$D$10+'СЕТ СН'!$H$6-'СЕТ СН'!$H$26</f>
        <v>1243.11811704</v>
      </c>
      <c r="I150" s="36">
        <f>SUMIFS(СВЦЭМ!$D$33:$D$776,СВЦЭМ!$A$33:$A$776,$A150,СВЦЭМ!$B$33:$B$776,I$119)+'СЕТ СН'!$H$14+СВЦЭМ!$D$10+'СЕТ СН'!$H$6-'СЕТ СН'!$H$26</f>
        <v>1220.2671208900001</v>
      </c>
      <c r="J150" s="36">
        <f>SUMIFS(СВЦЭМ!$D$33:$D$776,СВЦЭМ!$A$33:$A$776,$A150,СВЦЭМ!$B$33:$B$776,J$119)+'СЕТ СН'!$H$14+СВЦЭМ!$D$10+'СЕТ СН'!$H$6-'СЕТ СН'!$H$26</f>
        <v>1199.81450769</v>
      </c>
      <c r="K150" s="36">
        <f>SUMIFS(СВЦЭМ!$D$33:$D$776,СВЦЭМ!$A$33:$A$776,$A150,СВЦЭМ!$B$33:$B$776,K$119)+'СЕТ СН'!$H$14+СВЦЭМ!$D$10+'СЕТ СН'!$H$6-'СЕТ СН'!$H$26</f>
        <v>1208.5063710500001</v>
      </c>
      <c r="L150" s="36">
        <f>SUMIFS(СВЦЭМ!$D$33:$D$776,СВЦЭМ!$A$33:$A$776,$A150,СВЦЭМ!$B$33:$B$776,L$119)+'СЕТ СН'!$H$14+СВЦЭМ!$D$10+'СЕТ СН'!$H$6-'СЕТ СН'!$H$26</f>
        <v>1207.3998264100001</v>
      </c>
      <c r="M150" s="36">
        <f>SUMIFS(СВЦЭМ!$D$33:$D$776,СВЦЭМ!$A$33:$A$776,$A150,СВЦЭМ!$B$33:$B$776,M$119)+'СЕТ СН'!$H$14+СВЦЭМ!$D$10+'СЕТ СН'!$H$6-'СЕТ СН'!$H$26</f>
        <v>1159.2670313600001</v>
      </c>
      <c r="N150" s="36">
        <f>SUMIFS(СВЦЭМ!$D$33:$D$776,СВЦЭМ!$A$33:$A$776,$A150,СВЦЭМ!$B$33:$B$776,N$119)+'СЕТ СН'!$H$14+СВЦЭМ!$D$10+'СЕТ СН'!$H$6-'СЕТ СН'!$H$26</f>
        <v>1090.5942853800002</v>
      </c>
      <c r="O150" s="36">
        <f>SUMIFS(СВЦЭМ!$D$33:$D$776,СВЦЭМ!$A$33:$A$776,$A150,СВЦЭМ!$B$33:$B$776,O$119)+'СЕТ СН'!$H$14+СВЦЭМ!$D$10+'СЕТ СН'!$H$6-'СЕТ СН'!$H$26</f>
        <v>1067.6367895000001</v>
      </c>
      <c r="P150" s="36">
        <f>SUMIFS(СВЦЭМ!$D$33:$D$776,СВЦЭМ!$A$33:$A$776,$A150,СВЦЭМ!$B$33:$B$776,P$119)+'СЕТ СН'!$H$14+СВЦЭМ!$D$10+'СЕТ СН'!$H$6-'СЕТ СН'!$H$26</f>
        <v>1076.0792542500001</v>
      </c>
      <c r="Q150" s="36">
        <f>SUMIFS(СВЦЭМ!$D$33:$D$776,СВЦЭМ!$A$33:$A$776,$A150,СВЦЭМ!$B$33:$B$776,Q$119)+'СЕТ СН'!$H$14+СВЦЭМ!$D$10+'СЕТ СН'!$H$6-'СЕТ СН'!$H$26</f>
        <v>1076.2870519600001</v>
      </c>
      <c r="R150" s="36">
        <f>SUMIFS(СВЦЭМ!$D$33:$D$776,СВЦЭМ!$A$33:$A$776,$A150,СВЦЭМ!$B$33:$B$776,R$119)+'СЕТ СН'!$H$14+СВЦЭМ!$D$10+'СЕТ СН'!$H$6-'СЕТ СН'!$H$26</f>
        <v>1078.80232535</v>
      </c>
      <c r="S150" s="36">
        <f>SUMIFS(СВЦЭМ!$D$33:$D$776,СВЦЭМ!$A$33:$A$776,$A150,СВЦЭМ!$B$33:$B$776,S$119)+'СЕТ СН'!$H$14+СВЦЭМ!$D$10+'СЕТ СН'!$H$6-'СЕТ СН'!$H$26</f>
        <v>1091.3866560700001</v>
      </c>
      <c r="T150" s="36">
        <f>SUMIFS(СВЦЭМ!$D$33:$D$776,СВЦЭМ!$A$33:$A$776,$A150,СВЦЭМ!$B$33:$B$776,T$119)+'СЕТ СН'!$H$14+СВЦЭМ!$D$10+'СЕТ СН'!$H$6-'СЕТ СН'!$H$26</f>
        <v>1073.4183736800001</v>
      </c>
      <c r="U150" s="36">
        <f>SUMIFS(СВЦЭМ!$D$33:$D$776,СВЦЭМ!$A$33:$A$776,$A150,СВЦЭМ!$B$33:$B$776,U$119)+'СЕТ СН'!$H$14+СВЦЭМ!$D$10+'СЕТ СН'!$H$6-'СЕТ СН'!$H$26</f>
        <v>1052.95252108</v>
      </c>
      <c r="V150" s="36">
        <f>SUMIFS(СВЦЭМ!$D$33:$D$776,СВЦЭМ!$A$33:$A$776,$A150,СВЦЭМ!$B$33:$B$776,V$119)+'СЕТ СН'!$H$14+СВЦЭМ!$D$10+'СЕТ СН'!$H$6-'СЕТ СН'!$H$26</f>
        <v>1015.38625935</v>
      </c>
      <c r="W150" s="36">
        <f>SUMIFS(СВЦЭМ!$D$33:$D$776,СВЦЭМ!$A$33:$A$776,$A150,СВЦЭМ!$B$33:$B$776,W$119)+'СЕТ СН'!$H$14+СВЦЭМ!$D$10+'СЕТ СН'!$H$6-'СЕТ СН'!$H$26</f>
        <v>1010.63427462</v>
      </c>
      <c r="X150" s="36">
        <f>SUMIFS(СВЦЭМ!$D$33:$D$776,СВЦЭМ!$A$33:$A$776,$A150,СВЦЭМ!$B$33:$B$776,X$119)+'СЕТ СН'!$H$14+СВЦЭМ!$D$10+'СЕТ СН'!$H$6-'СЕТ СН'!$H$26</f>
        <v>1042.60341769</v>
      </c>
      <c r="Y150" s="36">
        <f>SUMIFS(СВЦЭМ!$D$33:$D$776,СВЦЭМ!$A$33:$A$776,$A150,СВЦЭМ!$B$33:$B$776,Y$119)+'СЕТ СН'!$H$14+СВЦЭМ!$D$10+'СЕТ СН'!$H$6-'СЕТ СН'!$H$26</f>
        <v>1110.5176671700001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73</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01.05.2020</v>
      </c>
      <c r="B156" s="36">
        <f>SUMIFS(СВЦЭМ!$D$33:$D$776,СВЦЭМ!$A$33:$A$776,$A156,СВЦЭМ!$B$33:$B$776,B$155)+'СЕТ СН'!$I$14+СВЦЭМ!$D$10+'СЕТ СН'!$I$6-'СЕТ СН'!$I$26</f>
        <v>1628.71488041</v>
      </c>
      <c r="C156" s="36">
        <f>SUMIFS(СВЦЭМ!$D$33:$D$776,СВЦЭМ!$A$33:$A$776,$A156,СВЦЭМ!$B$33:$B$776,C$155)+'СЕТ СН'!$I$14+СВЦЭМ!$D$10+'СЕТ СН'!$I$6-'СЕТ СН'!$I$26</f>
        <v>1669.7837786099999</v>
      </c>
      <c r="D156" s="36">
        <f>SUMIFS(СВЦЭМ!$D$33:$D$776,СВЦЭМ!$A$33:$A$776,$A156,СВЦЭМ!$B$33:$B$776,D$155)+'СЕТ СН'!$I$14+СВЦЭМ!$D$10+'СЕТ СН'!$I$6-'СЕТ СН'!$I$26</f>
        <v>1667.3339140799999</v>
      </c>
      <c r="E156" s="36">
        <f>SUMIFS(СВЦЭМ!$D$33:$D$776,СВЦЭМ!$A$33:$A$776,$A156,СВЦЭМ!$B$33:$B$776,E$155)+'СЕТ СН'!$I$14+СВЦЭМ!$D$10+'СЕТ СН'!$I$6-'СЕТ СН'!$I$26</f>
        <v>1663.0429781</v>
      </c>
      <c r="F156" s="36">
        <f>SUMIFS(СВЦЭМ!$D$33:$D$776,СВЦЭМ!$A$33:$A$776,$A156,СВЦЭМ!$B$33:$B$776,F$155)+'СЕТ СН'!$I$14+СВЦЭМ!$D$10+'СЕТ СН'!$I$6-'СЕТ СН'!$I$26</f>
        <v>1680.69419432</v>
      </c>
      <c r="G156" s="36">
        <f>SUMIFS(СВЦЭМ!$D$33:$D$776,СВЦЭМ!$A$33:$A$776,$A156,СВЦЭМ!$B$33:$B$776,G$155)+'СЕТ СН'!$I$14+СВЦЭМ!$D$10+'СЕТ СН'!$I$6-'СЕТ СН'!$I$26</f>
        <v>1673.5078192099998</v>
      </c>
      <c r="H156" s="36">
        <f>SUMIFS(СВЦЭМ!$D$33:$D$776,СВЦЭМ!$A$33:$A$776,$A156,СВЦЭМ!$B$33:$B$776,H$155)+'СЕТ СН'!$I$14+СВЦЭМ!$D$10+'СЕТ СН'!$I$6-'СЕТ СН'!$I$26</f>
        <v>1668.0679779899999</v>
      </c>
      <c r="I156" s="36">
        <f>SUMIFS(СВЦЭМ!$D$33:$D$776,СВЦЭМ!$A$33:$A$776,$A156,СВЦЭМ!$B$33:$B$776,I$155)+'СЕТ СН'!$I$14+СВЦЭМ!$D$10+'СЕТ СН'!$I$6-'СЕТ СН'!$I$26</f>
        <v>1643.0593943600002</v>
      </c>
      <c r="J156" s="36">
        <f>SUMIFS(СВЦЭМ!$D$33:$D$776,СВЦЭМ!$A$33:$A$776,$A156,СВЦЭМ!$B$33:$B$776,J$155)+'СЕТ СН'!$I$14+СВЦЭМ!$D$10+'СЕТ СН'!$I$6-'СЕТ СН'!$I$26</f>
        <v>1626.9795477500002</v>
      </c>
      <c r="K156" s="36">
        <f>SUMIFS(СВЦЭМ!$D$33:$D$776,СВЦЭМ!$A$33:$A$776,$A156,СВЦЭМ!$B$33:$B$776,K$155)+'СЕТ СН'!$I$14+СВЦЭМ!$D$10+'СЕТ СН'!$I$6-'СЕТ СН'!$I$26</f>
        <v>1626.1793727899999</v>
      </c>
      <c r="L156" s="36">
        <f>SUMIFS(СВЦЭМ!$D$33:$D$776,СВЦЭМ!$A$33:$A$776,$A156,СВЦЭМ!$B$33:$B$776,L$155)+'СЕТ СН'!$I$14+СВЦЭМ!$D$10+'СЕТ СН'!$I$6-'СЕТ СН'!$I$26</f>
        <v>1605.95332261</v>
      </c>
      <c r="M156" s="36">
        <f>SUMIFS(СВЦЭМ!$D$33:$D$776,СВЦЭМ!$A$33:$A$776,$A156,СВЦЭМ!$B$33:$B$776,M$155)+'СЕТ СН'!$I$14+СВЦЭМ!$D$10+'СЕТ СН'!$I$6-'СЕТ СН'!$I$26</f>
        <v>1543.0120734699999</v>
      </c>
      <c r="N156" s="36">
        <f>SUMIFS(СВЦЭМ!$D$33:$D$776,СВЦЭМ!$A$33:$A$776,$A156,СВЦЭМ!$B$33:$B$776,N$155)+'СЕТ СН'!$I$14+СВЦЭМ!$D$10+'СЕТ СН'!$I$6-'СЕТ СН'!$I$26</f>
        <v>1480.2497818300001</v>
      </c>
      <c r="O156" s="36">
        <f>SUMIFS(СВЦЭМ!$D$33:$D$776,СВЦЭМ!$A$33:$A$776,$A156,СВЦЭМ!$B$33:$B$776,O$155)+'СЕТ СН'!$I$14+СВЦЭМ!$D$10+'СЕТ СН'!$I$6-'СЕТ СН'!$I$26</f>
        <v>1460.4309745300002</v>
      </c>
      <c r="P156" s="36">
        <f>SUMIFS(СВЦЭМ!$D$33:$D$776,СВЦЭМ!$A$33:$A$776,$A156,СВЦЭМ!$B$33:$B$776,P$155)+'СЕТ СН'!$I$14+СВЦЭМ!$D$10+'СЕТ СН'!$I$6-'СЕТ СН'!$I$26</f>
        <v>1469.1097673500001</v>
      </c>
      <c r="Q156" s="36">
        <f>SUMIFS(СВЦЭМ!$D$33:$D$776,СВЦЭМ!$A$33:$A$776,$A156,СВЦЭМ!$B$33:$B$776,Q$155)+'СЕТ СН'!$I$14+СВЦЭМ!$D$10+'СЕТ СН'!$I$6-'СЕТ СН'!$I$26</f>
        <v>1471.8031234</v>
      </c>
      <c r="R156" s="36">
        <f>SUMIFS(СВЦЭМ!$D$33:$D$776,СВЦЭМ!$A$33:$A$776,$A156,СВЦЭМ!$B$33:$B$776,R$155)+'СЕТ СН'!$I$14+СВЦЭМ!$D$10+'СЕТ СН'!$I$6-'СЕТ СН'!$I$26</f>
        <v>1469.5310464600002</v>
      </c>
      <c r="S156" s="36">
        <f>SUMIFS(СВЦЭМ!$D$33:$D$776,СВЦЭМ!$A$33:$A$776,$A156,СВЦЭМ!$B$33:$B$776,S$155)+'СЕТ СН'!$I$14+СВЦЭМ!$D$10+'СЕТ СН'!$I$6-'СЕТ СН'!$I$26</f>
        <v>1467.0979091600002</v>
      </c>
      <c r="T156" s="36">
        <f>SUMIFS(СВЦЭМ!$D$33:$D$776,СВЦЭМ!$A$33:$A$776,$A156,СВЦЭМ!$B$33:$B$776,T$155)+'СЕТ СН'!$I$14+СВЦЭМ!$D$10+'СЕТ СН'!$I$6-'СЕТ СН'!$I$26</f>
        <v>1456.75171828</v>
      </c>
      <c r="U156" s="36">
        <f>SUMIFS(СВЦЭМ!$D$33:$D$776,СВЦЭМ!$A$33:$A$776,$A156,СВЦЭМ!$B$33:$B$776,U$155)+'СЕТ СН'!$I$14+СВЦЭМ!$D$10+'СЕТ СН'!$I$6-'СЕТ СН'!$I$26</f>
        <v>1438.3490325100001</v>
      </c>
      <c r="V156" s="36">
        <f>SUMIFS(СВЦЭМ!$D$33:$D$776,СВЦЭМ!$A$33:$A$776,$A156,СВЦЭМ!$B$33:$B$776,V$155)+'СЕТ СН'!$I$14+СВЦЭМ!$D$10+'СЕТ СН'!$I$6-'СЕТ СН'!$I$26</f>
        <v>1428.27910967</v>
      </c>
      <c r="W156" s="36">
        <f>SUMIFS(СВЦЭМ!$D$33:$D$776,СВЦЭМ!$A$33:$A$776,$A156,СВЦЭМ!$B$33:$B$776,W$155)+'СЕТ СН'!$I$14+СВЦЭМ!$D$10+'СЕТ СН'!$I$6-'СЕТ СН'!$I$26</f>
        <v>1434.9779843700001</v>
      </c>
      <c r="X156" s="36">
        <f>SUMIFS(СВЦЭМ!$D$33:$D$776,СВЦЭМ!$A$33:$A$776,$A156,СВЦЭМ!$B$33:$B$776,X$155)+'СЕТ СН'!$I$14+СВЦЭМ!$D$10+'СЕТ СН'!$I$6-'СЕТ СН'!$I$26</f>
        <v>1466.60881494</v>
      </c>
      <c r="Y156" s="36">
        <f>SUMIFS(СВЦЭМ!$D$33:$D$776,СВЦЭМ!$A$33:$A$776,$A156,СВЦЭМ!$B$33:$B$776,Y$155)+'СЕТ СН'!$I$14+СВЦЭМ!$D$10+'СЕТ СН'!$I$6-'СЕТ СН'!$I$26</f>
        <v>1569.2680729900001</v>
      </c>
      <c r="AA156" s="45"/>
    </row>
    <row r="157" spans="1:27" ht="15.75" x14ac:dyDescent="0.2">
      <c r="A157" s="35">
        <f>A156+1</f>
        <v>43953</v>
      </c>
      <c r="B157" s="36">
        <f>SUMIFS(СВЦЭМ!$D$33:$D$776,СВЦЭМ!$A$33:$A$776,$A157,СВЦЭМ!$B$33:$B$776,B$155)+'СЕТ СН'!$I$14+СВЦЭМ!$D$10+'СЕТ СН'!$I$6-'СЕТ СН'!$I$26</f>
        <v>1661.4602700999999</v>
      </c>
      <c r="C157" s="36">
        <f>SUMIFS(СВЦЭМ!$D$33:$D$776,СВЦЭМ!$A$33:$A$776,$A157,СВЦЭМ!$B$33:$B$776,C$155)+'СЕТ СН'!$I$14+СВЦЭМ!$D$10+'СЕТ СН'!$I$6-'СЕТ СН'!$I$26</f>
        <v>1684.33458989</v>
      </c>
      <c r="D157" s="36">
        <f>SUMIFS(СВЦЭМ!$D$33:$D$776,СВЦЭМ!$A$33:$A$776,$A157,СВЦЭМ!$B$33:$B$776,D$155)+'СЕТ СН'!$I$14+СВЦЭМ!$D$10+'СЕТ СН'!$I$6-'СЕТ СН'!$I$26</f>
        <v>1696.7647076999999</v>
      </c>
      <c r="E157" s="36">
        <f>SUMIFS(СВЦЭМ!$D$33:$D$776,СВЦЭМ!$A$33:$A$776,$A157,СВЦЭМ!$B$33:$B$776,E$155)+'СЕТ СН'!$I$14+СВЦЭМ!$D$10+'СЕТ СН'!$I$6-'СЕТ СН'!$I$26</f>
        <v>1692.6878912</v>
      </c>
      <c r="F157" s="36">
        <f>SUMIFS(СВЦЭМ!$D$33:$D$776,СВЦЭМ!$A$33:$A$776,$A157,СВЦЭМ!$B$33:$B$776,F$155)+'СЕТ СН'!$I$14+СВЦЭМ!$D$10+'СЕТ СН'!$I$6-'СЕТ СН'!$I$26</f>
        <v>1688.7570042599998</v>
      </c>
      <c r="G157" s="36">
        <f>SUMIFS(СВЦЭМ!$D$33:$D$776,СВЦЭМ!$A$33:$A$776,$A157,СВЦЭМ!$B$33:$B$776,G$155)+'СЕТ СН'!$I$14+СВЦЭМ!$D$10+'СЕТ СН'!$I$6-'СЕТ СН'!$I$26</f>
        <v>1690.7550822799999</v>
      </c>
      <c r="H157" s="36">
        <f>SUMIFS(СВЦЭМ!$D$33:$D$776,СВЦЭМ!$A$33:$A$776,$A157,СВЦЭМ!$B$33:$B$776,H$155)+'СЕТ СН'!$I$14+СВЦЭМ!$D$10+'СЕТ СН'!$I$6-'СЕТ СН'!$I$26</f>
        <v>1688.9885521599999</v>
      </c>
      <c r="I157" s="36">
        <f>SUMIFS(СВЦЭМ!$D$33:$D$776,СВЦЭМ!$A$33:$A$776,$A157,СВЦЭМ!$B$33:$B$776,I$155)+'СЕТ СН'!$I$14+СВЦЭМ!$D$10+'СЕТ СН'!$I$6-'СЕТ СН'!$I$26</f>
        <v>1677.0751771899997</v>
      </c>
      <c r="J157" s="36">
        <f>SUMIFS(СВЦЭМ!$D$33:$D$776,СВЦЭМ!$A$33:$A$776,$A157,СВЦЭМ!$B$33:$B$776,J$155)+'СЕТ СН'!$I$14+СВЦЭМ!$D$10+'СЕТ СН'!$I$6-'СЕТ СН'!$I$26</f>
        <v>1634.05532232</v>
      </c>
      <c r="K157" s="36">
        <f>SUMIFS(СВЦЭМ!$D$33:$D$776,СВЦЭМ!$A$33:$A$776,$A157,СВЦЭМ!$B$33:$B$776,K$155)+'СЕТ СН'!$I$14+СВЦЭМ!$D$10+'СЕТ СН'!$I$6-'СЕТ СН'!$I$26</f>
        <v>1608.5325936300001</v>
      </c>
      <c r="L157" s="36">
        <f>SUMIFS(СВЦЭМ!$D$33:$D$776,СВЦЭМ!$A$33:$A$776,$A157,СВЦЭМ!$B$33:$B$776,L$155)+'СЕТ СН'!$I$14+СВЦЭМ!$D$10+'СЕТ СН'!$I$6-'СЕТ СН'!$I$26</f>
        <v>1592.43691956</v>
      </c>
      <c r="M157" s="36">
        <f>SUMIFS(СВЦЭМ!$D$33:$D$776,СВЦЭМ!$A$33:$A$776,$A157,СВЦЭМ!$B$33:$B$776,M$155)+'СЕТ СН'!$I$14+СВЦЭМ!$D$10+'СЕТ СН'!$I$6-'СЕТ СН'!$I$26</f>
        <v>1532.6055926200002</v>
      </c>
      <c r="N157" s="36">
        <f>SUMIFS(СВЦЭМ!$D$33:$D$776,СВЦЭМ!$A$33:$A$776,$A157,СВЦЭМ!$B$33:$B$776,N$155)+'СЕТ СН'!$I$14+СВЦЭМ!$D$10+'СЕТ СН'!$I$6-'СЕТ СН'!$I$26</f>
        <v>1478.4737979900001</v>
      </c>
      <c r="O157" s="36">
        <f>SUMIFS(СВЦЭМ!$D$33:$D$776,СВЦЭМ!$A$33:$A$776,$A157,СВЦЭМ!$B$33:$B$776,O$155)+'СЕТ СН'!$I$14+СВЦЭМ!$D$10+'СЕТ СН'!$I$6-'СЕТ СН'!$I$26</f>
        <v>1457.33319224</v>
      </c>
      <c r="P157" s="36">
        <f>SUMIFS(СВЦЭМ!$D$33:$D$776,СВЦЭМ!$A$33:$A$776,$A157,СВЦЭМ!$B$33:$B$776,P$155)+'СЕТ СН'!$I$14+СВЦЭМ!$D$10+'СЕТ СН'!$I$6-'СЕТ СН'!$I$26</f>
        <v>1463.50522783</v>
      </c>
      <c r="Q157" s="36">
        <f>SUMIFS(СВЦЭМ!$D$33:$D$776,СВЦЭМ!$A$33:$A$776,$A157,СВЦЭМ!$B$33:$B$776,Q$155)+'СЕТ СН'!$I$14+СВЦЭМ!$D$10+'СЕТ СН'!$I$6-'СЕТ СН'!$I$26</f>
        <v>1466.02008447</v>
      </c>
      <c r="R157" s="36">
        <f>SUMIFS(СВЦЭМ!$D$33:$D$776,СВЦЭМ!$A$33:$A$776,$A157,СВЦЭМ!$B$33:$B$776,R$155)+'СЕТ СН'!$I$14+СВЦЭМ!$D$10+'СЕТ СН'!$I$6-'СЕТ СН'!$I$26</f>
        <v>1472.2701694299999</v>
      </c>
      <c r="S157" s="36">
        <f>SUMIFS(СВЦЭМ!$D$33:$D$776,СВЦЭМ!$A$33:$A$776,$A157,СВЦЭМ!$B$33:$B$776,S$155)+'СЕТ СН'!$I$14+СВЦЭМ!$D$10+'СЕТ СН'!$I$6-'СЕТ СН'!$I$26</f>
        <v>1472.3518247000002</v>
      </c>
      <c r="T157" s="36">
        <f>SUMIFS(СВЦЭМ!$D$33:$D$776,СВЦЭМ!$A$33:$A$776,$A157,СВЦЭМ!$B$33:$B$776,T$155)+'СЕТ СН'!$I$14+СВЦЭМ!$D$10+'СЕТ СН'!$I$6-'СЕТ СН'!$I$26</f>
        <v>1466.00767804</v>
      </c>
      <c r="U157" s="36">
        <f>SUMIFS(СВЦЭМ!$D$33:$D$776,СВЦЭМ!$A$33:$A$776,$A157,СВЦЭМ!$B$33:$B$776,U$155)+'СЕТ СН'!$I$14+СВЦЭМ!$D$10+'СЕТ СН'!$I$6-'СЕТ СН'!$I$26</f>
        <v>1458.7997652700001</v>
      </c>
      <c r="V157" s="36">
        <f>SUMIFS(СВЦЭМ!$D$33:$D$776,СВЦЭМ!$A$33:$A$776,$A157,СВЦЭМ!$B$33:$B$776,V$155)+'СЕТ СН'!$I$14+СВЦЭМ!$D$10+'СЕТ СН'!$I$6-'СЕТ СН'!$I$26</f>
        <v>1440.1397110500002</v>
      </c>
      <c r="W157" s="36">
        <f>SUMIFS(СВЦЭМ!$D$33:$D$776,СВЦЭМ!$A$33:$A$776,$A157,СВЦЭМ!$B$33:$B$776,W$155)+'СЕТ СН'!$I$14+СВЦЭМ!$D$10+'СЕТ СН'!$I$6-'СЕТ СН'!$I$26</f>
        <v>1425.20794112</v>
      </c>
      <c r="X157" s="36">
        <f>SUMIFS(СВЦЭМ!$D$33:$D$776,СВЦЭМ!$A$33:$A$776,$A157,СВЦЭМ!$B$33:$B$776,X$155)+'СЕТ СН'!$I$14+СВЦЭМ!$D$10+'СЕТ СН'!$I$6-'СЕТ СН'!$I$26</f>
        <v>1461.1349055200001</v>
      </c>
      <c r="Y157" s="36">
        <f>SUMIFS(СВЦЭМ!$D$33:$D$776,СВЦЭМ!$A$33:$A$776,$A157,СВЦЭМ!$B$33:$B$776,Y$155)+'СЕТ СН'!$I$14+СВЦЭМ!$D$10+'СЕТ СН'!$I$6-'СЕТ СН'!$I$26</f>
        <v>1543.0639122299999</v>
      </c>
    </row>
    <row r="158" spans="1:27" ht="15.75" x14ac:dyDescent="0.2">
      <c r="A158" s="35">
        <f t="shared" ref="A158:A186" si="4">A157+1</f>
        <v>43954</v>
      </c>
      <c r="B158" s="36">
        <f>SUMIFS(СВЦЭМ!$D$33:$D$776,СВЦЭМ!$A$33:$A$776,$A158,СВЦЭМ!$B$33:$B$776,B$155)+'СЕТ СН'!$I$14+СВЦЭМ!$D$10+'СЕТ СН'!$I$6-'СЕТ СН'!$I$26</f>
        <v>1573.0294770400001</v>
      </c>
      <c r="C158" s="36">
        <f>SUMIFS(СВЦЭМ!$D$33:$D$776,СВЦЭМ!$A$33:$A$776,$A158,СВЦЭМ!$B$33:$B$776,C$155)+'СЕТ СН'!$I$14+СВЦЭМ!$D$10+'СЕТ СН'!$I$6-'СЕТ СН'!$I$26</f>
        <v>1585.15080154</v>
      </c>
      <c r="D158" s="36">
        <f>SUMIFS(СВЦЭМ!$D$33:$D$776,СВЦЭМ!$A$33:$A$776,$A158,СВЦЭМ!$B$33:$B$776,D$155)+'СЕТ СН'!$I$14+СВЦЭМ!$D$10+'СЕТ СН'!$I$6-'СЕТ СН'!$I$26</f>
        <v>1583.6058180800001</v>
      </c>
      <c r="E158" s="36">
        <f>SUMIFS(СВЦЭМ!$D$33:$D$776,СВЦЭМ!$A$33:$A$776,$A158,СВЦЭМ!$B$33:$B$776,E$155)+'СЕТ СН'!$I$14+СВЦЭМ!$D$10+'СЕТ СН'!$I$6-'СЕТ СН'!$I$26</f>
        <v>1580.8275936800001</v>
      </c>
      <c r="F158" s="36">
        <f>SUMIFS(СВЦЭМ!$D$33:$D$776,СВЦЭМ!$A$33:$A$776,$A158,СВЦЭМ!$B$33:$B$776,F$155)+'СЕТ СН'!$I$14+СВЦЭМ!$D$10+'СЕТ СН'!$I$6-'СЕТ СН'!$I$26</f>
        <v>1578.46520601</v>
      </c>
      <c r="G158" s="36">
        <f>SUMIFS(СВЦЭМ!$D$33:$D$776,СВЦЭМ!$A$33:$A$776,$A158,СВЦЭМ!$B$33:$B$776,G$155)+'СЕТ СН'!$I$14+СВЦЭМ!$D$10+'СЕТ СН'!$I$6-'СЕТ СН'!$I$26</f>
        <v>1581.6829911300001</v>
      </c>
      <c r="H158" s="36">
        <f>SUMIFS(СВЦЭМ!$D$33:$D$776,СВЦЭМ!$A$33:$A$776,$A158,СВЦЭМ!$B$33:$B$776,H$155)+'СЕТ СН'!$I$14+СВЦЭМ!$D$10+'СЕТ СН'!$I$6-'СЕТ СН'!$I$26</f>
        <v>1588.02263928</v>
      </c>
      <c r="I158" s="36">
        <f>SUMIFS(СВЦЭМ!$D$33:$D$776,СВЦЭМ!$A$33:$A$776,$A158,СВЦЭМ!$B$33:$B$776,I$155)+'СЕТ СН'!$I$14+СВЦЭМ!$D$10+'СЕТ СН'!$I$6-'СЕТ СН'!$I$26</f>
        <v>1584.25652126</v>
      </c>
      <c r="J158" s="36">
        <f>SUMIFS(СВЦЭМ!$D$33:$D$776,СВЦЭМ!$A$33:$A$776,$A158,СВЦЭМ!$B$33:$B$776,J$155)+'СЕТ СН'!$I$14+СВЦЭМ!$D$10+'СЕТ СН'!$I$6-'СЕТ СН'!$I$26</f>
        <v>1577.1779714499999</v>
      </c>
      <c r="K158" s="36">
        <f>SUMIFS(СВЦЭМ!$D$33:$D$776,СВЦЭМ!$A$33:$A$776,$A158,СВЦЭМ!$B$33:$B$776,K$155)+'СЕТ СН'!$I$14+СВЦЭМ!$D$10+'СЕТ СН'!$I$6-'СЕТ СН'!$I$26</f>
        <v>1549.7980448799999</v>
      </c>
      <c r="L158" s="36">
        <f>SUMIFS(СВЦЭМ!$D$33:$D$776,СВЦЭМ!$A$33:$A$776,$A158,СВЦЭМ!$B$33:$B$776,L$155)+'СЕТ СН'!$I$14+СВЦЭМ!$D$10+'СЕТ СН'!$I$6-'СЕТ СН'!$I$26</f>
        <v>1516.6806201200002</v>
      </c>
      <c r="M158" s="36">
        <f>SUMIFS(СВЦЭМ!$D$33:$D$776,СВЦЭМ!$A$33:$A$776,$A158,СВЦЭМ!$B$33:$B$776,M$155)+'СЕТ СН'!$I$14+СВЦЭМ!$D$10+'СЕТ СН'!$I$6-'СЕТ СН'!$I$26</f>
        <v>1461.6553936700002</v>
      </c>
      <c r="N158" s="36">
        <f>SUMIFS(СВЦЭМ!$D$33:$D$776,СВЦЭМ!$A$33:$A$776,$A158,СВЦЭМ!$B$33:$B$776,N$155)+'СЕТ СН'!$I$14+СВЦЭМ!$D$10+'СЕТ СН'!$I$6-'СЕТ СН'!$I$26</f>
        <v>1419.9145498400001</v>
      </c>
      <c r="O158" s="36">
        <f>SUMIFS(СВЦЭМ!$D$33:$D$776,СВЦЭМ!$A$33:$A$776,$A158,СВЦЭМ!$B$33:$B$776,O$155)+'СЕТ СН'!$I$14+СВЦЭМ!$D$10+'СЕТ СН'!$I$6-'СЕТ СН'!$I$26</f>
        <v>1430.5379199399999</v>
      </c>
      <c r="P158" s="36">
        <f>SUMIFS(СВЦЭМ!$D$33:$D$776,СВЦЭМ!$A$33:$A$776,$A158,СВЦЭМ!$B$33:$B$776,P$155)+'СЕТ СН'!$I$14+СВЦЭМ!$D$10+'СЕТ СН'!$I$6-'СЕТ СН'!$I$26</f>
        <v>1456.73442851</v>
      </c>
      <c r="Q158" s="36">
        <f>SUMIFS(СВЦЭМ!$D$33:$D$776,СВЦЭМ!$A$33:$A$776,$A158,СВЦЭМ!$B$33:$B$776,Q$155)+'СЕТ СН'!$I$14+СВЦЭМ!$D$10+'СЕТ СН'!$I$6-'СЕТ СН'!$I$26</f>
        <v>1479.5174736700001</v>
      </c>
      <c r="R158" s="36">
        <f>SUMIFS(СВЦЭМ!$D$33:$D$776,СВЦЭМ!$A$33:$A$776,$A158,СВЦЭМ!$B$33:$B$776,R$155)+'СЕТ СН'!$I$14+СВЦЭМ!$D$10+'СЕТ СН'!$I$6-'СЕТ СН'!$I$26</f>
        <v>1491.9189109900001</v>
      </c>
      <c r="S158" s="36">
        <f>SUMIFS(СВЦЭМ!$D$33:$D$776,СВЦЭМ!$A$33:$A$776,$A158,СВЦЭМ!$B$33:$B$776,S$155)+'СЕТ СН'!$I$14+СВЦЭМ!$D$10+'СЕТ СН'!$I$6-'СЕТ СН'!$I$26</f>
        <v>1491.8895949600001</v>
      </c>
      <c r="T158" s="36">
        <f>SUMIFS(СВЦЭМ!$D$33:$D$776,СВЦЭМ!$A$33:$A$776,$A158,СВЦЭМ!$B$33:$B$776,T$155)+'СЕТ СН'!$I$14+СВЦЭМ!$D$10+'СЕТ СН'!$I$6-'СЕТ СН'!$I$26</f>
        <v>1479.45928495</v>
      </c>
      <c r="U158" s="36">
        <f>SUMIFS(СВЦЭМ!$D$33:$D$776,СВЦЭМ!$A$33:$A$776,$A158,СВЦЭМ!$B$33:$B$776,U$155)+'СЕТ СН'!$I$14+СВЦЭМ!$D$10+'СЕТ СН'!$I$6-'СЕТ СН'!$I$26</f>
        <v>1463.5082156000001</v>
      </c>
      <c r="V158" s="36">
        <f>SUMIFS(СВЦЭМ!$D$33:$D$776,СВЦЭМ!$A$33:$A$776,$A158,СВЦЭМ!$B$33:$B$776,V$155)+'СЕТ СН'!$I$14+СВЦЭМ!$D$10+'СЕТ СН'!$I$6-'СЕТ СН'!$I$26</f>
        <v>1414.6490494</v>
      </c>
      <c r="W158" s="36">
        <f>SUMIFS(СВЦЭМ!$D$33:$D$776,СВЦЭМ!$A$33:$A$776,$A158,СВЦЭМ!$B$33:$B$776,W$155)+'СЕТ СН'!$I$14+СВЦЭМ!$D$10+'СЕТ СН'!$I$6-'СЕТ СН'!$I$26</f>
        <v>1409.00211732</v>
      </c>
      <c r="X158" s="36">
        <f>SUMIFS(СВЦЭМ!$D$33:$D$776,СВЦЭМ!$A$33:$A$776,$A158,СВЦЭМ!$B$33:$B$776,X$155)+'СЕТ СН'!$I$14+СВЦЭМ!$D$10+'СЕТ СН'!$I$6-'СЕТ СН'!$I$26</f>
        <v>1451.3690950099999</v>
      </c>
      <c r="Y158" s="36">
        <f>SUMIFS(СВЦЭМ!$D$33:$D$776,СВЦЭМ!$A$33:$A$776,$A158,СВЦЭМ!$B$33:$B$776,Y$155)+'СЕТ СН'!$I$14+СВЦЭМ!$D$10+'СЕТ СН'!$I$6-'СЕТ СН'!$I$26</f>
        <v>1546.15870795</v>
      </c>
    </row>
    <row r="159" spans="1:27" ht="15.75" x14ac:dyDescent="0.2">
      <c r="A159" s="35">
        <f t="shared" si="4"/>
        <v>43955</v>
      </c>
      <c r="B159" s="36">
        <f>SUMIFS(СВЦЭМ!$D$33:$D$776,СВЦЭМ!$A$33:$A$776,$A159,СВЦЭМ!$B$33:$B$776,B$155)+'СЕТ СН'!$I$14+СВЦЭМ!$D$10+'СЕТ СН'!$I$6-'СЕТ СН'!$I$26</f>
        <v>1611.3052910700001</v>
      </c>
      <c r="C159" s="36">
        <f>SUMIFS(СВЦЭМ!$D$33:$D$776,СВЦЭМ!$A$33:$A$776,$A159,СВЦЭМ!$B$33:$B$776,C$155)+'СЕТ СН'!$I$14+СВЦЭМ!$D$10+'СЕТ СН'!$I$6-'СЕТ СН'!$I$26</f>
        <v>1612.02008123</v>
      </c>
      <c r="D159" s="36">
        <f>SUMIFS(СВЦЭМ!$D$33:$D$776,СВЦЭМ!$A$33:$A$776,$A159,СВЦЭМ!$B$33:$B$776,D$155)+'СЕТ СН'!$I$14+СВЦЭМ!$D$10+'СЕТ СН'!$I$6-'СЕТ СН'!$I$26</f>
        <v>1596.8357455600001</v>
      </c>
      <c r="E159" s="36">
        <f>SUMIFS(СВЦЭМ!$D$33:$D$776,СВЦЭМ!$A$33:$A$776,$A159,СВЦЭМ!$B$33:$B$776,E$155)+'СЕТ СН'!$I$14+СВЦЭМ!$D$10+'СЕТ СН'!$I$6-'СЕТ СН'!$I$26</f>
        <v>1593.3545221700001</v>
      </c>
      <c r="F159" s="36">
        <f>SUMIFS(СВЦЭМ!$D$33:$D$776,СВЦЭМ!$A$33:$A$776,$A159,СВЦЭМ!$B$33:$B$776,F$155)+'СЕТ СН'!$I$14+СВЦЭМ!$D$10+'СЕТ СН'!$I$6-'СЕТ СН'!$I$26</f>
        <v>1588.2444740999999</v>
      </c>
      <c r="G159" s="36">
        <f>SUMIFS(СВЦЭМ!$D$33:$D$776,СВЦЭМ!$A$33:$A$776,$A159,СВЦЭМ!$B$33:$B$776,G$155)+'СЕТ СН'!$I$14+СВЦЭМ!$D$10+'СЕТ СН'!$I$6-'СЕТ СН'!$I$26</f>
        <v>1594.6882119000002</v>
      </c>
      <c r="H159" s="36">
        <f>SUMIFS(СВЦЭМ!$D$33:$D$776,СВЦЭМ!$A$33:$A$776,$A159,СВЦЭМ!$B$33:$B$776,H$155)+'СЕТ СН'!$I$14+СВЦЭМ!$D$10+'СЕТ СН'!$I$6-'СЕТ СН'!$I$26</f>
        <v>1597.1538658100001</v>
      </c>
      <c r="I159" s="36">
        <f>SUMIFS(СВЦЭМ!$D$33:$D$776,СВЦЭМ!$A$33:$A$776,$A159,СВЦЭМ!$B$33:$B$776,I$155)+'СЕТ СН'!$I$14+СВЦЭМ!$D$10+'СЕТ СН'!$I$6-'СЕТ СН'!$I$26</f>
        <v>1608.2201028499999</v>
      </c>
      <c r="J159" s="36">
        <f>SUMIFS(СВЦЭМ!$D$33:$D$776,СВЦЭМ!$A$33:$A$776,$A159,СВЦЭМ!$B$33:$B$776,J$155)+'СЕТ СН'!$I$14+СВЦЭМ!$D$10+'СЕТ СН'!$I$6-'СЕТ СН'!$I$26</f>
        <v>1599.90993226</v>
      </c>
      <c r="K159" s="36">
        <f>SUMIFS(СВЦЭМ!$D$33:$D$776,СВЦЭМ!$A$33:$A$776,$A159,СВЦЭМ!$B$33:$B$776,K$155)+'СЕТ СН'!$I$14+СВЦЭМ!$D$10+'СЕТ СН'!$I$6-'СЕТ СН'!$I$26</f>
        <v>1560.1397760499999</v>
      </c>
      <c r="L159" s="36">
        <f>SUMIFS(СВЦЭМ!$D$33:$D$776,СВЦЭМ!$A$33:$A$776,$A159,СВЦЭМ!$B$33:$B$776,L$155)+'СЕТ СН'!$I$14+СВЦЭМ!$D$10+'СЕТ СН'!$I$6-'СЕТ СН'!$I$26</f>
        <v>1548.72968874</v>
      </c>
      <c r="M159" s="36">
        <f>SUMIFS(СВЦЭМ!$D$33:$D$776,СВЦЭМ!$A$33:$A$776,$A159,СВЦЭМ!$B$33:$B$776,M$155)+'СЕТ СН'!$I$14+СВЦЭМ!$D$10+'СЕТ СН'!$I$6-'СЕТ СН'!$I$26</f>
        <v>1481.5772696899999</v>
      </c>
      <c r="N159" s="36">
        <f>SUMIFS(СВЦЭМ!$D$33:$D$776,СВЦЭМ!$A$33:$A$776,$A159,СВЦЭМ!$B$33:$B$776,N$155)+'СЕТ СН'!$I$14+СВЦЭМ!$D$10+'СЕТ СН'!$I$6-'СЕТ СН'!$I$26</f>
        <v>1428.4218481799999</v>
      </c>
      <c r="O159" s="36">
        <f>SUMIFS(СВЦЭМ!$D$33:$D$776,СВЦЭМ!$A$33:$A$776,$A159,СВЦЭМ!$B$33:$B$776,O$155)+'СЕТ СН'!$I$14+СВЦЭМ!$D$10+'СЕТ СН'!$I$6-'СЕТ СН'!$I$26</f>
        <v>1411.2012682</v>
      </c>
      <c r="P159" s="36">
        <f>SUMIFS(СВЦЭМ!$D$33:$D$776,СВЦЭМ!$A$33:$A$776,$A159,СВЦЭМ!$B$33:$B$776,P$155)+'СЕТ СН'!$I$14+СВЦЭМ!$D$10+'СЕТ СН'!$I$6-'СЕТ СН'!$I$26</f>
        <v>1423.1406927400001</v>
      </c>
      <c r="Q159" s="36">
        <f>SUMIFS(СВЦЭМ!$D$33:$D$776,СВЦЭМ!$A$33:$A$776,$A159,СВЦЭМ!$B$33:$B$776,Q$155)+'СЕТ СН'!$I$14+СВЦЭМ!$D$10+'СЕТ СН'!$I$6-'СЕТ СН'!$I$26</f>
        <v>1430.42875024</v>
      </c>
      <c r="R159" s="36">
        <f>SUMIFS(СВЦЭМ!$D$33:$D$776,СВЦЭМ!$A$33:$A$776,$A159,СВЦЭМ!$B$33:$B$776,R$155)+'СЕТ СН'!$I$14+СВЦЭМ!$D$10+'СЕТ СН'!$I$6-'СЕТ СН'!$I$26</f>
        <v>1410.37039471</v>
      </c>
      <c r="S159" s="36">
        <f>SUMIFS(СВЦЭМ!$D$33:$D$776,СВЦЭМ!$A$33:$A$776,$A159,СВЦЭМ!$B$33:$B$776,S$155)+'СЕТ СН'!$I$14+СВЦЭМ!$D$10+'СЕТ СН'!$I$6-'СЕТ СН'!$I$26</f>
        <v>1409.1650200600002</v>
      </c>
      <c r="T159" s="36">
        <f>SUMIFS(СВЦЭМ!$D$33:$D$776,СВЦЭМ!$A$33:$A$776,$A159,СВЦЭМ!$B$33:$B$776,T$155)+'СЕТ СН'!$I$14+СВЦЭМ!$D$10+'СЕТ СН'!$I$6-'СЕТ СН'!$I$26</f>
        <v>1396.83262588</v>
      </c>
      <c r="U159" s="36">
        <f>SUMIFS(СВЦЭМ!$D$33:$D$776,СВЦЭМ!$A$33:$A$776,$A159,СВЦЭМ!$B$33:$B$776,U$155)+'СЕТ СН'!$I$14+СВЦЭМ!$D$10+'СЕТ СН'!$I$6-'СЕТ СН'!$I$26</f>
        <v>1382.93211395</v>
      </c>
      <c r="V159" s="36">
        <f>SUMIFS(СВЦЭМ!$D$33:$D$776,СВЦЭМ!$A$33:$A$776,$A159,СВЦЭМ!$B$33:$B$776,V$155)+'СЕТ СН'!$I$14+СВЦЭМ!$D$10+'СЕТ СН'!$I$6-'СЕТ СН'!$I$26</f>
        <v>1372.4786827500002</v>
      </c>
      <c r="W159" s="36">
        <f>SUMIFS(СВЦЭМ!$D$33:$D$776,СВЦЭМ!$A$33:$A$776,$A159,СВЦЭМ!$B$33:$B$776,W$155)+'СЕТ СН'!$I$14+СВЦЭМ!$D$10+'СЕТ СН'!$I$6-'СЕТ СН'!$I$26</f>
        <v>1374.38998457</v>
      </c>
      <c r="X159" s="36">
        <f>SUMIFS(СВЦЭМ!$D$33:$D$776,СВЦЭМ!$A$33:$A$776,$A159,СВЦЭМ!$B$33:$B$776,X$155)+'СЕТ СН'!$I$14+СВЦЭМ!$D$10+'СЕТ СН'!$I$6-'СЕТ СН'!$I$26</f>
        <v>1409.40063738</v>
      </c>
      <c r="Y159" s="36">
        <f>SUMIFS(СВЦЭМ!$D$33:$D$776,СВЦЭМ!$A$33:$A$776,$A159,СВЦЭМ!$B$33:$B$776,Y$155)+'СЕТ СН'!$I$14+СВЦЭМ!$D$10+'СЕТ СН'!$I$6-'СЕТ СН'!$I$26</f>
        <v>1496.7130720999999</v>
      </c>
    </row>
    <row r="160" spans="1:27" ht="15.75" x14ac:dyDescent="0.2">
      <c r="A160" s="35">
        <f t="shared" si="4"/>
        <v>43956</v>
      </c>
      <c r="B160" s="36">
        <f>SUMIFS(СВЦЭМ!$D$33:$D$776,СВЦЭМ!$A$33:$A$776,$A160,СВЦЭМ!$B$33:$B$776,B$155)+'СЕТ СН'!$I$14+СВЦЭМ!$D$10+'СЕТ СН'!$I$6-'СЕТ СН'!$I$26</f>
        <v>1575.21165419</v>
      </c>
      <c r="C160" s="36">
        <f>SUMIFS(СВЦЭМ!$D$33:$D$776,СВЦЭМ!$A$33:$A$776,$A160,СВЦЭМ!$B$33:$B$776,C$155)+'СЕТ СН'!$I$14+СВЦЭМ!$D$10+'СЕТ СН'!$I$6-'СЕТ СН'!$I$26</f>
        <v>1604.14879928</v>
      </c>
      <c r="D160" s="36">
        <f>SUMIFS(СВЦЭМ!$D$33:$D$776,СВЦЭМ!$A$33:$A$776,$A160,СВЦЭМ!$B$33:$B$776,D$155)+'СЕТ СН'!$I$14+СВЦЭМ!$D$10+'СЕТ СН'!$I$6-'СЕТ СН'!$I$26</f>
        <v>1600.76498829</v>
      </c>
      <c r="E160" s="36">
        <f>SUMIFS(СВЦЭМ!$D$33:$D$776,СВЦЭМ!$A$33:$A$776,$A160,СВЦЭМ!$B$33:$B$776,E$155)+'СЕТ СН'!$I$14+СВЦЭМ!$D$10+'СЕТ СН'!$I$6-'СЕТ СН'!$I$26</f>
        <v>1594.95469428</v>
      </c>
      <c r="F160" s="36">
        <f>SUMIFS(СВЦЭМ!$D$33:$D$776,СВЦЭМ!$A$33:$A$776,$A160,СВЦЭМ!$B$33:$B$776,F$155)+'СЕТ СН'!$I$14+СВЦЭМ!$D$10+'СЕТ СН'!$I$6-'СЕТ СН'!$I$26</f>
        <v>1587.16443981</v>
      </c>
      <c r="G160" s="36">
        <f>SUMIFS(СВЦЭМ!$D$33:$D$776,СВЦЭМ!$A$33:$A$776,$A160,СВЦЭМ!$B$33:$B$776,G$155)+'СЕТ СН'!$I$14+СВЦЭМ!$D$10+'СЕТ СН'!$I$6-'СЕТ СН'!$I$26</f>
        <v>1591.6709954200001</v>
      </c>
      <c r="H160" s="36">
        <f>SUMIFS(СВЦЭМ!$D$33:$D$776,СВЦЭМ!$A$33:$A$776,$A160,СВЦЭМ!$B$33:$B$776,H$155)+'СЕТ СН'!$I$14+СВЦЭМ!$D$10+'СЕТ СН'!$I$6-'СЕТ СН'!$I$26</f>
        <v>1590.9225159</v>
      </c>
      <c r="I160" s="36">
        <f>SUMIFS(СВЦЭМ!$D$33:$D$776,СВЦЭМ!$A$33:$A$776,$A160,СВЦЭМ!$B$33:$B$776,I$155)+'СЕТ СН'!$I$14+СВЦЭМ!$D$10+'СЕТ СН'!$I$6-'СЕТ СН'!$I$26</f>
        <v>1587.48628358</v>
      </c>
      <c r="J160" s="36">
        <f>SUMIFS(СВЦЭМ!$D$33:$D$776,СВЦЭМ!$A$33:$A$776,$A160,СВЦЭМ!$B$33:$B$776,J$155)+'СЕТ СН'!$I$14+СВЦЭМ!$D$10+'СЕТ СН'!$I$6-'СЕТ СН'!$I$26</f>
        <v>1557.0927579899999</v>
      </c>
      <c r="K160" s="36">
        <f>SUMIFS(СВЦЭМ!$D$33:$D$776,СВЦЭМ!$A$33:$A$776,$A160,СВЦЭМ!$B$33:$B$776,K$155)+'СЕТ СН'!$I$14+СВЦЭМ!$D$10+'СЕТ СН'!$I$6-'СЕТ СН'!$I$26</f>
        <v>1521.41038441</v>
      </c>
      <c r="L160" s="36">
        <f>SUMIFS(СВЦЭМ!$D$33:$D$776,СВЦЭМ!$A$33:$A$776,$A160,СВЦЭМ!$B$33:$B$776,L$155)+'СЕТ СН'!$I$14+СВЦЭМ!$D$10+'СЕТ СН'!$I$6-'СЕТ СН'!$I$26</f>
        <v>1511.95074178</v>
      </c>
      <c r="M160" s="36">
        <f>SUMIFS(СВЦЭМ!$D$33:$D$776,СВЦЭМ!$A$33:$A$776,$A160,СВЦЭМ!$B$33:$B$776,M$155)+'СЕТ СН'!$I$14+СВЦЭМ!$D$10+'СЕТ СН'!$I$6-'СЕТ СН'!$I$26</f>
        <v>1464.8483111200001</v>
      </c>
      <c r="N160" s="36">
        <f>SUMIFS(СВЦЭМ!$D$33:$D$776,СВЦЭМ!$A$33:$A$776,$A160,СВЦЭМ!$B$33:$B$776,N$155)+'СЕТ СН'!$I$14+СВЦЭМ!$D$10+'СЕТ СН'!$I$6-'СЕТ СН'!$I$26</f>
        <v>1407.9087273499999</v>
      </c>
      <c r="O160" s="36">
        <f>SUMIFS(СВЦЭМ!$D$33:$D$776,СВЦЭМ!$A$33:$A$776,$A160,СВЦЭМ!$B$33:$B$776,O$155)+'СЕТ СН'!$I$14+СВЦЭМ!$D$10+'СЕТ СН'!$I$6-'СЕТ СН'!$I$26</f>
        <v>1403.9276557200001</v>
      </c>
      <c r="P160" s="36">
        <f>SUMIFS(СВЦЭМ!$D$33:$D$776,СВЦЭМ!$A$33:$A$776,$A160,СВЦЭМ!$B$33:$B$776,P$155)+'СЕТ СН'!$I$14+СВЦЭМ!$D$10+'СЕТ СН'!$I$6-'СЕТ СН'!$I$26</f>
        <v>1410.52771138</v>
      </c>
      <c r="Q160" s="36">
        <f>SUMIFS(СВЦЭМ!$D$33:$D$776,СВЦЭМ!$A$33:$A$776,$A160,СВЦЭМ!$B$33:$B$776,Q$155)+'СЕТ СН'!$I$14+СВЦЭМ!$D$10+'СЕТ СН'!$I$6-'СЕТ СН'!$I$26</f>
        <v>1413.11354768</v>
      </c>
      <c r="R160" s="36">
        <f>SUMIFS(СВЦЭМ!$D$33:$D$776,СВЦЭМ!$A$33:$A$776,$A160,СВЦЭМ!$B$33:$B$776,R$155)+'СЕТ СН'!$I$14+СВЦЭМ!$D$10+'СЕТ СН'!$I$6-'СЕТ СН'!$I$26</f>
        <v>1414.6632414400001</v>
      </c>
      <c r="S160" s="36">
        <f>SUMIFS(СВЦЭМ!$D$33:$D$776,СВЦЭМ!$A$33:$A$776,$A160,СВЦЭМ!$B$33:$B$776,S$155)+'СЕТ СН'!$I$14+СВЦЭМ!$D$10+'СЕТ СН'!$I$6-'СЕТ СН'!$I$26</f>
        <v>1415.8320556600002</v>
      </c>
      <c r="T160" s="36">
        <f>SUMIFS(СВЦЭМ!$D$33:$D$776,СВЦЭМ!$A$33:$A$776,$A160,СВЦЭМ!$B$33:$B$776,T$155)+'СЕТ СН'!$I$14+СВЦЭМ!$D$10+'СЕТ СН'!$I$6-'СЕТ СН'!$I$26</f>
        <v>1403.40140997</v>
      </c>
      <c r="U160" s="36">
        <f>SUMIFS(СВЦЭМ!$D$33:$D$776,СВЦЭМ!$A$33:$A$776,$A160,СВЦЭМ!$B$33:$B$776,U$155)+'СЕТ СН'!$I$14+СВЦЭМ!$D$10+'СЕТ СН'!$I$6-'СЕТ СН'!$I$26</f>
        <v>1384.06266837</v>
      </c>
      <c r="V160" s="36">
        <f>SUMIFS(СВЦЭМ!$D$33:$D$776,СВЦЭМ!$A$33:$A$776,$A160,СВЦЭМ!$B$33:$B$776,V$155)+'СЕТ СН'!$I$14+СВЦЭМ!$D$10+'СЕТ СН'!$I$6-'СЕТ СН'!$I$26</f>
        <v>1347.6991440500001</v>
      </c>
      <c r="W160" s="36">
        <f>SUMIFS(СВЦЭМ!$D$33:$D$776,СВЦЭМ!$A$33:$A$776,$A160,СВЦЭМ!$B$33:$B$776,W$155)+'СЕТ СН'!$I$14+СВЦЭМ!$D$10+'СЕТ СН'!$I$6-'СЕТ СН'!$I$26</f>
        <v>1358.8852135100001</v>
      </c>
      <c r="X160" s="36">
        <f>SUMIFS(СВЦЭМ!$D$33:$D$776,СВЦЭМ!$A$33:$A$776,$A160,СВЦЭМ!$B$33:$B$776,X$155)+'СЕТ СН'!$I$14+СВЦЭМ!$D$10+'СЕТ СН'!$I$6-'СЕТ СН'!$I$26</f>
        <v>1397.2400876400002</v>
      </c>
      <c r="Y160" s="36">
        <f>SUMIFS(СВЦЭМ!$D$33:$D$776,СВЦЭМ!$A$33:$A$776,$A160,СВЦЭМ!$B$33:$B$776,Y$155)+'СЕТ СН'!$I$14+СВЦЭМ!$D$10+'СЕТ СН'!$I$6-'СЕТ СН'!$I$26</f>
        <v>1485.3331365200002</v>
      </c>
    </row>
    <row r="161" spans="1:25" ht="15.75" x14ac:dyDescent="0.2">
      <c r="A161" s="35">
        <f t="shared" si="4"/>
        <v>43957</v>
      </c>
      <c r="B161" s="36">
        <f>SUMIFS(СВЦЭМ!$D$33:$D$776,СВЦЭМ!$A$33:$A$776,$A161,СВЦЭМ!$B$33:$B$776,B$155)+'СЕТ СН'!$I$14+СВЦЭМ!$D$10+'СЕТ СН'!$I$6-'СЕТ СН'!$I$26</f>
        <v>1557.5622435999999</v>
      </c>
      <c r="C161" s="36">
        <f>SUMIFS(СВЦЭМ!$D$33:$D$776,СВЦЭМ!$A$33:$A$776,$A161,СВЦЭМ!$B$33:$B$776,C$155)+'СЕТ СН'!$I$14+СВЦЭМ!$D$10+'СЕТ СН'!$I$6-'СЕТ СН'!$I$26</f>
        <v>1587.1572771199999</v>
      </c>
      <c r="D161" s="36">
        <f>SUMIFS(СВЦЭМ!$D$33:$D$776,СВЦЭМ!$A$33:$A$776,$A161,СВЦЭМ!$B$33:$B$776,D$155)+'СЕТ СН'!$I$14+СВЦЭМ!$D$10+'СЕТ СН'!$I$6-'СЕТ СН'!$I$26</f>
        <v>1608.05331572</v>
      </c>
      <c r="E161" s="36">
        <f>SUMIFS(СВЦЭМ!$D$33:$D$776,СВЦЭМ!$A$33:$A$776,$A161,СВЦЭМ!$B$33:$B$776,E$155)+'СЕТ СН'!$I$14+СВЦЭМ!$D$10+'СЕТ СН'!$I$6-'СЕТ СН'!$I$26</f>
        <v>1607.59832768</v>
      </c>
      <c r="F161" s="36">
        <f>SUMIFS(СВЦЭМ!$D$33:$D$776,СВЦЭМ!$A$33:$A$776,$A161,СВЦЭМ!$B$33:$B$776,F$155)+'СЕТ СН'!$I$14+СВЦЭМ!$D$10+'СЕТ СН'!$I$6-'СЕТ СН'!$I$26</f>
        <v>1602.2276069700001</v>
      </c>
      <c r="G161" s="36">
        <f>SUMIFS(СВЦЭМ!$D$33:$D$776,СВЦЭМ!$A$33:$A$776,$A161,СВЦЭМ!$B$33:$B$776,G$155)+'СЕТ СН'!$I$14+СВЦЭМ!$D$10+'СЕТ СН'!$I$6-'СЕТ СН'!$I$26</f>
        <v>1531.57668326</v>
      </c>
      <c r="H161" s="36">
        <f>SUMIFS(СВЦЭМ!$D$33:$D$776,СВЦЭМ!$A$33:$A$776,$A161,СВЦЭМ!$B$33:$B$776,H$155)+'СЕТ СН'!$I$14+СВЦЭМ!$D$10+'СЕТ СН'!$I$6-'СЕТ СН'!$I$26</f>
        <v>1554.3023634900001</v>
      </c>
      <c r="I161" s="36">
        <f>SUMIFS(СВЦЭМ!$D$33:$D$776,СВЦЭМ!$A$33:$A$776,$A161,СВЦЭМ!$B$33:$B$776,I$155)+'СЕТ СН'!$I$14+СВЦЭМ!$D$10+'СЕТ СН'!$I$6-'СЕТ СН'!$I$26</f>
        <v>1564.6917278999999</v>
      </c>
      <c r="J161" s="36">
        <f>SUMIFS(СВЦЭМ!$D$33:$D$776,СВЦЭМ!$A$33:$A$776,$A161,СВЦЭМ!$B$33:$B$776,J$155)+'СЕТ СН'!$I$14+СВЦЭМ!$D$10+'СЕТ СН'!$I$6-'СЕТ СН'!$I$26</f>
        <v>1516.7496313500001</v>
      </c>
      <c r="K161" s="36">
        <f>SUMIFS(СВЦЭМ!$D$33:$D$776,СВЦЭМ!$A$33:$A$776,$A161,СВЦЭМ!$B$33:$B$776,K$155)+'СЕТ СН'!$I$14+СВЦЭМ!$D$10+'СЕТ СН'!$I$6-'СЕТ СН'!$I$26</f>
        <v>1496.7293829700002</v>
      </c>
      <c r="L161" s="36">
        <f>SUMIFS(СВЦЭМ!$D$33:$D$776,СВЦЭМ!$A$33:$A$776,$A161,СВЦЭМ!$B$33:$B$776,L$155)+'СЕТ СН'!$I$14+СВЦЭМ!$D$10+'СЕТ СН'!$I$6-'СЕТ СН'!$I$26</f>
        <v>1487.6151058099999</v>
      </c>
      <c r="M161" s="36">
        <f>SUMIFS(СВЦЭМ!$D$33:$D$776,СВЦЭМ!$A$33:$A$776,$A161,СВЦЭМ!$B$33:$B$776,M$155)+'СЕТ СН'!$I$14+СВЦЭМ!$D$10+'СЕТ СН'!$I$6-'СЕТ СН'!$I$26</f>
        <v>1444.869533</v>
      </c>
      <c r="N161" s="36">
        <f>SUMIFS(СВЦЭМ!$D$33:$D$776,СВЦЭМ!$A$33:$A$776,$A161,СВЦЭМ!$B$33:$B$776,N$155)+'СЕТ СН'!$I$14+СВЦЭМ!$D$10+'СЕТ СН'!$I$6-'СЕТ СН'!$I$26</f>
        <v>1390.42962425</v>
      </c>
      <c r="O161" s="36">
        <f>SUMIFS(СВЦЭМ!$D$33:$D$776,СВЦЭМ!$A$33:$A$776,$A161,СВЦЭМ!$B$33:$B$776,O$155)+'СЕТ СН'!$I$14+СВЦЭМ!$D$10+'СЕТ СН'!$I$6-'СЕТ СН'!$I$26</f>
        <v>1429.8184081300001</v>
      </c>
      <c r="P161" s="36">
        <f>SUMIFS(СВЦЭМ!$D$33:$D$776,СВЦЭМ!$A$33:$A$776,$A161,СВЦЭМ!$B$33:$B$776,P$155)+'СЕТ СН'!$I$14+СВЦЭМ!$D$10+'СЕТ СН'!$I$6-'СЕТ СН'!$I$26</f>
        <v>1437.2607784699999</v>
      </c>
      <c r="Q161" s="36">
        <f>SUMIFS(СВЦЭМ!$D$33:$D$776,СВЦЭМ!$A$33:$A$776,$A161,СВЦЭМ!$B$33:$B$776,Q$155)+'СЕТ СН'!$I$14+СВЦЭМ!$D$10+'СЕТ СН'!$I$6-'СЕТ СН'!$I$26</f>
        <v>1438.5877548000001</v>
      </c>
      <c r="R161" s="36">
        <f>SUMIFS(СВЦЭМ!$D$33:$D$776,СВЦЭМ!$A$33:$A$776,$A161,СВЦЭМ!$B$33:$B$776,R$155)+'СЕТ СН'!$I$14+СВЦЭМ!$D$10+'СЕТ СН'!$I$6-'СЕТ СН'!$I$26</f>
        <v>1446.69940677</v>
      </c>
      <c r="S161" s="36">
        <f>SUMIFS(СВЦЭМ!$D$33:$D$776,СВЦЭМ!$A$33:$A$776,$A161,СВЦЭМ!$B$33:$B$776,S$155)+'СЕТ СН'!$I$14+СВЦЭМ!$D$10+'СЕТ СН'!$I$6-'СЕТ СН'!$I$26</f>
        <v>1453.73002589</v>
      </c>
      <c r="T161" s="36">
        <f>SUMIFS(СВЦЭМ!$D$33:$D$776,СВЦЭМ!$A$33:$A$776,$A161,СВЦЭМ!$B$33:$B$776,T$155)+'СЕТ СН'!$I$14+СВЦЭМ!$D$10+'СЕТ СН'!$I$6-'СЕТ СН'!$I$26</f>
        <v>1461.9089024800001</v>
      </c>
      <c r="U161" s="36">
        <f>SUMIFS(СВЦЭМ!$D$33:$D$776,СВЦЭМ!$A$33:$A$776,$A161,СВЦЭМ!$B$33:$B$776,U$155)+'СЕТ СН'!$I$14+СВЦЭМ!$D$10+'СЕТ СН'!$I$6-'СЕТ СН'!$I$26</f>
        <v>1463.6738441800001</v>
      </c>
      <c r="V161" s="36">
        <f>SUMIFS(СВЦЭМ!$D$33:$D$776,СВЦЭМ!$A$33:$A$776,$A161,СВЦЭМ!$B$33:$B$776,V$155)+'СЕТ СН'!$I$14+СВЦЭМ!$D$10+'СЕТ СН'!$I$6-'СЕТ СН'!$I$26</f>
        <v>1455.15180573</v>
      </c>
      <c r="W161" s="36">
        <f>SUMIFS(СВЦЭМ!$D$33:$D$776,СВЦЭМ!$A$33:$A$776,$A161,СВЦЭМ!$B$33:$B$776,W$155)+'СЕТ СН'!$I$14+СВЦЭМ!$D$10+'СЕТ СН'!$I$6-'СЕТ СН'!$I$26</f>
        <v>1456.36618223</v>
      </c>
      <c r="X161" s="36">
        <f>SUMIFS(СВЦЭМ!$D$33:$D$776,СВЦЭМ!$A$33:$A$776,$A161,СВЦЭМ!$B$33:$B$776,X$155)+'СЕТ СН'!$I$14+СВЦЭМ!$D$10+'СЕТ СН'!$I$6-'СЕТ СН'!$I$26</f>
        <v>1445.5778696900002</v>
      </c>
      <c r="Y161" s="36">
        <f>SUMIFS(СВЦЭМ!$D$33:$D$776,СВЦЭМ!$A$33:$A$776,$A161,СВЦЭМ!$B$33:$B$776,Y$155)+'СЕТ СН'!$I$14+СВЦЭМ!$D$10+'СЕТ СН'!$I$6-'СЕТ СН'!$I$26</f>
        <v>1496.9406852000002</v>
      </c>
    </row>
    <row r="162" spans="1:25" ht="15.75" x14ac:dyDescent="0.2">
      <c r="A162" s="35">
        <f t="shared" si="4"/>
        <v>43958</v>
      </c>
      <c r="B162" s="36">
        <f>SUMIFS(СВЦЭМ!$D$33:$D$776,СВЦЭМ!$A$33:$A$776,$A162,СВЦЭМ!$B$33:$B$776,B$155)+'СЕТ СН'!$I$14+СВЦЭМ!$D$10+'СЕТ СН'!$I$6-'СЕТ СН'!$I$26</f>
        <v>1590.9396843100001</v>
      </c>
      <c r="C162" s="36">
        <f>SUMIFS(СВЦЭМ!$D$33:$D$776,СВЦЭМ!$A$33:$A$776,$A162,СВЦЭМ!$B$33:$B$776,C$155)+'СЕТ СН'!$I$14+СВЦЭМ!$D$10+'СЕТ СН'!$I$6-'СЕТ СН'!$I$26</f>
        <v>1600.7749348</v>
      </c>
      <c r="D162" s="36">
        <f>SUMIFS(СВЦЭМ!$D$33:$D$776,СВЦЭМ!$A$33:$A$776,$A162,СВЦЭМ!$B$33:$B$776,D$155)+'СЕТ СН'!$I$14+СВЦЭМ!$D$10+'СЕТ СН'!$I$6-'СЕТ СН'!$I$26</f>
        <v>1596.68827747</v>
      </c>
      <c r="E162" s="36">
        <f>SUMIFS(СВЦЭМ!$D$33:$D$776,СВЦЭМ!$A$33:$A$776,$A162,СВЦЭМ!$B$33:$B$776,E$155)+'СЕТ СН'!$I$14+СВЦЭМ!$D$10+'СЕТ СН'!$I$6-'СЕТ СН'!$I$26</f>
        <v>1591.7265450099999</v>
      </c>
      <c r="F162" s="36">
        <f>SUMIFS(СВЦЭМ!$D$33:$D$776,СВЦЭМ!$A$33:$A$776,$A162,СВЦЭМ!$B$33:$B$776,F$155)+'СЕТ СН'!$I$14+СВЦЭМ!$D$10+'СЕТ СН'!$I$6-'СЕТ СН'!$I$26</f>
        <v>1589.0265436499999</v>
      </c>
      <c r="G162" s="36">
        <f>SUMIFS(СВЦЭМ!$D$33:$D$776,СВЦЭМ!$A$33:$A$776,$A162,СВЦЭМ!$B$33:$B$776,G$155)+'СЕТ СН'!$I$14+СВЦЭМ!$D$10+'СЕТ СН'!$I$6-'СЕТ СН'!$I$26</f>
        <v>1603.9008281199999</v>
      </c>
      <c r="H162" s="36">
        <f>SUMIFS(СВЦЭМ!$D$33:$D$776,СВЦЭМ!$A$33:$A$776,$A162,СВЦЭМ!$B$33:$B$776,H$155)+'СЕТ СН'!$I$14+СВЦЭМ!$D$10+'СЕТ СН'!$I$6-'СЕТ СН'!$I$26</f>
        <v>1603.96351766</v>
      </c>
      <c r="I162" s="36">
        <f>SUMIFS(СВЦЭМ!$D$33:$D$776,СВЦЭМ!$A$33:$A$776,$A162,СВЦЭМ!$B$33:$B$776,I$155)+'СЕТ СН'!$I$14+СВЦЭМ!$D$10+'СЕТ СН'!$I$6-'СЕТ СН'!$I$26</f>
        <v>1591.9306513700001</v>
      </c>
      <c r="J162" s="36">
        <f>SUMIFS(СВЦЭМ!$D$33:$D$776,СВЦЭМ!$A$33:$A$776,$A162,СВЦЭМ!$B$33:$B$776,J$155)+'СЕТ СН'!$I$14+СВЦЭМ!$D$10+'СЕТ СН'!$I$6-'СЕТ СН'!$I$26</f>
        <v>1550.34190038</v>
      </c>
      <c r="K162" s="36">
        <f>SUMIFS(СВЦЭМ!$D$33:$D$776,СВЦЭМ!$A$33:$A$776,$A162,СВЦЭМ!$B$33:$B$776,K$155)+'СЕТ СН'!$I$14+СВЦЭМ!$D$10+'СЕТ СН'!$I$6-'СЕТ СН'!$I$26</f>
        <v>1542.0679681300001</v>
      </c>
      <c r="L162" s="36">
        <f>SUMIFS(СВЦЭМ!$D$33:$D$776,СВЦЭМ!$A$33:$A$776,$A162,СВЦЭМ!$B$33:$B$776,L$155)+'СЕТ СН'!$I$14+СВЦЭМ!$D$10+'СЕТ СН'!$I$6-'СЕТ СН'!$I$26</f>
        <v>1534.8364330899999</v>
      </c>
      <c r="M162" s="36">
        <f>SUMIFS(СВЦЭМ!$D$33:$D$776,СВЦЭМ!$A$33:$A$776,$A162,СВЦЭМ!$B$33:$B$776,M$155)+'СЕТ СН'!$I$14+СВЦЭМ!$D$10+'СЕТ СН'!$I$6-'СЕТ СН'!$I$26</f>
        <v>1479.68193219</v>
      </c>
      <c r="N162" s="36">
        <f>SUMIFS(СВЦЭМ!$D$33:$D$776,СВЦЭМ!$A$33:$A$776,$A162,СВЦЭМ!$B$33:$B$776,N$155)+'СЕТ СН'!$I$14+СВЦЭМ!$D$10+'СЕТ СН'!$I$6-'СЕТ СН'!$I$26</f>
        <v>1427.18943924</v>
      </c>
      <c r="O162" s="36">
        <f>SUMIFS(СВЦЭМ!$D$33:$D$776,СВЦЭМ!$A$33:$A$776,$A162,СВЦЭМ!$B$33:$B$776,O$155)+'СЕТ СН'!$I$14+СВЦЭМ!$D$10+'СЕТ СН'!$I$6-'СЕТ СН'!$I$26</f>
        <v>1416.0362607500001</v>
      </c>
      <c r="P162" s="36">
        <f>SUMIFS(СВЦЭМ!$D$33:$D$776,СВЦЭМ!$A$33:$A$776,$A162,СВЦЭМ!$B$33:$B$776,P$155)+'СЕТ СН'!$I$14+СВЦЭМ!$D$10+'СЕТ СН'!$I$6-'СЕТ СН'!$I$26</f>
        <v>1425.2553165300001</v>
      </c>
      <c r="Q162" s="36">
        <f>SUMIFS(СВЦЭМ!$D$33:$D$776,СВЦЭМ!$A$33:$A$776,$A162,СВЦЭМ!$B$33:$B$776,Q$155)+'СЕТ СН'!$I$14+СВЦЭМ!$D$10+'СЕТ СН'!$I$6-'СЕТ СН'!$I$26</f>
        <v>1430.6054866100001</v>
      </c>
      <c r="R162" s="36">
        <f>SUMIFS(СВЦЭМ!$D$33:$D$776,СВЦЭМ!$A$33:$A$776,$A162,СВЦЭМ!$B$33:$B$776,R$155)+'СЕТ СН'!$I$14+СВЦЭМ!$D$10+'СЕТ СН'!$I$6-'СЕТ СН'!$I$26</f>
        <v>1424.6997106200001</v>
      </c>
      <c r="S162" s="36">
        <f>SUMIFS(СВЦЭМ!$D$33:$D$776,СВЦЭМ!$A$33:$A$776,$A162,СВЦЭМ!$B$33:$B$776,S$155)+'СЕТ СН'!$I$14+СВЦЭМ!$D$10+'СЕТ СН'!$I$6-'СЕТ СН'!$I$26</f>
        <v>1417.56584595</v>
      </c>
      <c r="T162" s="36">
        <f>SUMIFS(СВЦЭМ!$D$33:$D$776,СВЦЭМ!$A$33:$A$776,$A162,СВЦЭМ!$B$33:$B$776,T$155)+'СЕТ СН'!$I$14+СВЦЭМ!$D$10+'СЕТ СН'!$I$6-'СЕТ СН'!$I$26</f>
        <v>1388.75915934</v>
      </c>
      <c r="U162" s="36">
        <f>SUMIFS(СВЦЭМ!$D$33:$D$776,СВЦЭМ!$A$33:$A$776,$A162,СВЦЭМ!$B$33:$B$776,U$155)+'СЕТ СН'!$I$14+СВЦЭМ!$D$10+'СЕТ СН'!$I$6-'СЕТ СН'!$I$26</f>
        <v>1364.78942648</v>
      </c>
      <c r="V162" s="36">
        <f>SUMIFS(СВЦЭМ!$D$33:$D$776,СВЦЭМ!$A$33:$A$776,$A162,СВЦЭМ!$B$33:$B$776,V$155)+'СЕТ СН'!$I$14+СВЦЭМ!$D$10+'СЕТ СН'!$I$6-'СЕТ СН'!$I$26</f>
        <v>1345.8625884799999</v>
      </c>
      <c r="W162" s="36">
        <f>SUMIFS(СВЦЭМ!$D$33:$D$776,СВЦЭМ!$A$33:$A$776,$A162,СВЦЭМ!$B$33:$B$776,W$155)+'СЕТ СН'!$I$14+СВЦЭМ!$D$10+'СЕТ СН'!$I$6-'СЕТ СН'!$I$26</f>
        <v>1351.63068544</v>
      </c>
      <c r="X162" s="36">
        <f>SUMIFS(СВЦЭМ!$D$33:$D$776,СВЦЭМ!$A$33:$A$776,$A162,СВЦЭМ!$B$33:$B$776,X$155)+'СЕТ СН'!$I$14+СВЦЭМ!$D$10+'СЕТ СН'!$I$6-'СЕТ СН'!$I$26</f>
        <v>1396.42536234</v>
      </c>
      <c r="Y162" s="36">
        <f>SUMIFS(СВЦЭМ!$D$33:$D$776,СВЦЭМ!$A$33:$A$776,$A162,СВЦЭМ!$B$33:$B$776,Y$155)+'СЕТ СН'!$I$14+СВЦЭМ!$D$10+'СЕТ СН'!$I$6-'СЕТ СН'!$I$26</f>
        <v>1466.72492904</v>
      </c>
    </row>
    <row r="163" spans="1:25" ht="15.75" x14ac:dyDescent="0.2">
      <c r="A163" s="35">
        <f t="shared" si="4"/>
        <v>43959</v>
      </c>
      <c r="B163" s="36">
        <f>SUMIFS(СВЦЭМ!$D$33:$D$776,СВЦЭМ!$A$33:$A$776,$A163,СВЦЭМ!$B$33:$B$776,B$155)+'СЕТ СН'!$I$14+СВЦЭМ!$D$10+'СЕТ СН'!$I$6-'СЕТ СН'!$I$26</f>
        <v>1583.5864464000001</v>
      </c>
      <c r="C163" s="36">
        <f>SUMIFS(СВЦЭМ!$D$33:$D$776,СВЦЭМ!$A$33:$A$776,$A163,СВЦЭМ!$B$33:$B$776,C$155)+'СЕТ СН'!$I$14+СВЦЭМ!$D$10+'СЕТ СН'!$I$6-'СЕТ СН'!$I$26</f>
        <v>1588.3637206799999</v>
      </c>
      <c r="D163" s="36">
        <f>SUMIFS(СВЦЭМ!$D$33:$D$776,СВЦЭМ!$A$33:$A$776,$A163,СВЦЭМ!$B$33:$B$776,D$155)+'СЕТ СН'!$I$14+СВЦЭМ!$D$10+'СЕТ СН'!$I$6-'СЕТ СН'!$I$26</f>
        <v>1580.53516053</v>
      </c>
      <c r="E163" s="36">
        <f>SUMIFS(СВЦЭМ!$D$33:$D$776,СВЦЭМ!$A$33:$A$776,$A163,СВЦЭМ!$B$33:$B$776,E$155)+'СЕТ СН'!$I$14+СВЦЭМ!$D$10+'СЕТ СН'!$I$6-'СЕТ СН'!$I$26</f>
        <v>1581.78056526</v>
      </c>
      <c r="F163" s="36">
        <f>SUMIFS(СВЦЭМ!$D$33:$D$776,СВЦЭМ!$A$33:$A$776,$A163,СВЦЭМ!$B$33:$B$776,F$155)+'СЕТ СН'!$I$14+СВЦЭМ!$D$10+'СЕТ СН'!$I$6-'СЕТ СН'!$I$26</f>
        <v>1574.8603834</v>
      </c>
      <c r="G163" s="36">
        <f>SUMIFS(СВЦЭМ!$D$33:$D$776,СВЦЭМ!$A$33:$A$776,$A163,СВЦЭМ!$B$33:$B$776,G$155)+'СЕТ СН'!$I$14+СВЦЭМ!$D$10+'СЕТ СН'!$I$6-'СЕТ СН'!$I$26</f>
        <v>1584.4864052799999</v>
      </c>
      <c r="H163" s="36">
        <f>SUMIFS(СВЦЭМ!$D$33:$D$776,СВЦЭМ!$A$33:$A$776,$A163,СВЦЭМ!$B$33:$B$776,H$155)+'СЕТ СН'!$I$14+СВЦЭМ!$D$10+'СЕТ СН'!$I$6-'СЕТ СН'!$I$26</f>
        <v>1572.0905679299999</v>
      </c>
      <c r="I163" s="36">
        <f>SUMIFS(СВЦЭМ!$D$33:$D$776,СВЦЭМ!$A$33:$A$776,$A163,СВЦЭМ!$B$33:$B$776,I$155)+'СЕТ СН'!$I$14+СВЦЭМ!$D$10+'СЕТ СН'!$I$6-'СЕТ СН'!$I$26</f>
        <v>1546.8849162900001</v>
      </c>
      <c r="J163" s="36">
        <f>SUMIFS(СВЦЭМ!$D$33:$D$776,СВЦЭМ!$A$33:$A$776,$A163,СВЦЭМ!$B$33:$B$776,J$155)+'СЕТ СН'!$I$14+СВЦЭМ!$D$10+'СЕТ СН'!$I$6-'СЕТ СН'!$I$26</f>
        <v>1519.0371334199999</v>
      </c>
      <c r="K163" s="36">
        <f>SUMIFS(СВЦЭМ!$D$33:$D$776,СВЦЭМ!$A$33:$A$776,$A163,СВЦЭМ!$B$33:$B$776,K$155)+'СЕТ СН'!$I$14+СВЦЭМ!$D$10+'СЕТ СН'!$I$6-'СЕТ СН'!$I$26</f>
        <v>1520.50704475</v>
      </c>
      <c r="L163" s="36">
        <f>SUMIFS(СВЦЭМ!$D$33:$D$776,СВЦЭМ!$A$33:$A$776,$A163,СВЦЭМ!$B$33:$B$776,L$155)+'СЕТ СН'!$I$14+СВЦЭМ!$D$10+'СЕТ СН'!$I$6-'СЕТ СН'!$I$26</f>
        <v>1518.5907055800001</v>
      </c>
      <c r="M163" s="36">
        <f>SUMIFS(СВЦЭМ!$D$33:$D$776,СВЦЭМ!$A$33:$A$776,$A163,СВЦЭМ!$B$33:$B$776,M$155)+'СЕТ СН'!$I$14+СВЦЭМ!$D$10+'СЕТ СН'!$I$6-'СЕТ СН'!$I$26</f>
        <v>1469.44256698</v>
      </c>
      <c r="N163" s="36">
        <f>SUMIFS(СВЦЭМ!$D$33:$D$776,СВЦЭМ!$A$33:$A$776,$A163,СВЦЭМ!$B$33:$B$776,N$155)+'СЕТ СН'!$I$14+СВЦЭМ!$D$10+'СЕТ СН'!$I$6-'СЕТ СН'!$I$26</f>
        <v>1409.3419145</v>
      </c>
      <c r="O163" s="36">
        <f>SUMIFS(СВЦЭМ!$D$33:$D$776,СВЦЭМ!$A$33:$A$776,$A163,СВЦЭМ!$B$33:$B$776,O$155)+'СЕТ СН'!$I$14+СВЦЭМ!$D$10+'СЕТ СН'!$I$6-'СЕТ СН'!$I$26</f>
        <v>1398.17218009</v>
      </c>
      <c r="P163" s="36">
        <f>SUMIFS(СВЦЭМ!$D$33:$D$776,СВЦЭМ!$A$33:$A$776,$A163,СВЦЭМ!$B$33:$B$776,P$155)+'СЕТ СН'!$I$14+СВЦЭМ!$D$10+'СЕТ СН'!$I$6-'СЕТ СН'!$I$26</f>
        <v>1403.9017953800001</v>
      </c>
      <c r="Q163" s="36">
        <f>SUMIFS(СВЦЭМ!$D$33:$D$776,СВЦЭМ!$A$33:$A$776,$A163,СВЦЭМ!$B$33:$B$776,Q$155)+'СЕТ СН'!$I$14+СВЦЭМ!$D$10+'СЕТ СН'!$I$6-'СЕТ СН'!$I$26</f>
        <v>1406.6471645900001</v>
      </c>
      <c r="R163" s="36">
        <f>SUMIFS(СВЦЭМ!$D$33:$D$776,СВЦЭМ!$A$33:$A$776,$A163,СВЦЭМ!$B$33:$B$776,R$155)+'СЕТ СН'!$I$14+СВЦЭМ!$D$10+'СЕТ СН'!$I$6-'СЕТ СН'!$I$26</f>
        <v>1404.0378477200002</v>
      </c>
      <c r="S163" s="36">
        <f>SUMIFS(СВЦЭМ!$D$33:$D$776,СВЦЭМ!$A$33:$A$776,$A163,СВЦЭМ!$B$33:$B$776,S$155)+'СЕТ СН'!$I$14+СВЦЭМ!$D$10+'СЕТ СН'!$I$6-'СЕТ СН'!$I$26</f>
        <v>1409.0324819299999</v>
      </c>
      <c r="T163" s="36">
        <f>SUMIFS(СВЦЭМ!$D$33:$D$776,СВЦЭМ!$A$33:$A$776,$A163,СВЦЭМ!$B$33:$B$776,T$155)+'СЕТ СН'!$I$14+СВЦЭМ!$D$10+'СЕТ СН'!$I$6-'СЕТ СН'!$I$26</f>
        <v>1400.75640494</v>
      </c>
      <c r="U163" s="36">
        <f>SUMIFS(СВЦЭМ!$D$33:$D$776,СВЦЭМ!$A$33:$A$776,$A163,СВЦЭМ!$B$33:$B$776,U$155)+'СЕТ СН'!$I$14+СВЦЭМ!$D$10+'СЕТ СН'!$I$6-'СЕТ СН'!$I$26</f>
        <v>1381.67363058</v>
      </c>
      <c r="V163" s="36">
        <f>SUMIFS(СВЦЭМ!$D$33:$D$776,СВЦЭМ!$A$33:$A$776,$A163,СВЦЭМ!$B$33:$B$776,V$155)+'СЕТ СН'!$I$14+СВЦЭМ!$D$10+'СЕТ СН'!$I$6-'СЕТ СН'!$I$26</f>
        <v>1353.0620844</v>
      </c>
      <c r="W163" s="36">
        <f>SUMIFS(СВЦЭМ!$D$33:$D$776,СВЦЭМ!$A$33:$A$776,$A163,СВЦЭМ!$B$33:$B$776,W$155)+'СЕТ СН'!$I$14+СВЦЭМ!$D$10+'СЕТ СН'!$I$6-'СЕТ СН'!$I$26</f>
        <v>1350.01027765</v>
      </c>
      <c r="X163" s="36">
        <f>SUMIFS(СВЦЭМ!$D$33:$D$776,СВЦЭМ!$A$33:$A$776,$A163,СВЦЭМ!$B$33:$B$776,X$155)+'СЕТ СН'!$I$14+СВЦЭМ!$D$10+'СЕТ СН'!$I$6-'СЕТ СН'!$I$26</f>
        <v>1396.41871427</v>
      </c>
      <c r="Y163" s="36">
        <f>SUMIFS(СВЦЭМ!$D$33:$D$776,СВЦЭМ!$A$33:$A$776,$A163,СВЦЭМ!$B$33:$B$776,Y$155)+'СЕТ СН'!$I$14+СВЦЭМ!$D$10+'СЕТ СН'!$I$6-'СЕТ СН'!$I$26</f>
        <v>1471.40933212</v>
      </c>
    </row>
    <row r="164" spans="1:25" ht="15.75" x14ac:dyDescent="0.2">
      <c r="A164" s="35">
        <f t="shared" si="4"/>
        <v>43960</v>
      </c>
      <c r="B164" s="36">
        <f>SUMIFS(СВЦЭМ!$D$33:$D$776,СВЦЭМ!$A$33:$A$776,$A164,СВЦЭМ!$B$33:$B$776,B$155)+'СЕТ СН'!$I$14+СВЦЭМ!$D$10+'СЕТ СН'!$I$6-'СЕТ СН'!$I$26</f>
        <v>1575.0146315699999</v>
      </c>
      <c r="C164" s="36">
        <f>SUMIFS(СВЦЭМ!$D$33:$D$776,СВЦЭМ!$A$33:$A$776,$A164,СВЦЭМ!$B$33:$B$776,C$155)+'СЕТ СН'!$I$14+СВЦЭМ!$D$10+'СЕТ СН'!$I$6-'СЕТ СН'!$I$26</f>
        <v>1562.36373022</v>
      </c>
      <c r="D164" s="36">
        <f>SUMIFS(СВЦЭМ!$D$33:$D$776,СВЦЭМ!$A$33:$A$776,$A164,СВЦЭМ!$B$33:$B$776,D$155)+'СЕТ СН'!$I$14+СВЦЭМ!$D$10+'СЕТ СН'!$I$6-'СЕТ СН'!$I$26</f>
        <v>1544.2522982300002</v>
      </c>
      <c r="E164" s="36">
        <f>SUMIFS(СВЦЭМ!$D$33:$D$776,СВЦЭМ!$A$33:$A$776,$A164,СВЦЭМ!$B$33:$B$776,E$155)+'СЕТ СН'!$I$14+СВЦЭМ!$D$10+'СЕТ СН'!$I$6-'СЕТ СН'!$I$26</f>
        <v>1540.6106065899999</v>
      </c>
      <c r="F164" s="36">
        <f>SUMIFS(СВЦЭМ!$D$33:$D$776,СВЦЭМ!$A$33:$A$776,$A164,СВЦЭМ!$B$33:$B$776,F$155)+'СЕТ СН'!$I$14+СВЦЭМ!$D$10+'СЕТ СН'!$I$6-'СЕТ СН'!$I$26</f>
        <v>1531.4610161099999</v>
      </c>
      <c r="G164" s="36">
        <f>SUMIFS(СВЦЭМ!$D$33:$D$776,СВЦЭМ!$A$33:$A$776,$A164,СВЦЭМ!$B$33:$B$776,G$155)+'СЕТ СН'!$I$14+СВЦЭМ!$D$10+'СЕТ СН'!$I$6-'СЕТ СН'!$I$26</f>
        <v>1533.06792352</v>
      </c>
      <c r="H164" s="36">
        <f>SUMIFS(СВЦЭМ!$D$33:$D$776,СВЦЭМ!$A$33:$A$776,$A164,СВЦЭМ!$B$33:$B$776,H$155)+'СЕТ СН'!$I$14+СВЦЭМ!$D$10+'СЕТ СН'!$I$6-'СЕТ СН'!$I$26</f>
        <v>1538.93735631</v>
      </c>
      <c r="I164" s="36">
        <f>SUMIFS(СВЦЭМ!$D$33:$D$776,СВЦЭМ!$A$33:$A$776,$A164,СВЦЭМ!$B$33:$B$776,I$155)+'СЕТ СН'!$I$14+СВЦЭМ!$D$10+'СЕТ СН'!$I$6-'СЕТ СН'!$I$26</f>
        <v>1544.9991687300001</v>
      </c>
      <c r="J164" s="36">
        <f>SUMIFS(СВЦЭМ!$D$33:$D$776,СВЦЭМ!$A$33:$A$776,$A164,СВЦЭМ!$B$33:$B$776,J$155)+'СЕТ СН'!$I$14+СВЦЭМ!$D$10+'СЕТ СН'!$I$6-'СЕТ СН'!$I$26</f>
        <v>1545.45885221</v>
      </c>
      <c r="K164" s="36">
        <f>SUMIFS(СВЦЭМ!$D$33:$D$776,СВЦЭМ!$A$33:$A$776,$A164,СВЦЭМ!$B$33:$B$776,K$155)+'СЕТ СН'!$I$14+СВЦЭМ!$D$10+'СЕТ СН'!$I$6-'СЕТ СН'!$I$26</f>
        <v>1518.90867867</v>
      </c>
      <c r="L164" s="36">
        <f>SUMIFS(СВЦЭМ!$D$33:$D$776,СВЦЭМ!$A$33:$A$776,$A164,СВЦЭМ!$B$33:$B$776,L$155)+'СЕТ СН'!$I$14+СВЦЭМ!$D$10+'СЕТ СН'!$I$6-'СЕТ СН'!$I$26</f>
        <v>1527.9863885899999</v>
      </c>
      <c r="M164" s="36">
        <f>SUMIFS(СВЦЭМ!$D$33:$D$776,СВЦЭМ!$A$33:$A$776,$A164,СВЦЭМ!$B$33:$B$776,M$155)+'СЕТ СН'!$I$14+СВЦЭМ!$D$10+'СЕТ СН'!$I$6-'СЕТ СН'!$I$26</f>
        <v>1475.591512</v>
      </c>
      <c r="N164" s="36">
        <f>SUMIFS(СВЦЭМ!$D$33:$D$776,СВЦЭМ!$A$33:$A$776,$A164,СВЦЭМ!$B$33:$B$776,N$155)+'СЕТ СН'!$I$14+СВЦЭМ!$D$10+'СЕТ СН'!$I$6-'СЕТ СН'!$I$26</f>
        <v>1420.87316936</v>
      </c>
      <c r="O164" s="36">
        <f>SUMIFS(СВЦЭМ!$D$33:$D$776,СВЦЭМ!$A$33:$A$776,$A164,СВЦЭМ!$B$33:$B$776,O$155)+'СЕТ СН'!$I$14+СВЦЭМ!$D$10+'СЕТ СН'!$I$6-'СЕТ СН'!$I$26</f>
        <v>1401.0298849800001</v>
      </c>
      <c r="P164" s="36">
        <f>SUMIFS(СВЦЭМ!$D$33:$D$776,СВЦЭМ!$A$33:$A$776,$A164,СВЦЭМ!$B$33:$B$776,P$155)+'СЕТ СН'!$I$14+СВЦЭМ!$D$10+'СЕТ СН'!$I$6-'СЕТ СН'!$I$26</f>
        <v>1406.3401075500001</v>
      </c>
      <c r="Q164" s="36">
        <f>SUMIFS(СВЦЭМ!$D$33:$D$776,СВЦЭМ!$A$33:$A$776,$A164,СВЦЭМ!$B$33:$B$776,Q$155)+'СЕТ СН'!$I$14+СВЦЭМ!$D$10+'СЕТ СН'!$I$6-'СЕТ СН'!$I$26</f>
        <v>1398.3657484099999</v>
      </c>
      <c r="R164" s="36">
        <f>SUMIFS(СВЦЭМ!$D$33:$D$776,СВЦЭМ!$A$33:$A$776,$A164,СВЦЭМ!$B$33:$B$776,R$155)+'СЕТ СН'!$I$14+СВЦЭМ!$D$10+'СЕТ СН'!$I$6-'СЕТ СН'!$I$26</f>
        <v>1400.8792115599999</v>
      </c>
      <c r="S164" s="36">
        <f>SUMIFS(СВЦЭМ!$D$33:$D$776,СВЦЭМ!$A$33:$A$776,$A164,СВЦЭМ!$B$33:$B$776,S$155)+'СЕТ СН'!$I$14+СВЦЭМ!$D$10+'СЕТ СН'!$I$6-'СЕТ СН'!$I$26</f>
        <v>1412.20591509</v>
      </c>
      <c r="T164" s="36">
        <f>SUMIFS(СВЦЭМ!$D$33:$D$776,СВЦЭМ!$A$33:$A$776,$A164,СВЦЭМ!$B$33:$B$776,T$155)+'СЕТ СН'!$I$14+СВЦЭМ!$D$10+'СЕТ СН'!$I$6-'СЕТ СН'!$I$26</f>
        <v>1402.5745897699999</v>
      </c>
      <c r="U164" s="36">
        <f>SUMIFS(СВЦЭМ!$D$33:$D$776,СВЦЭМ!$A$33:$A$776,$A164,СВЦЭМ!$B$33:$B$776,U$155)+'СЕТ СН'!$I$14+СВЦЭМ!$D$10+'СЕТ СН'!$I$6-'СЕТ СН'!$I$26</f>
        <v>1394.2843923999999</v>
      </c>
      <c r="V164" s="36">
        <f>SUMIFS(СВЦЭМ!$D$33:$D$776,СВЦЭМ!$A$33:$A$776,$A164,СВЦЭМ!$B$33:$B$776,V$155)+'СЕТ СН'!$I$14+СВЦЭМ!$D$10+'СЕТ СН'!$I$6-'СЕТ СН'!$I$26</f>
        <v>1382.1759343900001</v>
      </c>
      <c r="W164" s="36">
        <f>SUMIFS(СВЦЭМ!$D$33:$D$776,СВЦЭМ!$A$33:$A$776,$A164,СВЦЭМ!$B$33:$B$776,W$155)+'СЕТ СН'!$I$14+СВЦЭМ!$D$10+'СЕТ СН'!$I$6-'СЕТ СН'!$I$26</f>
        <v>1374.0963328299999</v>
      </c>
      <c r="X164" s="36">
        <f>SUMIFS(СВЦЭМ!$D$33:$D$776,СВЦЭМ!$A$33:$A$776,$A164,СВЦЭМ!$B$33:$B$776,X$155)+'СЕТ СН'!$I$14+СВЦЭМ!$D$10+'СЕТ СН'!$I$6-'СЕТ СН'!$I$26</f>
        <v>1417.5392852099999</v>
      </c>
      <c r="Y164" s="36">
        <f>SUMIFS(СВЦЭМ!$D$33:$D$776,СВЦЭМ!$A$33:$A$776,$A164,СВЦЭМ!$B$33:$B$776,Y$155)+'СЕТ СН'!$I$14+СВЦЭМ!$D$10+'СЕТ СН'!$I$6-'СЕТ СН'!$I$26</f>
        <v>1507.7823086799999</v>
      </c>
    </row>
    <row r="165" spans="1:25" ht="15.75" x14ac:dyDescent="0.2">
      <c r="A165" s="35">
        <f t="shared" si="4"/>
        <v>43961</v>
      </c>
      <c r="B165" s="36">
        <f>SUMIFS(СВЦЭМ!$D$33:$D$776,СВЦЭМ!$A$33:$A$776,$A165,СВЦЭМ!$B$33:$B$776,B$155)+'СЕТ СН'!$I$14+СВЦЭМ!$D$10+'СЕТ СН'!$I$6-'СЕТ СН'!$I$26</f>
        <v>1551.3650344500002</v>
      </c>
      <c r="C165" s="36">
        <f>SUMIFS(СВЦЭМ!$D$33:$D$776,СВЦЭМ!$A$33:$A$776,$A165,СВЦЭМ!$B$33:$B$776,C$155)+'СЕТ СН'!$I$14+СВЦЭМ!$D$10+'СЕТ СН'!$I$6-'СЕТ СН'!$I$26</f>
        <v>1581.25518195</v>
      </c>
      <c r="D165" s="36">
        <f>SUMIFS(СВЦЭМ!$D$33:$D$776,СВЦЭМ!$A$33:$A$776,$A165,СВЦЭМ!$B$33:$B$776,D$155)+'СЕТ СН'!$I$14+СВЦЭМ!$D$10+'СЕТ СН'!$I$6-'СЕТ СН'!$I$26</f>
        <v>1587.8895275700002</v>
      </c>
      <c r="E165" s="36">
        <f>SUMIFS(СВЦЭМ!$D$33:$D$776,СВЦЭМ!$A$33:$A$776,$A165,СВЦЭМ!$B$33:$B$776,E$155)+'СЕТ СН'!$I$14+СВЦЭМ!$D$10+'СЕТ СН'!$I$6-'СЕТ СН'!$I$26</f>
        <v>1609.08400553</v>
      </c>
      <c r="F165" s="36">
        <f>SUMIFS(СВЦЭМ!$D$33:$D$776,СВЦЭМ!$A$33:$A$776,$A165,СВЦЭМ!$B$33:$B$776,F$155)+'СЕТ СН'!$I$14+СВЦЭМ!$D$10+'СЕТ СН'!$I$6-'СЕТ СН'!$I$26</f>
        <v>1601.5432180600001</v>
      </c>
      <c r="G165" s="36">
        <f>SUMIFS(СВЦЭМ!$D$33:$D$776,СВЦЭМ!$A$33:$A$776,$A165,СВЦЭМ!$B$33:$B$776,G$155)+'СЕТ СН'!$I$14+СВЦЭМ!$D$10+'СЕТ СН'!$I$6-'СЕТ СН'!$I$26</f>
        <v>1599.5258363100002</v>
      </c>
      <c r="H165" s="36">
        <f>SUMIFS(СВЦЭМ!$D$33:$D$776,СВЦЭМ!$A$33:$A$776,$A165,СВЦЭМ!$B$33:$B$776,H$155)+'СЕТ СН'!$I$14+СВЦЭМ!$D$10+'СЕТ СН'!$I$6-'СЕТ СН'!$I$26</f>
        <v>1592.5460255400001</v>
      </c>
      <c r="I165" s="36">
        <f>SUMIFS(СВЦЭМ!$D$33:$D$776,СВЦЭМ!$A$33:$A$776,$A165,СВЦЭМ!$B$33:$B$776,I$155)+'СЕТ СН'!$I$14+СВЦЭМ!$D$10+'СЕТ СН'!$I$6-'СЕТ СН'!$I$26</f>
        <v>1563.88570953</v>
      </c>
      <c r="J165" s="36">
        <f>SUMIFS(СВЦЭМ!$D$33:$D$776,СВЦЭМ!$A$33:$A$776,$A165,СВЦЭМ!$B$33:$B$776,J$155)+'СЕТ СН'!$I$14+СВЦЭМ!$D$10+'СЕТ СН'!$I$6-'СЕТ СН'!$I$26</f>
        <v>1557.8121631500001</v>
      </c>
      <c r="K165" s="36">
        <f>SUMIFS(СВЦЭМ!$D$33:$D$776,СВЦЭМ!$A$33:$A$776,$A165,СВЦЭМ!$B$33:$B$776,K$155)+'СЕТ СН'!$I$14+СВЦЭМ!$D$10+'СЕТ СН'!$I$6-'СЕТ СН'!$I$26</f>
        <v>1527.0827034200001</v>
      </c>
      <c r="L165" s="36">
        <f>SUMIFS(СВЦЭМ!$D$33:$D$776,СВЦЭМ!$A$33:$A$776,$A165,СВЦЭМ!$B$33:$B$776,L$155)+'СЕТ СН'!$I$14+СВЦЭМ!$D$10+'СЕТ СН'!$I$6-'СЕТ СН'!$I$26</f>
        <v>1519.4437616099999</v>
      </c>
      <c r="M165" s="36">
        <f>SUMIFS(СВЦЭМ!$D$33:$D$776,СВЦЭМ!$A$33:$A$776,$A165,СВЦЭМ!$B$33:$B$776,M$155)+'СЕТ СН'!$I$14+СВЦЭМ!$D$10+'СЕТ СН'!$I$6-'СЕТ СН'!$I$26</f>
        <v>1474.3773608800002</v>
      </c>
      <c r="N165" s="36">
        <f>SUMIFS(СВЦЭМ!$D$33:$D$776,СВЦЭМ!$A$33:$A$776,$A165,СВЦЭМ!$B$33:$B$776,N$155)+'СЕТ СН'!$I$14+СВЦЭМ!$D$10+'СЕТ СН'!$I$6-'СЕТ СН'!$I$26</f>
        <v>1420.0047506400001</v>
      </c>
      <c r="O165" s="36">
        <f>SUMIFS(СВЦЭМ!$D$33:$D$776,СВЦЭМ!$A$33:$A$776,$A165,СВЦЭМ!$B$33:$B$776,O$155)+'СЕТ СН'!$I$14+СВЦЭМ!$D$10+'СЕТ СН'!$I$6-'СЕТ СН'!$I$26</f>
        <v>1403.6496421699999</v>
      </c>
      <c r="P165" s="36">
        <f>SUMIFS(СВЦЭМ!$D$33:$D$776,СВЦЭМ!$A$33:$A$776,$A165,СВЦЭМ!$B$33:$B$776,P$155)+'СЕТ СН'!$I$14+СВЦЭМ!$D$10+'СЕТ СН'!$I$6-'СЕТ СН'!$I$26</f>
        <v>1405.8339435</v>
      </c>
      <c r="Q165" s="36">
        <f>SUMIFS(СВЦЭМ!$D$33:$D$776,СВЦЭМ!$A$33:$A$776,$A165,СВЦЭМ!$B$33:$B$776,Q$155)+'СЕТ СН'!$I$14+СВЦЭМ!$D$10+'СЕТ СН'!$I$6-'СЕТ СН'!$I$26</f>
        <v>1413.4624132399999</v>
      </c>
      <c r="R165" s="36">
        <f>SUMIFS(СВЦЭМ!$D$33:$D$776,СВЦЭМ!$A$33:$A$776,$A165,СВЦЭМ!$B$33:$B$776,R$155)+'СЕТ СН'!$I$14+СВЦЭМ!$D$10+'СЕТ СН'!$I$6-'СЕТ СН'!$I$26</f>
        <v>1410.8901065800001</v>
      </c>
      <c r="S165" s="36">
        <f>SUMIFS(СВЦЭМ!$D$33:$D$776,СВЦЭМ!$A$33:$A$776,$A165,СВЦЭМ!$B$33:$B$776,S$155)+'СЕТ СН'!$I$14+СВЦЭМ!$D$10+'СЕТ СН'!$I$6-'СЕТ СН'!$I$26</f>
        <v>1413.4726377699999</v>
      </c>
      <c r="T165" s="36">
        <f>SUMIFS(СВЦЭМ!$D$33:$D$776,СВЦЭМ!$A$33:$A$776,$A165,СВЦЭМ!$B$33:$B$776,T$155)+'СЕТ СН'!$I$14+СВЦЭМ!$D$10+'СЕТ СН'!$I$6-'СЕТ СН'!$I$26</f>
        <v>1403.3564141500001</v>
      </c>
      <c r="U165" s="36">
        <f>SUMIFS(СВЦЭМ!$D$33:$D$776,СВЦЭМ!$A$33:$A$776,$A165,СВЦЭМ!$B$33:$B$776,U$155)+'СЕТ СН'!$I$14+СВЦЭМ!$D$10+'СЕТ СН'!$I$6-'СЕТ СН'!$I$26</f>
        <v>1390.5959205300001</v>
      </c>
      <c r="V165" s="36">
        <f>SUMIFS(СВЦЭМ!$D$33:$D$776,СВЦЭМ!$A$33:$A$776,$A165,СВЦЭМ!$B$33:$B$776,V$155)+'СЕТ СН'!$I$14+СВЦЭМ!$D$10+'СЕТ СН'!$I$6-'СЕТ СН'!$I$26</f>
        <v>1371.517877</v>
      </c>
      <c r="W165" s="36">
        <f>SUMIFS(СВЦЭМ!$D$33:$D$776,СВЦЭМ!$A$33:$A$776,$A165,СВЦЭМ!$B$33:$B$776,W$155)+'СЕТ СН'!$I$14+СВЦЭМ!$D$10+'СЕТ СН'!$I$6-'СЕТ СН'!$I$26</f>
        <v>1367.9538112</v>
      </c>
      <c r="X165" s="36">
        <f>SUMIFS(СВЦЭМ!$D$33:$D$776,СВЦЭМ!$A$33:$A$776,$A165,СВЦЭМ!$B$33:$B$776,X$155)+'СЕТ СН'!$I$14+СВЦЭМ!$D$10+'СЕТ СН'!$I$6-'СЕТ СН'!$I$26</f>
        <v>1405.73821862</v>
      </c>
      <c r="Y165" s="36">
        <f>SUMIFS(СВЦЭМ!$D$33:$D$776,СВЦЭМ!$A$33:$A$776,$A165,СВЦЭМ!$B$33:$B$776,Y$155)+'СЕТ СН'!$I$14+СВЦЭМ!$D$10+'СЕТ СН'!$I$6-'СЕТ СН'!$I$26</f>
        <v>1496.5244476100002</v>
      </c>
    </row>
    <row r="166" spans="1:25" ht="15.75" x14ac:dyDescent="0.2">
      <c r="A166" s="35">
        <f t="shared" si="4"/>
        <v>43962</v>
      </c>
      <c r="B166" s="36">
        <f>SUMIFS(СВЦЭМ!$D$33:$D$776,СВЦЭМ!$A$33:$A$776,$A166,СВЦЭМ!$B$33:$B$776,B$155)+'СЕТ СН'!$I$14+СВЦЭМ!$D$10+'СЕТ СН'!$I$6-'СЕТ СН'!$I$26</f>
        <v>1475.07880542</v>
      </c>
      <c r="C166" s="36">
        <f>SUMIFS(СВЦЭМ!$D$33:$D$776,СВЦЭМ!$A$33:$A$776,$A166,СВЦЭМ!$B$33:$B$776,C$155)+'СЕТ СН'!$I$14+СВЦЭМ!$D$10+'СЕТ СН'!$I$6-'СЕТ СН'!$I$26</f>
        <v>1555.41353127</v>
      </c>
      <c r="D166" s="36">
        <f>SUMIFS(СВЦЭМ!$D$33:$D$776,СВЦЭМ!$A$33:$A$776,$A166,СВЦЭМ!$B$33:$B$776,D$155)+'СЕТ СН'!$I$14+СВЦЭМ!$D$10+'СЕТ СН'!$I$6-'СЕТ СН'!$I$26</f>
        <v>1590.32205662</v>
      </c>
      <c r="E166" s="36">
        <f>SUMIFS(СВЦЭМ!$D$33:$D$776,СВЦЭМ!$A$33:$A$776,$A166,СВЦЭМ!$B$33:$B$776,E$155)+'СЕТ СН'!$I$14+СВЦЭМ!$D$10+'СЕТ СН'!$I$6-'СЕТ СН'!$I$26</f>
        <v>1581.59623098</v>
      </c>
      <c r="F166" s="36">
        <f>SUMIFS(СВЦЭМ!$D$33:$D$776,СВЦЭМ!$A$33:$A$776,$A166,СВЦЭМ!$B$33:$B$776,F$155)+'СЕТ СН'!$I$14+СВЦЭМ!$D$10+'СЕТ СН'!$I$6-'СЕТ СН'!$I$26</f>
        <v>1574.7848738500002</v>
      </c>
      <c r="G166" s="36">
        <f>SUMIFS(СВЦЭМ!$D$33:$D$776,СВЦЭМ!$A$33:$A$776,$A166,СВЦЭМ!$B$33:$B$776,G$155)+'СЕТ СН'!$I$14+СВЦЭМ!$D$10+'СЕТ СН'!$I$6-'СЕТ СН'!$I$26</f>
        <v>1577.18626722</v>
      </c>
      <c r="H166" s="36">
        <f>SUMIFS(СВЦЭМ!$D$33:$D$776,СВЦЭМ!$A$33:$A$776,$A166,СВЦЭМ!$B$33:$B$776,H$155)+'СЕТ СН'!$I$14+СВЦЭМ!$D$10+'СЕТ СН'!$I$6-'СЕТ СН'!$I$26</f>
        <v>1584.0129399</v>
      </c>
      <c r="I166" s="36">
        <f>SUMIFS(СВЦЭМ!$D$33:$D$776,СВЦЭМ!$A$33:$A$776,$A166,СВЦЭМ!$B$33:$B$776,I$155)+'СЕТ СН'!$I$14+СВЦЭМ!$D$10+'СЕТ СН'!$I$6-'СЕТ СН'!$I$26</f>
        <v>1597.5120565500001</v>
      </c>
      <c r="J166" s="36">
        <f>SUMIFS(СВЦЭМ!$D$33:$D$776,СВЦЭМ!$A$33:$A$776,$A166,СВЦЭМ!$B$33:$B$776,J$155)+'СЕТ СН'!$I$14+СВЦЭМ!$D$10+'СЕТ СН'!$I$6-'СЕТ СН'!$I$26</f>
        <v>1547.0537812</v>
      </c>
      <c r="K166" s="36">
        <f>SUMIFS(СВЦЭМ!$D$33:$D$776,СВЦЭМ!$A$33:$A$776,$A166,СВЦЭМ!$B$33:$B$776,K$155)+'СЕТ СН'!$I$14+СВЦЭМ!$D$10+'СЕТ СН'!$I$6-'СЕТ СН'!$I$26</f>
        <v>1486.5476974000001</v>
      </c>
      <c r="L166" s="36">
        <f>SUMIFS(СВЦЭМ!$D$33:$D$776,СВЦЭМ!$A$33:$A$776,$A166,СВЦЭМ!$B$33:$B$776,L$155)+'СЕТ СН'!$I$14+СВЦЭМ!$D$10+'СЕТ СН'!$I$6-'СЕТ СН'!$I$26</f>
        <v>1478.053461</v>
      </c>
      <c r="M166" s="36">
        <f>SUMIFS(СВЦЭМ!$D$33:$D$776,СВЦЭМ!$A$33:$A$776,$A166,СВЦЭМ!$B$33:$B$776,M$155)+'СЕТ СН'!$I$14+СВЦЭМ!$D$10+'СЕТ СН'!$I$6-'СЕТ СН'!$I$26</f>
        <v>1478.4064779600001</v>
      </c>
      <c r="N166" s="36">
        <f>SUMIFS(СВЦЭМ!$D$33:$D$776,СВЦЭМ!$A$33:$A$776,$A166,СВЦЭМ!$B$33:$B$776,N$155)+'СЕТ СН'!$I$14+СВЦЭМ!$D$10+'СЕТ СН'!$I$6-'СЕТ СН'!$I$26</f>
        <v>1490.4439630400002</v>
      </c>
      <c r="O166" s="36">
        <f>SUMIFS(СВЦЭМ!$D$33:$D$776,СВЦЭМ!$A$33:$A$776,$A166,СВЦЭМ!$B$33:$B$776,O$155)+'СЕТ СН'!$I$14+СВЦЭМ!$D$10+'СЕТ СН'!$I$6-'СЕТ СН'!$I$26</f>
        <v>1488.7655634100001</v>
      </c>
      <c r="P166" s="36">
        <f>SUMIFS(СВЦЭМ!$D$33:$D$776,СВЦЭМ!$A$33:$A$776,$A166,СВЦЭМ!$B$33:$B$776,P$155)+'СЕТ СН'!$I$14+СВЦЭМ!$D$10+'СЕТ СН'!$I$6-'СЕТ СН'!$I$26</f>
        <v>1506.55555953</v>
      </c>
      <c r="Q166" s="36">
        <f>SUMIFS(СВЦЭМ!$D$33:$D$776,СВЦЭМ!$A$33:$A$776,$A166,СВЦЭМ!$B$33:$B$776,Q$155)+'СЕТ СН'!$I$14+СВЦЭМ!$D$10+'СЕТ СН'!$I$6-'СЕТ СН'!$I$26</f>
        <v>1514.5761086500002</v>
      </c>
      <c r="R166" s="36">
        <f>SUMIFS(СВЦЭМ!$D$33:$D$776,СВЦЭМ!$A$33:$A$776,$A166,СВЦЭМ!$B$33:$B$776,R$155)+'СЕТ СН'!$I$14+СВЦЭМ!$D$10+'СЕТ СН'!$I$6-'СЕТ СН'!$I$26</f>
        <v>1508.9695780900001</v>
      </c>
      <c r="S166" s="36">
        <f>SUMIFS(СВЦЭМ!$D$33:$D$776,СВЦЭМ!$A$33:$A$776,$A166,СВЦЭМ!$B$33:$B$776,S$155)+'СЕТ СН'!$I$14+СВЦЭМ!$D$10+'СЕТ СН'!$I$6-'СЕТ СН'!$I$26</f>
        <v>1512.6258489900001</v>
      </c>
      <c r="T166" s="36">
        <f>SUMIFS(СВЦЭМ!$D$33:$D$776,СВЦЭМ!$A$33:$A$776,$A166,СВЦЭМ!$B$33:$B$776,T$155)+'СЕТ СН'!$I$14+СВЦЭМ!$D$10+'СЕТ СН'!$I$6-'СЕТ СН'!$I$26</f>
        <v>1498.8542222199999</v>
      </c>
      <c r="U166" s="36">
        <f>SUMIFS(СВЦЭМ!$D$33:$D$776,СВЦЭМ!$A$33:$A$776,$A166,СВЦЭМ!$B$33:$B$776,U$155)+'СЕТ СН'!$I$14+СВЦЭМ!$D$10+'СЕТ СН'!$I$6-'СЕТ СН'!$I$26</f>
        <v>1461.2379144900001</v>
      </c>
      <c r="V166" s="36">
        <f>SUMIFS(СВЦЭМ!$D$33:$D$776,СВЦЭМ!$A$33:$A$776,$A166,СВЦЭМ!$B$33:$B$776,V$155)+'СЕТ СН'!$I$14+СВЦЭМ!$D$10+'СЕТ СН'!$I$6-'СЕТ СН'!$I$26</f>
        <v>1428.8751468800001</v>
      </c>
      <c r="W166" s="36">
        <f>SUMIFS(СВЦЭМ!$D$33:$D$776,СВЦЭМ!$A$33:$A$776,$A166,СВЦЭМ!$B$33:$B$776,W$155)+'СЕТ СН'!$I$14+СВЦЭМ!$D$10+'СЕТ СН'!$I$6-'СЕТ СН'!$I$26</f>
        <v>1411.45529164</v>
      </c>
      <c r="X166" s="36">
        <f>SUMIFS(СВЦЭМ!$D$33:$D$776,СВЦЭМ!$A$33:$A$776,$A166,СВЦЭМ!$B$33:$B$776,X$155)+'СЕТ СН'!$I$14+СВЦЭМ!$D$10+'СЕТ СН'!$I$6-'СЕТ СН'!$I$26</f>
        <v>1407.98588662</v>
      </c>
      <c r="Y166" s="36">
        <f>SUMIFS(СВЦЭМ!$D$33:$D$776,СВЦЭМ!$A$33:$A$776,$A166,СВЦЭМ!$B$33:$B$776,Y$155)+'СЕТ СН'!$I$14+СВЦЭМ!$D$10+'СЕТ СН'!$I$6-'СЕТ СН'!$I$26</f>
        <v>1460.5238715999999</v>
      </c>
    </row>
    <row r="167" spans="1:25" ht="15.75" x14ac:dyDescent="0.2">
      <c r="A167" s="35">
        <f t="shared" si="4"/>
        <v>43963</v>
      </c>
      <c r="B167" s="36">
        <f>SUMIFS(СВЦЭМ!$D$33:$D$776,СВЦЭМ!$A$33:$A$776,$A167,СВЦЭМ!$B$33:$B$776,B$155)+'СЕТ СН'!$I$14+СВЦЭМ!$D$10+'СЕТ СН'!$I$6-'СЕТ СН'!$I$26</f>
        <v>1590.9830697500001</v>
      </c>
      <c r="C167" s="36">
        <f>SUMIFS(СВЦЭМ!$D$33:$D$776,СВЦЭМ!$A$33:$A$776,$A167,СВЦЭМ!$B$33:$B$776,C$155)+'СЕТ СН'!$I$14+СВЦЭМ!$D$10+'СЕТ СН'!$I$6-'СЕТ СН'!$I$26</f>
        <v>1630.1777884000001</v>
      </c>
      <c r="D167" s="36">
        <f>SUMIFS(СВЦЭМ!$D$33:$D$776,СВЦЭМ!$A$33:$A$776,$A167,СВЦЭМ!$B$33:$B$776,D$155)+'СЕТ СН'!$I$14+СВЦЭМ!$D$10+'СЕТ СН'!$I$6-'СЕТ СН'!$I$26</f>
        <v>1618.15558074</v>
      </c>
      <c r="E167" s="36">
        <f>SUMIFS(СВЦЭМ!$D$33:$D$776,СВЦЭМ!$A$33:$A$776,$A167,СВЦЭМ!$B$33:$B$776,E$155)+'СЕТ СН'!$I$14+СВЦЭМ!$D$10+'СЕТ СН'!$I$6-'СЕТ СН'!$I$26</f>
        <v>1617.3302780500001</v>
      </c>
      <c r="F167" s="36">
        <f>SUMIFS(СВЦЭМ!$D$33:$D$776,СВЦЭМ!$A$33:$A$776,$A167,СВЦЭМ!$B$33:$B$776,F$155)+'СЕТ СН'!$I$14+СВЦЭМ!$D$10+'СЕТ СН'!$I$6-'СЕТ СН'!$I$26</f>
        <v>1625.10784648</v>
      </c>
      <c r="G167" s="36">
        <f>SUMIFS(СВЦЭМ!$D$33:$D$776,СВЦЭМ!$A$33:$A$776,$A167,СВЦЭМ!$B$33:$B$776,G$155)+'СЕТ СН'!$I$14+СВЦЭМ!$D$10+'СЕТ СН'!$I$6-'СЕТ СН'!$I$26</f>
        <v>1614.3231706900001</v>
      </c>
      <c r="H167" s="36">
        <f>SUMIFS(СВЦЭМ!$D$33:$D$776,СВЦЭМ!$A$33:$A$776,$A167,СВЦЭМ!$B$33:$B$776,H$155)+'СЕТ СН'!$I$14+СВЦЭМ!$D$10+'СЕТ СН'!$I$6-'СЕТ СН'!$I$26</f>
        <v>1623.5407817800001</v>
      </c>
      <c r="I167" s="36">
        <f>SUMIFS(СВЦЭМ!$D$33:$D$776,СВЦЭМ!$A$33:$A$776,$A167,СВЦЭМ!$B$33:$B$776,I$155)+'СЕТ СН'!$I$14+СВЦЭМ!$D$10+'СЕТ СН'!$I$6-'СЕТ СН'!$I$26</f>
        <v>1584.9611690900001</v>
      </c>
      <c r="J167" s="36">
        <f>SUMIFS(СВЦЭМ!$D$33:$D$776,СВЦЭМ!$A$33:$A$776,$A167,СВЦЭМ!$B$33:$B$776,J$155)+'СЕТ СН'!$I$14+СВЦЭМ!$D$10+'СЕТ СН'!$I$6-'СЕТ СН'!$I$26</f>
        <v>1537.51365257</v>
      </c>
      <c r="K167" s="36">
        <f>SUMIFS(СВЦЭМ!$D$33:$D$776,СВЦЭМ!$A$33:$A$776,$A167,СВЦЭМ!$B$33:$B$776,K$155)+'СЕТ СН'!$I$14+СВЦЭМ!$D$10+'СЕТ СН'!$I$6-'СЕТ СН'!$I$26</f>
        <v>1517.9138621100001</v>
      </c>
      <c r="L167" s="36">
        <f>SUMIFS(СВЦЭМ!$D$33:$D$776,СВЦЭМ!$A$33:$A$776,$A167,СВЦЭМ!$B$33:$B$776,L$155)+'СЕТ СН'!$I$14+СВЦЭМ!$D$10+'СЕТ СН'!$I$6-'СЕТ СН'!$I$26</f>
        <v>1515.1504684900001</v>
      </c>
      <c r="M167" s="36">
        <f>SUMIFS(СВЦЭМ!$D$33:$D$776,СВЦЭМ!$A$33:$A$776,$A167,СВЦЭМ!$B$33:$B$776,M$155)+'СЕТ СН'!$I$14+СВЦЭМ!$D$10+'СЕТ СН'!$I$6-'СЕТ СН'!$I$26</f>
        <v>1487.4475674700002</v>
      </c>
      <c r="N167" s="36">
        <f>SUMIFS(СВЦЭМ!$D$33:$D$776,СВЦЭМ!$A$33:$A$776,$A167,СВЦЭМ!$B$33:$B$776,N$155)+'СЕТ СН'!$I$14+СВЦЭМ!$D$10+'СЕТ СН'!$I$6-'СЕТ СН'!$I$26</f>
        <v>1485.81155298</v>
      </c>
      <c r="O167" s="36">
        <f>SUMIFS(СВЦЭМ!$D$33:$D$776,СВЦЭМ!$A$33:$A$776,$A167,СВЦЭМ!$B$33:$B$776,O$155)+'СЕТ СН'!$I$14+СВЦЭМ!$D$10+'СЕТ СН'!$I$6-'СЕТ СН'!$I$26</f>
        <v>1493.1806409800001</v>
      </c>
      <c r="P167" s="36">
        <f>SUMIFS(СВЦЭМ!$D$33:$D$776,СВЦЭМ!$A$33:$A$776,$A167,СВЦЭМ!$B$33:$B$776,P$155)+'СЕТ СН'!$I$14+СВЦЭМ!$D$10+'СЕТ СН'!$I$6-'СЕТ СН'!$I$26</f>
        <v>1504.0192559299999</v>
      </c>
      <c r="Q167" s="36">
        <f>SUMIFS(СВЦЭМ!$D$33:$D$776,СВЦЭМ!$A$33:$A$776,$A167,СВЦЭМ!$B$33:$B$776,Q$155)+'СЕТ СН'!$I$14+СВЦЭМ!$D$10+'СЕТ СН'!$I$6-'СЕТ СН'!$I$26</f>
        <v>1503.0158204300001</v>
      </c>
      <c r="R167" s="36">
        <f>SUMIFS(СВЦЭМ!$D$33:$D$776,СВЦЭМ!$A$33:$A$776,$A167,СВЦЭМ!$B$33:$B$776,R$155)+'СЕТ СН'!$I$14+СВЦЭМ!$D$10+'СЕТ СН'!$I$6-'СЕТ СН'!$I$26</f>
        <v>1503.9034280999999</v>
      </c>
      <c r="S167" s="36">
        <f>SUMIFS(СВЦЭМ!$D$33:$D$776,СВЦЭМ!$A$33:$A$776,$A167,СВЦЭМ!$B$33:$B$776,S$155)+'СЕТ СН'!$I$14+СВЦЭМ!$D$10+'СЕТ СН'!$I$6-'СЕТ СН'!$I$26</f>
        <v>1504.8363064999999</v>
      </c>
      <c r="T167" s="36">
        <f>SUMIFS(СВЦЭМ!$D$33:$D$776,СВЦЭМ!$A$33:$A$776,$A167,СВЦЭМ!$B$33:$B$776,T$155)+'СЕТ СН'!$I$14+СВЦЭМ!$D$10+'СЕТ СН'!$I$6-'СЕТ СН'!$I$26</f>
        <v>1509.9393533299999</v>
      </c>
      <c r="U167" s="36">
        <f>SUMIFS(СВЦЭМ!$D$33:$D$776,СВЦЭМ!$A$33:$A$776,$A167,СВЦЭМ!$B$33:$B$776,U$155)+'СЕТ СН'!$I$14+СВЦЭМ!$D$10+'СЕТ СН'!$I$6-'СЕТ СН'!$I$26</f>
        <v>1508.2002502600001</v>
      </c>
      <c r="V167" s="36">
        <f>SUMIFS(СВЦЭМ!$D$33:$D$776,СВЦЭМ!$A$33:$A$776,$A167,СВЦЭМ!$B$33:$B$776,V$155)+'СЕТ СН'!$I$14+СВЦЭМ!$D$10+'СЕТ СН'!$I$6-'СЕТ СН'!$I$26</f>
        <v>1476.1011391299999</v>
      </c>
      <c r="W167" s="36">
        <f>SUMIFS(СВЦЭМ!$D$33:$D$776,СВЦЭМ!$A$33:$A$776,$A167,СВЦЭМ!$B$33:$B$776,W$155)+'СЕТ СН'!$I$14+СВЦЭМ!$D$10+'СЕТ СН'!$I$6-'СЕТ СН'!$I$26</f>
        <v>1474.6702062100001</v>
      </c>
      <c r="X167" s="36">
        <f>SUMIFS(СВЦЭМ!$D$33:$D$776,СВЦЭМ!$A$33:$A$776,$A167,СВЦЭМ!$B$33:$B$776,X$155)+'СЕТ СН'!$I$14+СВЦЭМ!$D$10+'СЕТ СН'!$I$6-'СЕТ СН'!$I$26</f>
        <v>1496.87761346</v>
      </c>
      <c r="Y167" s="36">
        <f>SUMIFS(СВЦЭМ!$D$33:$D$776,СВЦЭМ!$A$33:$A$776,$A167,СВЦЭМ!$B$33:$B$776,Y$155)+'СЕТ СН'!$I$14+СВЦЭМ!$D$10+'СЕТ СН'!$I$6-'СЕТ СН'!$I$26</f>
        <v>1516.6213195099999</v>
      </c>
    </row>
    <row r="168" spans="1:25" ht="15.75" x14ac:dyDescent="0.2">
      <c r="A168" s="35">
        <f t="shared" si="4"/>
        <v>43964</v>
      </c>
      <c r="B168" s="36">
        <f>SUMIFS(СВЦЭМ!$D$33:$D$776,СВЦЭМ!$A$33:$A$776,$A168,СВЦЭМ!$B$33:$B$776,B$155)+'СЕТ СН'!$I$14+СВЦЭМ!$D$10+'СЕТ СН'!$I$6-'СЕТ СН'!$I$26</f>
        <v>1538.5920853800001</v>
      </c>
      <c r="C168" s="36">
        <f>SUMIFS(СВЦЭМ!$D$33:$D$776,СВЦЭМ!$A$33:$A$776,$A168,СВЦЭМ!$B$33:$B$776,C$155)+'СЕТ СН'!$I$14+СВЦЭМ!$D$10+'СЕТ СН'!$I$6-'СЕТ СН'!$I$26</f>
        <v>1582.4576439</v>
      </c>
      <c r="D168" s="36">
        <f>SUMIFS(СВЦЭМ!$D$33:$D$776,СВЦЭМ!$A$33:$A$776,$A168,СВЦЭМ!$B$33:$B$776,D$155)+'СЕТ СН'!$I$14+СВЦЭМ!$D$10+'СЕТ СН'!$I$6-'СЕТ СН'!$I$26</f>
        <v>1589.90356451</v>
      </c>
      <c r="E168" s="36">
        <f>SUMIFS(СВЦЭМ!$D$33:$D$776,СВЦЭМ!$A$33:$A$776,$A168,СВЦЭМ!$B$33:$B$776,E$155)+'СЕТ СН'!$I$14+СВЦЭМ!$D$10+'СЕТ СН'!$I$6-'СЕТ СН'!$I$26</f>
        <v>1589.7883789</v>
      </c>
      <c r="F168" s="36">
        <f>SUMIFS(СВЦЭМ!$D$33:$D$776,СВЦЭМ!$A$33:$A$776,$A168,СВЦЭМ!$B$33:$B$776,F$155)+'СЕТ СН'!$I$14+СВЦЭМ!$D$10+'СЕТ СН'!$I$6-'СЕТ СН'!$I$26</f>
        <v>1582.9971643900001</v>
      </c>
      <c r="G168" s="36">
        <f>SUMIFS(СВЦЭМ!$D$33:$D$776,СВЦЭМ!$A$33:$A$776,$A168,СВЦЭМ!$B$33:$B$776,G$155)+'СЕТ СН'!$I$14+СВЦЭМ!$D$10+'СЕТ СН'!$I$6-'СЕТ СН'!$I$26</f>
        <v>1590.52218926</v>
      </c>
      <c r="H168" s="36">
        <f>SUMIFS(СВЦЭМ!$D$33:$D$776,СВЦЭМ!$A$33:$A$776,$A168,СВЦЭМ!$B$33:$B$776,H$155)+'СЕТ СН'!$I$14+СВЦЭМ!$D$10+'СЕТ СН'!$I$6-'СЕТ СН'!$I$26</f>
        <v>1586.96835609</v>
      </c>
      <c r="I168" s="36">
        <f>SUMIFS(СВЦЭМ!$D$33:$D$776,СВЦЭМ!$A$33:$A$776,$A168,СВЦЭМ!$B$33:$B$776,I$155)+'СЕТ СН'!$I$14+СВЦЭМ!$D$10+'СЕТ СН'!$I$6-'СЕТ СН'!$I$26</f>
        <v>1540.2646629199999</v>
      </c>
      <c r="J168" s="36">
        <f>SUMIFS(СВЦЭМ!$D$33:$D$776,СВЦЭМ!$A$33:$A$776,$A168,СВЦЭМ!$B$33:$B$776,J$155)+'СЕТ СН'!$I$14+СВЦЭМ!$D$10+'СЕТ СН'!$I$6-'СЕТ СН'!$I$26</f>
        <v>1486.29077278</v>
      </c>
      <c r="K168" s="36">
        <f>SUMIFS(СВЦЭМ!$D$33:$D$776,СВЦЭМ!$A$33:$A$776,$A168,СВЦЭМ!$B$33:$B$776,K$155)+'СЕТ СН'!$I$14+СВЦЭМ!$D$10+'СЕТ СН'!$I$6-'СЕТ СН'!$I$26</f>
        <v>1478.0455673900001</v>
      </c>
      <c r="L168" s="36">
        <f>SUMIFS(СВЦЭМ!$D$33:$D$776,СВЦЭМ!$A$33:$A$776,$A168,СВЦЭМ!$B$33:$B$776,L$155)+'СЕТ СН'!$I$14+СВЦЭМ!$D$10+'СЕТ СН'!$I$6-'СЕТ СН'!$I$26</f>
        <v>1469.0045857499999</v>
      </c>
      <c r="M168" s="36">
        <f>SUMIFS(СВЦЭМ!$D$33:$D$776,СВЦЭМ!$A$33:$A$776,$A168,СВЦЭМ!$B$33:$B$776,M$155)+'СЕТ СН'!$I$14+СВЦЭМ!$D$10+'СЕТ СН'!$I$6-'СЕТ СН'!$I$26</f>
        <v>1463.0563329400002</v>
      </c>
      <c r="N168" s="36">
        <f>SUMIFS(СВЦЭМ!$D$33:$D$776,СВЦЭМ!$A$33:$A$776,$A168,СВЦЭМ!$B$33:$B$776,N$155)+'СЕТ СН'!$I$14+СВЦЭМ!$D$10+'СЕТ СН'!$I$6-'СЕТ СН'!$I$26</f>
        <v>1472.0364335500001</v>
      </c>
      <c r="O168" s="36">
        <f>SUMIFS(СВЦЭМ!$D$33:$D$776,СВЦЭМ!$A$33:$A$776,$A168,СВЦЭМ!$B$33:$B$776,O$155)+'СЕТ СН'!$I$14+СВЦЭМ!$D$10+'СЕТ СН'!$I$6-'СЕТ СН'!$I$26</f>
        <v>1480.14963291</v>
      </c>
      <c r="P168" s="36">
        <f>SUMIFS(СВЦЭМ!$D$33:$D$776,СВЦЭМ!$A$33:$A$776,$A168,СВЦЭМ!$B$33:$B$776,P$155)+'СЕТ СН'!$I$14+СВЦЭМ!$D$10+'СЕТ СН'!$I$6-'СЕТ СН'!$I$26</f>
        <v>1491.1070180199999</v>
      </c>
      <c r="Q168" s="36">
        <f>SUMIFS(СВЦЭМ!$D$33:$D$776,СВЦЭМ!$A$33:$A$776,$A168,СВЦЭМ!$B$33:$B$776,Q$155)+'СЕТ СН'!$I$14+СВЦЭМ!$D$10+'СЕТ СН'!$I$6-'СЕТ СН'!$I$26</f>
        <v>1482.71683648</v>
      </c>
      <c r="R168" s="36">
        <f>SUMIFS(СВЦЭМ!$D$33:$D$776,СВЦЭМ!$A$33:$A$776,$A168,СВЦЭМ!$B$33:$B$776,R$155)+'СЕТ СН'!$I$14+СВЦЭМ!$D$10+'СЕТ СН'!$I$6-'СЕТ СН'!$I$26</f>
        <v>1477.6113957</v>
      </c>
      <c r="S168" s="36">
        <f>SUMIFS(СВЦЭМ!$D$33:$D$776,СВЦЭМ!$A$33:$A$776,$A168,СВЦЭМ!$B$33:$B$776,S$155)+'СЕТ СН'!$I$14+СВЦЭМ!$D$10+'СЕТ СН'!$I$6-'СЕТ СН'!$I$26</f>
        <v>1491.3056185300002</v>
      </c>
      <c r="T168" s="36">
        <f>SUMIFS(СВЦЭМ!$D$33:$D$776,СВЦЭМ!$A$33:$A$776,$A168,СВЦЭМ!$B$33:$B$776,T$155)+'СЕТ СН'!$I$14+СВЦЭМ!$D$10+'СЕТ СН'!$I$6-'СЕТ СН'!$I$26</f>
        <v>1463.6396307800001</v>
      </c>
      <c r="U168" s="36">
        <f>SUMIFS(СВЦЭМ!$D$33:$D$776,СВЦЭМ!$A$33:$A$776,$A168,СВЦЭМ!$B$33:$B$776,U$155)+'СЕТ СН'!$I$14+СВЦЭМ!$D$10+'СЕТ СН'!$I$6-'СЕТ СН'!$I$26</f>
        <v>1431.7542668599999</v>
      </c>
      <c r="V168" s="36">
        <f>SUMIFS(СВЦЭМ!$D$33:$D$776,СВЦЭМ!$A$33:$A$776,$A168,СВЦЭМ!$B$33:$B$776,V$155)+'СЕТ СН'!$I$14+СВЦЭМ!$D$10+'СЕТ СН'!$I$6-'СЕТ СН'!$I$26</f>
        <v>1416.0970754</v>
      </c>
      <c r="W168" s="36">
        <f>SUMIFS(СВЦЭМ!$D$33:$D$776,СВЦЭМ!$A$33:$A$776,$A168,СВЦЭМ!$B$33:$B$776,W$155)+'СЕТ СН'!$I$14+СВЦЭМ!$D$10+'СЕТ СН'!$I$6-'СЕТ СН'!$I$26</f>
        <v>1411.7292553299999</v>
      </c>
      <c r="X168" s="36">
        <f>SUMIFS(СВЦЭМ!$D$33:$D$776,СВЦЭМ!$A$33:$A$776,$A168,СВЦЭМ!$B$33:$B$776,X$155)+'СЕТ СН'!$I$14+СВЦЭМ!$D$10+'СЕТ СН'!$I$6-'СЕТ СН'!$I$26</f>
        <v>1424.5402525</v>
      </c>
      <c r="Y168" s="36">
        <f>SUMIFS(СВЦЭМ!$D$33:$D$776,СВЦЭМ!$A$33:$A$776,$A168,СВЦЭМ!$B$33:$B$776,Y$155)+'СЕТ СН'!$I$14+СВЦЭМ!$D$10+'СЕТ СН'!$I$6-'СЕТ СН'!$I$26</f>
        <v>1445.6996252399999</v>
      </c>
    </row>
    <row r="169" spans="1:25" ht="15.75" x14ac:dyDescent="0.2">
      <c r="A169" s="35">
        <f t="shared" si="4"/>
        <v>43965</v>
      </c>
      <c r="B169" s="36">
        <f>SUMIFS(СВЦЭМ!$D$33:$D$776,СВЦЭМ!$A$33:$A$776,$A169,СВЦЭМ!$B$33:$B$776,B$155)+'СЕТ СН'!$I$14+СВЦЭМ!$D$10+'СЕТ СН'!$I$6-'СЕТ СН'!$I$26</f>
        <v>1512.02389739</v>
      </c>
      <c r="C169" s="36">
        <f>SUMIFS(СВЦЭМ!$D$33:$D$776,СВЦЭМ!$A$33:$A$776,$A169,СВЦЭМ!$B$33:$B$776,C$155)+'СЕТ СН'!$I$14+СВЦЭМ!$D$10+'СЕТ СН'!$I$6-'СЕТ СН'!$I$26</f>
        <v>1550.4075465400001</v>
      </c>
      <c r="D169" s="36">
        <f>SUMIFS(СВЦЭМ!$D$33:$D$776,СВЦЭМ!$A$33:$A$776,$A169,СВЦЭМ!$B$33:$B$776,D$155)+'СЕТ СН'!$I$14+СВЦЭМ!$D$10+'СЕТ СН'!$I$6-'СЕТ СН'!$I$26</f>
        <v>1558.6310406299999</v>
      </c>
      <c r="E169" s="36">
        <f>SUMIFS(СВЦЭМ!$D$33:$D$776,СВЦЭМ!$A$33:$A$776,$A169,СВЦЭМ!$B$33:$B$776,E$155)+'СЕТ СН'!$I$14+СВЦЭМ!$D$10+'СЕТ СН'!$I$6-'СЕТ СН'!$I$26</f>
        <v>1593.09452315</v>
      </c>
      <c r="F169" s="36">
        <f>SUMIFS(СВЦЭМ!$D$33:$D$776,СВЦЭМ!$A$33:$A$776,$A169,СВЦЭМ!$B$33:$B$776,F$155)+'СЕТ СН'!$I$14+СВЦЭМ!$D$10+'СЕТ СН'!$I$6-'СЕТ СН'!$I$26</f>
        <v>1573.0793231600001</v>
      </c>
      <c r="G169" s="36">
        <f>SUMIFS(СВЦЭМ!$D$33:$D$776,СВЦЭМ!$A$33:$A$776,$A169,СВЦЭМ!$B$33:$B$776,G$155)+'СЕТ СН'!$I$14+СВЦЭМ!$D$10+'СЕТ СН'!$I$6-'СЕТ СН'!$I$26</f>
        <v>1566.12137641</v>
      </c>
      <c r="H169" s="36">
        <f>SUMIFS(СВЦЭМ!$D$33:$D$776,СВЦЭМ!$A$33:$A$776,$A169,СВЦЭМ!$B$33:$B$776,H$155)+'СЕТ СН'!$I$14+СВЦЭМ!$D$10+'СЕТ СН'!$I$6-'СЕТ СН'!$I$26</f>
        <v>1562.69100381</v>
      </c>
      <c r="I169" s="36">
        <f>SUMIFS(СВЦЭМ!$D$33:$D$776,СВЦЭМ!$A$33:$A$776,$A169,СВЦЭМ!$B$33:$B$776,I$155)+'СЕТ СН'!$I$14+СВЦЭМ!$D$10+'СЕТ СН'!$I$6-'СЕТ СН'!$I$26</f>
        <v>1525.3421005300002</v>
      </c>
      <c r="J169" s="36">
        <f>SUMIFS(СВЦЭМ!$D$33:$D$776,СВЦЭМ!$A$33:$A$776,$A169,СВЦЭМ!$B$33:$B$776,J$155)+'СЕТ СН'!$I$14+СВЦЭМ!$D$10+'СЕТ СН'!$I$6-'СЕТ СН'!$I$26</f>
        <v>1477.4562651800002</v>
      </c>
      <c r="K169" s="36">
        <f>SUMIFS(СВЦЭМ!$D$33:$D$776,СВЦЭМ!$A$33:$A$776,$A169,СВЦЭМ!$B$33:$B$776,K$155)+'СЕТ СН'!$I$14+СВЦЭМ!$D$10+'СЕТ СН'!$I$6-'СЕТ СН'!$I$26</f>
        <v>1457.07180096</v>
      </c>
      <c r="L169" s="36">
        <f>SUMIFS(СВЦЭМ!$D$33:$D$776,СВЦЭМ!$A$33:$A$776,$A169,СВЦЭМ!$B$33:$B$776,L$155)+'СЕТ СН'!$I$14+СВЦЭМ!$D$10+'СЕТ СН'!$I$6-'СЕТ СН'!$I$26</f>
        <v>1446.7475733800002</v>
      </c>
      <c r="M169" s="36">
        <f>SUMIFS(СВЦЭМ!$D$33:$D$776,СВЦЭМ!$A$33:$A$776,$A169,СВЦЭМ!$B$33:$B$776,M$155)+'СЕТ СН'!$I$14+СВЦЭМ!$D$10+'СЕТ СН'!$I$6-'СЕТ СН'!$I$26</f>
        <v>1447.7502154399999</v>
      </c>
      <c r="N169" s="36">
        <f>SUMIFS(СВЦЭМ!$D$33:$D$776,СВЦЭМ!$A$33:$A$776,$A169,СВЦЭМ!$B$33:$B$776,N$155)+'СЕТ СН'!$I$14+СВЦЭМ!$D$10+'СЕТ СН'!$I$6-'СЕТ СН'!$I$26</f>
        <v>1442.6558217900001</v>
      </c>
      <c r="O169" s="36">
        <f>SUMIFS(СВЦЭМ!$D$33:$D$776,СВЦЭМ!$A$33:$A$776,$A169,СВЦЭМ!$B$33:$B$776,O$155)+'СЕТ СН'!$I$14+СВЦЭМ!$D$10+'СЕТ СН'!$I$6-'СЕТ СН'!$I$26</f>
        <v>1456.4710989800001</v>
      </c>
      <c r="P169" s="36">
        <f>SUMIFS(СВЦЭМ!$D$33:$D$776,СВЦЭМ!$A$33:$A$776,$A169,СВЦЭМ!$B$33:$B$776,P$155)+'СЕТ СН'!$I$14+СВЦЭМ!$D$10+'СЕТ СН'!$I$6-'СЕТ СН'!$I$26</f>
        <v>1480.9212694299999</v>
      </c>
      <c r="Q169" s="36">
        <f>SUMIFS(СВЦЭМ!$D$33:$D$776,СВЦЭМ!$A$33:$A$776,$A169,СВЦЭМ!$B$33:$B$776,Q$155)+'СЕТ СН'!$I$14+СВЦЭМ!$D$10+'СЕТ СН'!$I$6-'СЕТ СН'!$I$26</f>
        <v>1470.1656797400001</v>
      </c>
      <c r="R169" s="36">
        <f>SUMIFS(СВЦЭМ!$D$33:$D$776,СВЦЭМ!$A$33:$A$776,$A169,СВЦЭМ!$B$33:$B$776,R$155)+'СЕТ СН'!$I$14+СВЦЭМ!$D$10+'СЕТ СН'!$I$6-'СЕТ СН'!$I$26</f>
        <v>1466.3707652600001</v>
      </c>
      <c r="S169" s="36">
        <f>SUMIFS(СВЦЭМ!$D$33:$D$776,СВЦЭМ!$A$33:$A$776,$A169,СВЦЭМ!$B$33:$B$776,S$155)+'СЕТ СН'!$I$14+СВЦЭМ!$D$10+'СЕТ СН'!$I$6-'СЕТ СН'!$I$26</f>
        <v>1485.27810813</v>
      </c>
      <c r="T169" s="36">
        <f>SUMIFS(СВЦЭМ!$D$33:$D$776,СВЦЭМ!$A$33:$A$776,$A169,СВЦЭМ!$B$33:$B$776,T$155)+'СЕТ СН'!$I$14+СВЦЭМ!$D$10+'СЕТ СН'!$I$6-'СЕТ СН'!$I$26</f>
        <v>1464.4950496500001</v>
      </c>
      <c r="U169" s="36">
        <f>SUMIFS(СВЦЭМ!$D$33:$D$776,СВЦЭМ!$A$33:$A$776,$A169,СВЦЭМ!$B$33:$B$776,U$155)+'СЕТ СН'!$I$14+СВЦЭМ!$D$10+'СЕТ СН'!$I$6-'СЕТ СН'!$I$26</f>
        <v>1434.6752609800001</v>
      </c>
      <c r="V169" s="36">
        <f>SUMIFS(СВЦЭМ!$D$33:$D$776,СВЦЭМ!$A$33:$A$776,$A169,СВЦЭМ!$B$33:$B$776,V$155)+'СЕТ СН'!$I$14+СВЦЭМ!$D$10+'СЕТ СН'!$I$6-'СЕТ СН'!$I$26</f>
        <v>1410.7684895500001</v>
      </c>
      <c r="W169" s="36">
        <f>SUMIFS(СВЦЭМ!$D$33:$D$776,СВЦЭМ!$A$33:$A$776,$A169,СВЦЭМ!$B$33:$B$776,W$155)+'СЕТ СН'!$I$14+СВЦЭМ!$D$10+'СЕТ СН'!$I$6-'СЕТ СН'!$I$26</f>
        <v>1401.6681046600002</v>
      </c>
      <c r="X169" s="36">
        <f>SUMIFS(СВЦЭМ!$D$33:$D$776,СВЦЭМ!$A$33:$A$776,$A169,СВЦЭМ!$B$33:$B$776,X$155)+'СЕТ СН'!$I$14+СВЦЭМ!$D$10+'СЕТ СН'!$I$6-'СЕТ СН'!$I$26</f>
        <v>1409.1315055600001</v>
      </c>
      <c r="Y169" s="36">
        <f>SUMIFS(СВЦЭМ!$D$33:$D$776,СВЦЭМ!$A$33:$A$776,$A169,СВЦЭМ!$B$33:$B$776,Y$155)+'СЕТ СН'!$I$14+СВЦЭМ!$D$10+'СЕТ СН'!$I$6-'СЕТ СН'!$I$26</f>
        <v>1440.4094892600001</v>
      </c>
    </row>
    <row r="170" spans="1:25" ht="15.75" x14ac:dyDescent="0.2">
      <c r="A170" s="35">
        <f t="shared" si="4"/>
        <v>43966</v>
      </c>
      <c r="B170" s="36">
        <f>SUMIFS(СВЦЭМ!$D$33:$D$776,СВЦЭМ!$A$33:$A$776,$A170,СВЦЭМ!$B$33:$B$776,B$155)+'СЕТ СН'!$I$14+СВЦЭМ!$D$10+'СЕТ СН'!$I$6-'СЕТ СН'!$I$26</f>
        <v>1500.7318356599999</v>
      </c>
      <c r="C170" s="36">
        <f>SUMIFS(СВЦЭМ!$D$33:$D$776,СВЦЭМ!$A$33:$A$776,$A170,СВЦЭМ!$B$33:$B$776,C$155)+'СЕТ СН'!$I$14+СВЦЭМ!$D$10+'СЕТ СН'!$I$6-'СЕТ СН'!$I$26</f>
        <v>1554.74413018</v>
      </c>
      <c r="D170" s="36">
        <f>SUMIFS(СВЦЭМ!$D$33:$D$776,СВЦЭМ!$A$33:$A$776,$A170,СВЦЭМ!$B$33:$B$776,D$155)+'СЕТ СН'!$I$14+СВЦЭМ!$D$10+'СЕТ СН'!$I$6-'СЕТ СН'!$I$26</f>
        <v>1578.3922449300001</v>
      </c>
      <c r="E170" s="36">
        <f>SUMIFS(СВЦЭМ!$D$33:$D$776,СВЦЭМ!$A$33:$A$776,$A170,СВЦЭМ!$B$33:$B$776,E$155)+'СЕТ СН'!$I$14+СВЦЭМ!$D$10+'СЕТ СН'!$I$6-'СЕТ СН'!$I$26</f>
        <v>1577.1150118800001</v>
      </c>
      <c r="F170" s="36">
        <f>SUMIFS(СВЦЭМ!$D$33:$D$776,СВЦЭМ!$A$33:$A$776,$A170,СВЦЭМ!$B$33:$B$776,F$155)+'СЕТ СН'!$I$14+СВЦЭМ!$D$10+'СЕТ СН'!$I$6-'СЕТ СН'!$I$26</f>
        <v>1569.4153338000001</v>
      </c>
      <c r="G170" s="36">
        <f>SUMIFS(СВЦЭМ!$D$33:$D$776,СВЦЭМ!$A$33:$A$776,$A170,СВЦЭМ!$B$33:$B$776,G$155)+'СЕТ СН'!$I$14+СВЦЭМ!$D$10+'СЕТ СН'!$I$6-'СЕТ СН'!$I$26</f>
        <v>1578.56412219</v>
      </c>
      <c r="H170" s="36">
        <f>SUMIFS(СВЦЭМ!$D$33:$D$776,СВЦЭМ!$A$33:$A$776,$A170,СВЦЭМ!$B$33:$B$776,H$155)+'СЕТ СН'!$I$14+СВЦЭМ!$D$10+'СЕТ СН'!$I$6-'СЕТ СН'!$I$26</f>
        <v>1585.7748696799999</v>
      </c>
      <c r="I170" s="36">
        <f>SUMIFS(СВЦЭМ!$D$33:$D$776,СВЦЭМ!$A$33:$A$776,$A170,СВЦЭМ!$B$33:$B$776,I$155)+'СЕТ СН'!$I$14+СВЦЭМ!$D$10+'СЕТ СН'!$I$6-'СЕТ СН'!$I$26</f>
        <v>1542.6934187000002</v>
      </c>
      <c r="J170" s="36">
        <f>SUMIFS(СВЦЭМ!$D$33:$D$776,СВЦЭМ!$A$33:$A$776,$A170,СВЦЭМ!$B$33:$B$776,J$155)+'СЕТ СН'!$I$14+СВЦЭМ!$D$10+'СЕТ СН'!$I$6-'СЕТ СН'!$I$26</f>
        <v>1482.7674366000001</v>
      </c>
      <c r="K170" s="36">
        <f>SUMIFS(СВЦЭМ!$D$33:$D$776,СВЦЭМ!$A$33:$A$776,$A170,СВЦЭМ!$B$33:$B$776,K$155)+'СЕТ СН'!$I$14+СВЦЭМ!$D$10+'СЕТ СН'!$I$6-'СЕТ СН'!$I$26</f>
        <v>1416.7601444500001</v>
      </c>
      <c r="L170" s="36">
        <f>SUMIFS(СВЦЭМ!$D$33:$D$776,СВЦЭМ!$A$33:$A$776,$A170,СВЦЭМ!$B$33:$B$776,L$155)+'СЕТ СН'!$I$14+СВЦЭМ!$D$10+'СЕТ СН'!$I$6-'СЕТ СН'!$I$26</f>
        <v>1405.8763512999999</v>
      </c>
      <c r="M170" s="36">
        <f>SUMIFS(СВЦЭМ!$D$33:$D$776,СВЦЭМ!$A$33:$A$776,$A170,СВЦЭМ!$B$33:$B$776,M$155)+'СЕТ СН'!$I$14+СВЦЭМ!$D$10+'СЕТ СН'!$I$6-'СЕТ СН'!$I$26</f>
        <v>1425.88522184</v>
      </c>
      <c r="N170" s="36">
        <f>SUMIFS(СВЦЭМ!$D$33:$D$776,СВЦЭМ!$A$33:$A$776,$A170,СВЦЭМ!$B$33:$B$776,N$155)+'СЕТ СН'!$I$14+СВЦЭМ!$D$10+'СЕТ СН'!$I$6-'СЕТ СН'!$I$26</f>
        <v>1431.49459918</v>
      </c>
      <c r="O170" s="36">
        <f>SUMIFS(СВЦЭМ!$D$33:$D$776,СВЦЭМ!$A$33:$A$776,$A170,СВЦЭМ!$B$33:$B$776,O$155)+'СЕТ СН'!$I$14+СВЦЭМ!$D$10+'СЕТ СН'!$I$6-'СЕТ СН'!$I$26</f>
        <v>1433.8676175400001</v>
      </c>
      <c r="P170" s="36">
        <f>SUMIFS(СВЦЭМ!$D$33:$D$776,СВЦЭМ!$A$33:$A$776,$A170,СВЦЭМ!$B$33:$B$776,P$155)+'СЕТ СН'!$I$14+СВЦЭМ!$D$10+'СЕТ СН'!$I$6-'СЕТ СН'!$I$26</f>
        <v>1440.0414482599999</v>
      </c>
      <c r="Q170" s="36">
        <f>SUMIFS(СВЦЭМ!$D$33:$D$776,СВЦЭМ!$A$33:$A$776,$A170,СВЦЭМ!$B$33:$B$776,Q$155)+'СЕТ СН'!$I$14+СВЦЭМ!$D$10+'СЕТ СН'!$I$6-'СЕТ СН'!$I$26</f>
        <v>1435.4304013800001</v>
      </c>
      <c r="R170" s="36">
        <f>SUMIFS(СВЦЭМ!$D$33:$D$776,СВЦЭМ!$A$33:$A$776,$A170,СВЦЭМ!$B$33:$B$776,R$155)+'СЕТ СН'!$I$14+СВЦЭМ!$D$10+'СЕТ СН'!$I$6-'СЕТ СН'!$I$26</f>
        <v>1431.07820702</v>
      </c>
      <c r="S170" s="36">
        <f>SUMIFS(СВЦЭМ!$D$33:$D$776,СВЦЭМ!$A$33:$A$776,$A170,СВЦЭМ!$B$33:$B$776,S$155)+'СЕТ СН'!$I$14+СВЦЭМ!$D$10+'СЕТ СН'!$I$6-'СЕТ СН'!$I$26</f>
        <v>1440.69246679</v>
      </c>
      <c r="T170" s="36">
        <f>SUMIFS(СВЦЭМ!$D$33:$D$776,СВЦЭМ!$A$33:$A$776,$A170,СВЦЭМ!$B$33:$B$776,T$155)+'СЕТ СН'!$I$14+СВЦЭМ!$D$10+'СЕТ СН'!$I$6-'СЕТ СН'!$I$26</f>
        <v>1435.2262276700001</v>
      </c>
      <c r="U170" s="36">
        <f>SUMIFS(СВЦЭМ!$D$33:$D$776,СВЦЭМ!$A$33:$A$776,$A170,СВЦЭМ!$B$33:$B$776,U$155)+'СЕТ СН'!$I$14+СВЦЭМ!$D$10+'СЕТ СН'!$I$6-'СЕТ СН'!$I$26</f>
        <v>1438.17724402</v>
      </c>
      <c r="V170" s="36">
        <f>SUMIFS(СВЦЭМ!$D$33:$D$776,СВЦЭМ!$A$33:$A$776,$A170,СВЦЭМ!$B$33:$B$776,V$155)+'СЕТ СН'!$I$14+СВЦЭМ!$D$10+'СЕТ СН'!$I$6-'СЕТ СН'!$I$26</f>
        <v>1430.9393168700001</v>
      </c>
      <c r="W170" s="36">
        <f>SUMIFS(СВЦЭМ!$D$33:$D$776,СВЦЭМ!$A$33:$A$776,$A170,СВЦЭМ!$B$33:$B$776,W$155)+'СЕТ СН'!$I$14+СВЦЭМ!$D$10+'СЕТ СН'!$I$6-'СЕТ СН'!$I$26</f>
        <v>1418.4698853700002</v>
      </c>
      <c r="X170" s="36">
        <f>SUMIFS(СВЦЭМ!$D$33:$D$776,СВЦЭМ!$A$33:$A$776,$A170,СВЦЭМ!$B$33:$B$776,X$155)+'СЕТ СН'!$I$14+СВЦЭМ!$D$10+'СЕТ СН'!$I$6-'СЕТ СН'!$I$26</f>
        <v>1420.6855918599999</v>
      </c>
      <c r="Y170" s="36">
        <f>SUMIFS(СВЦЭМ!$D$33:$D$776,СВЦЭМ!$A$33:$A$776,$A170,СВЦЭМ!$B$33:$B$776,Y$155)+'СЕТ СН'!$I$14+СВЦЭМ!$D$10+'СЕТ СН'!$I$6-'СЕТ СН'!$I$26</f>
        <v>1424.4420866300002</v>
      </c>
    </row>
    <row r="171" spans="1:25" ht="15.75" x14ac:dyDescent="0.2">
      <c r="A171" s="35">
        <f t="shared" si="4"/>
        <v>43967</v>
      </c>
      <c r="B171" s="36">
        <f>SUMIFS(СВЦЭМ!$D$33:$D$776,СВЦЭМ!$A$33:$A$776,$A171,СВЦЭМ!$B$33:$B$776,B$155)+'СЕТ СН'!$I$14+СВЦЭМ!$D$10+'СЕТ СН'!$I$6-'СЕТ СН'!$I$26</f>
        <v>1534.20415508</v>
      </c>
      <c r="C171" s="36">
        <f>SUMIFS(СВЦЭМ!$D$33:$D$776,СВЦЭМ!$A$33:$A$776,$A171,СВЦЭМ!$B$33:$B$776,C$155)+'СЕТ СН'!$I$14+СВЦЭМ!$D$10+'СЕТ СН'!$I$6-'СЕТ СН'!$I$26</f>
        <v>1573.4268375900001</v>
      </c>
      <c r="D171" s="36">
        <f>SUMIFS(СВЦЭМ!$D$33:$D$776,СВЦЭМ!$A$33:$A$776,$A171,СВЦЭМ!$B$33:$B$776,D$155)+'СЕТ СН'!$I$14+СВЦЭМ!$D$10+'СЕТ СН'!$I$6-'СЕТ СН'!$I$26</f>
        <v>1574.9055805100002</v>
      </c>
      <c r="E171" s="36">
        <f>SUMIFS(СВЦЭМ!$D$33:$D$776,СВЦЭМ!$A$33:$A$776,$A171,СВЦЭМ!$B$33:$B$776,E$155)+'СЕТ СН'!$I$14+СВЦЭМ!$D$10+'СЕТ СН'!$I$6-'СЕТ СН'!$I$26</f>
        <v>1587.54395159</v>
      </c>
      <c r="F171" s="36">
        <f>SUMIFS(СВЦЭМ!$D$33:$D$776,СВЦЭМ!$A$33:$A$776,$A171,СВЦЭМ!$B$33:$B$776,F$155)+'СЕТ СН'!$I$14+СВЦЭМ!$D$10+'СЕТ СН'!$I$6-'СЕТ СН'!$I$26</f>
        <v>1587.5592249800002</v>
      </c>
      <c r="G171" s="36">
        <f>SUMIFS(СВЦЭМ!$D$33:$D$776,СВЦЭМ!$A$33:$A$776,$A171,СВЦЭМ!$B$33:$B$776,G$155)+'СЕТ СН'!$I$14+СВЦЭМ!$D$10+'СЕТ СН'!$I$6-'СЕТ СН'!$I$26</f>
        <v>1587.4173914400001</v>
      </c>
      <c r="H171" s="36">
        <f>SUMIFS(СВЦЭМ!$D$33:$D$776,СВЦЭМ!$A$33:$A$776,$A171,СВЦЭМ!$B$33:$B$776,H$155)+'СЕТ СН'!$I$14+СВЦЭМ!$D$10+'СЕТ СН'!$I$6-'СЕТ СН'!$I$26</f>
        <v>1594.72454105</v>
      </c>
      <c r="I171" s="36">
        <f>SUMIFS(СВЦЭМ!$D$33:$D$776,СВЦЭМ!$A$33:$A$776,$A171,СВЦЭМ!$B$33:$B$776,I$155)+'СЕТ СН'!$I$14+СВЦЭМ!$D$10+'СЕТ СН'!$I$6-'СЕТ СН'!$I$26</f>
        <v>1527.6803018400001</v>
      </c>
      <c r="J171" s="36">
        <f>SUMIFS(СВЦЭМ!$D$33:$D$776,СВЦЭМ!$A$33:$A$776,$A171,СВЦЭМ!$B$33:$B$776,J$155)+'СЕТ СН'!$I$14+СВЦЭМ!$D$10+'СЕТ СН'!$I$6-'СЕТ СН'!$I$26</f>
        <v>1457.1884998300002</v>
      </c>
      <c r="K171" s="36">
        <f>SUMIFS(СВЦЭМ!$D$33:$D$776,СВЦЭМ!$A$33:$A$776,$A171,СВЦЭМ!$B$33:$B$776,K$155)+'СЕТ СН'!$I$14+СВЦЭМ!$D$10+'СЕТ СН'!$I$6-'СЕТ СН'!$I$26</f>
        <v>1456.12757736</v>
      </c>
      <c r="L171" s="36">
        <f>SUMIFS(СВЦЭМ!$D$33:$D$776,СВЦЭМ!$A$33:$A$776,$A171,СВЦЭМ!$B$33:$B$776,L$155)+'СЕТ СН'!$I$14+СВЦЭМ!$D$10+'СЕТ СН'!$I$6-'СЕТ СН'!$I$26</f>
        <v>1460.9943657900001</v>
      </c>
      <c r="M171" s="36">
        <f>SUMIFS(СВЦЭМ!$D$33:$D$776,СВЦЭМ!$A$33:$A$776,$A171,СВЦЭМ!$B$33:$B$776,M$155)+'СЕТ СН'!$I$14+СВЦЭМ!$D$10+'СЕТ СН'!$I$6-'СЕТ СН'!$I$26</f>
        <v>1456.86797998</v>
      </c>
      <c r="N171" s="36">
        <f>SUMIFS(СВЦЭМ!$D$33:$D$776,СВЦЭМ!$A$33:$A$776,$A171,СВЦЭМ!$B$33:$B$776,N$155)+'СЕТ СН'!$I$14+СВЦЭМ!$D$10+'СЕТ СН'!$I$6-'СЕТ СН'!$I$26</f>
        <v>1446.94782822</v>
      </c>
      <c r="O171" s="36">
        <f>SUMIFS(СВЦЭМ!$D$33:$D$776,СВЦЭМ!$A$33:$A$776,$A171,СВЦЭМ!$B$33:$B$776,O$155)+'СЕТ СН'!$I$14+СВЦЭМ!$D$10+'СЕТ СН'!$I$6-'СЕТ СН'!$I$26</f>
        <v>1441.76534808</v>
      </c>
      <c r="P171" s="36">
        <f>SUMIFS(СВЦЭМ!$D$33:$D$776,СВЦЭМ!$A$33:$A$776,$A171,СВЦЭМ!$B$33:$B$776,P$155)+'СЕТ СН'!$I$14+СВЦЭМ!$D$10+'СЕТ СН'!$I$6-'СЕТ СН'!$I$26</f>
        <v>1447.23497376</v>
      </c>
      <c r="Q171" s="36">
        <f>SUMIFS(СВЦЭМ!$D$33:$D$776,СВЦЭМ!$A$33:$A$776,$A171,СВЦЭМ!$B$33:$B$776,Q$155)+'СЕТ СН'!$I$14+СВЦЭМ!$D$10+'СЕТ СН'!$I$6-'СЕТ СН'!$I$26</f>
        <v>1444.55505883</v>
      </c>
      <c r="R171" s="36">
        <f>SUMIFS(СВЦЭМ!$D$33:$D$776,СВЦЭМ!$A$33:$A$776,$A171,СВЦЭМ!$B$33:$B$776,R$155)+'СЕТ СН'!$I$14+СВЦЭМ!$D$10+'СЕТ СН'!$I$6-'СЕТ СН'!$I$26</f>
        <v>1440.7036472099999</v>
      </c>
      <c r="S171" s="36">
        <f>SUMIFS(СВЦЭМ!$D$33:$D$776,СВЦЭМ!$A$33:$A$776,$A171,СВЦЭМ!$B$33:$B$776,S$155)+'СЕТ СН'!$I$14+СВЦЭМ!$D$10+'СЕТ СН'!$I$6-'СЕТ СН'!$I$26</f>
        <v>1437.09029506</v>
      </c>
      <c r="T171" s="36">
        <f>SUMIFS(СВЦЭМ!$D$33:$D$776,СВЦЭМ!$A$33:$A$776,$A171,СВЦЭМ!$B$33:$B$776,T$155)+'СЕТ СН'!$I$14+СВЦЭМ!$D$10+'СЕТ СН'!$I$6-'СЕТ СН'!$I$26</f>
        <v>1436.0690738200001</v>
      </c>
      <c r="U171" s="36">
        <f>SUMIFS(СВЦЭМ!$D$33:$D$776,СВЦЭМ!$A$33:$A$776,$A171,СВЦЭМ!$B$33:$B$776,U$155)+'СЕТ СН'!$I$14+СВЦЭМ!$D$10+'СЕТ СН'!$I$6-'СЕТ СН'!$I$26</f>
        <v>1428.77043482</v>
      </c>
      <c r="V171" s="36">
        <f>SUMIFS(СВЦЭМ!$D$33:$D$776,СВЦЭМ!$A$33:$A$776,$A171,СВЦЭМ!$B$33:$B$776,V$155)+'СЕТ СН'!$I$14+СВЦЭМ!$D$10+'СЕТ СН'!$I$6-'СЕТ СН'!$I$26</f>
        <v>1427.9032094899999</v>
      </c>
      <c r="W171" s="36">
        <f>SUMIFS(СВЦЭМ!$D$33:$D$776,СВЦЭМ!$A$33:$A$776,$A171,СВЦЭМ!$B$33:$B$776,W$155)+'СЕТ СН'!$I$14+СВЦЭМ!$D$10+'СЕТ СН'!$I$6-'СЕТ СН'!$I$26</f>
        <v>1429.3984358800001</v>
      </c>
      <c r="X171" s="36">
        <f>SUMIFS(СВЦЭМ!$D$33:$D$776,СВЦЭМ!$A$33:$A$776,$A171,СВЦЭМ!$B$33:$B$776,X$155)+'СЕТ СН'!$I$14+СВЦЭМ!$D$10+'СЕТ СН'!$I$6-'СЕТ СН'!$I$26</f>
        <v>1430.3108436500002</v>
      </c>
      <c r="Y171" s="36">
        <f>SUMIFS(СВЦЭМ!$D$33:$D$776,СВЦЭМ!$A$33:$A$776,$A171,СВЦЭМ!$B$33:$B$776,Y$155)+'СЕТ СН'!$I$14+СВЦЭМ!$D$10+'СЕТ СН'!$I$6-'СЕТ СН'!$I$26</f>
        <v>1449.03742573</v>
      </c>
    </row>
    <row r="172" spans="1:25" ht="15.75" x14ac:dyDescent="0.2">
      <c r="A172" s="35">
        <f t="shared" si="4"/>
        <v>43968</v>
      </c>
      <c r="B172" s="36">
        <f>SUMIFS(СВЦЭМ!$D$33:$D$776,СВЦЭМ!$A$33:$A$776,$A172,СВЦЭМ!$B$33:$B$776,B$155)+'СЕТ СН'!$I$14+СВЦЭМ!$D$10+'СЕТ СН'!$I$6-'СЕТ СН'!$I$26</f>
        <v>1538.22698457</v>
      </c>
      <c r="C172" s="36">
        <f>SUMIFS(СВЦЭМ!$D$33:$D$776,СВЦЭМ!$A$33:$A$776,$A172,СВЦЭМ!$B$33:$B$776,C$155)+'СЕТ СН'!$I$14+СВЦЭМ!$D$10+'СЕТ СН'!$I$6-'СЕТ СН'!$I$26</f>
        <v>1572.61419677</v>
      </c>
      <c r="D172" s="36">
        <f>SUMIFS(СВЦЭМ!$D$33:$D$776,СВЦЭМ!$A$33:$A$776,$A172,СВЦЭМ!$B$33:$B$776,D$155)+'СЕТ СН'!$I$14+СВЦЭМ!$D$10+'СЕТ СН'!$I$6-'СЕТ СН'!$I$26</f>
        <v>1579.9135136899999</v>
      </c>
      <c r="E172" s="36">
        <f>SUMIFS(СВЦЭМ!$D$33:$D$776,СВЦЭМ!$A$33:$A$776,$A172,СВЦЭМ!$B$33:$B$776,E$155)+'СЕТ СН'!$I$14+СВЦЭМ!$D$10+'СЕТ СН'!$I$6-'СЕТ СН'!$I$26</f>
        <v>1587.3505595699999</v>
      </c>
      <c r="F172" s="36">
        <f>SUMIFS(СВЦЭМ!$D$33:$D$776,СВЦЭМ!$A$33:$A$776,$A172,СВЦЭМ!$B$33:$B$776,F$155)+'СЕТ СН'!$I$14+СВЦЭМ!$D$10+'СЕТ СН'!$I$6-'СЕТ СН'!$I$26</f>
        <v>1580.50826987</v>
      </c>
      <c r="G172" s="36">
        <f>SUMIFS(СВЦЭМ!$D$33:$D$776,СВЦЭМ!$A$33:$A$776,$A172,СВЦЭМ!$B$33:$B$776,G$155)+'СЕТ СН'!$I$14+СВЦЭМ!$D$10+'СЕТ СН'!$I$6-'СЕТ СН'!$I$26</f>
        <v>1581.8913669200001</v>
      </c>
      <c r="H172" s="36">
        <f>SUMIFS(СВЦЭМ!$D$33:$D$776,СВЦЭМ!$A$33:$A$776,$A172,СВЦЭМ!$B$33:$B$776,H$155)+'СЕТ СН'!$I$14+СВЦЭМ!$D$10+'СЕТ СН'!$I$6-'СЕТ СН'!$I$26</f>
        <v>1587.2803160200001</v>
      </c>
      <c r="I172" s="36">
        <f>SUMIFS(СВЦЭМ!$D$33:$D$776,СВЦЭМ!$A$33:$A$776,$A172,СВЦЭМ!$B$33:$B$776,I$155)+'СЕТ СН'!$I$14+СВЦЭМ!$D$10+'СЕТ СН'!$I$6-'СЕТ СН'!$I$26</f>
        <v>1546.6949588900002</v>
      </c>
      <c r="J172" s="36">
        <f>SUMIFS(СВЦЭМ!$D$33:$D$776,СВЦЭМ!$A$33:$A$776,$A172,СВЦЭМ!$B$33:$B$776,J$155)+'СЕТ СН'!$I$14+СВЦЭМ!$D$10+'СЕТ СН'!$I$6-'СЕТ СН'!$I$26</f>
        <v>1479.2131936000001</v>
      </c>
      <c r="K172" s="36">
        <f>SUMIFS(СВЦЭМ!$D$33:$D$776,СВЦЭМ!$A$33:$A$776,$A172,СВЦЭМ!$B$33:$B$776,K$155)+'СЕТ СН'!$I$14+СВЦЭМ!$D$10+'СЕТ СН'!$I$6-'СЕТ СН'!$I$26</f>
        <v>1450.1109222</v>
      </c>
      <c r="L172" s="36">
        <f>SUMIFS(СВЦЭМ!$D$33:$D$776,СВЦЭМ!$A$33:$A$776,$A172,СВЦЭМ!$B$33:$B$776,L$155)+'СЕТ СН'!$I$14+СВЦЭМ!$D$10+'СЕТ СН'!$I$6-'СЕТ СН'!$I$26</f>
        <v>1450.1125914899999</v>
      </c>
      <c r="M172" s="36">
        <f>SUMIFS(СВЦЭМ!$D$33:$D$776,СВЦЭМ!$A$33:$A$776,$A172,СВЦЭМ!$B$33:$B$776,M$155)+'СЕТ СН'!$I$14+СВЦЭМ!$D$10+'СЕТ СН'!$I$6-'СЕТ СН'!$I$26</f>
        <v>1448.65445858</v>
      </c>
      <c r="N172" s="36">
        <f>SUMIFS(СВЦЭМ!$D$33:$D$776,СВЦЭМ!$A$33:$A$776,$A172,СВЦЭМ!$B$33:$B$776,N$155)+'СЕТ СН'!$I$14+СВЦЭМ!$D$10+'СЕТ СН'!$I$6-'СЕТ СН'!$I$26</f>
        <v>1444.6227019600001</v>
      </c>
      <c r="O172" s="36">
        <f>SUMIFS(СВЦЭМ!$D$33:$D$776,СВЦЭМ!$A$33:$A$776,$A172,СВЦЭМ!$B$33:$B$776,O$155)+'СЕТ СН'!$I$14+СВЦЭМ!$D$10+'СЕТ СН'!$I$6-'СЕТ СН'!$I$26</f>
        <v>1444.4438027199999</v>
      </c>
      <c r="P172" s="36">
        <f>SUMIFS(СВЦЭМ!$D$33:$D$776,СВЦЭМ!$A$33:$A$776,$A172,СВЦЭМ!$B$33:$B$776,P$155)+'СЕТ СН'!$I$14+СВЦЭМ!$D$10+'СЕТ СН'!$I$6-'СЕТ СН'!$I$26</f>
        <v>1450.0463758599999</v>
      </c>
      <c r="Q172" s="36">
        <f>SUMIFS(СВЦЭМ!$D$33:$D$776,СВЦЭМ!$A$33:$A$776,$A172,СВЦЭМ!$B$33:$B$776,Q$155)+'СЕТ СН'!$I$14+СВЦЭМ!$D$10+'СЕТ СН'!$I$6-'СЕТ СН'!$I$26</f>
        <v>1452.5801725900001</v>
      </c>
      <c r="R172" s="36">
        <f>SUMIFS(СВЦЭМ!$D$33:$D$776,СВЦЭМ!$A$33:$A$776,$A172,СВЦЭМ!$B$33:$B$776,R$155)+'СЕТ СН'!$I$14+СВЦЭМ!$D$10+'СЕТ СН'!$I$6-'СЕТ СН'!$I$26</f>
        <v>1449.48489058</v>
      </c>
      <c r="S172" s="36">
        <f>SUMIFS(СВЦЭМ!$D$33:$D$776,СВЦЭМ!$A$33:$A$776,$A172,СВЦЭМ!$B$33:$B$776,S$155)+'СЕТ СН'!$I$14+СВЦЭМ!$D$10+'СЕТ СН'!$I$6-'СЕТ СН'!$I$26</f>
        <v>1451.0526791100001</v>
      </c>
      <c r="T172" s="36">
        <f>SUMIFS(СВЦЭМ!$D$33:$D$776,СВЦЭМ!$A$33:$A$776,$A172,СВЦЭМ!$B$33:$B$776,T$155)+'СЕТ СН'!$I$14+СВЦЭМ!$D$10+'СЕТ СН'!$I$6-'СЕТ СН'!$I$26</f>
        <v>1440.6390511100001</v>
      </c>
      <c r="U172" s="36">
        <f>SUMIFS(СВЦЭМ!$D$33:$D$776,СВЦЭМ!$A$33:$A$776,$A172,СВЦЭМ!$B$33:$B$776,U$155)+'СЕТ СН'!$I$14+СВЦЭМ!$D$10+'СЕТ СН'!$I$6-'СЕТ СН'!$I$26</f>
        <v>1425.0425865500001</v>
      </c>
      <c r="V172" s="36">
        <f>SUMIFS(СВЦЭМ!$D$33:$D$776,СВЦЭМ!$A$33:$A$776,$A172,СВЦЭМ!$B$33:$B$776,V$155)+'СЕТ СН'!$I$14+СВЦЭМ!$D$10+'СЕТ СН'!$I$6-'СЕТ СН'!$I$26</f>
        <v>1387.91913845</v>
      </c>
      <c r="W172" s="36">
        <f>SUMIFS(СВЦЭМ!$D$33:$D$776,СВЦЭМ!$A$33:$A$776,$A172,СВЦЭМ!$B$33:$B$776,W$155)+'СЕТ СН'!$I$14+СВЦЭМ!$D$10+'СЕТ СН'!$I$6-'СЕТ СН'!$I$26</f>
        <v>1393.3292301500001</v>
      </c>
      <c r="X172" s="36">
        <f>SUMIFS(СВЦЭМ!$D$33:$D$776,СВЦЭМ!$A$33:$A$776,$A172,СВЦЭМ!$B$33:$B$776,X$155)+'СЕТ СН'!$I$14+СВЦЭМ!$D$10+'СЕТ СН'!$I$6-'СЕТ СН'!$I$26</f>
        <v>1393.3006093899999</v>
      </c>
      <c r="Y172" s="36">
        <f>SUMIFS(СВЦЭМ!$D$33:$D$776,СВЦЭМ!$A$33:$A$776,$A172,СВЦЭМ!$B$33:$B$776,Y$155)+'СЕТ СН'!$I$14+СВЦЭМ!$D$10+'СЕТ СН'!$I$6-'СЕТ СН'!$I$26</f>
        <v>1423.86679643</v>
      </c>
    </row>
    <row r="173" spans="1:25" ht="15.75" x14ac:dyDescent="0.2">
      <c r="A173" s="35">
        <f t="shared" si="4"/>
        <v>43969</v>
      </c>
      <c r="B173" s="36">
        <f>SUMIFS(СВЦЭМ!$D$33:$D$776,СВЦЭМ!$A$33:$A$776,$A173,СВЦЭМ!$B$33:$B$776,B$155)+'СЕТ СН'!$I$14+СВЦЭМ!$D$10+'СЕТ СН'!$I$6-'СЕТ СН'!$I$26</f>
        <v>1542.0532759600001</v>
      </c>
      <c r="C173" s="36">
        <f>SUMIFS(СВЦЭМ!$D$33:$D$776,СВЦЭМ!$A$33:$A$776,$A173,СВЦЭМ!$B$33:$B$776,C$155)+'СЕТ СН'!$I$14+СВЦЭМ!$D$10+'СЕТ СН'!$I$6-'СЕТ СН'!$I$26</f>
        <v>1560.3570531</v>
      </c>
      <c r="D173" s="36">
        <f>SUMIFS(СВЦЭМ!$D$33:$D$776,СВЦЭМ!$A$33:$A$776,$A173,СВЦЭМ!$B$33:$B$776,D$155)+'СЕТ СН'!$I$14+СВЦЭМ!$D$10+'СЕТ СН'!$I$6-'СЕТ СН'!$I$26</f>
        <v>1548.6953528700001</v>
      </c>
      <c r="E173" s="36">
        <f>SUMIFS(СВЦЭМ!$D$33:$D$776,СВЦЭМ!$A$33:$A$776,$A173,СВЦЭМ!$B$33:$B$776,E$155)+'СЕТ СН'!$I$14+СВЦЭМ!$D$10+'СЕТ СН'!$I$6-'СЕТ СН'!$I$26</f>
        <v>1559.2773323700001</v>
      </c>
      <c r="F173" s="36">
        <f>SUMIFS(СВЦЭМ!$D$33:$D$776,СВЦЭМ!$A$33:$A$776,$A173,СВЦЭМ!$B$33:$B$776,F$155)+'СЕТ СН'!$I$14+СВЦЭМ!$D$10+'СЕТ СН'!$I$6-'СЕТ СН'!$I$26</f>
        <v>1555.3166071400001</v>
      </c>
      <c r="G173" s="36">
        <f>SUMIFS(СВЦЭМ!$D$33:$D$776,СВЦЭМ!$A$33:$A$776,$A173,СВЦЭМ!$B$33:$B$776,G$155)+'СЕТ СН'!$I$14+СВЦЭМ!$D$10+'СЕТ СН'!$I$6-'СЕТ СН'!$I$26</f>
        <v>1558.68892286</v>
      </c>
      <c r="H173" s="36">
        <f>SUMIFS(СВЦЭМ!$D$33:$D$776,СВЦЭМ!$A$33:$A$776,$A173,СВЦЭМ!$B$33:$B$776,H$155)+'СЕТ СН'!$I$14+СВЦЭМ!$D$10+'СЕТ СН'!$I$6-'СЕТ СН'!$I$26</f>
        <v>1556.46854601</v>
      </c>
      <c r="I173" s="36">
        <f>SUMIFS(СВЦЭМ!$D$33:$D$776,СВЦЭМ!$A$33:$A$776,$A173,СВЦЭМ!$B$33:$B$776,I$155)+'СЕТ СН'!$I$14+СВЦЭМ!$D$10+'СЕТ СН'!$I$6-'СЕТ СН'!$I$26</f>
        <v>1526.8860963699999</v>
      </c>
      <c r="J173" s="36">
        <f>SUMIFS(СВЦЭМ!$D$33:$D$776,СВЦЭМ!$A$33:$A$776,$A173,СВЦЭМ!$B$33:$B$776,J$155)+'СЕТ СН'!$I$14+СВЦЭМ!$D$10+'СЕТ СН'!$I$6-'СЕТ СН'!$I$26</f>
        <v>1435.8991290700001</v>
      </c>
      <c r="K173" s="36">
        <f>SUMIFS(СВЦЭМ!$D$33:$D$776,СВЦЭМ!$A$33:$A$776,$A173,СВЦЭМ!$B$33:$B$776,K$155)+'СЕТ СН'!$I$14+СВЦЭМ!$D$10+'СЕТ СН'!$I$6-'СЕТ СН'!$I$26</f>
        <v>1419.1398876600001</v>
      </c>
      <c r="L173" s="36">
        <f>SUMIFS(СВЦЭМ!$D$33:$D$776,СВЦЭМ!$A$33:$A$776,$A173,СВЦЭМ!$B$33:$B$776,L$155)+'СЕТ СН'!$I$14+СВЦЭМ!$D$10+'СЕТ СН'!$I$6-'СЕТ СН'!$I$26</f>
        <v>1426.8619831599999</v>
      </c>
      <c r="M173" s="36">
        <f>SUMIFS(СВЦЭМ!$D$33:$D$776,СВЦЭМ!$A$33:$A$776,$A173,СВЦЭМ!$B$33:$B$776,M$155)+'СЕТ СН'!$I$14+СВЦЭМ!$D$10+'СЕТ СН'!$I$6-'СЕТ СН'!$I$26</f>
        <v>1427.92158156</v>
      </c>
      <c r="N173" s="36">
        <f>SUMIFS(СВЦЭМ!$D$33:$D$776,СВЦЭМ!$A$33:$A$776,$A173,СВЦЭМ!$B$33:$B$776,N$155)+'СЕТ СН'!$I$14+СВЦЭМ!$D$10+'СЕТ СН'!$I$6-'СЕТ СН'!$I$26</f>
        <v>1418.6017922999999</v>
      </c>
      <c r="O173" s="36">
        <f>SUMIFS(СВЦЭМ!$D$33:$D$776,СВЦЭМ!$A$33:$A$776,$A173,СВЦЭМ!$B$33:$B$776,O$155)+'СЕТ СН'!$I$14+СВЦЭМ!$D$10+'СЕТ СН'!$I$6-'СЕТ СН'!$I$26</f>
        <v>1419.66744197</v>
      </c>
      <c r="P173" s="36">
        <f>SUMIFS(СВЦЭМ!$D$33:$D$776,СВЦЭМ!$A$33:$A$776,$A173,СВЦЭМ!$B$33:$B$776,P$155)+'СЕТ СН'!$I$14+СВЦЭМ!$D$10+'СЕТ СН'!$I$6-'СЕТ СН'!$I$26</f>
        <v>1438.3197302900001</v>
      </c>
      <c r="Q173" s="36">
        <f>SUMIFS(СВЦЭМ!$D$33:$D$776,СВЦЭМ!$A$33:$A$776,$A173,СВЦЭМ!$B$33:$B$776,Q$155)+'СЕТ СН'!$I$14+СВЦЭМ!$D$10+'СЕТ СН'!$I$6-'СЕТ СН'!$I$26</f>
        <v>1425.8652471300002</v>
      </c>
      <c r="R173" s="36">
        <f>SUMIFS(СВЦЭМ!$D$33:$D$776,СВЦЭМ!$A$33:$A$776,$A173,СВЦЭМ!$B$33:$B$776,R$155)+'СЕТ СН'!$I$14+СВЦЭМ!$D$10+'СЕТ СН'!$I$6-'СЕТ СН'!$I$26</f>
        <v>1425.8787479800001</v>
      </c>
      <c r="S173" s="36">
        <f>SUMIFS(СВЦЭМ!$D$33:$D$776,СВЦЭМ!$A$33:$A$776,$A173,СВЦЭМ!$B$33:$B$776,S$155)+'СЕТ СН'!$I$14+СВЦЭМ!$D$10+'СЕТ СН'!$I$6-'СЕТ СН'!$I$26</f>
        <v>1441.05543831</v>
      </c>
      <c r="T173" s="36">
        <f>SUMIFS(СВЦЭМ!$D$33:$D$776,СВЦЭМ!$A$33:$A$776,$A173,СВЦЭМ!$B$33:$B$776,T$155)+'СЕТ СН'!$I$14+СВЦЭМ!$D$10+'СЕТ СН'!$I$6-'СЕТ СН'!$I$26</f>
        <v>1431.67498942</v>
      </c>
      <c r="U173" s="36">
        <f>SUMIFS(СВЦЭМ!$D$33:$D$776,СВЦЭМ!$A$33:$A$776,$A173,СВЦЭМ!$B$33:$B$776,U$155)+'СЕТ СН'!$I$14+СВЦЭМ!$D$10+'СЕТ СН'!$I$6-'СЕТ СН'!$I$26</f>
        <v>1421.938562</v>
      </c>
      <c r="V173" s="36">
        <f>SUMIFS(СВЦЭМ!$D$33:$D$776,СВЦЭМ!$A$33:$A$776,$A173,СВЦЭМ!$B$33:$B$776,V$155)+'СЕТ СН'!$I$14+СВЦЭМ!$D$10+'СЕТ СН'!$I$6-'СЕТ СН'!$I$26</f>
        <v>1396.6927588799999</v>
      </c>
      <c r="W173" s="36">
        <f>SUMIFS(СВЦЭМ!$D$33:$D$776,СВЦЭМ!$A$33:$A$776,$A173,СВЦЭМ!$B$33:$B$776,W$155)+'СЕТ СН'!$I$14+СВЦЭМ!$D$10+'СЕТ СН'!$I$6-'СЕТ СН'!$I$26</f>
        <v>1400.70302249</v>
      </c>
      <c r="X173" s="36">
        <f>SUMIFS(СВЦЭМ!$D$33:$D$776,СВЦЭМ!$A$33:$A$776,$A173,СВЦЭМ!$B$33:$B$776,X$155)+'СЕТ СН'!$I$14+СВЦЭМ!$D$10+'СЕТ СН'!$I$6-'СЕТ СН'!$I$26</f>
        <v>1400.2047020800001</v>
      </c>
      <c r="Y173" s="36">
        <f>SUMIFS(СВЦЭМ!$D$33:$D$776,СВЦЭМ!$A$33:$A$776,$A173,СВЦЭМ!$B$33:$B$776,Y$155)+'СЕТ СН'!$I$14+СВЦЭМ!$D$10+'СЕТ СН'!$I$6-'СЕТ СН'!$I$26</f>
        <v>1425.07565092</v>
      </c>
    </row>
    <row r="174" spans="1:25" ht="15.75" x14ac:dyDescent="0.2">
      <c r="A174" s="35">
        <f t="shared" si="4"/>
        <v>43970</v>
      </c>
      <c r="B174" s="36">
        <f>SUMIFS(СВЦЭМ!$D$33:$D$776,СВЦЭМ!$A$33:$A$776,$A174,СВЦЭМ!$B$33:$B$776,B$155)+'СЕТ СН'!$I$14+СВЦЭМ!$D$10+'СЕТ СН'!$I$6-'СЕТ СН'!$I$26</f>
        <v>1553.4856569900001</v>
      </c>
      <c r="C174" s="36">
        <f>SUMIFS(СВЦЭМ!$D$33:$D$776,СВЦЭМ!$A$33:$A$776,$A174,СВЦЭМ!$B$33:$B$776,C$155)+'СЕТ СН'!$I$14+СВЦЭМ!$D$10+'СЕТ СН'!$I$6-'СЕТ СН'!$I$26</f>
        <v>1580.53661577</v>
      </c>
      <c r="D174" s="36">
        <f>SUMIFS(СВЦЭМ!$D$33:$D$776,СВЦЭМ!$A$33:$A$776,$A174,СВЦЭМ!$B$33:$B$776,D$155)+'СЕТ СН'!$I$14+СВЦЭМ!$D$10+'СЕТ СН'!$I$6-'СЕТ СН'!$I$26</f>
        <v>1571.6893292</v>
      </c>
      <c r="E174" s="36">
        <f>SUMIFS(СВЦЭМ!$D$33:$D$776,СВЦЭМ!$A$33:$A$776,$A174,СВЦЭМ!$B$33:$B$776,E$155)+'СЕТ СН'!$I$14+СВЦЭМ!$D$10+'СЕТ СН'!$I$6-'СЕТ СН'!$I$26</f>
        <v>1566.9408505900001</v>
      </c>
      <c r="F174" s="36">
        <f>SUMIFS(СВЦЭМ!$D$33:$D$776,СВЦЭМ!$A$33:$A$776,$A174,СВЦЭМ!$B$33:$B$776,F$155)+'СЕТ СН'!$I$14+СВЦЭМ!$D$10+'СЕТ СН'!$I$6-'СЕТ СН'!$I$26</f>
        <v>1561.17670204</v>
      </c>
      <c r="G174" s="36">
        <f>SUMIFS(СВЦЭМ!$D$33:$D$776,СВЦЭМ!$A$33:$A$776,$A174,СВЦЭМ!$B$33:$B$776,G$155)+'СЕТ СН'!$I$14+СВЦЭМ!$D$10+'СЕТ СН'!$I$6-'СЕТ СН'!$I$26</f>
        <v>1569.9409421099999</v>
      </c>
      <c r="H174" s="36">
        <f>SUMIFS(СВЦЭМ!$D$33:$D$776,СВЦЭМ!$A$33:$A$776,$A174,СВЦЭМ!$B$33:$B$776,H$155)+'СЕТ СН'!$I$14+СВЦЭМ!$D$10+'СЕТ СН'!$I$6-'СЕТ СН'!$I$26</f>
        <v>1570.59630584</v>
      </c>
      <c r="I174" s="36">
        <f>SUMIFS(СВЦЭМ!$D$33:$D$776,СВЦЭМ!$A$33:$A$776,$A174,СВЦЭМ!$B$33:$B$776,I$155)+'СЕТ СН'!$I$14+СВЦЭМ!$D$10+'СЕТ СН'!$I$6-'СЕТ СН'!$I$26</f>
        <v>1544.62823789</v>
      </c>
      <c r="J174" s="36">
        <f>SUMIFS(СВЦЭМ!$D$33:$D$776,СВЦЭМ!$A$33:$A$776,$A174,СВЦЭМ!$B$33:$B$776,J$155)+'СЕТ СН'!$I$14+СВЦЭМ!$D$10+'СЕТ СН'!$I$6-'СЕТ СН'!$I$26</f>
        <v>1449.34697254</v>
      </c>
      <c r="K174" s="36">
        <f>SUMIFS(СВЦЭМ!$D$33:$D$776,СВЦЭМ!$A$33:$A$776,$A174,СВЦЭМ!$B$33:$B$776,K$155)+'СЕТ СН'!$I$14+СВЦЭМ!$D$10+'СЕТ СН'!$I$6-'СЕТ СН'!$I$26</f>
        <v>1432.6767466700001</v>
      </c>
      <c r="L174" s="36">
        <f>SUMIFS(СВЦЭМ!$D$33:$D$776,СВЦЭМ!$A$33:$A$776,$A174,СВЦЭМ!$B$33:$B$776,L$155)+'СЕТ СН'!$I$14+СВЦЭМ!$D$10+'СЕТ СН'!$I$6-'СЕТ СН'!$I$26</f>
        <v>1429.8260074099999</v>
      </c>
      <c r="M174" s="36">
        <f>SUMIFS(СВЦЭМ!$D$33:$D$776,СВЦЭМ!$A$33:$A$776,$A174,СВЦЭМ!$B$33:$B$776,M$155)+'СЕТ СН'!$I$14+СВЦЭМ!$D$10+'СЕТ СН'!$I$6-'СЕТ СН'!$I$26</f>
        <v>1413.59967469</v>
      </c>
      <c r="N174" s="36">
        <f>SUMIFS(СВЦЭМ!$D$33:$D$776,СВЦЭМ!$A$33:$A$776,$A174,СВЦЭМ!$B$33:$B$776,N$155)+'СЕТ СН'!$I$14+СВЦЭМ!$D$10+'СЕТ СН'!$I$6-'СЕТ СН'!$I$26</f>
        <v>1413.0472362099999</v>
      </c>
      <c r="O174" s="36">
        <f>SUMIFS(СВЦЭМ!$D$33:$D$776,СВЦЭМ!$A$33:$A$776,$A174,СВЦЭМ!$B$33:$B$776,O$155)+'СЕТ СН'!$I$14+СВЦЭМ!$D$10+'СЕТ СН'!$I$6-'СЕТ СН'!$I$26</f>
        <v>1421.1292026000001</v>
      </c>
      <c r="P174" s="36">
        <f>SUMIFS(СВЦЭМ!$D$33:$D$776,СВЦЭМ!$A$33:$A$776,$A174,СВЦЭМ!$B$33:$B$776,P$155)+'СЕТ СН'!$I$14+СВЦЭМ!$D$10+'СЕТ СН'!$I$6-'СЕТ СН'!$I$26</f>
        <v>1427.5539850999999</v>
      </c>
      <c r="Q174" s="36">
        <f>SUMIFS(СВЦЭМ!$D$33:$D$776,СВЦЭМ!$A$33:$A$776,$A174,СВЦЭМ!$B$33:$B$776,Q$155)+'СЕТ СН'!$I$14+СВЦЭМ!$D$10+'СЕТ СН'!$I$6-'СЕТ СН'!$I$26</f>
        <v>1432.3227038</v>
      </c>
      <c r="R174" s="36">
        <f>SUMIFS(СВЦЭМ!$D$33:$D$776,СВЦЭМ!$A$33:$A$776,$A174,СВЦЭМ!$B$33:$B$776,R$155)+'СЕТ СН'!$I$14+СВЦЭМ!$D$10+'СЕТ СН'!$I$6-'СЕТ СН'!$I$26</f>
        <v>1434.9797963599999</v>
      </c>
      <c r="S174" s="36">
        <f>SUMIFS(СВЦЭМ!$D$33:$D$776,СВЦЭМ!$A$33:$A$776,$A174,СВЦЭМ!$B$33:$B$776,S$155)+'СЕТ СН'!$I$14+СВЦЭМ!$D$10+'СЕТ СН'!$I$6-'СЕТ СН'!$I$26</f>
        <v>1444.27491624</v>
      </c>
      <c r="T174" s="36">
        <f>SUMIFS(СВЦЭМ!$D$33:$D$776,СВЦЭМ!$A$33:$A$776,$A174,СВЦЭМ!$B$33:$B$776,T$155)+'СЕТ СН'!$I$14+СВЦЭМ!$D$10+'СЕТ СН'!$I$6-'СЕТ СН'!$I$26</f>
        <v>1440.3336003499999</v>
      </c>
      <c r="U174" s="36">
        <f>SUMIFS(СВЦЭМ!$D$33:$D$776,СВЦЭМ!$A$33:$A$776,$A174,СВЦЭМ!$B$33:$B$776,U$155)+'СЕТ СН'!$I$14+СВЦЭМ!$D$10+'СЕТ СН'!$I$6-'СЕТ СН'!$I$26</f>
        <v>1424.60158271</v>
      </c>
      <c r="V174" s="36">
        <f>SUMIFS(СВЦЭМ!$D$33:$D$776,СВЦЭМ!$A$33:$A$776,$A174,СВЦЭМ!$B$33:$B$776,V$155)+'СЕТ СН'!$I$14+СВЦЭМ!$D$10+'СЕТ СН'!$I$6-'СЕТ СН'!$I$26</f>
        <v>1419.8375482800002</v>
      </c>
      <c r="W174" s="36">
        <f>SUMIFS(СВЦЭМ!$D$33:$D$776,СВЦЭМ!$A$33:$A$776,$A174,СВЦЭМ!$B$33:$B$776,W$155)+'СЕТ СН'!$I$14+СВЦЭМ!$D$10+'СЕТ СН'!$I$6-'СЕТ СН'!$I$26</f>
        <v>1425.5437442100001</v>
      </c>
      <c r="X174" s="36">
        <f>SUMIFS(СВЦЭМ!$D$33:$D$776,СВЦЭМ!$A$33:$A$776,$A174,СВЦЭМ!$B$33:$B$776,X$155)+'СЕТ СН'!$I$14+СВЦЭМ!$D$10+'СЕТ СН'!$I$6-'СЕТ СН'!$I$26</f>
        <v>1419.0573890300002</v>
      </c>
      <c r="Y174" s="36">
        <f>SUMIFS(СВЦЭМ!$D$33:$D$776,СВЦЭМ!$A$33:$A$776,$A174,СВЦЭМ!$B$33:$B$776,Y$155)+'СЕТ СН'!$I$14+СВЦЭМ!$D$10+'СЕТ СН'!$I$6-'СЕТ СН'!$I$26</f>
        <v>1432.96162058</v>
      </c>
    </row>
    <row r="175" spans="1:25" ht="15.75" x14ac:dyDescent="0.2">
      <c r="A175" s="35">
        <f t="shared" si="4"/>
        <v>43971</v>
      </c>
      <c r="B175" s="36">
        <f>SUMIFS(СВЦЭМ!$D$33:$D$776,СВЦЭМ!$A$33:$A$776,$A175,СВЦЭМ!$B$33:$B$776,B$155)+'СЕТ СН'!$I$14+СВЦЭМ!$D$10+'СЕТ СН'!$I$6-'СЕТ СН'!$I$26</f>
        <v>1513.28519639</v>
      </c>
      <c r="C175" s="36">
        <f>SUMIFS(СВЦЭМ!$D$33:$D$776,СВЦЭМ!$A$33:$A$776,$A175,СВЦЭМ!$B$33:$B$776,C$155)+'СЕТ СН'!$I$14+СВЦЭМ!$D$10+'СЕТ СН'!$I$6-'СЕТ СН'!$I$26</f>
        <v>1523.3563859400001</v>
      </c>
      <c r="D175" s="36">
        <f>SUMIFS(СВЦЭМ!$D$33:$D$776,СВЦЭМ!$A$33:$A$776,$A175,СВЦЭМ!$B$33:$B$776,D$155)+'СЕТ СН'!$I$14+СВЦЭМ!$D$10+'СЕТ СН'!$I$6-'СЕТ СН'!$I$26</f>
        <v>1541.26243703</v>
      </c>
      <c r="E175" s="36">
        <f>SUMIFS(СВЦЭМ!$D$33:$D$776,СВЦЭМ!$A$33:$A$776,$A175,СВЦЭМ!$B$33:$B$776,E$155)+'СЕТ СН'!$I$14+СВЦЭМ!$D$10+'СЕТ СН'!$I$6-'СЕТ СН'!$I$26</f>
        <v>1536.6931898400001</v>
      </c>
      <c r="F175" s="36">
        <f>SUMIFS(СВЦЭМ!$D$33:$D$776,СВЦЭМ!$A$33:$A$776,$A175,СВЦЭМ!$B$33:$B$776,F$155)+'СЕТ СН'!$I$14+СВЦЭМ!$D$10+'СЕТ СН'!$I$6-'СЕТ СН'!$I$26</f>
        <v>1529.8461648100001</v>
      </c>
      <c r="G175" s="36">
        <f>SUMIFS(СВЦЭМ!$D$33:$D$776,СВЦЭМ!$A$33:$A$776,$A175,СВЦЭМ!$B$33:$B$776,G$155)+'СЕТ СН'!$I$14+СВЦЭМ!$D$10+'СЕТ СН'!$I$6-'СЕТ СН'!$I$26</f>
        <v>1539.8902879699999</v>
      </c>
      <c r="H175" s="36">
        <f>SUMIFS(СВЦЭМ!$D$33:$D$776,СВЦЭМ!$A$33:$A$776,$A175,СВЦЭМ!$B$33:$B$776,H$155)+'СЕТ СН'!$I$14+СВЦЭМ!$D$10+'СЕТ СН'!$I$6-'СЕТ СН'!$I$26</f>
        <v>1546.8169722500002</v>
      </c>
      <c r="I175" s="36">
        <f>SUMIFS(СВЦЭМ!$D$33:$D$776,СВЦЭМ!$A$33:$A$776,$A175,СВЦЭМ!$B$33:$B$776,I$155)+'СЕТ СН'!$I$14+СВЦЭМ!$D$10+'СЕТ СН'!$I$6-'СЕТ СН'!$I$26</f>
        <v>1532.3248393900001</v>
      </c>
      <c r="J175" s="36">
        <f>SUMIFS(СВЦЭМ!$D$33:$D$776,СВЦЭМ!$A$33:$A$776,$A175,СВЦЭМ!$B$33:$B$776,J$155)+'СЕТ СН'!$I$14+СВЦЭМ!$D$10+'СЕТ СН'!$I$6-'СЕТ СН'!$I$26</f>
        <v>1429.9187685000002</v>
      </c>
      <c r="K175" s="36">
        <f>SUMIFS(СВЦЭМ!$D$33:$D$776,СВЦЭМ!$A$33:$A$776,$A175,СВЦЭМ!$B$33:$B$776,K$155)+'СЕТ СН'!$I$14+СВЦЭМ!$D$10+'СЕТ СН'!$I$6-'СЕТ СН'!$I$26</f>
        <v>1435.46521618</v>
      </c>
      <c r="L175" s="36">
        <f>SUMIFS(СВЦЭМ!$D$33:$D$776,СВЦЭМ!$A$33:$A$776,$A175,СВЦЭМ!$B$33:$B$776,L$155)+'СЕТ СН'!$I$14+СВЦЭМ!$D$10+'СЕТ СН'!$I$6-'СЕТ СН'!$I$26</f>
        <v>1439.1739289900001</v>
      </c>
      <c r="M175" s="36">
        <f>SUMIFS(СВЦЭМ!$D$33:$D$776,СВЦЭМ!$A$33:$A$776,$A175,СВЦЭМ!$B$33:$B$776,M$155)+'СЕТ СН'!$I$14+СВЦЭМ!$D$10+'СЕТ СН'!$I$6-'СЕТ СН'!$I$26</f>
        <v>1441.9145197</v>
      </c>
      <c r="N175" s="36">
        <f>SUMIFS(СВЦЭМ!$D$33:$D$776,СВЦЭМ!$A$33:$A$776,$A175,СВЦЭМ!$B$33:$B$776,N$155)+'СЕТ СН'!$I$14+СВЦЭМ!$D$10+'СЕТ СН'!$I$6-'СЕТ СН'!$I$26</f>
        <v>1441.63432969</v>
      </c>
      <c r="O175" s="36">
        <f>SUMIFS(СВЦЭМ!$D$33:$D$776,СВЦЭМ!$A$33:$A$776,$A175,СВЦЭМ!$B$33:$B$776,O$155)+'СЕТ СН'!$I$14+СВЦЭМ!$D$10+'СЕТ СН'!$I$6-'СЕТ СН'!$I$26</f>
        <v>1446.6135783300001</v>
      </c>
      <c r="P175" s="36">
        <f>SUMIFS(СВЦЭМ!$D$33:$D$776,СВЦЭМ!$A$33:$A$776,$A175,СВЦЭМ!$B$33:$B$776,P$155)+'СЕТ СН'!$I$14+СВЦЭМ!$D$10+'СЕТ СН'!$I$6-'СЕТ СН'!$I$26</f>
        <v>1448.7198293000001</v>
      </c>
      <c r="Q175" s="36">
        <f>SUMIFS(СВЦЭМ!$D$33:$D$776,СВЦЭМ!$A$33:$A$776,$A175,СВЦЭМ!$B$33:$B$776,Q$155)+'СЕТ СН'!$I$14+СВЦЭМ!$D$10+'СЕТ СН'!$I$6-'СЕТ СН'!$I$26</f>
        <v>1449.4648906500001</v>
      </c>
      <c r="R175" s="36">
        <f>SUMIFS(СВЦЭМ!$D$33:$D$776,СВЦЭМ!$A$33:$A$776,$A175,СВЦЭМ!$B$33:$B$776,R$155)+'СЕТ СН'!$I$14+СВЦЭМ!$D$10+'СЕТ СН'!$I$6-'СЕТ СН'!$I$26</f>
        <v>1450.5089465599999</v>
      </c>
      <c r="S175" s="36">
        <f>SUMIFS(СВЦЭМ!$D$33:$D$776,СВЦЭМ!$A$33:$A$776,$A175,СВЦЭМ!$B$33:$B$776,S$155)+'СЕТ СН'!$I$14+СВЦЭМ!$D$10+'СЕТ СН'!$I$6-'СЕТ СН'!$I$26</f>
        <v>1452.47194012</v>
      </c>
      <c r="T175" s="36">
        <f>SUMIFS(СВЦЭМ!$D$33:$D$776,СВЦЭМ!$A$33:$A$776,$A175,СВЦЭМ!$B$33:$B$776,T$155)+'СЕТ СН'!$I$14+СВЦЭМ!$D$10+'СЕТ СН'!$I$6-'СЕТ СН'!$I$26</f>
        <v>1451.57373695</v>
      </c>
      <c r="U175" s="36">
        <f>SUMIFS(СВЦЭМ!$D$33:$D$776,СВЦЭМ!$A$33:$A$776,$A175,СВЦЭМ!$B$33:$B$776,U$155)+'СЕТ СН'!$I$14+СВЦЭМ!$D$10+'СЕТ СН'!$I$6-'СЕТ СН'!$I$26</f>
        <v>1438.5400773400002</v>
      </c>
      <c r="V175" s="36">
        <f>SUMIFS(СВЦЭМ!$D$33:$D$776,СВЦЭМ!$A$33:$A$776,$A175,СВЦЭМ!$B$33:$B$776,V$155)+'СЕТ СН'!$I$14+СВЦЭМ!$D$10+'СЕТ СН'!$I$6-'СЕТ СН'!$I$26</f>
        <v>1434.2363131100001</v>
      </c>
      <c r="W175" s="36">
        <f>SUMIFS(СВЦЭМ!$D$33:$D$776,СВЦЭМ!$A$33:$A$776,$A175,СВЦЭМ!$B$33:$B$776,W$155)+'СЕТ СН'!$I$14+СВЦЭМ!$D$10+'СЕТ СН'!$I$6-'СЕТ СН'!$I$26</f>
        <v>1438.8149970700001</v>
      </c>
      <c r="X175" s="36">
        <f>SUMIFS(СВЦЭМ!$D$33:$D$776,СВЦЭМ!$A$33:$A$776,$A175,СВЦЭМ!$B$33:$B$776,X$155)+'СЕТ СН'!$I$14+СВЦЭМ!$D$10+'СЕТ СН'!$I$6-'СЕТ СН'!$I$26</f>
        <v>1438.9344976100001</v>
      </c>
      <c r="Y175" s="36">
        <f>SUMIFS(СВЦЭМ!$D$33:$D$776,СВЦЭМ!$A$33:$A$776,$A175,СВЦЭМ!$B$33:$B$776,Y$155)+'СЕТ СН'!$I$14+СВЦЭМ!$D$10+'СЕТ СН'!$I$6-'СЕТ СН'!$I$26</f>
        <v>1443.9123671299999</v>
      </c>
    </row>
    <row r="176" spans="1:25" ht="15.75" x14ac:dyDescent="0.2">
      <c r="A176" s="35">
        <f t="shared" si="4"/>
        <v>43972</v>
      </c>
      <c r="B176" s="36">
        <f>SUMIFS(СВЦЭМ!$D$33:$D$776,СВЦЭМ!$A$33:$A$776,$A176,СВЦЭМ!$B$33:$B$776,B$155)+'СЕТ СН'!$I$14+СВЦЭМ!$D$10+'СЕТ СН'!$I$6-'СЕТ СН'!$I$26</f>
        <v>1511.6700696799999</v>
      </c>
      <c r="C176" s="36">
        <f>SUMIFS(СВЦЭМ!$D$33:$D$776,СВЦЭМ!$A$33:$A$776,$A176,СВЦЭМ!$B$33:$B$776,C$155)+'СЕТ СН'!$I$14+СВЦЭМ!$D$10+'СЕТ СН'!$I$6-'СЕТ СН'!$I$26</f>
        <v>1545.0494693000001</v>
      </c>
      <c r="D176" s="36">
        <f>SUMIFS(СВЦЭМ!$D$33:$D$776,СВЦЭМ!$A$33:$A$776,$A176,СВЦЭМ!$B$33:$B$776,D$155)+'СЕТ СН'!$I$14+СВЦЭМ!$D$10+'СЕТ СН'!$I$6-'СЕТ СН'!$I$26</f>
        <v>1566.15805198</v>
      </c>
      <c r="E176" s="36">
        <f>SUMIFS(СВЦЭМ!$D$33:$D$776,СВЦЭМ!$A$33:$A$776,$A176,СВЦЭМ!$B$33:$B$776,E$155)+'СЕТ СН'!$I$14+СВЦЭМ!$D$10+'СЕТ СН'!$I$6-'СЕТ СН'!$I$26</f>
        <v>1565.3736213100001</v>
      </c>
      <c r="F176" s="36">
        <f>SUMIFS(СВЦЭМ!$D$33:$D$776,СВЦЭМ!$A$33:$A$776,$A176,СВЦЭМ!$B$33:$B$776,F$155)+'СЕТ СН'!$I$14+СВЦЭМ!$D$10+'СЕТ СН'!$I$6-'СЕТ СН'!$I$26</f>
        <v>1559.9568188100002</v>
      </c>
      <c r="G176" s="36">
        <f>SUMIFS(СВЦЭМ!$D$33:$D$776,СВЦЭМ!$A$33:$A$776,$A176,СВЦЭМ!$B$33:$B$776,G$155)+'СЕТ СН'!$I$14+СВЦЭМ!$D$10+'СЕТ СН'!$I$6-'СЕТ СН'!$I$26</f>
        <v>1570.63806808</v>
      </c>
      <c r="H176" s="36">
        <f>SUMIFS(СВЦЭМ!$D$33:$D$776,СВЦЭМ!$A$33:$A$776,$A176,СВЦЭМ!$B$33:$B$776,H$155)+'СЕТ СН'!$I$14+СВЦЭМ!$D$10+'СЕТ СН'!$I$6-'СЕТ СН'!$I$26</f>
        <v>1560.3583980000001</v>
      </c>
      <c r="I176" s="36">
        <f>SUMIFS(СВЦЭМ!$D$33:$D$776,СВЦЭМ!$A$33:$A$776,$A176,СВЦЭМ!$B$33:$B$776,I$155)+'СЕТ СН'!$I$14+СВЦЭМ!$D$10+'СЕТ СН'!$I$6-'СЕТ СН'!$I$26</f>
        <v>1545.16024094</v>
      </c>
      <c r="J176" s="36">
        <f>SUMIFS(СВЦЭМ!$D$33:$D$776,СВЦЭМ!$A$33:$A$776,$A176,СВЦЭМ!$B$33:$B$776,J$155)+'СЕТ СН'!$I$14+СВЦЭМ!$D$10+'СЕТ СН'!$I$6-'СЕТ СН'!$I$26</f>
        <v>1505.31248269</v>
      </c>
      <c r="K176" s="36">
        <f>SUMIFS(СВЦЭМ!$D$33:$D$776,СВЦЭМ!$A$33:$A$776,$A176,СВЦЭМ!$B$33:$B$776,K$155)+'СЕТ СН'!$I$14+СВЦЭМ!$D$10+'СЕТ СН'!$I$6-'СЕТ СН'!$I$26</f>
        <v>1499.6543229399999</v>
      </c>
      <c r="L176" s="36">
        <f>SUMIFS(СВЦЭМ!$D$33:$D$776,СВЦЭМ!$A$33:$A$776,$A176,СВЦЭМ!$B$33:$B$776,L$155)+'СЕТ СН'!$I$14+СВЦЭМ!$D$10+'СЕТ СН'!$I$6-'СЕТ СН'!$I$26</f>
        <v>1502.3012438999999</v>
      </c>
      <c r="M176" s="36">
        <f>SUMIFS(СВЦЭМ!$D$33:$D$776,СВЦЭМ!$A$33:$A$776,$A176,СВЦЭМ!$B$33:$B$776,M$155)+'СЕТ СН'!$I$14+СВЦЭМ!$D$10+'СЕТ СН'!$I$6-'СЕТ СН'!$I$26</f>
        <v>1455.5990016000001</v>
      </c>
      <c r="N176" s="36">
        <f>SUMIFS(СВЦЭМ!$D$33:$D$776,СВЦЭМ!$A$33:$A$776,$A176,СВЦЭМ!$B$33:$B$776,N$155)+'СЕТ СН'!$I$14+СВЦЭМ!$D$10+'СЕТ СН'!$I$6-'СЕТ СН'!$I$26</f>
        <v>1399.3596693700001</v>
      </c>
      <c r="O176" s="36">
        <f>SUMIFS(СВЦЭМ!$D$33:$D$776,СВЦЭМ!$A$33:$A$776,$A176,СВЦЭМ!$B$33:$B$776,O$155)+'СЕТ СН'!$I$14+СВЦЭМ!$D$10+'СЕТ СН'!$I$6-'СЕТ СН'!$I$26</f>
        <v>1374.4216171400001</v>
      </c>
      <c r="P176" s="36">
        <f>SUMIFS(СВЦЭМ!$D$33:$D$776,СВЦЭМ!$A$33:$A$776,$A176,СВЦЭМ!$B$33:$B$776,P$155)+'СЕТ СН'!$I$14+СВЦЭМ!$D$10+'СЕТ СН'!$I$6-'СЕТ СН'!$I$26</f>
        <v>1372.41968593</v>
      </c>
      <c r="Q176" s="36">
        <f>SUMIFS(СВЦЭМ!$D$33:$D$776,СВЦЭМ!$A$33:$A$776,$A176,СВЦЭМ!$B$33:$B$776,Q$155)+'СЕТ СН'!$I$14+СВЦЭМ!$D$10+'СЕТ СН'!$I$6-'СЕТ СН'!$I$26</f>
        <v>1376.35392114</v>
      </c>
      <c r="R176" s="36">
        <f>SUMIFS(СВЦЭМ!$D$33:$D$776,СВЦЭМ!$A$33:$A$776,$A176,СВЦЭМ!$B$33:$B$776,R$155)+'СЕТ СН'!$I$14+СВЦЭМ!$D$10+'СЕТ СН'!$I$6-'СЕТ СН'!$I$26</f>
        <v>1371.1088376100001</v>
      </c>
      <c r="S176" s="36">
        <f>SUMIFS(СВЦЭМ!$D$33:$D$776,СВЦЭМ!$A$33:$A$776,$A176,СВЦЭМ!$B$33:$B$776,S$155)+'СЕТ СН'!$I$14+СВЦЭМ!$D$10+'СЕТ СН'!$I$6-'СЕТ СН'!$I$26</f>
        <v>1378.0479213200001</v>
      </c>
      <c r="T176" s="36">
        <f>SUMIFS(СВЦЭМ!$D$33:$D$776,СВЦЭМ!$A$33:$A$776,$A176,СВЦЭМ!$B$33:$B$776,T$155)+'СЕТ СН'!$I$14+СВЦЭМ!$D$10+'СЕТ СН'!$I$6-'СЕТ СН'!$I$26</f>
        <v>1376.2165464300001</v>
      </c>
      <c r="U176" s="36">
        <f>SUMIFS(СВЦЭМ!$D$33:$D$776,СВЦЭМ!$A$33:$A$776,$A176,СВЦЭМ!$B$33:$B$776,U$155)+'СЕТ СН'!$I$14+СВЦЭМ!$D$10+'СЕТ СН'!$I$6-'СЕТ СН'!$I$26</f>
        <v>1373.50076717</v>
      </c>
      <c r="V176" s="36">
        <f>SUMIFS(СВЦЭМ!$D$33:$D$776,СВЦЭМ!$A$33:$A$776,$A176,СВЦЭМ!$B$33:$B$776,V$155)+'СЕТ СН'!$I$14+СВЦЭМ!$D$10+'СЕТ СН'!$I$6-'СЕТ СН'!$I$26</f>
        <v>1370.6907428700001</v>
      </c>
      <c r="W176" s="36">
        <f>SUMIFS(СВЦЭМ!$D$33:$D$776,СВЦЭМ!$A$33:$A$776,$A176,СВЦЭМ!$B$33:$B$776,W$155)+'СЕТ СН'!$I$14+СВЦЭМ!$D$10+'СЕТ СН'!$I$6-'СЕТ СН'!$I$26</f>
        <v>1339.94713269</v>
      </c>
      <c r="X176" s="36">
        <f>SUMIFS(СВЦЭМ!$D$33:$D$776,СВЦЭМ!$A$33:$A$776,$A176,СВЦЭМ!$B$33:$B$776,X$155)+'СЕТ СН'!$I$14+СВЦЭМ!$D$10+'СЕТ СН'!$I$6-'СЕТ СН'!$I$26</f>
        <v>1380.5511718800001</v>
      </c>
      <c r="Y176" s="36">
        <f>SUMIFS(СВЦЭМ!$D$33:$D$776,СВЦЭМ!$A$33:$A$776,$A176,СВЦЭМ!$B$33:$B$776,Y$155)+'СЕТ СН'!$I$14+СВЦЭМ!$D$10+'СЕТ СН'!$I$6-'СЕТ СН'!$I$26</f>
        <v>1428.0001846099999</v>
      </c>
    </row>
    <row r="177" spans="1:27" ht="15.75" x14ac:dyDescent="0.2">
      <c r="A177" s="35">
        <f t="shared" si="4"/>
        <v>43973</v>
      </c>
      <c r="B177" s="36">
        <f>SUMIFS(СВЦЭМ!$D$33:$D$776,СВЦЭМ!$A$33:$A$776,$A177,СВЦЭМ!$B$33:$B$776,B$155)+'СЕТ СН'!$I$14+СВЦЭМ!$D$10+'СЕТ СН'!$I$6-'СЕТ СН'!$I$26</f>
        <v>1510.01476544</v>
      </c>
      <c r="C177" s="36">
        <f>SUMIFS(СВЦЭМ!$D$33:$D$776,СВЦЭМ!$A$33:$A$776,$A177,СВЦЭМ!$B$33:$B$776,C$155)+'СЕТ СН'!$I$14+СВЦЭМ!$D$10+'СЕТ СН'!$I$6-'СЕТ СН'!$I$26</f>
        <v>1550.8984262899999</v>
      </c>
      <c r="D177" s="36">
        <f>SUMIFS(СВЦЭМ!$D$33:$D$776,СВЦЭМ!$A$33:$A$776,$A177,СВЦЭМ!$B$33:$B$776,D$155)+'СЕТ СН'!$I$14+СВЦЭМ!$D$10+'СЕТ СН'!$I$6-'СЕТ СН'!$I$26</f>
        <v>1570.9783287700002</v>
      </c>
      <c r="E177" s="36">
        <f>SUMIFS(СВЦЭМ!$D$33:$D$776,СВЦЭМ!$A$33:$A$776,$A177,СВЦЭМ!$B$33:$B$776,E$155)+'СЕТ СН'!$I$14+СВЦЭМ!$D$10+'СЕТ СН'!$I$6-'СЕТ СН'!$I$26</f>
        <v>1567.8116388600001</v>
      </c>
      <c r="F177" s="36">
        <f>SUMIFS(СВЦЭМ!$D$33:$D$776,СВЦЭМ!$A$33:$A$776,$A177,СВЦЭМ!$B$33:$B$776,F$155)+'СЕТ СН'!$I$14+СВЦЭМ!$D$10+'СЕТ СН'!$I$6-'СЕТ СН'!$I$26</f>
        <v>1561.4439088200002</v>
      </c>
      <c r="G177" s="36">
        <f>SUMIFS(СВЦЭМ!$D$33:$D$776,СВЦЭМ!$A$33:$A$776,$A177,СВЦЭМ!$B$33:$B$776,G$155)+'СЕТ СН'!$I$14+СВЦЭМ!$D$10+'СЕТ СН'!$I$6-'СЕТ СН'!$I$26</f>
        <v>1570.7343680700001</v>
      </c>
      <c r="H177" s="36">
        <f>SUMIFS(СВЦЭМ!$D$33:$D$776,СВЦЭМ!$A$33:$A$776,$A177,СВЦЭМ!$B$33:$B$776,H$155)+'СЕТ СН'!$I$14+СВЦЭМ!$D$10+'СЕТ СН'!$I$6-'СЕТ СН'!$I$26</f>
        <v>1572.4363594400002</v>
      </c>
      <c r="I177" s="36">
        <f>SUMIFS(СВЦЭМ!$D$33:$D$776,СВЦЭМ!$A$33:$A$776,$A177,СВЦЭМ!$B$33:$B$776,I$155)+'СЕТ СН'!$I$14+СВЦЭМ!$D$10+'СЕТ СН'!$I$6-'СЕТ СН'!$I$26</f>
        <v>1535.24807624</v>
      </c>
      <c r="J177" s="36">
        <f>SUMIFS(СВЦЭМ!$D$33:$D$776,СВЦЭМ!$A$33:$A$776,$A177,СВЦЭМ!$B$33:$B$776,J$155)+'СЕТ СН'!$I$14+СВЦЭМ!$D$10+'СЕТ СН'!$I$6-'СЕТ СН'!$I$26</f>
        <v>1488.20339208</v>
      </c>
      <c r="K177" s="36">
        <f>SUMIFS(СВЦЭМ!$D$33:$D$776,СВЦЭМ!$A$33:$A$776,$A177,СВЦЭМ!$B$33:$B$776,K$155)+'СЕТ СН'!$I$14+СВЦЭМ!$D$10+'СЕТ СН'!$I$6-'СЕТ СН'!$I$26</f>
        <v>1471.3035842300001</v>
      </c>
      <c r="L177" s="36">
        <f>SUMIFS(СВЦЭМ!$D$33:$D$776,СВЦЭМ!$A$33:$A$776,$A177,СВЦЭМ!$B$33:$B$776,L$155)+'СЕТ СН'!$I$14+СВЦЭМ!$D$10+'СЕТ СН'!$I$6-'СЕТ СН'!$I$26</f>
        <v>1459.7114261300001</v>
      </c>
      <c r="M177" s="36">
        <f>SUMIFS(СВЦЭМ!$D$33:$D$776,СВЦЭМ!$A$33:$A$776,$A177,СВЦЭМ!$B$33:$B$776,M$155)+'СЕТ СН'!$I$14+СВЦЭМ!$D$10+'СЕТ СН'!$I$6-'СЕТ СН'!$I$26</f>
        <v>1411.5324002900002</v>
      </c>
      <c r="N177" s="36">
        <f>SUMIFS(СВЦЭМ!$D$33:$D$776,СВЦЭМ!$A$33:$A$776,$A177,СВЦЭМ!$B$33:$B$776,N$155)+'СЕТ СН'!$I$14+СВЦЭМ!$D$10+'СЕТ СН'!$I$6-'СЕТ СН'!$I$26</f>
        <v>1359.71399032</v>
      </c>
      <c r="O177" s="36">
        <f>SUMIFS(СВЦЭМ!$D$33:$D$776,СВЦЭМ!$A$33:$A$776,$A177,СВЦЭМ!$B$33:$B$776,O$155)+'СЕТ СН'!$I$14+СВЦЭМ!$D$10+'СЕТ СН'!$I$6-'СЕТ СН'!$I$26</f>
        <v>1345.4539814499999</v>
      </c>
      <c r="P177" s="36">
        <f>SUMIFS(СВЦЭМ!$D$33:$D$776,СВЦЭМ!$A$33:$A$776,$A177,СВЦЭМ!$B$33:$B$776,P$155)+'СЕТ СН'!$I$14+СВЦЭМ!$D$10+'СЕТ СН'!$I$6-'СЕТ СН'!$I$26</f>
        <v>1363.4780681100001</v>
      </c>
      <c r="Q177" s="36">
        <f>SUMIFS(СВЦЭМ!$D$33:$D$776,СВЦЭМ!$A$33:$A$776,$A177,СВЦЭМ!$B$33:$B$776,Q$155)+'СЕТ СН'!$I$14+СВЦЭМ!$D$10+'СЕТ СН'!$I$6-'СЕТ СН'!$I$26</f>
        <v>1368.53483848</v>
      </c>
      <c r="R177" s="36">
        <f>SUMIFS(СВЦЭМ!$D$33:$D$776,СВЦЭМ!$A$33:$A$776,$A177,СВЦЭМ!$B$33:$B$776,R$155)+'СЕТ СН'!$I$14+СВЦЭМ!$D$10+'СЕТ СН'!$I$6-'СЕТ СН'!$I$26</f>
        <v>1368.9728507899999</v>
      </c>
      <c r="S177" s="36">
        <f>SUMIFS(СВЦЭМ!$D$33:$D$776,СВЦЭМ!$A$33:$A$776,$A177,СВЦЭМ!$B$33:$B$776,S$155)+'СЕТ СН'!$I$14+СВЦЭМ!$D$10+'СЕТ СН'!$I$6-'СЕТ СН'!$I$26</f>
        <v>1373.05769536</v>
      </c>
      <c r="T177" s="36">
        <f>SUMIFS(СВЦЭМ!$D$33:$D$776,СВЦЭМ!$A$33:$A$776,$A177,СВЦЭМ!$B$33:$B$776,T$155)+'СЕТ СН'!$I$14+СВЦЭМ!$D$10+'СЕТ СН'!$I$6-'СЕТ СН'!$I$26</f>
        <v>1360.2072233600002</v>
      </c>
      <c r="U177" s="36">
        <f>SUMIFS(СВЦЭМ!$D$33:$D$776,СВЦЭМ!$A$33:$A$776,$A177,СВЦЭМ!$B$33:$B$776,U$155)+'СЕТ СН'!$I$14+СВЦЭМ!$D$10+'СЕТ СН'!$I$6-'СЕТ СН'!$I$26</f>
        <v>1348.3805775800001</v>
      </c>
      <c r="V177" s="36">
        <f>SUMIFS(СВЦЭМ!$D$33:$D$776,СВЦЭМ!$A$33:$A$776,$A177,СВЦЭМ!$B$33:$B$776,V$155)+'СЕТ СН'!$I$14+СВЦЭМ!$D$10+'СЕТ СН'!$I$6-'СЕТ СН'!$I$26</f>
        <v>1331.77987033</v>
      </c>
      <c r="W177" s="36">
        <f>SUMIFS(СВЦЭМ!$D$33:$D$776,СВЦЭМ!$A$33:$A$776,$A177,СВЦЭМ!$B$33:$B$776,W$155)+'СЕТ СН'!$I$14+СВЦЭМ!$D$10+'СЕТ СН'!$I$6-'СЕТ СН'!$I$26</f>
        <v>1323.9023893900001</v>
      </c>
      <c r="X177" s="36">
        <f>SUMIFS(СВЦЭМ!$D$33:$D$776,СВЦЭМ!$A$33:$A$776,$A177,СВЦЭМ!$B$33:$B$776,X$155)+'СЕТ СН'!$I$14+СВЦЭМ!$D$10+'СЕТ СН'!$I$6-'СЕТ СН'!$I$26</f>
        <v>1342.48499803</v>
      </c>
      <c r="Y177" s="36">
        <f>SUMIFS(СВЦЭМ!$D$33:$D$776,СВЦЭМ!$A$33:$A$776,$A177,СВЦЭМ!$B$33:$B$776,Y$155)+'СЕТ СН'!$I$14+СВЦЭМ!$D$10+'СЕТ СН'!$I$6-'СЕТ СН'!$I$26</f>
        <v>1380.35509452</v>
      </c>
    </row>
    <row r="178" spans="1:27" ht="15.75" x14ac:dyDescent="0.2">
      <c r="A178" s="35">
        <f t="shared" si="4"/>
        <v>43974</v>
      </c>
      <c r="B178" s="36">
        <f>SUMIFS(СВЦЭМ!$D$33:$D$776,СВЦЭМ!$A$33:$A$776,$A178,СВЦЭМ!$B$33:$B$776,B$155)+'СЕТ СН'!$I$14+СВЦЭМ!$D$10+'СЕТ СН'!$I$6-'СЕТ СН'!$I$26</f>
        <v>1482.16008956</v>
      </c>
      <c r="C178" s="36">
        <f>SUMIFS(СВЦЭМ!$D$33:$D$776,СВЦЭМ!$A$33:$A$776,$A178,СВЦЭМ!$B$33:$B$776,C$155)+'СЕТ СН'!$I$14+СВЦЭМ!$D$10+'СЕТ СН'!$I$6-'СЕТ СН'!$I$26</f>
        <v>1518.4586254599999</v>
      </c>
      <c r="D178" s="36">
        <f>SUMIFS(СВЦЭМ!$D$33:$D$776,СВЦЭМ!$A$33:$A$776,$A178,СВЦЭМ!$B$33:$B$776,D$155)+'СЕТ СН'!$I$14+СВЦЭМ!$D$10+'СЕТ СН'!$I$6-'СЕТ СН'!$I$26</f>
        <v>1538.99500044</v>
      </c>
      <c r="E178" s="36">
        <f>SUMIFS(СВЦЭМ!$D$33:$D$776,СВЦЭМ!$A$33:$A$776,$A178,СВЦЭМ!$B$33:$B$776,E$155)+'СЕТ СН'!$I$14+СВЦЭМ!$D$10+'СЕТ СН'!$I$6-'СЕТ СН'!$I$26</f>
        <v>1553.1254941699999</v>
      </c>
      <c r="F178" s="36">
        <f>SUMIFS(СВЦЭМ!$D$33:$D$776,СВЦЭМ!$A$33:$A$776,$A178,СВЦЭМ!$B$33:$B$776,F$155)+'СЕТ СН'!$I$14+СВЦЭМ!$D$10+'СЕТ СН'!$I$6-'СЕТ СН'!$I$26</f>
        <v>1557.01706461</v>
      </c>
      <c r="G178" s="36">
        <f>SUMIFS(СВЦЭМ!$D$33:$D$776,СВЦЭМ!$A$33:$A$776,$A178,СВЦЭМ!$B$33:$B$776,G$155)+'СЕТ СН'!$I$14+СВЦЭМ!$D$10+'СЕТ СН'!$I$6-'СЕТ СН'!$I$26</f>
        <v>1555.02659167</v>
      </c>
      <c r="H178" s="36">
        <f>SUMIFS(СВЦЭМ!$D$33:$D$776,СВЦЭМ!$A$33:$A$776,$A178,СВЦЭМ!$B$33:$B$776,H$155)+'СЕТ СН'!$I$14+СВЦЭМ!$D$10+'СЕТ СН'!$I$6-'СЕТ СН'!$I$26</f>
        <v>1547.0390190600001</v>
      </c>
      <c r="I178" s="36">
        <f>SUMIFS(СВЦЭМ!$D$33:$D$776,СВЦЭМ!$A$33:$A$776,$A178,СВЦЭМ!$B$33:$B$776,I$155)+'СЕТ СН'!$I$14+СВЦЭМ!$D$10+'СЕТ СН'!$I$6-'СЕТ СН'!$I$26</f>
        <v>1522.7248495900001</v>
      </c>
      <c r="J178" s="36">
        <f>SUMIFS(СВЦЭМ!$D$33:$D$776,СВЦЭМ!$A$33:$A$776,$A178,СВЦЭМ!$B$33:$B$776,J$155)+'СЕТ СН'!$I$14+СВЦЭМ!$D$10+'СЕТ СН'!$I$6-'СЕТ СН'!$I$26</f>
        <v>1486.5944376900002</v>
      </c>
      <c r="K178" s="36">
        <f>SUMIFS(СВЦЭМ!$D$33:$D$776,СВЦЭМ!$A$33:$A$776,$A178,СВЦЭМ!$B$33:$B$776,K$155)+'СЕТ СН'!$I$14+СВЦЭМ!$D$10+'СЕТ СН'!$I$6-'СЕТ СН'!$I$26</f>
        <v>1449.0053071</v>
      </c>
      <c r="L178" s="36">
        <f>SUMIFS(СВЦЭМ!$D$33:$D$776,СВЦЭМ!$A$33:$A$776,$A178,СВЦЭМ!$B$33:$B$776,L$155)+'СЕТ СН'!$I$14+СВЦЭМ!$D$10+'СЕТ СН'!$I$6-'СЕТ СН'!$I$26</f>
        <v>1429.3007398099999</v>
      </c>
      <c r="M178" s="36">
        <f>SUMIFS(СВЦЭМ!$D$33:$D$776,СВЦЭМ!$A$33:$A$776,$A178,СВЦЭМ!$B$33:$B$776,M$155)+'СЕТ СН'!$I$14+СВЦЭМ!$D$10+'СЕТ СН'!$I$6-'СЕТ СН'!$I$26</f>
        <v>1375.2218806800001</v>
      </c>
      <c r="N178" s="36">
        <f>SUMIFS(СВЦЭМ!$D$33:$D$776,СВЦЭМ!$A$33:$A$776,$A178,СВЦЭМ!$B$33:$B$776,N$155)+'СЕТ СН'!$I$14+СВЦЭМ!$D$10+'СЕТ СН'!$I$6-'СЕТ СН'!$I$26</f>
        <v>1323.5676459199999</v>
      </c>
      <c r="O178" s="36">
        <f>SUMIFS(СВЦЭМ!$D$33:$D$776,СВЦЭМ!$A$33:$A$776,$A178,СВЦЭМ!$B$33:$B$776,O$155)+'СЕТ СН'!$I$14+СВЦЭМ!$D$10+'СЕТ СН'!$I$6-'СЕТ СН'!$I$26</f>
        <v>1314.3528068999999</v>
      </c>
      <c r="P178" s="36">
        <f>SUMIFS(СВЦЭМ!$D$33:$D$776,СВЦЭМ!$A$33:$A$776,$A178,СВЦЭМ!$B$33:$B$776,P$155)+'СЕТ СН'!$I$14+СВЦЭМ!$D$10+'СЕТ СН'!$I$6-'СЕТ СН'!$I$26</f>
        <v>1339.55824239</v>
      </c>
      <c r="Q178" s="36">
        <f>SUMIFS(СВЦЭМ!$D$33:$D$776,СВЦЭМ!$A$33:$A$776,$A178,СВЦЭМ!$B$33:$B$776,Q$155)+'СЕТ СН'!$I$14+СВЦЭМ!$D$10+'СЕТ СН'!$I$6-'СЕТ СН'!$I$26</f>
        <v>1342.0732658000002</v>
      </c>
      <c r="R178" s="36">
        <f>SUMIFS(СВЦЭМ!$D$33:$D$776,СВЦЭМ!$A$33:$A$776,$A178,СВЦЭМ!$B$33:$B$776,R$155)+'СЕТ СН'!$I$14+СВЦЭМ!$D$10+'СЕТ СН'!$I$6-'СЕТ СН'!$I$26</f>
        <v>1347.69982609</v>
      </c>
      <c r="S178" s="36">
        <f>SUMIFS(СВЦЭМ!$D$33:$D$776,СВЦЭМ!$A$33:$A$776,$A178,СВЦЭМ!$B$33:$B$776,S$155)+'СЕТ СН'!$I$14+СВЦЭМ!$D$10+'СЕТ СН'!$I$6-'СЕТ СН'!$I$26</f>
        <v>1357.8823705899999</v>
      </c>
      <c r="T178" s="36">
        <f>SUMIFS(СВЦЭМ!$D$33:$D$776,СВЦЭМ!$A$33:$A$776,$A178,СВЦЭМ!$B$33:$B$776,T$155)+'СЕТ СН'!$I$14+СВЦЭМ!$D$10+'СЕТ СН'!$I$6-'СЕТ СН'!$I$26</f>
        <v>1367.4508698</v>
      </c>
      <c r="U178" s="36">
        <f>SUMIFS(СВЦЭМ!$D$33:$D$776,СВЦЭМ!$A$33:$A$776,$A178,СВЦЭМ!$B$33:$B$776,U$155)+'СЕТ СН'!$I$14+СВЦЭМ!$D$10+'СЕТ СН'!$I$6-'СЕТ СН'!$I$26</f>
        <v>1368.1517708199999</v>
      </c>
      <c r="V178" s="36">
        <f>SUMIFS(СВЦЭМ!$D$33:$D$776,СВЦЭМ!$A$33:$A$776,$A178,СВЦЭМ!$B$33:$B$776,V$155)+'СЕТ СН'!$I$14+СВЦЭМ!$D$10+'СЕТ СН'!$I$6-'СЕТ СН'!$I$26</f>
        <v>1361.5305436799999</v>
      </c>
      <c r="W178" s="36">
        <f>SUMIFS(СВЦЭМ!$D$33:$D$776,СВЦЭМ!$A$33:$A$776,$A178,СВЦЭМ!$B$33:$B$776,W$155)+'СЕТ СН'!$I$14+СВЦЭМ!$D$10+'СЕТ СН'!$I$6-'СЕТ СН'!$I$26</f>
        <v>1356.11039381</v>
      </c>
      <c r="X178" s="36">
        <f>SUMIFS(СВЦЭМ!$D$33:$D$776,СВЦЭМ!$A$33:$A$776,$A178,СВЦЭМ!$B$33:$B$776,X$155)+'СЕТ СН'!$I$14+СВЦЭМ!$D$10+'СЕТ СН'!$I$6-'СЕТ СН'!$I$26</f>
        <v>1382.5235699</v>
      </c>
      <c r="Y178" s="36">
        <f>SUMIFS(СВЦЭМ!$D$33:$D$776,СВЦЭМ!$A$33:$A$776,$A178,СВЦЭМ!$B$33:$B$776,Y$155)+'СЕТ СН'!$I$14+СВЦЭМ!$D$10+'СЕТ СН'!$I$6-'СЕТ СН'!$I$26</f>
        <v>1457.4054925200001</v>
      </c>
    </row>
    <row r="179" spans="1:27" ht="15.75" x14ac:dyDescent="0.2">
      <c r="A179" s="35">
        <f t="shared" si="4"/>
        <v>43975</v>
      </c>
      <c r="B179" s="36">
        <f>SUMIFS(СВЦЭМ!$D$33:$D$776,СВЦЭМ!$A$33:$A$776,$A179,СВЦЭМ!$B$33:$B$776,B$155)+'СЕТ СН'!$I$14+СВЦЭМ!$D$10+'СЕТ СН'!$I$6-'СЕТ СН'!$I$26</f>
        <v>1525.0177521300002</v>
      </c>
      <c r="C179" s="36">
        <f>SUMIFS(СВЦЭМ!$D$33:$D$776,СВЦЭМ!$A$33:$A$776,$A179,СВЦЭМ!$B$33:$B$776,C$155)+'СЕТ СН'!$I$14+СВЦЭМ!$D$10+'СЕТ СН'!$I$6-'СЕТ СН'!$I$26</f>
        <v>1549.25015386</v>
      </c>
      <c r="D179" s="36">
        <f>SUMIFS(СВЦЭМ!$D$33:$D$776,СВЦЭМ!$A$33:$A$776,$A179,СВЦЭМ!$B$33:$B$776,D$155)+'СЕТ СН'!$I$14+СВЦЭМ!$D$10+'СЕТ СН'!$I$6-'СЕТ СН'!$I$26</f>
        <v>1558.22745846</v>
      </c>
      <c r="E179" s="36">
        <f>SUMIFS(СВЦЭМ!$D$33:$D$776,СВЦЭМ!$A$33:$A$776,$A179,СВЦЭМ!$B$33:$B$776,E$155)+'СЕТ СН'!$I$14+СВЦЭМ!$D$10+'СЕТ СН'!$I$6-'СЕТ СН'!$I$26</f>
        <v>1554.3816337000001</v>
      </c>
      <c r="F179" s="36">
        <f>SUMIFS(СВЦЭМ!$D$33:$D$776,СВЦЭМ!$A$33:$A$776,$A179,СВЦЭМ!$B$33:$B$776,F$155)+'СЕТ СН'!$I$14+СВЦЭМ!$D$10+'СЕТ СН'!$I$6-'СЕТ СН'!$I$26</f>
        <v>1550.0877861700001</v>
      </c>
      <c r="G179" s="36">
        <f>SUMIFS(СВЦЭМ!$D$33:$D$776,СВЦЭМ!$A$33:$A$776,$A179,СВЦЭМ!$B$33:$B$776,G$155)+'СЕТ СН'!$I$14+СВЦЭМ!$D$10+'СЕТ СН'!$I$6-'СЕТ СН'!$I$26</f>
        <v>1548.6255802300002</v>
      </c>
      <c r="H179" s="36">
        <f>SUMIFS(СВЦЭМ!$D$33:$D$776,СВЦЭМ!$A$33:$A$776,$A179,СВЦЭМ!$B$33:$B$776,H$155)+'СЕТ СН'!$I$14+СВЦЭМ!$D$10+'СЕТ СН'!$I$6-'СЕТ СН'!$I$26</f>
        <v>1539.37934333</v>
      </c>
      <c r="I179" s="36">
        <f>SUMIFS(СВЦЭМ!$D$33:$D$776,СВЦЭМ!$A$33:$A$776,$A179,СВЦЭМ!$B$33:$B$776,I$155)+'СЕТ СН'!$I$14+СВЦЭМ!$D$10+'СЕТ СН'!$I$6-'СЕТ СН'!$I$26</f>
        <v>1507.3175528000002</v>
      </c>
      <c r="J179" s="36">
        <f>SUMIFS(СВЦЭМ!$D$33:$D$776,СВЦЭМ!$A$33:$A$776,$A179,СВЦЭМ!$B$33:$B$776,J$155)+'СЕТ СН'!$I$14+СВЦЭМ!$D$10+'СЕТ СН'!$I$6-'СЕТ СН'!$I$26</f>
        <v>1495.3164701400001</v>
      </c>
      <c r="K179" s="36">
        <f>SUMIFS(СВЦЭМ!$D$33:$D$776,СВЦЭМ!$A$33:$A$776,$A179,СВЦЭМ!$B$33:$B$776,K$155)+'СЕТ СН'!$I$14+СВЦЭМ!$D$10+'СЕТ СН'!$I$6-'СЕТ СН'!$I$26</f>
        <v>1465.70042945</v>
      </c>
      <c r="L179" s="36">
        <f>SUMIFS(СВЦЭМ!$D$33:$D$776,СВЦЭМ!$A$33:$A$776,$A179,СВЦЭМ!$B$33:$B$776,L$155)+'СЕТ СН'!$I$14+СВЦЭМ!$D$10+'СЕТ СН'!$I$6-'СЕТ СН'!$I$26</f>
        <v>1476.5700085200001</v>
      </c>
      <c r="M179" s="36">
        <f>SUMIFS(СВЦЭМ!$D$33:$D$776,СВЦЭМ!$A$33:$A$776,$A179,СВЦЭМ!$B$33:$B$776,M$155)+'СЕТ СН'!$I$14+СВЦЭМ!$D$10+'СЕТ СН'!$I$6-'СЕТ СН'!$I$26</f>
        <v>1440.4284424900002</v>
      </c>
      <c r="N179" s="36">
        <f>SUMIFS(СВЦЭМ!$D$33:$D$776,СВЦЭМ!$A$33:$A$776,$A179,СВЦЭМ!$B$33:$B$776,N$155)+'СЕТ СН'!$I$14+СВЦЭМ!$D$10+'СЕТ СН'!$I$6-'СЕТ СН'!$I$26</f>
        <v>1394.2814026999999</v>
      </c>
      <c r="O179" s="36">
        <f>SUMIFS(СВЦЭМ!$D$33:$D$776,СВЦЭМ!$A$33:$A$776,$A179,СВЦЭМ!$B$33:$B$776,O$155)+'СЕТ СН'!$I$14+СВЦЭМ!$D$10+'СЕТ СН'!$I$6-'СЕТ СН'!$I$26</f>
        <v>1364.8086160299999</v>
      </c>
      <c r="P179" s="36">
        <f>SUMIFS(СВЦЭМ!$D$33:$D$776,СВЦЭМ!$A$33:$A$776,$A179,СВЦЭМ!$B$33:$B$776,P$155)+'СЕТ СН'!$I$14+СВЦЭМ!$D$10+'СЕТ СН'!$I$6-'СЕТ СН'!$I$26</f>
        <v>1369.9336435499999</v>
      </c>
      <c r="Q179" s="36">
        <f>SUMIFS(СВЦЭМ!$D$33:$D$776,СВЦЭМ!$A$33:$A$776,$A179,СВЦЭМ!$B$33:$B$776,Q$155)+'СЕТ СН'!$I$14+СВЦЭМ!$D$10+'СЕТ СН'!$I$6-'СЕТ СН'!$I$26</f>
        <v>1375.3398232899999</v>
      </c>
      <c r="R179" s="36">
        <f>SUMIFS(СВЦЭМ!$D$33:$D$776,СВЦЭМ!$A$33:$A$776,$A179,СВЦЭМ!$B$33:$B$776,R$155)+'СЕТ СН'!$I$14+СВЦЭМ!$D$10+'СЕТ СН'!$I$6-'СЕТ СН'!$I$26</f>
        <v>1362.20136385</v>
      </c>
      <c r="S179" s="36">
        <f>SUMIFS(СВЦЭМ!$D$33:$D$776,СВЦЭМ!$A$33:$A$776,$A179,СВЦЭМ!$B$33:$B$776,S$155)+'СЕТ СН'!$I$14+СВЦЭМ!$D$10+'СЕТ СН'!$I$6-'СЕТ СН'!$I$26</f>
        <v>1368.3958989600001</v>
      </c>
      <c r="T179" s="36">
        <f>SUMIFS(СВЦЭМ!$D$33:$D$776,СВЦЭМ!$A$33:$A$776,$A179,СВЦЭМ!$B$33:$B$776,T$155)+'СЕТ СН'!$I$14+СВЦЭМ!$D$10+'СЕТ СН'!$I$6-'СЕТ СН'!$I$26</f>
        <v>1364.6371398800002</v>
      </c>
      <c r="U179" s="36">
        <f>SUMIFS(СВЦЭМ!$D$33:$D$776,СВЦЭМ!$A$33:$A$776,$A179,СВЦЭМ!$B$33:$B$776,U$155)+'СЕТ СН'!$I$14+СВЦЭМ!$D$10+'СЕТ СН'!$I$6-'СЕТ СН'!$I$26</f>
        <v>1350.59308988</v>
      </c>
      <c r="V179" s="36">
        <f>SUMIFS(СВЦЭМ!$D$33:$D$776,СВЦЭМ!$A$33:$A$776,$A179,СВЦЭМ!$B$33:$B$776,V$155)+'СЕТ СН'!$I$14+СВЦЭМ!$D$10+'СЕТ СН'!$I$6-'СЕТ СН'!$I$26</f>
        <v>1317.2652699499999</v>
      </c>
      <c r="W179" s="36">
        <f>SUMIFS(СВЦЭМ!$D$33:$D$776,СВЦЭМ!$A$33:$A$776,$A179,СВЦЭМ!$B$33:$B$776,W$155)+'СЕТ СН'!$I$14+СВЦЭМ!$D$10+'СЕТ СН'!$I$6-'СЕТ СН'!$I$26</f>
        <v>1321.8308981600001</v>
      </c>
      <c r="X179" s="36">
        <f>SUMIFS(СВЦЭМ!$D$33:$D$776,СВЦЭМ!$A$33:$A$776,$A179,СВЦЭМ!$B$33:$B$776,X$155)+'СЕТ СН'!$I$14+СВЦЭМ!$D$10+'СЕТ СН'!$I$6-'СЕТ СН'!$I$26</f>
        <v>1347.3932569900001</v>
      </c>
      <c r="Y179" s="36">
        <f>SUMIFS(СВЦЭМ!$D$33:$D$776,СВЦЭМ!$A$33:$A$776,$A179,СВЦЭМ!$B$33:$B$776,Y$155)+'СЕТ СН'!$I$14+СВЦЭМ!$D$10+'СЕТ СН'!$I$6-'СЕТ СН'!$I$26</f>
        <v>1426.2526090400002</v>
      </c>
    </row>
    <row r="180" spans="1:27" ht="15.75" x14ac:dyDescent="0.2">
      <c r="A180" s="35">
        <f t="shared" si="4"/>
        <v>43976</v>
      </c>
      <c r="B180" s="36">
        <f>SUMIFS(СВЦЭМ!$D$33:$D$776,СВЦЭМ!$A$33:$A$776,$A180,СВЦЭМ!$B$33:$B$776,B$155)+'СЕТ СН'!$I$14+СВЦЭМ!$D$10+'СЕТ СН'!$I$6-'СЕТ СН'!$I$26</f>
        <v>1574.1959189300001</v>
      </c>
      <c r="C180" s="36">
        <f>SUMIFS(СВЦЭМ!$D$33:$D$776,СВЦЭМ!$A$33:$A$776,$A180,СВЦЭМ!$B$33:$B$776,C$155)+'СЕТ СН'!$I$14+СВЦЭМ!$D$10+'СЕТ СН'!$I$6-'СЕТ СН'!$I$26</f>
        <v>1569.41089048</v>
      </c>
      <c r="D180" s="36">
        <f>SUMIFS(СВЦЭМ!$D$33:$D$776,СВЦЭМ!$A$33:$A$776,$A180,СВЦЭМ!$B$33:$B$776,D$155)+'СЕТ СН'!$I$14+СВЦЭМ!$D$10+'СЕТ СН'!$I$6-'СЕТ СН'!$I$26</f>
        <v>1557.3198111000002</v>
      </c>
      <c r="E180" s="36">
        <f>SUMIFS(СВЦЭМ!$D$33:$D$776,СВЦЭМ!$A$33:$A$776,$A180,СВЦЭМ!$B$33:$B$776,E$155)+'СЕТ СН'!$I$14+СВЦЭМ!$D$10+'СЕТ СН'!$I$6-'СЕТ СН'!$I$26</f>
        <v>1550.4469826499999</v>
      </c>
      <c r="F180" s="36">
        <f>SUMIFS(СВЦЭМ!$D$33:$D$776,СВЦЭМ!$A$33:$A$776,$A180,СВЦЭМ!$B$33:$B$776,F$155)+'СЕТ СН'!$I$14+СВЦЭМ!$D$10+'СЕТ СН'!$I$6-'СЕТ СН'!$I$26</f>
        <v>1548.2691367</v>
      </c>
      <c r="G180" s="36">
        <f>SUMIFS(СВЦЭМ!$D$33:$D$776,СВЦЭМ!$A$33:$A$776,$A180,СВЦЭМ!$B$33:$B$776,G$155)+'СЕТ СН'!$I$14+СВЦЭМ!$D$10+'СЕТ СН'!$I$6-'СЕТ СН'!$I$26</f>
        <v>1551.7270845</v>
      </c>
      <c r="H180" s="36">
        <f>SUMIFS(СВЦЭМ!$D$33:$D$776,СВЦЭМ!$A$33:$A$776,$A180,СВЦЭМ!$B$33:$B$776,H$155)+'СЕТ СН'!$I$14+СВЦЭМ!$D$10+'СЕТ СН'!$I$6-'СЕТ СН'!$I$26</f>
        <v>1554.8659448399999</v>
      </c>
      <c r="I180" s="36">
        <f>SUMIFS(СВЦЭМ!$D$33:$D$776,СВЦЭМ!$A$33:$A$776,$A180,СВЦЭМ!$B$33:$B$776,I$155)+'СЕТ СН'!$I$14+СВЦЭМ!$D$10+'СЕТ СН'!$I$6-'СЕТ СН'!$I$26</f>
        <v>1530.00726747</v>
      </c>
      <c r="J180" s="36">
        <f>SUMIFS(СВЦЭМ!$D$33:$D$776,СВЦЭМ!$A$33:$A$776,$A180,СВЦЭМ!$B$33:$B$776,J$155)+'СЕТ СН'!$I$14+СВЦЭМ!$D$10+'СЕТ СН'!$I$6-'СЕТ СН'!$I$26</f>
        <v>1492.41829039</v>
      </c>
      <c r="K180" s="36">
        <f>SUMIFS(СВЦЭМ!$D$33:$D$776,СВЦЭМ!$A$33:$A$776,$A180,СВЦЭМ!$B$33:$B$776,K$155)+'СЕТ СН'!$I$14+СВЦЭМ!$D$10+'СЕТ СН'!$I$6-'СЕТ СН'!$I$26</f>
        <v>1485.49160226</v>
      </c>
      <c r="L180" s="36">
        <f>SUMIFS(СВЦЭМ!$D$33:$D$776,СВЦЭМ!$A$33:$A$776,$A180,СВЦЭМ!$B$33:$B$776,L$155)+'СЕТ СН'!$I$14+СВЦЭМ!$D$10+'СЕТ СН'!$I$6-'СЕТ СН'!$I$26</f>
        <v>1478.4992436500002</v>
      </c>
      <c r="M180" s="36">
        <f>SUMIFS(СВЦЭМ!$D$33:$D$776,СВЦЭМ!$A$33:$A$776,$A180,СВЦЭМ!$B$33:$B$776,M$155)+'СЕТ СН'!$I$14+СВЦЭМ!$D$10+'СЕТ СН'!$I$6-'СЕТ СН'!$I$26</f>
        <v>1416.6521182400002</v>
      </c>
      <c r="N180" s="36">
        <f>SUMIFS(СВЦЭМ!$D$33:$D$776,СВЦЭМ!$A$33:$A$776,$A180,СВЦЭМ!$B$33:$B$776,N$155)+'СЕТ СН'!$I$14+СВЦЭМ!$D$10+'СЕТ СН'!$I$6-'СЕТ СН'!$I$26</f>
        <v>1366.62811285</v>
      </c>
      <c r="O180" s="36">
        <f>SUMIFS(СВЦЭМ!$D$33:$D$776,СВЦЭМ!$A$33:$A$776,$A180,СВЦЭМ!$B$33:$B$776,O$155)+'СЕТ СН'!$I$14+СВЦЭМ!$D$10+'СЕТ СН'!$I$6-'СЕТ СН'!$I$26</f>
        <v>1346.8100456299999</v>
      </c>
      <c r="P180" s="36">
        <f>SUMIFS(СВЦЭМ!$D$33:$D$776,СВЦЭМ!$A$33:$A$776,$A180,СВЦЭМ!$B$33:$B$776,P$155)+'СЕТ СН'!$I$14+СВЦЭМ!$D$10+'СЕТ СН'!$I$6-'СЕТ СН'!$I$26</f>
        <v>1352.46187981</v>
      </c>
      <c r="Q180" s="36">
        <f>SUMIFS(СВЦЭМ!$D$33:$D$776,СВЦЭМ!$A$33:$A$776,$A180,СВЦЭМ!$B$33:$B$776,Q$155)+'СЕТ СН'!$I$14+СВЦЭМ!$D$10+'СЕТ СН'!$I$6-'СЕТ СН'!$I$26</f>
        <v>1353.9831941800001</v>
      </c>
      <c r="R180" s="36">
        <f>SUMIFS(СВЦЭМ!$D$33:$D$776,СВЦЭМ!$A$33:$A$776,$A180,СВЦЭМ!$B$33:$B$776,R$155)+'СЕТ СН'!$I$14+СВЦЭМ!$D$10+'СЕТ СН'!$I$6-'СЕТ СН'!$I$26</f>
        <v>1362.1633998299999</v>
      </c>
      <c r="S180" s="36">
        <f>SUMIFS(СВЦЭМ!$D$33:$D$776,СВЦЭМ!$A$33:$A$776,$A180,СВЦЭМ!$B$33:$B$776,S$155)+'СЕТ СН'!$I$14+СВЦЭМ!$D$10+'СЕТ СН'!$I$6-'СЕТ СН'!$I$26</f>
        <v>1358.33814446</v>
      </c>
      <c r="T180" s="36">
        <f>SUMIFS(СВЦЭМ!$D$33:$D$776,СВЦЭМ!$A$33:$A$776,$A180,СВЦЭМ!$B$33:$B$776,T$155)+'СЕТ СН'!$I$14+СВЦЭМ!$D$10+'СЕТ СН'!$I$6-'СЕТ СН'!$I$26</f>
        <v>1356.33835991</v>
      </c>
      <c r="U180" s="36">
        <f>SUMIFS(СВЦЭМ!$D$33:$D$776,СВЦЭМ!$A$33:$A$776,$A180,СВЦЭМ!$B$33:$B$776,U$155)+'СЕТ СН'!$I$14+СВЦЭМ!$D$10+'СЕТ СН'!$I$6-'СЕТ СН'!$I$26</f>
        <v>1352.2322767800001</v>
      </c>
      <c r="V180" s="36">
        <f>SUMIFS(СВЦЭМ!$D$33:$D$776,СВЦЭМ!$A$33:$A$776,$A180,СВЦЭМ!$B$33:$B$776,V$155)+'СЕТ СН'!$I$14+СВЦЭМ!$D$10+'СЕТ СН'!$I$6-'СЕТ СН'!$I$26</f>
        <v>1340.0956668200001</v>
      </c>
      <c r="W180" s="36">
        <f>SUMIFS(СВЦЭМ!$D$33:$D$776,СВЦЭМ!$A$33:$A$776,$A180,СВЦЭМ!$B$33:$B$776,W$155)+'СЕТ СН'!$I$14+СВЦЭМ!$D$10+'СЕТ СН'!$I$6-'СЕТ СН'!$I$26</f>
        <v>1343.8945581500002</v>
      </c>
      <c r="X180" s="36">
        <f>SUMIFS(СВЦЭМ!$D$33:$D$776,СВЦЭМ!$A$33:$A$776,$A180,СВЦЭМ!$B$33:$B$776,X$155)+'СЕТ СН'!$I$14+СВЦЭМ!$D$10+'СЕТ СН'!$I$6-'СЕТ СН'!$I$26</f>
        <v>1360.46583687</v>
      </c>
      <c r="Y180" s="36">
        <f>SUMIFS(СВЦЭМ!$D$33:$D$776,СВЦЭМ!$A$33:$A$776,$A180,СВЦЭМ!$B$33:$B$776,Y$155)+'СЕТ СН'!$I$14+СВЦЭМ!$D$10+'СЕТ СН'!$I$6-'СЕТ СН'!$I$26</f>
        <v>1442.3790817600002</v>
      </c>
    </row>
    <row r="181" spans="1:27" ht="15.75" x14ac:dyDescent="0.2">
      <c r="A181" s="35">
        <f t="shared" si="4"/>
        <v>43977</v>
      </c>
      <c r="B181" s="36">
        <f>SUMIFS(СВЦЭМ!$D$33:$D$776,СВЦЭМ!$A$33:$A$776,$A181,СВЦЭМ!$B$33:$B$776,B$155)+'СЕТ СН'!$I$14+СВЦЭМ!$D$10+'СЕТ СН'!$I$6-'СЕТ СН'!$I$26</f>
        <v>1526.4684215699999</v>
      </c>
      <c r="C181" s="36">
        <f>SUMIFS(СВЦЭМ!$D$33:$D$776,СВЦЭМ!$A$33:$A$776,$A181,СВЦЭМ!$B$33:$B$776,C$155)+'СЕТ СН'!$I$14+СВЦЭМ!$D$10+'СЕТ СН'!$I$6-'СЕТ СН'!$I$26</f>
        <v>1556.5346832600001</v>
      </c>
      <c r="D181" s="36">
        <f>SUMIFS(СВЦЭМ!$D$33:$D$776,СВЦЭМ!$A$33:$A$776,$A181,СВЦЭМ!$B$33:$B$776,D$155)+'СЕТ СН'!$I$14+СВЦЭМ!$D$10+'СЕТ СН'!$I$6-'СЕТ СН'!$I$26</f>
        <v>1547.33989718</v>
      </c>
      <c r="E181" s="36">
        <f>SUMIFS(СВЦЭМ!$D$33:$D$776,СВЦЭМ!$A$33:$A$776,$A181,СВЦЭМ!$B$33:$B$776,E$155)+'СЕТ СН'!$I$14+СВЦЭМ!$D$10+'СЕТ СН'!$I$6-'СЕТ СН'!$I$26</f>
        <v>1538.5958978200001</v>
      </c>
      <c r="F181" s="36">
        <f>SUMIFS(СВЦЭМ!$D$33:$D$776,СВЦЭМ!$A$33:$A$776,$A181,СВЦЭМ!$B$33:$B$776,F$155)+'СЕТ СН'!$I$14+СВЦЭМ!$D$10+'СЕТ СН'!$I$6-'СЕТ СН'!$I$26</f>
        <v>1536.4273997700002</v>
      </c>
      <c r="G181" s="36">
        <f>SUMIFS(СВЦЭМ!$D$33:$D$776,СВЦЭМ!$A$33:$A$776,$A181,СВЦЭМ!$B$33:$B$776,G$155)+'СЕТ СН'!$I$14+СВЦЭМ!$D$10+'СЕТ СН'!$I$6-'СЕТ СН'!$I$26</f>
        <v>1543.27336487</v>
      </c>
      <c r="H181" s="36">
        <f>SUMIFS(СВЦЭМ!$D$33:$D$776,СВЦЭМ!$A$33:$A$776,$A181,СВЦЭМ!$B$33:$B$776,H$155)+'СЕТ СН'!$I$14+СВЦЭМ!$D$10+'СЕТ СН'!$I$6-'СЕТ СН'!$I$26</f>
        <v>1553.26811279</v>
      </c>
      <c r="I181" s="36">
        <f>SUMIFS(СВЦЭМ!$D$33:$D$776,СВЦЭМ!$A$33:$A$776,$A181,СВЦЭМ!$B$33:$B$776,I$155)+'СЕТ СН'!$I$14+СВЦЭМ!$D$10+'СЕТ СН'!$I$6-'СЕТ СН'!$I$26</f>
        <v>1524.1519480699999</v>
      </c>
      <c r="J181" s="36">
        <f>SUMIFS(СВЦЭМ!$D$33:$D$776,СВЦЭМ!$A$33:$A$776,$A181,СВЦЭМ!$B$33:$B$776,J$155)+'СЕТ СН'!$I$14+СВЦЭМ!$D$10+'СЕТ СН'!$I$6-'СЕТ СН'!$I$26</f>
        <v>1490.7783601199999</v>
      </c>
      <c r="K181" s="36">
        <f>SUMIFS(СВЦЭМ!$D$33:$D$776,СВЦЭМ!$A$33:$A$776,$A181,СВЦЭМ!$B$33:$B$776,K$155)+'СЕТ СН'!$I$14+СВЦЭМ!$D$10+'СЕТ СН'!$I$6-'СЕТ СН'!$I$26</f>
        <v>1477.49461561</v>
      </c>
      <c r="L181" s="36">
        <f>SUMIFS(СВЦЭМ!$D$33:$D$776,СВЦЭМ!$A$33:$A$776,$A181,СВЦЭМ!$B$33:$B$776,L$155)+'СЕТ СН'!$I$14+СВЦЭМ!$D$10+'СЕТ СН'!$I$6-'СЕТ СН'!$I$26</f>
        <v>1479.5529646099999</v>
      </c>
      <c r="M181" s="36">
        <f>SUMIFS(СВЦЭМ!$D$33:$D$776,СВЦЭМ!$A$33:$A$776,$A181,СВЦЭМ!$B$33:$B$776,M$155)+'СЕТ СН'!$I$14+СВЦЭМ!$D$10+'СЕТ СН'!$I$6-'СЕТ СН'!$I$26</f>
        <v>1422.5644428200001</v>
      </c>
      <c r="N181" s="36">
        <f>SUMIFS(СВЦЭМ!$D$33:$D$776,СВЦЭМ!$A$33:$A$776,$A181,СВЦЭМ!$B$33:$B$776,N$155)+'СЕТ СН'!$I$14+СВЦЭМ!$D$10+'СЕТ СН'!$I$6-'СЕТ СН'!$I$26</f>
        <v>1375.1233278300001</v>
      </c>
      <c r="O181" s="36">
        <f>SUMIFS(СВЦЭМ!$D$33:$D$776,СВЦЭМ!$A$33:$A$776,$A181,СВЦЭМ!$B$33:$B$776,O$155)+'СЕТ СН'!$I$14+СВЦЭМ!$D$10+'СЕТ СН'!$I$6-'СЕТ СН'!$I$26</f>
        <v>1355.1431992400001</v>
      </c>
      <c r="P181" s="36">
        <f>SUMIFS(СВЦЭМ!$D$33:$D$776,СВЦЭМ!$A$33:$A$776,$A181,СВЦЭМ!$B$33:$B$776,P$155)+'СЕТ СН'!$I$14+СВЦЭМ!$D$10+'СЕТ СН'!$I$6-'СЕТ СН'!$I$26</f>
        <v>1359.80222166</v>
      </c>
      <c r="Q181" s="36">
        <f>SUMIFS(СВЦЭМ!$D$33:$D$776,СВЦЭМ!$A$33:$A$776,$A181,СВЦЭМ!$B$33:$B$776,Q$155)+'СЕТ СН'!$I$14+СВЦЭМ!$D$10+'СЕТ СН'!$I$6-'СЕТ СН'!$I$26</f>
        <v>1364.9644676799999</v>
      </c>
      <c r="R181" s="36">
        <f>SUMIFS(СВЦЭМ!$D$33:$D$776,СВЦЭМ!$A$33:$A$776,$A181,СВЦЭМ!$B$33:$B$776,R$155)+'СЕТ СН'!$I$14+СВЦЭМ!$D$10+'СЕТ СН'!$I$6-'СЕТ СН'!$I$26</f>
        <v>1363.2611211000001</v>
      </c>
      <c r="S181" s="36">
        <f>SUMIFS(СВЦЭМ!$D$33:$D$776,СВЦЭМ!$A$33:$A$776,$A181,СВЦЭМ!$B$33:$B$776,S$155)+'СЕТ СН'!$I$14+СВЦЭМ!$D$10+'СЕТ СН'!$I$6-'СЕТ СН'!$I$26</f>
        <v>1362.75204476</v>
      </c>
      <c r="T181" s="36">
        <f>SUMIFS(СВЦЭМ!$D$33:$D$776,СВЦЭМ!$A$33:$A$776,$A181,СВЦЭМ!$B$33:$B$776,T$155)+'СЕТ СН'!$I$14+СВЦЭМ!$D$10+'СЕТ СН'!$I$6-'СЕТ СН'!$I$26</f>
        <v>1359.0267455799999</v>
      </c>
      <c r="U181" s="36">
        <f>SUMIFS(СВЦЭМ!$D$33:$D$776,СВЦЭМ!$A$33:$A$776,$A181,СВЦЭМ!$B$33:$B$776,U$155)+'СЕТ СН'!$I$14+СВЦЭМ!$D$10+'СЕТ СН'!$I$6-'СЕТ СН'!$I$26</f>
        <v>1346.4146581</v>
      </c>
      <c r="V181" s="36">
        <f>SUMIFS(СВЦЭМ!$D$33:$D$776,СВЦЭМ!$A$33:$A$776,$A181,СВЦЭМ!$B$33:$B$776,V$155)+'СЕТ СН'!$I$14+СВЦЭМ!$D$10+'СЕТ СН'!$I$6-'СЕТ СН'!$I$26</f>
        <v>1340.1557653099999</v>
      </c>
      <c r="W181" s="36">
        <f>SUMIFS(СВЦЭМ!$D$33:$D$776,СВЦЭМ!$A$33:$A$776,$A181,СВЦЭМ!$B$33:$B$776,W$155)+'СЕТ СН'!$I$14+СВЦЭМ!$D$10+'СЕТ СН'!$I$6-'СЕТ СН'!$I$26</f>
        <v>1335.75784548</v>
      </c>
      <c r="X181" s="36">
        <f>SUMIFS(СВЦЭМ!$D$33:$D$776,СВЦЭМ!$A$33:$A$776,$A181,СВЦЭМ!$B$33:$B$776,X$155)+'СЕТ СН'!$I$14+СВЦЭМ!$D$10+'СЕТ СН'!$I$6-'СЕТ СН'!$I$26</f>
        <v>1357.46868748</v>
      </c>
      <c r="Y181" s="36">
        <f>SUMIFS(СВЦЭМ!$D$33:$D$776,СВЦЭМ!$A$33:$A$776,$A181,СВЦЭМ!$B$33:$B$776,Y$155)+'СЕТ СН'!$I$14+СВЦЭМ!$D$10+'СЕТ СН'!$I$6-'СЕТ СН'!$I$26</f>
        <v>1424.67484803</v>
      </c>
    </row>
    <row r="182" spans="1:27" ht="15.75" x14ac:dyDescent="0.2">
      <c r="A182" s="35">
        <f t="shared" si="4"/>
        <v>43978</v>
      </c>
      <c r="B182" s="36">
        <f>SUMIFS(СВЦЭМ!$D$33:$D$776,СВЦЭМ!$A$33:$A$776,$A182,СВЦЭМ!$B$33:$B$776,B$155)+'СЕТ СН'!$I$14+СВЦЭМ!$D$10+'СЕТ СН'!$I$6-'СЕТ СН'!$I$26</f>
        <v>1510.3210566600001</v>
      </c>
      <c r="C182" s="36">
        <f>SUMIFS(СВЦЭМ!$D$33:$D$776,СВЦЭМ!$A$33:$A$776,$A182,СВЦЭМ!$B$33:$B$776,C$155)+'СЕТ СН'!$I$14+СВЦЭМ!$D$10+'СЕТ СН'!$I$6-'СЕТ СН'!$I$26</f>
        <v>1545.12486878</v>
      </c>
      <c r="D182" s="36">
        <f>SUMIFS(СВЦЭМ!$D$33:$D$776,СВЦЭМ!$A$33:$A$776,$A182,СВЦЭМ!$B$33:$B$776,D$155)+'СЕТ СН'!$I$14+СВЦЭМ!$D$10+'СЕТ СН'!$I$6-'СЕТ СН'!$I$26</f>
        <v>1563.6610798699999</v>
      </c>
      <c r="E182" s="36">
        <f>SUMIFS(СВЦЭМ!$D$33:$D$776,СВЦЭМ!$A$33:$A$776,$A182,СВЦЭМ!$B$33:$B$776,E$155)+'СЕТ СН'!$I$14+СВЦЭМ!$D$10+'СЕТ СН'!$I$6-'СЕТ СН'!$I$26</f>
        <v>1572.06480478</v>
      </c>
      <c r="F182" s="36">
        <f>SUMIFS(СВЦЭМ!$D$33:$D$776,СВЦЭМ!$A$33:$A$776,$A182,СВЦЭМ!$B$33:$B$776,F$155)+'СЕТ СН'!$I$14+СВЦЭМ!$D$10+'СЕТ СН'!$I$6-'СЕТ СН'!$I$26</f>
        <v>1565.8703033900001</v>
      </c>
      <c r="G182" s="36">
        <f>SUMIFS(СВЦЭМ!$D$33:$D$776,СВЦЭМ!$A$33:$A$776,$A182,СВЦЭМ!$B$33:$B$776,G$155)+'СЕТ СН'!$I$14+СВЦЭМ!$D$10+'СЕТ СН'!$I$6-'СЕТ СН'!$I$26</f>
        <v>1572.7036341799999</v>
      </c>
      <c r="H182" s="36">
        <f>SUMIFS(СВЦЭМ!$D$33:$D$776,СВЦЭМ!$A$33:$A$776,$A182,СВЦЭМ!$B$33:$B$776,H$155)+'СЕТ СН'!$I$14+СВЦЭМ!$D$10+'СЕТ СН'!$I$6-'СЕТ СН'!$I$26</f>
        <v>1555.2324292000001</v>
      </c>
      <c r="I182" s="36">
        <f>SUMIFS(СВЦЭМ!$D$33:$D$776,СВЦЭМ!$A$33:$A$776,$A182,СВЦЭМ!$B$33:$B$776,I$155)+'СЕТ СН'!$I$14+СВЦЭМ!$D$10+'СЕТ СН'!$I$6-'СЕТ СН'!$I$26</f>
        <v>1541.4210386300001</v>
      </c>
      <c r="J182" s="36">
        <f>SUMIFS(СВЦЭМ!$D$33:$D$776,СВЦЭМ!$A$33:$A$776,$A182,СВЦЭМ!$B$33:$B$776,J$155)+'СЕТ СН'!$I$14+СВЦЭМ!$D$10+'СЕТ СН'!$I$6-'СЕТ СН'!$I$26</f>
        <v>1506.6594816300001</v>
      </c>
      <c r="K182" s="36">
        <f>SUMIFS(СВЦЭМ!$D$33:$D$776,СВЦЭМ!$A$33:$A$776,$A182,СВЦЭМ!$B$33:$B$776,K$155)+'СЕТ СН'!$I$14+СВЦЭМ!$D$10+'СЕТ СН'!$I$6-'СЕТ СН'!$I$26</f>
        <v>1486.6361012500001</v>
      </c>
      <c r="L182" s="36">
        <f>SUMIFS(СВЦЭМ!$D$33:$D$776,СВЦЭМ!$A$33:$A$776,$A182,СВЦЭМ!$B$33:$B$776,L$155)+'СЕТ СН'!$I$14+СВЦЭМ!$D$10+'СЕТ СН'!$I$6-'СЕТ СН'!$I$26</f>
        <v>1466.6452779700001</v>
      </c>
      <c r="M182" s="36">
        <f>SUMIFS(СВЦЭМ!$D$33:$D$776,СВЦЭМ!$A$33:$A$776,$A182,СВЦЭМ!$B$33:$B$776,M$155)+'СЕТ СН'!$I$14+СВЦЭМ!$D$10+'СЕТ СН'!$I$6-'СЕТ СН'!$I$26</f>
        <v>1413.41277747</v>
      </c>
      <c r="N182" s="36">
        <f>SUMIFS(СВЦЭМ!$D$33:$D$776,СВЦЭМ!$A$33:$A$776,$A182,СВЦЭМ!$B$33:$B$776,N$155)+'СЕТ СН'!$I$14+СВЦЭМ!$D$10+'СЕТ СН'!$I$6-'СЕТ СН'!$I$26</f>
        <v>1355.5082980699999</v>
      </c>
      <c r="O182" s="36">
        <f>SUMIFS(СВЦЭМ!$D$33:$D$776,СВЦЭМ!$A$33:$A$776,$A182,СВЦЭМ!$B$33:$B$776,O$155)+'СЕТ СН'!$I$14+СВЦЭМ!$D$10+'СЕТ СН'!$I$6-'СЕТ СН'!$I$26</f>
        <v>1337.95906743</v>
      </c>
      <c r="P182" s="36">
        <f>SUMIFS(СВЦЭМ!$D$33:$D$776,СВЦЭМ!$A$33:$A$776,$A182,СВЦЭМ!$B$33:$B$776,P$155)+'СЕТ СН'!$I$14+СВЦЭМ!$D$10+'СЕТ СН'!$I$6-'СЕТ СН'!$I$26</f>
        <v>1332.7230051500001</v>
      </c>
      <c r="Q182" s="36">
        <f>SUMIFS(СВЦЭМ!$D$33:$D$776,СВЦЭМ!$A$33:$A$776,$A182,СВЦЭМ!$B$33:$B$776,Q$155)+'СЕТ СН'!$I$14+СВЦЭМ!$D$10+'СЕТ СН'!$I$6-'СЕТ СН'!$I$26</f>
        <v>1337.2546168200001</v>
      </c>
      <c r="R182" s="36">
        <f>SUMIFS(СВЦЭМ!$D$33:$D$776,СВЦЭМ!$A$33:$A$776,$A182,СВЦЭМ!$B$33:$B$776,R$155)+'СЕТ СН'!$I$14+СВЦЭМ!$D$10+'СЕТ СН'!$I$6-'СЕТ СН'!$I$26</f>
        <v>1340.81452702</v>
      </c>
      <c r="S182" s="36">
        <f>SUMIFS(СВЦЭМ!$D$33:$D$776,СВЦЭМ!$A$33:$A$776,$A182,СВЦЭМ!$B$33:$B$776,S$155)+'СЕТ СН'!$I$14+СВЦЭМ!$D$10+'СЕТ СН'!$I$6-'СЕТ СН'!$I$26</f>
        <v>1345.6612719</v>
      </c>
      <c r="T182" s="36">
        <f>SUMIFS(СВЦЭМ!$D$33:$D$776,СВЦЭМ!$A$33:$A$776,$A182,СВЦЭМ!$B$33:$B$776,T$155)+'СЕТ СН'!$I$14+СВЦЭМ!$D$10+'СЕТ СН'!$I$6-'СЕТ СН'!$I$26</f>
        <v>1341.3098846600001</v>
      </c>
      <c r="U182" s="36">
        <f>SUMIFS(СВЦЭМ!$D$33:$D$776,СВЦЭМ!$A$33:$A$776,$A182,СВЦЭМ!$B$33:$B$776,U$155)+'СЕТ СН'!$I$14+СВЦЭМ!$D$10+'СЕТ СН'!$I$6-'СЕТ СН'!$I$26</f>
        <v>1329.9718483199999</v>
      </c>
      <c r="V182" s="36">
        <f>SUMIFS(СВЦЭМ!$D$33:$D$776,СВЦЭМ!$A$33:$A$776,$A182,СВЦЭМ!$B$33:$B$776,V$155)+'СЕТ СН'!$I$14+СВЦЭМ!$D$10+'СЕТ СН'!$I$6-'СЕТ СН'!$I$26</f>
        <v>1319.6888996800001</v>
      </c>
      <c r="W182" s="36">
        <f>SUMIFS(СВЦЭМ!$D$33:$D$776,СВЦЭМ!$A$33:$A$776,$A182,СВЦЭМ!$B$33:$B$776,W$155)+'СЕТ СН'!$I$14+СВЦЭМ!$D$10+'СЕТ СН'!$I$6-'СЕТ СН'!$I$26</f>
        <v>1315.9895096600001</v>
      </c>
      <c r="X182" s="36">
        <f>SUMIFS(СВЦЭМ!$D$33:$D$776,СВЦЭМ!$A$33:$A$776,$A182,СВЦЭМ!$B$33:$B$776,X$155)+'СЕТ СН'!$I$14+СВЦЭМ!$D$10+'СЕТ СН'!$I$6-'СЕТ СН'!$I$26</f>
        <v>1353.23259527</v>
      </c>
      <c r="Y182" s="36">
        <f>SUMIFS(СВЦЭМ!$D$33:$D$776,СВЦЭМ!$A$33:$A$776,$A182,СВЦЭМ!$B$33:$B$776,Y$155)+'СЕТ СН'!$I$14+СВЦЭМ!$D$10+'СЕТ СН'!$I$6-'СЕТ СН'!$I$26</f>
        <v>1411.65497263</v>
      </c>
    </row>
    <row r="183" spans="1:27" ht="15.75" x14ac:dyDescent="0.2">
      <c r="A183" s="35">
        <f t="shared" si="4"/>
        <v>43979</v>
      </c>
      <c r="B183" s="36">
        <f>SUMIFS(СВЦЭМ!$D$33:$D$776,СВЦЭМ!$A$33:$A$776,$A183,СВЦЭМ!$B$33:$B$776,B$155)+'СЕТ СН'!$I$14+СВЦЭМ!$D$10+'СЕТ СН'!$I$6-'СЕТ СН'!$I$26</f>
        <v>1448.8305777300002</v>
      </c>
      <c r="C183" s="36">
        <f>SUMIFS(СВЦЭМ!$D$33:$D$776,СВЦЭМ!$A$33:$A$776,$A183,СВЦЭМ!$B$33:$B$776,C$155)+'СЕТ СН'!$I$14+СВЦЭМ!$D$10+'СЕТ СН'!$I$6-'СЕТ СН'!$I$26</f>
        <v>1464.0786508900001</v>
      </c>
      <c r="D183" s="36">
        <f>SUMIFS(СВЦЭМ!$D$33:$D$776,СВЦЭМ!$A$33:$A$776,$A183,СВЦЭМ!$B$33:$B$776,D$155)+'СЕТ СН'!$I$14+СВЦЭМ!$D$10+'СЕТ СН'!$I$6-'СЕТ СН'!$I$26</f>
        <v>1491.34604646</v>
      </c>
      <c r="E183" s="36">
        <f>SUMIFS(СВЦЭМ!$D$33:$D$776,СВЦЭМ!$A$33:$A$776,$A183,СВЦЭМ!$B$33:$B$776,E$155)+'СЕТ СН'!$I$14+СВЦЭМ!$D$10+'СЕТ СН'!$I$6-'СЕТ СН'!$I$26</f>
        <v>1507.2579220100001</v>
      </c>
      <c r="F183" s="36">
        <f>SUMIFS(СВЦЭМ!$D$33:$D$776,СВЦЭМ!$A$33:$A$776,$A183,СВЦЭМ!$B$33:$B$776,F$155)+'СЕТ СН'!$I$14+СВЦЭМ!$D$10+'СЕТ СН'!$I$6-'СЕТ СН'!$I$26</f>
        <v>1502.8894065499999</v>
      </c>
      <c r="G183" s="36">
        <f>SUMIFS(СВЦЭМ!$D$33:$D$776,СВЦЭМ!$A$33:$A$776,$A183,СВЦЭМ!$B$33:$B$776,G$155)+'СЕТ СН'!$I$14+СВЦЭМ!$D$10+'СЕТ СН'!$I$6-'СЕТ СН'!$I$26</f>
        <v>1507.51386108</v>
      </c>
      <c r="H183" s="36">
        <f>SUMIFS(СВЦЭМ!$D$33:$D$776,СВЦЭМ!$A$33:$A$776,$A183,СВЦЭМ!$B$33:$B$776,H$155)+'СЕТ СН'!$I$14+СВЦЭМ!$D$10+'СЕТ СН'!$I$6-'СЕТ СН'!$I$26</f>
        <v>1491.3038454</v>
      </c>
      <c r="I183" s="36">
        <f>SUMIFS(СВЦЭМ!$D$33:$D$776,СВЦЭМ!$A$33:$A$776,$A183,СВЦЭМ!$B$33:$B$776,I$155)+'СЕТ СН'!$I$14+СВЦЭМ!$D$10+'СЕТ СН'!$I$6-'СЕТ СН'!$I$26</f>
        <v>1494.1584702300001</v>
      </c>
      <c r="J183" s="36">
        <f>SUMIFS(СВЦЭМ!$D$33:$D$776,СВЦЭМ!$A$33:$A$776,$A183,СВЦЭМ!$B$33:$B$776,J$155)+'СЕТ СН'!$I$14+СВЦЭМ!$D$10+'СЕТ СН'!$I$6-'СЕТ СН'!$I$26</f>
        <v>1449.5481054900001</v>
      </c>
      <c r="K183" s="36">
        <f>SUMIFS(СВЦЭМ!$D$33:$D$776,СВЦЭМ!$A$33:$A$776,$A183,СВЦЭМ!$B$33:$B$776,K$155)+'СЕТ СН'!$I$14+СВЦЭМ!$D$10+'СЕТ СН'!$I$6-'СЕТ СН'!$I$26</f>
        <v>1437.6391097200001</v>
      </c>
      <c r="L183" s="36">
        <f>SUMIFS(СВЦЭМ!$D$33:$D$776,СВЦЭМ!$A$33:$A$776,$A183,СВЦЭМ!$B$33:$B$776,L$155)+'СЕТ СН'!$I$14+СВЦЭМ!$D$10+'СЕТ СН'!$I$6-'СЕТ СН'!$I$26</f>
        <v>1446.47436444</v>
      </c>
      <c r="M183" s="36">
        <f>SUMIFS(СВЦЭМ!$D$33:$D$776,СВЦЭМ!$A$33:$A$776,$A183,СВЦЭМ!$B$33:$B$776,M$155)+'СЕТ СН'!$I$14+СВЦЭМ!$D$10+'СЕТ СН'!$I$6-'СЕТ СН'!$I$26</f>
        <v>1423.4291504400001</v>
      </c>
      <c r="N183" s="36">
        <f>SUMIFS(СВЦЭМ!$D$33:$D$776,СВЦЭМ!$A$33:$A$776,$A183,СВЦЭМ!$B$33:$B$776,N$155)+'СЕТ СН'!$I$14+СВЦЭМ!$D$10+'СЕТ СН'!$I$6-'СЕТ СН'!$I$26</f>
        <v>1375.9197178499999</v>
      </c>
      <c r="O183" s="36">
        <f>SUMIFS(СВЦЭМ!$D$33:$D$776,СВЦЭМ!$A$33:$A$776,$A183,СВЦЭМ!$B$33:$B$776,O$155)+'СЕТ СН'!$I$14+СВЦЭМ!$D$10+'СЕТ СН'!$I$6-'СЕТ СН'!$I$26</f>
        <v>1353.5607978200001</v>
      </c>
      <c r="P183" s="36">
        <f>SUMIFS(СВЦЭМ!$D$33:$D$776,СВЦЭМ!$A$33:$A$776,$A183,СВЦЭМ!$B$33:$B$776,P$155)+'СЕТ СН'!$I$14+СВЦЭМ!$D$10+'СЕТ СН'!$I$6-'СЕТ СН'!$I$26</f>
        <v>1360.23282004</v>
      </c>
      <c r="Q183" s="36">
        <f>SUMIFS(СВЦЭМ!$D$33:$D$776,СВЦЭМ!$A$33:$A$776,$A183,СВЦЭМ!$B$33:$B$776,Q$155)+'СЕТ СН'!$I$14+СВЦЭМ!$D$10+'СЕТ СН'!$I$6-'СЕТ СН'!$I$26</f>
        <v>1361.5215682600001</v>
      </c>
      <c r="R183" s="36">
        <f>SUMIFS(СВЦЭМ!$D$33:$D$776,СВЦЭМ!$A$33:$A$776,$A183,СВЦЭМ!$B$33:$B$776,R$155)+'СЕТ СН'!$I$14+СВЦЭМ!$D$10+'СЕТ СН'!$I$6-'СЕТ СН'!$I$26</f>
        <v>1360.0591795400001</v>
      </c>
      <c r="S183" s="36">
        <f>SUMIFS(СВЦЭМ!$D$33:$D$776,СВЦЭМ!$A$33:$A$776,$A183,СВЦЭМ!$B$33:$B$776,S$155)+'СЕТ СН'!$I$14+СВЦЭМ!$D$10+'СЕТ СН'!$I$6-'СЕТ СН'!$I$26</f>
        <v>1366.44080351</v>
      </c>
      <c r="T183" s="36">
        <f>SUMIFS(СВЦЭМ!$D$33:$D$776,СВЦЭМ!$A$33:$A$776,$A183,СВЦЭМ!$B$33:$B$776,T$155)+'СЕТ СН'!$I$14+СВЦЭМ!$D$10+'СЕТ СН'!$I$6-'СЕТ СН'!$I$26</f>
        <v>1367.8954125400001</v>
      </c>
      <c r="U183" s="36">
        <f>SUMIFS(СВЦЭМ!$D$33:$D$776,СВЦЭМ!$A$33:$A$776,$A183,СВЦЭМ!$B$33:$B$776,U$155)+'СЕТ СН'!$I$14+СВЦЭМ!$D$10+'СЕТ СН'!$I$6-'СЕТ СН'!$I$26</f>
        <v>1360.9982286300001</v>
      </c>
      <c r="V183" s="36">
        <f>SUMIFS(СВЦЭМ!$D$33:$D$776,СВЦЭМ!$A$33:$A$776,$A183,СВЦЭМ!$B$33:$B$776,V$155)+'СЕТ СН'!$I$14+СВЦЭМ!$D$10+'СЕТ СН'!$I$6-'СЕТ СН'!$I$26</f>
        <v>1347.9569449099999</v>
      </c>
      <c r="W183" s="36">
        <f>SUMIFS(СВЦЭМ!$D$33:$D$776,СВЦЭМ!$A$33:$A$776,$A183,СВЦЭМ!$B$33:$B$776,W$155)+'СЕТ СН'!$I$14+СВЦЭМ!$D$10+'СЕТ СН'!$I$6-'СЕТ СН'!$I$26</f>
        <v>1344.7836660600001</v>
      </c>
      <c r="X183" s="36">
        <f>SUMIFS(СВЦЭМ!$D$33:$D$776,СВЦЭМ!$A$33:$A$776,$A183,СВЦЭМ!$B$33:$B$776,X$155)+'СЕТ СН'!$I$14+СВЦЭМ!$D$10+'СЕТ СН'!$I$6-'СЕТ СН'!$I$26</f>
        <v>1387.4366932299999</v>
      </c>
      <c r="Y183" s="36">
        <f>SUMIFS(СВЦЭМ!$D$33:$D$776,СВЦЭМ!$A$33:$A$776,$A183,СВЦЭМ!$B$33:$B$776,Y$155)+'СЕТ СН'!$I$14+СВЦЭМ!$D$10+'СЕТ СН'!$I$6-'СЕТ СН'!$I$26</f>
        <v>1453.2528864000001</v>
      </c>
    </row>
    <row r="184" spans="1:27" ht="15.75" x14ac:dyDescent="0.2">
      <c r="A184" s="35">
        <f t="shared" si="4"/>
        <v>43980</v>
      </c>
      <c r="B184" s="36">
        <f>SUMIFS(СВЦЭМ!$D$33:$D$776,СВЦЭМ!$A$33:$A$776,$A184,СВЦЭМ!$B$33:$B$776,B$155)+'СЕТ СН'!$I$14+СВЦЭМ!$D$10+'СЕТ СН'!$I$6-'СЕТ СН'!$I$26</f>
        <v>1464.1728350600001</v>
      </c>
      <c r="C184" s="36">
        <f>SUMIFS(СВЦЭМ!$D$33:$D$776,СВЦЭМ!$A$33:$A$776,$A184,СВЦЭМ!$B$33:$B$776,C$155)+'СЕТ СН'!$I$14+СВЦЭМ!$D$10+'СЕТ СН'!$I$6-'СЕТ СН'!$I$26</f>
        <v>1489.10408949</v>
      </c>
      <c r="D184" s="36">
        <f>SUMIFS(СВЦЭМ!$D$33:$D$776,СВЦЭМ!$A$33:$A$776,$A184,СВЦЭМ!$B$33:$B$776,D$155)+'СЕТ СН'!$I$14+СВЦЭМ!$D$10+'СЕТ СН'!$I$6-'СЕТ СН'!$I$26</f>
        <v>1486.5761650899999</v>
      </c>
      <c r="E184" s="36">
        <f>SUMIFS(СВЦЭМ!$D$33:$D$776,СВЦЭМ!$A$33:$A$776,$A184,СВЦЭМ!$B$33:$B$776,E$155)+'СЕТ СН'!$I$14+СВЦЭМ!$D$10+'СЕТ СН'!$I$6-'СЕТ СН'!$I$26</f>
        <v>1486.15916616</v>
      </c>
      <c r="F184" s="36">
        <f>SUMIFS(СВЦЭМ!$D$33:$D$776,СВЦЭМ!$A$33:$A$776,$A184,СВЦЭМ!$B$33:$B$776,F$155)+'СЕТ СН'!$I$14+СВЦЭМ!$D$10+'СЕТ СН'!$I$6-'СЕТ СН'!$I$26</f>
        <v>1487.5937329799999</v>
      </c>
      <c r="G184" s="36">
        <f>SUMIFS(СВЦЭМ!$D$33:$D$776,СВЦЭМ!$A$33:$A$776,$A184,СВЦЭМ!$B$33:$B$776,G$155)+'СЕТ СН'!$I$14+СВЦЭМ!$D$10+'СЕТ СН'!$I$6-'СЕТ СН'!$I$26</f>
        <v>1492.32790393</v>
      </c>
      <c r="H184" s="36">
        <f>SUMIFS(СВЦЭМ!$D$33:$D$776,СВЦЭМ!$A$33:$A$776,$A184,СВЦЭМ!$B$33:$B$776,H$155)+'СЕТ СН'!$I$14+СВЦЭМ!$D$10+'СЕТ СН'!$I$6-'СЕТ СН'!$I$26</f>
        <v>1496.5472582800001</v>
      </c>
      <c r="I184" s="36">
        <f>SUMIFS(СВЦЭМ!$D$33:$D$776,СВЦЭМ!$A$33:$A$776,$A184,СВЦЭМ!$B$33:$B$776,I$155)+'СЕТ СН'!$I$14+СВЦЭМ!$D$10+'СЕТ СН'!$I$6-'СЕТ СН'!$I$26</f>
        <v>1478.16732069</v>
      </c>
      <c r="J184" s="36">
        <f>SUMIFS(СВЦЭМ!$D$33:$D$776,СВЦЭМ!$A$33:$A$776,$A184,СВЦЭМ!$B$33:$B$776,J$155)+'СЕТ СН'!$I$14+СВЦЭМ!$D$10+'СЕТ СН'!$I$6-'СЕТ СН'!$I$26</f>
        <v>1430.9791597600001</v>
      </c>
      <c r="K184" s="36">
        <f>SUMIFS(СВЦЭМ!$D$33:$D$776,СВЦЭМ!$A$33:$A$776,$A184,СВЦЭМ!$B$33:$B$776,K$155)+'СЕТ СН'!$I$14+СВЦЭМ!$D$10+'СЕТ СН'!$I$6-'СЕТ СН'!$I$26</f>
        <v>1415.0988446000001</v>
      </c>
      <c r="L184" s="36">
        <f>SUMIFS(СВЦЭМ!$D$33:$D$776,СВЦЭМ!$A$33:$A$776,$A184,СВЦЭМ!$B$33:$B$776,L$155)+'СЕТ СН'!$I$14+СВЦЭМ!$D$10+'СЕТ СН'!$I$6-'СЕТ СН'!$I$26</f>
        <v>1444.61256832</v>
      </c>
      <c r="M184" s="36">
        <f>SUMIFS(СВЦЭМ!$D$33:$D$776,СВЦЭМ!$A$33:$A$776,$A184,СВЦЭМ!$B$33:$B$776,M$155)+'СЕТ СН'!$I$14+СВЦЭМ!$D$10+'СЕТ СН'!$I$6-'СЕТ СН'!$I$26</f>
        <v>1370.4096051500001</v>
      </c>
      <c r="N184" s="36">
        <f>SUMIFS(СВЦЭМ!$D$33:$D$776,СВЦЭМ!$A$33:$A$776,$A184,СВЦЭМ!$B$33:$B$776,N$155)+'СЕТ СН'!$I$14+СВЦЭМ!$D$10+'СЕТ СН'!$I$6-'СЕТ СН'!$I$26</f>
        <v>1310.2681123500001</v>
      </c>
      <c r="O184" s="36">
        <f>SUMIFS(СВЦЭМ!$D$33:$D$776,СВЦЭМ!$A$33:$A$776,$A184,СВЦЭМ!$B$33:$B$776,O$155)+'СЕТ СН'!$I$14+СВЦЭМ!$D$10+'СЕТ СН'!$I$6-'СЕТ СН'!$I$26</f>
        <v>1298.9523336699999</v>
      </c>
      <c r="P184" s="36">
        <f>SUMIFS(СВЦЭМ!$D$33:$D$776,СВЦЭМ!$A$33:$A$776,$A184,СВЦЭМ!$B$33:$B$776,P$155)+'СЕТ СН'!$I$14+СВЦЭМ!$D$10+'СЕТ СН'!$I$6-'СЕТ СН'!$I$26</f>
        <v>1305.5167523300001</v>
      </c>
      <c r="Q184" s="36">
        <f>SUMIFS(СВЦЭМ!$D$33:$D$776,СВЦЭМ!$A$33:$A$776,$A184,СВЦЭМ!$B$33:$B$776,Q$155)+'СЕТ СН'!$I$14+СВЦЭМ!$D$10+'СЕТ СН'!$I$6-'СЕТ СН'!$I$26</f>
        <v>1298.71264634</v>
      </c>
      <c r="R184" s="36">
        <f>SUMIFS(СВЦЭМ!$D$33:$D$776,СВЦЭМ!$A$33:$A$776,$A184,СВЦЭМ!$B$33:$B$776,R$155)+'СЕТ СН'!$I$14+СВЦЭМ!$D$10+'СЕТ СН'!$I$6-'СЕТ СН'!$I$26</f>
        <v>1301.95843386</v>
      </c>
      <c r="S184" s="36">
        <f>SUMIFS(СВЦЭМ!$D$33:$D$776,СВЦЭМ!$A$33:$A$776,$A184,СВЦЭМ!$B$33:$B$776,S$155)+'СЕТ СН'!$I$14+СВЦЭМ!$D$10+'СЕТ СН'!$I$6-'СЕТ СН'!$I$26</f>
        <v>1310.4341531099999</v>
      </c>
      <c r="T184" s="36">
        <f>SUMIFS(СВЦЭМ!$D$33:$D$776,СВЦЭМ!$A$33:$A$776,$A184,СВЦЭМ!$B$33:$B$776,T$155)+'СЕТ СН'!$I$14+СВЦЭМ!$D$10+'СЕТ СН'!$I$6-'СЕТ СН'!$I$26</f>
        <v>1322.1564839900002</v>
      </c>
      <c r="U184" s="36">
        <f>SUMIFS(СВЦЭМ!$D$33:$D$776,СВЦЭМ!$A$33:$A$776,$A184,СВЦЭМ!$B$33:$B$776,U$155)+'СЕТ СН'!$I$14+СВЦЭМ!$D$10+'СЕТ СН'!$I$6-'СЕТ СН'!$I$26</f>
        <v>1328.2236848100001</v>
      </c>
      <c r="V184" s="36">
        <f>SUMIFS(СВЦЭМ!$D$33:$D$776,СВЦЭМ!$A$33:$A$776,$A184,СВЦЭМ!$B$33:$B$776,V$155)+'СЕТ СН'!$I$14+СВЦЭМ!$D$10+'СЕТ СН'!$I$6-'СЕТ СН'!$I$26</f>
        <v>1363.4667283799999</v>
      </c>
      <c r="W184" s="36">
        <f>SUMIFS(СВЦЭМ!$D$33:$D$776,СВЦЭМ!$A$33:$A$776,$A184,СВЦЭМ!$B$33:$B$776,W$155)+'СЕТ СН'!$I$14+СВЦЭМ!$D$10+'СЕТ СН'!$I$6-'СЕТ СН'!$I$26</f>
        <v>1395.2947373900001</v>
      </c>
      <c r="X184" s="36">
        <f>SUMIFS(СВЦЭМ!$D$33:$D$776,СВЦЭМ!$A$33:$A$776,$A184,СВЦЭМ!$B$33:$B$776,X$155)+'СЕТ СН'!$I$14+СВЦЭМ!$D$10+'СЕТ СН'!$I$6-'СЕТ СН'!$I$26</f>
        <v>1379.2605980100002</v>
      </c>
      <c r="Y184" s="36">
        <f>SUMIFS(СВЦЭМ!$D$33:$D$776,СВЦЭМ!$A$33:$A$776,$A184,СВЦЭМ!$B$33:$B$776,Y$155)+'СЕТ СН'!$I$14+СВЦЭМ!$D$10+'СЕТ СН'!$I$6-'СЕТ СН'!$I$26</f>
        <v>1421.0097516599999</v>
      </c>
    </row>
    <row r="185" spans="1:27" ht="15.75" x14ac:dyDescent="0.2">
      <c r="A185" s="35">
        <f t="shared" si="4"/>
        <v>43981</v>
      </c>
      <c r="B185" s="36">
        <f>SUMIFS(СВЦЭМ!$D$33:$D$776,СВЦЭМ!$A$33:$A$776,$A185,СВЦЭМ!$B$33:$B$776,B$155)+'СЕТ СН'!$I$14+СВЦЭМ!$D$10+'СЕТ СН'!$I$6-'СЕТ СН'!$I$26</f>
        <v>1501.7235593800001</v>
      </c>
      <c r="C185" s="36">
        <f>SUMIFS(СВЦЭМ!$D$33:$D$776,СВЦЭМ!$A$33:$A$776,$A185,СВЦЭМ!$B$33:$B$776,C$155)+'СЕТ СН'!$I$14+СВЦЭМ!$D$10+'СЕТ СН'!$I$6-'СЕТ СН'!$I$26</f>
        <v>1508.4233243399999</v>
      </c>
      <c r="D185" s="36">
        <f>SUMIFS(СВЦЭМ!$D$33:$D$776,СВЦЭМ!$A$33:$A$776,$A185,СВЦЭМ!$B$33:$B$776,D$155)+'СЕТ СН'!$I$14+СВЦЭМ!$D$10+'СЕТ СН'!$I$6-'СЕТ СН'!$I$26</f>
        <v>1509.9392324600001</v>
      </c>
      <c r="E185" s="36">
        <f>SUMIFS(СВЦЭМ!$D$33:$D$776,СВЦЭМ!$A$33:$A$776,$A185,СВЦЭМ!$B$33:$B$776,E$155)+'СЕТ СН'!$I$14+СВЦЭМ!$D$10+'СЕТ СН'!$I$6-'СЕТ СН'!$I$26</f>
        <v>1507.4505543499999</v>
      </c>
      <c r="F185" s="36">
        <f>SUMIFS(СВЦЭМ!$D$33:$D$776,СВЦЭМ!$A$33:$A$776,$A185,СВЦЭМ!$B$33:$B$776,F$155)+'СЕТ СН'!$I$14+СВЦЭМ!$D$10+'СЕТ СН'!$I$6-'СЕТ СН'!$I$26</f>
        <v>1506.65665558</v>
      </c>
      <c r="G185" s="36">
        <f>SUMIFS(СВЦЭМ!$D$33:$D$776,СВЦЭМ!$A$33:$A$776,$A185,СВЦЭМ!$B$33:$B$776,G$155)+'СЕТ СН'!$I$14+СВЦЭМ!$D$10+'СЕТ СН'!$I$6-'СЕТ СН'!$I$26</f>
        <v>1507.1528893300001</v>
      </c>
      <c r="H185" s="36">
        <f>SUMIFS(СВЦЭМ!$D$33:$D$776,СВЦЭМ!$A$33:$A$776,$A185,СВЦЭМ!$B$33:$B$776,H$155)+'СЕТ СН'!$I$14+СВЦЭМ!$D$10+'СЕТ СН'!$I$6-'СЕТ СН'!$I$26</f>
        <v>1494.2059129300001</v>
      </c>
      <c r="I185" s="36">
        <f>SUMIFS(СВЦЭМ!$D$33:$D$776,СВЦЭМ!$A$33:$A$776,$A185,СВЦЭМ!$B$33:$B$776,I$155)+'СЕТ СН'!$I$14+СВЦЭМ!$D$10+'СЕТ СН'!$I$6-'СЕТ СН'!$I$26</f>
        <v>1476.3425365000001</v>
      </c>
      <c r="J185" s="36">
        <f>SUMIFS(СВЦЭМ!$D$33:$D$776,СВЦЭМ!$A$33:$A$776,$A185,СВЦЭМ!$B$33:$B$776,J$155)+'СЕТ СН'!$I$14+СВЦЭМ!$D$10+'СЕТ СН'!$I$6-'СЕТ СН'!$I$26</f>
        <v>1445.30597685</v>
      </c>
      <c r="K185" s="36">
        <f>SUMIFS(СВЦЭМ!$D$33:$D$776,СВЦЭМ!$A$33:$A$776,$A185,СВЦЭМ!$B$33:$B$776,K$155)+'СЕТ СН'!$I$14+СВЦЭМ!$D$10+'СЕТ СН'!$I$6-'СЕТ СН'!$I$26</f>
        <v>1433.81992816</v>
      </c>
      <c r="L185" s="36">
        <f>SUMIFS(СВЦЭМ!$D$33:$D$776,СВЦЭМ!$A$33:$A$776,$A185,СВЦЭМ!$B$33:$B$776,L$155)+'СЕТ СН'!$I$14+СВЦЭМ!$D$10+'СЕТ СН'!$I$6-'СЕТ СН'!$I$26</f>
        <v>1424.89107556</v>
      </c>
      <c r="M185" s="36">
        <f>SUMIFS(СВЦЭМ!$D$33:$D$776,СВЦЭМ!$A$33:$A$776,$A185,СВЦЭМ!$B$33:$B$776,M$155)+'СЕТ СН'!$I$14+СВЦЭМ!$D$10+'СЕТ СН'!$I$6-'СЕТ СН'!$I$26</f>
        <v>1373.22915018</v>
      </c>
      <c r="N185" s="36">
        <f>SUMIFS(СВЦЭМ!$D$33:$D$776,СВЦЭМ!$A$33:$A$776,$A185,СВЦЭМ!$B$33:$B$776,N$155)+'СЕТ СН'!$I$14+СВЦЭМ!$D$10+'СЕТ СН'!$I$6-'СЕТ СН'!$I$26</f>
        <v>1325.47619042</v>
      </c>
      <c r="O185" s="36">
        <f>SUMIFS(СВЦЭМ!$D$33:$D$776,СВЦЭМ!$A$33:$A$776,$A185,СВЦЭМ!$B$33:$B$776,O$155)+'СЕТ СН'!$I$14+СВЦЭМ!$D$10+'СЕТ СН'!$I$6-'СЕТ СН'!$I$26</f>
        <v>1313.2698400700001</v>
      </c>
      <c r="P185" s="36">
        <f>SUMIFS(СВЦЭМ!$D$33:$D$776,СВЦЭМ!$A$33:$A$776,$A185,СВЦЭМ!$B$33:$B$776,P$155)+'СЕТ СН'!$I$14+СВЦЭМ!$D$10+'СЕТ СН'!$I$6-'СЕТ СН'!$I$26</f>
        <v>1316.0325053700001</v>
      </c>
      <c r="Q185" s="36">
        <f>SUMIFS(СВЦЭМ!$D$33:$D$776,СВЦЭМ!$A$33:$A$776,$A185,СВЦЭМ!$B$33:$B$776,Q$155)+'СЕТ СН'!$I$14+СВЦЭМ!$D$10+'СЕТ СН'!$I$6-'СЕТ СН'!$I$26</f>
        <v>1315.3809319900001</v>
      </c>
      <c r="R185" s="36">
        <f>SUMIFS(СВЦЭМ!$D$33:$D$776,СВЦЭМ!$A$33:$A$776,$A185,СВЦЭМ!$B$33:$B$776,R$155)+'СЕТ СН'!$I$14+СВЦЭМ!$D$10+'СЕТ СН'!$I$6-'СЕТ СН'!$I$26</f>
        <v>1314.43561555</v>
      </c>
      <c r="S185" s="36">
        <f>SUMIFS(СВЦЭМ!$D$33:$D$776,СВЦЭМ!$A$33:$A$776,$A185,СВЦЭМ!$B$33:$B$776,S$155)+'СЕТ СН'!$I$14+СВЦЭМ!$D$10+'СЕТ СН'!$I$6-'СЕТ СН'!$I$26</f>
        <v>1316.81008137</v>
      </c>
      <c r="T185" s="36">
        <f>SUMIFS(СВЦЭМ!$D$33:$D$776,СВЦЭМ!$A$33:$A$776,$A185,СВЦЭМ!$B$33:$B$776,T$155)+'СЕТ СН'!$I$14+СВЦЭМ!$D$10+'СЕТ СН'!$I$6-'СЕТ СН'!$I$26</f>
        <v>1311.64964523</v>
      </c>
      <c r="U185" s="36">
        <f>SUMIFS(СВЦЭМ!$D$33:$D$776,СВЦЭМ!$A$33:$A$776,$A185,СВЦЭМ!$B$33:$B$776,U$155)+'СЕТ СН'!$I$14+СВЦЭМ!$D$10+'СЕТ СН'!$I$6-'СЕТ СН'!$I$26</f>
        <v>1302.0120881799999</v>
      </c>
      <c r="V185" s="36">
        <f>SUMIFS(СВЦЭМ!$D$33:$D$776,СВЦЭМ!$A$33:$A$776,$A185,СВЦЭМ!$B$33:$B$776,V$155)+'СЕТ СН'!$I$14+СВЦЭМ!$D$10+'СЕТ СН'!$I$6-'СЕТ СН'!$I$26</f>
        <v>1309.1673453600001</v>
      </c>
      <c r="W185" s="36">
        <f>SUMIFS(СВЦЭМ!$D$33:$D$776,СВЦЭМ!$A$33:$A$776,$A185,СВЦЭМ!$B$33:$B$776,W$155)+'СЕТ СН'!$I$14+СВЦЭМ!$D$10+'СЕТ СН'!$I$6-'СЕТ СН'!$I$26</f>
        <v>1315.3100003200002</v>
      </c>
      <c r="X185" s="36">
        <f>SUMIFS(СВЦЭМ!$D$33:$D$776,СВЦЭМ!$A$33:$A$776,$A185,СВЦЭМ!$B$33:$B$776,X$155)+'СЕТ СН'!$I$14+СВЦЭМ!$D$10+'СЕТ СН'!$I$6-'СЕТ СН'!$I$26</f>
        <v>1318.2228854499999</v>
      </c>
      <c r="Y185" s="36">
        <f>SUMIFS(СВЦЭМ!$D$33:$D$776,СВЦЭМ!$A$33:$A$776,$A185,СВЦЭМ!$B$33:$B$776,Y$155)+'СЕТ СН'!$I$14+СВЦЭМ!$D$10+'СЕТ СН'!$I$6-'СЕТ СН'!$I$26</f>
        <v>1384.99187274</v>
      </c>
    </row>
    <row r="186" spans="1:27" ht="15.75" x14ac:dyDescent="0.2">
      <c r="A186" s="35">
        <f t="shared" si="4"/>
        <v>43982</v>
      </c>
      <c r="B186" s="36">
        <f>SUMIFS(СВЦЭМ!$D$33:$D$776,СВЦЭМ!$A$33:$A$776,$A186,СВЦЭМ!$B$33:$B$776,B$155)+'СЕТ СН'!$I$14+СВЦЭМ!$D$10+'СЕТ СН'!$I$6-'СЕТ СН'!$I$26</f>
        <v>1470.3859513699999</v>
      </c>
      <c r="C186" s="36">
        <f>SUMIFS(СВЦЭМ!$D$33:$D$776,СВЦЭМ!$A$33:$A$776,$A186,СВЦЭМ!$B$33:$B$776,C$155)+'СЕТ СН'!$I$14+СВЦЭМ!$D$10+'СЕТ СН'!$I$6-'СЕТ СН'!$I$26</f>
        <v>1479.23234688</v>
      </c>
      <c r="D186" s="36">
        <f>SUMIFS(СВЦЭМ!$D$33:$D$776,СВЦЭМ!$A$33:$A$776,$A186,СВЦЭМ!$B$33:$B$776,D$155)+'СЕТ СН'!$I$14+СВЦЭМ!$D$10+'СЕТ СН'!$I$6-'СЕТ СН'!$I$26</f>
        <v>1487.3733587900001</v>
      </c>
      <c r="E186" s="36">
        <f>SUMIFS(СВЦЭМ!$D$33:$D$776,СВЦЭМ!$A$33:$A$776,$A186,СВЦЭМ!$B$33:$B$776,E$155)+'СЕТ СН'!$I$14+СВЦЭМ!$D$10+'СЕТ СН'!$I$6-'СЕТ СН'!$I$26</f>
        <v>1482.2978103</v>
      </c>
      <c r="F186" s="36">
        <f>SUMIFS(СВЦЭМ!$D$33:$D$776,СВЦЭМ!$A$33:$A$776,$A186,СВЦЭМ!$B$33:$B$776,F$155)+'СЕТ СН'!$I$14+СВЦЭМ!$D$10+'СЕТ СН'!$I$6-'СЕТ СН'!$I$26</f>
        <v>1472.0237083699999</v>
      </c>
      <c r="G186" s="36">
        <f>SUMIFS(СВЦЭМ!$D$33:$D$776,СВЦЭМ!$A$33:$A$776,$A186,СВЦЭМ!$B$33:$B$776,G$155)+'СЕТ СН'!$I$14+СВЦЭМ!$D$10+'СЕТ СН'!$I$6-'СЕТ СН'!$I$26</f>
        <v>1475.74827942</v>
      </c>
      <c r="H186" s="36">
        <f>SUMIFS(СВЦЭМ!$D$33:$D$776,СВЦЭМ!$A$33:$A$776,$A186,СВЦЭМ!$B$33:$B$776,H$155)+'СЕТ СН'!$I$14+СВЦЭМ!$D$10+'СЕТ СН'!$I$6-'СЕТ СН'!$I$26</f>
        <v>1480.0181170400001</v>
      </c>
      <c r="I186" s="36">
        <f>SUMIFS(СВЦЭМ!$D$33:$D$776,СВЦЭМ!$A$33:$A$776,$A186,СВЦЭМ!$B$33:$B$776,I$155)+'СЕТ СН'!$I$14+СВЦЭМ!$D$10+'СЕТ СН'!$I$6-'СЕТ СН'!$I$26</f>
        <v>1457.16712089</v>
      </c>
      <c r="J186" s="36">
        <f>SUMIFS(СВЦЭМ!$D$33:$D$776,СВЦЭМ!$A$33:$A$776,$A186,СВЦЭМ!$B$33:$B$776,J$155)+'СЕТ СН'!$I$14+СВЦЭМ!$D$10+'СЕТ СН'!$I$6-'СЕТ СН'!$I$26</f>
        <v>1436.7145076900001</v>
      </c>
      <c r="K186" s="36">
        <f>SUMIFS(СВЦЭМ!$D$33:$D$776,СВЦЭМ!$A$33:$A$776,$A186,СВЦЭМ!$B$33:$B$776,K$155)+'СЕТ СН'!$I$14+СВЦЭМ!$D$10+'СЕТ СН'!$I$6-'СЕТ СН'!$I$26</f>
        <v>1445.40637105</v>
      </c>
      <c r="L186" s="36">
        <f>SUMIFS(СВЦЭМ!$D$33:$D$776,СВЦЭМ!$A$33:$A$776,$A186,СВЦЭМ!$B$33:$B$776,L$155)+'СЕТ СН'!$I$14+СВЦЭМ!$D$10+'СЕТ СН'!$I$6-'СЕТ СН'!$I$26</f>
        <v>1444.2998264100002</v>
      </c>
      <c r="M186" s="36">
        <f>SUMIFS(СВЦЭМ!$D$33:$D$776,СВЦЭМ!$A$33:$A$776,$A186,СВЦЭМ!$B$33:$B$776,M$155)+'СЕТ СН'!$I$14+СВЦЭМ!$D$10+'СЕТ СН'!$I$6-'СЕТ СН'!$I$26</f>
        <v>1396.16703136</v>
      </c>
      <c r="N186" s="36">
        <f>SUMIFS(СВЦЭМ!$D$33:$D$776,СВЦЭМ!$A$33:$A$776,$A186,СВЦЭМ!$B$33:$B$776,N$155)+'СЕТ СН'!$I$14+СВЦЭМ!$D$10+'СЕТ СН'!$I$6-'СЕТ СН'!$I$26</f>
        <v>1327.4942853800001</v>
      </c>
      <c r="O186" s="36">
        <f>SUMIFS(СВЦЭМ!$D$33:$D$776,СВЦЭМ!$A$33:$A$776,$A186,СВЦЭМ!$B$33:$B$776,O$155)+'СЕТ СН'!$I$14+СВЦЭМ!$D$10+'СЕТ СН'!$I$6-'СЕТ СН'!$I$26</f>
        <v>1304.5367894999999</v>
      </c>
      <c r="P186" s="36">
        <f>SUMIFS(СВЦЭМ!$D$33:$D$776,СВЦЭМ!$A$33:$A$776,$A186,СВЦЭМ!$B$33:$B$776,P$155)+'СЕТ СН'!$I$14+СВЦЭМ!$D$10+'СЕТ СН'!$I$6-'СЕТ СН'!$I$26</f>
        <v>1312.9792542499999</v>
      </c>
      <c r="Q186" s="36">
        <f>SUMIFS(СВЦЭМ!$D$33:$D$776,СВЦЭМ!$A$33:$A$776,$A186,СВЦЭМ!$B$33:$B$776,Q$155)+'СЕТ СН'!$I$14+СВЦЭМ!$D$10+'СЕТ СН'!$I$6-'СЕТ СН'!$I$26</f>
        <v>1313.1870519600002</v>
      </c>
      <c r="R186" s="36">
        <f>SUMIFS(СВЦЭМ!$D$33:$D$776,СВЦЭМ!$A$33:$A$776,$A186,СВЦЭМ!$B$33:$B$776,R$155)+'СЕТ СН'!$I$14+СВЦЭМ!$D$10+'СЕТ СН'!$I$6-'СЕТ СН'!$I$26</f>
        <v>1315.7023253500001</v>
      </c>
      <c r="S186" s="36">
        <f>SUMIFS(СВЦЭМ!$D$33:$D$776,СВЦЭМ!$A$33:$A$776,$A186,СВЦЭМ!$B$33:$B$776,S$155)+'СЕТ СН'!$I$14+СВЦЭМ!$D$10+'СЕТ СН'!$I$6-'СЕТ СН'!$I$26</f>
        <v>1328.2866560699999</v>
      </c>
      <c r="T186" s="36">
        <f>SUMIFS(СВЦЭМ!$D$33:$D$776,СВЦЭМ!$A$33:$A$776,$A186,СВЦЭМ!$B$33:$B$776,T$155)+'СЕТ СН'!$I$14+СВЦЭМ!$D$10+'СЕТ СН'!$I$6-'СЕТ СН'!$I$26</f>
        <v>1310.3183736800001</v>
      </c>
      <c r="U186" s="36">
        <f>SUMIFS(СВЦЭМ!$D$33:$D$776,СВЦЭМ!$A$33:$A$776,$A186,СВЦЭМ!$B$33:$B$776,U$155)+'СЕТ СН'!$I$14+СВЦЭМ!$D$10+'СЕТ СН'!$I$6-'СЕТ СН'!$I$26</f>
        <v>1289.8525210799999</v>
      </c>
      <c r="V186" s="36">
        <f>SUMIFS(СВЦЭМ!$D$33:$D$776,СВЦЭМ!$A$33:$A$776,$A186,СВЦЭМ!$B$33:$B$776,V$155)+'СЕТ СН'!$I$14+СВЦЭМ!$D$10+'СЕТ СН'!$I$6-'СЕТ СН'!$I$26</f>
        <v>1252.2862593499999</v>
      </c>
      <c r="W186" s="36">
        <f>SUMIFS(СВЦЭМ!$D$33:$D$776,СВЦЭМ!$A$33:$A$776,$A186,СВЦЭМ!$B$33:$B$776,W$155)+'СЕТ СН'!$I$14+СВЦЭМ!$D$10+'СЕТ СН'!$I$6-'СЕТ СН'!$I$26</f>
        <v>1247.5342746199999</v>
      </c>
      <c r="X186" s="36">
        <f>SUMIFS(СВЦЭМ!$D$33:$D$776,СВЦЭМ!$A$33:$A$776,$A186,СВЦЭМ!$B$33:$B$776,X$155)+'СЕТ СН'!$I$14+СВЦЭМ!$D$10+'СЕТ СН'!$I$6-'СЕТ СН'!$I$26</f>
        <v>1279.5034176899999</v>
      </c>
      <c r="Y186" s="36">
        <f>SUMIFS(СВЦЭМ!$D$33:$D$776,СВЦЭМ!$A$33:$A$776,$A186,СВЦЭМ!$B$33:$B$776,Y$155)+'СЕТ СН'!$I$14+СВЦЭМ!$D$10+'СЕТ СН'!$I$6-'СЕТ СН'!$I$26</f>
        <v>1347.4176671700002</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7" t="s">
        <v>7</v>
      </c>
      <c r="B189" s="130" t="s">
        <v>148</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ht="12.75" customHeight="1" x14ac:dyDescent="0.2">
      <c r="A190" s="128"/>
      <c r="B190" s="133"/>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5"/>
    </row>
    <row r="191" spans="1:27" s="46" customFormat="1" ht="12.75" customHeight="1" x14ac:dyDescent="0.2">
      <c r="A191" s="12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01.05.2020</v>
      </c>
      <c r="B192" s="36">
        <f>SUMIFS(СВЦЭМ!$E$33:$E$776,СВЦЭМ!$A$33:$A$776,$A192,СВЦЭМ!$B$33:$B$776,B$191)+'СЕТ СН'!$F$15</f>
        <v>140.30173205</v>
      </c>
      <c r="C192" s="36">
        <f>SUMIFS(СВЦЭМ!$E$33:$E$776,СВЦЭМ!$A$33:$A$776,$A192,СВЦЭМ!$B$33:$B$776,C$191)+'СЕТ СН'!$F$15</f>
        <v>146.43059145000001</v>
      </c>
      <c r="D192" s="36">
        <f>SUMIFS(СВЦЭМ!$E$33:$E$776,СВЦЭМ!$A$33:$A$776,$A192,СВЦЭМ!$B$33:$B$776,D$191)+'СЕТ СН'!$F$15</f>
        <v>146.06498936</v>
      </c>
      <c r="E192" s="36">
        <f>SUMIFS(СВЦЭМ!$E$33:$E$776,СВЦЭМ!$A$33:$A$776,$A192,СВЦЭМ!$B$33:$B$776,E$191)+'СЕТ СН'!$F$15</f>
        <v>145.42463755</v>
      </c>
      <c r="F192" s="36">
        <f>SUMIFS(СВЦЭМ!$E$33:$E$776,СВЦЭМ!$A$33:$A$776,$A192,СВЦЭМ!$B$33:$B$776,F$191)+'СЕТ СН'!$F$15</f>
        <v>148.05879203999999</v>
      </c>
      <c r="G192" s="36">
        <f>SUMIFS(СВЦЭМ!$E$33:$E$776,СВЦЭМ!$A$33:$A$776,$A192,СВЦЭМ!$B$33:$B$776,G$191)+'СЕТ СН'!$F$15</f>
        <v>146.98634343000001</v>
      </c>
      <c r="H192" s="36">
        <f>SUMIFS(СВЦЭМ!$E$33:$E$776,СВЦЭМ!$A$33:$A$776,$A192,СВЦЭМ!$B$33:$B$776,H$191)+'СЕТ СН'!$F$15</f>
        <v>146.17453635999999</v>
      </c>
      <c r="I192" s="36">
        <f>SUMIFS(СВЦЭМ!$E$33:$E$776,СВЦЭМ!$A$33:$A$776,$A192,СВЦЭМ!$B$33:$B$776,I$191)+'СЕТ СН'!$F$15</f>
        <v>142.44241546000001</v>
      </c>
      <c r="J192" s="36">
        <f>SUMIFS(СВЦЭМ!$E$33:$E$776,СВЦЭМ!$A$33:$A$776,$A192,СВЦЭМ!$B$33:$B$776,J$191)+'СЕТ СН'!$F$15</f>
        <v>140.04276211000001</v>
      </c>
      <c r="K192" s="36">
        <f>SUMIFS(СВЦЭМ!$E$33:$E$776,СВЦЭМ!$A$33:$A$776,$A192,СВЦЭМ!$B$33:$B$776,K$191)+'СЕТ СН'!$F$15</f>
        <v>139.92334912000001</v>
      </c>
      <c r="L192" s="36">
        <f>SUMIFS(СВЦЭМ!$E$33:$E$776,СВЦЭМ!$A$33:$A$776,$A192,СВЦЭМ!$B$33:$B$776,L$191)+'СЕТ СН'!$F$15</f>
        <v>136.90494290000001</v>
      </c>
      <c r="M192" s="36">
        <f>SUMIFS(СВЦЭМ!$E$33:$E$776,СВЦЭМ!$A$33:$A$776,$A192,СВЦЭМ!$B$33:$B$776,M$191)+'СЕТ СН'!$F$15</f>
        <v>127.51199389</v>
      </c>
      <c r="N192" s="36">
        <f>SUMIFS(СВЦЭМ!$E$33:$E$776,СВЦЭМ!$A$33:$A$776,$A192,СВЦЭМ!$B$33:$B$776,N$191)+'СЕТ СН'!$F$15</f>
        <v>118.14575134</v>
      </c>
      <c r="O192" s="36">
        <f>SUMIFS(СВЦЭМ!$E$33:$E$776,СВЦЭМ!$A$33:$A$776,$A192,СВЦЭМ!$B$33:$B$776,O$191)+'СЕТ СН'!$F$15</f>
        <v>115.18811943999999</v>
      </c>
      <c r="P192" s="36">
        <f>SUMIFS(СВЦЭМ!$E$33:$E$776,СВЦЭМ!$A$33:$A$776,$A192,СВЦЭМ!$B$33:$B$776,P$191)+'СЕТ СН'!$F$15</f>
        <v>116.48328691</v>
      </c>
      <c r="Q192" s="36">
        <f>SUMIFS(СВЦЭМ!$E$33:$E$776,СВЦЭМ!$A$33:$A$776,$A192,СВЦЭМ!$B$33:$B$776,Q$191)+'СЕТ СН'!$F$15</f>
        <v>116.88522612</v>
      </c>
      <c r="R192" s="36">
        <f>SUMIFS(СВЦЭМ!$E$33:$E$776,СВЦЭМ!$A$33:$A$776,$A192,СВЦЭМ!$B$33:$B$776,R$191)+'СЕТ СН'!$F$15</f>
        <v>116.54615591</v>
      </c>
      <c r="S192" s="36">
        <f>SUMIFS(СВЦЭМ!$E$33:$E$776,СВЦЭМ!$A$33:$A$776,$A192,СВЦЭМ!$B$33:$B$776,S$191)+'СЕТ СН'!$F$15</f>
        <v>116.18305008</v>
      </c>
      <c r="T192" s="36">
        <f>SUMIFS(СВЦЭМ!$E$33:$E$776,СВЦЭМ!$A$33:$A$776,$A192,СВЦЭМ!$B$33:$B$776,T$191)+'СЕТ СН'!$F$15</f>
        <v>114.63905080000001</v>
      </c>
      <c r="U192" s="36">
        <f>SUMIFS(СВЦЭМ!$E$33:$E$776,СВЦЭМ!$A$33:$A$776,$A192,СВЦЭМ!$B$33:$B$776,U$191)+'СЕТ СН'!$F$15</f>
        <v>111.8927518</v>
      </c>
      <c r="V192" s="36">
        <f>SUMIFS(СВЦЭМ!$E$33:$E$776,СВЦЭМ!$A$33:$A$776,$A192,СВЦЭМ!$B$33:$B$776,V$191)+'СЕТ СН'!$F$15</f>
        <v>110.38998099</v>
      </c>
      <c r="W192" s="36">
        <f>SUMIFS(СВЦЭМ!$E$33:$E$776,СВЦЭМ!$A$33:$A$776,$A192,СВЦЭМ!$B$33:$B$776,W$191)+'СЕТ СН'!$F$15</f>
        <v>111.38967816</v>
      </c>
      <c r="X192" s="36">
        <f>SUMIFS(СВЦЭМ!$E$33:$E$776,СВЦЭМ!$A$33:$A$776,$A192,СВЦЭМ!$B$33:$B$776,X$191)+'СЕТ СН'!$F$15</f>
        <v>116.11006079000001</v>
      </c>
      <c r="Y192" s="36">
        <f>SUMIFS(СВЦЭМ!$E$33:$E$776,СВЦЭМ!$A$33:$A$776,$A192,СВЦЭМ!$B$33:$B$776,Y$191)+'СЕТ СН'!$F$15</f>
        <v>131.43027114</v>
      </c>
      <c r="AA192" s="45"/>
    </row>
    <row r="193" spans="1:25" ht="15.75" x14ac:dyDescent="0.2">
      <c r="A193" s="35">
        <f>A192+1</f>
        <v>43953</v>
      </c>
      <c r="B193" s="36">
        <f>SUMIFS(СВЦЭМ!$E$33:$E$776,СВЦЭМ!$A$33:$A$776,$A193,СВЦЭМ!$B$33:$B$776,B$191)+'СЕТ СН'!$F$15</f>
        <v>145.18844433999999</v>
      </c>
      <c r="C193" s="36">
        <f>SUMIFS(СВЦЭМ!$E$33:$E$776,СВЦЭМ!$A$33:$A$776,$A193,СВЦЭМ!$B$33:$B$776,C$191)+'СЕТ СН'!$F$15</f>
        <v>148.60206135999999</v>
      </c>
      <c r="D193" s="36">
        <f>SUMIFS(СВЦЭМ!$E$33:$E$776,СВЦЭМ!$A$33:$A$776,$A193,СВЦЭМ!$B$33:$B$776,D$191)+'СЕТ СН'!$F$15</f>
        <v>150.45705254999999</v>
      </c>
      <c r="E193" s="36">
        <f>SUMIFS(СВЦЭМ!$E$33:$E$776,СВЦЭМ!$A$33:$A$776,$A193,СВЦЭМ!$B$33:$B$776,E$191)+'СЕТ СН'!$F$15</f>
        <v>149.84865456</v>
      </c>
      <c r="F193" s="36">
        <f>SUMIFS(СВЦЭМ!$E$33:$E$776,СВЦЭМ!$A$33:$A$776,$A193,СВЦЭМ!$B$33:$B$776,F$191)+'СЕТ СН'!$F$15</f>
        <v>149.26203416999999</v>
      </c>
      <c r="G193" s="36">
        <f>SUMIFS(СВЦЭМ!$E$33:$E$776,СВЦЭМ!$A$33:$A$776,$A193,СВЦЭМ!$B$33:$B$776,G$191)+'СЕТ СН'!$F$15</f>
        <v>149.56021454</v>
      </c>
      <c r="H193" s="36">
        <f>SUMIFS(СВЦЭМ!$E$33:$E$776,СВЦЭМ!$A$33:$A$776,$A193,СВЦЭМ!$B$33:$B$776,H$191)+'СЕТ СН'!$F$15</f>
        <v>149.29658889000001</v>
      </c>
      <c r="I193" s="36">
        <f>SUMIFS(СВЦЭМ!$E$33:$E$776,СВЦЭМ!$A$33:$A$776,$A193,СВЦЭМ!$B$33:$B$776,I$191)+'СЕТ СН'!$F$15</f>
        <v>147.51871309000001</v>
      </c>
      <c r="J193" s="36">
        <f>SUMIFS(СВЦЭМ!$E$33:$E$776,СВЦЭМ!$A$33:$A$776,$A193,СВЦЭМ!$B$33:$B$776,J$191)+'СЕТ СН'!$F$15</f>
        <v>141.0987054</v>
      </c>
      <c r="K193" s="36">
        <f>SUMIFS(СВЦЭМ!$E$33:$E$776,СВЦЭМ!$A$33:$A$776,$A193,СВЦЭМ!$B$33:$B$776,K$191)+'СЕТ СН'!$F$15</f>
        <v>137.28985678999999</v>
      </c>
      <c r="L193" s="36">
        <f>SUMIFS(СВЦЭМ!$E$33:$E$776,СВЦЭМ!$A$33:$A$776,$A193,СВЦЭМ!$B$33:$B$776,L$191)+'СЕТ СН'!$F$15</f>
        <v>134.88784145</v>
      </c>
      <c r="M193" s="36">
        <f>SUMIFS(СВЦЭМ!$E$33:$E$776,СВЦЭМ!$A$33:$A$776,$A193,СВЦЭМ!$B$33:$B$776,M$191)+'СЕТ СН'!$F$15</f>
        <v>125.95899731999999</v>
      </c>
      <c r="N193" s="36">
        <f>SUMIFS(СВЦЭМ!$E$33:$E$776,СВЦЭМ!$A$33:$A$776,$A193,СВЦЭМ!$B$33:$B$776,N$191)+'СЕТ СН'!$F$15</f>
        <v>117.88071488999999</v>
      </c>
      <c r="O193" s="36">
        <f>SUMIFS(СВЦЭМ!$E$33:$E$776,СВЦЭМ!$A$33:$A$776,$A193,СВЦЭМ!$B$33:$B$776,O$191)+'СЕТ СН'!$F$15</f>
        <v>114.72582625</v>
      </c>
      <c r="P193" s="36">
        <f>SUMIFS(СВЦЭМ!$E$33:$E$776,СВЦЭМ!$A$33:$A$776,$A193,СВЦЭМ!$B$33:$B$776,P$191)+'СЕТ СН'!$F$15</f>
        <v>115.64690132</v>
      </c>
      <c r="Q193" s="36">
        <f>SUMIFS(СВЦЭМ!$E$33:$E$776,СВЦЭМ!$A$33:$A$776,$A193,СВЦЭМ!$B$33:$B$776,Q$191)+'СЕТ СН'!$F$15</f>
        <v>116.02220242</v>
      </c>
      <c r="R193" s="36">
        <f>SUMIFS(СВЦЭМ!$E$33:$E$776,СВЦЭМ!$A$33:$A$776,$A193,СВЦЭМ!$B$33:$B$776,R$191)+'СЕТ СН'!$F$15</f>
        <v>116.95492508</v>
      </c>
      <c r="S193" s="36">
        <f>SUMIFS(СВЦЭМ!$E$33:$E$776,СВЦЭМ!$A$33:$A$776,$A193,СВЦЭМ!$B$33:$B$776,S$191)+'СЕТ СН'!$F$15</f>
        <v>116.96711079000001</v>
      </c>
      <c r="T193" s="36">
        <f>SUMIFS(СВЦЭМ!$E$33:$E$776,СВЦЭМ!$A$33:$A$776,$A193,СВЦЭМ!$B$33:$B$776,T$191)+'СЕТ СН'!$F$15</f>
        <v>116.02035097</v>
      </c>
      <c r="U193" s="36">
        <f>SUMIFS(СВЦЭМ!$E$33:$E$776,СВЦЭМ!$A$33:$A$776,$A193,СВЦЭМ!$B$33:$B$776,U$191)+'СЕТ СН'!$F$15</f>
        <v>114.94468821</v>
      </c>
      <c r="V193" s="36">
        <f>SUMIFS(СВЦЭМ!$E$33:$E$776,СВЦЭМ!$A$33:$A$776,$A193,СВЦЭМ!$B$33:$B$776,V$191)+'СЕТ СН'!$F$15</f>
        <v>112.1599812</v>
      </c>
      <c r="W193" s="36">
        <f>SUMIFS(СВЦЭМ!$E$33:$E$776,СВЦЭМ!$A$33:$A$776,$A193,СВЦЭМ!$B$33:$B$776,W$191)+'СЕТ СН'!$F$15</f>
        <v>109.93165946000001</v>
      </c>
      <c r="X193" s="36">
        <f>SUMIFS(СВЦЭМ!$E$33:$E$776,СВЦЭМ!$A$33:$A$776,$A193,СВЦЭМ!$B$33:$B$776,X$191)+'СЕТ СН'!$F$15</f>
        <v>115.29316959000001</v>
      </c>
      <c r="Y193" s="36">
        <f>SUMIFS(СВЦЭМ!$E$33:$E$776,СВЦЭМ!$A$33:$A$776,$A193,СВЦЭМ!$B$33:$B$776,Y$191)+'СЕТ СН'!$F$15</f>
        <v>127.51972997</v>
      </c>
    </row>
    <row r="194" spans="1:25" ht="15.75" x14ac:dyDescent="0.2">
      <c r="A194" s="35">
        <f t="shared" ref="A194:A222" si="5">A193+1</f>
        <v>43954</v>
      </c>
      <c r="B194" s="36">
        <f>SUMIFS(СВЦЭМ!$E$33:$E$776,СВЦЭМ!$A$33:$A$776,$A194,СВЦЭМ!$B$33:$B$776,B$191)+'СЕТ СН'!$F$15</f>
        <v>131.99159900000001</v>
      </c>
      <c r="C194" s="36">
        <f>SUMIFS(СВЦЭМ!$E$33:$E$776,СВЦЭМ!$A$33:$A$776,$A194,СВЦЭМ!$B$33:$B$776,C$191)+'СЕТ СН'!$F$15</f>
        <v>133.80050785</v>
      </c>
      <c r="D194" s="36">
        <f>SUMIFS(СВЦЭМ!$E$33:$E$776,СВЦЭМ!$A$33:$A$776,$A194,СВЦЭМ!$B$33:$B$776,D$191)+'СЕТ СН'!$F$15</f>
        <v>133.56994441000001</v>
      </c>
      <c r="E194" s="36">
        <f>SUMIFS(СВЦЭМ!$E$33:$E$776,СВЦЭМ!$A$33:$A$776,$A194,СВЦЭМ!$B$33:$B$776,E$191)+'СЕТ СН'!$F$15</f>
        <v>133.15533998999999</v>
      </c>
      <c r="F194" s="36">
        <f>SUMIFS(СВЦЭМ!$E$33:$E$776,СВЦЭМ!$A$33:$A$776,$A194,СВЦЭМ!$B$33:$B$776,F$191)+'СЕТ СН'!$F$15</f>
        <v>132.80279238</v>
      </c>
      <c r="G194" s="36">
        <f>SUMIFS(СВЦЭМ!$E$33:$E$776,СВЦЭМ!$A$33:$A$776,$A194,СВЦЭМ!$B$33:$B$776,G$191)+'СЕТ СН'!$F$15</f>
        <v>133.28299403</v>
      </c>
      <c r="H194" s="36">
        <f>SUMIFS(СВЦЭМ!$E$33:$E$776,СВЦЭМ!$A$33:$A$776,$A194,СВЦЭМ!$B$33:$B$776,H$191)+'СЕТ СН'!$F$15</f>
        <v>134.22908253</v>
      </c>
      <c r="I194" s="36">
        <f>SUMIFS(СВЦЭМ!$E$33:$E$776,СВЦЭМ!$A$33:$A$776,$A194,СВЦЭМ!$B$33:$B$776,I$191)+'СЕТ СН'!$F$15</f>
        <v>133.66705119</v>
      </c>
      <c r="J194" s="36">
        <f>SUMIFS(СВЦЭМ!$E$33:$E$776,СВЦЭМ!$A$33:$A$776,$A194,СВЦЭМ!$B$33:$B$776,J$191)+'СЕТ СН'!$F$15</f>
        <v>132.61069373999999</v>
      </c>
      <c r="K194" s="36">
        <f>SUMIFS(СВЦЭМ!$E$33:$E$776,СВЦЭМ!$A$33:$A$776,$A194,СВЦЭМ!$B$33:$B$776,K$191)+'СЕТ СН'!$F$15</f>
        <v>128.52468880999999</v>
      </c>
      <c r="L194" s="36">
        <f>SUMIFS(СВЦЭМ!$E$33:$E$776,СВЦЭМ!$A$33:$A$776,$A194,СВЦЭМ!$B$33:$B$776,L$191)+'СЕТ СН'!$F$15</f>
        <v>123.58245639</v>
      </c>
      <c r="M194" s="36">
        <f>SUMIFS(СВЦЭМ!$E$33:$E$776,СВЦЭМ!$A$33:$A$776,$A194,СВЦЭМ!$B$33:$B$776,M$191)+'СЕТ СН'!$F$15</f>
        <v>115.37084391</v>
      </c>
      <c r="N194" s="36">
        <f>SUMIFS(СВЦЭМ!$E$33:$E$776,СВЦЭМ!$A$33:$A$776,$A194,СВЦЭМ!$B$33:$B$776,N$191)+'СЕТ СН'!$F$15</f>
        <v>109.14170764000001</v>
      </c>
      <c r="O194" s="36">
        <f>SUMIFS(СВЦЭМ!$E$33:$E$776,СВЦЭМ!$A$33:$A$776,$A194,СВЦЭМ!$B$33:$B$776,O$191)+'СЕТ СН'!$F$15</f>
        <v>110.72707138</v>
      </c>
      <c r="P194" s="36">
        <f>SUMIFS(СВЦЭМ!$E$33:$E$776,СВЦЭМ!$A$33:$A$776,$A194,СВЦЭМ!$B$33:$B$776,P$191)+'СЕТ СН'!$F$15</f>
        <v>114.63647057999999</v>
      </c>
      <c r="Q194" s="36">
        <f>SUMIFS(СВЦЭМ!$E$33:$E$776,СВЦЭМ!$A$33:$A$776,$A194,СВЦЭМ!$B$33:$B$776,Q$191)+'СЕТ СН'!$F$15</f>
        <v>118.03646636000001</v>
      </c>
      <c r="R194" s="36">
        <f>SUMIFS(СВЦЭМ!$E$33:$E$776,СВЦЭМ!$A$33:$A$776,$A194,СВЦЭМ!$B$33:$B$776,R$191)+'СЕТ СН'!$F$15</f>
        <v>119.88717746</v>
      </c>
      <c r="S194" s="36">
        <f>SUMIFS(СВЦЭМ!$E$33:$E$776,СВЦЭМ!$A$33:$A$776,$A194,СВЦЭМ!$B$33:$B$776,S$191)+'СЕТ СН'!$F$15</f>
        <v>119.88280253000001</v>
      </c>
      <c r="T194" s="36">
        <f>SUMIFS(СВЦЭМ!$E$33:$E$776,СВЦЭМ!$A$33:$A$776,$A194,СВЦЭМ!$B$33:$B$776,T$191)+'СЕТ СН'!$F$15</f>
        <v>118.02778265000001</v>
      </c>
      <c r="U194" s="36">
        <f>SUMIFS(СВЦЭМ!$E$33:$E$776,СВЦЭМ!$A$33:$A$776,$A194,СВЦЭМ!$B$33:$B$776,U$191)+'СЕТ СН'!$F$15</f>
        <v>115.64734719</v>
      </c>
      <c r="V194" s="36">
        <f>SUMIFS(СВЦЭМ!$E$33:$E$776,СВЦЭМ!$A$33:$A$776,$A194,СВЦЭМ!$B$33:$B$776,V$191)+'СЕТ СН'!$F$15</f>
        <v>108.35591807</v>
      </c>
      <c r="W194" s="36">
        <f>SUMIFS(СВЦЭМ!$E$33:$E$776,СВЦЭМ!$A$33:$A$776,$A194,СВЦЭМ!$B$33:$B$776,W$191)+'СЕТ СН'!$F$15</f>
        <v>107.51320608</v>
      </c>
      <c r="X194" s="36">
        <f>SUMIFS(СВЦЭМ!$E$33:$E$776,СВЦЭМ!$A$33:$A$776,$A194,СВЦЭМ!$B$33:$B$776,X$191)+'СЕТ СН'!$F$15</f>
        <v>113.83578256</v>
      </c>
      <c r="Y194" s="36">
        <f>SUMIFS(СВЦЭМ!$E$33:$E$776,СВЦЭМ!$A$33:$A$776,$A194,СВЦЭМ!$B$33:$B$776,Y$191)+'СЕТ СН'!$F$15</f>
        <v>127.98157747</v>
      </c>
    </row>
    <row r="195" spans="1:25" ht="15.75" x14ac:dyDescent="0.2">
      <c r="A195" s="35">
        <f t="shared" si="5"/>
        <v>43955</v>
      </c>
      <c r="B195" s="36">
        <f>SUMIFS(СВЦЭМ!$E$33:$E$776,СВЦЭМ!$A$33:$A$776,$A195,СВЦЭМ!$B$33:$B$776,B$191)+'СЕТ СН'!$F$15</f>
        <v>137.70363641</v>
      </c>
      <c r="C195" s="36">
        <f>SUMIFS(СВЦЭМ!$E$33:$E$776,СВЦЭМ!$A$33:$A$776,$A195,СВЦЭМ!$B$33:$B$776,C$191)+'СЕТ СН'!$F$15</f>
        <v>137.81030711</v>
      </c>
      <c r="D195" s="36">
        <f>SUMIFS(СВЦЭМ!$E$33:$E$776,СВЦЭМ!$A$33:$A$776,$A195,СВЦЭМ!$B$33:$B$776,D$191)+'СЕТ СН'!$F$15</f>
        <v>135.54429407999999</v>
      </c>
      <c r="E195" s="36">
        <f>SUMIFS(СВЦЭМ!$E$33:$E$776,СВЦЭМ!$A$33:$A$776,$A195,СВЦЭМ!$B$33:$B$776,E$191)+'СЕТ СН'!$F$15</f>
        <v>135.02477859000001</v>
      </c>
      <c r="F195" s="36">
        <f>SUMIFS(СВЦЭМ!$E$33:$E$776,СВЦЭМ!$A$33:$A$776,$A195,СВЦЭМ!$B$33:$B$776,F$191)+'СЕТ СН'!$F$15</f>
        <v>134.26218774</v>
      </c>
      <c r="G195" s="36">
        <f>SUMIFS(СВЦЭМ!$E$33:$E$776,СВЦЭМ!$A$33:$A$776,$A195,СВЦЭМ!$B$33:$B$776,G$191)+'СЕТ СН'!$F$15</f>
        <v>135.22380991</v>
      </c>
      <c r="H195" s="36">
        <f>SUMIFS(СВЦЭМ!$E$33:$E$776,СВЦЭМ!$A$33:$A$776,$A195,СВЦЭМ!$B$33:$B$776,H$191)+'СЕТ СН'!$F$15</f>
        <v>135.59176830999999</v>
      </c>
      <c r="I195" s="36">
        <f>SUMIFS(СВЦЭМ!$E$33:$E$776,СВЦЭМ!$A$33:$A$776,$A195,СВЦЭМ!$B$33:$B$776,I$191)+'СЕТ СН'!$F$15</f>
        <v>137.24322266999999</v>
      </c>
      <c r="J195" s="36">
        <f>SUMIFS(СВЦЭМ!$E$33:$E$776,СВЦЭМ!$A$33:$A$776,$A195,СВЦЭМ!$B$33:$B$776,J$191)+'СЕТ СН'!$F$15</f>
        <v>136.00306602000001</v>
      </c>
      <c r="K195" s="36">
        <f>SUMIFS(СВЦЭМ!$E$33:$E$776,СВЦЭМ!$A$33:$A$776,$A195,СВЦЭМ!$B$33:$B$776,K$191)+'СЕТ СН'!$F$15</f>
        <v>130.06802254999999</v>
      </c>
      <c r="L195" s="36">
        <f>SUMIFS(СВЦЭМ!$E$33:$E$776,СВЦЭМ!$A$33:$A$776,$A195,СВЦЭМ!$B$33:$B$776,L$191)+'СЕТ СН'!$F$15</f>
        <v>128.36525417999999</v>
      </c>
      <c r="M195" s="36">
        <f>SUMIFS(СВЦЭМ!$E$33:$E$776,СВЦЭМ!$A$33:$A$776,$A195,СВЦЭМ!$B$33:$B$776,M$191)+'СЕТ СН'!$F$15</f>
        <v>118.34385713</v>
      </c>
      <c r="N195" s="36">
        <f>SUMIFS(СВЦЭМ!$E$33:$E$776,СВЦЭМ!$A$33:$A$776,$A195,СВЦЭМ!$B$33:$B$776,N$191)+'СЕТ СН'!$F$15</f>
        <v>110.41128238</v>
      </c>
      <c r="O195" s="36">
        <f>SUMIFS(СВЦЭМ!$E$33:$E$776,СВЦЭМ!$A$33:$A$776,$A195,СВЦЭМ!$B$33:$B$776,O$191)+'СЕТ СН'!$F$15</f>
        <v>107.84139328000001</v>
      </c>
      <c r="P195" s="36">
        <f>SUMIFS(СВЦЭМ!$E$33:$E$776,СВЦЭМ!$A$33:$A$776,$A195,СВЦЭМ!$B$33:$B$776,P$191)+'СЕТ СН'!$F$15</f>
        <v>109.62315655</v>
      </c>
      <c r="Q195" s="36">
        <f>SUMIFS(СВЦЭМ!$E$33:$E$776,СВЦЭМ!$A$33:$A$776,$A195,СВЦЭМ!$B$33:$B$776,Q$191)+'СЕТ СН'!$F$15</f>
        <v>110.71077959</v>
      </c>
      <c r="R195" s="36">
        <f>SUMIFS(СВЦЭМ!$E$33:$E$776,СВЦЭМ!$A$33:$A$776,$A195,СВЦЭМ!$B$33:$B$776,R$191)+'СЕТ СН'!$F$15</f>
        <v>107.71739904</v>
      </c>
      <c r="S195" s="36">
        <f>SUMIFS(СВЦЭМ!$E$33:$E$776,СВЦЭМ!$A$33:$A$776,$A195,СВЦЭМ!$B$33:$B$776,S$191)+'СЕТ СН'!$F$15</f>
        <v>107.53751665</v>
      </c>
      <c r="T195" s="36">
        <f>SUMIFS(СВЦЭМ!$E$33:$E$776,СВЦЭМ!$A$33:$A$776,$A195,СВЦЭМ!$B$33:$B$776,T$191)+'СЕТ СН'!$F$15</f>
        <v>105.69710910000001</v>
      </c>
      <c r="U195" s="36">
        <f>SUMIFS(СВЦЭМ!$E$33:$E$776,СВЦЭМ!$A$33:$A$776,$A195,СВЦЭМ!$B$33:$B$776,U$191)+'СЕТ СН'!$F$15</f>
        <v>103.62268571</v>
      </c>
      <c r="V195" s="36">
        <f>SUMIFS(СВЦЭМ!$E$33:$E$776,СВЦЭМ!$A$33:$A$776,$A195,СВЦЭМ!$B$33:$B$776,V$191)+'СЕТ СН'!$F$15</f>
        <v>102.06268257000001</v>
      </c>
      <c r="W195" s="36">
        <f>SUMIFS(СВЦЭМ!$E$33:$E$776,СВЦЭМ!$A$33:$A$776,$A195,СВЦЭМ!$B$33:$B$776,W$191)+'СЕТ СН'!$F$15</f>
        <v>102.34791301</v>
      </c>
      <c r="X195" s="36">
        <f>SUMIFS(СВЦЭМ!$E$33:$E$776,СВЦЭМ!$A$33:$A$776,$A195,СВЦЭМ!$B$33:$B$776,X$191)+'СЕТ СН'!$F$15</f>
        <v>107.57267867</v>
      </c>
      <c r="Y195" s="36">
        <f>SUMIFS(СВЦЭМ!$E$33:$E$776,СВЦЭМ!$A$33:$A$776,$A195,СВЦЭМ!$B$33:$B$776,Y$191)+'СЕТ СН'!$F$15</f>
        <v>120.60262736999999</v>
      </c>
    </row>
    <row r="196" spans="1:25" ht="15.75" x14ac:dyDescent="0.2">
      <c r="A196" s="35">
        <f t="shared" si="5"/>
        <v>43956</v>
      </c>
      <c r="B196" s="36">
        <f>SUMIFS(СВЦЭМ!$E$33:$E$776,СВЦЭМ!$A$33:$A$776,$A196,СВЦЭМ!$B$33:$B$776,B$191)+'СЕТ СН'!$F$15</f>
        <v>132.31725313999999</v>
      </c>
      <c r="C196" s="36">
        <f>SUMIFS(СВЦЭМ!$E$33:$E$776,СВЦЭМ!$A$33:$A$776,$A196,СВЦЭМ!$B$33:$B$776,C$191)+'СЕТ СН'!$F$15</f>
        <v>136.63564739</v>
      </c>
      <c r="D196" s="36">
        <f>SUMIFS(СВЦЭМ!$E$33:$E$776,СВЦЭМ!$A$33:$A$776,$A196,СВЦЭМ!$B$33:$B$776,D$191)+'СЕТ СН'!$F$15</f>
        <v>136.13066911000001</v>
      </c>
      <c r="E196" s="36">
        <f>SUMIFS(СВЦЭМ!$E$33:$E$776,СВЦЭМ!$A$33:$A$776,$A196,СВЦЭМ!$B$33:$B$776,E$191)+'СЕТ СН'!$F$15</f>
        <v>135.26357802999999</v>
      </c>
      <c r="F196" s="36">
        <f>SUMIFS(СВЦЭМ!$E$33:$E$776,СВЦЭМ!$A$33:$A$776,$A196,СВЦЭМ!$B$33:$B$776,F$191)+'СЕТ СН'!$F$15</f>
        <v>134.10101033999999</v>
      </c>
      <c r="G196" s="36">
        <f>SUMIFS(СВЦЭМ!$E$33:$E$776,СВЦЭМ!$A$33:$A$776,$A196,СВЦЭМ!$B$33:$B$776,G$191)+'СЕТ СН'!$F$15</f>
        <v>134.77353984000001</v>
      </c>
      <c r="H196" s="36">
        <f>SUMIFS(СВЦЭМ!$E$33:$E$776,СВЦЭМ!$A$33:$A$776,$A196,СВЦЭМ!$B$33:$B$776,H$191)+'СЕТ СН'!$F$15</f>
        <v>134.66184154999999</v>
      </c>
      <c r="I196" s="36">
        <f>SUMIFS(СВЦЭМ!$E$33:$E$776,СВЦЭМ!$A$33:$A$776,$A196,СВЦЭМ!$B$33:$B$776,I$191)+'СЕТ СН'!$F$15</f>
        <v>134.14904024000001</v>
      </c>
      <c r="J196" s="36">
        <f>SUMIFS(СВЦЭМ!$E$33:$E$776,СВЦЭМ!$A$33:$A$776,$A196,СВЦЭМ!$B$33:$B$776,J$191)+'СЕТ СН'!$F$15</f>
        <v>129.61330509000001</v>
      </c>
      <c r="K196" s="36">
        <f>SUMIFS(СВЦЭМ!$E$33:$E$776,СВЦЭМ!$A$33:$A$776,$A196,СВЦЭМ!$B$33:$B$776,K$191)+'СЕТ СН'!$F$15</f>
        <v>124.28829613000001</v>
      </c>
      <c r="L196" s="36">
        <f>SUMIFS(СВЦЭМ!$E$33:$E$776,СВЦЭМ!$A$33:$A$776,$A196,СВЦЭМ!$B$33:$B$776,L$191)+'СЕТ СН'!$F$15</f>
        <v>122.87659963</v>
      </c>
      <c r="M196" s="36">
        <f>SUMIFS(СВЦЭМ!$E$33:$E$776,СВЦЭМ!$A$33:$A$776,$A196,СВЦЭМ!$B$33:$B$776,M$191)+'СЕТ СН'!$F$15</f>
        <v>115.84733447000001</v>
      </c>
      <c r="N196" s="36">
        <f>SUMIFS(СВЦЭМ!$E$33:$E$776,СВЦЭМ!$A$33:$A$776,$A196,СВЦЭМ!$B$33:$B$776,N$191)+'СЕТ СН'!$F$15</f>
        <v>107.35003557</v>
      </c>
      <c r="O196" s="36">
        <f>SUMIFS(СВЦЭМ!$E$33:$E$776,СВЦЭМ!$A$33:$A$776,$A196,СВЦЭМ!$B$33:$B$776,O$191)+'СЕТ СН'!$F$15</f>
        <v>106.75592593</v>
      </c>
      <c r="P196" s="36">
        <f>SUMIFS(СВЦЭМ!$E$33:$E$776,СВЦЭМ!$A$33:$A$776,$A196,СВЦЭМ!$B$33:$B$776,P$191)+'СЕТ СН'!$F$15</f>
        <v>107.74087597</v>
      </c>
      <c r="Q196" s="36">
        <f>SUMIFS(СВЦЭМ!$E$33:$E$776,СВЦЭМ!$A$33:$A$776,$A196,СВЦЭМ!$B$33:$B$776,Q$191)+'СЕТ СН'!$F$15</f>
        <v>108.12676963</v>
      </c>
      <c r="R196" s="36">
        <f>SUMIFS(СВЦЭМ!$E$33:$E$776,СВЦЭМ!$A$33:$A$776,$A196,СВЦЭМ!$B$33:$B$776,R$191)+'СЕТ СН'!$F$15</f>
        <v>108.358036</v>
      </c>
      <c r="S196" s="36">
        <f>SUMIFS(СВЦЭМ!$E$33:$E$776,СВЦЭМ!$A$33:$A$776,$A196,СВЦЭМ!$B$33:$B$776,S$191)+'СЕТ СН'!$F$15</f>
        <v>108.53246235</v>
      </c>
      <c r="T196" s="36">
        <f>SUMIFS(СВЦЭМ!$E$33:$E$776,СВЦЭМ!$A$33:$A$776,$A196,СВЦЭМ!$B$33:$B$776,T$191)+'СЕТ СН'!$F$15</f>
        <v>106.67739238</v>
      </c>
      <c r="U196" s="36">
        <f>SUMIFS(СВЦЭМ!$E$33:$E$776,СВЦЭМ!$A$33:$A$776,$A196,СВЦЭМ!$B$33:$B$776,U$191)+'СЕТ СН'!$F$15</f>
        <v>103.79140241</v>
      </c>
      <c r="V196" s="36">
        <f>SUMIFS(СВЦЭМ!$E$33:$E$776,СВЦЭМ!$A$33:$A$776,$A196,СВЦЭМ!$B$33:$B$776,V$191)+'СЕТ СН'!$F$15</f>
        <v>98.364742870000001</v>
      </c>
      <c r="W196" s="36">
        <f>SUMIFS(СВЦЭМ!$E$33:$E$776,СВЦЭМ!$A$33:$A$776,$A196,СВЦЭМ!$B$33:$B$776,W$191)+'СЕТ СН'!$F$15</f>
        <v>100.03408025</v>
      </c>
      <c r="X196" s="36">
        <f>SUMIFS(СВЦЭМ!$E$33:$E$776,СВЦЭМ!$A$33:$A$776,$A196,СВЦЭМ!$B$33:$B$776,X$191)+'СЕТ СН'!$F$15</f>
        <v>105.75791608999999</v>
      </c>
      <c r="Y196" s="36">
        <f>SUMIFS(СВЦЭМ!$E$33:$E$776,СВЦЭМ!$A$33:$A$776,$A196,СВЦЭМ!$B$33:$B$776,Y$191)+'СЕТ СН'!$F$15</f>
        <v>118.90435865000001</v>
      </c>
    </row>
    <row r="197" spans="1:25" ht="15.75" x14ac:dyDescent="0.2">
      <c r="A197" s="35">
        <f t="shared" si="5"/>
        <v>43957</v>
      </c>
      <c r="B197" s="36">
        <f>SUMIFS(СВЦЭМ!$E$33:$E$776,СВЦЭМ!$A$33:$A$776,$A197,СВЦЭМ!$B$33:$B$776,B$191)+'СЕТ СН'!$F$15</f>
        <v>129.68336811</v>
      </c>
      <c r="C197" s="36">
        <f>SUMIFS(СВЦЭМ!$E$33:$E$776,СВЦЭМ!$A$33:$A$776,$A197,СВЦЭМ!$B$33:$B$776,C$191)+'СЕТ СН'!$F$15</f>
        <v>134.09994141999999</v>
      </c>
      <c r="D197" s="36">
        <f>SUMIFS(СВЦЭМ!$E$33:$E$776,СВЦЭМ!$A$33:$A$776,$A197,СВЦЭМ!$B$33:$B$776,D$191)+'СЕТ СН'!$F$15</f>
        <v>137.21833243</v>
      </c>
      <c r="E197" s="36">
        <f>SUMIFS(СВЦЭМ!$E$33:$E$776,СВЦЭМ!$A$33:$A$776,$A197,СВЦЭМ!$B$33:$B$776,E$191)+'СЕТ СН'!$F$15</f>
        <v>137.15043292999999</v>
      </c>
      <c r="F197" s="36">
        <f>SUMIFS(СВЦЭМ!$E$33:$E$776,СВЦЭМ!$A$33:$A$776,$A197,СВЦЭМ!$B$33:$B$776,F$191)+'СЕТ СН'!$F$15</f>
        <v>136.34894095000001</v>
      </c>
      <c r="G197" s="36">
        <f>SUMIFS(СВЦЭМ!$E$33:$E$776,СВЦЭМ!$A$33:$A$776,$A197,СВЦЭМ!$B$33:$B$776,G$191)+'СЕТ СН'!$F$15</f>
        <v>125.80544947</v>
      </c>
      <c r="H197" s="36">
        <f>SUMIFS(СВЦЭМ!$E$33:$E$776,СВЦЭМ!$A$33:$A$776,$A197,СВЦЭМ!$B$33:$B$776,H$191)+'СЕТ СН'!$F$15</f>
        <v>129.19688447999999</v>
      </c>
      <c r="I197" s="36">
        <f>SUMIFS(СВЦЭМ!$E$33:$E$776,СВЦЭМ!$A$33:$A$776,$A197,СВЦЭМ!$B$33:$B$776,I$191)+'СЕТ СН'!$F$15</f>
        <v>130.7473267</v>
      </c>
      <c r="J197" s="36">
        <f>SUMIFS(СВЦЭМ!$E$33:$E$776,СВЦЭМ!$A$33:$A$776,$A197,СВЦЭМ!$B$33:$B$776,J$191)+'СЕТ СН'!$F$15</f>
        <v>123.59275518</v>
      </c>
      <c r="K197" s="36">
        <f>SUMIFS(СВЦЭМ!$E$33:$E$776,СВЦЭМ!$A$33:$A$776,$A197,СВЦЭМ!$B$33:$B$776,K$191)+'СЕТ СН'!$F$15</f>
        <v>120.60506150000001</v>
      </c>
      <c r="L197" s="36">
        <f>SUMIFS(СВЦЭМ!$E$33:$E$776,СВЦЭМ!$A$33:$A$776,$A197,СВЦЭМ!$B$33:$B$776,L$191)+'СЕТ СН'!$F$15</f>
        <v>119.24490514</v>
      </c>
      <c r="M197" s="36">
        <f>SUMIFS(СВЦЭМ!$E$33:$E$776,СВЦЭМ!$A$33:$A$776,$A197,СВЦЭМ!$B$33:$B$776,M$191)+'СЕТ СН'!$F$15</f>
        <v>112.86582953999999</v>
      </c>
      <c r="N197" s="36">
        <f>SUMIFS(СВЦЭМ!$E$33:$E$776,СВЦЭМ!$A$33:$A$776,$A197,СВЦЭМ!$B$33:$B$776,N$191)+'СЕТ СН'!$F$15</f>
        <v>104.74156614</v>
      </c>
      <c r="O197" s="36">
        <f>SUMIFS(СВЦЭМ!$E$33:$E$776,СВЦЭМ!$A$33:$A$776,$A197,СВЦЭМ!$B$33:$B$776,O$191)+'СЕТ СН'!$F$15</f>
        <v>110.61969603999999</v>
      </c>
      <c r="P197" s="36">
        <f>SUMIFS(СВЦЭМ!$E$33:$E$776,СВЦЭМ!$A$33:$A$776,$A197,СВЦЭМ!$B$33:$B$776,P$191)+'СЕТ СН'!$F$15</f>
        <v>111.73034774</v>
      </c>
      <c r="Q197" s="36">
        <f>SUMIFS(СВЦЭМ!$E$33:$E$776,СВЦЭМ!$A$33:$A$776,$A197,СВЦЭМ!$B$33:$B$776,Q$191)+'СЕТ СН'!$F$15</f>
        <v>111.92837719000001</v>
      </c>
      <c r="R197" s="36">
        <f>SUMIFS(СВЦЭМ!$E$33:$E$776,СВЦЭМ!$A$33:$A$776,$A197,СВЦЭМ!$B$33:$B$776,R$191)+'СЕТ СН'!$F$15</f>
        <v>113.13890819</v>
      </c>
      <c r="S197" s="36">
        <f>SUMIFS(СВЦЭМ!$E$33:$E$776,СВЦЭМ!$A$33:$A$776,$A197,СВЦЭМ!$B$33:$B$776,S$191)+'СЕТ СН'!$F$15</f>
        <v>114.18811277</v>
      </c>
      <c r="T197" s="36">
        <f>SUMIFS(СВЦЭМ!$E$33:$E$776,СВЦЭМ!$A$33:$A$776,$A197,СВЦЭМ!$B$33:$B$776,T$191)+'СЕТ СН'!$F$15</f>
        <v>115.40867593999999</v>
      </c>
      <c r="U197" s="36">
        <f>SUMIFS(СВЦЭМ!$E$33:$E$776,СВЦЭМ!$A$33:$A$776,$A197,СВЦЭМ!$B$33:$B$776,U$191)+'СЕТ СН'!$F$15</f>
        <v>115.67206453999999</v>
      </c>
      <c r="V197" s="36">
        <f>SUMIFS(СВЦЭМ!$E$33:$E$776,СВЦЭМ!$A$33:$A$776,$A197,СВЦЭМ!$B$33:$B$776,V$191)+'СЕТ СН'!$F$15</f>
        <v>114.40029009</v>
      </c>
      <c r="W197" s="36">
        <f>SUMIFS(СВЦЭМ!$E$33:$E$776,СВЦЭМ!$A$33:$A$776,$A197,СВЦЭМ!$B$33:$B$776,W$191)+'СЕТ СН'!$F$15</f>
        <v>114.58151586</v>
      </c>
      <c r="X197" s="36">
        <f>SUMIFS(СВЦЭМ!$E$33:$E$776,СВЦЭМ!$A$33:$A$776,$A197,СВЦЭМ!$B$33:$B$776,X$191)+'СЕТ СН'!$F$15</f>
        <v>112.97153718</v>
      </c>
      <c r="Y197" s="36">
        <f>SUMIFS(СВЦЭМ!$E$33:$E$776,СВЦЭМ!$A$33:$A$776,$A197,СВЦЭМ!$B$33:$B$776,Y$191)+'СЕТ СН'!$F$15</f>
        <v>120.63659489</v>
      </c>
    </row>
    <row r="198" spans="1:25" ht="15.75" x14ac:dyDescent="0.2">
      <c r="A198" s="35">
        <f t="shared" si="5"/>
        <v>43958</v>
      </c>
      <c r="B198" s="36">
        <f>SUMIFS(СВЦЭМ!$E$33:$E$776,СВЦЭМ!$A$33:$A$776,$A198,СВЦЭМ!$B$33:$B$776,B$191)+'СЕТ СН'!$F$15</f>
        <v>134.66440365</v>
      </c>
      <c r="C198" s="36">
        <f>SUMIFS(СВЦЭМ!$E$33:$E$776,СВЦЭМ!$A$33:$A$776,$A198,СВЦЭМ!$B$33:$B$776,C$191)+'СЕТ СН'!$F$15</f>
        <v>136.13215346000001</v>
      </c>
      <c r="D198" s="36">
        <f>SUMIFS(СВЦЭМ!$E$33:$E$776,СВЦЭМ!$A$33:$A$776,$A198,СВЦЭМ!$B$33:$B$776,D$191)+'СЕТ СН'!$F$15</f>
        <v>135.52228689</v>
      </c>
      <c r="E198" s="36">
        <f>SUMIFS(СВЦЭМ!$E$33:$E$776,СВЦЭМ!$A$33:$A$776,$A198,СВЦЭМ!$B$33:$B$776,E$191)+'СЕТ СН'!$F$15</f>
        <v>134.78182971000001</v>
      </c>
      <c r="F198" s="36">
        <f>SUMIFS(СВЦЭМ!$E$33:$E$776,СВЦЭМ!$A$33:$A$776,$A198,СВЦЭМ!$B$33:$B$776,F$191)+'СЕТ СН'!$F$15</f>
        <v>134.37889878999999</v>
      </c>
      <c r="G198" s="36">
        <f>SUMIFS(СВЦЭМ!$E$33:$E$776,СВЦЭМ!$A$33:$A$776,$A198,СВЦЭМ!$B$33:$B$776,G$191)+'СЕТ СН'!$F$15</f>
        <v>136.59864177</v>
      </c>
      <c r="H198" s="36">
        <f>SUMIFS(СВЦЭМ!$E$33:$E$776,СВЦЭМ!$A$33:$A$776,$A198,СВЦЭМ!$B$33:$B$776,H$191)+'СЕТ СН'!$F$15</f>
        <v>136.60799714999999</v>
      </c>
      <c r="I198" s="36">
        <f>SUMIFS(СВЦЭМ!$E$33:$E$776,СВЦЭМ!$A$33:$A$776,$A198,СВЦЭМ!$B$33:$B$776,I$191)+'СЕТ СН'!$F$15</f>
        <v>134.81228923</v>
      </c>
      <c r="J198" s="36">
        <f>SUMIFS(СВЦЭМ!$E$33:$E$776,СВЦЭМ!$A$33:$A$776,$A198,СВЦЭМ!$B$33:$B$776,J$191)+'СЕТ СН'!$F$15</f>
        <v>128.60585032</v>
      </c>
      <c r="K198" s="36">
        <f>SUMIFS(СВЦЭМ!$E$33:$E$776,СВЦЭМ!$A$33:$A$776,$A198,СВЦЭМ!$B$33:$B$776,K$191)+'СЕТ СН'!$F$15</f>
        <v>127.37110165</v>
      </c>
      <c r="L198" s="36">
        <f>SUMIFS(СВЦЭМ!$E$33:$E$776,СВЦЭМ!$A$33:$A$776,$A198,СВЦЭМ!$B$33:$B$776,L$191)+'СЕТ СН'!$F$15</f>
        <v>126.29191366000001</v>
      </c>
      <c r="M198" s="36">
        <f>SUMIFS(СВЦЭМ!$E$33:$E$776,СВЦЭМ!$A$33:$A$776,$A198,СВЦЭМ!$B$33:$B$776,M$191)+'СЕТ СН'!$F$15</f>
        <v>118.06100910000001</v>
      </c>
      <c r="N198" s="36">
        <f>SUMIFS(СВЦЭМ!$E$33:$E$776,СВЦЭМ!$A$33:$A$776,$A198,СВЦЭМ!$B$33:$B$776,N$191)+'СЕТ СН'!$F$15</f>
        <v>110.22736556</v>
      </c>
      <c r="O198" s="36">
        <f>SUMIFS(СВЦЭМ!$E$33:$E$776,СВЦЭМ!$A$33:$A$776,$A198,СВЦЭМ!$B$33:$B$776,O$191)+'СЕТ СН'!$F$15</f>
        <v>108.56293660999999</v>
      </c>
      <c r="P198" s="36">
        <f>SUMIFS(СВЦЭМ!$E$33:$E$776,СВЦЭМ!$A$33:$A$776,$A198,СВЦЭМ!$B$33:$B$776,P$191)+'СЕТ СН'!$F$15</f>
        <v>109.93872947</v>
      </c>
      <c r="Q198" s="36">
        <f>SUMIFS(СВЦЭМ!$E$33:$E$776,СВЦЭМ!$A$33:$A$776,$A198,СВЦЭМ!$B$33:$B$776,Q$191)+'СЕТ СН'!$F$15</f>
        <v>110.73715459</v>
      </c>
      <c r="R198" s="36">
        <f>SUMIFS(СВЦЭМ!$E$33:$E$776,СВЦЭМ!$A$33:$A$776,$A198,СВЦЭМ!$B$33:$B$776,R$191)+'СЕТ СН'!$F$15</f>
        <v>109.8558144</v>
      </c>
      <c r="S198" s="36">
        <f>SUMIFS(СВЦЭМ!$E$33:$E$776,СВЦЭМ!$A$33:$A$776,$A198,СВЦЭМ!$B$33:$B$776,S$191)+'СЕТ СН'!$F$15</f>
        <v>108.79120211</v>
      </c>
      <c r="T198" s="36">
        <f>SUMIFS(СВЦЭМ!$E$33:$E$776,СВЦЭМ!$A$33:$A$776,$A198,СВЦЭМ!$B$33:$B$776,T$191)+'СЕТ СН'!$F$15</f>
        <v>104.49227664999999</v>
      </c>
      <c r="U198" s="36">
        <f>SUMIFS(СВЦЭМ!$E$33:$E$776,СВЦЭМ!$A$33:$A$776,$A198,СВЦЭМ!$B$33:$B$776,U$191)+'СЕТ СН'!$F$15</f>
        <v>100.91518719</v>
      </c>
      <c r="V198" s="36">
        <f>SUMIFS(СВЦЭМ!$E$33:$E$776,СВЦЭМ!$A$33:$A$776,$A198,СВЦЭМ!$B$33:$B$776,V$191)+'СЕТ СН'!$F$15</f>
        <v>98.090667080000003</v>
      </c>
      <c r="W198" s="36">
        <f>SUMIFS(СВЦЭМ!$E$33:$E$776,СВЦЭМ!$A$33:$A$776,$A198,СВЦЭМ!$B$33:$B$776,W$191)+'СЕТ СН'!$F$15</f>
        <v>98.951460940000004</v>
      </c>
      <c r="X198" s="36">
        <f>SUMIFS(СВЦЭМ!$E$33:$E$776,СВЦЭМ!$A$33:$A$776,$A198,СВЦЭМ!$B$33:$B$776,X$191)+'СЕТ СН'!$F$15</f>
        <v>105.6363317</v>
      </c>
      <c r="Y198" s="36">
        <f>SUMIFS(СВЦЭМ!$E$33:$E$776,СВЦЭМ!$A$33:$A$776,$A198,СВЦЭМ!$B$33:$B$776,Y$191)+'СЕТ СН'!$F$15</f>
        <v>116.12738890999999</v>
      </c>
    </row>
    <row r="199" spans="1:25" ht="15.75" x14ac:dyDescent="0.2">
      <c r="A199" s="35">
        <f t="shared" si="5"/>
        <v>43959</v>
      </c>
      <c r="B199" s="36">
        <f>SUMIFS(СВЦЭМ!$E$33:$E$776,СВЦЭМ!$A$33:$A$776,$A199,СВЦЭМ!$B$33:$B$776,B$191)+'СЕТ СН'!$F$15</f>
        <v>133.56705350999999</v>
      </c>
      <c r="C199" s="36">
        <f>SUMIFS(СВЦЭМ!$E$33:$E$776,СВЦЭМ!$A$33:$A$776,$A199,СВЦЭМ!$B$33:$B$776,C$191)+'СЕТ СН'!$F$15</f>
        <v>134.27998332999999</v>
      </c>
      <c r="D199" s="36">
        <f>SUMIFS(СВЦЭМ!$E$33:$E$776,СВЦЭМ!$A$33:$A$776,$A199,СВЦЭМ!$B$33:$B$776,D$191)+'СЕТ СН'!$F$15</f>
        <v>133.11169914000001</v>
      </c>
      <c r="E199" s="36">
        <f>SUMIFS(СВЦЭМ!$E$33:$E$776,СВЦЭМ!$A$33:$A$776,$A199,СВЦЭМ!$B$33:$B$776,E$191)+'СЕТ СН'!$F$15</f>
        <v>133.29755537</v>
      </c>
      <c r="F199" s="36">
        <f>SUMIFS(СВЦЭМ!$E$33:$E$776,СВЦЭМ!$A$33:$A$776,$A199,СВЦЭМ!$B$33:$B$776,F$191)+'СЕТ СН'!$F$15</f>
        <v>132.26483174000001</v>
      </c>
      <c r="G199" s="36">
        <f>SUMIFS(СВЦЭМ!$E$33:$E$776,СВЦЭМ!$A$33:$A$776,$A199,СВЦЭМ!$B$33:$B$776,G$191)+'СЕТ СН'!$F$15</f>
        <v>133.70135761</v>
      </c>
      <c r="H199" s="36">
        <f>SUMIFS(СВЦЭМ!$E$33:$E$776,СВЦЭМ!$A$33:$A$776,$A199,СВЦЭМ!$B$33:$B$776,H$191)+'СЕТ СН'!$F$15</f>
        <v>131.85148221</v>
      </c>
      <c r="I199" s="36">
        <f>SUMIFS(СВЦЭМ!$E$33:$E$776,СВЦЭМ!$A$33:$A$776,$A199,СВЦЭМ!$B$33:$B$776,I$191)+'СЕТ СН'!$F$15</f>
        <v>128.08995214999999</v>
      </c>
      <c r="J199" s="36">
        <f>SUMIFS(СВЦЭМ!$E$33:$E$776,СВЦЭМ!$A$33:$A$776,$A199,СВЦЭМ!$B$33:$B$776,J$191)+'СЕТ СН'!$F$15</f>
        <v>123.93412734</v>
      </c>
      <c r="K199" s="36">
        <f>SUMIFS(СВЦЭМ!$E$33:$E$776,СВЦЭМ!$A$33:$A$776,$A199,СВЦЭМ!$B$33:$B$776,K$191)+'СЕТ СН'!$F$15</f>
        <v>124.1534875</v>
      </c>
      <c r="L199" s="36">
        <f>SUMIFS(СВЦЭМ!$E$33:$E$776,СВЦЭМ!$A$33:$A$776,$A199,СВЦЭМ!$B$33:$B$776,L$191)+'СЕТ СН'!$F$15</f>
        <v>123.86750531</v>
      </c>
      <c r="M199" s="36">
        <f>SUMIFS(СВЦЭМ!$E$33:$E$776,СВЦЭМ!$A$33:$A$776,$A199,СВЦЭМ!$B$33:$B$776,M$191)+'СЕТ СН'!$F$15</f>
        <v>116.53295180000001</v>
      </c>
      <c r="N199" s="36">
        <f>SUMIFS(СВЦЭМ!$E$33:$E$776,СВЦЭМ!$A$33:$A$776,$A199,СВЦЭМ!$B$33:$B$776,N$191)+'СЕТ СН'!$F$15</f>
        <v>107.56391524</v>
      </c>
      <c r="O199" s="36">
        <f>SUMIFS(СВЦЭМ!$E$33:$E$776,СВЦЭМ!$A$33:$A$776,$A199,СВЦЭМ!$B$33:$B$776,O$191)+'СЕТ СН'!$F$15</f>
        <v>105.8970156</v>
      </c>
      <c r="P199" s="36">
        <f>SUMIFS(СВЦЭМ!$E$33:$E$776,СВЦЭМ!$A$33:$A$776,$A199,СВЦЭМ!$B$33:$B$776,P$191)+'СЕТ СН'!$F$15</f>
        <v>106.7520667</v>
      </c>
      <c r="Q199" s="36">
        <f>SUMIFS(СВЦЭМ!$E$33:$E$776,СВЦЭМ!$A$33:$A$776,$A199,СВЦЭМ!$B$33:$B$776,Q$191)+'СЕТ СН'!$F$15</f>
        <v>107.16176802</v>
      </c>
      <c r="R199" s="36">
        <f>SUMIFS(СВЦЭМ!$E$33:$E$776,СВЦЭМ!$A$33:$A$776,$A199,СВЦЭМ!$B$33:$B$776,R$191)+'СЕТ СН'!$F$15</f>
        <v>106.77237028</v>
      </c>
      <c r="S199" s="36">
        <f>SUMIFS(СВЦЭМ!$E$33:$E$776,СВЦЭМ!$A$33:$A$776,$A199,СВЦЭМ!$B$33:$B$776,S$191)+'СЕТ СН'!$F$15</f>
        <v>107.5177375</v>
      </c>
      <c r="T199" s="36">
        <f>SUMIFS(СВЦЭМ!$E$33:$E$776,СВЦЭМ!$A$33:$A$776,$A199,СВЦЭМ!$B$33:$B$776,T$191)+'СЕТ СН'!$F$15</f>
        <v>106.28266877</v>
      </c>
      <c r="U199" s="36">
        <f>SUMIFS(СВЦЭМ!$E$33:$E$776,СВЦЭМ!$A$33:$A$776,$A199,СВЦЭМ!$B$33:$B$776,U$191)+'СЕТ СН'!$F$15</f>
        <v>103.43487770999999</v>
      </c>
      <c r="V199" s="36">
        <f>SUMIFS(СВЦЭМ!$E$33:$E$776,СВЦЭМ!$A$33:$A$776,$A199,СВЦЭМ!$B$33:$B$776,V$191)+'СЕТ СН'!$F$15</f>
        <v>99.165073750000005</v>
      </c>
      <c r="W199" s="36">
        <f>SUMIFS(СВЦЭМ!$E$33:$E$776,СВЦЭМ!$A$33:$A$776,$A199,СВЦЭМ!$B$33:$B$776,W$191)+'СЕТ СН'!$F$15</f>
        <v>98.709641649999995</v>
      </c>
      <c r="X199" s="36">
        <f>SUMIFS(СВЦЭМ!$E$33:$E$776,СВЦЭМ!$A$33:$A$776,$A199,СВЦЭМ!$B$33:$B$776,X$191)+'СЕТ СН'!$F$15</f>
        <v>105.63533957999999</v>
      </c>
      <c r="Y199" s="36">
        <f>SUMIFS(СВЦЭМ!$E$33:$E$776,СВЦЭМ!$A$33:$A$776,$A199,СВЦЭМ!$B$33:$B$776,Y$191)+'СЕТ СН'!$F$15</f>
        <v>116.82645923</v>
      </c>
    </row>
    <row r="200" spans="1:25" ht="15.75" x14ac:dyDescent="0.2">
      <c r="A200" s="35">
        <f t="shared" si="5"/>
        <v>43960</v>
      </c>
      <c r="B200" s="36">
        <f>SUMIFS(СВЦЭМ!$E$33:$E$776,СВЦЭМ!$A$33:$A$776,$A200,СВЦЭМ!$B$33:$B$776,B$191)+'СЕТ СН'!$F$15</f>
        <v>132.28785074999999</v>
      </c>
      <c r="C200" s="36">
        <f>SUMIFS(СВЦЭМ!$E$33:$E$776,СВЦЭМ!$A$33:$A$776,$A200,СВЦЭМ!$B$33:$B$776,C$191)+'СЕТ СН'!$F$15</f>
        <v>130.39991122999999</v>
      </c>
      <c r="D200" s="36">
        <f>SUMIFS(СВЦЭМ!$E$33:$E$776,СВЦЭМ!$A$33:$A$776,$A200,СВЦЭМ!$B$33:$B$776,D$191)+'СЕТ СН'!$F$15</f>
        <v>127.69707708999999</v>
      </c>
      <c r="E200" s="36">
        <f>SUMIFS(СВЦЭМ!$E$33:$E$776,СВЦЭМ!$A$33:$A$776,$A200,СВЦЭМ!$B$33:$B$776,E$191)+'СЕТ СН'!$F$15</f>
        <v>127.15361435</v>
      </c>
      <c r="F200" s="36">
        <f>SUMIFS(СВЦЭМ!$E$33:$E$776,СВЦЭМ!$A$33:$A$776,$A200,СВЦЭМ!$B$33:$B$776,F$191)+'СЕТ СН'!$F$15</f>
        <v>125.78818805</v>
      </c>
      <c r="G200" s="36">
        <f>SUMIFS(СВЦЭМ!$E$33:$E$776,СВЦЭМ!$A$33:$A$776,$A200,СВЦЭМ!$B$33:$B$776,G$191)+'СЕТ СН'!$F$15</f>
        <v>126.02799262000001</v>
      </c>
      <c r="H200" s="36">
        <f>SUMIFS(СВЦЭМ!$E$33:$E$776,СВЦЭМ!$A$33:$A$776,$A200,СВЦЭМ!$B$33:$B$776,H$191)+'СЕТ СН'!$F$15</f>
        <v>126.90390918999999</v>
      </c>
      <c r="I200" s="36">
        <f>SUMIFS(СВЦЭМ!$E$33:$E$776,СВЦЭМ!$A$33:$A$776,$A200,СВЦЭМ!$B$33:$B$776,I$191)+'СЕТ СН'!$F$15</f>
        <v>127.80853526</v>
      </c>
      <c r="J200" s="36">
        <f>SUMIFS(СВЦЭМ!$E$33:$E$776,СВЦЭМ!$A$33:$A$776,$A200,СВЦЭМ!$B$33:$B$776,J$191)+'СЕТ СН'!$F$15</f>
        <v>127.87713548000001</v>
      </c>
      <c r="K200" s="36">
        <f>SUMIFS(СВЦЭМ!$E$33:$E$776,СВЦЭМ!$A$33:$A$776,$A200,СВЦЭМ!$B$33:$B$776,K$191)+'СЕТ СН'!$F$15</f>
        <v>123.91495758000001</v>
      </c>
      <c r="L200" s="36">
        <f>SUMIFS(СВЦЭМ!$E$33:$E$776,СВЦЭМ!$A$33:$A$776,$A200,СВЦЭМ!$B$33:$B$776,L$191)+'СЕТ СН'!$F$15</f>
        <v>125.26965688</v>
      </c>
      <c r="M200" s="36">
        <f>SUMIFS(СВЦЭМ!$E$33:$E$776,СВЦЭМ!$A$33:$A$776,$A200,СВЦЭМ!$B$33:$B$776,M$191)+'СЕТ СН'!$F$15</f>
        <v>117.45058098</v>
      </c>
      <c r="N200" s="36">
        <f>SUMIFS(СВЦЭМ!$E$33:$E$776,СВЦЭМ!$A$33:$A$776,$A200,СВЦЭМ!$B$33:$B$776,N$191)+'СЕТ СН'!$F$15</f>
        <v>109.28476587999999</v>
      </c>
      <c r="O200" s="36">
        <f>SUMIFS(СВЦЭМ!$E$33:$E$776,СВЦЭМ!$A$33:$A$776,$A200,СВЦЭМ!$B$33:$B$776,O$191)+'СЕТ СН'!$F$15</f>
        <v>106.32348118</v>
      </c>
      <c r="P200" s="36">
        <f>SUMIFS(СВЦЭМ!$E$33:$E$776,СВЦЭМ!$A$33:$A$776,$A200,СВЦЭМ!$B$33:$B$776,P$191)+'СЕТ СН'!$F$15</f>
        <v>107.11594479</v>
      </c>
      <c r="Q200" s="36">
        <f>SUMIFS(СВЦЭМ!$E$33:$E$776,СВЦЭМ!$A$33:$A$776,$A200,СВЦЭМ!$B$33:$B$776,Q$191)+'СЕТ СН'!$F$15</f>
        <v>105.92590249</v>
      </c>
      <c r="R200" s="36">
        <f>SUMIFS(СВЦЭМ!$E$33:$E$776,СВЦЭМ!$A$33:$A$776,$A200,СВЦЭМ!$B$33:$B$776,R$191)+'СЕТ СН'!$F$15</f>
        <v>106.30099564</v>
      </c>
      <c r="S200" s="36">
        <f>SUMIFS(СВЦЭМ!$E$33:$E$776,СВЦЭМ!$A$33:$A$776,$A200,СВЦЭМ!$B$33:$B$776,S$191)+'СЕТ СН'!$F$15</f>
        <v>107.99132035</v>
      </c>
      <c r="T200" s="36">
        <f>SUMIFS(СВЦЭМ!$E$33:$E$776,СВЦЭМ!$A$33:$A$776,$A200,СВЦЭМ!$B$33:$B$776,T$191)+'СЕТ СН'!$F$15</f>
        <v>106.55400303</v>
      </c>
      <c r="U200" s="36">
        <f>SUMIFS(СВЦЭМ!$E$33:$E$776,СВЦЭМ!$A$33:$A$776,$A200,СВЦЭМ!$B$33:$B$776,U$191)+'СЕТ СН'!$F$15</f>
        <v>105.31682705</v>
      </c>
      <c r="V200" s="36">
        <f>SUMIFS(СВЦЭМ!$E$33:$E$776,СВЦЭМ!$A$33:$A$776,$A200,СВЦЭМ!$B$33:$B$776,V$191)+'СЕТ СН'!$F$15</f>
        <v>103.50983831000001</v>
      </c>
      <c r="W200" s="36">
        <f>SUMIFS(СВЦЭМ!$E$33:$E$776,СВЦЭМ!$A$33:$A$776,$A200,СВЦЭМ!$B$33:$B$776,W$191)+'СЕТ СН'!$F$15</f>
        <v>102.30409031000001</v>
      </c>
      <c r="X200" s="36">
        <f>SUMIFS(СВЦЭМ!$E$33:$E$776,СВЦЭМ!$A$33:$A$776,$A200,СВЦЭМ!$B$33:$B$776,X$191)+'СЕТ СН'!$F$15</f>
        <v>108.78723836</v>
      </c>
      <c r="Y200" s="36">
        <f>SUMIFS(СВЦЭМ!$E$33:$E$776,СВЦЭМ!$A$33:$A$776,$A200,СВЦЭМ!$B$33:$B$776,Y$191)+'СЕТ СН'!$F$15</f>
        <v>122.25452936000001</v>
      </c>
    </row>
    <row r="201" spans="1:25" ht="15.75" x14ac:dyDescent="0.2">
      <c r="A201" s="35">
        <f t="shared" si="5"/>
        <v>43961</v>
      </c>
      <c r="B201" s="36">
        <f>SUMIFS(СВЦЭМ!$E$33:$E$776,СВЦЭМ!$A$33:$A$776,$A201,СВЦЭМ!$B$33:$B$776,B$191)+'СЕТ СН'!$F$15</f>
        <v>128.7585363</v>
      </c>
      <c r="C201" s="36">
        <f>SUMIFS(СВЦЭМ!$E$33:$E$776,СВЦЭМ!$A$33:$A$776,$A201,СВЦЭМ!$B$33:$B$776,C$191)+'СЕТ СН'!$F$15</f>
        <v>133.21915053000001</v>
      </c>
      <c r="D201" s="36">
        <f>SUMIFS(СВЦЭМ!$E$33:$E$776,СВЦЭМ!$A$33:$A$776,$A201,СВЦЭМ!$B$33:$B$776,D$191)+'СЕТ СН'!$F$15</f>
        <v>134.20921779</v>
      </c>
      <c r="E201" s="36">
        <f>SUMIFS(СВЦЭМ!$E$33:$E$776,СВЦЭМ!$A$33:$A$776,$A201,СВЦЭМ!$B$33:$B$776,E$191)+'СЕТ СН'!$F$15</f>
        <v>137.37214596999999</v>
      </c>
      <c r="F201" s="36">
        <f>SUMIFS(СВЦЭМ!$E$33:$E$776,СВЦЭМ!$A$33:$A$776,$A201,СВЦЭМ!$B$33:$B$776,F$191)+'СЕТ СН'!$F$15</f>
        <v>136.24680713999999</v>
      </c>
      <c r="G201" s="36">
        <f>SUMIFS(СВЦЭМ!$E$33:$E$776,СВЦЭМ!$A$33:$A$776,$A201,СВЦЭМ!$B$33:$B$776,G$191)+'СЕТ СН'!$F$15</f>
        <v>135.94574600000001</v>
      </c>
      <c r="H201" s="36">
        <f>SUMIFS(СВЦЭМ!$E$33:$E$776,СВЦЭМ!$A$33:$A$776,$A201,СВЦЭМ!$B$33:$B$776,H$191)+'СЕТ СН'!$F$15</f>
        <v>134.90412373000001</v>
      </c>
      <c r="I201" s="36">
        <f>SUMIFS(СВЦЭМ!$E$33:$E$776,СВЦЭМ!$A$33:$A$776,$A201,СВЦЭМ!$B$33:$B$776,I$191)+'СЕТ СН'!$F$15</f>
        <v>130.62704167999999</v>
      </c>
      <c r="J201" s="36">
        <f>SUMIFS(СВЦЭМ!$E$33:$E$776,СВЦЭМ!$A$33:$A$776,$A201,СВЦЭМ!$B$33:$B$776,J$191)+'СЕТ СН'!$F$15</f>
        <v>129.72066451000001</v>
      </c>
      <c r="K201" s="36">
        <f>SUMIFS(СВЦЭМ!$E$33:$E$776,СВЦЭМ!$A$33:$A$776,$A201,СВЦЭМ!$B$33:$B$776,K$191)+'СЕТ СН'!$F$15</f>
        <v>125.13479669</v>
      </c>
      <c r="L201" s="36">
        <f>SUMIFS(СВЦЭМ!$E$33:$E$776,СВЦЭМ!$A$33:$A$776,$A201,СВЦЭМ!$B$33:$B$776,L$191)+'СЕТ СН'!$F$15</f>
        <v>123.99480993</v>
      </c>
      <c r="M201" s="36">
        <f>SUMIFS(СВЦЭМ!$E$33:$E$776,СВЦЭМ!$A$33:$A$776,$A201,СВЦЭМ!$B$33:$B$776,M$191)+'СЕТ СН'!$F$15</f>
        <v>117.26938884</v>
      </c>
      <c r="N201" s="36">
        <f>SUMIFS(СВЦЭМ!$E$33:$E$776,СВЦЭМ!$A$33:$A$776,$A201,СВЦЭМ!$B$33:$B$776,N$191)+'СЕТ СН'!$F$15</f>
        <v>109.15516863000001</v>
      </c>
      <c r="O201" s="36">
        <f>SUMIFS(СВЦЭМ!$E$33:$E$776,СВЦЭМ!$A$33:$A$776,$A201,СВЦЭМ!$B$33:$B$776,O$191)+'СЕТ СН'!$F$15</f>
        <v>106.71443696</v>
      </c>
      <c r="P201" s="36">
        <f>SUMIFS(СВЦЭМ!$E$33:$E$776,СВЦЭМ!$A$33:$A$776,$A201,СВЦЭМ!$B$33:$B$776,P$191)+'СЕТ СН'!$F$15</f>
        <v>107.04040811</v>
      </c>
      <c r="Q201" s="36">
        <f>SUMIFS(СВЦЭМ!$E$33:$E$776,СВЦЭМ!$A$33:$A$776,$A201,СВЦЭМ!$B$33:$B$776,Q$191)+'СЕТ СН'!$F$15</f>
        <v>108.17883209</v>
      </c>
      <c r="R201" s="36">
        <f>SUMIFS(СВЦЭМ!$E$33:$E$776,СВЦЭМ!$A$33:$A$776,$A201,СВЦЭМ!$B$33:$B$776,R$191)+'СЕТ СН'!$F$15</f>
        <v>107.79495751</v>
      </c>
      <c r="S201" s="36">
        <f>SUMIFS(СВЦЭМ!$E$33:$E$776,СВЦЭМ!$A$33:$A$776,$A201,СВЦЭМ!$B$33:$B$776,S$191)+'СЕТ СН'!$F$15</f>
        <v>108.18035793</v>
      </c>
      <c r="T201" s="36">
        <f>SUMIFS(СВЦЭМ!$E$33:$E$776,СВЦЭМ!$A$33:$A$776,$A201,СВЦЭМ!$B$33:$B$776,T$191)+'СЕТ СН'!$F$15</f>
        <v>106.67067749</v>
      </c>
      <c r="U201" s="36">
        <f>SUMIFS(СВЦЭМ!$E$33:$E$776,СВЦЭМ!$A$33:$A$776,$A201,СВЦЭМ!$B$33:$B$776,U$191)+'СЕТ СН'!$F$15</f>
        <v>104.76638312999999</v>
      </c>
      <c r="V201" s="36">
        <f>SUMIFS(СВЦЭМ!$E$33:$E$776,СВЦЭМ!$A$33:$A$776,$A201,СВЦЭМ!$B$33:$B$776,V$191)+'СЕТ СН'!$F$15</f>
        <v>101.91929807</v>
      </c>
      <c r="W201" s="36">
        <f>SUMIFS(СВЦЭМ!$E$33:$E$776,СВЦЭМ!$A$33:$A$776,$A201,СВЦЭМ!$B$33:$B$776,W$191)+'СЕТ СН'!$F$15</f>
        <v>101.38741971</v>
      </c>
      <c r="X201" s="36">
        <f>SUMIFS(СВЦЭМ!$E$33:$E$776,СВЦЭМ!$A$33:$A$776,$A201,СВЦЭМ!$B$33:$B$776,X$191)+'СЕТ СН'!$F$15</f>
        <v>107.02612274000001</v>
      </c>
      <c r="Y201" s="36">
        <f>SUMIFS(СВЦЭМ!$E$33:$E$776,СВЦЭМ!$A$33:$A$776,$A201,СВЦЭМ!$B$33:$B$776,Y$191)+'СЕТ СН'!$F$15</f>
        <v>120.57447826000001</v>
      </c>
    </row>
    <row r="202" spans="1:25" ht="15.75" x14ac:dyDescent="0.2">
      <c r="A202" s="35">
        <f t="shared" si="5"/>
        <v>43962</v>
      </c>
      <c r="B202" s="36">
        <f>SUMIFS(СВЦЭМ!$E$33:$E$776,СВЦЭМ!$A$33:$A$776,$A202,СВЦЭМ!$B$33:$B$776,B$191)+'СЕТ СН'!$F$15</f>
        <v>117.37406793</v>
      </c>
      <c r="C202" s="36">
        <f>SUMIFS(СВЦЭМ!$E$33:$E$776,СВЦЭМ!$A$33:$A$776,$A202,СВЦЭМ!$B$33:$B$776,C$191)+'СЕТ СН'!$F$15</f>
        <v>129.36270804</v>
      </c>
      <c r="D202" s="36">
        <f>SUMIFS(СВЦЭМ!$E$33:$E$776,СВЦЭМ!$A$33:$A$776,$A202,СВЦЭМ!$B$33:$B$776,D$191)+'СЕТ СН'!$F$15</f>
        <v>134.57223285000001</v>
      </c>
      <c r="E202" s="36">
        <f>SUMIFS(СВЦЭМ!$E$33:$E$776,СВЦЭМ!$A$33:$A$776,$A202,СВЦЭМ!$B$33:$B$776,E$191)+'СЕТ СН'!$F$15</f>
        <v>133.27004650000001</v>
      </c>
      <c r="F202" s="36">
        <f>SUMIFS(СВЦЭМ!$E$33:$E$776,СВЦЭМ!$A$33:$A$776,$A202,СВЦЭМ!$B$33:$B$776,F$191)+'СЕТ СН'!$F$15</f>
        <v>132.25356317999999</v>
      </c>
      <c r="G202" s="36">
        <f>SUMIFS(СВЦЭМ!$E$33:$E$776,СВЦЭМ!$A$33:$A$776,$A202,СВЦЭМ!$B$33:$B$776,G$191)+'СЕТ СН'!$F$15</f>
        <v>132.61193175</v>
      </c>
      <c r="H202" s="36">
        <f>SUMIFS(СВЦЭМ!$E$33:$E$776,СВЦЭМ!$A$33:$A$776,$A202,СВЦЭМ!$B$33:$B$776,H$191)+'СЕТ СН'!$F$15</f>
        <v>133.63070067000001</v>
      </c>
      <c r="I202" s="36">
        <f>SUMIFS(СВЦЭМ!$E$33:$E$776,СВЦЭМ!$A$33:$A$776,$A202,СВЦЭМ!$B$33:$B$776,I$191)+'СЕТ СН'!$F$15</f>
        <v>135.64522239999999</v>
      </c>
      <c r="J202" s="36">
        <f>SUMIFS(СВЦЭМ!$E$33:$E$776,СВЦЭМ!$A$33:$A$776,$A202,СВЦЭМ!$B$33:$B$776,J$191)+'СЕТ СН'!$F$15</f>
        <v>128.11515247</v>
      </c>
      <c r="K202" s="36">
        <f>SUMIFS(СВЦЭМ!$E$33:$E$776,СВЦЭМ!$A$33:$A$776,$A202,СВЦЭМ!$B$33:$B$776,K$191)+'СЕТ СН'!$F$15</f>
        <v>119.08561194000001</v>
      </c>
      <c r="L202" s="36">
        <f>SUMIFS(СВЦЭМ!$E$33:$E$776,СВЦЭМ!$A$33:$A$776,$A202,СВЦЭМ!$B$33:$B$776,L$191)+'СЕТ СН'!$F$15</f>
        <v>117.81798649</v>
      </c>
      <c r="M202" s="36">
        <f>SUMIFS(СВЦЭМ!$E$33:$E$776,СВЦЭМ!$A$33:$A$776,$A202,СВЦЭМ!$B$33:$B$776,M$191)+'СЕТ СН'!$F$15</f>
        <v>117.87066848000001</v>
      </c>
      <c r="N202" s="36">
        <f>SUMIFS(СВЦЭМ!$E$33:$E$776,СВЦЭМ!$A$33:$A$776,$A202,СВЦЭМ!$B$33:$B$776,N$191)+'СЕТ СН'!$F$15</f>
        <v>119.66706567999999</v>
      </c>
      <c r="O202" s="36">
        <f>SUMIFS(СВЦЭМ!$E$33:$E$776,СВЦЭМ!$A$33:$A$776,$A202,СВЦЭМ!$B$33:$B$776,O$191)+'СЕТ СН'!$F$15</f>
        <v>119.41659206</v>
      </c>
      <c r="P202" s="36">
        <f>SUMIFS(СВЦЭМ!$E$33:$E$776,СВЦЭМ!$A$33:$A$776,$A202,СВЦЭМ!$B$33:$B$776,P$191)+'СЕТ СН'!$F$15</f>
        <v>122.07145717</v>
      </c>
      <c r="Q202" s="36">
        <f>SUMIFS(СВЦЭМ!$E$33:$E$776,СВЦЭМ!$A$33:$A$776,$A202,СВЦЭМ!$B$33:$B$776,Q$191)+'СЕТ СН'!$F$15</f>
        <v>123.26839257</v>
      </c>
      <c r="R202" s="36">
        <f>SUMIFS(СВЦЭМ!$E$33:$E$776,СВЦЭМ!$A$33:$A$776,$A202,СВЦЭМ!$B$33:$B$776,R$191)+'СЕТ СН'!$F$15</f>
        <v>122.43170985</v>
      </c>
      <c r="S202" s="36">
        <f>SUMIFS(СВЦЭМ!$E$33:$E$776,СВЦЭМ!$A$33:$A$776,$A202,СВЦЭМ!$B$33:$B$776,S$191)+'СЕТ СН'!$F$15</f>
        <v>122.97734831</v>
      </c>
      <c r="T202" s="36">
        <f>SUMIFS(СВЦЭМ!$E$33:$E$776,СВЦЭМ!$A$33:$A$776,$A202,СВЦЭМ!$B$33:$B$776,T$191)+'СЕТ СН'!$F$15</f>
        <v>120.92215890999999</v>
      </c>
      <c r="U202" s="36">
        <f>SUMIFS(СВЦЭМ!$E$33:$E$776,СВЦЭМ!$A$33:$A$776,$A202,СВЦЭМ!$B$33:$B$776,U$191)+'СЕТ СН'!$F$15</f>
        <v>115.30854198999999</v>
      </c>
      <c r="V202" s="36">
        <f>SUMIFS(СВЦЭМ!$E$33:$E$776,СВЦЭМ!$A$33:$A$776,$A202,СВЦЭМ!$B$33:$B$776,V$191)+'СЕТ СН'!$F$15</f>
        <v>110.47892976999999</v>
      </c>
      <c r="W202" s="36">
        <f>SUMIFS(СВЦЭМ!$E$33:$E$776,СВЦЭМ!$A$33:$A$776,$A202,СВЦЭМ!$B$33:$B$776,W$191)+'СЕТ СН'!$F$15</f>
        <v>107.87930211</v>
      </c>
      <c r="X202" s="36">
        <f>SUMIFS(СВЦЭМ!$E$33:$E$776,СВЦЭМ!$A$33:$A$776,$A202,СВЦЭМ!$B$33:$B$776,X$191)+'СЕТ СН'!$F$15</f>
        <v>107.36155032000001</v>
      </c>
      <c r="Y202" s="36">
        <f>SUMIFS(СВЦЭМ!$E$33:$E$776,СВЦЭМ!$A$33:$A$776,$A202,СВЦЭМ!$B$33:$B$776,Y$191)+'СЕТ СН'!$F$15</f>
        <v>115.2019828</v>
      </c>
    </row>
    <row r="203" spans="1:25" ht="15.75" x14ac:dyDescent="0.2">
      <c r="A203" s="35">
        <f t="shared" si="5"/>
        <v>43963</v>
      </c>
      <c r="B203" s="36">
        <f>SUMIFS(СВЦЭМ!$E$33:$E$776,СВЦЭМ!$A$33:$A$776,$A203,СВЦЭМ!$B$33:$B$776,B$191)+'СЕТ СН'!$F$15</f>
        <v>134.67087821999999</v>
      </c>
      <c r="C203" s="36">
        <f>SUMIFS(СВЦЭМ!$E$33:$E$776,СВЦЭМ!$A$33:$A$776,$A203,СВЦЭМ!$B$33:$B$776,C$191)+'СЕТ СН'!$F$15</f>
        <v>140.52004707</v>
      </c>
      <c r="D203" s="36">
        <f>SUMIFS(СВЦЭМ!$E$33:$E$776,СВЦЭМ!$A$33:$A$776,$A203,СВЦЭМ!$B$33:$B$776,D$191)+'СЕТ СН'!$F$15</f>
        <v>138.72592976999999</v>
      </c>
      <c r="E203" s="36">
        <f>SUMIFS(СВЦЭМ!$E$33:$E$776,СВЦЭМ!$A$33:$A$776,$A203,СВЦЭМ!$B$33:$B$776,E$191)+'СЕТ СН'!$F$15</f>
        <v>138.60276689</v>
      </c>
      <c r="F203" s="36">
        <f>SUMIFS(СВЦЭМ!$E$33:$E$776,СВЦЭМ!$A$33:$A$776,$A203,СВЦЭМ!$B$33:$B$776,F$191)+'СЕТ СН'!$F$15</f>
        <v>139.7634414</v>
      </c>
      <c r="G203" s="36">
        <f>SUMIFS(СВЦЭМ!$E$33:$E$776,СВЦЭМ!$A$33:$A$776,$A203,СВЦЭМ!$B$33:$B$776,G$191)+'СЕТ СН'!$F$15</f>
        <v>138.15400543999999</v>
      </c>
      <c r="H203" s="36">
        <f>SUMIFS(СВЦЭМ!$E$33:$E$776,СВЦЭМ!$A$33:$A$776,$A203,СВЦЭМ!$B$33:$B$776,H$191)+'СЕТ СН'!$F$15</f>
        <v>139.52958269999999</v>
      </c>
      <c r="I203" s="36">
        <f>SUMIFS(СВЦЭМ!$E$33:$E$776,СВЦЭМ!$A$33:$A$776,$A203,СВЦЭМ!$B$33:$B$776,I$191)+'СЕТ СН'!$F$15</f>
        <v>133.77220832</v>
      </c>
      <c r="J203" s="36">
        <f>SUMIFS(СВЦЭМ!$E$33:$E$776,СВЦЭМ!$A$33:$A$776,$A203,СВЦЭМ!$B$33:$B$776,J$191)+'СЕТ СН'!$F$15</f>
        <v>126.69144476</v>
      </c>
      <c r="K203" s="36">
        <f>SUMIFS(СВЦЭМ!$E$33:$E$776,СВЦЭМ!$A$33:$A$776,$A203,СВЦЭМ!$B$33:$B$776,K$191)+'СЕТ СН'!$F$15</f>
        <v>123.76649753</v>
      </c>
      <c r="L203" s="36">
        <f>SUMIFS(СВЦЭМ!$E$33:$E$776,СВЦЭМ!$A$33:$A$776,$A203,СВЦЭМ!$B$33:$B$776,L$191)+'СЕТ СН'!$F$15</f>
        <v>123.35410635</v>
      </c>
      <c r="M203" s="36">
        <f>SUMIFS(СВЦЭМ!$E$33:$E$776,СВЦЭМ!$A$33:$A$776,$A203,СВЦЭМ!$B$33:$B$776,M$191)+'СЕТ СН'!$F$15</f>
        <v>119.21990279000001</v>
      </c>
      <c r="N203" s="36">
        <f>SUMIFS(СВЦЭМ!$E$33:$E$776,СВЦЭМ!$A$33:$A$776,$A203,СВЦЭМ!$B$33:$B$776,N$191)+'СЕТ СН'!$F$15</f>
        <v>118.97575446</v>
      </c>
      <c r="O203" s="36">
        <f>SUMIFS(СВЦЭМ!$E$33:$E$776,СВЦЭМ!$A$33:$A$776,$A203,СВЦЭМ!$B$33:$B$776,O$191)+'СЕТ СН'!$F$15</f>
        <v>120.07546997</v>
      </c>
      <c r="P203" s="36">
        <f>SUMIFS(СВЦЭМ!$E$33:$E$776,СВЦЭМ!$A$33:$A$776,$A203,СВЦЭМ!$B$33:$B$776,P$191)+'СЕТ СН'!$F$15</f>
        <v>121.69295545999999</v>
      </c>
      <c r="Q203" s="36">
        <f>SUMIFS(СВЦЭМ!$E$33:$E$776,СВЦЭМ!$A$33:$A$776,$A203,СВЦЭМ!$B$33:$B$776,Q$191)+'СЕТ СН'!$F$15</f>
        <v>121.54320918000001</v>
      </c>
      <c r="R203" s="36">
        <f>SUMIFS(СВЦЭМ!$E$33:$E$776,СВЦЭМ!$A$33:$A$776,$A203,СВЦЭМ!$B$33:$B$776,R$191)+'СЕТ СН'!$F$15</f>
        <v>121.67567006</v>
      </c>
      <c r="S203" s="36">
        <f>SUMIFS(СВЦЭМ!$E$33:$E$776,СВЦЭМ!$A$33:$A$776,$A203,СВЦЭМ!$B$33:$B$776,S$191)+'СЕТ СН'!$F$15</f>
        <v>121.81488686</v>
      </c>
      <c r="T203" s="36">
        <f>SUMIFS(СВЦЭМ!$E$33:$E$776,СВЦЭМ!$A$33:$A$776,$A203,СВЦЭМ!$B$33:$B$776,T$191)+'СЕТ СН'!$F$15</f>
        <v>122.57643289000001</v>
      </c>
      <c r="U203" s="36">
        <f>SUMIFS(СВЦЭМ!$E$33:$E$776,СВЦЭМ!$A$33:$A$776,$A203,СВЦЭМ!$B$33:$B$776,U$191)+'СЕТ СН'!$F$15</f>
        <v>122.31690029000001</v>
      </c>
      <c r="V203" s="36">
        <f>SUMIFS(СВЦЭМ!$E$33:$E$776,СВЦЭМ!$A$33:$A$776,$A203,СВЦЭМ!$B$33:$B$776,V$191)+'СЕТ СН'!$F$15</f>
        <v>117.52663447</v>
      </c>
      <c r="W203" s="36">
        <f>SUMIFS(СВЦЭМ!$E$33:$E$776,СВЦЭМ!$A$33:$A$776,$A203,СВЦЭМ!$B$33:$B$776,W$191)+'СЕТ СН'!$F$15</f>
        <v>117.3130912</v>
      </c>
      <c r="X203" s="36">
        <f>SUMIFS(СВЦЭМ!$E$33:$E$776,СВЦЭМ!$A$33:$A$776,$A203,СВЦЭМ!$B$33:$B$776,X$191)+'СЕТ СН'!$F$15</f>
        <v>120.62718246999999</v>
      </c>
      <c r="Y203" s="36">
        <f>SUMIFS(СВЦЭМ!$E$33:$E$776,СВЦЭМ!$A$33:$A$776,$A203,СВЦЭМ!$B$33:$B$776,Y$191)+'СЕТ СН'!$F$15</f>
        <v>123.57360674</v>
      </c>
    </row>
    <row r="204" spans="1:25" ht="15.75" x14ac:dyDescent="0.2">
      <c r="A204" s="35">
        <f t="shared" si="5"/>
        <v>43964</v>
      </c>
      <c r="B204" s="36">
        <f>SUMIFS(СВЦЭМ!$E$33:$E$776,СВЦЭМ!$A$33:$A$776,$A204,СВЦЭМ!$B$33:$B$776,B$191)+'СЕТ СН'!$F$15</f>
        <v>126.85238317</v>
      </c>
      <c r="C204" s="36">
        <f>SUMIFS(СВЦЭМ!$E$33:$E$776,СВЦЭМ!$A$33:$A$776,$A204,СВЦЭМ!$B$33:$B$776,C$191)+'СЕТ СН'!$F$15</f>
        <v>133.39859824999999</v>
      </c>
      <c r="D204" s="36">
        <f>SUMIFS(СВЦЭМ!$E$33:$E$776,СВЦЭМ!$A$33:$A$776,$A204,СВЦЭМ!$B$33:$B$776,D$191)+'СЕТ СН'!$F$15</f>
        <v>134.50977976999999</v>
      </c>
      <c r="E204" s="36">
        <f>SUMIFS(СВЦЭМ!$E$33:$E$776,СВЦЭМ!$A$33:$A$776,$A204,СВЦЭМ!$B$33:$B$776,E$191)+'СЕТ СН'!$F$15</f>
        <v>134.4925902</v>
      </c>
      <c r="F204" s="36">
        <f>SUMIFS(СВЦЭМ!$E$33:$E$776,СВЦЭМ!$A$33:$A$776,$A204,СВЦЭМ!$B$33:$B$776,F$191)+'СЕТ СН'!$F$15</f>
        <v>133.47911282999999</v>
      </c>
      <c r="G204" s="36">
        <f>SUMIFS(СВЦЭМ!$E$33:$E$776,СВЦЭМ!$A$33:$A$776,$A204,СВЦЭМ!$B$33:$B$776,G$191)+'СЕТ СН'!$F$15</f>
        <v>134.60209936000001</v>
      </c>
      <c r="H204" s="36">
        <f>SUMIFS(СВЦЭМ!$E$33:$E$776,СВЦЭМ!$A$33:$A$776,$A204,СВЦЭМ!$B$33:$B$776,H$191)+'СЕТ СН'!$F$15</f>
        <v>134.07174806</v>
      </c>
      <c r="I204" s="36">
        <f>SUMIFS(СВЦЭМ!$E$33:$E$776,СВЦЭМ!$A$33:$A$776,$A204,СВЦЭМ!$B$33:$B$776,I$191)+'СЕТ СН'!$F$15</f>
        <v>127.10198793000001</v>
      </c>
      <c r="J204" s="36">
        <f>SUMIFS(СВЦЭМ!$E$33:$E$776,СВЦЭМ!$A$33:$A$776,$A204,СВЦЭМ!$B$33:$B$776,J$191)+'СЕТ СН'!$F$15</f>
        <v>119.04727015</v>
      </c>
      <c r="K204" s="36">
        <f>SUMIFS(СВЦЭМ!$E$33:$E$776,СВЦЭМ!$A$33:$A$776,$A204,СВЦЭМ!$B$33:$B$776,K$191)+'СЕТ СН'!$F$15</f>
        <v>117.81680849</v>
      </c>
      <c r="L204" s="36">
        <f>SUMIFS(СВЦЭМ!$E$33:$E$776,СВЦЭМ!$A$33:$A$776,$A204,СВЦЭМ!$B$33:$B$776,L$191)+'СЕТ СН'!$F$15</f>
        <v>116.46759028</v>
      </c>
      <c r="M204" s="36">
        <f>SUMIFS(СВЦЭМ!$E$33:$E$776,СВЦЭМ!$A$33:$A$776,$A204,СВЦЭМ!$B$33:$B$776,M$191)+'СЕТ СН'!$F$15</f>
        <v>115.57991112000001</v>
      </c>
      <c r="N204" s="36">
        <f>SUMIFS(СВЦЭМ!$E$33:$E$776,СВЦЭМ!$A$33:$A$776,$A204,СВЦЭМ!$B$33:$B$776,N$191)+'СЕТ СН'!$F$15</f>
        <v>116.92004384000001</v>
      </c>
      <c r="O204" s="36">
        <f>SUMIFS(СВЦЭМ!$E$33:$E$776,СВЦЭМ!$A$33:$A$776,$A204,СВЦЭМ!$B$33:$B$776,O$191)+'СЕТ СН'!$F$15</f>
        <v>118.13080576</v>
      </c>
      <c r="P204" s="36">
        <f>SUMIFS(СВЦЭМ!$E$33:$E$776,СВЦЭМ!$A$33:$A$776,$A204,СВЦЭМ!$B$33:$B$776,P$191)+'СЕТ СН'!$F$15</f>
        <v>119.76601574999999</v>
      </c>
      <c r="Q204" s="36">
        <f>SUMIFS(СВЦЭМ!$E$33:$E$776,СВЦЭМ!$A$33:$A$776,$A204,СВЦЭМ!$B$33:$B$776,Q$191)+'СЕТ СН'!$F$15</f>
        <v>118.51391878</v>
      </c>
      <c r="R204" s="36">
        <f>SUMIFS(СВЦЭМ!$E$33:$E$776,СВЦЭМ!$A$33:$A$776,$A204,СВЦЭМ!$B$33:$B$776,R$191)+'СЕТ СН'!$F$15</f>
        <v>117.75201549000001</v>
      </c>
      <c r="S204" s="36">
        <f>SUMIFS(СВЦЭМ!$E$33:$E$776,СВЦЭМ!$A$33:$A$776,$A204,СВЦЭМ!$B$33:$B$776,S$191)+'СЕТ СН'!$F$15</f>
        <v>119.79565362</v>
      </c>
      <c r="T204" s="36">
        <f>SUMIFS(СВЦЭМ!$E$33:$E$776,СВЦЭМ!$A$33:$A$776,$A204,СВЦЭМ!$B$33:$B$776,T$191)+'СЕТ СН'!$F$15</f>
        <v>115.66695875000001</v>
      </c>
      <c r="U204" s="36">
        <f>SUMIFS(СВЦЭМ!$E$33:$E$776,СВЦЭМ!$A$33:$A$776,$A204,СВЦЭМ!$B$33:$B$776,U$191)+'СЕТ СН'!$F$15</f>
        <v>110.9085912</v>
      </c>
      <c r="V204" s="36">
        <f>SUMIFS(СВЦЭМ!$E$33:$E$776,СВЦЭМ!$A$33:$A$776,$A204,СВЦЭМ!$B$33:$B$776,V$191)+'СЕТ СН'!$F$15</f>
        <v>108.5720122</v>
      </c>
      <c r="W204" s="36">
        <f>SUMIFS(СВЦЭМ!$E$33:$E$776,СВЦЭМ!$A$33:$A$776,$A204,СВЦЭМ!$B$33:$B$776,W$191)+'СЕТ СН'!$F$15</f>
        <v>107.9201867</v>
      </c>
      <c r="X204" s="36">
        <f>SUMIFS(СВЦЭМ!$E$33:$E$776,СВЦЭМ!$A$33:$A$776,$A204,СВЦЭМ!$B$33:$B$776,X$191)+'СЕТ СН'!$F$15</f>
        <v>109.83201789</v>
      </c>
      <c r="Y204" s="36">
        <f>SUMIFS(СВЦЭМ!$E$33:$E$776,СВЦЭМ!$A$33:$A$776,$A204,СВЦЭМ!$B$33:$B$776,Y$191)+'СЕТ СН'!$F$15</f>
        <v>112.9897072</v>
      </c>
    </row>
    <row r="205" spans="1:25" ht="15.75" x14ac:dyDescent="0.2">
      <c r="A205" s="35">
        <f t="shared" si="5"/>
        <v>43965</v>
      </c>
      <c r="B205" s="36">
        <f>SUMIFS(СВЦЭМ!$E$33:$E$776,СВЦЭМ!$A$33:$A$776,$A205,СВЦЭМ!$B$33:$B$776,B$191)+'СЕТ СН'!$F$15</f>
        <v>122.88751689999999</v>
      </c>
      <c r="C205" s="36">
        <f>SUMIFS(СВЦЭМ!$E$33:$E$776,СВЦЭМ!$A$33:$A$776,$A205,СВЦЭМ!$B$33:$B$776,C$191)+'СЕТ СН'!$F$15</f>
        <v>128.61564694</v>
      </c>
      <c r="D205" s="36">
        <f>SUMIFS(СВЦЭМ!$E$33:$E$776,СВЦЭМ!$A$33:$A$776,$A205,СВЦЭМ!$B$33:$B$776,D$191)+'СЕТ СН'!$F$15</f>
        <v>129.84286854000001</v>
      </c>
      <c r="E205" s="36">
        <f>SUMIFS(СВЦЭМ!$E$33:$E$776,СВЦЭМ!$A$33:$A$776,$A205,СВЦЭМ!$B$33:$B$776,E$191)+'СЕТ СН'!$F$15</f>
        <v>134.98597799999999</v>
      </c>
      <c r="F205" s="36">
        <f>SUMIFS(СВЦЭМ!$E$33:$E$776,СВЦЭМ!$A$33:$A$776,$A205,СВЦЭМ!$B$33:$B$776,F$191)+'СЕТ СН'!$F$15</f>
        <v>131.99903771000001</v>
      </c>
      <c r="G205" s="36">
        <f>SUMIFS(СВЦЭМ!$E$33:$E$776,СВЦЭМ!$A$33:$A$776,$A205,СВЦЭМ!$B$33:$B$776,G$191)+'СЕТ СН'!$F$15</f>
        <v>130.96067829</v>
      </c>
      <c r="H205" s="36">
        <f>SUMIFS(СВЦЭМ!$E$33:$E$776,СВЦЭМ!$A$33:$A$776,$A205,СВЦЭМ!$B$33:$B$776,H$191)+'СЕТ СН'!$F$15</f>
        <v>130.44875145</v>
      </c>
      <c r="I205" s="36">
        <f>SUMIFS(СВЦЭМ!$E$33:$E$776,СВЦЭМ!$A$33:$A$776,$A205,СВЦЭМ!$B$33:$B$776,I$191)+'СЕТ СН'!$F$15</f>
        <v>124.87504026000001</v>
      </c>
      <c r="J205" s="36">
        <f>SUMIFS(СВЦЭМ!$E$33:$E$776,СВЦЭМ!$A$33:$A$776,$A205,СВЦЭМ!$B$33:$B$776,J$191)+'СЕТ СН'!$F$15</f>
        <v>117.72886481</v>
      </c>
      <c r="K205" s="36">
        <f>SUMIFS(СВЦЭМ!$E$33:$E$776,СВЦЭМ!$A$33:$A$776,$A205,СВЦЭМ!$B$33:$B$776,K$191)+'СЕТ СН'!$F$15</f>
        <v>114.68681789</v>
      </c>
      <c r="L205" s="36">
        <f>SUMIFS(СВЦЭМ!$E$33:$E$776,СВЦЭМ!$A$33:$A$776,$A205,СВЦЭМ!$B$33:$B$776,L$191)+'СЕТ СН'!$F$15</f>
        <v>113.14609627</v>
      </c>
      <c r="M205" s="36">
        <f>SUMIFS(СВЦЭМ!$E$33:$E$776,СВЦЭМ!$A$33:$A$776,$A205,СВЦЭМ!$B$33:$B$776,M$191)+'СЕТ СН'!$F$15</f>
        <v>113.29572415</v>
      </c>
      <c r="N205" s="36">
        <f>SUMIFS(СВЦЭМ!$E$33:$E$776,СВЦЭМ!$A$33:$A$776,$A205,СВЦЭМ!$B$33:$B$776,N$191)+'СЕТ СН'!$F$15</f>
        <v>112.53546946</v>
      </c>
      <c r="O205" s="36">
        <f>SUMIFS(СВЦЭМ!$E$33:$E$776,СВЦЭМ!$A$33:$A$776,$A205,СВЦЭМ!$B$33:$B$776,O$191)+'СЕТ СН'!$F$15</f>
        <v>114.59717297</v>
      </c>
      <c r="P205" s="36">
        <f>SUMIFS(СВЦЭМ!$E$33:$E$776,СВЦЭМ!$A$33:$A$776,$A205,СВЦЭМ!$B$33:$B$776,P$191)+'СЕТ СН'!$F$15</f>
        <v>118.24595985000001</v>
      </c>
      <c r="Q205" s="36">
        <f>SUMIFS(СВЦЭМ!$E$33:$E$776,СВЦЭМ!$A$33:$A$776,$A205,СВЦЭМ!$B$33:$B$776,Q$191)+'СЕТ СН'!$F$15</f>
        <v>116.64086451999999</v>
      </c>
      <c r="R205" s="36">
        <f>SUMIFS(СВЦЭМ!$E$33:$E$776,СВЦЭМ!$A$33:$A$776,$A205,СВЦЭМ!$B$33:$B$776,R$191)+'СЕТ СН'!$F$15</f>
        <v>116.07453578000001</v>
      </c>
      <c r="S205" s="36">
        <f>SUMIFS(СВЦЭМ!$E$33:$E$776,СВЦЭМ!$A$33:$A$776,$A205,СВЦЭМ!$B$33:$B$776,S$191)+'СЕТ СН'!$F$15</f>
        <v>118.89614656000001</v>
      </c>
      <c r="T205" s="36">
        <f>SUMIFS(СВЦЭМ!$E$33:$E$776,СВЦЭМ!$A$33:$A$776,$A205,СВЦЭМ!$B$33:$B$776,T$191)+'СЕТ СН'!$F$15</f>
        <v>115.79461599</v>
      </c>
      <c r="U205" s="36">
        <f>SUMIFS(СВЦЭМ!$E$33:$E$776,СВЦЭМ!$A$33:$A$776,$A205,СВЦЭМ!$B$33:$B$776,U$191)+'СЕТ СН'!$F$15</f>
        <v>111.34450166000001</v>
      </c>
      <c r="V205" s="36">
        <f>SUMIFS(СВЦЭМ!$E$33:$E$776,СВЦЭМ!$A$33:$A$776,$A205,СВЦЭМ!$B$33:$B$776,V$191)+'СЕТ СН'!$F$15</f>
        <v>107.77680817</v>
      </c>
      <c r="W205" s="36">
        <f>SUMIFS(СВЦЭМ!$E$33:$E$776,СВЦЭМ!$A$33:$A$776,$A205,СВЦЭМ!$B$33:$B$776,W$191)+'СЕТ СН'!$F$15</f>
        <v>106.41872499</v>
      </c>
      <c r="X205" s="36">
        <f>SUMIFS(СВЦЭМ!$E$33:$E$776,СВЦЭМ!$A$33:$A$776,$A205,СВЦЭМ!$B$33:$B$776,X$191)+'СЕТ СН'!$F$15</f>
        <v>107.53251516</v>
      </c>
      <c r="Y205" s="36">
        <f>SUMIFS(СВЦЭМ!$E$33:$E$776,СВЦЭМ!$A$33:$A$776,$A205,СВЦЭМ!$B$33:$B$776,Y$191)+'СЕТ СН'!$F$15</f>
        <v>112.20024117</v>
      </c>
    </row>
    <row r="206" spans="1:25" ht="15.75" x14ac:dyDescent="0.2">
      <c r="A206" s="35">
        <f t="shared" si="5"/>
        <v>43966</v>
      </c>
      <c r="B206" s="36">
        <f>SUMIFS(СВЦЭМ!$E$33:$E$776,СВЦЭМ!$A$33:$A$776,$A206,СВЦЭМ!$B$33:$B$776,B$191)+'СЕТ СН'!$F$15</f>
        <v>121.20236190999999</v>
      </c>
      <c r="C206" s="36">
        <f>SUMIFS(СВЦЭМ!$E$33:$E$776,СВЦЭМ!$A$33:$A$776,$A206,СВЦЭМ!$B$33:$B$776,C$191)+'СЕТ СН'!$F$15</f>
        <v>129.26281091000001</v>
      </c>
      <c r="D206" s="36">
        <f>SUMIFS(СВЦЭМ!$E$33:$E$776,СВЦЭМ!$A$33:$A$776,$A206,СВЦЭМ!$B$33:$B$776,D$191)+'СЕТ СН'!$F$15</f>
        <v>132.79190414000001</v>
      </c>
      <c r="E206" s="36">
        <f>SUMIFS(СВЦЭМ!$E$33:$E$776,СВЦЭМ!$A$33:$A$776,$A206,СВЦЭМ!$B$33:$B$776,E$191)+'СЕТ СН'!$F$15</f>
        <v>132.60129806</v>
      </c>
      <c r="F206" s="36">
        <f>SUMIFS(СВЦЭМ!$E$33:$E$776,СВЦЭМ!$A$33:$A$776,$A206,СВЦЭМ!$B$33:$B$776,F$191)+'СЕТ СН'!$F$15</f>
        <v>131.4522474</v>
      </c>
      <c r="G206" s="36">
        <f>SUMIFS(СВЦЭМ!$E$33:$E$776,СВЦЭМ!$A$33:$A$776,$A206,СВЦЭМ!$B$33:$B$776,G$191)+'СЕТ СН'!$F$15</f>
        <v>132.817554</v>
      </c>
      <c r="H206" s="36">
        <f>SUMIFS(СВЦЭМ!$E$33:$E$776,СВЦЭМ!$A$33:$A$776,$A206,СВЦЭМ!$B$33:$B$776,H$191)+'СЕТ СН'!$F$15</f>
        <v>133.89363979000001</v>
      </c>
      <c r="I206" s="36">
        <f>SUMIFS(СВЦЭМ!$E$33:$E$776,СВЦЭМ!$A$33:$A$776,$A206,СВЦЭМ!$B$33:$B$776,I$191)+'СЕТ СН'!$F$15</f>
        <v>127.46443988999999</v>
      </c>
      <c r="J206" s="36">
        <f>SUMIFS(СВЦЭМ!$E$33:$E$776,СВЦЭМ!$A$33:$A$776,$A206,СВЦЭМ!$B$33:$B$776,J$191)+'СЕТ СН'!$F$15</f>
        <v>118.52147002</v>
      </c>
      <c r="K206" s="36">
        <f>SUMIFS(СВЦЭМ!$E$33:$E$776,СВЦЭМ!$A$33:$A$776,$A206,СВЦЭМ!$B$33:$B$776,K$191)+'СЕТ СН'!$F$15</f>
        <v>108.67096438</v>
      </c>
      <c r="L206" s="36">
        <f>SUMIFS(СВЦЭМ!$E$33:$E$776,СВЦЭМ!$A$33:$A$776,$A206,СВЦЭМ!$B$33:$B$776,L$191)+'СЕТ СН'!$F$15</f>
        <v>107.04673678</v>
      </c>
      <c r="M206" s="36">
        <f>SUMIFS(СВЦЭМ!$E$33:$E$776,СВЦЭМ!$A$33:$A$776,$A206,СВЦЭМ!$B$33:$B$776,M$191)+'СЕТ СН'!$F$15</f>
        <v>110.03273249999999</v>
      </c>
      <c r="N206" s="36">
        <f>SUMIFS(СВЦЭМ!$E$33:$E$776,СВЦЭМ!$A$33:$A$776,$A206,СВЦЭМ!$B$33:$B$776,N$191)+'СЕТ СН'!$F$15</f>
        <v>110.86984006</v>
      </c>
      <c r="O206" s="36">
        <f>SUMIFS(СВЦЭМ!$E$33:$E$776,СВЦЭМ!$A$33:$A$776,$A206,СВЦЭМ!$B$33:$B$776,O$191)+'СЕТ СН'!$F$15</f>
        <v>111.22397413</v>
      </c>
      <c r="P206" s="36">
        <f>SUMIFS(СВЦЭМ!$E$33:$E$776,СВЦЭМ!$A$33:$A$776,$A206,СВЦЭМ!$B$33:$B$776,P$191)+'СЕТ СН'!$F$15</f>
        <v>112.14531709000001</v>
      </c>
      <c r="Q206" s="36">
        <f>SUMIFS(СВЦЭМ!$E$33:$E$776,СВЦЭМ!$A$33:$A$776,$A206,СВЦЭМ!$B$33:$B$776,Q$191)+'СЕТ СН'!$F$15</f>
        <v>111.45719398</v>
      </c>
      <c r="R206" s="36">
        <f>SUMIFS(СВЦЭМ!$E$33:$E$776,СВЦЭМ!$A$33:$A$776,$A206,СВЦЭМ!$B$33:$B$776,R$191)+'СЕТ СН'!$F$15</f>
        <v>110.80770036</v>
      </c>
      <c r="S206" s="36">
        <f>SUMIFS(СВЦЭМ!$E$33:$E$776,СВЦЭМ!$A$33:$A$776,$A206,СВЦЭМ!$B$33:$B$776,S$191)+'СЕТ СН'!$F$15</f>
        <v>112.24247093</v>
      </c>
      <c r="T206" s="36">
        <f>SUMIFS(СВЦЭМ!$E$33:$E$776,СВЦЭМ!$A$33:$A$776,$A206,СВЦЭМ!$B$33:$B$776,T$191)+'СЕТ СН'!$F$15</f>
        <v>111.4267244</v>
      </c>
      <c r="U206" s="36">
        <f>SUMIFS(СВЦЭМ!$E$33:$E$776,СВЦЭМ!$A$33:$A$776,$A206,СВЦЭМ!$B$33:$B$776,U$191)+'СЕТ СН'!$F$15</f>
        <v>111.86711519000001</v>
      </c>
      <c r="V206" s="36">
        <f>SUMIFS(СВЦЭМ!$E$33:$E$776,СВЦЭМ!$A$33:$A$776,$A206,СВЦЭМ!$B$33:$B$776,V$191)+'СЕТ СН'!$F$15</f>
        <v>110.78697328</v>
      </c>
      <c r="W206" s="36">
        <f>SUMIFS(СВЦЭМ!$E$33:$E$776,СВЦЭМ!$A$33:$A$776,$A206,СВЦЭМ!$B$33:$B$776,W$191)+'СЕТ СН'!$F$15</f>
        <v>108.92611517</v>
      </c>
      <c r="X206" s="36">
        <f>SUMIFS(СВЦЭМ!$E$33:$E$776,СВЦЭМ!$A$33:$A$776,$A206,СВЦЭМ!$B$33:$B$776,X$191)+'СЕТ СН'!$F$15</f>
        <v>109.25677302</v>
      </c>
      <c r="Y206" s="36">
        <f>SUMIFS(СВЦЭМ!$E$33:$E$776,СВЦЭМ!$A$33:$A$776,$A206,СВЦЭМ!$B$33:$B$776,Y$191)+'СЕТ СН'!$F$15</f>
        <v>109.81736823999999</v>
      </c>
    </row>
    <row r="207" spans="1:25" ht="15.75" x14ac:dyDescent="0.2">
      <c r="A207" s="35">
        <f t="shared" si="5"/>
        <v>43967</v>
      </c>
      <c r="B207" s="36">
        <f>SUMIFS(СВЦЭМ!$E$33:$E$776,СВЦЭМ!$A$33:$A$776,$A207,СВЦЭМ!$B$33:$B$776,B$191)+'СЕТ СН'!$F$15</f>
        <v>126.19755653999999</v>
      </c>
      <c r="C207" s="36">
        <f>SUMIFS(СВЦЭМ!$E$33:$E$776,СВЦЭМ!$A$33:$A$776,$A207,СВЦЭМ!$B$33:$B$776,C$191)+'СЕТ СН'!$F$15</f>
        <v>132.05089853999999</v>
      </c>
      <c r="D207" s="36">
        <f>SUMIFS(СВЦЭМ!$E$33:$E$776,СВЦЭМ!$A$33:$A$776,$A207,СВЦЭМ!$B$33:$B$776,D$191)+'СЕТ СН'!$F$15</f>
        <v>132.27157667</v>
      </c>
      <c r="E207" s="36">
        <f>SUMIFS(СВЦЭМ!$E$33:$E$776,СВЦЭМ!$A$33:$A$776,$A207,СВЦЭМ!$B$33:$B$776,E$191)+'СЕТ СН'!$F$15</f>
        <v>134.15764623999999</v>
      </c>
      <c r="F207" s="36">
        <f>SUMIFS(СВЦЭМ!$E$33:$E$776,СВЦЭМ!$A$33:$A$776,$A207,СВЦЭМ!$B$33:$B$776,F$191)+'СЕТ СН'!$F$15</f>
        <v>134.15992555</v>
      </c>
      <c r="G207" s="36">
        <f>SUMIFS(СВЦЭМ!$E$33:$E$776,СВЦЭМ!$A$33:$A$776,$A207,СВЦЭМ!$B$33:$B$776,G$191)+'СЕТ СН'!$F$15</f>
        <v>134.13875922</v>
      </c>
      <c r="H207" s="36">
        <f>SUMIFS(СВЦЭМ!$E$33:$E$776,СВЦЭМ!$A$33:$A$776,$A207,СВЦЭМ!$B$33:$B$776,H$191)+'СЕТ СН'!$F$15</f>
        <v>135.22923144000001</v>
      </c>
      <c r="I207" s="36">
        <f>SUMIFS(СВЦЭМ!$E$33:$E$776,СВЦЭМ!$A$33:$A$776,$A207,СВЦЭМ!$B$33:$B$776,I$191)+'СЕТ СН'!$F$15</f>
        <v>125.22397846</v>
      </c>
      <c r="J207" s="36">
        <f>SUMIFS(СВЦЭМ!$E$33:$E$776,СВЦЭМ!$A$33:$A$776,$A207,СВЦЭМ!$B$33:$B$776,J$191)+'СЕТ СН'!$F$15</f>
        <v>114.70423328</v>
      </c>
      <c r="K207" s="36">
        <f>SUMIFS(СВЦЭМ!$E$33:$E$776,СВЦЭМ!$A$33:$A$776,$A207,СВЦЭМ!$B$33:$B$776,K$191)+'СЕТ СН'!$F$15</f>
        <v>114.545908</v>
      </c>
      <c r="L207" s="36">
        <f>SUMIFS(СВЦЭМ!$E$33:$E$776,СВЦЭМ!$A$33:$A$776,$A207,СВЦЭМ!$B$33:$B$776,L$191)+'СЕТ СН'!$F$15</f>
        <v>115.27219633999999</v>
      </c>
      <c r="M207" s="36">
        <f>SUMIFS(СВЦЭМ!$E$33:$E$776,СВЦЭМ!$A$33:$A$776,$A207,СВЦЭМ!$B$33:$B$776,M$191)+'СЕТ СН'!$F$15</f>
        <v>114.65640095000001</v>
      </c>
      <c r="N207" s="36">
        <f>SUMIFS(СВЦЭМ!$E$33:$E$776,СВЦЭМ!$A$33:$A$776,$A207,СВЦЭМ!$B$33:$B$776,N$191)+'СЕТ СН'!$F$15</f>
        <v>113.17598101999999</v>
      </c>
      <c r="O207" s="36">
        <f>SUMIFS(СВЦЭМ!$E$33:$E$776,СВЦЭМ!$A$33:$A$776,$A207,СВЦЭМ!$B$33:$B$776,O$191)+'СЕТ СН'!$F$15</f>
        <v>112.40258086</v>
      </c>
      <c r="P207" s="36">
        <f>SUMIFS(СВЦЭМ!$E$33:$E$776,СВЦЭМ!$A$33:$A$776,$A207,СВЦЭМ!$B$33:$B$776,P$191)+'СЕТ СН'!$F$15</f>
        <v>113.21883278</v>
      </c>
      <c r="Q207" s="36">
        <f>SUMIFS(СВЦЭМ!$E$33:$E$776,СВЦЭМ!$A$33:$A$776,$A207,СВЦЭМ!$B$33:$B$776,Q$191)+'СЕТ СН'!$F$15</f>
        <v>112.81889943</v>
      </c>
      <c r="R207" s="36">
        <f>SUMIFS(СВЦЭМ!$E$33:$E$776,СВЦЭМ!$A$33:$A$776,$A207,СВЦЭМ!$B$33:$B$776,R$191)+'СЕТ СН'!$F$15</f>
        <v>112.24413942</v>
      </c>
      <c r="S207" s="36">
        <f>SUMIFS(СВЦЭМ!$E$33:$E$776,СВЦЭМ!$A$33:$A$776,$A207,СВЦЭМ!$B$33:$B$776,S$191)+'СЕТ СН'!$F$15</f>
        <v>111.70490588</v>
      </c>
      <c r="T207" s="36">
        <f>SUMIFS(СВЦЭМ!$E$33:$E$776,СВЦЭМ!$A$33:$A$776,$A207,СВЦЭМ!$B$33:$B$776,T$191)+'СЕТ СН'!$F$15</f>
        <v>111.55250537000001</v>
      </c>
      <c r="U207" s="36">
        <f>SUMIFS(СВЦЭМ!$E$33:$E$776,СВЦЭМ!$A$33:$A$776,$A207,СВЦЭМ!$B$33:$B$776,U$191)+'СЕТ СН'!$F$15</f>
        <v>110.46330321000001</v>
      </c>
      <c r="V207" s="36">
        <f>SUMIFS(СВЦЭМ!$E$33:$E$776,СВЦЭМ!$A$33:$A$776,$A207,СВЦЭМ!$B$33:$B$776,V$191)+'СЕТ СН'!$F$15</f>
        <v>110.33388406</v>
      </c>
      <c r="W207" s="36">
        <f>SUMIFS(СВЦЭМ!$E$33:$E$776,СВЦЭМ!$A$33:$A$776,$A207,СВЦЭМ!$B$33:$B$776,W$191)+'СЕТ СН'!$F$15</f>
        <v>110.55702207</v>
      </c>
      <c r="X207" s="36">
        <f>SUMIFS(СВЦЭМ!$E$33:$E$776,СВЦЭМ!$A$33:$A$776,$A207,СВЦЭМ!$B$33:$B$776,X$191)+'СЕТ СН'!$F$15</f>
        <v>110.69318396</v>
      </c>
      <c r="Y207" s="36">
        <f>SUMIFS(СВЦЭМ!$E$33:$E$776,СВЦЭМ!$A$33:$A$776,$A207,СВЦЭМ!$B$33:$B$776,Y$191)+'СЕТ СН'!$F$15</f>
        <v>113.48781916999999</v>
      </c>
    </row>
    <row r="208" spans="1:25" ht="15.75" x14ac:dyDescent="0.2">
      <c r="A208" s="35">
        <f t="shared" si="5"/>
        <v>43968</v>
      </c>
      <c r="B208" s="36">
        <f>SUMIFS(СВЦЭМ!$E$33:$E$776,СВЦЭМ!$A$33:$A$776,$A208,СВЦЭМ!$B$33:$B$776,B$191)+'СЕТ СН'!$F$15</f>
        <v>126.79789786000001</v>
      </c>
      <c r="C208" s="36">
        <f>SUMIFS(СВЦЭМ!$E$33:$E$776,СВЦЭМ!$A$33:$A$776,$A208,СВЦЭМ!$B$33:$B$776,C$191)+'СЕТ СН'!$F$15</f>
        <v>131.92962523</v>
      </c>
      <c r="D208" s="36">
        <f>SUMIFS(СВЦЭМ!$E$33:$E$776,СВЦЭМ!$A$33:$A$776,$A208,СВЦЭМ!$B$33:$B$776,D$191)+'СЕТ СН'!$F$15</f>
        <v>133.01892855</v>
      </c>
      <c r="E208" s="36">
        <f>SUMIFS(СВЦЭМ!$E$33:$E$776,СВЦЭМ!$A$33:$A$776,$A208,СВЦЭМ!$B$33:$B$776,E$191)+'СЕТ СН'!$F$15</f>
        <v>134.12878566000001</v>
      </c>
      <c r="F208" s="36">
        <f>SUMIFS(СВЦЭМ!$E$33:$E$776,СВЦЭМ!$A$33:$A$776,$A208,СВЦЭМ!$B$33:$B$776,F$191)+'СЕТ СН'!$F$15</f>
        <v>133.10768615000001</v>
      </c>
      <c r="G208" s="36">
        <f>SUMIFS(СВЦЭМ!$E$33:$E$776,СВЦЭМ!$A$33:$A$776,$A208,СВЦЭМ!$B$33:$B$776,G$191)+'СЕТ СН'!$F$15</f>
        <v>133.31409070000001</v>
      </c>
      <c r="H208" s="36">
        <f>SUMIFS(СВЦЭМ!$E$33:$E$776,СВЦЭМ!$A$33:$A$776,$A208,СВЦЭМ!$B$33:$B$776,H$191)+'СЕТ СН'!$F$15</f>
        <v>134.11830295999999</v>
      </c>
      <c r="I208" s="36">
        <f>SUMIFS(СВЦЭМ!$E$33:$E$776,СВЦЭМ!$A$33:$A$776,$A208,СВЦЭМ!$B$33:$B$776,I$191)+'СЕТ СН'!$F$15</f>
        <v>128.06160413000001</v>
      </c>
      <c r="J208" s="36">
        <f>SUMIFS(СВЦЭМ!$E$33:$E$776,СВЦЭМ!$A$33:$A$776,$A208,СВЦЭМ!$B$33:$B$776,J$191)+'СЕТ СН'!$F$15</f>
        <v>117.99105754999999</v>
      </c>
      <c r="K208" s="36">
        <f>SUMIFS(СВЦЭМ!$E$33:$E$776,СВЦЭМ!$A$33:$A$776,$A208,СВЦЭМ!$B$33:$B$776,K$191)+'СЕТ СН'!$F$15</f>
        <v>113.64802091</v>
      </c>
      <c r="L208" s="36">
        <f>SUMIFS(СВЦЭМ!$E$33:$E$776,СВЦЭМ!$A$33:$A$776,$A208,СВЦЭМ!$B$33:$B$776,L$191)+'СЕТ СН'!$F$15</f>
        <v>113.64827002</v>
      </c>
      <c r="M208" s="36">
        <f>SUMIFS(СВЦЭМ!$E$33:$E$776,СВЦЭМ!$A$33:$A$776,$A208,СВЦЭМ!$B$33:$B$776,M$191)+'СЕТ СН'!$F$15</f>
        <v>113.43066760000001</v>
      </c>
      <c r="N208" s="36">
        <f>SUMIFS(СВЦЭМ!$E$33:$E$776,СВЦЭМ!$A$33:$A$776,$A208,СВЦЭМ!$B$33:$B$776,N$191)+'СЕТ СН'!$F$15</f>
        <v>112.82899406</v>
      </c>
      <c r="O208" s="36">
        <f>SUMIFS(СВЦЭМ!$E$33:$E$776,СВЦЭМ!$A$33:$A$776,$A208,СВЦЭМ!$B$33:$B$776,O$191)+'СЕТ СН'!$F$15</f>
        <v>112.80229627999999</v>
      </c>
      <c r="P208" s="36">
        <f>SUMIFS(СВЦЭМ!$E$33:$E$776,СВЦЭМ!$A$33:$A$776,$A208,СВЦЭМ!$B$33:$B$776,P$191)+'СЕТ СН'!$F$15</f>
        <v>113.63838843000001</v>
      </c>
      <c r="Q208" s="36">
        <f>SUMIFS(СВЦЭМ!$E$33:$E$776,СВЦЭМ!$A$33:$A$776,$A208,СВЦЭМ!$B$33:$B$776,Q$191)+'СЕТ СН'!$F$15</f>
        <v>114.01651603000001</v>
      </c>
      <c r="R208" s="36">
        <f>SUMIFS(СВЦЭМ!$E$33:$E$776,СВЦЭМ!$A$33:$A$776,$A208,СВЦЭМ!$B$33:$B$776,R$191)+'СЕТ СН'!$F$15</f>
        <v>113.55459596</v>
      </c>
      <c r="S208" s="36">
        <f>SUMIFS(СВЦЭМ!$E$33:$E$776,СВЦЭМ!$A$33:$A$776,$A208,СВЦЭМ!$B$33:$B$776,S$191)+'СЕТ СН'!$F$15</f>
        <v>113.78856268</v>
      </c>
      <c r="T208" s="36">
        <f>SUMIFS(СВЦЭМ!$E$33:$E$776,СВЦЭМ!$A$33:$A$776,$A208,СВЦЭМ!$B$33:$B$776,T$191)+'СЕТ СН'!$F$15</f>
        <v>112.23449952</v>
      </c>
      <c r="U208" s="36">
        <f>SUMIFS(СВЦЭМ!$E$33:$E$776,СВЦЭМ!$A$33:$A$776,$A208,СВЦЭМ!$B$33:$B$776,U$191)+'СЕТ СН'!$F$15</f>
        <v>109.90698301</v>
      </c>
      <c r="V208" s="36">
        <f>SUMIFS(СВЦЭМ!$E$33:$E$776,СВЦЭМ!$A$33:$A$776,$A208,СВЦЭМ!$B$33:$B$776,V$191)+'СЕТ СН'!$F$15</f>
        <v>104.36691731000001</v>
      </c>
      <c r="W208" s="36">
        <f>SUMIFS(СВЦЭМ!$E$33:$E$776,СВЦЭМ!$A$33:$A$776,$A208,СВЦЭМ!$B$33:$B$776,W$191)+'СЕТ СН'!$F$15</f>
        <v>105.17428476000001</v>
      </c>
      <c r="X208" s="36">
        <f>SUMIFS(СВЦЭМ!$E$33:$E$776,СВЦЭМ!$A$33:$A$776,$A208,СВЦЭМ!$B$33:$B$776,X$191)+'СЕТ СН'!$F$15</f>
        <v>105.17001358</v>
      </c>
      <c r="Y208" s="36">
        <f>SUMIFS(СВЦЭМ!$E$33:$E$776,СВЦЭМ!$A$33:$A$776,$A208,СВЦЭМ!$B$33:$B$776,Y$191)+'СЕТ СН'!$F$15</f>
        <v>109.73151562</v>
      </c>
    </row>
    <row r="209" spans="1:25" ht="15.75" x14ac:dyDescent="0.2">
      <c r="A209" s="35">
        <f t="shared" si="5"/>
        <v>43969</v>
      </c>
      <c r="B209" s="36">
        <f>SUMIFS(СВЦЭМ!$E$33:$E$776,СВЦЭМ!$A$33:$A$776,$A209,СВЦЭМ!$B$33:$B$776,B$191)+'СЕТ СН'!$F$15</f>
        <v>127.36890909</v>
      </c>
      <c r="C209" s="36">
        <f>SUMIFS(СВЦЭМ!$E$33:$E$776,СВЦЭМ!$A$33:$A$776,$A209,СВЦЭМ!$B$33:$B$776,C$191)+'СЕТ СН'!$F$15</f>
        <v>130.10044758999999</v>
      </c>
      <c r="D209" s="36">
        <f>SUMIFS(СВЦЭМ!$E$33:$E$776,СВЦЭМ!$A$33:$A$776,$A209,СВЦЭМ!$B$33:$B$776,D$191)+'СЕТ СН'!$F$15</f>
        <v>128.36013011</v>
      </c>
      <c r="E209" s="36">
        <f>SUMIFS(СВЦЭМ!$E$33:$E$776,СВЦЭМ!$A$33:$A$776,$A209,СВЦЭМ!$B$33:$B$776,E$191)+'СЕТ СН'!$F$15</f>
        <v>129.93931698</v>
      </c>
      <c r="F209" s="36">
        <f>SUMIFS(СВЦЭМ!$E$33:$E$776,СВЦЭМ!$A$33:$A$776,$A209,СВЦЭМ!$B$33:$B$776,F$191)+'СЕТ СН'!$F$15</f>
        <v>129.34824370999999</v>
      </c>
      <c r="G209" s="36">
        <f>SUMIFS(СВЦЭМ!$E$33:$E$776,СВЦЭМ!$A$33:$A$776,$A209,СВЦЭМ!$B$33:$B$776,G$191)+'СЕТ СН'!$F$15</f>
        <v>129.85150651000001</v>
      </c>
      <c r="H209" s="36">
        <f>SUMIFS(СВЦЭМ!$E$33:$E$776,СВЦЭМ!$A$33:$A$776,$A209,СВЦЭМ!$B$33:$B$776,H$191)+'СЕТ СН'!$F$15</f>
        <v>129.52015169000001</v>
      </c>
      <c r="I209" s="36">
        <f>SUMIFS(СВЦЭМ!$E$33:$E$776,СВЦЭМ!$A$33:$A$776,$A209,СВЦЭМ!$B$33:$B$776,I$191)+'СЕТ СН'!$F$15</f>
        <v>125.10545632</v>
      </c>
      <c r="J209" s="36">
        <f>SUMIFS(СВЦЭМ!$E$33:$E$776,СВЦЭМ!$A$33:$A$776,$A209,СВЦЭМ!$B$33:$B$776,J$191)+'СЕТ СН'!$F$15</f>
        <v>111.5271439</v>
      </c>
      <c r="K209" s="36">
        <f>SUMIFS(СВЦЭМ!$E$33:$E$776,СВЦЭМ!$A$33:$A$776,$A209,СВЦЭМ!$B$33:$B$776,K$191)+'СЕТ СН'!$F$15</f>
        <v>109.02610202</v>
      </c>
      <c r="L209" s="36">
        <f>SUMIFS(СВЦЭМ!$E$33:$E$776,СВЦЭМ!$A$33:$A$776,$A209,СВЦЭМ!$B$33:$B$776,L$191)+'СЕТ СН'!$F$15</f>
        <v>110.17849811000001</v>
      </c>
      <c r="M209" s="36">
        <f>SUMIFS(СВЦЭМ!$E$33:$E$776,СВЦЭМ!$A$33:$A$776,$A209,СВЦЭМ!$B$33:$B$776,M$191)+'СЕТ СН'!$F$15</f>
        <v>110.33662579</v>
      </c>
      <c r="N209" s="36">
        <f>SUMIFS(СВЦЭМ!$E$33:$E$776,СВЦЭМ!$A$33:$A$776,$A209,СВЦЭМ!$B$33:$B$776,N$191)+'СЕТ СН'!$F$15</f>
        <v>108.94580010999999</v>
      </c>
      <c r="O209" s="36">
        <f>SUMIFS(СВЦЭМ!$E$33:$E$776,СВЦЭМ!$A$33:$A$776,$A209,СВЦЭМ!$B$33:$B$776,O$191)+'СЕТ СН'!$F$15</f>
        <v>109.10483085</v>
      </c>
      <c r="P209" s="36">
        <f>SUMIFS(СВЦЭМ!$E$33:$E$776,СВЦЭМ!$A$33:$A$776,$A209,СВЦЭМ!$B$33:$B$776,P$191)+'СЕТ СН'!$F$15</f>
        <v>111.88837893</v>
      </c>
      <c r="Q209" s="36">
        <f>SUMIFS(СВЦЭМ!$E$33:$E$776,СВЦЭМ!$A$33:$A$776,$A209,СВЦЭМ!$B$33:$B$776,Q$191)+'СЕТ СН'!$F$15</f>
        <v>110.0297516</v>
      </c>
      <c r="R209" s="36">
        <f>SUMIFS(СВЦЭМ!$E$33:$E$776,СВЦЭМ!$A$33:$A$776,$A209,СВЦЭМ!$B$33:$B$776,R$191)+'СЕТ СН'!$F$15</f>
        <v>110.03176637999999</v>
      </c>
      <c r="S209" s="36">
        <f>SUMIFS(СВЦЭМ!$E$33:$E$776,СВЦЭМ!$A$33:$A$776,$A209,СВЦЭМ!$B$33:$B$776,S$191)+'СЕТ СН'!$F$15</f>
        <v>112.29663847</v>
      </c>
      <c r="T209" s="36">
        <f>SUMIFS(СВЦЭМ!$E$33:$E$776,СВЦЭМ!$A$33:$A$776,$A209,СВЦЭМ!$B$33:$B$776,T$191)+'СЕТ СН'!$F$15</f>
        <v>110.89676034</v>
      </c>
      <c r="U209" s="36">
        <f>SUMIFS(СВЦЭМ!$E$33:$E$776,СВЦЭМ!$A$33:$A$776,$A209,СВЦЭМ!$B$33:$B$776,U$191)+'СЕТ СН'!$F$15</f>
        <v>109.44375826</v>
      </c>
      <c r="V209" s="36">
        <f>SUMIFS(СВЦЭМ!$E$33:$E$776,СВЦЭМ!$A$33:$A$776,$A209,СВЦЭМ!$B$33:$B$776,V$191)+'СЕТ СН'!$F$15</f>
        <v>105.67623625</v>
      </c>
      <c r="W209" s="36">
        <f>SUMIFS(СВЦЭМ!$E$33:$E$776,СВЦЭМ!$A$33:$A$776,$A209,СВЦЭМ!$B$33:$B$776,W$191)+'СЕТ СН'!$F$15</f>
        <v>106.27470231</v>
      </c>
      <c r="X209" s="36">
        <f>SUMIFS(СВЦЭМ!$E$33:$E$776,СВЦЭМ!$A$33:$A$776,$A209,СВЦЭМ!$B$33:$B$776,X$191)+'СЕТ СН'!$F$15</f>
        <v>106.20033616000001</v>
      </c>
      <c r="Y209" s="36">
        <f>SUMIFS(СВЦЭМ!$E$33:$E$776,СВЦЭМ!$A$33:$A$776,$A209,СВЦЭМ!$B$33:$B$776,Y$191)+'СЕТ СН'!$F$15</f>
        <v>109.91191732</v>
      </c>
    </row>
    <row r="210" spans="1:25" ht="15.75" x14ac:dyDescent="0.2">
      <c r="A210" s="35">
        <f t="shared" si="5"/>
        <v>43970</v>
      </c>
      <c r="B210" s="36">
        <f>SUMIFS(СВЦЭМ!$E$33:$E$776,СВЦЭМ!$A$33:$A$776,$A210,СВЦЭМ!$B$33:$B$776,B$191)+'СЕТ СН'!$F$15</f>
        <v>129.07500443000001</v>
      </c>
      <c r="C210" s="36">
        <f>SUMIFS(СВЦЭМ!$E$33:$E$776,СВЦЭМ!$A$33:$A$776,$A210,СВЦЭМ!$B$33:$B$776,C$191)+'СЕТ СН'!$F$15</f>
        <v>133.11191631</v>
      </c>
      <c r="D210" s="36">
        <f>SUMIFS(СВЦЭМ!$E$33:$E$776,СВЦЭМ!$A$33:$A$776,$A210,СВЦЭМ!$B$33:$B$776,D$191)+'СЕТ СН'!$F$15</f>
        <v>131.79160390999999</v>
      </c>
      <c r="E210" s="36">
        <f>SUMIFS(СВЦЭМ!$E$33:$E$776,СВЦЭМ!$A$33:$A$776,$A210,СВЦЭМ!$B$33:$B$776,E$191)+'СЕТ СН'!$F$15</f>
        <v>131.08297137</v>
      </c>
      <c r="F210" s="36">
        <f>SUMIFS(СВЦЭМ!$E$33:$E$776,СВЦЭМ!$A$33:$A$776,$A210,СВЦЭМ!$B$33:$B$776,F$191)+'СЕТ СН'!$F$15</f>
        <v>130.22276675000001</v>
      </c>
      <c r="G210" s="36">
        <f>SUMIFS(СВЦЭМ!$E$33:$E$776,СВЦЭМ!$A$33:$A$776,$A210,СВЦЭМ!$B$33:$B$776,G$191)+'СЕТ СН'!$F$15</f>
        <v>131.53068582</v>
      </c>
      <c r="H210" s="36">
        <f>SUMIFS(СВЦЭМ!$E$33:$E$776,СВЦЭМ!$A$33:$A$776,$A210,СВЦЭМ!$B$33:$B$776,H$191)+'СЕТ СН'!$F$15</f>
        <v>131.62848811000001</v>
      </c>
      <c r="I210" s="36">
        <f>SUMIFS(СВЦЭМ!$E$33:$E$776,СВЦЭМ!$A$33:$A$776,$A210,СВЦЭМ!$B$33:$B$776,I$191)+'СЕТ СН'!$F$15</f>
        <v>127.75317991999999</v>
      </c>
      <c r="J210" s="36">
        <f>SUMIFS(СВЦЭМ!$E$33:$E$776,СВЦЭМ!$A$33:$A$776,$A210,СВЦЭМ!$B$33:$B$776,J$191)+'СЕТ СН'!$F$15</f>
        <v>113.53401395</v>
      </c>
      <c r="K210" s="36">
        <f>SUMIFS(СВЦЭМ!$E$33:$E$776,СВЦЭМ!$A$33:$A$776,$A210,СВЦЭМ!$B$33:$B$776,K$191)+'СЕТ СН'!$F$15</f>
        <v>111.04625618</v>
      </c>
      <c r="L210" s="36">
        <f>SUMIFS(СВЦЭМ!$E$33:$E$776,СВЦЭМ!$A$33:$A$776,$A210,СВЦЭМ!$B$33:$B$776,L$191)+'СЕТ СН'!$F$15</f>
        <v>110.62083011</v>
      </c>
      <c r="M210" s="36">
        <f>SUMIFS(СВЦЭМ!$E$33:$E$776,СВЦЭМ!$A$33:$A$776,$A210,СВЦЭМ!$B$33:$B$776,M$191)+'СЕТ СН'!$F$15</f>
        <v>108.19931611</v>
      </c>
      <c r="N210" s="36">
        <f>SUMIFS(СВЦЭМ!$E$33:$E$776,СВЦЭМ!$A$33:$A$776,$A210,СВЦЭМ!$B$33:$B$776,N$191)+'СЕТ СН'!$F$15</f>
        <v>108.11687372999999</v>
      </c>
      <c r="O210" s="36">
        <f>SUMIFS(СВЦЭМ!$E$33:$E$776,СВЦЭМ!$A$33:$A$776,$A210,СВЦЭМ!$B$33:$B$776,O$191)+'СЕТ СН'!$F$15</f>
        <v>109.32297464</v>
      </c>
      <c r="P210" s="36">
        <f>SUMIFS(СВЦЭМ!$E$33:$E$776,СВЦЭМ!$A$33:$A$776,$A210,СВЦЭМ!$B$33:$B$776,P$191)+'СЕТ СН'!$F$15</f>
        <v>110.28176805</v>
      </c>
      <c r="Q210" s="36">
        <f>SUMIFS(СВЦЭМ!$E$33:$E$776,СВЦЭМ!$A$33:$A$776,$A210,СВЦЭМ!$B$33:$B$776,Q$191)+'СЕТ СН'!$F$15</f>
        <v>110.99342109</v>
      </c>
      <c r="R210" s="36">
        <f>SUMIFS(СВЦЭМ!$E$33:$E$776,СВЦЭМ!$A$33:$A$776,$A210,СВЦЭМ!$B$33:$B$776,R$191)+'СЕТ СН'!$F$15</f>
        <v>111.38994857</v>
      </c>
      <c r="S210" s="36">
        <f>SUMIFS(СВЦЭМ!$E$33:$E$776,СВЦЭМ!$A$33:$A$776,$A210,СВЦЭМ!$B$33:$B$776,S$191)+'СЕТ СН'!$F$15</f>
        <v>112.77709274999999</v>
      </c>
      <c r="T210" s="36">
        <f>SUMIFS(СВЦЭМ!$E$33:$E$776,СВЦЭМ!$A$33:$A$776,$A210,СВЦЭМ!$B$33:$B$776,T$191)+'СЕТ СН'!$F$15</f>
        <v>112.18891600000001</v>
      </c>
      <c r="U210" s="36">
        <f>SUMIFS(СВЦЭМ!$E$33:$E$776,СВЦЭМ!$A$33:$A$776,$A210,СВЦЭМ!$B$33:$B$776,U$191)+'СЕТ СН'!$F$15</f>
        <v>109.84117042</v>
      </c>
      <c r="V210" s="36">
        <f>SUMIFS(СВЦЭМ!$E$33:$E$776,СВЦЭМ!$A$33:$A$776,$A210,СВЦЭМ!$B$33:$B$776,V$191)+'СЕТ СН'!$F$15</f>
        <v>109.13021642</v>
      </c>
      <c r="W210" s="36">
        <f>SUMIFS(СВЦЭМ!$E$33:$E$776,СВЦЭМ!$A$33:$A$776,$A210,СВЦЭМ!$B$33:$B$776,W$191)+'СЕТ СН'!$F$15</f>
        <v>109.98177257</v>
      </c>
      <c r="X210" s="36">
        <f>SUMIFS(СВЦЭМ!$E$33:$E$776,СВЦЭМ!$A$33:$A$776,$A210,СВЦЭМ!$B$33:$B$776,X$191)+'СЕТ СН'!$F$15</f>
        <v>109.01379045</v>
      </c>
      <c r="Y210" s="36">
        <f>SUMIFS(СВЦЭМ!$E$33:$E$776,СВЦЭМ!$A$33:$A$776,$A210,СВЦЭМ!$B$33:$B$776,Y$191)+'СЕТ СН'!$F$15</f>
        <v>111.08876893999999</v>
      </c>
    </row>
    <row r="211" spans="1:25" ht="15.75" x14ac:dyDescent="0.2">
      <c r="A211" s="35">
        <f t="shared" si="5"/>
        <v>43971</v>
      </c>
      <c r="B211" s="36">
        <f>SUMIFS(СВЦЭМ!$E$33:$E$776,СВЦЭМ!$A$33:$A$776,$A211,СВЦЭМ!$B$33:$B$776,B$191)+'СЕТ СН'!$F$15</f>
        <v>123.07574509</v>
      </c>
      <c r="C211" s="36">
        <f>SUMIFS(СВЦЭМ!$E$33:$E$776,СВЦЭМ!$A$33:$A$776,$A211,СВЦЭМ!$B$33:$B$776,C$191)+'СЕТ СН'!$F$15</f>
        <v>124.57870493</v>
      </c>
      <c r="D211" s="36">
        <f>SUMIFS(СВЦЭМ!$E$33:$E$776,СВЦЭМ!$A$33:$A$776,$A211,СВЦЭМ!$B$33:$B$776,D$191)+'СЕТ СН'!$F$15</f>
        <v>127.25088934999999</v>
      </c>
      <c r="E211" s="36">
        <f>SUMIFS(СВЦЭМ!$E$33:$E$776,СВЦЭМ!$A$33:$A$776,$A211,СВЦЭМ!$B$33:$B$776,E$191)+'СЕТ СН'!$F$15</f>
        <v>126.56900415</v>
      </c>
      <c r="F211" s="36">
        <f>SUMIFS(СВЦЭМ!$E$33:$E$776,СВЦЭМ!$A$33:$A$776,$A211,СВЦЭМ!$B$33:$B$776,F$191)+'СЕТ СН'!$F$15</f>
        <v>125.54719798000001</v>
      </c>
      <c r="G211" s="36">
        <f>SUMIFS(СВЦЭМ!$E$33:$E$776,СВЦЭМ!$A$33:$A$776,$A211,СВЦЭМ!$B$33:$B$776,G$191)+'СЕТ СН'!$F$15</f>
        <v>127.04611860999999</v>
      </c>
      <c r="H211" s="36">
        <f>SUMIFS(СВЦЭМ!$E$33:$E$776,СВЦЭМ!$A$33:$A$776,$A211,СВЦЭМ!$B$33:$B$776,H$191)+'СЕТ СН'!$F$15</f>
        <v>128.07981262000001</v>
      </c>
      <c r="I211" s="36">
        <f>SUMIFS(СВЦЭМ!$E$33:$E$776,СВЦЭМ!$A$33:$A$776,$A211,СВЦЭМ!$B$33:$B$776,I$191)+'СЕТ СН'!$F$15</f>
        <v>125.91709950000001</v>
      </c>
      <c r="J211" s="36">
        <f>SUMIFS(СВЦЭМ!$E$33:$E$776,СВЦЭМ!$A$33:$A$776,$A211,СВЦЭМ!$B$33:$B$776,J$191)+'СЕТ СН'!$F$15</f>
        <v>110.63467317999999</v>
      </c>
      <c r="K211" s="36">
        <f>SUMIFS(СВЦЭМ!$E$33:$E$776,СВЦЭМ!$A$33:$A$776,$A211,СВЦЭМ!$B$33:$B$776,K$191)+'СЕТ СН'!$F$15</f>
        <v>111.46238952</v>
      </c>
      <c r="L211" s="36">
        <f>SUMIFS(СВЦЭМ!$E$33:$E$776,СВЦЭМ!$A$33:$A$776,$A211,СВЦЭМ!$B$33:$B$776,L$191)+'СЕТ СН'!$F$15</f>
        <v>112.01585407</v>
      </c>
      <c r="M211" s="36">
        <f>SUMIFS(СВЦЭМ!$E$33:$E$776,СВЦЭМ!$A$33:$A$776,$A211,СВЦЭМ!$B$33:$B$776,M$191)+'СЕТ СН'!$F$15</f>
        <v>112.42484227999999</v>
      </c>
      <c r="N211" s="36">
        <f>SUMIFS(СВЦЭМ!$E$33:$E$776,СВЦЭМ!$A$33:$A$776,$A211,СВЦЭМ!$B$33:$B$776,N$191)+'СЕТ СН'!$F$15</f>
        <v>112.38302852</v>
      </c>
      <c r="O211" s="36">
        <f>SUMIFS(СВЦЭМ!$E$33:$E$776,СВЦЭМ!$A$33:$A$776,$A211,СВЦЭМ!$B$33:$B$776,O$191)+'СЕТ СН'!$F$15</f>
        <v>113.1260997</v>
      </c>
      <c r="P211" s="36">
        <f>SUMIFS(СВЦЭМ!$E$33:$E$776,СВЦЭМ!$A$33:$A$776,$A211,СВЦЭМ!$B$33:$B$776,P$191)+'СЕТ СН'!$F$15</f>
        <v>113.44042311</v>
      </c>
      <c r="Q211" s="36">
        <f>SUMIFS(СВЦЭМ!$E$33:$E$776,СВЦЭМ!$A$33:$A$776,$A211,СВЦЭМ!$B$33:$B$776,Q$191)+'СЕТ СН'!$F$15</f>
        <v>113.5516113</v>
      </c>
      <c r="R211" s="36">
        <f>SUMIFS(СВЦЭМ!$E$33:$E$776,СВЦЭМ!$A$33:$A$776,$A211,СВЦЭМ!$B$33:$B$776,R$191)+'СЕТ СН'!$F$15</f>
        <v>113.70741952</v>
      </c>
      <c r="S211" s="36">
        <f>SUMIFS(СВЦЭМ!$E$33:$E$776,СВЦЭМ!$A$33:$A$776,$A211,СВЦЭМ!$B$33:$B$776,S$191)+'СЕТ СН'!$F$15</f>
        <v>114.00036411000001</v>
      </c>
      <c r="T211" s="36">
        <f>SUMIFS(СВЦЭМ!$E$33:$E$776,СВЦЭМ!$A$33:$A$776,$A211,СВЦЭМ!$B$33:$B$776,T$191)+'СЕТ СН'!$F$15</f>
        <v>113.86632202</v>
      </c>
      <c r="U211" s="36">
        <f>SUMIFS(СВЦЭМ!$E$33:$E$776,СВЦЭМ!$A$33:$A$776,$A211,СВЦЭМ!$B$33:$B$776,U$191)+'СЕТ СН'!$F$15</f>
        <v>111.92126211</v>
      </c>
      <c r="V211" s="36">
        <f>SUMIFS(СВЦЭМ!$E$33:$E$776,СВЦЭМ!$A$33:$A$776,$A211,СВЦЭМ!$B$33:$B$776,V$191)+'СЕТ СН'!$F$15</f>
        <v>111.27899589</v>
      </c>
      <c r="W211" s="36">
        <f>SUMIFS(СВЦЭМ!$E$33:$E$776,СВЦЭМ!$A$33:$A$776,$A211,СВЦЭМ!$B$33:$B$776,W$191)+'СЕТ СН'!$F$15</f>
        <v>111.96228936999999</v>
      </c>
      <c r="X211" s="36">
        <f>SUMIFS(СВЦЭМ!$E$33:$E$776,СВЦЭМ!$A$33:$A$776,$A211,СВЦЭМ!$B$33:$B$776,X$191)+'СЕТ СН'!$F$15</f>
        <v>111.98012285999999</v>
      </c>
      <c r="Y211" s="36">
        <f>SUMIFS(СВЦЭМ!$E$33:$E$776,СВЦЭМ!$A$33:$A$776,$A211,СВЦЭМ!$B$33:$B$776,Y$191)+'СЕТ СН'!$F$15</f>
        <v>112.72298824000001</v>
      </c>
    </row>
    <row r="212" spans="1:25" ht="15.75" x14ac:dyDescent="0.2">
      <c r="A212" s="35">
        <f t="shared" si="5"/>
        <v>43972</v>
      </c>
      <c r="B212" s="36">
        <f>SUMIFS(СВЦЭМ!$E$33:$E$776,СВЦЭМ!$A$33:$A$776,$A212,СВЦЭМ!$B$33:$B$776,B$191)+'СЕТ СН'!$F$15</f>
        <v>122.83471392</v>
      </c>
      <c r="C212" s="36">
        <f>SUMIFS(СВЦЭМ!$E$33:$E$776,СВЦЭМ!$A$33:$A$776,$A212,СВЦЭМ!$B$33:$B$776,C$191)+'СЕТ СН'!$F$15</f>
        <v>127.81604179999999</v>
      </c>
      <c r="D212" s="36">
        <f>SUMIFS(СВЦЭМ!$E$33:$E$776,СВЦЭМ!$A$33:$A$776,$A212,СВЦЭМ!$B$33:$B$776,D$191)+'СЕТ СН'!$F$15</f>
        <v>130.96615152000001</v>
      </c>
      <c r="E212" s="36">
        <f>SUMIFS(СВЦЭМ!$E$33:$E$776,СВЦЭМ!$A$33:$A$776,$A212,СВЦЭМ!$B$33:$B$776,E$191)+'СЕТ СН'!$F$15</f>
        <v>130.84908811</v>
      </c>
      <c r="F212" s="36">
        <f>SUMIFS(СВЦЭМ!$E$33:$E$776,СВЦЭМ!$A$33:$A$776,$A212,СВЦЭМ!$B$33:$B$776,F$191)+'СЕТ СН'!$F$15</f>
        <v>130.04071919</v>
      </c>
      <c r="G212" s="36">
        <f>SUMIFS(СВЦЭМ!$E$33:$E$776,СВЦЭМ!$A$33:$A$776,$A212,СВЦЭМ!$B$33:$B$776,G$191)+'СЕТ СН'!$F$15</f>
        <v>131.63472044</v>
      </c>
      <c r="H212" s="36">
        <f>SUMIFS(СВЦЭМ!$E$33:$E$776,СВЦЭМ!$A$33:$A$776,$A212,СВЦЭМ!$B$33:$B$776,H$191)+'СЕТ СН'!$F$15</f>
        <v>130.10064829000001</v>
      </c>
      <c r="I212" s="36">
        <f>SUMIFS(СВЦЭМ!$E$33:$E$776,СВЦЭМ!$A$33:$A$776,$A212,СВЦЭМ!$B$33:$B$776,I$191)+'СЕТ СН'!$F$15</f>
        <v>127.83257265</v>
      </c>
      <c r="J212" s="36">
        <f>SUMIFS(СВЦЭМ!$E$33:$E$776,СВЦЭМ!$A$33:$A$776,$A212,СВЦЭМ!$B$33:$B$776,J$191)+'СЕТ СН'!$F$15</f>
        <v>121.88594835000001</v>
      </c>
      <c r="K212" s="36">
        <f>SUMIFS(СВЦЭМ!$E$33:$E$776,СВЦЭМ!$A$33:$A$776,$A212,СВЦЭМ!$B$33:$B$776,K$191)+'СЕТ СН'!$F$15</f>
        <v>121.04156080999999</v>
      </c>
      <c r="L212" s="36">
        <f>SUMIFS(СВЦЭМ!$E$33:$E$776,СВЦЭМ!$A$33:$A$776,$A212,СВЦЭМ!$B$33:$B$776,L$191)+'СЕТ СН'!$F$15</f>
        <v>121.43657035</v>
      </c>
      <c r="M212" s="36">
        <f>SUMIFS(СВЦЭМ!$E$33:$E$776,СВЦЭМ!$A$33:$A$776,$A212,СВЦЭМ!$B$33:$B$776,M$191)+'СЕТ СН'!$F$15</f>
        <v>114.46702673999999</v>
      </c>
      <c r="N212" s="36">
        <f>SUMIFS(СВЦЭМ!$E$33:$E$776,СВЦЭМ!$A$33:$A$776,$A212,СВЦЭМ!$B$33:$B$776,N$191)+'СЕТ СН'!$F$15</f>
        <v>106.07422889</v>
      </c>
      <c r="O212" s="36">
        <f>SUMIFS(СВЦЭМ!$E$33:$E$776,СВЦЭМ!$A$33:$A$776,$A212,СВЦЭМ!$B$33:$B$776,O$191)+'СЕТ СН'!$F$15</f>
        <v>102.35263365</v>
      </c>
      <c r="P212" s="36">
        <f>SUMIFS(СВЦЭМ!$E$33:$E$776,СВЦЭМ!$A$33:$A$776,$A212,СВЦЭМ!$B$33:$B$776,P$191)+'СЕТ СН'!$F$15</f>
        <v>102.05387826</v>
      </c>
      <c r="Q212" s="36">
        <f>SUMIFS(СВЦЭМ!$E$33:$E$776,СВЦЭМ!$A$33:$A$776,$A212,СВЦЭМ!$B$33:$B$776,Q$191)+'СЕТ СН'!$F$15</f>
        <v>102.64099833</v>
      </c>
      <c r="R212" s="36">
        <f>SUMIFS(СВЦЭМ!$E$33:$E$776,СВЦЭМ!$A$33:$A$776,$A212,СВЦЭМ!$B$33:$B$776,R$191)+'СЕТ СН'!$F$15</f>
        <v>101.85825565</v>
      </c>
      <c r="S212" s="36">
        <f>SUMIFS(СВЦЭМ!$E$33:$E$776,СВЦЭМ!$A$33:$A$776,$A212,СВЦЭМ!$B$33:$B$776,S$191)+'СЕТ СН'!$F$15</f>
        <v>102.89380007</v>
      </c>
      <c r="T212" s="36">
        <f>SUMIFS(СВЦЭМ!$E$33:$E$776,СВЦЭМ!$A$33:$A$776,$A212,СВЦЭМ!$B$33:$B$776,T$191)+'СЕТ СН'!$F$15</f>
        <v>102.62049741</v>
      </c>
      <c r="U212" s="36">
        <f>SUMIFS(СВЦЭМ!$E$33:$E$776,СВЦЭМ!$A$33:$A$776,$A212,СВЦЭМ!$B$33:$B$776,U$191)+'СЕТ СН'!$F$15</f>
        <v>102.2152119</v>
      </c>
      <c r="V212" s="36">
        <f>SUMIFS(СВЦЭМ!$E$33:$E$776,СВЦЭМ!$A$33:$A$776,$A212,СВЦЭМ!$B$33:$B$776,V$191)+'СЕТ СН'!$F$15</f>
        <v>101.79586187</v>
      </c>
      <c r="W212" s="36">
        <f>SUMIFS(СВЦЭМ!$E$33:$E$776,СВЦЭМ!$A$33:$A$776,$A212,СВЦЭМ!$B$33:$B$776,W$191)+'СЕТ СН'!$F$15</f>
        <v>97.207882330000004</v>
      </c>
      <c r="X212" s="36">
        <f>SUMIFS(СВЦЭМ!$E$33:$E$776,СВЦЭМ!$A$33:$A$776,$A212,СВЦЭМ!$B$33:$B$776,X$191)+'СЕТ СН'!$F$15</f>
        <v>103.26736916</v>
      </c>
      <c r="Y212" s="36">
        <f>SUMIFS(СВЦЭМ!$E$33:$E$776,СВЦЭМ!$A$33:$A$776,$A212,СВЦЭМ!$B$33:$B$776,Y$191)+'СЕТ СН'!$F$15</f>
        <v>110.348356</v>
      </c>
    </row>
    <row r="213" spans="1:25" ht="15.75" x14ac:dyDescent="0.2">
      <c r="A213" s="35">
        <f t="shared" si="5"/>
        <v>43973</v>
      </c>
      <c r="B213" s="36">
        <f>SUMIFS(СВЦЭМ!$E$33:$E$776,СВЦЭМ!$A$33:$A$776,$A213,СВЦЭМ!$B$33:$B$776,B$191)+'СЕТ СН'!$F$15</f>
        <v>122.58768692</v>
      </c>
      <c r="C213" s="36">
        <f>SUMIFS(СВЦЭМ!$E$33:$E$776,СВЦЭМ!$A$33:$A$776,$A213,СВЦЭМ!$B$33:$B$776,C$191)+'СЕТ СН'!$F$15</f>
        <v>128.68890268999999</v>
      </c>
      <c r="D213" s="36">
        <f>SUMIFS(СВЦЭМ!$E$33:$E$776,СВЦЭМ!$A$33:$A$776,$A213,СВЦЭМ!$B$33:$B$776,D$191)+'СЕТ СН'!$F$15</f>
        <v>131.68549876</v>
      </c>
      <c r="E213" s="36">
        <f>SUMIFS(СВЦЭМ!$E$33:$E$776,СВЦЭМ!$A$33:$A$776,$A213,СВЦЭМ!$B$33:$B$776,E$191)+'СЕТ СН'!$F$15</f>
        <v>131.21292224000001</v>
      </c>
      <c r="F213" s="36">
        <f>SUMIFS(СВЦЭМ!$E$33:$E$776,СВЦЭМ!$A$33:$A$776,$A213,СВЦЭМ!$B$33:$B$776,F$191)+'СЕТ СН'!$F$15</f>
        <v>130.26264298000001</v>
      </c>
      <c r="G213" s="36">
        <f>SUMIFS(СВЦЭМ!$E$33:$E$776,СВЦЭМ!$A$33:$A$776,$A213,СВЦЭМ!$B$33:$B$776,G$191)+'СЕТ СН'!$F$15</f>
        <v>131.64909162999999</v>
      </c>
      <c r="H213" s="36">
        <f>SUMIFS(СВЦЭМ!$E$33:$E$776,СВЦЭМ!$A$33:$A$776,$A213,СВЦЭМ!$B$33:$B$776,H$191)+'СЕТ СН'!$F$15</f>
        <v>131.90308592</v>
      </c>
      <c r="I213" s="36">
        <f>SUMIFS(СВЦЭМ!$E$33:$E$776,СВЦЭМ!$A$33:$A$776,$A213,СВЦЭМ!$B$33:$B$776,I$191)+'СЕТ СН'!$F$15</f>
        <v>126.35334465</v>
      </c>
      <c r="J213" s="36">
        <f>SUMIFS(СВЦЭМ!$E$33:$E$776,СВЦЭМ!$A$33:$A$776,$A213,СВЦЭМ!$B$33:$B$776,J$191)+'СЕТ СН'!$F$15</f>
        <v>119.33269721000001</v>
      </c>
      <c r="K213" s="36">
        <f>SUMIFS(СВЦЭМ!$E$33:$E$776,СВЦЭМ!$A$33:$A$776,$A213,СВЦЭМ!$B$33:$B$776,K$191)+'СЕТ СН'!$F$15</f>
        <v>116.8106781</v>
      </c>
      <c r="L213" s="36">
        <f>SUMIFS(СВЦЭМ!$E$33:$E$776,СВЦЭМ!$A$33:$A$776,$A213,СВЦЭМ!$B$33:$B$776,L$191)+'СЕТ СН'!$F$15</f>
        <v>115.08073864000001</v>
      </c>
      <c r="M213" s="36">
        <f>SUMIFS(СВЦЭМ!$E$33:$E$776,СВЦЭМ!$A$33:$A$776,$A213,СВЦЭМ!$B$33:$B$776,M$191)+'СЕТ СН'!$F$15</f>
        <v>107.89080930999999</v>
      </c>
      <c r="N213" s="36">
        <f>SUMIFS(СВЦЭМ!$E$33:$E$776,СВЦЭМ!$A$33:$A$776,$A213,СВЦЭМ!$B$33:$B$776,N$191)+'СЕТ СН'!$F$15</f>
        <v>100.1577616</v>
      </c>
      <c r="O213" s="36">
        <f>SUMIFS(СВЦЭМ!$E$33:$E$776,СВЦЭМ!$A$33:$A$776,$A213,СВЦЭМ!$B$33:$B$776,O$191)+'СЕТ СН'!$F$15</f>
        <v>98.029689180000005</v>
      </c>
      <c r="P213" s="36">
        <f>SUMIFS(СВЦЭМ!$E$33:$E$776,СВЦЭМ!$A$33:$A$776,$A213,СВЦЭМ!$B$33:$B$776,P$191)+'СЕТ СН'!$F$15</f>
        <v>100.71948847</v>
      </c>
      <c r="Q213" s="36">
        <f>SUMIFS(СВЦЭМ!$E$33:$E$776,СВЦЭМ!$A$33:$A$776,$A213,СВЦЭМ!$B$33:$B$776,Q$191)+'СЕТ СН'!$F$15</f>
        <v>101.47412850000001</v>
      </c>
      <c r="R213" s="36">
        <f>SUMIFS(СВЦЭМ!$E$33:$E$776,СВЦЭМ!$A$33:$A$776,$A213,СВЦЭМ!$B$33:$B$776,R$191)+'СЕТ СН'!$F$15</f>
        <v>101.53949464999999</v>
      </c>
      <c r="S213" s="36">
        <f>SUMIFS(СВЦЭМ!$E$33:$E$776,СВЦЭМ!$A$33:$A$776,$A213,СВЦЭМ!$B$33:$B$776,S$191)+'СЕТ СН'!$F$15</f>
        <v>102.1490907</v>
      </c>
      <c r="T213" s="36">
        <f>SUMIFS(СВЦЭМ!$E$33:$E$776,СВЦЭМ!$A$33:$A$776,$A213,СВЦЭМ!$B$33:$B$776,T$191)+'СЕТ СН'!$F$15</f>
        <v>100.23136854000001</v>
      </c>
      <c r="U213" s="36">
        <f>SUMIFS(СВЦЭМ!$E$33:$E$776,СВЦЭМ!$A$33:$A$776,$A213,СВЦЭМ!$B$33:$B$776,U$191)+'СЕТ СН'!$F$15</f>
        <v>98.466435649999994</v>
      </c>
      <c r="V213" s="36">
        <f>SUMIFS(СВЦЭМ!$E$33:$E$776,СВЦЭМ!$A$33:$A$776,$A213,СВЦЭМ!$B$33:$B$776,V$191)+'СЕТ СН'!$F$15</f>
        <v>95.989052389999998</v>
      </c>
      <c r="W213" s="36">
        <f>SUMIFS(СВЦЭМ!$E$33:$E$776,СВЦЭМ!$A$33:$A$776,$A213,СВЦЭМ!$B$33:$B$776,W$191)+'СЕТ СН'!$F$15</f>
        <v>94.81346757</v>
      </c>
      <c r="X213" s="36">
        <f>SUMIFS(СВЦЭМ!$E$33:$E$776,СВЦЭМ!$A$33:$A$776,$A213,СВЦЭМ!$B$33:$B$776,X$191)+'СЕТ СН'!$F$15</f>
        <v>97.586617110000006</v>
      </c>
      <c r="Y213" s="36">
        <f>SUMIFS(СВЦЭМ!$E$33:$E$776,СВЦЭМ!$A$33:$A$776,$A213,СВЦЭМ!$B$33:$B$776,Y$191)+'СЕТ СН'!$F$15</f>
        <v>103.23810783</v>
      </c>
    </row>
    <row r="214" spans="1:25" ht="15.75" x14ac:dyDescent="0.2">
      <c r="A214" s="35">
        <f t="shared" si="5"/>
        <v>43974</v>
      </c>
      <c r="B214" s="36">
        <f>SUMIFS(СВЦЭМ!$E$33:$E$776,СВЦЭМ!$A$33:$A$776,$A214,СВЦЭМ!$B$33:$B$776,B$191)+'СЕТ СН'!$F$15</f>
        <v>118.43083344</v>
      </c>
      <c r="C214" s="36">
        <f>SUMIFS(СВЦЭМ!$E$33:$E$776,СВЦЭМ!$A$33:$A$776,$A214,СВЦЭМ!$B$33:$B$776,C$191)+'СЕТ СН'!$F$15</f>
        <v>123.84779451999999</v>
      </c>
      <c r="D214" s="36">
        <f>SUMIFS(СВЦЭМ!$E$33:$E$776,СВЦЭМ!$A$33:$A$776,$A214,СВЦЭМ!$B$33:$B$776,D$191)+'СЕТ СН'!$F$15</f>
        <v>126.91251163</v>
      </c>
      <c r="E214" s="36">
        <f>SUMIFS(СВЦЭМ!$E$33:$E$776,СВЦЭМ!$A$33:$A$776,$A214,СВЦЭМ!$B$33:$B$776,E$191)+'СЕТ СН'!$F$15</f>
        <v>129.02125604</v>
      </c>
      <c r="F214" s="36">
        <f>SUMIFS(СВЦЭМ!$E$33:$E$776,СВЦЭМ!$A$33:$A$776,$A214,СВЦЭМ!$B$33:$B$776,F$191)+'СЕТ СН'!$F$15</f>
        <v>129.60200909</v>
      </c>
      <c r="G214" s="36">
        <f>SUMIFS(СВЦЭМ!$E$33:$E$776,СВЦЭМ!$A$33:$A$776,$A214,СВЦЭМ!$B$33:$B$776,G$191)+'СЕТ СН'!$F$15</f>
        <v>129.30496366</v>
      </c>
      <c r="H214" s="36">
        <f>SUMIFS(СВЦЭМ!$E$33:$E$776,СВЦЭМ!$A$33:$A$776,$A214,СВЦЭМ!$B$33:$B$776,H$191)+'СЕТ СН'!$F$15</f>
        <v>128.11294946000001</v>
      </c>
      <c r="I214" s="36">
        <f>SUMIFS(СВЦЭМ!$E$33:$E$776,СВЦЭМ!$A$33:$A$776,$A214,СВЦЭМ!$B$33:$B$776,I$191)+'СЕТ СН'!$F$15</f>
        <v>124.48445848999999</v>
      </c>
      <c r="J214" s="36">
        <f>SUMIFS(СВЦЭМ!$E$33:$E$776,СВЦЭМ!$A$33:$A$776,$A214,СВЦЭМ!$B$33:$B$776,J$191)+'СЕТ СН'!$F$15</f>
        <v>119.09258715999999</v>
      </c>
      <c r="K214" s="36">
        <f>SUMIFS(СВЦЭМ!$E$33:$E$776,СВЦЭМ!$A$33:$A$776,$A214,СВЦЭМ!$B$33:$B$776,K$191)+'СЕТ СН'!$F$15</f>
        <v>113.48302599</v>
      </c>
      <c r="L214" s="36">
        <f>SUMIFS(СВЦЭМ!$E$33:$E$776,СВЦЭМ!$A$33:$A$776,$A214,СВЦЭМ!$B$33:$B$776,L$191)+'СЕТ СН'!$F$15</f>
        <v>110.54244253</v>
      </c>
      <c r="M214" s="36">
        <f>SUMIFS(СВЦЭМ!$E$33:$E$776,СВЦЭМ!$A$33:$A$776,$A214,СВЦЭМ!$B$33:$B$776,M$191)+'СЕТ СН'!$F$15</f>
        <v>102.47205986</v>
      </c>
      <c r="N214" s="36">
        <f>SUMIFS(СВЦЭМ!$E$33:$E$776,СВЦЭМ!$A$33:$A$776,$A214,СВЦЭМ!$B$33:$B$776,N$191)+'СЕТ СН'!$F$15</f>
        <v>94.763512599999999</v>
      </c>
      <c r="O214" s="36">
        <f>SUMIFS(СВЦЭМ!$E$33:$E$776,СВЦЭМ!$A$33:$A$776,$A214,СВЦЭМ!$B$33:$B$776,O$191)+'СЕТ СН'!$F$15</f>
        <v>93.388349030000001</v>
      </c>
      <c r="P214" s="36">
        <f>SUMIFS(СВЦЭМ!$E$33:$E$776,СВЦЭМ!$A$33:$A$776,$A214,СВЦЭМ!$B$33:$B$776,P$191)+'СЕТ СН'!$F$15</f>
        <v>97.149846830000001</v>
      </c>
      <c r="Q214" s="36">
        <f>SUMIFS(СВЦЭМ!$E$33:$E$776,СВЦЭМ!$A$33:$A$776,$A214,СВЦЭМ!$B$33:$B$776,Q$191)+'СЕТ СН'!$F$15</f>
        <v>97.525172819999995</v>
      </c>
      <c r="R214" s="36">
        <f>SUMIFS(СВЦЭМ!$E$33:$E$776,СВЦЭМ!$A$33:$A$776,$A214,СВЦЭМ!$B$33:$B$776,R$191)+'СЕТ СН'!$F$15</f>
        <v>98.364844649999995</v>
      </c>
      <c r="S214" s="36">
        <f>SUMIFS(СВЦЭМ!$E$33:$E$776,СВЦЭМ!$A$33:$A$776,$A214,СВЦЭМ!$B$33:$B$776,S$191)+'СЕТ СН'!$F$15</f>
        <v>99.884422400000005</v>
      </c>
      <c r="T214" s="36">
        <f>SUMIFS(СВЦЭМ!$E$33:$E$776,СВЦЭМ!$A$33:$A$776,$A214,СВЦЭМ!$B$33:$B$776,T$191)+'СЕТ СН'!$F$15</f>
        <v>101.31236395000001</v>
      </c>
      <c r="U214" s="36">
        <f>SUMIFS(СВЦЭМ!$E$33:$E$776,СВЦЭМ!$A$33:$A$776,$A214,СВЦЭМ!$B$33:$B$776,U$191)+'СЕТ СН'!$F$15</f>
        <v>101.41696193</v>
      </c>
      <c r="V214" s="36">
        <f>SUMIFS(СВЦЭМ!$E$33:$E$776,СВЦЭМ!$A$33:$A$776,$A214,СВЦЭМ!$B$33:$B$776,V$191)+'СЕТ СН'!$F$15</f>
        <v>100.42885239</v>
      </c>
      <c r="W214" s="36">
        <f>SUMIFS(СВЦЭМ!$E$33:$E$776,СВЦЭМ!$A$33:$A$776,$A214,СВЦЭМ!$B$33:$B$776,W$191)+'СЕТ СН'!$F$15</f>
        <v>99.619983930000004</v>
      </c>
      <c r="X214" s="36">
        <f>SUMIFS(СВЦЭМ!$E$33:$E$776,СВЦЭМ!$A$33:$A$776,$A214,СВЦЭМ!$B$33:$B$776,X$191)+'СЕТ СН'!$F$15</f>
        <v>103.56171721</v>
      </c>
      <c r="Y214" s="36">
        <f>SUMIFS(СВЦЭМ!$E$33:$E$776,СВЦЭМ!$A$33:$A$776,$A214,СВЦЭМ!$B$33:$B$776,Y$191)+'СЕТ СН'!$F$15</f>
        <v>114.73661588</v>
      </c>
    </row>
    <row r="215" spans="1:25" ht="15.75" x14ac:dyDescent="0.2">
      <c r="A215" s="35">
        <f t="shared" si="5"/>
        <v>43975</v>
      </c>
      <c r="B215" s="36">
        <f>SUMIFS(СВЦЭМ!$E$33:$E$776,СВЦЭМ!$A$33:$A$776,$A215,СВЦЭМ!$B$33:$B$776,B$191)+'СЕТ СН'!$F$15</f>
        <v>124.82663659000001</v>
      </c>
      <c r="C215" s="36">
        <f>SUMIFS(СВЦЭМ!$E$33:$E$776,СВЦЭМ!$A$33:$A$776,$A215,СВЦЭМ!$B$33:$B$776,C$191)+'СЕТ СН'!$F$15</f>
        <v>128.44292505999999</v>
      </c>
      <c r="D215" s="36">
        <f>SUMIFS(СВЦЭМ!$E$33:$E$776,СВЦЭМ!$A$33:$A$776,$A215,СВЦЭМ!$B$33:$B$776,D$191)+'СЕТ СН'!$F$15</f>
        <v>129.78264052</v>
      </c>
      <c r="E215" s="36">
        <f>SUMIFS(СВЦЭМ!$E$33:$E$776,СВЦЭМ!$A$33:$A$776,$A215,СВЦЭМ!$B$33:$B$776,E$191)+'СЕТ СН'!$F$15</f>
        <v>129.20871425999999</v>
      </c>
      <c r="F215" s="36">
        <f>SUMIFS(СВЦЭМ!$E$33:$E$776,СВЦЭМ!$A$33:$A$776,$A215,СВЦЭМ!$B$33:$B$776,F$191)+'СЕТ СН'!$F$15</f>
        <v>128.56792795000001</v>
      </c>
      <c r="G215" s="36">
        <f>SUMIFS(СВЦЭМ!$E$33:$E$776,СВЦЭМ!$A$33:$A$776,$A215,СВЦЭМ!$B$33:$B$776,G$191)+'СЕТ СН'!$F$15</f>
        <v>128.34971769000001</v>
      </c>
      <c r="H215" s="36">
        <f>SUMIFS(СВЦЭМ!$E$33:$E$776,СВЦЭМ!$A$33:$A$776,$A215,СВЦЭМ!$B$33:$B$776,H$191)+'СЕТ СН'!$F$15</f>
        <v>126.9698685</v>
      </c>
      <c r="I215" s="36">
        <f>SUMIFS(СВЦЭМ!$E$33:$E$776,СВЦЭМ!$A$33:$A$776,$A215,СВЦЭМ!$B$33:$B$776,I$191)+'СЕТ СН'!$F$15</f>
        <v>122.18517217</v>
      </c>
      <c r="J215" s="36">
        <f>SUMIFS(СВЦЭМ!$E$33:$E$776,СВЦЭМ!$A$33:$A$776,$A215,СВЦЭМ!$B$33:$B$776,J$191)+'СЕТ СН'!$F$15</f>
        <v>120.39420744</v>
      </c>
      <c r="K215" s="36">
        <f>SUMIFS(СВЦЭМ!$E$33:$E$776,СВЦЭМ!$A$33:$A$776,$A215,СВЦЭМ!$B$33:$B$776,K$191)+'СЕТ СН'!$F$15</f>
        <v>115.97449915</v>
      </c>
      <c r="L215" s="36">
        <f>SUMIFS(СВЦЭМ!$E$33:$E$776,СВЦЭМ!$A$33:$A$776,$A215,СВЦЭМ!$B$33:$B$776,L$191)+'СЕТ СН'!$F$15</f>
        <v>117.59660554</v>
      </c>
      <c r="M215" s="36">
        <f>SUMIFS(СВЦЭМ!$E$33:$E$776,СВЦЭМ!$A$33:$A$776,$A215,СВЦЭМ!$B$33:$B$776,M$191)+'СЕТ СН'!$F$15</f>
        <v>112.20306963</v>
      </c>
      <c r="N215" s="36">
        <f>SUMIFS(СВЦЭМ!$E$33:$E$776,СВЦЭМ!$A$33:$A$776,$A215,СВЦЭМ!$B$33:$B$776,N$191)+'СЕТ СН'!$F$15</f>
        <v>105.31638089</v>
      </c>
      <c r="O215" s="36">
        <f>SUMIFS(СВЦЭМ!$E$33:$E$776,СВЦЭМ!$A$33:$A$776,$A215,СВЦЭМ!$B$33:$B$776,O$191)+'СЕТ СН'!$F$15</f>
        <v>100.91805092</v>
      </c>
      <c r="P215" s="36">
        <f>SUMIFS(СВЦЭМ!$E$33:$E$776,СВЦЭМ!$A$33:$A$776,$A215,СВЦЭМ!$B$33:$B$776,P$191)+'СЕТ СН'!$F$15</f>
        <v>101.68287721</v>
      </c>
      <c r="Q215" s="36">
        <f>SUMIFS(СВЦЭМ!$E$33:$E$776,СВЦЭМ!$A$33:$A$776,$A215,СВЦЭМ!$B$33:$B$776,Q$191)+'СЕТ СН'!$F$15</f>
        <v>102.48966086</v>
      </c>
      <c r="R215" s="36">
        <f>SUMIFS(СВЦЭМ!$E$33:$E$776,СВЦЭМ!$A$33:$A$776,$A215,СВЦЭМ!$B$33:$B$776,R$191)+'СЕТ СН'!$F$15</f>
        <v>100.52896130000001</v>
      </c>
      <c r="S215" s="36">
        <f>SUMIFS(СВЦЭМ!$E$33:$E$776,СВЦЭМ!$A$33:$A$776,$A215,СВЦЭМ!$B$33:$B$776,S$191)+'СЕТ СН'!$F$15</f>
        <v>101.45339405</v>
      </c>
      <c r="T215" s="36">
        <f>SUMIFS(СВЦЭМ!$E$33:$E$776,СВЦЭМ!$A$33:$A$776,$A215,СВЦЭМ!$B$33:$B$776,T$191)+'СЕТ СН'!$F$15</f>
        <v>100.89246092</v>
      </c>
      <c r="U215" s="36">
        <f>SUMIFS(СВЦЭМ!$E$33:$E$776,СВЦЭМ!$A$33:$A$776,$A215,СВЦЭМ!$B$33:$B$776,U$191)+'СЕТ СН'!$F$15</f>
        <v>98.796616819999997</v>
      </c>
      <c r="V215" s="36">
        <f>SUMIFS(СВЦЭМ!$E$33:$E$776,СВЦЭМ!$A$33:$A$776,$A215,СВЦЭМ!$B$33:$B$776,V$191)+'СЕТ СН'!$F$15</f>
        <v>93.822986369999995</v>
      </c>
      <c r="W215" s="36">
        <f>SUMIFS(СВЦЭМ!$E$33:$E$776,СВЦЭМ!$A$33:$A$776,$A215,СВЦЭМ!$B$33:$B$776,W$191)+'СЕТ СН'!$F$15</f>
        <v>94.504331489999998</v>
      </c>
      <c r="X215" s="36">
        <f>SUMIFS(СВЦЭМ!$E$33:$E$776,СВЦЭМ!$A$33:$A$776,$A215,СВЦЭМ!$B$33:$B$776,X$191)+'СЕТ СН'!$F$15</f>
        <v>98.319094250000006</v>
      </c>
      <c r="Y215" s="36">
        <f>SUMIFS(СВЦЭМ!$E$33:$E$776,СВЦЭМ!$A$33:$A$776,$A215,СВЦЭМ!$B$33:$B$776,Y$191)+'СЕТ СН'!$F$15</f>
        <v>110.08755902</v>
      </c>
    </row>
    <row r="216" spans="1:25" ht="15.75" x14ac:dyDescent="0.2">
      <c r="A216" s="35">
        <f t="shared" si="5"/>
        <v>43976</v>
      </c>
      <c r="B216" s="36">
        <f>SUMIFS(СВЦЭМ!$E$33:$E$776,СВЦЭМ!$A$33:$A$776,$A216,СВЦЭМ!$B$33:$B$776,B$191)+'СЕТ СН'!$F$15</f>
        <v>132.16567132</v>
      </c>
      <c r="C216" s="36">
        <f>SUMIFS(СВЦЭМ!$E$33:$E$776,СВЦЭМ!$A$33:$A$776,$A216,СВЦЭМ!$B$33:$B$776,C$191)+'СЕТ СН'!$F$15</f>
        <v>131.45158430999999</v>
      </c>
      <c r="D216" s="36">
        <f>SUMIFS(СВЦЭМ!$E$33:$E$776,СВЦЭМ!$A$33:$A$776,$A216,СВЦЭМ!$B$33:$B$776,D$191)+'СЕТ СН'!$F$15</f>
        <v>129.64718904</v>
      </c>
      <c r="E216" s="36">
        <f>SUMIFS(СВЦЭМ!$E$33:$E$776,СВЦЭМ!$A$33:$A$776,$A216,СВЦЭМ!$B$33:$B$776,E$191)+'СЕТ СН'!$F$15</f>
        <v>128.62153212999999</v>
      </c>
      <c r="F216" s="36">
        <f>SUMIFS(СВЦЭМ!$E$33:$E$776,СВЦЭМ!$A$33:$A$776,$A216,СВЦЭМ!$B$33:$B$776,F$191)+'СЕТ СН'!$F$15</f>
        <v>128.29652433999999</v>
      </c>
      <c r="G216" s="36">
        <f>SUMIFS(СВЦЭМ!$E$33:$E$776,СВЦЭМ!$A$33:$A$776,$A216,СВЦЭМ!$B$33:$B$776,G$191)+'СЕТ СН'!$F$15</f>
        <v>128.81256633000001</v>
      </c>
      <c r="H216" s="36">
        <f>SUMIFS(СВЦЭМ!$E$33:$E$776,СВЦЭМ!$A$33:$A$776,$A216,СВЦЭМ!$B$33:$B$776,H$191)+'СЕТ СН'!$F$15</f>
        <v>129.28098975</v>
      </c>
      <c r="I216" s="36">
        <f>SUMIFS(СВЦЭМ!$E$33:$E$776,СВЦЭМ!$A$33:$A$776,$A216,СВЦЭМ!$B$33:$B$776,I$191)+'СЕТ СН'!$F$15</f>
        <v>125.57123991</v>
      </c>
      <c r="J216" s="36">
        <f>SUMIFS(СВЦЭМ!$E$33:$E$776,СВЦЭМ!$A$33:$A$776,$A216,СВЦЭМ!$B$33:$B$776,J$191)+'СЕТ СН'!$F$15</f>
        <v>119.96170164999999</v>
      </c>
      <c r="K216" s="36">
        <f>SUMIFS(СВЦЭМ!$E$33:$E$776,СВЦЭМ!$A$33:$A$776,$A216,СВЦЭМ!$B$33:$B$776,K$191)+'СЕТ СН'!$F$15</f>
        <v>118.92800706</v>
      </c>
      <c r="L216" s="36">
        <f>SUMIFS(СВЦЭМ!$E$33:$E$776,СВЦЭМ!$A$33:$A$776,$A216,СВЦЭМ!$B$33:$B$776,L$191)+'СЕТ СН'!$F$15</f>
        <v>117.88451223</v>
      </c>
      <c r="M216" s="36">
        <f>SUMIFS(СВЦЭМ!$E$33:$E$776,СВЦЭМ!$A$33:$A$776,$A216,СВЦЭМ!$B$33:$B$776,M$191)+'СЕТ СН'!$F$15</f>
        <v>108.65484324000001</v>
      </c>
      <c r="N216" s="36">
        <f>SUMIFS(СВЦЭМ!$E$33:$E$776,СВЦЭМ!$A$33:$A$776,$A216,СВЦЭМ!$B$33:$B$776,N$191)+'СЕТ СН'!$F$15</f>
        <v>101.18958096999999</v>
      </c>
      <c r="O216" s="36">
        <f>SUMIFS(СВЦЭМ!$E$33:$E$776,СВЦЭМ!$A$33:$A$776,$A216,СВЦЭМ!$B$33:$B$776,O$191)+'СЕТ СН'!$F$15</f>
        <v>98.232059520000007</v>
      </c>
      <c r="P216" s="36">
        <f>SUMIFS(СВЦЭМ!$E$33:$E$776,СВЦЭМ!$A$33:$A$776,$A216,СВЦЭМ!$B$33:$B$776,P$191)+'СЕТ СН'!$F$15</f>
        <v>99.075503060000003</v>
      </c>
      <c r="Q216" s="36">
        <f>SUMIFS(СВЦЭМ!$E$33:$E$776,СВЦЭМ!$A$33:$A$776,$A216,СВЦЭМ!$B$33:$B$776,Q$191)+'СЕТ СН'!$F$15</f>
        <v>99.302534280000003</v>
      </c>
      <c r="R216" s="36">
        <f>SUMIFS(СВЦЭМ!$E$33:$E$776,СВЦЭМ!$A$33:$A$776,$A216,СВЦЭМ!$B$33:$B$776,R$191)+'СЕТ СН'!$F$15</f>
        <v>100.52329579000001</v>
      </c>
      <c r="S216" s="36">
        <f>SUMIFS(СВЦЭМ!$E$33:$E$776,СВЦЭМ!$A$33:$A$776,$A216,СВЦЭМ!$B$33:$B$776,S$191)+'СЕТ СН'!$F$15</f>
        <v>99.952439170000005</v>
      </c>
      <c r="T216" s="36">
        <f>SUMIFS(СВЦЭМ!$E$33:$E$776,СВЦЭМ!$A$33:$A$776,$A216,СВЦЭМ!$B$33:$B$776,T$191)+'СЕТ СН'!$F$15</f>
        <v>99.654004130000004</v>
      </c>
      <c r="U216" s="36">
        <f>SUMIFS(СВЦЭМ!$E$33:$E$776,СВЦЭМ!$A$33:$A$776,$A216,СВЦЭМ!$B$33:$B$776,U$191)+'СЕТ СН'!$F$15</f>
        <v>99.041238570000004</v>
      </c>
      <c r="V216" s="36">
        <f>SUMIFS(СВЦЭМ!$E$33:$E$776,СВЦЭМ!$A$33:$A$776,$A216,СВЦЭМ!$B$33:$B$776,V$191)+'СЕТ СН'!$F$15</f>
        <v>97.230048609999997</v>
      </c>
      <c r="W216" s="36">
        <f>SUMIFS(СВЦЭМ!$E$33:$E$776,СВЦЭМ!$A$33:$A$776,$A216,СВЦЭМ!$B$33:$B$776,W$191)+'СЕТ СН'!$F$15</f>
        <v>97.796970830000006</v>
      </c>
      <c r="X216" s="36">
        <f>SUMIFS(СВЦЭМ!$E$33:$E$776,СВЦЭМ!$A$33:$A$776,$A216,СВЦЭМ!$B$33:$B$776,X$191)+'СЕТ СН'!$F$15</f>
        <v>100.26996235999999</v>
      </c>
      <c r="Y216" s="36">
        <f>SUMIFS(СВЦЭМ!$E$33:$E$776,СВЦЭМ!$A$33:$A$776,$A216,СВЦЭМ!$B$33:$B$776,Y$191)+'СЕТ СН'!$F$15</f>
        <v>112.49417055000001</v>
      </c>
    </row>
    <row r="217" spans="1:25" ht="15.75" x14ac:dyDescent="0.2">
      <c r="A217" s="35">
        <f t="shared" si="5"/>
        <v>43977</v>
      </c>
      <c r="B217" s="36">
        <f>SUMIFS(СВЦЭМ!$E$33:$E$776,СВЦЭМ!$A$33:$A$776,$A217,СВЦЭМ!$B$33:$B$776,B$191)+'СЕТ СН'!$F$15</f>
        <v>125.04312520000001</v>
      </c>
      <c r="C217" s="36">
        <f>SUMIFS(СВЦЭМ!$E$33:$E$776,СВЦЭМ!$A$33:$A$776,$A217,СВЦЭМ!$B$33:$B$776,C$191)+'СЕТ СН'!$F$15</f>
        <v>129.53002158999999</v>
      </c>
      <c r="D217" s="36">
        <f>SUMIFS(СВЦЭМ!$E$33:$E$776,СВЦЭМ!$A$33:$A$776,$A217,СВЦЭМ!$B$33:$B$776,D$191)+'СЕТ СН'!$F$15</f>
        <v>128.15785059000001</v>
      </c>
      <c r="E217" s="36">
        <f>SUMIFS(СВЦЭМ!$E$33:$E$776,СВЦЭМ!$A$33:$A$776,$A217,СВЦЭМ!$B$33:$B$776,E$191)+'СЕТ СН'!$F$15</f>
        <v>126.85295211</v>
      </c>
      <c r="F217" s="36">
        <f>SUMIFS(СВЦЭМ!$E$33:$E$776,СВЦЭМ!$A$33:$A$776,$A217,СВЦЭМ!$B$33:$B$776,F$191)+'СЕТ СН'!$F$15</f>
        <v>126.52933934000001</v>
      </c>
      <c r="G217" s="36">
        <f>SUMIFS(СВЦЭМ!$E$33:$E$776,СВЦЭМ!$A$33:$A$776,$A217,СВЦЭМ!$B$33:$B$776,G$191)+'СЕТ СН'!$F$15</f>
        <v>127.55098734000001</v>
      </c>
      <c r="H217" s="36">
        <f>SUMIFS(СВЦЭМ!$E$33:$E$776,СВЦЭМ!$A$33:$A$776,$A217,СВЦЭМ!$B$33:$B$776,H$191)+'СЕТ СН'!$F$15</f>
        <v>129.04253953</v>
      </c>
      <c r="I217" s="36">
        <f>SUMIFS(СВЦЭМ!$E$33:$E$776,СВЦЭМ!$A$33:$A$776,$A217,СВЦЭМ!$B$33:$B$776,I$191)+'СЕТ СН'!$F$15</f>
        <v>124.69742952999999</v>
      </c>
      <c r="J217" s="36">
        <f>SUMIFS(СВЦЭМ!$E$33:$E$776,СВЦЭМ!$A$33:$A$776,$A217,СВЦЭМ!$B$33:$B$776,J$191)+'СЕТ СН'!$F$15</f>
        <v>119.71696894999999</v>
      </c>
      <c r="K217" s="36">
        <f>SUMIFS(СВЦЭМ!$E$33:$E$776,СВЦЭМ!$A$33:$A$776,$A217,СВЦЭМ!$B$33:$B$776,K$191)+'СЕТ СН'!$F$15</f>
        <v>117.73458798</v>
      </c>
      <c r="L217" s="36">
        <f>SUMIFS(СВЦЭМ!$E$33:$E$776,СВЦЭМ!$A$33:$A$776,$A217,СВЦЭМ!$B$33:$B$776,L$191)+'СЕТ СН'!$F$15</f>
        <v>118.0417628</v>
      </c>
      <c r="M217" s="36">
        <f>SUMIFS(СВЦЭМ!$E$33:$E$776,СВЦЭМ!$A$33:$A$776,$A217,СВЦЭМ!$B$33:$B$776,M$191)+'СЕТ СН'!$F$15</f>
        <v>109.5371607</v>
      </c>
      <c r="N217" s="36">
        <f>SUMIFS(СВЦЭМ!$E$33:$E$776,СВЦЭМ!$A$33:$A$776,$A217,СВЦЭМ!$B$33:$B$776,N$191)+'СЕТ СН'!$F$15</f>
        <v>102.45735246</v>
      </c>
      <c r="O217" s="36">
        <f>SUMIFS(СВЦЭМ!$E$33:$E$776,СВЦЭМ!$A$33:$A$776,$A217,СВЦЭМ!$B$33:$B$776,O$191)+'СЕТ СН'!$F$15</f>
        <v>99.475645999999998</v>
      </c>
      <c r="P217" s="36">
        <f>SUMIFS(СВЦЭМ!$E$33:$E$776,СВЦЭМ!$A$33:$A$776,$A217,СВЦЭМ!$B$33:$B$776,P$191)+'СЕТ СН'!$F$15</f>
        <v>100.17092868</v>
      </c>
      <c r="Q217" s="36">
        <f>SUMIFS(СВЦЭМ!$E$33:$E$776,СВЦЭМ!$A$33:$A$776,$A217,СВЦЭМ!$B$33:$B$776,Q$191)+'СЕТ СН'!$F$15</f>
        <v>100.94130921999999</v>
      </c>
      <c r="R217" s="36">
        <f>SUMIFS(СВЦЭМ!$E$33:$E$776,СВЦЭМ!$A$33:$A$776,$A217,СВЦЭМ!$B$33:$B$776,R$191)+'СЕТ СН'!$F$15</f>
        <v>100.68711268</v>
      </c>
      <c r="S217" s="36">
        <f>SUMIFS(СВЦЭМ!$E$33:$E$776,СВЦЭМ!$A$33:$A$776,$A217,СВЦЭМ!$B$33:$B$776,S$191)+'СЕТ СН'!$F$15</f>
        <v>100.61114139</v>
      </c>
      <c r="T217" s="36">
        <f>SUMIFS(СВЦЭМ!$E$33:$E$776,СВЦЭМ!$A$33:$A$776,$A217,СВЦЭМ!$B$33:$B$776,T$191)+'СЕТ СН'!$F$15</f>
        <v>100.05520159</v>
      </c>
      <c r="U217" s="36">
        <f>SUMIFS(СВЦЭМ!$E$33:$E$776,СВЦЭМ!$A$33:$A$776,$A217,СВЦЭМ!$B$33:$B$776,U$191)+'СЕТ СН'!$F$15</f>
        <v>98.173054410000006</v>
      </c>
      <c r="V217" s="36">
        <f>SUMIFS(СВЦЭМ!$E$33:$E$776,СВЦЭМ!$A$33:$A$776,$A217,СВЦЭМ!$B$33:$B$776,V$191)+'СЕТ СН'!$F$15</f>
        <v>97.239017329999996</v>
      </c>
      <c r="W217" s="36">
        <f>SUMIFS(СВЦЭМ!$E$33:$E$776,СВЦЭМ!$A$33:$A$776,$A217,СВЦЭМ!$B$33:$B$776,W$191)+'СЕТ СН'!$F$15</f>
        <v>96.582699930000004</v>
      </c>
      <c r="X217" s="36">
        <f>SUMIFS(СВЦЭМ!$E$33:$E$776,СВЦЭМ!$A$33:$A$776,$A217,СВЦЭМ!$B$33:$B$776,X$191)+'СЕТ СН'!$F$15</f>
        <v>99.82268698</v>
      </c>
      <c r="Y217" s="36">
        <f>SUMIFS(СВЦЭМ!$E$33:$E$776,СВЦЭМ!$A$33:$A$776,$A217,СВЦЭМ!$B$33:$B$776,Y$191)+'СЕТ СН'!$F$15</f>
        <v>109.85210406</v>
      </c>
    </row>
    <row r="218" spans="1:25" ht="15.75" x14ac:dyDescent="0.2">
      <c r="A218" s="35">
        <f t="shared" si="5"/>
        <v>43978</v>
      </c>
      <c r="B218" s="36">
        <f>SUMIFS(СВЦЭМ!$E$33:$E$776,СВЦЭМ!$A$33:$A$776,$A218,СВЦЭМ!$B$33:$B$776,B$191)+'СЕТ СН'!$F$15</f>
        <v>122.63339585999999</v>
      </c>
      <c r="C218" s="36">
        <f>SUMIFS(СВЦЭМ!$E$33:$E$776,СВЦЭМ!$A$33:$A$776,$A218,СВЦЭМ!$B$33:$B$776,C$191)+'СЕТ СН'!$F$15</f>
        <v>127.82729393</v>
      </c>
      <c r="D218" s="36">
        <f>SUMIFS(СВЦЭМ!$E$33:$E$776,СВЦЭМ!$A$33:$A$776,$A218,СВЦЭМ!$B$33:$B$776,D$191)+'СЕТ СН'!$F$15</f>
        <v>130.59351939000001</v>
      </c>
      <c r="E218" s="36">
        <f>SUMIFS(СВЦЭМ!$E$33:$E$776,СВЦЭМ!$A$33:$A$776,$A218,СВЦЭМ!$B$33:$B$776,E$191)+'СЕТ СН'!$F$15</f>
        <v>131.84763749000001</v>
      </c>
      <c r="F218" s="36">
        <f>SUMIFS(СВЦЭМ!$E$33:$E$776,СВЦЭМ!$A$33:$A$776,$A218,СВЦЭМ!$B$33:$B$776,F$191)+'СЕТ СН'!$F$15</f>
        <v>130.92320975999999</v>
      </c>
      <c r="G218" s="36">
        <f>SUMIFS(СВЦЭМ!$E$33:$E$776,СВЦЭМ!$A$33:$A$776,$A218,СВЦЭМ!$B$33:$B$776,G$191)+'СЕТ СН'!$F$15</f>
        <v>131.94297229</v>
      </c>
      <c r="H218" s="36">
        <f>SUMIFS(СВЦЭМ!$E$33:$E$776,СВЦЭМ!$A$33:$A$776,$A218,СВЦЭМ!$B$33:$B$776,H$191)+'СЕТ СН'!$F$15</f>
        <v>129.33568152999999</v>
      </c>
      <c r="I218" s="36">
        <f>SUMIFS(СВЦЭМ!$E$33:$E$776,СВЦЭМ!$A$33:$A$776,$A218,СВЦЭМ!$B$33:$B$776,I$191)+'СЕТ СН'!$F$15</f>
        <v>127.27455802999999</v>
      </c>
      <c r="J218" s="36">
        <f>SUMIFS(СВЦЭМ!$E$33:$E$776,СВЦЭМ!$A$33:$A$776,$A218,СВЦЭМ!$B$33:$B$776,J$191)+'СЕТ СН'!$F$15</f>
        <v>122.08696584</v>
      </c>
      <c r="K218" s="36">
        <f>SUMIFS(СВЦЭМ!$E$33:$E$776,СВЦЭМ!$A$33:$A$776,$A218,СВЦЭМ!$B$33:$B$776,K$191)+'СЕТ СН'!$F$15</f>
        <v>119.09880475999999</v>
      </c>
      <c r="L218" s="36">
        <f>SUMIFS(СВЦЭМ!$E$33:$E$776,СВЦЭМ!$A$33:$A$776,$A218,СВЦЭМ!$B$33:$B$776,L$191)+'СЕТ СН'!$F$15</f>
        <v>116.1155023</v>
      </c>
      <c r="M218" s="36">
        <f>SUMIFS(СВЦЭМ!$E$33:$E$776,СВЦЭМ!$A$33:$A$776,$A218,СВЦЭМ!$B$33:$B$776,M$191)+'СЕТ СН'!$F$15</f>
        <v>108.17142475999999</v>
      </c>
      <c r="N218" s="36">
        <f>SUMIFS(СВЦЭМ!$E$33:$E$776,СВЦЭМ!$A$33:$A$776,$A218,СВЦЭМ!$B$33:$B$776,N$191)+'СЕТ СН'!$F$15</f>
        <v>99.530131019999999</v>
      </c>
      <c r="O218" s="36">
        <f>SUMIFS(СВЦЭМ!$E$33:$E$776,СВЦЭМ!$A$33:$A$776,$A218,СВЦЭМ!$B$33:$B$776,O$191)+'СЕТ СН'!$F$15</f>
        <v>96.911196200000006</v>
      </c>
      <c r="P218" s="36">
        <f>SUMIFS(СВЦЭМ!$E$33:$E$776,СВЦЭМ!$A$33:$A$776,$A218,СВЦЭМ!$B$33:$B$776,P$191)+'СЕТ СН'!$F$15</f>
        <v>96.129799790000007</v>
      </c>
      <c r="Q218" s="36">
        <f>SUMIFS(СВЦЭМ!$E$33:$E$776,СВЦЭМ!$A$33:$A$776,$A218,СВЦЭМ!$B$33:$B$776,Q$191)+'СЕТ СН'!$F$15</f>
        <v>96.806068499999995</v>
      </c>
      <c r="R218" s="36">
        <f>SUMIFS(СВЦЭМ!$E$33:$E$776,СВЦЭМ!$A$33:$A$776,$A218,СВЦЭМ!$B$33:$B$776,R$191)+'СЕТ СН'!$F$15</f>
        <v>97.337326709999999</v>
      </c>
      <c r="S218" s="36">
        <f>SUMIFS(СВЦЭМ!$E$33:$E$776,СВЦЭМ!$A$33:$A$776,$A218,СВЦЭМ!$B$33:$B$776,S$191)+'СЕТ СН'!$F$15</f>
        <v>98.060623879999994</v>
      </c>
      <c r="T218" s="36">
        <f>SUMIFS(СВЦЭМ!$E$33:$E$776,СВЦЭМ!$A$33:$A$776,$A218,СВЦЭМ!$B$33:$B$776,T$191)+'СЕТ СН'!$F$15</f>
        <v>97.411250710000004</v>
      </c>
      <c r="U218" s="36">
        <f>SUMIFS(СВЦЭМ!$E$33:$E$776,СВЦЭМ!$A$33:$A$776,$A218,СВЦЭМ!$B$33:$B$776,U$191)+'СЕТ СН'!$F$15</f>
        <v>95.719234760000006</v>
      </c>
      <c r="V218" s="36">
        <f>SUMIFS(СВЦЭМ!$E$33:$E$776,СВЦЭМ!$A$33:$A$776,$A218,СВЦЭМ!$B$33:$B$776,V$191)+'СЕТ СН'!$F$15</f>
        <v>94.184673349999997</v>
      </c>
      <c r="W218" s="36">
        <f>SUMIFS(СВЦЭМ!$E$33:$E$776,СВЦЭМ!$A$33:$A$776,$A218,СВЦЭМ!$B$33:$B$776,W$191)+'СЕТ СН'!$F$15</f>
        <v>93.632600069999995</v>
      </c>
      <c r="X218" s="36">
        <f>SUMIFS(СВЦЭМ!$E$33:$E$776,СВЦЭМ!$A$33:$A$776,$A218,СВЦЭМ!$B$33:$B$776,X$191)+'СЕТ СН'!$F$15</f>
        <v>99.190519699999996</v>
      </c>
      <c r="Y218" s="36">
        <f>SUMIFS(СВЦЭМ!$E$33:$E$776,СВЦЭМ!$A$33:$A$776,$A218,СВЦЭМ!$B$33:$B$776,Y$191)+'СЕТ СН'!$F$15</f>
        <v>107.90910123</v>
      </c>
    </row>
    <row r="219" spans="1:25" ht="15.75" x14ac:dyDescent="0.2">
      <c r="A219" s="35">
        <f t="shared" si="5"/>
        <v>43979</v>
      </c>
      <c r="B219" s="36">
        <f>SUMIFS(СВЦЭМ!$E$33:$E$776,СВЦЭМ!$A$33:$A$776,$A219,СВЦЭМ!$B$33:$B$776,B$191)+'СЕТ СН'!$F$15</f>
        <v>113.4569505</v>
      </c>
      <c r="C219" s="36">
        <f>SUMIFS(СВЦЭМ!$E$33:$E$776,СВЦЭМ!$A$33:$A$776,$A219,СВЦЭМ!$B$33:$B$776,C$191)+'СЕТ СН'!$F$15</f>
        <v>115.7324753</v>
      </c>
      <c r="D219" s="36">
        <f>SUMIFS(СВЦЭМ!$E$33:$E$776,СВЦЭМ!$A$33:$A$776,$A219,СВЦЭМ!$B$33:$B$776,D$191)+'СЕТ СН'!$F$15</f>
        <v>119.80168682999999</v>
      </c>
      <c r="E219" s="36">
        <f>SUMIFS(СВЦЭМ!$E$33:$E$776,СВЦЭМ!$A$33:$A$776,$A219,СВЦЭМ!$B$33:$B$776,E$191)+'СЕТ СН'!$F$15</f>
        <v>122.17627324999999</v>
      </c>
      <c r="F219" s="36">
        <f>SUMIFS(СВЦЭМ!$E$33:$E$776,СВЦЭМ!$A$33:$A$776,$A219,СВЦЭМ!$B$33:$B$776,F$191)+'СЕТ СН'!$F$15</f>
        <v>121.52434398</v>
      </c>
      <c r="G219" s="36">
        <f>SUMIFS(СВЦЭМ!$E$33:$E$776,СВЦЭМ!$A$33:$A$776,$A219,СВЦЭМ!$B$33:$B$776,G$191)+'СЕТ СН'!$F$15</f>
        <v>122.21446795999999</v>
      </c>
      <c r="H219" s="36">
        <f>SUMIFS(СВЦЭМ!$E$33:$E$776,СВЦЭМ!$A$33:$A$776,$A219,СВЦЭМ!$B$33:$B$776,H$191)+'СЕТ СН'!$F$15</f>
        <v>119.79538900999999</v>
      </c>
      <c r="I219" s="36">
        <f>SUMIFS(СВЦЭМ!$E$33:$E$776,СВЦЭМ!$A$33:$A$776,$A219,СВЦЭМ!$B$33:$B$776,I$191)+'СЕТ СН'!$F$15</f>
        <v>120.22139494</v>
      </c>
      <c r="J219" s="36">
        <f>SUMIFS(СВЦЭМ!$E$33:$E$776,СВЦЭМ!$A$33:$A$776,$A219,СВЦЭМ!$B$33:$B$776,J$191)+'СЕТ СН'!$F$15</f>
        <v>113.56402975</v>
      </c>
      <c r="K219" s="36">
        <f>SUMIFS(СВЦЭМ!$E$33:$E$776,СВЦЭМ!$A$33:$A$776,$A219,СВЦЭМ!$B$33:$B$776,K$191)+'СЕТ СН'!$F$15</f>
        <v>111.78680747</v>
      </c>
      <c r="L219" s="36">
        <f>SUMIFS(СВЦЭМ!$E$33:$E$776,СВЦЭМ!$A$33:$A$776,$A219,СВЦЭМ!$B$33:$B$776,L$191)+'СЕТ СН'!$F$15</f>
        <v>113.10532431</v>
      </c>
      <c r="M219" s="36">
        <f>SUMIFS(СВЦЭМ!$E$33:$E$776,СВЦЭМ!$A$33:$A$776,$A219,СВЦЭМ!$B$33:$B$776,M$191)+'СЕТ СН'!$F$15</f>
        <v>109.66620413</v>
      </c>
      <c r="N219" s="36">
        <f>SUMIFS(СВЦЭМ!$E$33:$E$776,СВЦЭМ!$A$33:$A$776,$A219,СВЦЭМ!$B$33:$B$776,N$191)+'СЕТ СН'!$F$15</f>
        <v>102.57620061</v>
      </c>
      <c r="O219" s="36">
        <f>SUMIFS(СВЦЭМ!$E$33:$E$776,СВЦЭМ!$A$33:$A$776,$A219,СВЦЭМ!$B$33:$B$776,O$191)+'СЕТ СН'!$F$15</f>
        <v>99.239498549999993</v>
      </c>
      <c r="P219" s="36">
        <f>SUMIFS(СВЦЭМ!$E$33:$E$776,СВЦЭМ!$A$33:$A$776,$A219,СВЦЭМ!$B$33:$B$776,P$191)+'СЕТ СН'!$F$15</f>
        <v>100.23518842</v>
      </c>
      <c r="Q219" s="36">
        <f>SUMIFS(СВЦЭМ!$E$33:$E$776,СВЦЭМ!$A$33:$A$776,$A219,СВЦЭМ!$B$33:$B$776,Q$191)+'СЕТ СН'!$F$15</f>
        <v>100.42751296</v>
      </c>
      <c r="R219" s="36">
        <f>SUMIFS(СВЦЭМ!$E$33:$E$776,СВЦЭМ!$A$33:$A$776,$A219,СВЦЭМ!$B$33:$B$776,R$191)+'СЕТ СН'!$F$15</f>
        <v>100.20927543000001</v>
      </c>
      <c r="S219" s="36">
        <f>SUMIFS(СВЦЭМ!$E$33:$E$776,СВЦЭМ!$A$33:$A$776,$A219,СВЦЭМ!$B$33:$B$776,S$191)+'СЕТ СН'!$F$15</f>
        <v>101.16162813</v>
      </c>
      <c r="T219" s="36">
        <f>SUMIFS(СВЦЭМ!$E$33:$E$776,СВЦЭМ!$A$33:$A$776,$A219,СВЦЭМ!$B$33:$B$776,T$191)+'СЕТ СН'!$F$15</f>
        <v>101.37870467</v>
      </c>
      <c r="U219" s="36">
        <f>SUMIFS(СВЦЭМ!$E$33:$E$776,СВЦЭМ!$A$33:$A$776,$A219,СВЦЭМ!$B$33:$B$776,U$191)+'СЕТ СН'!$F$15</f>
        <v>100.34941310000001</v>
      </c>
      <c r="V219" s="36">
        <f>SUMIFS(СВЦЭМ!$E$33:$E$776,СВЦЭМ!$A$33:$A$776,$A219,СВЦЭМ!$B$33:$B$776,V$191)+'СЕТ СН'!$F$15</f>
        <v>98.403215419999995</v>
      </c>
      <c r="W219" s="36">
        <f>SUMIFS(СВЦЭМ!$E$33:$E$776,СВЦЭМ!$A$33:$A$776,$A219,СВЦЭМ!$B$33:$B$776,W$191)+'СЕТ СН'!$F$15</f>
        <v>97.929655600000004</v>
      </c>
      <c r="X219" s="36">
        <f>SUMIFS(СВЦЭМ!$E$33:$E$776,СВЦЭМ!$A$33:$A$776,$A219,СВЦЭМ!$B$33:$B$776,X$191)+'СЕТ СН'!$F$15</f>
        <v>104.29492028</v>
      </c>
      <c r="Y219" s="36">
        <f>SUMIFS(СВЦЭМ!$E$33:$E$776,СВЦЭМ!$A$33:$A$776,$A219,СВЦЭМ!$B$33:$B$776,Y$191)+'СЕТ СН'!$F$15</f>
        <v>114.11690753000001</v>
      </c>
    </row>
    <row r="220" spans="1:25" ht="15.75" x14ac:dyDescent="0.2">
      <c r="A220" s="35">
        <f t="shared" si="5"/>
        <v>43980</v>
      </c>
      <c r="B220" s="36">
        <f>SUMIFS(СВЦЭМ!$E$33:$E$776,СВЦЭМ!$A$33:$A$776,$A220,СВЦЭМ!$B$33:$B$776,B$191)+'СЕТ СН'!$F$15</f>
        <v>115.74653075000001</v>
      </c>
      <c r="C220" s="36">
        <f>SUMIFS(СВЦЭМ!$E$33:$E$776,СВЦЭМ!$A$33:$A$776,$A220,СВЦЭМ!$B$33:$B$776,C$191)+'СЕТ СН'!$F$15</f>
        <v>119.46711153</v>
      </c>
      <c r="D220" s="36">
        <f>SUMIFS(СВЦЭМ!$E$33:$E$776,СВЦЭМ!$A$33:$A$776,$A220,СВЦЭМ!$B$33:$B$776,D$191)+'СЕТ СН'!$F$15</f>
        <v>119.08986027</v>
      </c>
      <c r="E220" s="36">
        <f>SUMIFS(СВЦЭМ!$E$33:$E$776,СВЦЭМ!$A$33:$A$776,$A220,СВЦЭМ!$B$33:$B$776,E$191)+'СЕТ СН'!$F$15</f>
        <v>119.02763002</v>
      </c>
      <c r="F220" s="36">
        <f>SUMIFS(СВЦЭМ!$E$33:$E$776,СВЦЭМ!$A$33:$A$776,$A220,СВЦЭМ!$B$33:$B$776,F$191)+'СЕТ СН'!$F$15</f>
        <v>119.24171559</v>
      </c>
      <c r="G220" s="36">
        <f>SUMIFS(СВЦЭМ!$E$33:$E$776,СВЦЭМ!$A$33:$A$776,$A220,СВЦЭМ!$B$33:$B$776,G$191)+'СЕТ СН'!$F$15</f>
        <v>119.94821295</v>
      </c>
      <c r="H220" s="36">
        <f>SUMIFS(СВЦЭМ!$E$33:$E$776,СВЦЭМ!$A$33:$A$776,$A220,СВЦЭМ!$B$33:$B$776,H$191)+'СЕТ СН'!$F$15</f>
        <v>120.57788238000001</v>
      </c>
      <c r="I220" s="36">
        <f>SUMIFS(СВЦЭМ!$E$33:$E$776,СВЦЭМ!$A$33:$A$776,$A220,СВЦЭМ!$B$33:$B$776,I$191)+'СЕТ СН'!$F$15</f>
        <v>117.83497817999999</v>
      </c>
      <c r="J220" s="36">
        <f>SUMIFS(СВЦЭМ!$E$33:$E$776,СВЦЭМ!$A$33:$A$776,$A220,СВЦЭМ!$B$33:$B$776,J$191)+'СЕТ СН'!$F$15</f>
        <v>110.79291918</v>
      </c>
      <c r="K220" s="36">
        <f>SUMIFS(СВЦЭМ!$E$33:$E$776,СВЦЭМ!$A$33:$A$776,$A220,СВЦЭМ!$B$33:$B$776,K$191)+'СЕТ СН'!$F$15</f>
        <v>108.42304263</v>
      </c>
      <c r="L220" s="36">
        <f>SUMIFS(СВЦЭМ!$E$33:$E$776,СВЦЭМ!$A$33:$A$776,$A220,СВЦЭМ!$B$33:$B$776,L$191)+'СЕТ СН'!$F$15</f>
        <v>112.82748178</v>
      </c>
      <c r="M220" s="36">
        <f>SUMIFS(СВЦЭМ!$E$33:$E$776,СВЦЭМ!$A$33:$A$776,$A220,СВЦЭМ!$B$33:$B$776,M$191)+'СЕТ СН'!$F$15</f>
        <v>101.75390667000001</v>
      </c>
      <c r="N220" s="36">
        <f>SUMIFS(СВЦЭМ!$E$33:$E$776,СВЦЭМ!$A$33:$A$776,$A220,СВЦЭМ!$B$33:$B$776,N$191)+'СЕТ СН'!$F$15</f>
        <v>92.778775370000005</v>
      </c>
      <c r="O220" s="36">
        <f>SUMIFS(СВЦЭМ!$E$33:$E$776,СВЦЭМ!$A$33:$A$776,$A220,СВЦЭМ!$B$33:$B$776,O$191)+'СЕТ СН'!$F$15</f>
        <v>91.090081010000006</v>
      </c>
      <c r="P220" s="36">
        <f>SUMIFS(СВЦЭМ!$E$33:$E$776,СВЦЭМ!$A$33:$A$776,$A220,СВЦЭМ!$B$33:$B$776,P$191)+'СЕТ СН'!$F$15</f>
        <v>92.069712820000007</v>
      </c>
      <c r="Q220" s="36">
        <f>SUMIFS(СВЦЭМ!$E$33:$E$776,СВЦЭМ!$A$33:$A$776,$A220,СВЦЭМ!$B$33:$B$776,Q$191)+'СЕТ СН'!$F$15</f>
        <v>91.054311609999999</v>
      </c>
      <c r="R220" s="36">
        <f>SUMIFS(СВЦЭМ!$E$33:$E$776,СВЦЭМ!$A$33:$A$776,$A220,СВЦЭМ!$B$33:$B$776,R$191)+'СЕТ СН'!$F$15</f>
        <v>91.538692159999997</v>
      </c>
      <c r="S220" s="36">
        <f>SUMIFS(СВЦЭМ!$E$33:$E$776,СВЦЭМ!$A$33:$A$776,$A220,СВЦЭМ!$B$33:$B$776,S$191)+'СЕТ СН'!$F$15</f>
        <v>92.803554230000003</v>
      </c>
      <c r="T220" s="36">
        <f>SUMIFS(СВЦЭМ!$E$33:$E$776,СВЦЭМ!$A$33:$A$776,$A220,СВЦЭМ!$B$33:$B$776,T$191)+'СЕТ СН'!$F$15</f>
        <v>94.552919829999993</v>
      </c>
      <c r="U220" s="36">
        <f>SUMIFS(СВЦЭМ!$E$33:$E$776,СВЦЭМ!$A$33:$A$776,$A220,СВЦЭМ!$B$33:$B$776,U$191)+'СЕТ СН'!$F$15</f>
        <v>95.458350030000005</v>
      </c>
      <c r="V220" s="36">
        <f>SUMIFS(СВЦЭМ!$E$33:$E$776,СВЦЭМ!$A$33:$A$776,$A220,СВЦЭМ!$B$33:$B$776,V$191)+'СЕТ СН'!$F$15</f>
        <v>100.7177962</v>
      </c>
      <c r="W220" s="36">
        <f>SUMIFS(СВЦЭМ!$E$33:$E$776,СВЦЭМ!$A$33:$A$776,$A220,СВЦЭМ!$B$33:$B$776,W$191)+'СЕТ СН'!$F$15</f>
        <v>105.46760447</v>
      </c>
      <c r="X220" s="36">
        <f>SUMIFS(СВЦЭМ!$E$33:$E$776,СВЦЭМ!$A$33:$A$776,$A220,СВЦЭМ!$B$33:$B$776,X$191)+'СЕТ СН'!$F$15</f>
        <v>103.07477218</v>
      </c>
      <c r="Y220" s="36">
        <f>SUMIFS(СВЦЭМ!$E$33:$E$776,СВЦЭМ!$A$33:$A$776,$A220,СВЦЭМ!$B$33:$B$776,Y$191)+'СЕТ СН'!$F$15</f>
        <v>109.30514855</v>
      </c>
    </row>
    <row r="221" spans="1:25" ht="15.75" x14ac:dyDescent="0.2">
      <c r="A221" s="35">
        <f t="shared" si="5"/>
        <v>43981</v>
      </c>
      <c r="B221" s="36">
        <f>SUMIFS(СВЦЭМ!$E$33:$E$776,СВЦЭМ!$A$33:$A$776,$A221,СВЦЭМ!$B$33:$B$776,B$191)+'СЕТ СН'!$F$15</f>
        <v>121.35036040999999</v>
      </c>
      <c r="C221" s="36">
        <f>SUMIFS(СВЦЭМ!$E$33:$E$776,СВЦЭМ!$A$33:$A$776,$A221,СВЦЭМ!$B$33:$B$776,C$191)+'СЕТ СН'!$F$15</f>
        <v>122.35019044000001</v>
      </c>
      <c r="D221" s="36">
        <f>SUMIFS(СВЦЭМ!$E$33:$E$776,СВЦЭМ!$A$33:$A$776,$A221,СВЦЭМ!$B$33:$B$776,D$191)+'СЕТ СН'!$F$15</f>
        <v>122.57641486</v>
      </c>
      <c r="E221" s="36">
        <f>SUMIFS(СВЦЭМ!$E$33:$E$776,СВЦЭМ!$A$33:$A$776,$A221,СВЦЭМ!$B$33:$B$776,E$191)+'СЕТ СН'!$F$15</f>
        <v>122.20502046999999</v>
      </c>
      <c r="F221" s="36">
        <f>SUMIFS(СВЦЭМ!$E$33:$E$776,СВЦЭМ!$A$33:$A$776,$A221,СВЦЭМ!$B$33:$B$776,F$191)+'СЕТ СН'!$F$15</f>
        <v>122.0865441</v>
      </c>
      <c r="G221" s="36">
        <f>SUMIFS(СВЦЭМ!$E$33:$E$776,СВЦЭМ!$A$33:$A$776,$A221,СВЦЭМ!$B$33:$B$776,G$191)+'СЕТ СН'!$F$15</f>
        <v>122.16059885</v>
      </c>
      <c r="H221" s="36">
        <f>SUMIFS(СВЦЭМ!$E$33:$E$776,СВЦЭМ!$A$33:$A$776,$A221,СВЦЭМ!$B$33:$B$776,H$191)+'СЕТ СН'!$F$15</f>
        <v>120.22847499</v>
      </c>
      <c r="I221" s="36">
        <f>SUMIFS(СВЦЭМ!$E$33:$E$776,СВЦЭМ!$A$33:$A$776,$A221,СВЦЭМ!$B$33:$B$776,I$191)+'СЕТ СН'!$F$15</f>
        <v>117.56265907</v>
      </c>
      <c r="J221" s="36">
        <f>SUMIFS(СВЦЭМ!$E$33:$E$776,СВЦЭМ!$A$33:$A$776,$A221,СВЦЭМ!$B$33:$B$776,J$191)+'СЕТ СН'!$F$15</f>
        <v>112.93096163</v>
      </c>
      <c r="K221" s="36">
        <f>SUMIFS(СВЦЭМ!$E$33:$E$776,СВЦЭМ!$A$33:$A$776,$A221,СВЦЭМ!$B$33:$B$776,K$191)+'СЕТ СН'!$F$15</f>
        <v>111.21685727000001</v>
      </c>
      <c r="L221" s="36">
        <f>SUMIFS(СВЦЭМ!$E$33:$E$776,СВЦЭМ!$A$33:$A$776,$A221,СВЦЭМ!$B$33:$B$776,L$191)+'СЕТ СН'!$F$15</f>
        <v>109.88437248</v>
      </c>
      <c r="M221" s="36">
        <f>SUMIFS(СВЦЭМ!$E$33:$E$776,СВЦЭМ!$A$33:$A$776,$A221,СВЦЭМ!$B$33:$B$776,M$191)+'СЕТ СН'!$F$15</f>
        <v>102.17467752</v>
      </c>
      <c r="N221" s="36">
        <f>SUMIFS(СВЦЭМ!$E$33:$E$776,СВЦЭМ!$A$33:$A$776,$A221,СВЦЭМ!$B$33:$B$776,N$191)+'СЕТ СН'!$F$15</f>
        <v>95.048331559999994</v>
      </c>
      <c r="O221" s="36">
        <f>SUMIFS(СВЦЭМ!$E$33:$E$776,СВЦЭМ!$A$33:$A$776,$A221,СВЦЭМ!$B$33:$B$776,O$191)+'СЕТ СН'!$F$15</f>
        <v>93.22673399</v>
      </c>
      <c r="P221" s="36">
        <f>SUMIFS(СВЦЭМ!$E$33:$E$776,СВЦЭМ!$A$33:$A$776,$A221,СВЦЭМ!$B$33:$B$776,P$191)+'СЕТ СН'!$F$15</f>
        <v>93.639016470000001</v>
      </c>
      <c r="Q221" s="36">
        <f>SUMIFS(СВЦЭМ!$E$33:$E$776,СВЦЭМ!$A$33:$A$776,$A221,СВЦЭМ!$B$33:$B$776,Q$191)+'СЕТ СН'!$F$15</f>
        <v>93.541779829999996</v>
      </c>
      <c r="R221" s="36">
        <f>SUMIFS(СВЦЭМ!$E$33:$E$776,СВЦЭМ!$A$33:$A$776,$A221,СВЦЭМ!$B$33:$B$776,R$191)+'СЕТ СН'!$F$15</f>
        <v>93.40070686</v>
      </c>
      <c r="S221" s="36">
        <f>SUMIFS(СВЦЭМ!$E$33:$E$776,СВЦЭМ!$A$33:$A$776,$A221,СВЦЭМ!$B$33:$B$776,S$191)+'СЕТ СН'!$F$15</f>
        <v>93.755056940000003</v>
      </c>
      <c r="T221" s="36">
        <f>SUMIFS(СВЦЭМ!$E$33:$E$776,СВЦЭМ!$A$33:$A$776,$A221,СВЦЭМ!$B$33:$B$776,T$191)+'СЕТ СН'!$F$15</f>
        <v>92.984946489999999</v>
      </c>
      <c r="U221" s="36">
        <f>SUMIFS(СВЦЭМ!$E$33:$E$776,СВЦЭМ!$A$33:$A$776,$A221,СВЦЭМ!$B$33:$B$776,U$191)+'СЕТ СН'!$F$15</f>
        <v>91.546699180000005</v>
      </c>
      <c r="V221" s="36">
        <f>SUMIFS(СВЦЭМ!$E$33:$E$776,СВЦЭМ!$A$33:$A$776,$A221,СВЦЭМ!$B$33:$B$776,V$191)+'СЕТ СН'!$F$15</f>
        <v>92.61450395</v>
      </c>
      <c r="W221" s="36">
        <f>SUMIFS(СВЦЭМ!$E$33:$E$776,СВЦЭМ!$A$33:$A$776,$A221,СВЦЭМ!$B$33:$B$776,W$191)+'СЕТ СН'!$F$15</f>
        <v>93.531194450000001</v>
      </c>
      <c r="X221" s="36">
        <f>SUMIFS(СВЦЭМ!$E$33:$E$776,СВЦЭМ!$A$33:$A$776,$A221,СВЦЭМ!$B$33:$B$776,X$191)+'СЕТ СН'!$F$15</f>
        <v>93.965894770000006</v>
      </c>
      <c r="Y221" s="36">
        <f>SUMIFS(СВЦЭМ!$E$33:$E$776,СВЦЭМ!$A$33:$A$776,$A221,СВЦЭМ!$B$33:$B$776,Y$191)+'СЕТ СН'!$F$15</f>
        <v>103.93007092000001</v>
      </c>
    </row>
    <row r="222" spans="1:25" ht="15.75" x14ac:dyDescent="0.2">
      <c r="A222" s="35">
        <f t="shared" si="5"/>
        <v>43982</v>
      </c>
      <c r="B222" s="36">
        <f>SUMIFS(СВЦЭМ!$E$33:$E$776,СВЦЭМ!$A$33:$A$776,$A222,СВЦЭМ!$B$33:$B$776,B$191)+'СЕТ СН'!$F$15</f>
        <v>116.67373644</v>
      </c>
      <c r="C222" s="36">
        <f>SUMIFS(СВЦЭМ!$E$33:$E$776,СВЦЭМ!$A$33:$A$776,$A222,СВЦЭМ!$B$33:$B$776,C$191)+'СЕТ СН'!$F$15</f>
        <v>117.99391587</v>
      </c>
      <c r="D222" s="36">
        <f>SUMIFS(СВЦЭМ!$E$33:$E$776,СВЦЭМ!$A$33:$A$776,$A222,СВЦЭМ!$B$33:$B$776,D$191)+'СЕТ СН'!$F$15</f>
        <v>119.20882836</v>
      </c>
      <c r="E222" s="36">
        <f>SUMIFS(СВЦЭМ!$E$33:$E$776,СВЦЭМ!$A$33:$A$776,$A222,СВЦЭМ!$B$33:$B$776,E$191)+'СЕТ СН'!$F$15</f>
        <v>118.451386</v>
      </c>
      <c r="F222" s="36">
        <f>SUMIFS(СВЦЭМ!$E$33:$E$776,СВЦЭМ!$A$33:$A$776,$A222,СВЦЭМ!$B$33:$B$776,F$191)+'СЕТ СН'!$F$15</f>
        <v>116.91814481</v>
      </c>
      <c r="G222" s="36">
        <f>SUMIFS(СВЦЭМ!$E$33:$E$776,СВЦЭМ!$A$33:$A$776,$A222,СВЦЭМ!$B$33:$B$776,G$191)+'СЕТ СН'!$F$15</f>
        <v>117.47397595</v>
      </c>
      <c r="H222" s="36">
        <f>SUMIFS(СВЦЭМ!$E$33:$E$776,СВЦЭМ!$A$33:$A$776,$A222,СВЦЭМ!$B$33:$B$776,H$191)+'СЕТ СН'!$F$15</f>
        <v>118.11117917</v>
      </c>
      <c r="I222" s="36">
        <f>SUMIFS(СВЦЭМ!$E$33:$E$776,СВЦЭМ!$A$33:$A$776,$A222,СВЦЭМ!$B$33:$B$776,I$191)+'СЕТ СН'!$F$15</f>
        <v>114.70104282</v>
      </c>
      <c r="J222" s="36">
        <f>SUMIFS(СВЦЭМ!$E$33:$E$776,СВЦЭМ!$A$33:$A$776,$A222,СВЦЭМ!$B$33:$B$776,J$191)+'СЕТ СН'!$F$15</f>
        <v>111.64882578</v>
      </c>
      <c r="K222" s="36">
        <f>SUMIFS(СВЦЭМ!$E$33:$E$776,СВЦЭМ!$A$33:$A$776,$A222,СВЦЭМ!$B$33:$B$776,K$191)+'СЕТ СН'!$F$15</f>
        <v>112.94594382</v>
      </c>
      <c r="L222" s="36">
        <f>SUMIFS(СВЦЭМ!$E$33:$E$776,СВЦЭМ!$A$33:$A$776,$A222,СВЦЭМ!$B$33:$B$776,L$191)+'СЕТ СН'!$F$15</f>
        <v>112.78081018</v>
      </c>
      <c r="M222" s="36">
        <f>SUMIFS(СВЦЭМ!$E$33:$E$776,СВЦЭМ!$A$33:$A$776,$A222,СВЦЭМ!$B$33:$B$776,M$191)+'СЕТ СН'!$F$15</f>
        <v>105.59778004</v>
      </c>
      <c r="N222" s="36">
        <f>SUMIFS(СВЦЭМ!$E$33:$E$776,СВЦЭМ!$A$33:$A$776,$A222,СВЦЭМ!$B$33:$B$776,N$191)+'СЕТ СН'!$F$15</f>
        <v>95.349499129999998</v>
      </c>
      <c r="O222" s="36">
        <f>SUMIFS(СВЦЭМ!$E$33:$E$776,СВЦЭМ!$A$33:$A$776,$A222,СВЦЭМ!$B$33:$B$776,O$191)+'СЕТ СН'!$F$15</f>
        <v>91.923469440000005</v>
      </c>
      <c r="P222" s="36">
        <f>SUMIFS(СВЦЭМ!$E$33:$E$776,СВЦЭМ!$A$33:$A$776,$A222,СВЦЭМ!$B$33:$B$776,P$191)+'СЕТ СН'!$F$15</f>
        <v>93.183368830000006</v>
      </c>
      <c r="Q222" s="36">
        <f>SUMIFS(СВЦЭМ!$E$33:$E$776,СВЦЭМ!$A$33:$A$776,$A222,СВЦЭМ!$B$33:$B$776,Q$191)+'СЕТ СН'!$F$15</f>
        <v>93.214379230000006</v>
      </c>
      <c r="R222" s="36">
        <f>SUMIFS(СВЦЭМ!$E$33:$E$776,СВЦЭМ!$A$33:$A$776,$A222,СВЦЭМ!$B$33:$B$776,R$191)+'СЕТ СН'!$F$15</f>
        <v>93.589742520000001</v>
      </c>
      <c r="S222" s="36">
        <f>SUMIFS(СВЦЭМ!$E$33:$E$776,СВЦЭМ!$A$33:$A$776,$A222,СВЦЭМ!$B$33:$B$776,S$191)+'СЕТ СН'!$F$15</f>
        <v>95.467747459999998</v>
      </c>
      <c r="T222" s="36">
        <f>SUMIFS(СВЦЭМ!$E$33:$E$776,СВЦЭМ!$A$33:$A$776,$A222,СВЦЭМ!$B$33:$B$776,T$191)+'СЕТ СН'!$F$15</f>
        <v>92.786276049999998</v>
      </c>
      <c r="U222" s="36">
        <f>SUMIFS(СВЦЭМ!$E$33:$E$776,СВЦЭМ!$A$33:$A$776,$A222,СВЦЭМ!$B$33:$B$776,U$191)+'СЕТ СН'!$F$15</f>
        <v>89.732083250000002</v>
      </c>
      <c r="V222" s="36">
        <f>SUMIFS(СВЦЭМ!$E$33:$E$776,СВЦЭМ!$A$33:$A$776,$A222,СВЦЭМ!$B$33:$B$776,V$191)+'СЕТ СН'!$F$15</f>
        <v>84.125934880000003</v>
      </c>
      <c r="W222" s="36">
        <f>SUMIFS(СВЦЭМ!$E$33:$E$776,СВЦЭМ!$A$33:$A$776,$A222,СВЦЭМ!$B$33:$B$776,W$191)+'СЕТ СН'!$F$15</f>
        <v>83.416779099999999</v>
      </c>
      <c r="X222" s="36">
        <f>SUMIFS(СВЦЭМ!$E$33:$E$776,СВЦЭМ!$A$33:$A$776,$A222,СВЦЭМ!$B$33:$B$776,X$191)+'СЕТ СН'!$F$15</f>
        <v>88.187649320000006</v>
      </c>
      <c r="Y222" s="36">
        <f>SUMIFS(СВЦЭМ!$E$33:$E$776,СВЦЭМ!$A$33:$A$776,$A222,СВЦЭМ!$B$33:$B$776,Y$191)+'СЕТ СН'!$F$15</f>
        <v>98.322737059999994</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7" t="s">
        <v>7</v>
      </c>
      <c r="B224" s="130" t="s">
        <v>147</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ht="12.75" customHeight="1" x14ac:dyDescent="0.2">
      <c r="A225" s="128"/>
      <c r="B225" s="133"/>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5"/>
    </row>
    <row r="226" spans="1:27" s="46" customFormat="1" ht="12.75" customHeight="1" x14ac:dyDescent="0.2">
      <c r="A226" s="12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01.05.2020</v>
      </c>
      <c r="B227" s="36">
        <f>SUMIFS(СВЦЭМ!$F$33:$F$776,СВЦЭМ!$A$33:$A$776,$A227,СВЦЭМ!$B$33:$B$776,B$226)+'СЕТ СН'!$F$15</f>
        <v>140.30173205</v>
      </c>
      <c r="C227" s="36">
        <f>SUMIFS(СВЦЭМ!$F$33:$F$776,СВЦЭМ!$A$33:$A$776,$A227,СВЦЭМ!$B$33:$B$776,C$226)+'СЕТ СН'!$F$15</f>
        <v>146.43059145000001</v>
      </c>
      <c r="D227" s="36">
        <f>SUMIFS(СВЦЭМ!$F$33:$F$776,СВЦЭМ!$A$33:$A$776,$A227,СВЦЭМ!$B$33:$B$776,D$226)+'СЕТ СН'!$F$15</f>
        <v>146.06498936</v>
      </c>
      <c r="E227" s="36">
        <f>SUMIFS(СВЦЭМ!$F$33:$F$776,СВЦЭМ!$A$33:$A$776,$A227,СВЦЭМ!$B$33:$B$776,E$226)+'СЕТ СН'!$F$15</f>
        <v>145.42463755</v>
      </c>
      <c r="F227" s="36">
        <f>SUMIFS(СВЦЭМ!$F$33:$F$776,СВЦЭМ!$A$33:$A$776,$A227,СВЦЭМ!$B$33:$B$776,F$226)+'СЕТ СН'!$F$15</f>
        <v>148.05879203999999</v>
      </c>
      <c r="G227" s="36">
        <f>SUMIFS(СВЦЭМ!$F$33:$F$776,СВЦЭМ!$A$33:$A$776,$A227,СВЦЭМ!$B$33:$B$776,G$226)+'СЕТ СН'!$F$15</f>
        <v>146.98634343000001</v>
      </c>
      <c r="H227" s="36">
        <f>SUMIFS(СВЦЭМ!$F$33:$F$776,СВЦЭМ!$A$33:$A$776,$A227,СВЦЭМ!$B$33:$B$776,H$226)+'СЕТ СН'!$F$15</f>
        <v>146.17453635999999</v>
      </c>
      <c r="I227" s="36">
        <f>SUMIFS(СВЦЭМ!$F$33:$F$776,СВЦЭМ!$A$33:$A$776,$A227,СВЦЭМ!$B$33:$B$776,I$226)+'СЕТ СН'!$F$15</f>
        <v>142.44241546000001</v>
      </c>
      <c r="J227" s="36">
        <f>SUMIFS(СВЦЭМ!$F$33:$F$776,СВЦЭМ!$A$33:$A$776,$A227,СВЦЭМ!$B$33:$B$776,J$226)+'СЕТ СН'!$F$15</f>
        <v>140.04276211000001</v>
      </c>
      <c r="K227" s="36">
        <f>SUMIFS(СВЦЭМ!$F$33:$F$776,СВЦЭМ!$A$33:$A$776,$A227,СВЦЭМ!$B$33:$B$776,K$226)+'СЕТ СН'!$F$15</f>
        <v>139.92334912000001</v>
      </c>
      <c r="L227" s="36">
        <f>SUMIFS(СВЦЭМ!$F$33:$F$776,СВЦЭМ!$A$33:$A$776,$A227,СВЦЭМ!$B$33:$B$776,L$226)+'СЕТ СН'!$F$15</f>
        <v>136.90494290000001</v>
      </c>
      <c r="M227" s="36">
        <f>SUMIFS(СВЦЭМ!$F$33:$F$776,СВЦЭМ!$A$33:$A$776,$A227,СВЦЭМ!$B$33:$B$776,M$226)+'СЕТ СН'!$F$15</f>
        <v>127.51199389</v>
      </c>
      <c r="N227" s="36">
        <f>SUMIFS(СВЦЭМ!$F$33:$F$776,СВЦЭМ!$A$33:$A$776,$A227,СВЦЭМ!$B$33:$B$776,N$226)+'СЕТ СН'!$F$15</f>
        <v>118.14575134</v>
      </c>
      <c r="O227" s="36">
        <f>SUMIFS(СВЦЭМ!$F$33:$F$776,СВЦЭМ!$A$33:$A$776,$A227,СВЦЭМ!$B$33:$B$776,O$226)+'СЕТ СН'!$F$15</f>
        <v>115.18811943999999</v>
      </c>
      <c r="P227" s="36">
        <f>SUMIFS(СВЦЭМ!$F$33:$F$776,СВЦЭМ!$A$33:$A$776,$A227,СВЦЭМ!$B$33:$B$776,P$226)+'СЕТ СН'!$F$15</f>
        <v>116.48328691</v>
      </c>
      <c r="Q227" s="36">
        <f>SUMIFS(СВЦЭМ!$F$33:$F$776,СВЦЭМ!$A$33:$A$776,$A227,СВЦЭМ!$B$33:$B$776,Q$226)+'СЕТ СН'!$F$15</f>
        <v>116.88522612</v>
      </c>
      <c r="R227" s="36">
        <f>SUMIFS(СВЦЭМ!$F$33:$F$776,СВЦЭМ!$A$33:$A$776,$A227,СВЦЭМ!$B$33:$B$776,R$226)+'СЕТ СН'!$F$15</f>
        <v>116.54615591</v>
      </c>
      <c r="S227" s="36">
        <f>SUMIFS(СВЦЭМ!$F$33:$F$776,СВЦЭМ!$A$33:$A$776,$A227,СВЦЭМ!$B$33:$B$776,S$226)+'СЕТ СН'!$F$15</f>
        <v>116.18305008</v>
      </c>
      <c r="T227" s="36">
        <f>SUMIFS(СВЦЭМ!$F$33:$F$776,СВЦЭМ!$A$33:$A$776,$A227,СВЦЭМ!$B$33:$B$776,T$226)+'СЕТ СН'!$F$15</f>
        <v>114.63905080000001</v>
      </c>
      <c r="U227" s="36">
        <f>SUMIFS(СВЦЭМ!$F$33:$F$776,СВЦЭМ!$A$33:$A$776,$A227,СВЦЭМ!$B$33:$B$776,U$226)+'СЕТ СН'!$F$15</f>
        <v>111.8927518</v>
      </c>
      <c r="V227" s="36">
        <f>SUMIFS(СВЦЭМ!$F$33:$F$776,СВЦЭМ!$A$33:$A$776,$A227,СВЦЭМ!$B$33:$B$776,V$226)+'СЕТ СН'!$F$15</f>
        <v>110.38998099</v>
      </c>
      <c r="W227" s="36">
        <f>SUMIFS(СВЦЭМ!$F$33:$F$776,СВЦЭМ!$A$33:$A$776,$A227,СВЦЭМ!$B$33:$B$776,W$226)+'СЕТ СН'!$F$15</f>
        <v>111.38967816</v>
      </c>
      <c r="X227" s="36">
        <f>SUMIFS(СВЦЭМ!$F$33:$F$776,СВЦЭМ!$A$33:$A$776,$A227,СВЦЭМ!$B$33:$B$776,X$226)+'СЕТ СН'!$F$15</f>
        <v>116.11006079000001</v>
      </c>
      <c r="Y227" s="36">
        <f>SUMIFS(СВЦЭМ!$F$33:$F$776,СВЦЭМ!$A$33:$A$776,$A227,СВЦЭМ!$B$33:$B$776,Y$226)+'СЕТ СН'!$F$15</f>
        <v>131.43027114</v>
      </c>
      <c r="AA227" s="45"/>
    </row>
    <row r="228" spans="1:27" ht="15.75" x14ac:dyDescent="0.2">
      <c r="A228" s="35">
        <f>A227+1</f>
        <v>43953</v>
      </c>
      <c r="B228" s="36">
        <f>SUMIFS(СВЦЭМ!$F$33:$F$776,СВЦЭМ!$A$33:$A$776,$A228,СВЦЭМ!$B$33:$B$776,B$226)+'СЕТ СН'!$F$15</f>
        <v>145.18844433999999</v>
      </c>
      <c r="C228" s="36">
        <f>SUMIFS(СВЦЭМ!$F$33:$F$776,СВЦЭМ!$A$33:$A$776,$A228,СВЦЭМ!$B$33:$B$776,C$226)+'СЕТ СН'!$F$15</f>
        <v>148.60206135999999</v>
      </c>
      <c r="D228" s="36">
        <f>SUMIFS(СВЦЭМ!$F$33:$F$776,СВЦЭМ!$A$33:$A$776,$A228,СВЦЭМ!$B$33:$B$776,D$226)+'СЕТ СН'!$F$15</f>
        <v>150.45705254999999</v>
      </c>
      <c r="E228" s="36">
        <f>SUMIFS(СВЦЭМ!$F$33:$F$776,СВЦЭМ!$A$33:$A$776,$A228,СВЦЭМ!$B$33:$B$776,E$226)+'СЕТ СН'!$F$15</f>
        <v>149.84865456</v>
      </c>
      <c r="F228" s="36">
        <f>SUMIFS(СВЦЭМ!$F$33:$F$776,СВЦЭМ!$A$33:$A$776,$A228,СВЦЭМ!$B$33:$B$776,F$226)+'СЕТ СН'!$F$15</f>
        <v>149.26203416999999</v>
      </c>
      <c r="G228" s="36">
        <f>SUMIFS(СВЦЭМ!$F$33:$F$776,СВЦЭМ!$A$33:$A$776,$A228,СВЦЭМ!$B$33:$B$776,G$226)+'СЕТ СН'!$F$15</f>
        <v>149.56021454</v>
      </c>
      <c r="H228" s="36">
        <f>SUMIFS(СВЦЭМ!$F$33:$F$776,СВЦЭМ!$A$33:$A$776,$A228,СВЦЭМ!$B$33:$B$776,H$226)+'СЕТ СН'!$F$15</f>
        <v>149.29658889000001</v>
      </c>
      <c r="I228" s="36">
        <f>SUMIFS(СВЦЭМ!$F$33:$F$776,СВЦЭМ!$A$33:$A$776,$A228,СВЦЭМ!$B$33:$B$776,I$226)+'СЕТ СН'!$F$15</f>
        <v>147.51871309000001</v>
      </c>
      <c r="J228" s="36">
        <f>SUMIFS(СВЦЭМ!$F$33:$F$776,СВЦЭМ!$A$33:$A$776,$A228,СВЦЭМ!$B$33:$B$776,J$226)+'СЕТ СН'!$F$15</f>
        <v>141.0987054</v>
      </c>
      <c r="K228" s="36">
        <f>SUMIFS(СВЦЭМ!$F$33:$F$776,СВЦЭМ!$A$33:$A$776,$A228,СВЦЭМ!$B$33:$B$776,K$226)+'СЕТ СН'!$F$15</f>
        <v>137.28985678999999</v>
      </c>
      <c r="L228" s="36">
        <f>SUMIFS(СВЦЭМ!$F$33:$F$776,СВЦЭМ!$A$33:$A$776,$A228,СВЦЭМ!$B$33:$B$776,L$226)+'СЕТ СН'!$F$15</f>
        <v>134.88784145</v>
      </c>
      <c r="M228" s="36">
        <f>SUMIFS(СВЦЭМ!$F$33:$F$776,СВЦЭМ!$A$33:$A$776,$A228,СВЦЭМ!$B$33:$B$776,M$226)+'СЕТ СН'!$F$15</f>
        <v>125.95899731999999</v>
      </c>
      <c r="N228" s="36">
        <f>SUMIFS(СВЦЭМ!$F$33:$F$776,СВЦЭМ!$A$33:$A$776,$A228,СВЦЭМ!$B$33:$B$776,N$226)+'СЕТ СН'!$F$15</f>
        <v>117.88071488999999</v>
      </c>
      <c r="O228" s="36">
        <f>SUMIFS(СВЦЭМ!$F$33:$F$776,СВЦЭМ!$A$33:$A$776,$A228,СВЦЭМ!$B$33:$B$776,O$226)+'СЕТ СН'!$F$15</f>
        <v>114.72582625</v>
      </c>
      <c r="P228" s="36">
        <f>SUMIFS(СВЦЭМ!$F$33:$F$776,СВЦЭМ!$A$33:$A$776,$A228,СВЦЭМ!$B$33:$B$776,P$226)+'СЕТ СН'!$F$15</f>
        <v>115.64690132</v>
      </c>
      <c r="Q228" s="36">
        <f>SUMIFS(СВЦЭМ!$F$33:$F$776,СВЦЭМ!$A$33:$A$776,$A228,СВЦЭМ!$B$33:$B$776,Q$226)+'СЕТ СН'!$F$15</f>
        <v>116.02220242</v>
      </c>
      <c r="R228" s="36">
        <f>SUMIFS(СВЦЭМ!$F$33:$F$776,СВЦЭМ!$A$33:$A$776,$A228,СВЦЭМ!$B$33:$B$776,R$226)+'СЕТ СН'!$F$15</f>
        <v>116.95492508</v>
      </c>
      <c r="S228" s="36">
        <f>SUMIFS(СВЦЭМ!$F$33:$F$776,СВЦЭМ!$A$33:$A$776,$A228,СВЦЭМ!$B$33:$B$776,S$226)+'СЕТ СН'!$F$15</f>
        <v>116.96711079000001</v>
      </c>
      <c r="T228" s="36">
        <f>SUMIFS(СВЦЭМ!$F$33:$F$776,СВЦЭМ!$A$33:$A$776,$A228,СВЦЭМ!$B$33:$B$776,T$226)+'СЕТ СН'!$F$15</f>
        <v>116.02035097</v>
      </c>
      <c r="U228" s="36">
        <f>SUMIFS(СВЦЭМ!$F$33:$F$776,СВЦЭМ!$A$33:$A$776,$A228,СВЦЭМ!$B$33:$B$776,U$226)+'СЕТ СН'!$F$15</f>
        <v>114.94468821</v>
      </c>
      <c r="V228" s="36">
        <f>SUMIFS(СВЦЭМ!$F$33:$F$776,СВЦЭМ!$A$33:$A$776,$A228,СВЦЭМ!$B$33:$B$776,V$226)+'СЕТ СН'!$F$15</f>
        <v>112.1599812</v>
      </c>
      <c r="W228" s="36">
        <f>SUMIFS(СВЦЭМ!$F$33:$F$776,СВЦЭМ!$A$33:$A$776,$A228,СВЦЭМ!$B$33:$B$776,W$226)+'СЕТ СН'!$F$15</f>
        <v>109.93165946000001</v>
      </c>
      <c r="X228" s="36">
        <f>SUMIFS(СВЦЭМ!$F$33:$F$776,СВЦЭМ!$A$33:$A$776,$A228,СВЦЭМ!$B$33:$B$776,X$226)+'СЕТ СН'!$F$15</f>
        <v>115.29316959000001</v>
      </c>
      <c r="Y228" s="36">
        <f>SUMIFS(СВЦЭМ!$F$33:$F$776,СВЦЭМ!$A$33:$A$776,$A228,СВЦЭМ!$B$33:$B$776,Y$226)+'СЕТ СН'!$F$15</f>
        <v>127.51972997</v>
      </c>
    </row>
    <row r="229" spans="1:27" ht="15.75" x14ac:dyDescent="0.2">
      <c r="A229" s="35">
        <f t="shared" ref="A229:A257" si="6">A228+1</f>
        <v>43954</v>
      </c>
      <c r="B229" s="36">
        <f>SUMIFS(СВЦЭМ!$F$33:$F$776,СВЦЭМ!$A$33:$A$776,$A229,СВЦЭМ!$B$33:$B$776,B$226)+'СЕТ СН'!$F$15</f>
        <v>131.99159900000001</v>
      </c>
      <c r="C229" s="36">
        <f>SUMIFS(СВЦЭМ!$F$33:$F$776,СВЦЭМ!$A$33:$A$776,$A229,СВЦЭМ!$B$33:$B$776,C$226)+'СЕТ СН'!$F$15</f>
        <v>133.80050785</v>
      </c>
      <c r="D229" s="36">
        <f>SUMIFS(СВЦЭМ!$F$33:$F$776,СВЦЭМ!$A$33:$A$776,$A229,СВЦЭМ!$B$33:$B$776,D$226)+'СЕТ СН'!$F$15</f>
        <v>133.56994441000001</v>
      </c>
      <c r="E229" s="36">
        <f>SUMIFS(СВЦЭМ!$F$33:$F$776,СВЦЭМ!$A$33:$A$776,$A229,СВЦЭМ!$B$33:$B$776,E$226)+'СЕТ СН'!$F$15</f>
        <v>133.15533998999999</v>
      </c>
      <c r="F229" s="36">
        <f>SUMIFS(СВЦЭМ!$F$33:$F$776,СВЦЭМ!$A$33:$A$776,$A229,СВЦЭМ!$B$33:$B$776,F$226)+'СЕТ СН'!$F$15</f>
        <v>132.80279238</v>
      </c>
      <c r="G229" s="36">
        <f>SUMIFS(СВЦЭМ!$F$33:$F$776,СВЦЭМ!$A$33:$A$776,$A229,СВЦЭМ!$B$33:$B$776,G$226)+'СЕТ СН'!$F$15</f>
        <v>133.28299403</v>
      </c>
      <c r="H229" s="36">
        <f>SUMIFS(СВЦЭМ!$F$33:$F$776,СВЦЭМ!$A$33:$A$776,$A229,СВЦЭМ!$B$33:$B$776,H$226)+'СЕТ СН'!$F$15</f>
        <v>134.22908253</v>
      </c>
      <c r="I229" s="36">
        <f>SUMIFS(СВЦЭМ!$F$33:$F$776,СВЦЭМ!$A$33:$A$776,$A229,СВЦЭМ!$B$33:$B$776,I$226)+'СЕТ СН'!$F$15</f>
        <v>133.66705119</v>
      </c>
      <c r="J229" s="36">
        <f>SUMIFS(СВЦЭМ!$F$33:$F$776,СВЦЭМ!$A$33:$A$776,$A229,СВЦЭМ!$B$33:$B$776,J$226)+'СЕТ СН'!$F$15</f>
        <v>132.61069373999999</v>
      </c>
      <c r="K229" s="36">
        <f>SUMIFS(СВЦЭМ!$F$33:$F$776,СВЦЭМ!$A$33:$A$776,$A229,СВЦЭМ!$B$33:$B$776,K$226)+'СЕТ СН'!$F$15</f>
        <v>128.52468880999999</v>
      </c>
      <c r="L229" s="36">
        <f>SUMIFS(СВЦЭМ!$F$33:$F$776,СВЦЭМ!$A$33:$A$776,$A229,СВЦЭМ!$B$33:$B$776,L$226)+'СЕТ СН'!$F$15</f>
        <v>123.58245639</v>
      </c>
      <c r="M229" s="36">
        <f>SUMIFS(СВЦЭМ!$F$33:$F$776,СВЦЭМ!$A$33:$A$776,$A229,СВЦЭМ!$B$33:$B$776,M$226)+'СЕТ СН'!$F$15</f>
        <v>115.37084391</v>
      </c>
      <c r="N229" s="36">
        <f>SUMIFS(СВЦЭМ!$F$33:$F$776,СВЦЭМ!$A$33:$A$776,$A229,СВЦЭМ!$B$33:$B$776,N$226)+'СЕТ СН'!$F$15</f>
        <v>109.14170764000001</v>
      </c>
      <c r="O229" s="36">
        <f>SUMIFS(СВЦЭМ!$F$33:$F$776,СВЦЭМ!$A$33:$A$776,$A229,СВЦЭМ!$B$33:$B$776,O$226)+'СЕТ СН'!$F$15</f>
        <v>110.72707138</v>
      </c>
      <c r="P229" s="36">
        <f>SUMIFS(СВЦЭМ!$F$33:$F$776,СВЦЭМ!$A$33:$A$776,$A229,СВЦЭМ!$B$33:$B$776,P$226)+'СЕТ СН'!$F$15</f>
        <v>114.63647057999999</v>
      </c>
      <c r="Q229" s="36">
        <f>SUMIFS(СВЦЭМ!$F$33:$F$776,СВЦЭМ!$A$33:$A$776,$A229,СВЦЭМ!$B$33:$B$776,Q$226)+'СЕТ СН'!$F$15</f>
        <v>118.03646636000001</v>
      </c>
      <c r="R229" s="36">
        <f>SUMIFS(СВЦЭМ!$F$33:$F$776,СВЦЭМ!$A$33:$A$776,$A229,СВЦЭМ!$B$33:$B$776,R$226)+'СЕТ СН'!$F$15</f>
        <v>119.88717746</v>
      </c>
      <c r="S229" s="36">
        <f>SUMIFS(СВЦЭМ!$F$33:$F$776,СВЦЭМ!$A$33:$A$776,$A229,СВЦЭМ!$B$33:$B$776,S$226)+'СЕТ СН'!$F$15</f>
        <v>119.88280253000001</v>
      </c>
      <c r="T229" s="36">
        <f>SUMIFS(СВЦЭМ!$F$33:$F$776,СВЦЭМ!$A$33:$A$776,$A229,СВЦЭМ!$B$33:$B$776,T$226)+'СЕТ СН'!$F$15</f>
        <v>118.02778265000001</v>
      </c>
      <c r="U229" s="36">
        <f>SUMIFS(СВЦЭМ!$F$33:$F$776,СВЦЭМ!$A$33:$A$776,$A229,СВЦЭМ!$B$33:$B$776,U$226)+'СЕТ СН'!$F$15</f>
        <v>115.64734719</v>
      </c>
      <c r="V229" s="36">
        <f>SUMIFS(СВЦЭМ!$F$33:$F$776,СВЦЭМ!$A$33:$A$776,$A229,СВЦЭМ!$B$33:$B$776,V$226)+'СЕТ СН'!$F$15</f>
        <v>108.35591807</v>
      </c>
      <c r="W229" s="36">
        <f>SUMIFS(СВЦЭМ!$F$33:$F$776,СВЦЭМ!$A$33:$A$776,$A229,СВЦЭМ!$B$33:$B$776,W$226)+'СЕТ СН'!$F$15</f>
        <v>107.51320608</v>
      </c>
      <c r="X229" s="36">
        <f>SUMIFS(СВЦЭМ!$F$33:$F$776,СВЦЭМ!$A$33:$A$776,$A229,СВЦЭМ!$B$33:$B$776,X$226)+'СЕТ СН'!$F$15</f>
        <v>113.83578256</v>
      </c>
      <c r="Y229" s="36">
        <f>SUMIFS(СВЦЭМ!$F$33:$F$776,СВЦЭМ!$A$33:$A$776,$A229,СВЦЭМ!$B$33:$B$776,Y$226)+'СЕТ СН'!$F$15</f>
        <v>127.98157747</v>
      </c>
    </row>
    <row r="230" spans="1:27" ht="15.75" x14ac:dyDescent="0.2">
      <c r="A230" s="35">
        <f t="shared" si="6"/>
        <v>43955</v>
      </c>
      <c r="B230" s="36">
        <f>SUMIFS(СВЦЭМ!$F$33:$F$776,СВЦЭМ!$A$33:$A$776,$A230,СВЦЭМ!$B$33:$B$776,B$226)+'СЕТ СН'!$F$15</f>
        <v>137.70363641</v>
      </c>
      <c r="C230" s="36">
        <f>SUMIFS(СВЦЭМ!$F$33:$F$776,СВЦЭМ!$A$33:$A$776,$A230,СВЦЭМ!$B$33:$B$776,C$226)+'СЕТ СН'!$F$15</f>
        <v>137.81030711</v>
      </c>
      <c r="D230" s="36">
        <f>SUMIFS(СВЦЭМ!$F$33:$F$776,СВЦЭМ!$A$33:$A$776,$A230,СВЦЭМ!$B$33:$B$776,D$226)+'СЕТ СН'!$F$15</f>
        <v>135.54429407999999</v>
      </c>
      <c r="E230" s="36">
        <f>SUMIFS(СВЦЭМ!$F$33:$F$776,СВЦЭМ!$A$33:$A$776,$A230,СВЦЭМ!$B$33:$B$776,E$226)+'СЕТ СН'!$F$15</f>
        <v>135.02477859000001</v>
      </c>
      <c r="F230" s="36">
        <f>SUMIFS(СВЦЭМ!$F$33:$F$776,СВЦЭМ!$A$33:$A$776,$A230,СВЦЭМ!$B$33:$B$776,F$226)+'СЕТ СН'!$F$15</f>
        <v>134.26218774</v>
      </c>
      <c r="G230" s="36">
        <f>SUMIFS(СВЦЭМ!$F$33:$F$776,СВЦЭМ!$A$33:$A$776,$A230,СВЦЭМ!$B$33:$B$776,G$226)+'СЕТ СН'!$F$15</f>
        <v>135.22380991</v>
      </c>
      <c r="H230" s="36">
        <f>SUMIFS(СВЦЭМ!$F$33:$F$776,СВЦЭМ!$A$33:$A$776,$A230,СВЦЭМ!$B$33:$B$776,H$226)+'СЕТ СН'!$F$15</f>
        <v>135.59176830999999</v>
      </c>
      <c r="I230" s="36">
        <f>SUMIFS(СВЦЭМ!$F$33:$F$776,СВЦЭМ!$A$33:$A$776,$A230,СВЦЭМ!$B$33:$B$776,I$226)+'СЕТ СН'!$F$15</f>
        <v>137.24322266999999</v>
      </c>
      <c r="J230" s="36">
        <f>SUMIFS(СВЦЭМ!$F$33:$F$776,СВЦЭМ!$A$33:$A$776,$A230,СВЦЭМ!$B$33:$B$776,J$226)+'СЕТ СН'!$F$15</f>
        <v>136.00306602000001</v>
      </c>
      <c r="K230" s="36">
        <f>SUMIFS(СВЦЭМ!$F$33:$F$776,СВЦЭМ!$A$33:$A$776,$A230,СВЦЭМ!$B$33:$B$776,K$226)+'СЕТ СН'!$F$15</f>
        <v>130.06802254999999</v>
      </c>
      <c r="L230" s="36">
        <f>SUMIFS(СВЦЭМ!$F$33:$F$776,СВЦЭМ!$A$33:$A$776,$A230,СВЦЭМ!$B$33:$B$776,L$226)+'СЕТ СН'!$F$15</f>
        <v>128.36525417999999</v>
      </c>
      <c r="M230" s="36">
        <f>SUMIFS(СВЦЭМ!$F$33:$F$776,СВЦЭМ!$A$33:$A$776,$A230,СВЦЭМ!$B$33:$B$776,M$226)+'СЕТ СН'!$F$15</f>
        <v>118.34385713</v>
      </c>
      <c r="N230" s="36">
        <f>SUMIFS(СВЦЭМ!$F$33:$F$776,СВЦЭМ!$A$33:$A$776,$A230,СВЦЭМ!$B$33:$B$776,N$226)+'СЕТ СН'!$F$15</f>
        <v>110.41128238</v>
      </c>
      <c r="O230" s="36">
        <f>SUMIFS(СВЦЭМ!$F$33:$F$776,СВЦЭМ!$A$33:$A$776,$A230,СВЦЭМ!$B$33:$B$776,O$226)+'СЕТ СН'!$F$15</f>
        <v>107.84139328000001</v>
      </c>
      <c r="P230" s="36">
        <f>SUMIFS(СВЦЭМ!$F$33:$F$776,СВЦЭМ!$A$33:$A$776,$A230,СВЦЭМ!$B$33:$B$776,P$226)+'СЕТ СН'!$F$15</f>
        <v>109.62315655</v>
      </c>
      <c r="Q230" s="36">
        <f>SUMIFS(СВЦЭМ!$F$33:$F$776,СВЦЭМ!$A$33:$A$776,$A230,СВЦЭМ!$B$33:$B$776,Q$226)+'СЕТ СН'!$F$15</f>
        <v>110.71077959</v>
      </c>
      <c r="R230" s="36">
        <f>SUMIFS(СВЦЭМ!$F$33:$F$776,СВЦЭМ!$A$33:$A$776,$A230,СВЦЭМ!$B$33:$B$776,R$226)+'СЕТ СН'!$F$15</f>
        <v>107.71739904</v>
      </c>
      <c r="S230" s="36">
        <f>SUMIFS(СВЦЭМ!$F$33:$F$776,СВЦЭМ!$A$33:$A$776,$A230,СВЦЭМ!$B$33:$B$776,S$226)+'СЕТ СН'!$F$15</f>
        <v>107.53751665</v>
      </c>
      <c r="T230" s="36">
        <f>SUMIFS(СВЦЭМ!$F$33:$F$776,СВЦЭМ!$A$33:$A$776,$A230,СВЦЭМ!$B$33:$B$776,T$226)+'СЕТ СН'!$F$15</f>
        <v>105.69710910000001</v>
      </c>
      <c r="U230" s="36">
        <f>SUMIFS(СВЦЭМ!$F$33:$F$776,СВЦЭМ!$A$33:$A$776,$A230,СВЦЭМ!$B$33:$B$776,U$226)+'СЕТ СН'!$F$15</f>
        <v>103.62268571</v>
      </c>
      <c r="V230" s="36">
        <f>SUMIFS(СВЦЭМ!$F$33:$F$776,СВЦЭМ!$A$33:$A$776,$A230,СВЦЭМ!$B$33:$B$776,V$226)+'СЕТ СН'!$F$15</f>
        <v>102.06268257000001</v>
      </c>
      <c r="W230" s="36">
        <f>SUMIFS(СВЦЭМ!$F$33:$F$776,СВЦЭМ!$A$33:$A$776,$A230,СВЦЭМ!$B$33:$B$776,W$226)+'СЕТ СН'!$F$15</f>
        <v>102.34791301</v>
      </c>
      <c r="X230" s="36">
        <f>SUMIFS(СВЦЭМ!$F$33:$F$776,СВЦЭМ!$A$33:$A$776,$A230,СВЦЭМ!$B$33:$B$776,X$226)+'СЕТ СН'!$F$15</f>
        <v>107.57267867</v>
      </c>
      <c r="Y230" s="36">
        <f>SUMIFS(СВЦЭМ!$F$33:$F$776,СВЦЭМ!$A$33:$A$776,$A230,СВЦЭМ!$B$33:$B$776,Y$226)+'СЕТ СН'!$F$15</f>
        <v>120.60262736999999</v>
      </c>
    </row>
    <row r="231" spans="1:27" ht="15.75" x14ac:dyDescent="0.2">
      <c r="A231" s="35">
        <f t="shared" si="6"/>
        <v>43956</v>
      </c>
      <c r="B231" s="36">
        <f>SUMIFS(СВЦЭМ!$F$33:$F$776,СВЦЭМ!$A$33:$A$776,$A231,СВЦЭМ!$B$33:$B$776,B$226)+'СЕТ СН'!$F$15</f>
        <v>132.31725313999999</v>
      </c>
      <c r="C231" s="36">
        <f>SUMIFS(СВЦЭМ!$F$33:$F$776,СВЦЭМ!$A$33:$A$776,$A231,СВЦЭМ!$B$33:$B$776,C$226)+'СЕТ СН'!$F$15</f>
        <v>136.63564739</v>
      </c>
      <c r="D231" s="36">
        <f>SUMIFS(СВЦЭМ!$F$33:$F$776,СВЦЭМ!$A$33:$A$776,$A231,СВЦЭМ!$B$33:$B$776,D$226)+'СЕТ СН'!$F$15</f>
        <v>136.13066911000001</v>
      </c>
      <c r="E231" s="36">
        <f>SUMIFS(СВЦЭМ!$F$33:$F$776,СВЦЭМ!$A$33:$A$776,$A231,СВЦЭМ!$B$33:$B$776,E$226)+'СЕТ СН'!$F$15</f>
        <v>135.26357802999999</v>
      </c>
      <c r="F231" s="36">
        <f>SUMIFS(СВЦЭМ!$F$33:$F$776,СВЦЭМ!$A$33:$A$776,$A231,СВЦЭМ!$B$33:$B$776,F$226)+'СЕТ СН'!$F$15</f>
        <v>134.10101033999999</v>
      </c>
      <c r="G231" s="36">
        <f>SUMIFS(СВЦЭМ!$F$33:$F$776,СВЦЭМ!$A$33:$A$776,$A231,СВЦЭМ!$B$33:$B$776,G$226)+'СЕТ СН'!$F$15</f>
        <v>134.77353984000001</v>
      </c>
      <c r="H231" s="36">
        <f>SUMIFS(СВЦЭМ!$F$33:$F$776,СВЦЭМ!$A$33:$A$776,$A231,СВЦЭМ!$B$33:$B$776,H$226)+'СЕТ СН'!$F$15</f>
        <v>134.66184154999999</v>
      </c>
      <c r="I231" s="36">
        <f>SUMIFS(СВЦЭМ!$F$33:$F$776,СВЦЭМ!$A$33:$A$776,$A231,СВЦЭМ!$B$33:$B$776,I$226)+'СЕТ СН'!$F$15</f>
        <v>134.14904024000001</v>
      </c>
      <c r="J231" s="36">
        <f>SUMIFS(СВЦЭМ!$F$33:$F$776,СВЦЭМ!$A$33:$A$776,$A231,СВЦЭМ!$B$33:$B$776,J$226)+'СЕТ СН'!$F$15</f>
        <v>129.61330509000001</v>
      </c>
      <c r="K231" s="36">
        <f>SUMIFS(СВЦЭМ!$F$33:$F$776,СВЦЭМ!$A$33:$A$776,$A231,СВЦЭМ!$B$33:$B$776,K$226)+'СЕТ СН'!$F$15</f>
        <v>124.28829613000001</v>
      </c>
      <c r="L231" s="36">
        <f>SUMIFS(СВЦЭМ!$F$33:$F$776,СВЦЭМ!$A$33:$A$776,$A231,СВЦЭМ!$B$33:$B$776,L$226)+'СЕТ СН'!$F$15</f>
        <v>122.87659963</v>
      </c>
      <c r="M231" s="36">
        <f>SUMIFS(СВЦЭМ!$F$33:$F$776,СВЦЭМ!$A$33:$A$776,$A231,СВЦЭМ!$B$33:$B$776,M$226)+'СЕТ СН'!$F$15</f>
        <v>115.84733447000001</v>
      </c>
      <c r="N231" s="36">
        <f>SUMIFS(СВЦЭМ!$F$33:$F$776,СВЦЭМ!$A$33:$A$776,$A231,СВЦЭМ!$B$33:$B$776,N$226)+'СЕТ СН'!$F$15</f>
        <v>107.35003557</v>
      </c>
      <c r="O231" s="36">
        <f>SUMIFS(СВЦЭМ!$F$33:$F$776,СВЦЭМ!$A$33:$A$776,$A231,СВЦЭМ!$B$33:$B$776,O$226)+'СЕТ СН'!$F$15</f>
        <v>106.75592593</v>
      </c>
      <c r="P231" s="36">
        <f>SUMIFS(СВЦЭМ!$F$33:$F$776,СВЦЭМ!$A$33:$A$776,$A231,СВЦЭМ!$B$33:$B$776,P$226)+'СЕТ СН'!$F$15</f>
        <v>107.74087597</v>
      </c>
      <c r="Q231" s="36">
        <f>SUMIFS(СВЦЭМ!$F$33:$F$776,СВЦЭМ!$A$33:$A$776,$A231,СВЦЭМ!$B$33:$B$776,Q$226)+'СЕТ СН'!$F$15</f>
        <v>108.12676963</v>
      </c>
      <c r="R231" s="36">
        <f>SUMIFS(СВЦЭМ!$F$33:$F$776,СВЦЭМ!$A$33:$A$776,$A231,СВЦЭМ!$B$33:$B$776,R$226)+'СЕТ СН'!$F$15</f>
        <v>108.358036</v>
      </c>
      <c r="S231" s="36">
        <f>SUMIFS(СВЦЭМ!$F$33:$F$776,СВЦЭМ!$A$33:$A$776,$A231,СВЦЭМ!$B$33:$B$776,S$226)+'СЕТ СН'!$F$15</f>
        <v>108.53246235</v>
      </c>
      <c r="T231" s="36">
        <f>SUMIFS(СВЦЭМ!$F$33:$F$776,СВЦЭМ!$A$33:$A$776,$A231,СВЦЭМ!$B$33:$B$776,T$226)+'СЕТ СН'!$F$15</f>
        <v>106.67739238</v>
      </c>
      <c r="U231" s="36">
        <f>SUMIFS(СВЦЭМ!$F$33:$F$776,СВЦЭМ!$A$33:$A$776,$A231,СВЦЭМ!$B$33:$B$776,U$226)+'СЕТ СН'!$F$15</f>
        <v>103.79140241</v>
      </c>
      <c r="V231" s="36">
        <f>SUMIFS(СВЦЭМ!$F$33:$F$776,СВЦЭМ!$A$33:$A$776,$A231,СВЦЭМ!$B$33:$B$776,V$226)+'СЕТ СН'!$F$15</f>
        <v>98.364742870000001</v>
      </c>
      <c r="W231" s="36">
        <f>SUMIFS(СВЦЭМ!$F$33:$F$776,СВЦЭМ!$A$33:$A$776,$A231,СВЦЭМ!$B$33:$B$776,W$226)+'СЕТ СН'!$F$15</f>
        <v>100.03408025</v>
      </c>
      <c r="X231" s="36">
        <f>SUMIFS(СВЦЭМ!$F$33:$F$776,СВЦЭМ!$A$33:$A$776,$A231,СВЦЭМ!$B$33:$B$776,X$226)+'СЕТ СН'!$F$15</f>
        <v>105.75791608999999</v>
      </c>
      <c r="Y231" s="36">
        <f>SUMIFS(СВЦЭМ!$F$33:$F$776,СВЦЭМ!$A$33:$A$776,$A231,СВЦЭМ!$B$33:$B$776,Y$226)+'СЕТ СН'!$F$15</f>
        <v>118.90435865000001</v>
      </c>
    </row>
    <row r="232" spans="1:27" ht="15.75" x14ac:dyDescent="0.2">
      <c r="A232" s="35">
        <f t="shared" si="6"/>
        <v>43957</v>
      </c>
      <c r="B232" s="36">
        <f>SUMIFS(СВЦЭМ!$F$33:$F$776,СВЦЭМ!$A$33:$A$776,$A232,СВЦЭМ!$B$33:$B$776,B$226)+'СЕТ СН'!$F$15</f>
        <v>129.68336811</v>
      </c>
      <c r="C232" s="36">
        <f>SUMIFS(СВЦЭМ!$F$33:$F$776,СВЦЭМ!$A$33:$A$776,$A232,СВЦЭМ!$B$33:$B$776,C$226)+'СЕТ СН'!$F$15</f>
        <v>134.09994141999999</v>
      </c>
      <c r="D232" s="36">
        <f>SUMIFS(СВЦЭМ!$F$33:$F$776,СВЦЭМ!$A$33:$A$776,$A232,СВЦЭМ!$B$33:$B$776,D$226)+'СЕТ СН'!$F$15</f>
        <v>137.21833243</v>
      </c>
      <c r="E232" s="36">
        <f>SUMIFS(СВЦЭМ!$F$33:$F$776,СВЦЭМ!$A$33:$A$776,$A232,СВЦЭМ!$B$33:$B$776,E$226)+'СЕТ СН'!$F$15</f>
        <v>137.15043292999999</v>
      </c>
      <c r="F232" s="36">
        <f>SUMIFS(СВЦЭМ!$F$33:$F$776,СВЦЭМ!$A$33:$A$776,$A232,СВЦЭМ!$B$33:$B$776,F$226)+'СЕТ СН'!$F$15</f>
        <v>136.34894095000001</v>
      </c>
      <c r="G232" s="36">
        <f>SUMIFS(СВЦЭМ!$F$33:$F$776,СВЦЭМ!$A$33:$A$776,$A232,СВЦЭМ!$B$33:$B$776,G$226)+'СЕТ СН'!$F$15</f>
        <v>125.80544947</v>
      </c>
      <c r="H232" s="36">
        <f>SUMIFS(СВЦЭМ!$F$33:$F$776,СВЦЭМ!$A$33:$A$776,$A232,СВЦЭМ!$B$33:$B$776,H$226)+'СЕТ СН'!$F$15</f>
        <v>129.19688447999999</v>
      </c>
      <c r="I232" s="36">
        <f>SUMIFS(СВЦЭМ!$F$33:$F$776,СВЦЭМ!$A$33:$A$776,$A232,СВЦЭМ!$B$33:$B$776,I$226)+'СЕТ СН'!$F$15</f>
        <v>130.7473267</v>
      </c>
      <c r="J232" s="36">
        <f>SUMIFS(СВЦЭМ!$F$33:$F$776,СВЦЭМ!$A$33:$A$776,$A232,СВЦЭМ!$B$33:$B$776,J$226)+'СЕТ СН'!$F$15</f>
        <v>123.59275518</v>
      </c>
      <c r="K232" s="36">
        <f>SUMIFS(СВЦЭМ!$F$33:$F$776,СВЦЭМ!$A$33:$A$776,$A232,СВЦЭМ!$B$33:$B$776,K$226)+'СЕТ СН'!$F$15</f>
        <v>120.60506150000001</v>
      </c>
      <c r="L232" s="36">
        <f>SUMIFS(СВЦЭМ!$F$33:$F$776,СВЦЭМ!$A$33:$A$776,$A232,СВЦЭМ!$B$33:$B$776,L$226)+'СЕТ СН'!$F$15</f>
        <v>119.24490514</v>
      </c>
      <c r="M232" s="36">
        <f>SUMIFS(СВЦЭМ!$F$33:$F$776,СВЦЭМ!$A$33:$A$776,$A232,СВЦЭМ!$B$33:$B$776,M$226)+'СЕТ СН'!$F$15</f>
        <v>112.86582953999999</v>
      </c>
      <c r="N232" s="36">
        <f>SUMIFS(СВЦЭМ!$F$33:$F$776,СВЦЭМ!$A$33:$A$776,$A232,СВЦЭМ!$B$33:$B$776,N$226)+'СЕТ СН'!$F$15</f>
        <v>104.74156614</v>
      </c>
      <c r="O232" s="36">
        <f>SUMIFS(СВЦЭМ!$F$33:$F$776,СВЦЭМ!$A$33:$A$776,$A232,СВЦЭМ!$B$33:$B$776,O$226)+'СЕТ СН'!$F$15</f>
        <v>110.61969603999999</v>
      </c>
      <c r="P232" s="36">
        <f>SUMIFS(СВЦЭМ!$F$33:$F$776,СВЦЭМ!$A$33:$A$776,$A232,СВЦЭМ!$B$33:$B$776,P$226)+'СЕТ СН'!$F$15</f>
        <v>111.73034774</v>
      </c>
      <c r="Q232" s="36">
        <f>SUMIFS(СВЦЭМ!$F$33:$F$776,СВЦЭМ!$A$33:$A$776,$A232,СВЦЭМ!$B$33:$B$776,Q$226)+'СЕТ СН'!$F$15</f>
        <v>111.92837719000001</v>
      </c>
      <c r="R232" s="36">
        <f>SUMIFS(СВЦЭМ!$F$33:$F$776,СВЦЭМ!$A$33:$A$776,$A232,СВЦЭМ!$B$33:$B$776,R$226)+'СЕТ СН'!$F$15</f>
        <v>113.13890819</v>
      </c>
      <c r="S232" s="36">
        <f>SUMIFS(СВЦЭМ!$F$33:$F$776,СВЦЭМ!$A$33:$A$776,$A232,СВЦЭМ!$B$33:$B$776,S$226)+'СЕТ СН'!$F$15</f>
        <v>114.18811277</v>
      </c>
      <c r="T232" s="36">
        <f>SUMIFS(СВЦЭМ!$F$33:$F$776,СВЦЭМ!$A$33:$A$776,$A232,СВЦЭМ!$B$33:$B$776,T$226)+'СЕТ СН'!$F$15</f>
        <v>115.40867593999999</v>
      </c>
      <c r="U232" s="36">
        <f>SUMIFS(СВЦЭМ!$F$33:$F$776,СВЦЭМ!$A$33:$A$776,$A232,СВЦЭМ!$B$33:$B$776,U$226)+'СЕТ СН'!$F$15</f>
        <v>115.67206453999999</v>
      </c>
      <c r="V232" s="36">
        <f>SUMIFS(СВЦЭМ!$F$33:$F$776,СВЦЭМ!$A$33:$A$776,$A232,СВЦЭМ!$B$33:$B$776,V$226)+'СЕТ СН'!$F$15</f>
        <v>114.40029009</v>
      </c>
      <c r="W232" s="36">
        <f>SUMIFS(СВЦЭМ!$F$33:$F$776,СВЦЭМ!$A$33:$A$776,$A232,СВЦЭМ!$B$33:$B$776,W$226)+'СЕТ СН'!$F$15</f>
        <v>114.58151586</v>
      </c>
      <c r="X232" s="36">
        <f>SUMIFS(СВЦЭМ!$F$33:$F$776,СВЦЭМ!$A$33:$A$776,$A232,СВЦЭМ!$B$33:$B$776,X$226)+'СЕТ СН'!$F$15</f>
        <v>112.97153718</v>
      </c>
      <c r="Y232" s="36">
        <f>SUMIFS(СВЦЭМ!$F$33:$F$776,СВЦЭМ!$A$33:$A$776,$A232,СВЦЭМ!$B$33:$B$776,Y$226)+'СЕТ СН'!$F$15</f>
        <v>120.63659489</v>
      </c>
    </row>
    <row r="233" spans="1:27" ht="15.75" x14ac:dyDescent="0.2">
      <c r="A233" s="35">
        <f t="shared" si="6"/>
        <v>43958</v>
      </c>
      <c r="B233" s="36">
        <f>SUMIFS(СВЦЭМ!$F$33:$F$776,СВЦЭМ!$A$33:$A$776,$A233,СВЦЭМ!$B$33:$B$776,B$226)+'СЕТ СН'!$F$15</f>
        <v>134.66440365</v>
      </c>
      <c r="C233" s="36">
        <f>SUMIFS(СВЦЭМ!$F$33:$F$776,СВЦЭМ!$A$33:$A$776,$A233,СВЦЭМ!$B$33:$B$776,C$226)+'СЕТ СН'!$F$15</f>
        <v>136.13215346000001</v>
      </c>
      <c r="D233" s="36">
        <f>SUMIFS(СВЦЭМ!$F$33:$F$776,СВЦЭМ!$A$33:$A$776,$A233,СВЦЭМ!$B$33:$B$776,D$226)+'СЕТ СН'!$F$15</f>
        <v>135.52228689</v>
      </c>
      <c r="E233" s="36">
        <f>SUMIFS(СВЦЭМ!$F$33:$F$776,СВЦЭМ!$A$33:$A$776,$A233,СВЦЭМ!$B$33:$B$776,E$226)+'СЕТ СН'!$F$15</f>
        <v>134.78182971000001</v>
      </c>
      <c r="F233" s="36">
        <f>SUMIFS(СВЦЭМ!$F$33:$F$776,СВЦЭМ!$A$33:$A$776,$A233,СВЦЭМ!$B$33:$B$776,F$226)+'СЕТ СН'!$F$15</f>
        <v>134.37889878999999</v>
      </c>
      <c r="G233" s="36">
        <f>SUMIFS(СВЦЭМ!$F$33:$F$776,СВЦЭМ!$A$33:$A$776,$A233,СВЦЭМ!$B$33:$B$776,G$226)+'СЕТ СН'!$F$15</f>
        <v>136.59864177</v>
      </c>
      <c r="H233" s="36">
        <f>SUMIFS(СВЦЭМ!$F$33:$F$776,СВЦЭМ!$A$33:$A$776,$A233,СВЦЭМ!$B$33:$B$776,H$226)+'СЕТ СН'!$F$15</f>
        <v>136.60799714999999</v>
      </c>
      <c r="I233" s="36">
        <f>SUMIFS(СВЦЭМ!$F$33:$F$776,СВЦЭМ!$A$33:$A$776,$A233,СВЦЭМ!$B$33:$B$776,I$226)+'СЕТ СН'!$F$15</f>
        <v>134.81228923</v>
      </c>
      <c r="J233" s="36">
        <f>SUMIFS(СВЦЭМ!$F$33:$F$776,СВЦЭМ!$A$33:$A$776,$A233,СВЦЭМ!$B$33:$B$776,J$226)+'СЕТ СН'!$F$15</f>
        <v>128.60585032</v>
      </c>
      <c r="K233" s="36">
        <f>SUMIFS(СВЦЭМ!$F$33:$F$776,СВЦЭМ!$A$33:$A$776,$A233,СВЦЭМ!$B$33:$B$776,K$226)+'СЕТ СН'!$F$15</f>
        <v>127.37110165</v>
      </c>
      <c r="L233" s="36">
        <f>SUMIFS(СВЦЭМ!$F$33:$F$776,СВЦЭМ!$A$33:$A$776,$A233,СВЦЭМ!$B$33:$B$776,L$226)+'СЕТ СН'!$F$15</f>
        <v>126.29191366000001</v>
      </c>
      <c r="M233" s="36">
        <f>SUMIFS(СВЦЭМ!$F$33:$F$776,СВЦЭМ!$A$33:$A$776,$A233,СВЦЭМ!$B$33:$B$776,M$226)+'СЕТ СН'!$F$15</f>
        <v>118.06100910000001</v>
      </c>
      <c r="N233" s="36">
        <f>SUMIFS(СВЦЭМ!$F$33:$F$776,СВЦЭМ!$A$33:$A$776,$A233,СВЦЭМ!$B$33:$B$776,N$226)+'СЕТ СН'!$F$15</f>
        <v>110.22736556</v>
      </c>
      <c r="O233" s="36">
        <f>SUMIFS(СВЦЭМ!$F$33:$F$776,СВЦЭМ!$A$33:$A$776,$A233,СВЦЭМ!$B$33:$B$776,O$226)+'СЕТ СН'!$F$15</f>
        <v>108.56293660999999</v>
      </c>
      <c r="P233" s="36">
        <f>SUMIFS(СВЦЭМ!$F$33:$F$776,СВЦЭМ!$A$33:$A$776,$A233,СВЦЭМ!$B$33:$B$776,P$226)+'СЕТ СН'!$F$15</f>
        <v>109.93872947</v>
      </c>
      <c r="Q233" s="36">
        <f>SUMIFS(СВЦЭМ!$F$33:$F$776,СВЦЭМ!$A$33:$A$776,$A233,СВЦЭМ!$B$33:$B$776,Q$226)+'СЕТ СН'!$F$15</f>
        <v>110.73715459</v>
      </c>
      <c r="R233" s="36">
        <f>SUMIFS(СВЦЭМ!$F$33:$F$776,СВЦЭМ!$A$33:$A$776,$A233,СВЦЭМ!$B$33:$B$776,R$226)+'СЕТ СН'!$F$15</f>
        <v>109.8558144</v>
      </c>
      <c r="S233" s="36">
        <f>SUMIFS(СВЦЭМ!$F$33:$F$776,СВЦЭМ!$A$33:$A$776,$A233,СВЦЭМ!$B$33:$B$776,S$226)+'СЕТ СН'!$F$15</f>
        <v>108.79120211</v>
      </c>
      <c r="T233" s="36">
        <f>SUMIFS(СВЦЭМ!$F$33:$F$776,СВЦЭМ!$A$33:$A$776,$A233,СВЦЭМ!$B$33:$B$776,T$226)+'СЕТ СН'!$F$15</f>
        <v>104.49227664999999</v>
      </c>
      <c r="U233" s="36">
        <f>SUMIFS(СВЦЭМ!$F$33:$F$776,СВЦЭМ!$A$33:$A$776,$A233,СВЦЭМ!$B$33:$B$776,U$226)+'СЕТ СН'!$F$15</f>
        <v>100.91518719</v>
      </c>
      <c r="V233" s="36">
        <f>SUMIFS(СВЦЭМ!$F$33:$F$776,СВЦЭМ!$A$33:$A$776,$A233,СВЦЭМ!$B$33:$B$776,V$226)+'СЕТ СН'!$F$15</f>
        <v>98.090667080000003</v>
      </c>
      <c r="W233" s="36">
        <f>SUMIFS(СВЦЭМ!$F$33:$F$776,СВЦЭМ!$A$33:$A$776,$A233,СВЦЭМ!$B$33:$B$776,W$226)+'СЕТ СН'!$F$15</f>
        <v>98.951460940000004</v>
      </c>
      <c r="X233" s="36">
        <f>SUMIFS(СВЦЭМ!$F$33:$F$776,СВЦЭМ!$A$33:$A$776,$A233,СВЦЭМ!$B$33:$B$776,X$226)+'СЕТ СН'!$F$15</f>
        <v>105.6363317</v>
      </c>
      <c r="Y233" s="36">
        <f>SUMIFS(СВЦЭМ!$F$33:$F$776,СВЦЭМ!$A$33:$A$776,$A233,СВЦЭМ!$B$33:$B$776,Y$226)+'СЕТ СН'!$F$15</f>
        <v>116.12738890999999</v>
      </c>
    </row>
    <row r="234" spans="1:27" ht="15.75" x14ac:dyDescent="0.2">
      <c r="A234" s="35">
        <f t="shared" si="6"/>
        <v>43959</v>
      </c>
      <c r="B234" s="36">
        <f>SUMIFS(СВЦЭМ!$F$33:$F$776,СВЦЭМ!$A$33:$A$776,$A234,СВЦЭМ!$B$33:$B$776,B$226)+'СЕТ СН'!$F$15</f>
        <v>133.56705350999999</v>
      </c>
      <c r="C234" s="36">
        <f>SUMIFS(СВЦЭМ!$F$33:$F$776,СВЦЭМ!$A$33:$A$776,$A234,СВЦЭМ!$B$33:$B$776,C$226)+'СЕТ СН'!$F$15</f>
        <v>134.27998332999999</v>
      </c>
      <c r="D234" s="36">
        <f>SUMIFS(СВЦЭМ!$F$33:$F$776,СВЦЭМ!$A$33:$A$776,$A234,СВЦЭМ!$B$33:$B$776,D$226)+'СЕТ СН'!$F$15</f>
        <v>133.11169914000001</v>
      </c>
      <c r="E234" s="36">
        <f>SUMIFS(СВЦЭМ!$F$33:$F$776,СВЦЭМ!$A$33:$A$776,$A234,СВЦЭМ!$B$33:$B$776,E$226)+'СЕТ СН'!$F$15</f>
        <v>133.29755537</v>
      </c>
      <c r="F234" s="36">
        <f>SUMIFS(СВЦЭМ!$F$33:$F$776,СВЦЭМ!$A$33:$A$776,$A234,СВЦЭМ!$B$33:$B$776,F$226)+'СЕТ СН'!$F$15</f>
        <v>132.26483174000001</v>
      </c>
      <c r="G234" s="36">
        <f>SUMIFS(СВЦЭМ!$F$33:$F$776,СВЦЭМ!$A$33:$A$776,$A234,СВЦЭМ!$B$33:$B$776,G$226)+'СЕТ СН'!$F$15</f>
        <v>133.70135761</v>
      </c>
      <c r="H234" s="36">
        <f>SUMIFS(СВЦЭМ!$F$33:$F$776,СВЦЭМ!$A$33:$A$776,$A234,СВЦЭМ!$B$33:$B$776,H$226)+'СЕТ СН'!$F$15</f>
        <v>131.85148221</v>
      </c>
      <c r="I234" s="36">
        <f>SUMIFS(СВЦЭМ!$F$33:$F$776,СВЦЭМ!$A$33:$A$776,$A234,СВЦЭМ!$B$33:$B$776,I$226)+'СЕТ СН'!$F$15</f>
        <v>128.08995214999999</v>
      </c>
      <c r="J234" s="36">
        <f>SUMIFS(СВЦЭМ!$F$33:$F$776,СВЦЭМ!$A$33:$A$776,$A234,СВЦЭМ!$B$33:$B$776,J$226)+'СЕТ СН'!$F$15</f>
        <v>123.93412734</v>
      </c>
      <c r="K234" s="36">
        <f>SUMIFS(СВЦЭМ!$F$33:$F$776,СВЦЭМ!$A$33:$A$776,$A234,СВЦЭМ!$B$33:$B$776,K$226)+'СЕТ СН'!$F$15</f>
        <v>124.1534875</v>
      </c>
      <c r="L234" s="36">
        <f>SUMIFS(СВЦЭМ!$F$33:$F$776,СВЦЭМ!$A$33:$A$776,$A234,СВЦЭМ!$B$33:$B$776,L$226)+'СЕТ СН'!$F$15</f>
        <v>123.86750531</v>
      </c>
      <c r="M234" s="36">
        <f>SUMIFS(СВЦЭМ!$F$33:$F$776,СВЦЭМ!$A$33:$A$776,$A234,СВЦЭМ!$B$33:$B$776,M$226)+'СЕТ СН'!$F$15</f>
        <v>116.53295180000001</v>
      </c>
      <c r="N234" s="36">
        <f>SUMIFS(СВЦЭМ!$F$33:$F$776,СВЦЭМ!$A$33:$A$776,$A234,СВЦЭМ!$B$33:$B$776,N$226)+'СЕТ СН'!$F$15</f>
        <v>107.56391524</v>
      </c>
      <c r="O234" s="36">
        <f>SUMIFS(СВЦЭМ!$F$33:$F$776,СВЦЭМ!$A$33:$A$776,$A234,СВЦЭМ!$B$33:$B$776,O$226)+'СЕТ СН'!$F$15</f>
        <v>105.8970156</v>
      </c>
      <c r="P234" s="36">
        <f>SUMIFS(СВЦЭМ!$F$33:$F$776,СВЦЭМ!$A$33:$A$776,$A234,СВЦЭМ!$B$33:$B$776,P$226)+'СЕТ СН'!$F$15</f>
        <v>106.7520667</v>
      </c>
      <c r="Q234" s="36">
        <f>SUMIFS(СВЦЭМ!$F$33:$F$776,СВЦЭМ!$A$33:$A$776,$A234,СВЦЭМ!$B$33:$B$776,Q$226)+'СЕТ СН'!$F$15</f>
        <v>107.16176802</v>
      </c>
      <c r="R234" s="36">
        <f>SUMIFS(СВЦЭМ!$F$33:$F$776,СВЦЭМ!$A$33:$A$776,$A234,СВЦЭМ!$B$33:$B$776,R$226)+'СЕТ СН'!$F$15</f>
        <v>106.77237028</v>
      </c>
      <c r="S234" s="36">
        <f>SUMIFS(СВЦЭМ!$F$33:$F$776,СВЦЭМ!$A$33:$A$776,$A234,СВЦЭМ!$B$33:$B$776,S$226)+'СЕТ СН'!$F$15</f>
        <v>107.5177375</v>
      </c>
      <c r="T234" s="36">
        <f>SUMIFS(СВЦЭМ!$F$33:$F$776,СВЦЭМ!$A$33:$A$776,$A234,СВЦЭМ!$B$33:$B$776,T$226)+'СЕТ СН'!$F$15</f>
        <v>106.28266877</v>
      </c>
      <c r="U234" s="36">
        <f>SUMIFS(СВЦЭМ!$F$33:$F$776,СВЦЭМ!$A$33:$A$776,$A234,СВЦЭМ!$B$33:$B$776,U$226)+'СЕТ СН'!$F$15</f>
        <v>103.43487770999999</v>
      </c>
      <c r="V234" s="36">
        <f>SUMIFS(СВЦЭМ!$F$33:$F$776,СВЦЭМ!$A$33:$A$776,$A234,СВЦЭМ!$B$33:$B$776,V$226)+'СЕТ СН'!$F$15</f>
        <v>99.165073750000005</v>
      </c>
      <c r="W234" s="36">
        <f>SUMIFS(СВЦЭМ!$F$33:$F$776,СВЦЭМ!$A$33:$A$776,$A234,СВЦЭМ!$B$33:$B$776,W$226)+'СЕТ СН'!$F$15</f>
        <v>98.709641649999995</v>
      </c>
      <c r="X234" s="36">
        <f>SUMIFS(СВЦЭМ!$F$33:$F$776,СВЦЭМ!$A$33:$A$776,$A234,СВЦЭМ!$B$33:$B$776,X$226)+'СЕТ СН'!$F$15</f>
        <v>105.63533957999999</v>
      </c>
      <c r="Y234" s="36">
        <f>SUMIFS(СВЦЭМ!$F$33:$F$776,СВЦЭМ!$A$33:$A$776,$A234,СВЦЭМ!$B$33:$B$776,Y$226)+'СЕТ СН'!$F$15</f>
        <v>116.82645923</v>
      </c>
    </row>
    <row r="235" spans="1:27" ht="15.75" x14ac:dyDescent="0.2">
      <c r="A235" s="35">
        <f t="shared" si="6"/>
        <v>43960</v>
      </c>
      <c r="B235" s="36">
        <f>SUMIFS(СВЦЭМ!$F$33:$F$776,СВЦЭМ!$A$33:$A$776,$A235,СВЦЭМ!$B$33:$B$776,B$226)+'СЕТ СН'!$F$15</f>
        <v>132.28785074999999</v>
      </c>
      <c r="C235" s="36">
        <f>SUMIFS(СВЦЭМ!$F$33:$F$776,СВЦЭМ!$A$33:$A$776,$A235,СВЦЭМ!$B$33:$B$776,C$226)+'СЕТ СН'!$F$15</f>
        <v>130.39991122999999</v>
      </c>
      <c r="D235" s="36">
        <f>SUMIFS(СВЦЭМ!$F$33:$F$776,СВЦЭМ!$A$33:$A$776,$A235,СВЦЭМ!$B$33:$B$776,D$226)+'СЕТ СН'!$F$15</f>
        <v>127.69707708999999</v>
      </c>
      <c r="E235" s="36">
        <f>SUMIFS(СВЦЭМ!$F$33:$F$776,СВЦЭМ!$A$33:$A$776,$A235,СВЦЭМ!$B$33:$B$776,E$226)+'СЕТ СН'!$F$15</f>
        <v>127.15361435</v>
      </c>
      <c r="F235" s="36">
        <f>SUMIFS(СВЦЭМ!$F$33:$F$776,СВЦЭМ!$A$33:$A$776,$A235,СВЦЭМ!$B$33:$B$776,F$226)+'СЕТ СН'!$F$15</f>
        <v>125.78818805</v>
      </c>
      <c r="G235" s="36">
        <f>SUMIFS(СВЦЭМ!$F$33:$F$776,СВЦЭМ!$A$33:$A$776,$A235,СВЦЭМ!$B$33:$B$776,G$226)+'СЕТ СН'!$F$15</f>
        <v>126.02799262000001</v>
      </c>
      <c r="H235" s="36">
        <f>SUMIFS(СВЦЭМ!$F$33:$F$776,СВЦЭМ!$A$33:$A$776,$A235,СВЦЭМ!$B$33:$B$776,H$226)+'СЕТ СН'!$F$15</f>
        <v>126.90390918999999</v>
      </c>
      <c r="I235" s="36">
        <f>SUMIFS(СВЦЭМ!$F$33:$F$776,СВЦЭМ!$A$33:$A$776,$A235,СВЦЭМ!$B$33:$B$776,I$226)+'СЕТ СН'!$F$15</f>
        <v>127.80853526</v>
      </c>
      <c r="J235" s="36">
        <f>SUMIFS(СВЦЭМ!$F$33:$F$776,СВЦЭМ!$A$33:$A$776,$A235,СВЦЭМ!$B$33:$B$776,J$226)+'СЕТ СН'!$F$15</f>
        <v>127.87713548000001</v>
      </c>
      <c r="K235" s="36">
        <f>SUMIFS(СВЦЭМ!$F$33:$F$776,СВЦЭМ!$A$33:$A$776,$A235,СВЦЭМ!$B$33:$B$776,K$226)+'СЕТ СН'!$F$15</f>
        <v>123.91495758000001</v>
      </c>
      <c r="L235" s="36">
        <f>SUMIFS(СВЦЭМ!$F$33:$F$776,СВЦЭМ!$A$33:$A$776,$A235,СВЦЭМ!$B$33:$B$776,L$226)+'СЕТ СН'!$F$15</f>
        <v>125.26965688</v>
      </c>
      <c r="M235" s="36">
        <f>SUMIFS(СВЦЭМ!$F$33:$F$776,СВЦЭМ!$A$33:$A$776,$A235,СВЦЭМ!$B$33:$B$776,M$226)+'СЕТ СН'!$F$15</f>
        <v>117.45058098</v>
      </c>
      <c r="N235" s="36">
        <f>SUMIFS(СВЦЭМ!$F$33:$F$776,СВЦЭМ!$A$33:$A$776,$A235,СВЦЭМ!$B$33:$B$776,N$226)+'СЕТ СН'!$F$15</f>
        <v>109.28476587999999</v>
      </c>
      <c r="O235" s="36">
        <f>SUMIFS(СВЦЭМ!$F$33:$F$776,СВЦЭМ!$A$33:$A$776,$A235,СВЦЭМ!$B$33:$B$776,O$226)+'СЕТ СН'!$F$15</f>
        <v>106.32348118</v>
      </c>
      <c r="P235" s="36">
        <f>SUMIFS(СВЦЭМ!$F$33:$F$776,СВЦЭМ!$A$33:$A$776,$A235,СВЦЭМ!$B$33:$B$776,P$226)+'СЕТ СН'!$F$15</f>
        <v>107.11594479</v>
      </c>
      <c r="Q235" s="36">
        <f>SUMIFS(СВЦЭМ!$F$33:$F$776,СВЦЭМ!$A$33:$A$776,$A235,СВЦЭМ!$B$33:$B$776,Q$226)+'СЕТ СН'!$F$15</f>
        <v>105.92590249</v>
      </c>
      <c r="R235" s="36">
        <f>SUMIFS(СВЦЭМ!$F$33:$F$776,СВЦЭМ!$A$33:$A$776,$A235,СВЦЭМ!$B$33:$B$776,R$226)+'СЕТ СН'!$F$15</f>
        <v>106.30099564</v>
      </c>
      <c r="S235" s="36">
        <f>SUMIFS(СВЦЭМ!$F$33:$F$776,СВЦЭМ!$A$33:$A$776,$A235,СВЦЭМ!$B$33:$B$776,S$226)+'СЕТ СН'!$F$15</f>
        <v>107.99132035</v>
      </c>
      <c r="T235" s="36">
        <f>SUMIFS(СВЦЭМ!$F$33:$F$776,СВЦЭМ!$A$33:$A$776,$A235,СВЦЭМ!$B$33:$B$776,T$226)+'СЕТ СН'!$F$15</f>
        <v>106.55400303</v>
      </c>
      <c r="U235" s="36">
        <f>SUMIFS(СВЦЭМ!$F$33:$F$776,СВЦЭМ!$A$33:$A$776,$A235,СВЦЭМ!$B$33:$B$776,U$226)+'СЕТ СН'!$F$15</f>
        <v>105.31682705</v>
      </c>
      <c r="V235" s="36">
        <f>SUMIFS(СВЦЭМ!$F$33:$F$776,СВЦЭМ!$A$33:$A$776,$A235,СВЦЭМ!$B$33:$B$776,V$226)+'СЕТ СН'!$F$15</f>
        <v>103.50983831000001</v>
      </c>
      <c r="W235" s="36">
        <f>SUMIFS(СВЦЭМ!$F$33:$F$776,СВЦЭМ!$A$33:$A$776,$A235,СВЦЭМ!$B$33:$B$776,W$226)+'СЕТ СН'!$F$15</f>
        <v>102.30409031000001</v>
      </c>
      <c r="X235" s="36">
        <f>SUMIFS(СВЦЭМ!$F$33:$F$776,СВЦЭМ!$A$33:$A$776,$A235,СВЦЭМ!$B$33:$B$776,X$226)+'СЕТ СН'!$F$15</f>
        <v>108.78723836</v>
      </c>
      <c r="Y235" s="36">
        <f>SUMIFS(СВЦЭМ!$F$33:$F$776,СВЦЭМ!$A$33:$A$776,$A235,СВЦЭМ!$B$33:$B$776,Y$226)+'СЕТ СН'!$F$15</f>
        <v>122.25452936000001</v>
      </c>
    </row>
    <row r="236" spans="1:27" ht="15.75" x14ac:dyDescent="0.2">
      <c r="A236" s="35">
        <f t="shared" si="6"/>
        <v>43961</v>
      </c>
      <c r="B236" s="36">
        <f>SUMIFS(СВЦЭМ!$F$33:$F$776,СВЦЭМ!$A$33:$A$776,$A236,СВЦЭМ!$B$33:$B$776,B$226)+'СЕТ СН'!$F$15</f>
        <v>128.7585363</v>
      </c>
      <c r="C236" s="36">
        <f>SUMIFS(СВЦЭМ!$F$33:$F$776,СВЦЭМ!$A$33:$A$776,$A236,СВЦЭМ!$B$33:$B$776,C$226)+'СЕТ СН'!$F$15</f>
        <v>133.21915053000001</v>
      </c>
      <c r="D236" s="36">
        <f>SUMIFS(СВЦЭМ!$F$33:$F$776,СВЦЭМ!$A$33:$A$776,$A236,СВЦЭМ!$B$33:$B$776,D$226)+'СЕТ СН'!$F$15</f>
        <v>134.20921779</v>
      </c>
      <c r="E236" s="36">
        <f>SUMIFS(СВЦЭМ!$F$33:$F$776,СВЦЭМ!$A$33:$A$776,$A236,СВЦЭМ!$B$33:$B$776,E$226)+'СЕТ СН'!$F$15</f>
        <v>137.37214596999999</v>
      </c>
      <c r="F236" s="36">
        <f>SUMIFS(СВЦЭМ!$F$33:$F$776,СВЦЭМ!$A$33:$A$776,$A236,СВЦЭМ!$B$33:$B$776,F$226)+'СЕТ СН'!$F$15</f>
        <v>136.24680713999999</v>
      </c>
      <c r="G236" s="36">
        <f>SUMIFS(СВЦЭМ!$F$33:$F$776,СВЦЭМ!$A$33:$A$776,$A236,СВЦЭМ!$B$33:$B$776,G$226)+'СЕТ СН'!$F$15</f>
        <v>135.94574600000001</v>
      </c>
      <c r="H236" s="36">
        <f>SUMIFS(СВЦЭМ!$F$33:$F$776,СВЦЭМ!$A$33:$A$776,$A236,СВЦЭМ!$B$33:$B$776,H$226)+'СЕТ СН'!$F$15</f>
        <v>134.90412373000001</v>
      </c>
      <c r="I236" s="36">
        <f>SUMIFS(СВЦЭМ!$F$33:$F$776,СВЦЭМ!$A$33:$A$776,$A236,СВЦЭМ!$B$33:$B$776,I$226)+'СЕТ СН'!$F$15</f>
        <v>130.62704167999999</v>
      </c>
      <c r="J236" s="36">
        <f>SUMIFS(СВЦЭМ!$F$33:$F$776,СВЦЭМ!$A$33:$A$776,$A236,СВЦЭМ!$B$33:$B$776,J$226)+'СЕТ СН'!$F$15</f>
        <v>129.72066451000001</v>
      </c>
      <c r="K236" s="36">
        <f>SUMIFS(СВЦЭМ!$F$33:$F$776,СВЦЭМ!$A$33:$A$776,$A236,СВЦЭМ!$B$33:$B$776,K$226)+'СЕТ СН'!$F$15</f>
        <v>125.13479669</v>
      </c>
      <c r="L236" s="36">
        <f>SUMIFS(СВЦЭМ!$F$33:$F$776,СВЦЭМ!$A$33:$A$776,$A236,СВЦЭМ!$B$33:$B$776,L$226)+'СЕТ СН'!$F$15</f>
        <v>123.99480993</v>
      </c>
      <c r="M236" s="36">
        <f>SUMIFS(СВЦЭМ!$F$33:$F$776,СВЦЭМ!$A$33:$A$776,$A236,СВЦЭМ!$B$33:$B$776,M$226)+'СЕТ СН'!$F$15</f>
        <v>117.26938884</v>
      </c>
      <c r="N236" s="36">
        <f>SUMIFS(СВЦЭМ!$F$33:$F$776,СВЦЭМ!$A$33:$A$776,$A236,СВЦЭМ!$B$33:$B$776,N$226)+'СЕТ СН'!$F$15</f>
        <v>109.15516863000001</v>
      </c>
      <c r="O236" s="36">
        <f>SUMIFS(СВЦЭМ!$F$33:$F$776,СВЦЭМ!$A$33:$A$776,$A236,СВЦЭМ!$B$33:$B$776,O$226)+'СЕТ СН'!$F$15</f>
        <v>106.71443696</v>
      </c>
      <c r="P236" s="36">
        <f>SUMIFS(СВЦЭМ!$F$33:$F$776,СВЦЭМ!$A$33:$A$776,$A236,СВЦЭМ!$B$33:$B$776,P$226)+'СЕТ СН'!$F$15</f>
        <v>107.04040811</v>
      </c>
      <c r="Q236" s="36">
        <f>SUMIFS(СВЦЭМ!$F$33:$F$776,СВЦЭМ!$A$33:$A$776,$A236,СВЦЭМ!$B$33:$B$776,Q$226)+'СЕТ СН'!$F$15</f>
        <v>108.17883209</v>
      </c>
      <c r="R236" s="36">
        <f>SUMIFS(СВЦЭМ!$F$33:$F$776,СВЦЭМ!$A$33:$A$776,$A236,СВЦЭМ!$B$33:$B$776,R$226)+'СЕТ СН'!$F$15</f>
        <v>107.79495751</v>
      </c>
      <c r="S236" s="36">
        <f>SUMIFS(СВЦЭМ!$F$33:$F$776,СВЦЭМ!$A$33:$A$776,$A236,СВЦЭМ!$B$33:$B$776,S$226)+'СЕТ СН'!$F$15</f>
        <v>108.18035793</v>
      </c>
      <c r="T236" s="36">
        <f>SUMIFS(СВЦЭМ!$F$33:$F$776,СВЦЭМ!$A$33:$A$776,$A236,СВЦЭМ!$B$33:$B$776,T$226)+'СЕТ СН'!$F$15</f>
        <v>106.67067749</v>
      </c>
      <c r="U236" s="36">
        <f>SUMIFS(СВЦЭМ!$F$33:$F$776,СВЦЭМ!$A$33:$A$776,$A236,СВЦЭМ!$B$33:$B$776,U$226)+'СЕТ СН'!$F$15</f>
        <v>104.76638312999999</v>
      </c>
      <c r="V236" s="36">
        <f>SUMIFS(СВЦЭМ!$F$33:$F$776,СВЦЭМ!$A$33:$A$776,$A236,СВЦЭМ!$B$33:$B$776,V$226)+'СЕТ СН'!$F$15</f>
        <v>101.91929807</v>
      </c>
      <c r="W236" s="36">
        <f>SUMIFS(СВЦЭМ!$F$33:$F$776,СВЦЭМ!$A$33:$A$776,$A236,СВЦЭМ!$B$33:$B$776,W$226)+'СЕТ СН'!$F$15</f>
        <v>101.38741971</v>
      </c>
      <c r="X236" s="36">
        <f>SUMIFS(СВЦЭМ!$F$33:$F$776,СВЦЭМ!$A$33:$A$776,$A236,СВЦЭМ!$B$33:$B$776,X$226)+'СЕТ СН'!$F$15</f>
        <v>107.02612274000001</v>
      </c>
      <c r="Y236" s="36">
        <f>SUMIFS(СВЦЭМ!$F$33:$F$776,СВЦЭМ!$A$33:$A$776,$A236,СВЦЭМ!$B$33:$B$776,Y$226)+'СЕТ СН'!$F$15</f>
        <v>120.57447826000001</v>
      </c>
    </row>
    <row r="237" spans="1:27" ht="15.75" x14ac:dyDescent="0.2">
      <c r="A237" s="35">
        <f t="shared" si="6"/>
        <v>43962</v>
      </c>
      <c r="B237" s="36">
        <f>SUMIFS(СВЦЭМ!$F$33:$F$776,СВЦЭМ!$A$33:$A$776,$A237,СВЦЭМ!$B$33:$B$776,B$226)+'СЕТ СН'!$F$15</f>
        <v>117.37406793</v>
      </c>
      <c r="C237" s="36">
        <f>SUMIFS(СВЦЭМ!$F$33:$F$776,СВЦЭМ!$A$33:$A$776,$A237,СВЦЭМ!$B$33:$B$776,C$226)+'СЕТ СН'!$F$15</f>
        <v>129.36270804</v>
      </c>
      <c r="D237" s="36">
        <f>SUMIFS(СВЦЭМ!$F$33:$F$776,СВЦЭМ!$A$33:$A$776,$A237,СВЦЭМ!$B$33:$B$776,D$226)+'СЕТ СН'!$F$15</f>
        <v>134.57223285000001</v>
      </c>
      <c r="E237" s="36">
        <f>SUMIFS(СВЦЭМ!$F$33:$F$776,СВЦЭМ!$A$33:$A$776,$A237,СВЦЭМ!$B$33:$B$776,E$226)+'СЕТ СН'!$F$15</f>
        <v>133.27004650000001</v>
      </c>
      <c r="F237" s="36">
        <f>SUMIFS(СВЦЭМ!$F$33:$F$776,СВЦЭМ!$A$33:$A$776,$A237,СВЦЭМ!$B$33:$B$776,F$226)+'СЕТ СН'!$F$15</f>
        <v>132.25356317999999</v>
      </c>
      <c r="G237" s="36">
        <f>SUMIFS(СВЦЭМ!$F$33:$F$776,СВЦЭМ!$A$33:$A$776,$A237,СВЦЭМ!$B$33:$B$776,G$226)+'СЕТ СН'!$F$15</f>
        <v>132.61193175</v>
      </c>
      <c r="H237" s="36">
        <f>SUMIFS(СВЦЭМ!$F$33:$F$776,СВЦЭМ!$A$33:$A$776,$A237,СВЦЭМ!$B$33:$B$776,H$226)+'СЕТ СН'!$F$15</f>
        <v>133.63070067000001</v>
      </c>
      <c r="I237" s="36">
        <f>SUMIFS(СВЦЭМ!$F$33:$F$776,СВЦЭМ!$A$33:$A$776,$A237,СВЦЭМ!$B$33:$B$776,I$226)+'СЕТ СН'!$F$15</f>
        <v>135.64522239999999</v>
      </c>
      <c r="J237" s="36">
        <f>SUMIFS(СВЦЭМ!$F$33:$F$776,СВЦЭМ!$A$33:$A$776,$A237,СВЦЭМ!$B$33:$B$776,J$226)+'СЕТ СН'!$F$15</f>
        <v>128.11515247</v>
      </c>
      <c r="K237" s="36">
        <f>SUMIFS(СВЦЭМ!$F$33:$F$776,СВЦЭМ!$A$33:$A$776,$A237,СВЦЭМ!$B$33:$B$776,K$226)+'СЕТ СН'!$F$15</f>
        <v>119.08561194000001</v>
      </c>
      <c r="L237" s="36">
        <f>SUMIFS(СВЦЭМ!$F$33:$F$776,СВЦЭМ!$A$33:$A$776,$A237,СВЦЭМ!$B$33:$B$776,L$226)+'СЕТ СН'!$F$15</f>
        <v>117.81798649</v>
      </c>
      <c r="M237" s="36">
        <f>SUMIFS(СВЦЭМ!$F$33:$F$776,СВЦЭМ!$A$33:$A$776,$A237,СВЦЭМ!$B$33:$B$776,M$226)+'СЕТ СН'!$F$15</f>
        <v>117.87066848000001</v>
      </c>
      <c r="N237" s="36">
        <f>SUMIFS(СВЦЭМ!$F$33:$F$776,СВЦЭМ!$A$33:$A$776,$A237,СВЦЭМ!$B$33:$B$776,N$226)+'СЕТ СН'!$F$15</f>
        <v>119.66706567999999</v>
      </c>
      <c r="O237" s="36">
        <f>SUMIFS(СВЦЭМ!$F$33:$F$776,СВЦЭМ!$A$33:$A$776,$A237,СВЦЭМ!$B$33:$B$776,O$226)+'СЕТ СН'!$F$15</f>
        <v>119.41659206</v>
      </c>
      <c r="P237" s="36">
        <f>SUMIFS(СВЦЭМ!$F$33:$F$776,СВЦЭМ!$A$33:$A$776,$A237,СВЦЭМ!$B$33:$B$776,P$226)+'СЕТ СН'!$F$15</f>
        <v>122.07145717</v>
      </c>
      <c r="Q237" s="36">
        <f>SUMIFS(СВЦЭМ!$F$33:$F$776,СВЦЭМ!$A$33:$A$776,$A237,СВЦЭМ!$B$33:$B$776,Q$226)+'СЕТ СН'!$F$15</f>
        <v>123.26839257</v>
      </c>
      <c r="R237" s="36">
        <f>SUMIFS(СВЦЭМ!$F$33:$F$776,СВЦЭМ!$A$33:$A$776,$A237,СВЦЭМ!$B$33:$B$776,R$226)+'СЕТ СН'!$F$15</f>
        <v>122.43170985</v>
      </c>
      <c r="S237" s="36">
        <f>SUMIFS(СВЦЭМ!$F$33:$F$776,СВЦЭМ!$A$33:$A$776,$A237,СВЦЭМ!$B$33:$B$776,S$226)+'СЕТ СН'!$F$15</f>
        <v>122.97734831</v>
      </c>
      <c r="T237" s="36">
        <f>SUMIFS(СВЦЭМ!$F$33:$F$776,СВЦЭМ!$A$33:$A$776,$A237,СВЦЭМ!$B$33:$B$776,T$226)+'СЕТ СН'!$F$15</f>
        <v>120.92215890999999</v>
      </c>
      <c r="U237" s="36">
        <f>SUMIFS(СВЦЭМ!$F$33:$F$776,СВЦЭМ!$A$33:$A$776,$A237,СВЦЭМ!$B$33:$B$776,U$226)+'СЕТ СН'!$F$15</f>
        <v>115.30854198999999</v>
      </c>
      <c r="V237" s="36">
        <f>SUMIFS(СВЦЭМ!$F$33:$F$776,СВЦЭМ!$A$33:$A$776,$A237,СВЦЭМ!$B$33:$B$776,V$226)+'СЕТ СН'!$F$15</f>
        <v>110.47892976999999</v>
      </c>
      <c r="W237" s="36">
        <f>SUMIFS(СВЦЭМ!$F$33:$F$776,СВЦЭМ!$A$33:$A$776,$A237,СВЦЭМ!$B$33:$B$776,W$226)+'СЕТ СН'!$F$15</f>
        <v>107.87930211</v>
      </c>
      <c r="X237" s="36">
        <f>SUMIFS(СВЦЭМ!$F$33:$F$776,СВЦЭМ!$A$33:$A$776,$A237,СВЦЭМ!$B$33:$B$776,X$226)+'СЕТ СН'!$F$15</f>
        <v>107.36155032000001</v>
      </c>
      <c r="Y237" s="36">
        <f>SUMIFS(СВЦЭМ!$F$33:$F$776,СВЦЭМ!$A$33:$A$776,$A237,СВЦЭМ!$B$33:$B$776,Y$226)+'СЕТ СН'!$F$15</f>
        <v>115.2019828</v>
      </c>
    </row>
    <row r="238" spans="1:27" ht="15.75" x14ac:dyDescent="0.2">
      <c r="A238" s="35">
        <f t="shared" si="6"/>
        <v>43963</v>
      </c>
      <c r="B238" s="36">
        <f>SUMIFS(СВЦЭМ!$F$33:$F$776,СВЦЭМ!$A$33:$A$776,$A238,СВЦЭМ!$B$33:$B$776,B$226)+'СЕТ СН'!$F$15</f>
        <v>134.67087821999999</v>
      </c>
      <c r="C238" s="36">
        <f>SUMIFS(СВЦЭМ!$F$33:$F$776,СВЦЭМ!$A$33:$A$776,$A238,СВЦЭМ!$B$33:$B$776,C$226)+'СЕТ СН'!$F$15</f>
        <v>140.52004707</v>
      </c>
      <c r="D238" s="36">
        <f>SUMIFS(СВЦЭМ!$F$33:$F$776,СВЦЭМ!$A$33:$A$776,$A238,СВЦЭМ!$B$33:$B$776,D$226)+'СЕТ СН'!$F$15</f>
        <v>138.72592976999999</v>
      </c>
      <c r="E238" s="36">
        <f>SUMIFS(СВЦЭМ!$F$33:$F$776,СВЦЭМ!$A$33:$A$776,$A238,СВЦЭМ!$B$33:$B$776,E$226)+'СЕТ СН'!$F$15</f>
        <v>138.60276689</v>
      </c>
      <c r="F238" s="36">
        <f>SUMIFS(СВЦЭМ!$F$33:$F$776,СВЦЭМ!$A$33:$A$776,$A238,СВЦЭМ!$B$33:$B$776,F$226)+'СЕТ СН'!$F$15</f>
        <v>139.7634414</v>
      </c>
      <c r="G238" s="36">
        <f>SUMIFS(СВЦЭМ!$F$33:$F$776,СВЦЭМ!$A$33:$A$776,$A238,СВЦЭМ!$B$33:$B$776,G$226)+'СЕТ СН'!$F$15</f>
        <v>138.15400543999999</v>
      </c>
      <c r="H238" s="36">
        <f>SUMIFS(СВЦЭМ!$F$33:$F$776,СВЦЭМ!$A$33:$A$776,$A238,СВЦЭМ!$B$33:$B$776,H$226)+'СЕТ СН'!$F$15</f>
        <v>139.52958269999999</v>
      </c>
      <c r="I238" s="36">
        <f>SUMIFS(СВЦЭМ!$F$33:$F$776,СВЦЭМ!$A$33:$A$776,$A238,СВЦЭМ!$B$33:$B$776,I$226)+'СЕТ СН'!$F$15</f>
        <v>133.77220832</v>
      </c>
      <c r="J238" s="36">
        <f>SUMIFS(СВЦЭМ!$F$33:$F$776,СВЦЭМ!$A$33:$A$776,$A238,СВЦЭМ!$B$33:$B$776,J$226)+'СЕТ СН'!$F$15</f>
        <v>126.69144476</v>
      </c>
      <c r="K238" s="36">
        <f>SUMIFS(СВЦЭМ!$F$33:$F$776,СВЦЭМ!$A$33:$A$776,$A238,СВЦЭМ!$B$33:$B$776,K$226)+'СЕТ СН'!$F$15</f>
        <v>123.76649753</v>
      </c>
      <c r="L238" s="36">
        <f>SUMIFS(СВЦЭМ!$F$33:$F$776,СВЦЭМ!$A$33:$A$776,$A238,СВЦЭМ!$B$33:$B$776,L$226)+'СЕТ СН'!$F$15</f>
        <v>123.35410635</v>
      </c>
      <c r="M238" s="36">
        <f>SUMIFS(СВЦЭМ!$F$33:$F$776,СВЦЭМ!$A$33:$A$776,$A238,СВЦЭМ!$B$33:$B$776,M$226)+'СЕТ СН'!$F$15</f>
        <v>119.21990279000001</v>
      </c>
      <c r="N238" s="36">
        <f>SUMIFS(СВЦЭМ!$F$33:$F$776,СВЦЭМ!$A$33:$A$776,$A238,СВЦЭМ!$B$33:$B$776,N$226)+'СЕТ СН'!$F$15</f>
        <v>118.97575446</v>
      </c>
      <c r="O238" s="36">
        <f>SUMIFS(СВЦЭМ!$F$33:$F$776,СВЦЭМ!$A$33:$A$776,$A238,СВЦЭМ!$B$33:$B$776,O$226)+'СЕТ СН'!$F$15</f>
        <v>120.07546997</v>
      </c>
      <c r="P238" s="36">
        <f>SUMIFS(СВЦЭМ!$F$33:$F$776,СВЦЭМ!$A$33:$A$776,$A238,СВЦЭМ!$B$33:$B$776,P$226)+'СЕТ СН'!$F$15</f>
        <v>121.69295545999999</v>
      </c>
      <c r="Q238" s="36">
        <f>SUMIFS(СВЦЭМ!$F$33:$F$776,СВЦЭМ!$A$33:$A$776,$A238,СВЦЭМ!$B$33:$B$776,Q$226)+'СЕТ СН'!$F$15</f>
        <v>121.54320918000001</v>
      </c>
      <c r="R238" s="36">
        <f>SUMIFS(СВЦЭМ!$F$33:$F$776,СВЦЭМ!$A$33:$A$776,$A238,СВЦЭМ!$B$33:$B$776,R$226)+'СЕТ СН'!$F$15</f>
        <v>121.67567006</v>
      </c>
      <c r="S238" s="36">
        <f>SUMIFS(СВЦЭМ!$F$33:$F$776,СВЦЭМ!$A$33:$A$776,$A238,СВЦЭМ!$B$33:$B$776,S$226)+'СЕТ СН'!$F$15</f>
        <v>121.81488686</v>
      </c>
      <c r="T238" s="36">
        <f>SUMIFS(СВЦЭМ!$F$33:$F$776,СВЦЭМ!$A$33:$A$776,$A238,СВЦЭМ!$B$33:$B$776,T$226)+'СЕТ СН'!$F$15</f>
        <v>122.57643289000001</v>
      </c>
      <c r="U238" s="36">
        <f>SUMIFS(СВЦЭМ!$F$33:$F$776,СВЦЭМ!$A$33:$A$776,$A238,СВЦЭМ!$B$33:$B$776,U$226)+'СЕТ СН'!$F$15</f>
        <v>122.31690029000001</v>
      </c>
      <c r="V238" s="36">
        <f>SUMIFS(СВЦЭМ!$F$33:$F$776,СВЦЭМ!$A$33:$A$776,$A238,СВЦЭМ!$B$33:$B$776,V$226)+'СЕТ СН'!$F$15</f>
        <v>117.52663447</v>
      </c>
      <c r="W238" s="36">
        <f>SUMIFS(СВЦЭМ!$F$33:$F$776,СВЦЭМ!$A$33:$A$776,$A238,СВЦЭМ!$B$33:$B$776,W$226)+'СЕТ СН'!$F$15</f>
        <v>117.3130912</v>
      </c>
      <c r="X238" s="36">
        <f>SUMIFS(СВЦЭМ!$F$33:$F$776,СВЦЭМ!$A$33:$A$776,$A238,СВЦЭМ!$B$33:$B$776,X$226)+'СЕТ СН'!$F$15</f>
        <v>120.62718246999999</v>
      </c>
      <c r="Y238" s="36">
        <f>SUMIFS(СВЦЭМ!$F$33:$F$776,СВЦЭМ!$A$33:$A$776,$A238,СВЦЭМ!$B$33:$B$776,Y$226)+'СЕТ СН'!$F$15</f>
        <v>123.57360674</v>
      </c>
    </row>
    <row r="239" spans="1:27" ht="15.75" x14ac:dyDescent="0.2">
      <c r="A239" s="35">
        <f t="shared" si="6"/>
        <v>43964</v>
      </c>
      <c r="B239" s="36">
        <f>SUMIFS(СВЦЭМ!$F$33:$F$776,СВЦЭМ!$A$33:$A$776,$A239,СВЦЭМ!$B$33:$B$776,B$226)+'СЕТ СН'!$F$15</f>
        <v>126.85238317</v>
      </c>
      <c r="C239" s="36">
        <f>SUMIFS(СВЦЭМ!$F$33:$F$776,СВЦЭМ!$A$33:$A$776,$A239,СВЦЭМ!$B$33:$B$776,C$226)+'СЕТ СН'!$F$15</f>
        <v>133.39859824999999</v>
      </c>
      <c r="D239" s="36">
        <f>SUMIFS(СВЦЭМ!$F$33:$F$776,СВЦЭМ!$A$33:$A$776,$A239,СВЦЭМ!$B$33:$B$776,D$226)+'СЕТ СН'!$F$15</f>
        <v>134.50977976999999</v>
      </c>
      <c r="E239" s="36">
        <f>SUMIFS(СВЦЭМ!$F$33:$F$776,СВЦЭМ!$A$33:$A$776,$A239,СВЦЭМ!$B$33:$B$776,E$226)+'СЕТ СН'!$F$15</f>
        <v>134.4925902</v>
      </c>
      <c r="F239" s="36">
        <f>SUMIFS(СВЦЭМ!$F$33:$F$776,СВЦЭМ!$A$33:$A$776,$A239,СВЦЭМ!$B$33:$B$776,F$226)+'СЕТ СН'!$F$15</f>
        <v>133.47911282999999</v>
      </c>
      <c r="G239" s="36">
        <f>SUMIFS(СВЦЭМ!$F$33:$F$776,СВЦЭМ!$A$33:$A$776,$A239,СВЦЭМ!$B$33:$B$776,G$226)+'СЕТ СН'!$F$15</f>
        <v>134.60209936000001</v>
      </c>
      <c r="H239" s="36">
        <f>SUMIFS(СВЦЭМ!$F$33:$F$776,СВЦЭМ!$A$33:$A$776,$A239,СВЦЭМ!$B$33:$B$776,H$226)+'СЕТ СН'!$F$15</f>
        <v>134.07174806</v>
      </c>
      <c r="I239" s="36">
        <f>SUMIFS(СВЦЭМ!$F$33:$F$776,СВЦЭМ!$A$33:$A$776,$A239,СВЦЭМ!$B$33:$B$776,I$226)+'СЕТ СН'!$F$15</f>
        <v>127.10198793000001</v>
      </c>
      <c r="J239" s="36">
        <f>SUMIFS(СВЦЭМ!$F$33:$F$776,СВЦЭМ!$A$33:$A$776,$A239,СВЦЭМ!$B$33:$B$776,J$226)+'СЕТ СН'!$F$15</f>
        <v>119.04727015</v>
      </c>
      <c r="K239" s="36">
        <f>SUMIFS(СВЦЭМ!$F$33:$F$776,СВЦЭМ!$A$33:$A$776,$A239,СВЦЭМ!$B$33:$B$776,K$226)+'СЕТ СН'!$F$15</f>
        <v>117.81680849</v>
      </c>
      <c r="L239" s="36">
        <f>SUMIFS(СВЦЭМ!$F$33:$F$776,СВЦЭМ!$A$33:$A$776,$A239,СВЦЭМ!$B$33:$B$776,L$226)+'СЕТ СН'!$F$15</f>
        <v>116.46759028</v>
      </c>
      <c r="M239" s="36">
        <f>SUMIFS(СВЦЭМ!$F$33:$F$776,СВЦЭМ!$A$33:$A$776,$A239,СВЦЭМ!$B$33:$B$776,M$226)+'СЕТ СН'!$F$15</f>
        <v>115.57991112000001</v>
      </c>
      <c r="N239" s="36">
        <f>SUMIFS(СВЦЭМ!$F$33:$F$776,СВЦЭМ!$A$33:$A$776,$A239,СВЦЭМ!$B$33:$B$776,N$226)+'СЕТ СН'!$F$15</f>
        <v>116.92004384000001</v>
      </c>
      <c r="O239" s="36">
        <f>SUMIFS(СВЦЭМ!$F$33:$F$776,СВЦЭМ!$A$33:$A$776,$A239,СВЦЭМ!$B$33:$B$776,O$226)+'СЕТ СН'!$F$15</f>
        <v>118.13080576</v>
      </c>
      <c r="P239" s="36">
        <f>SUMIFS(СВЦЭМ!$F$33:$F$776,СВЦЭМ!$A$33:$A$776,$A239,СВЦЭМ!$B$33:$B$776,P$226)+'СЕТ СН'!$F$15</f>
        <v>119.76601574999999</v>
      </c>
      <c r="Q239" s="36">
        <f>SUMIFS(СВЦЭМ!$F$33:$F$776,СВЦЭМ!$A$33:$A$776,$A239,СВЦЭМ!$B$33:$B$776,Q$226)+'СЕТ СН'!$F$15</f>
        <v>118.51391878</v>
      </c>
      <c r="R239" s="36">
        <f>SUMIFS(СВЦЭМ!$F$33:$F$776,СВЦЭМ!$A$33:$A$776,$A239,СВЦЭМ!$B$33:$B$776,R$226)+'СЕТ СН'!$F$15</f>
        <v>117.75201549000001</v>
      </c>
      <c r="S239" s="36">
        <f>SUMIFS(СВЦЭМ!$F$33:$F$776,СВЦЭМ!$A$33:$A$776,$A239,СВЦЭМ!$B$33:$B$776,S$226)+'СЕТ СН'!$F$15</f>
        <v>119.79565362</v>
      </c>
      <c r="T239" s="36">
        <f>SUMIFS(СВЦЭМ!$F$33:$F$776,СВЦЭМ!$A$33:$A$776,$A239,СВЦЭМ!$B$33:$B$776,T$226)+'СЕТ СН'!$F$15</f>
        <v>115.66695875000001</v>
      </c>
      <c r="U239" s="36">
        <f>SUMIFS(СВЦЭМ!$F$33:$F$776,СВЦЭМ!$A$33:$A$776,$A239,СВЦЭМ!$B$33:$B$776,U$226)+'СЕТ СН'!$F$15</f>
        <v>110.9085912</v>
      </c>
      <c r="V239" s="36">
        <f>SUMIFS(СВЦЭМ!$F$33:$F$776,СВЦЭМ!$A$33:$A$776,$A239,СВЦЭМ!$B$33:$B$776,V$226)+'СЕТ СН'!$F$15</f>
        <v>108.5720122</v>
      </c>
      <c r="W239" s="36">
        <f>SUMIFS(СВЦЭМ!$F$33:$F$776,СВЦЭМ!$A$33:$A$776,$A239,СВЦЭМ!$B$33:$B$776,W$226)+'СЕТ СН'!$F$15</f>
        <v>107.9201867</v>
      </c>
      <c r="X239" s="36">
        <f>SUMIFS(СВЦЭМ!$F$33:$F$776,СВЦЭМ!$A$33:$A$776,$A239,СВЦЭМ!$B$33:$B$776,X$226)+'СЕТ СН'!$F$15</f>
        <v>109.83201789</v>
      </c>
      <c r="Y239" s="36">
        <f>SUMIFS(СВЦЭМ!$F$33:$F$776,СВЦЭМ!$A$33:$A$776,$A239,СВЦЭМ!$B$33:$B$776,Y$226)+'СЕТ СН'!$F$15</f>
        <v>112.9897072</v>
      </c>
    </row>
    <row r="240" spans="1:27" ht="15.75" x14ac:dyDescent="0.2">
      <c r="A240" s="35">
        <f t="shared" si="6"/>
        <v>43965</v>
      </c>
      <c r="B240" s="36">
        <f>SUMIFS(СВЦЭМ!$F$33:$F$776,СВЦЭМ!$A$33:$A$776,$A240,СВЦЭМ!$B$33:$B$776,B$226)+'СЕТ СН'!$F$15</f>
        <v>122.88751689999999</v>
      </c>
      <c r="C240" s="36">
        <f>SUMIFS(СВЦЭМ!$F$33:$F$776,СВЦЭМ!$A$33:$A$776,$A240,СВЦЭМ!$B$33:$B$776,C$226)+'СЕТ СН'!$F$15</f>
        <v>128.61564694</v>
      </c>
      <c r="D240" s="36">
        <f>SUMIFS(СВЦЭМ!$F$33:$F$776,СВЦЭМ!$A$33:$A$776,$A240,СВЦЭМ!$B$33:$B$776,D$226)+'СЕТ СН'!$F$15</f>
        <v>129.84286854000001</v>
      </c>
      <c r="E240" s="36">
        <f>SUMIFS(СВЦЭМ!$F$33:$F$776,СВЦЭМ!$A$33:$A$776,$A240,СВЦЭМ!$B$33:$B$776,E$226)+'СЕТ СН'!$F$15</f>
        <v>134.98597799999999</v>
      </c>
      <c r="F240" s="36">
        <f>SUMIFS(СВЦЭМ!$F$33:$F$776,СВЦЭМ!$A$33:$A$776,$A240,СВЦЭМ!$B$33:$B$776,F$226)+'СЕТ СН'!$F$15</f>
        <v>131.99903771000001</v>
      </c>
      <c r="G240" s="36">
        <f>SUMIFS(СВЦЭМ!$F$33:$F$776,СВЦЭМ!$A$33:$A$776,$A240,СВЦЭМ!$B$33:$B$776,G$226)+'СЕТ СН'!$F$15</f>
        <v>130.96067829</v>
      </c>
      <c r="H240" s="36">
        <f>SUMIFS(СВЦЭМ!$F$33:$F$776,СВЦЭМ!$A$33:$A$776,$A240,СВЦЭМ!$B$33:$B$776,H$226)+'СЕТ СН'!$F$15</f>
        <v>130.44875145</v>
      </c>
      <c r="I240" s="36">
        <f>SUMIFS(СВЦЭМ!$F$33:$F$776,СВЦЭМ!$A$33:$A$776,$A240,СВЦЭМ!$B$33:$B$776,I$226)+'СЕТ СН'!$F$15</f>
        <v>124.87504026000001</v>
      </c>
      <c r="J240" s="36">
        <f>SUMIFS(СВЦЭМ!$F$33:$F$776,СВЦЭМ!$A$33:$A$776,$A240,СВЦЭМ!$B$33:$B$776,J$226)+'СЕТ СН'!$F$15</f>
        <v>117.72886481</v>
      </c>
      <c r="K240" s="36">
        <f>SUMIFS(СВЦЭМ!$F$33:$F$776,СВЦЭМ!$A$33:$A$776,$A240,СВЦЭМ!$B$33:$B$776,K$226)+'СЕТ СН'!$F$15</f>
        <v>114.68681789</v>
      </c>
      <c r="L240" s="36">
        <f>SUMIFS(СВЦЭМ!$F$33:$F$776,СВЦЭМ!$A$33:$A$776,$A240,СВЦЭМ!$B$33:$B$776,L$226)+'СЕТ СН'!$F$15</f>
        <v>113.14609627</v>
      </c>
      <c r="M240" s="36">
        <f>SUMIFS(СВЦЭМ!$F$33:$F$776,СВЦЭМ!$A$33:$A$776,$A240,СВЦЭМ!$B$33:$B$776,M$226)+'СЕТ СН'!$F$15</f>
        <v>113.29572415</v>
      </c>
      <c r="N240" s="36">
        <f>SUMIFS(СВЦЭМ!$F$33:$F$776,СВЦЭМ!$A$33:$A$776,$A240,СВЦЭМ!$B$33:$B$776,N$226)+'СЕТ СН'!$F$15</f>
        <v>112.53546946</v>
      </c>
      <c r="O240" s="36">
        <f>SUMIFS(СВЦЭМ!$F$33:$F$776,СВЦЭМ!$A$33:$A$776,$A240,СВЦЭМ!$B$33:$B$776,O$226)+'СЕТ СН'!$F$15</f>
        <v>114.59717297</v>
      </c>
      <c r="P240" s="36">
        <f>SUMIFS(СВЦЭМ!$F$33:$F$776,СВЦЭМ!$A$33:$A$776,$A240,СВЦЭМ!$B$33:$B$776,P$226)+'СЕТ СН'!$F$15</f>
        <v>118.24595985000001</v>
      </c>
      <c r="Q240" s="36">
        <f>SUMIFS(СВЦЭМ!$F$33:$F$776,СВЦЭМ!$A$33:$A$776,$A240,СВЦЭМ!$B$33:$B$776,Q$226)+'СЕТ СН'!$F$15</f>
        <v>116.64086451999999</v>
      </c>
      <c r="R240" s="36">
        <f>SUMIFS(СВЦЭМ!$F$33:$F$776,СВЦЭМ!$A$33:$A$776,$A240,СВЦЭМ!$B$33:$B$776,R$226)+'СЕТ СН'!$F$15</f>
        <v>116.07453578000001</v>
      </c>
      <c r="S240" s="36">
        <f>SUMIFS(СВЦЭМ!$F$33:$F$776,СВЦЭМ!$A$33:$A$776,$A240,СВЦЭМ!$B$33:$B$776,S$226)+'СЕТ СН'!$F$15</f>
        <v>118.89614656000001</v>
      </c>
      <c r="T240" s="36">
        <f>SUMIFS(СВЦЭМ!$F$33:$F$776,СВЦЭМ!$A$33:$A$776,$A240,СВЦЭМ!$B$33:$B$776,T$226)+'СЕТ СН'!$F$15</f>
        <v>115.79461599</v>
      </c>
      <c r="U240" s="36">
        <f>SUMIFS(СВЦЭМ!$F$33:$F$776,СВЦЭМ!$A$33:$A$776,$A240,СВЦЭМ!$B$33:$B$776,U$226)+'СЕТ СН'!$F$15</f>
        <v>111.34450166000001</v>
      </c>
      <c r="V240" s="36">
        <f>SUMIFS(СВЦЭМ!$F$33:$F$776,СВЦЭМ!$A$33:$A$776,$A240,СВЦЭМ!$B$33:$B$776,V$226)+'СЕТ СН'!$F$15</f>
        <v>107.77680817</v>
      </c>
      <c r="W240" s="36">
        <f>SUMIFS(СВЦЭМ!$F$33:$F$776,СВЦЭМ!$A$33:$A$776,$A240,СВЦЭМ!$B$33:$B$776,W$226)+'СЕТ СН'!$F$15</f>
        <v>106.41872499</v>
      </c>
      <c r="X240" s="36">
        <f>SUMIFS(СВЦЭМ!$F$33:$F$776,СВЦЭМ!$A$33:$A$776,$A240,СВЦЭМ!$B$33:$B$776,X$226)+'СЕТ СН'!$F$15</f>
        <v>107.53251516</v>
      </c>
      <c r="Y240" s="36">
        <f>SUMIFS(СВЦЭМ!$F$33:$F$776,СВЦЭМ!$A$33:$A$776,$A240,СВЦЭМ!$B$33:$B$776,Y$226)+'СЕТ СН'!$F$15</f>
        <v>112.20024117</v>
      </c>
    </row>
    <row r="241" spans="1:25" ht="15.75" x14ac:dyDescent="0.2">
      <c r="A241" s="35">
        <f t="shared" si="6"/>
        <v>43966</v>
      </c>
      <c r="B241" s="36">
        <f>SUMIFS(СВЦЭМ!$F$33:$F$776,СВЦЭМ!$A$33:$A$776,$A241,СВЦЭМ!$B$33:$B$776,B$226)+'СЕТ СН'!$F$15</f>
        <v>121.20236190999999</v>
      </c>
      <c r="C241" s="36">
        <f>SUMIFS(СВЦЭМ!$F$33:$F$776,СВЦЭМ!$A$33:$A$776,$A241,СВЦЭМ!$B$33:$B$776,C$226)+'СЕТ СН'!$F$15</f>
        <v>129.26281091000001</v>
      </c>
      <c r="D241" s="36">
        <f>SUMIFS(СВЦЭМ!$F$33:$F$776,СВЦЭМ!$A$33:$A$776,$A241,СВЦЭМ!$B$33:$B$776,D$226)+'СЕТ СН'!$F$15</f>
        <v>132.79190414000001</v>
      </c>
      <c r="E241" s="36">
        <f>SUMIFS(СВЦЭМ!$F$33:$F$776,СВЦЭМ!$A$33:$A$776,$A241,СВЦЭМ!$B$33:$B$776,E$226)+'СЕТ СН'!$F$15</f>
        <v>132.60129806</v>
      </c>
      <c r="F241" s="36">
        <f>SUMIFS(СВЦЭМ!$F$33:$F$776,СВЦЭМ!$A$33:$A$776,$A241,СВЦЭМ!$B$33:$B$776,F$226)+'СЕТ СН'!$F$15</f>
        <v>131.4522474</v>
      </c>
      <c r="G241" s="36">
        <f>SUMIFS(СВЦЭМ!$F$33:$F$776,СВЦЭМ!$A$33:$A$776,$A241,СВЦЭМ!$B$33:$B$776,G$226)+'СЕТ СН'!$F$15</f>
        <v>132.817554</v>
      </c>
      <c r="H241" s="36">
        <f>SUMIFS(СВЦЭМ!$F$33:$F$776,СВЦЭМ!$A$33:$A$776,$A241,СВЦЭМ!$B$33:$B$776,H$226)+'СЕТ СН'!$F$15</f>
        <v>133.89363979000001</v>
      </c>
      <c r="I241" s="36">
        <f>SUMIFS(СВЦЭМ!$F$33:$F$776,СВЦЭМ!$A$33:$A$776,$A241,СВЦЭМ!$B$33:$B$776,I$226)+'СЕТ СН'!$F$15</f>
        <v>127.46443988999999</v>
      </c>
      <c r="J241" s="36">
        <f>SUMIFS(СВЦЭМ!$F$33:$F$776,СВЦЭМ!$A$33:$A$776,$A241,СВЦЭМ!$B$33:$B$776,J$226)+'СЕТ СН'!$F$15</f>
        <v>118.52147002</v>
      </c>
      <c r="K241" s="36">
        <f>SUMIFS(СВЦЭМ!$F$33:$F$776,СВЦЭМ!$A$33:$A$776,$A241,СВЦЭМ!$B$33:$B$776,K$226)+'СЕТ СН'!$F$15</f>
        <v>108.67096438</v>
      </c>
      <c r="L241" s="36">
        <f>SUMIFS(СВЦЭМ!$F$33:$F$776,СВЦЭМ!$A$33:$A$776,$A241,СВЦЭМ!$B$33:$B$776,L$226)+'СЕТ СН'!$F$15</f>
        <v>107.04673678</v>
      </c>
      <c r="M241" s="36">
        <f>SUMIFS(СВЦЭМ!$F$33:$F$776,СВЦЭМ!$A$33:$A$776,$A241,СВЦЭМ!$B$33:$B$776,M$226)+'СЕТ СН'!$F$15</f>
        <v>110.03273249999999</v>
      </c>
      <c r="N241" s="36">
        <f>SUMIFS(СВЦЭМ!$F$33:$F$776,СВЦЭМ!$A$33:$A$776,$A241,СВЦЭМ!$B$33:$B$776,N$226)+'СЕТ СН'!$F$15</f>
        <v>110.86984006</v>
      </c>
      <c r="O241" s="36">
        <f>SUMIFS(СВЦЭМ!$F$33:$F$776,СВЦЭМ!$A$33:$A$776,$A241,СВЦЭМ!$B$33:$B$776,O$226)+'СЕТ СН'!$F$15</f>
        <v>111.22397413</v>
      </c>
      <c r="P241" s="36">
        <f>SUMIFS(СВЦЭМ!$F$33:$F$776,СВЦЭМ!$A$33:$A$776,$A241,СВЦЭМ!$B$33:$B$776,P$226)+'СЕТ СН'!$F$15</f>
        <v>112.14531709000001</v>
      </c>
      <c r="Q241" s="36">
        <f>SUMIFS(СВЦЭМ!$F$33:$F$776,СВЦЭМ!$A$33:$A$776,$A241,СВЦЭМ!$B$33:$B$776,Q$226)+'СЕТ СН'!$F$15</f>
        <v>111.45719398</v>
      </c>
      <c r="R241" s="36">
        <f>SUMIFS(СВЦЭМ!$F$33:$F$776,СВЦЭМ!$A$33:$A$776,$A241,СВЦЭМ!$B$33:$B$776,R$226)+'СЕТ СН'!$F$15</f>
        <v>110.80770036</v>
      </c>
      <c r="S241" s="36">
        <f>SUMIFS(СВЦЭМ!$F$33:$F$776,СВЦЭМ!$A$33:$A$776,$A241,СВЦЭМ!$B$33:$B$776,S$226)+'СЕТ СН'!$F$15</f>
        <v>112.24247093</v>
      </c>
      <c r="T241" s="36">
        <f>SUMIFS(СВЦЭМ!$F$33:$F$776,СВЦЭМ!$A$33:$A$776,$A241,СВЦЭМ!$B$33:$B$776,T$226)+'СЕТ СН'!$F$15</f>
        <v>111.4267244</v>
      </c>
      <c r="U241" s="36">
        <f>SUMIFS(СВЦЭМ!$F$33:$F$776,СВЦЭМ!$A$33:$A$776,$A241,СВЦЭМ!$B$33:$B$776,U$226)+'СЕТ СН'!$F$15</f>
        <v>111.86711519000001</v>
      </c>
      <c r="V241" s="36">
        <f>SUMIFS(СВЦЭМ!$F$33:$F$776,СВЦЭМ!$A$33:$A$776,$A241,СВЦЭМ!$B$33:$B$776,V$226)+'СЕТ СН'!$F$15</f>
        <v>110.78697328</v>
      </c>
      <c r="W241" s="36">
        <f>SUMIFS(СВЦЭМ!$F$33:$F$776,СВЦЭМ!$A$33:$A$776,$A241,СВЦЭМ!$B$33:$B$776,W$226)+'СЕТ СН'!$F$15</f>
        <v>108.92611517</v>
      </c>
      <c r="X241" s="36">
        <f>SUMIFS(СВЦЭМ!$F$33:$F$776,СВЦЭМ!$A$33:$A$776,$A241,СВЦЭМ!$B$33:$B$776,X$226)+'СЕТ СН'!$F$15</f>
        <v>109.25677302</v>
      </c>
      <c r="Y241" s="36">
        <f>SUMIFS(СВЦЭМ!$F$33:$F$776,СВЦЭМ!$A$33:$A$776,$A241,СВЦЭМ!$B$33:$B$776,Y$226)+'СЕТ СН'!$F$15</f>
        <v>109.81736823999999</v>
      </c>
    </row>
    <row r="242" spans="1:25" ht="15.75" x14ac:dyDescent="0.2">
      <c r="A242" s="35">
        <f t="shared" si="6"/>
        <v>43967</v>
      </c>
      <c r="B242" s="36">
        <f>SUMIFS(СВЦЭМ!$F$33:$F$776,СВЦЭМ!$A$33:$A$776,$A242,СВЦЭМ!$B$33:$B$776,B$226)+'СЕТ СН'!$F$15</f>
        <v>126.19755653999999</v>
      </c>
      <c r="C242" s="36">
        <f>SUMIFS(СВЦЭМ!$F$33:$F$776,СВЦЭМ!$A$33:$A$776,$A242,СВЦЭМ!$B$33:$B$776,C$226)+'СЕТ СН'!$F$15</f>
        <v>132.05089853999999</v>
      </c>
      <c r="D242" s="36">
        <f>SUMIFS(СВЦЭМ!$F$33:$F$776,СВЦЭМ!$A$33:$A$776,$A242,СВЦЭМ!$B$33:$B$776,D$226)+'СЕТ СН'!$F$15</f>
        <v>132.27157667</v>
      </c>
      <c r="E242" s="36">
        <f>SUMIFS(СВЦЭМ!$F$33:$F$776,СВЦЭМ!$A$33:$A$776,$A242,СВЦЭМ!$B$33:$B$776,E$226)+'СЕТ СН'!$F$15</f>
        <v>134.15764623999999</v>
      </c>
      <c r="F242" s="36">
        <f>SUMIFS(СВЦЭМ!$F$33:$F$776,СВЦЭМ!$A$33:$A$776,$A242,СВЦЭМ!$B$33:$B$776,F$226)+'СЕТ СН'!$F$15</f>
        <v>134.15992555</v>
      </c>
      <c r="G242" s="36">
        <f>SUMIFS(СВЦЭМ!$F$33:$F$776,СВЦЭМ!$A$33:$A$776,$A242,СВЦЭМ!$B$33:$B$776,G$226)+'СЕТ СН'!$F$15</f>
        <v>134.13875922</v>
      </c>
      <c r="H242" s="36">
        <f>SUMIFS(СВЦЭМ!$F$33:$F$776,СВЦЭМ!$A$33:$A$776,$A242,СВЦЭМ!$B$33:$B$776,H$226)+'СЕТ СН'!$F$15</f>
        <v>135.22923144000001</v>
      </c>
      <c r="I242" s="36">
        <f>SUMIFS(СВЦЭМ!$F$33:$F$776,СВЦЭМ!$A$33:$A$776,$A242,СВЦЭМ!$B$33:$B$776,I$226)+'СЕТ СН'!$F$15</f>
        <v>125.22397846</v>
      </c>
      <c r="J242" s="36">
        <f>SUMIFS(СВЦЭМ!$F$33:$F$776,СВЦЭМ!$A$33:$A$776,$A242,СВЦЭМ!$B$33:$B$776,J$226)+'СЕТ СН'!$F$15</f>
        <v>114.70423328</v>
      </c>
      <c r="K242" s="36">
        <f>SUMIFS(СВЦЭМ!$F$33:$F$776,СВЦЭМ!$A$33:$A$776,$A242,СВЦЭМ!$B$33:$B$776,K$226)+'СЕТ СН'!$F$15</f>
        <v>114.545908</v>
      </c>
      <c r="L242" s="36">
        <f>SUMIFS(СВЦЭМ!$F$33:$F$776,СВЦЭМ!$A$33:$A$776,$A242,СВЦЭМ!$B$33:$B$776,L$226)+'СЕТ СН'!$F$15</f>
        <v>115.27219633999999</v>
      </c>
      <c r="M242" s="36">
        <f>SUMIFS(СВЦЭМ!$F$33:$F$776,СВЦЭМ!$A$33:$A$776,$A242,СВЦЭМ!$B$33:$B$776,M$226)+'СЕТ СН'!$F$15</f>
        <v>114.65640095000001</v>
      </c>
      <c r="N242" s="36">
        <f>SUMIFS(СВЦЭМ!$F$33:$F$776,СВЦЭМ!$A$33:$A$776,$A242,СВЦЭМ!$B$33:$B$776,N$226)+'СЕТ СН'!$F$15</f>
        <v>113.17598101999999</v>
      </c>
      <c r="O242" s="36">
        <f>SUMIFS(СВЦЭМ!$F$33:$F$776,СВЦЭМ!$A$33:$A$776,$A242,СВЦЭМ!$B$33:$B$776,O$226)+'СЕТ СН'!$F$15</f>
        <v>112.40258086</v>
      </c>
      <c r="P242" s="36">
        <f>SUMIFS(СВЦЭМ!$F$33:$F$776,СВЦЭМ!$A$33:$A$776,$A242,СВЦЭМ!$B$33:$B$776,P$226)+'СЕТ СН'!$F$15</f>
        <v>113.21883278</v>
      </c>
      <c r="Q242" s="36">
        <f>SUMIFS(СВЦЭМ!$F$33:$F$776,СВЦЭМ!$A$33:$A$776,$A242,СВЦЭМ!$B$33:$B$776,Q$226)+'СЕТ СН'!$F$15</f>
        <v>112.81889943</v>
      </c>
      <c r="R242" s="36">
        <f>SUMIFS(СВЦЭМ!$F$33:$F$776,СВЦЭМ!$A$33:$A$776,$A242,СВЦЭМ!$B$33:$B$776,R$226)+'СЕТ СН'!$F$15</f>
        <v>112.24413942</v>
      </c>
      <c r="S242" s="36">
        <f>SUMIFS(СВЦЭМ!$F$33:$F$776,СВЦЭМ!$A$33:$A$776,$A242,СВЦЭМ!$B$33:$B$776,S$226)+'СЕТ СН'!$F$15</f>
        <v>111.70490588</v>
      </c>
      <c r="T242" s="36">
        <f>SUMIFS(СВЦЭМ!$F$33:$F$776,СВЦЭМ!$A$33:$A$776,$A242,СВЦЭМ!$B$33:$B$776,T$226)+'СЕТ СН'!$F$15</f>
        <v>111.55250537000001</v>
      </c>
      <c r="U242" s="36">
        <f>SUMIFS(СВЦЭМ!$F$33:$F$776,СВЦЭМ!$A$33:$A$776,$A242,СВЦЭМ!$B$33:$B$776,U$226)+'СЕТ СН'!$F$15</f>
        <v>110.46330321000001</v>
      </c>
      <c r="V242" s="36">
        <f>SUMIFS(СВЦЭМ!$F$33:$F$776,СВЦЭМ!$A$33:$A$776,$A242,СВЦЭМ!$B$33:$B$776,V$226)+'СЕТ СН'!$F$15</f>
        <v>110.33388406</v>
      </c>
      <c r="W242" s="36">
        <f>SUMIFS(СВЦЭМ!$F$33:$F$776,СВЦЭМ!$A$33:$A$776,$A242,СВЦЭМ!$B$33:$B$776,W$226)+'СЕТ СН'!$F$15</f>
        <v>110.55702207</v>
      </c>
      <c r="X242" s="36">
        <f>SUMIFS(СВЦЭМ!$F$33:$F$776,СВЦЭМ!$A$33:$A$776,$A242,СВЦЭМ!$B$33:$B$776,X$226)+'СЕТ СН'!$F$15</f>
        <v>110.69318396</v>
      </c>
      <c r="Y242" s="36">
        <f>SUMIFS(СВЦЭМ!$F$33:$F$776,СВЦЭМ!$A$33:$A$776,$A242,СВЦЭМ!$B$33:$B$776,Y$226)+'СЕТ СН'!$F$15</f>
        <v>113.48781916999999</v>
      </c>
    </row>
    <row r="243" spans="1:25" ht="15.75" x14ac:dyDescent="0.2">
      <c r="A243" s="35">
        <f t="shared" si="6"/>
        <v>43968</v>
      </c>
      <c r="B243" s="36">
        <f>SUMIFS(СВЦЭМ!$F$33:$F$776,СВЦЭМ!$A$33:$A$776,$A243,СВЦЭМ!$B$33:$B$776,B$226)+'СЕТ СН'!$F$15</f>
        <v>126.79789786000001</v>
      </c>
      <c r="C243" s="36">
        <f>SUMIFS(СВЦЭМ!$F$33:$F$776,СВЦЭМ!$A$33:$A$776,$A243,СВЦЭМ!$B$33:$B$776,C$226)+'СЕТ СН'!$F$15</f>
        <v>131.92962523</v>
      </c>
      <c r="D243" s="36">
        <f>SUMIFS(СВЦЭМ!$F$33:$F$776,СВЦЭМ!$A$33:$A$776,$A243,СВЦЭМ!$B$33:$B$776,D$226)+'СЕТ СН'!$F$15</f>
        <v>133.01892855</v>
      </c>
      <c r="E243" s="36">
        <f>SUMIFS(СВЦЭМ!$F$33:$F$776,СВЦЭМ!$A$33:$A$776,$A243,СВЦЭМ!$B$33:$B$776,E$226)+'СЕТ СН'!$F$15</f>
        <v>134.12878566000001</v>
      </c>
      <c r="F243" s="36">
        <f>SUMIFS(СВЦЭМ!$F$33:$F$776,СВЦЭМ!$A$33:$A$776,$A243,СВЦЭМ!$B$33:$B$776,F$226)+'СЕТ СН'!$F$15</f>
        <v>133.10768615000001</v>
      </c>
      <c r="G243" s="36">
        <f>SUMIFS(СВЦЭМ!$F$33:$F$776,СВЦЭМ!$A$33:$A$776,$A243,СВЦЭМ!$B$33:$B$776,G$226)+'СЕТ СН'!$F$15</f>
        <v>133.31409070000001</v>
      </c>
      <c r="H243" s="36">
        <f>SUMIFS(СВЦЭМ!$F$33:$F$776,СВЦЭМ!$A$33:$A$776,$A243,СВЦЭМ!$B$33:$B$776,H$226)+'СЕТ СН'!$F$15</f>
        <v>134.11830295999999</v>
      </c>
      <c r="I243" s="36">
        <f>SUMIFS(СВЦЭМ!$F$33:$F$776,СВЦЭМ!$A$33:$A$776,$A243,СВЦЭМ!$B$33:$B$776,I$226)+'СЕТ СН'!$F$15</f>
        <v>128.06160413000001</v>
      </c>
      <c r="J243" s="36">
        <f>SUMIFS(СВЦЭМ!$F$33:$F$776,СВЦЭМ!$A$33:$A$776,$A243,СВЦЭМ!$B$33:$B$776,J$226)+'СЕТ СН'!$F$15</f>
        <v>117.99105754999999</v>
      </c>
      <c r="K243" s="36">
        <f>SUMIFS(СВЦЭМ!$F$33:$F$776,СВЦЭМ!$A$33:$A$776,$A243,СВЦЭМ!$B$33:$B$776,K$226)+'СЕТ СН'!$F$15</f>
        <v>113.64802091</v>
      </c>
      <c r="L243" s="36">
        <f>SUMIFS(СВЦЭМ!$F$33:$F$776,СВЦЭМ!$A$33:$A$776,$A243,СВЦЭМ!$B$33:$B$776,L$226)+'СЕТ СН'!$F$15</f>
        <v>113.64827002</v>
      </c>
      <c r="M243" s="36">
        <f>SUMIFS(СВЦЭМ!$F$33:$F$776,СВЦЭМ!$A$33:$A$776,$A243,СВЦЭМ!$B$33:$B$776,M$226)+'СЕТ СН'!$F$15</f>
        <v>113.43066760000001</v>
      </c>
      <c r="N243" s="36">
        <f>SUMIFS(СВЦЭМ!$F$33:$F$776,СВЦЭМ!$A$33:$A$776,$A243,СВЦЭМ!$B$33:$B$776,N$226)+'СЕТ СН'!$F$15</f>
        <v>112.82899406</v>
      </c>
      <c r="O243" s="36">
        <f>SUMIFS(СВЦЭМ!$F$33:$F$776,СВЦЭМ!$A$33:$A$776,$A243,СВЦЭМ!$B$33:$B$776,O$226)+'СЕТ СН'!$F$15</f>
        <v>112.80229627999999</v>
      </c>
      <c r="P243" s="36">
        <f>SUMIFS(СВЦЭМ!$F$33:$F$776,СВЦЭМ!$A$33:$A$776,$A243,СВЦЭМ!$B$33:$B$776,P$226)+'СЕТ СН'!$F$15</f>
        <v>113.63838843000001</v>
      </c>
      <c r="Q243" s="36">
        <f>SUMIFS(СВЦЭМ!$F$33:$F$776,СВЦЭМ!$A$33:$A$776,$A243,СВЦЭМ!$B$33:$B$776,Q$226)+'СЕТ СН'!$F$15</f>
        <v>114.01651603000001</v>
      </c>
      <c r="R243" s="36">
        <f>SUMIFS(СВЦЭМ!$F$33:$F$776,СВЦЭМ!$A$33:$A$776,$A243,СВЦЭМ!$B$33:$B$776,R$226)+'СЕТ СН'!$F$15</f>
        <v>113.55459596</v>
      </c>
      <c r="S243" s="36">
        <f>SUMIFS(СВЦЭМ!$F$33:$F$776,СВЦЭМ!$A$33:$A$776,$A243,СВЦЭМ!$B$33:$B$776,S$226)+'СЕТ СН'!$F$15</f>
        <v>113.78856268</v>
      </c>
      <c r="T243" s="36">
        <f>SUMIFS(СВЦЭМ!$F$33:$F$776,СВЦЭМ!$A$33:$A$776,$A243,СВЦЭМ!$B$33:$B$776,T$226)+'СЕТ СН'!$F$15</f>
        <v>112.23449952</v>
      </c>
      <c r="U243" s="36">
        <f>SUMIFS(СВЦЭМ!$F$33:$F$776,СВЦЭМ!$A$33:$A$776,$A243,СВЦЭМ!$B$33:$B$776,U$226)+'СЕТ СН'!$F$15</f>
        <v>109.90698301</v>
      </c>
      <c r="V243" s="36">
        <f>SUMIFS(СВЦЭМ!$F$33:$F$776,СВЦЭМ!$A$33:$A$776,$A243,СВЦЭМ!$B$33:$B$776,V$226)+'СЕТ СН'!$F$15</f>
        <v>104.36691731000001</v>
      </c>
      <c r="W243" s="36">
        <f>SUMIFS(СВЦЭМ!$F$33:$F$776,СВЦЭМ!$A$33:$A$776,$A243,СВЦЭМ!$B$33:$B$776,W$226)+'СЕТ СН'!$F$15</f>
        <v>105.17428476000001</v>
      </c>
      <c r="X243" s="36">
        <f>SUMIFS(СВЦЭМ!$F$33:$F$776,СВЦЭМ!$A$33:$A$776,$A243,СВЦЭМ!$B$33:$B$776,X$226)+'СЕТ СН'!$F$15</f>
        <v>105.17001358</v>
      </c>
      <c r="Y243" s="36">
        <f>SUMIFS(СВЦЭМ!$F$33:$F$776,СВЦЭМ!$A$33:$A$776,$A243,СВЦЭМ!$B$33:$B$776,Y$226)+'СЕТ СН'!$F$15</f>
        <v>109.73151562</v>
      </c>
    </row>
    <row r="244" spans="1:25" ht="15.75" x14ac:dyDescent="0.2">
      <c r="A244" s="35">
        <f t="shared" si="6"/>
        <v>43969</v>
      </c>
      <c r="B244" s="36">
        <f>SUMIFS(СВЦЭМ!$F$33:$F$776,СВЦЭМ!$A$33:$A$776,$A244,СВЦЭМ!$B$33:$B$776,B$226)+'СЕТ СН'!$F$15</f>
        <v>127.36890909</v>
      </c>
      <c r="C244" s="36">
        <f>SUMIFS(СВЦЭМ!$F$33:$F$776,СВЦЭМ!$A$33:$A$776,$A244,СВЦЭМ!$B$33:$B$776,C$226)+'СЕТ СН'!$F$15</f>
        <v>130.10044758999999</v>
      </c>
      <c r="D244" s="36">
        <f>SUMIFS(СВЦЭМ!$F$33:$F$776,СВЦЭМ!$A$33:$A$776,$A244,СВЦЭМ!$B$33:$B$776,D$226)+'СЕТ СН'!$F$15</f>
        <v>128.36013011</v>
      </c>
      <c r="E244" s="36">
        <f>SUMIFS(СВЦЭМ!$F$33:$F$776,СВЦЭМ!$A$33:$A$776,$A244,СВЦЭМ!$B$33:$B$776,E$226)+'СЕТ СН'!$F$15</f>
        <v>129.93931698</v>
      </c>
      <c r="F244" s="36">
        <f>SUMIFS(СВЦЭМ!$F$33:$F$776,СВЦЭМ!$A$33:$A$776,$A244,СВЦЭМ!$B$33:$B$776,F$226)+'СЕТ СН'!$F$15</f>
        <v>129.34824370999999</v>
      </c>
      <c r="G244" s="36">
        <f>SUMIFS(СВЦЭМ!$F$33:$F$776,СВЦЭМ!$A$33:$A$776,$A244,СВЦЭМ!$B$33:$B$776,G$226)+'СЕТ СН'!$F$15</f>
        <v>129.85150651000001</v>
      </c>
      <c r="H244" s="36">
        <f>SUMIFS(СВЦЭМ!$F$33:$F$776,СВЦЭМ!$A$33:$A$776,$A244,СВЦЭМ!$B$33:$B$776,H$226)+'СЕТ СН'!$F$15</f>
        <v>129.52015169000001</v>
      </c>
      <c r="I244" s="36">
        <f>SUMIFS(СВЦЭМ!$F$33:$F$776,СВЦЭМ!$A$33:$A$776,$A244,СВЦЭМ!$B$33:$B$776,I$226)+'СЕТ СН'!$F$15</f>
        <v>125.10545632</v>
      </c>
      <c r="J244" s="36">
        <f>SUMIFS(СВЦЭМ!$F$33:$F$776,СВЦЭМ!$A$33:$A$776,$A244,СВЦЭМ!$B$33:$B$776,J$226)+'СЕТ СН'!$F$15</f>
        <v>111.5271439</v>
      </c>
      <c r="K244" s="36">
        <f>SUMIFS(СВЦЭМ!$F$33:$F$776,СВЦЭМ!$A$33:$A$776,$A244,СВЦЭМ!$B$33:$B$776,K$226)+'СЕТ СН'!$F$15</f>
        <v>109.02610202</v>
      </c>
      <c r="L244" s="36">
        <f>SUMIFS(СВЦЭМ!$F$33:$F$776,СВЦЭМ!$A$33:$A$776,$A244,СВЦЭМ!$B$33:$B$776,L$226)+'СЕТ СН'!$F$15</f>
        <v>110.17849811000001</v>
      </c>
      <c r="M244" s="36">
        <f>SUMIFS(СВЦЭМ!$F$33:$F$776,СВЦЭМ!$A$33:$A$776,$A244,СВЦЭМ!$B$33:$B$776,M$226)+'СЕТ СН'!$F$15</f>
        <v>110.33662579</v>
      </c>
      <c r="N244" s="36">
        <f>SUMIFS(СВЦЭМ!$F$33:$F$776,СВЦЭМ!$A$33:$A$776,$A244,СВЦЭМ!$B$33:$B$776,N$226)+'СЕТ СН'!$F$15</f>
        <v>108.94580010999999</v>
      </c>
      <c r="O244" s="36">
        <f>SUMIFS(СВЦЭМ!$F$33:$F$776,СВЦЭМ!$A$33:$A$776,$A244,СВЦЭМ!$B$33:$B$776,O$226)+'СЕТ СН'!$F$15</f>
        <v>109.10483085</v>
      </c>
      <c r="P244" s="36">
        <f>SUMIFS(СВЦЭМ!$F$33:$F$776,СВЦЭМ!$A$33:$A$776,$A244,СВЦЭМ!$B$33:$B$776,P$226)+'СЕТ СН'!$F$15</f>
        <v>111.88837893</v>
      </c>
      <c r="Q244" s="36">
        <f>SUMIFS(СВЦЭМ!$F$33:$F$776,СВЦЭМ!$A$33:$A$776,$A244,СВЦЭМ!$B$33:$B$776,Q$226)+'СЕТ СН'!$F$15</f>
        <v>110.0297516</v>
      </c>
      <c r="R244" s="36">
        <f>SUMIFS(СВЦЭМ!$F$33:$F$776,СВЦЭМ!$A$33:$A$776,$A244,СВЦЭМ!$B$33:$B$776,R$226)+'СЕТ СН'!$F$15</f>
        <v>110.03176637999999</v>
      </c>
      <c r="S244" s="36">
        <f>SUMIFS(СВЦЭМ!$F$33:$F$776,СВЦЭМ!$A$33:$A$776,$A244,СВЦЭМ!$B$33:$B$776,S$226)+'СЕТ СН'!$F$15</f>
        <v>112.29663847</v>
      </c>
      <c r="T244" s="36">
        <f>SUMIFS(СВЦЭМ!$F$33:$F$776,СВЦЭМ!$A$33:$A$776,$A244,СВЦЭМ!$B$33:$B$776,T$226)+'СЕТ СН'!$F$15</f>
        <v>110.89676034</v>
      </c>
      <c r="U244" s="36">
        <f>SUMIFS(СВЦЭМ!$F$33:$F$776,СВЦЭМ!$A$33:$A$776,$A244,СВЦЭМ!$B$33:$B$776,U$226)+'СЕТ СН'!$F$15</f>
        <v>109.44375826</v>
      </c>
      <c r="V244" s="36">
        <f>SUMIFS(СВЦЭМ!$F$33:$F$776,СВЦЭМ!$A$33:$A$776,$A244,СВЦЭМ!$B$33:$B$776,V$226)+'СЕТ СН'!$F$15</f>
        <v>105.67623625</v>
      </c>
      <c r="W244" s="36">
        <f>SUMIFS(СВЦЭМ!$F$33:$F$776,СВЦЭМ!$A$33:$A$776,$A244,СВЦЭМ!$B$33:$B$776,W$226)+'СЕТ СН'!$F$15</f>
        <v>106.27470231</v>
      </c>
      <c r="X244" s="36">
        <f>SUMIFS(СВЦЭМ!$F$33:$F$776,СВЦЭМ!$A$33:$A$776,$A244,СВЦЭМ!$B$33:$B$776,X$226)+'СЕТ СН'!$F$15</f>
        <v>106.20033616000001</v>
      </c>
      <c r="Y244" s="36">
        <f>SUMIFS(СВЦЭМ!$F$33:$F$776,СВЦЭМ!$A$33:$A$776,$A244,СВЦЭМ!$B$33:$B$776,Y$226)+'СЕТ СН'!$F$15</f>
        <v>109.91191732</v>
      </c>
    </row>
    <row r="245" spans="1:25" ht="15.75" x14ac:dyDescent="0.2">
      <c r="A245" s="35">
        <f t="shared" si="6"/>
        <v>43970</v>
      </c>
      <c r="B245" s="36">
        <f>SUMIFS(СВЦЭМ!$F$33:$F$776,СВЦЭМ!$A$33:$A$776,$A245,СВЦЭМ!$B$33:$B$776,B$226)+'СЕТ СН'!$F$15</f>
        <v>129.07500443000001</v>
      </c>
      <c r="C245" s="36">
        <f>SUMIFS(СВЦЭМ!$F$33:$F$776,СВЦЭМ!$A$33:$A$776,$A245,СВЦЭМ!$B$33:$B$776,C$226)+'СЕТ СН'!$F$15</f>
        <v>133.11191631</v>
      </c>
      <c r="D245" s="36">
        <f>SUMIFS(СВЦЭМ!$F$33:$F$776,СВЦЭМ!$A$33:$A$776,$A245,СВЦЭМ!$B$33:$B$776,D$226)+'СЕТ СН'!$F$15</f>
        <v>131.79160390999999</v>
      </c>
      <c r="E245" s="36">
        <f>SUMIFS(СВЦЭМ!$F$33:$F$776,СВЦЭМ!$A$33:$A$776,$A245,СВЦЭМ!$B$33:$B$776,E$226)+'СЕТ СН'!$F$15</f>
        <v>131.08297137</v>
      </c>
      <c r="F245" s="36">
        <f>SUMIFS(СВЦЭМ!$F$33:$F$776,СВЦЭМ!$A$33:$A$776,$A245,СВЦЭМ!$B$33:$B$776,F$226)+'СЕТ СН'!$F$15</f>
        <v>130.22276675000001</v>
      </c>
      <c r="G245" s="36">
        <f>SUMIFS(СВЦЭМ!$F$33:$F$776,СВЦЭМ!$A$33:$A$776,$A245,СВЦЭМ!$B$33:$B$776,G$226)+'СЕТ СН'!$F$15</f>
        <v>131.53068582</v>
      </c>
      <c r="H245" s="36">
        <f>SUMIFS(СВЦЭМ!$F$33:$F$776,СВЦЭМ!$A$33:$A$776,$A245,СВЦЭМ!$B$33:$B$776,H$226)+'СЕТ СН'!$F$15</f>
        <v>131.62848811000001</v>
      </c>
      <c r="I245" s="36">
        <f>SUMIFS(СВЦЭМ!$F$33:$F$776,СВЦЭМ!$A$33:$A$776,$A245,СВЦЭМ!$B$33:$B$776,I$226)+'СЕТ СН'!$F$15</f>
        <v>127.75317991999999</v>
      </c>
      <c r="J245" s="36">
        <f>SUMIFS(СВЦЭМ!$F$33:$F$776,СВЦЭМ!$A$33:$A$776,$A245,СВЦЭМ!$B$33:$B$776,J$226)+'СЕТ СН'!$F$15</f>
        <v>113.53401395</v>
      </c>
      <c r="K245" s="36">
        <f>SUMIFS(СВЦЭМ!$F$33:$F$776,СВЦЭМ!$A$33:$A$776,$A245,СВЦЭМ!$B$33:$B$776,K$226)+'СЕТ СН'!$F$15</f>
        <v>111.04625618</v>
      </c>
      <c r="L245" s="36">
        <f>SUMIFS(СВЦЭМ!$F$33:$F$776,СВЦЭМ!$A$33:$A$776,$A245,СВЦЭМ!$B$33:$B$776,L$226)+'СЕТ СН'!$F$15</f>
        <v>110.62083011</v>
      </c>
      <c r="M245" s="36">
        <f>SUMIFS(СВЦЭМ!$F$33:$F$776,СВЦЭМ!$A$33:$A$776,$A245,СВЦЭМ!$B$33:$B$776,M$226)+'СЕТ СН'!$F$15</f>
        <v>108.19931611</v>
      </c>
      <c r="N245" s="36">
        <f>SUMIFS(СВЦЭМ!$F$33:$F$776,СВЦЭМ!$A$33:$A$776,$A245,СВЦЭМ!$B$33:$B$776,N$226)+'СЕТ СН'!$F$15</f>
        <v>108.11687372999999</v>
      </c>
      <c r="O245" s="36">
        <f>SUMIFS(СВЦЭМ!$F$33:$F$776,СВЦЭМ!$A$33:$A$776,$A245,СВЦЭМ!$B$33:$B$776,O$226)+'СЕТ СН'!$F$15</f>
        <v>109.32297464</v>
      </c>
      <c r="P245" s="36">
        <f>SUMIFS(СВЦЭМ!$F$33:$F$776,СВЦЭМ!$A$33:$A$776,$A245,СВЦЭМ!$B$33:$B$776,P$226)+'СЕТ СН'!$F$15</f>
        <v>110.28176805</v>
      </c>
      <c r="Q245" s="36">
        <f>SUMIFS(СВЦЭМ!$F$33:$F$776,СВЦЭМ!$A$33:$A$776,$A245,СВЦЭМ!$B$33:$B$776,Q$226)+'СЕТ СН'!$F$15</f>
        <v>110.99342109</v>
      </c>
      <c r="R245" s="36">
        <f>SUMIFS(СВЦЭМ!$F$33:$F$776,СВЦЭМ!$A$33:$A$776,$A245,СВЦЭМ!$B$33:$B$776,R$226)+'СЕТ СН'!$F$15</f>
        <v>111.38994857</v>
      </c>
      <c r="S245" s="36">
        <f>SUMIFS(СВЦЭМ!$F$33:$F$776,СВЦЭМ!$A$33:$A$776,$A245,СВЦЭМ!$B$33:$B$776,S$226)+'СЕТ СН'!$F$15</f>
        <v>112.77709274999999</v>
      </c>
      <c r="T245" s="36">
        <f>SUMIFS(СВЦЭМ!$F$33:$F$776,СВЦЭМ!$A$33:$A$776,$A245,СВЦЭМ!$B$33:$B$776,T$226)+'СЕТ СН'!$F$15</f>
        <v>112.18891600000001</v>
      </c>
      <c r="U245" s="36">
        <f>SUMIFS(СВЦЭМ!$F$33:$F$776,СВЦЭМ!$A$33:$A$776,$A245,СВЦЭМ!$B$33:$B$776,U$226)+'СЕТ СН'!$F$15</f>
        <v>109.84117042</v>
      </c>
      <c r="V245" s="36">
        <f>SUMIFS(СВЦЭМ!$F$33:$F$776,СВЦЭМ!$A$33:$A$776,$A245,СВЦЭМ!$B$33:$B$776,V$226)+'СЕТ СН'!$F$15</f>
        <v>109.13021642</v>
      </c>
      <c r="W245" s="36">
        <f>SUMIFS(СВЦЭМ!$F$33:$F$776,СВЦЭМ!$A$33:$A$776,$A245,СВЦЭМ!$B$33:$B$776,W$226)+'СЕТ СН'!$F$15</f>
        <v>109.98177257</v>
      </c>
      <c r="X245" s="36">
        <f>SUMIFS(СВЦЭМ!$F$33:$F$776,СВЦЭМ!$A$33:$A$776,$A245,СВЦЭМ!$B$33:$B$776,X$226)+'СЕТ СН'!$F$15</f>
        <v>109.01379045</v>
      </c>
      <c r="Y245" s="36">
        <f>SUMIFS(СВЦЭМ!$F$33:$F$776,СВЦЭМ!$A$33:$A$776,$A245,СВЦЭМ!$B$33:$B$776,Y$226)+'СЕТ СН'!$F$15</f>
        <v>111.08876893999999</v>
      </c>
    </row>
    <row r="246" spans="1:25" ht="15.75" x14ac:dyDescent="0.2">
      <c r="A246" s="35">
        <f t="shared" si="6"/>
        <v>43971</v>
      </c>
      <c r="B246" s="36">
        <f>SUMIFS(СВЦЭМ!$F$33:$F$776,СВЦЭМ!$A$33:$A$776,$A246,СВЦЭМ!$B$33:$B$776,B$226)+'СЕТ СН'!$F$15</f>
        <v>123.07574509</v>
      </c>
      <c r="C246" s="36">
        <f>SUMIFS(СВЦЭМ!$F$33:$F$776,СВЦЭМ!$A$33:$A$776,$A246,СВЦЭМ!$B$33:$B$776,C$226)+'СЕТ СН'!$F$15</f>
        <v>124.57870493</v>
      </c>
      <c r="D246" s="36">
        <f>SUMIFS(СВЦЭМ!$F$33:$F$776,СВЦЭМ!$A$33:$A$776,$A246,СВЦЭМ!$B$33:$B$776,D$226)+'СЕТ СН'!$F$15</f>
        <v>127.25088934999999</v>
      </c>
      <c r="E246" s="36">
        <f>SUMIFS(СВЦЭМ!$F$33:$F$776,СВЦЭМ!$A$33:$A$776,$A246,СВЦЭМ!$B$33:$B$776,E$226)+'СЕТ СН'!$F$15</f>
        <v>126.56900415</v>
      </c>
      <c r="F246" s="36">
        <f>SUMIFS(СВЦЭМ!$F$33:$F$776,СВЦЭМ!$A$33:$A$776,$A246,СВЦЭМ!$B$33:$B$776,F$226)+'СЕТ СН'!$F$15</f>
        <v>125.54719798000001</v>
      </c>
      <c r="G246" s="36">
        <f>SUMIFS(СВЦЭМ!$F$33:$F$776,СВЦЭМ!$A$33:$A$776,$A246,СВЦЭМ!$B$33:$B$776,G$226)+'СЕТ СН'!$F$15</f>
        <v>127.04611860999999</v>
      </c>
      <c r="H246" s="36">
        <f>SUMIFS(СВЦЭМ!$F$33:$F$776,СВЦЭМ!$A$33:$A$776,$A246,СВЦЭМ!$B$33:$B$776,H$226)+'СЕТ СН'!$F$15</f>
        <v>128.07981262000001</v>
      </c>
      <c r="I246" s="36">
        <f>SUMIFS(СВЦЭМ!$F$33:$F$776,СВЦЭМ!$A$33:$A$776,$A246,СВЦЭМ!$B$33:$B$776,I$226)+'СЕТ СН'!$F$15</f>
        <v>125.91709950000001</v>
      </c>
      <c r="J246" s="36">
        <f>SUMIFS(СВЦЭМ!$F$33:$F$776,СВЦЭМ!$A$33:$A$776,$A246,СВЦЭМ!$B$33:$B$776,J$226)+'СЕТ СН'!$F$15</f>
        <v>110.63467317999999</v>
      </c>
      <c r="K246" s="36">
        <f>SUMIFS(СВЦЭМ!$F$33:$F$776,СВЦЭМ!$A$33:$A$776,$A246,СВЦЭМ!$B$33:$B$776,K$226)+'СЕТ СН'!$F$15</f>
        <v>111.46238952</v>
      </c>
      <c r="L246" s="36">
        <f>SUMIFS(СВЦЭМ!$F$33:$F$776,СВЦЭМ!$A$33:$A$776,$A246,СВЦЭМ!$B$33:$B$776,L$226)+'СЕТ СН'!$F$15</f>
        <v>112.01585407</v>
      </c>
      <c r="M246" s="36">
        <f>SUMIFS(СВЦЭМ!$F$33:$F$776,СВЦЭМ!$A$33:$A$776,$A246,СВЦЭМ!$B$33:$B$776,M$226)+'СЕТ СН'!$F$15</f>
        <v>112.42484227999999</v>
      </c>
      <c r="N246" s="36">
        <f>SUMIFS(СВЦЭМ!$F$33:$F$776,СВЦЭМ!$A$33:$A$776,$A246,СВЦЭМ!$B$33:$B$776,N$226)+'СЕТ СН'!$F$15</f>
        <v>112.38302852</v>
      </c>
      <c r="O246" s="36">
        <f>SUMIFS(СВЦЭМ!$F$33:$F$776,СВЦЭМ!$A$33:$A$776,$A246,СВЦЭМ!$B$33:$B$776,O$226)+'СЕТ СН'!$F$15</f>
        <v>113.1260997</v>
      </c>
      <c r="P246" s="36">
        <f>SUMIFS(СВЦЭМ!$F$33:$F$776,СВЦЭМ!$A$33:$A$776,$A246,СВЦЭМ!$B$33:$B$776,P$226)+'СЕТ СН'!$F$15</f>
        <v>113.44042311</v>
      </c>
      <c r="Q246" s="36">
        <f>SUMIFS(СВЦЭМ!$F$33:$F$776,СВЦЭМ!$A$33:$A$776,$A246,СВЦЭМ!$B$33:$B$776,Q$226)+'СЕТ СН'!$F$15</f>
        <v>113.5516113</v>
      </c>
      <c r="R246" s="36">
        <f>SUMIFS(СВЦЭМ!$F$33:$F$776,СВЦЭМ!$A$33:$A$776,$A246,СВЦЭМ!$B$33:$B$776,R$226)+'СЕТ СН'!$F$15</f>
        <v>113.70741952</v>
      </c>
      <c r="S246" s="36">
        <f>SUMIFS(СВЦЭМ!$F$33:$F$776,СВЦЭМ!$A$33:$A$776,$A246,СВЦЭМ!$B$33:$B$776,S$226)+'СЕТ СН'!$F$15</f>
        <v>114.00036411000001</v>
      </c>
      <c r="T246" s="36">
        <f>SUMIFS(СВЦЭМ!$F$33:$F$776,СВЦЭМ!$A$33:$A$776,$A246,СВЦЭМ!$B$33:$B$776,T$226)+'СЕТ СН'!$F$15</f>
        <v>113.86632202</v>
      </c>
      <c r="U246" s="36">
        <f>SUMIFS(СВЦЭМ!$F$33:$F$776,СВЦЭМ!$A$33:$A$776,$A246,СВЦЭМ!$B$33:$B$776,U$226)+'СЕТ СН'!$F$15</f>
        <v>111.92126211</v>
      </c>
      <c r="V246" s="36">
        <f>SUMIFS(СВЦЭМ!$F$33:$F$776,СВЦЭМ!$A$33:$A$776,$A246,СВЦЭМ!$B$33:$B$776,V$226)+'СЕТ СН'!$F$15</f>
        <v>111.27899589</v>
      </c>
      <c r="W246" s="36">
        <f>SUMIFS(СВЦЭМ!$F$33:$F$776,СВЦЭМ!$A$33:$A$776,$A246,СВЦЭМ!$B$33:$B$776,W$226)+'СЕТ СН'!$F$15</f>
        <v>111.96228936999999</v>
      </c>
      <c r="X246" s="36">
        <f>SUMIFS(СВЦЭМ!$F$33:$F$776,СВЦЭМ!$A$33:$A$776,$A246,СВЦЭМ!$B$33:$B$776,X$226)+'СЕТ СН'!$F$15</f>
        <v>111.98012285999999</v>
      </c>
      <c r="Y246" s="36">
        <f>SUMIFS(СВЦЭМ!$F$33:$F$776,СВЦЭМ!$A$33:$A$776,$A246,СВЦЭМ!$B$33:$B$776,Y$226)+'СЕТ СН'!$F$15</f>
        <v>112.72298824000001</v>
      </c>
    </row>
    <row r="247" spans="1:25" ht="15.75" x14ac:dyDescent="0.2">
      <c r="A247" s="35">
        <f t="shared" si="6"/>
        <v>43972</v>
      </c>
      <c r="B247" s="36">
        <f>SUMIFS(СВЦЭМ!$F$33:$F$776,СВЦЭМ!$A$33:$A$776,$A247,СВЦЭМ!$B$33:$B$776,B$226)+'СЕТ СН'!$F$15</f>
        <v>122.83471392</v>
      </c>
      <c r="C247" s="36">
        <f>SUMIFS(СВЦЭМ!$F$33:$F$776,СВЦЭМ!$A$33:$A$776,$A247,СВЦЭМ!$B$33:$B$776,C$226)+'СЕТ СН'!$F$15</f>
        <v>127.81604179999999</v>
      </c>
      <c r="D247" s="36">
        <f>SUMIFS(СВЦЭМ!$F$33:$F$776,СВЦЭМ!$A$33:$A$776,$A247,СВЦЭМ!$B$33:$B$776,D$226)+'СЕТ СН'!$F$15</f>
        <v>130.96615152000001</v>
      </c>
      <c r="E247" s="36">
        <f>SUMIFS(СВЦЭМ!$F$33:$F$776,СВЦЭМ!$A$33:$A$776,$A247,СВЦЭМ!$B$33:$B$776,E$226)+'СЕТ СН'!$F$15</f>
        <v>130.84908811</v>
      </c>
      <c r="F247" s="36">
        <f>SUMIFS(СВЦЭМ!$F$33:$F$776,СВЦЭМ!$A$33:$A$776,$A247,СВЦЭМ!$B$33:$B$776,F$226)+'СЕТ СН'!$F$15</f>
        <v>130.04071919</v>
      </c>
      <c r="G247" s="36">
        <f>SUMIFS(СВЦЭМ!$F$33:$F$776,СВЦЭМ!$A$33:$A$776,$A247,СВЦЭМ!$B$33:$B$776,G$226)+'СЕТ СН'!$F$15</f>
        <v>131.63472044</v>
      </c>
      <c r="H247" s="36">
        <f>SUMIFS(СВЦЭМ!$F$33:$F$776,СВЦЭМ!$A$33:$A$776,$A247,СВЦЭМ!$B$33:$B$776,H$226)+'СЕТ СН'!$F$15</f>
        <v>130.10064829000001</v>
      </c>
      <c r="I247" s="36">
        <f>SUMIFS(СВЦЭМ!$F$33:$F$776,СВЦЭМ!$A$33:$A$776,$A247,СВЦЭМ!$B$33:$B$776,I$226)+'СЕТ СН'!$F$15</f>
        <v>127.83257265</v>
      </c>
      <c r="J247" s="36">
        <f>SUMIFS(СВЦЭМ!$F$33:$F$776,СВЦЭМ!$A$33:$A$776,$A247,СВЦЭМ!$B$33:$B$776,J$226)+'СЕТ СН'!$F$15</f>
        <v>121.88594835000001</v>
      </c>
      <c r="K247" s="36">
        <f>SUMIFS(СВЦЭМ!$F$33:$F$776,СВЦЭМ!$A$33:$A$776,$A247,СВЦЭМ!$B$33:$B$776,K$226)+'СЕТ СН'!$F$15</f>
        <v>121.04156080999999</v>
      </c>
      <c r="L247" s="36">
        <f>SUMIFS(СВЦЭМ!$F$33:$F$776,СВЦЭМ!$A$33:$A$776,$A247,СВЦЭМ!$B$33:$B$776,L$226)+'СЕТ СН'!$F$15</f>
        <v>121.43657035</v>
      </c>
      <c r="M247" s="36">
        <f>SUMIFS(СВЦЭМ!$F$33:$F$776,СВЦЭМ!$A$33:$A$776,$A247,СВЦЭМ!$B$33:$B$776,M$226)+'СЕТ СН'!$F$15</f>
        <v>114.46702673999999</v>
      </c>
      <c r="N247" s="36">
        <f>SUMIFS(СВЦЭМ!$F$33:$F$776,СВЦЭМ!$A$33:$A$776,$A247,СВЦЭМ!$B$33:$B$776,N$226)+'СЕТ СН'!$F$15</f>
        <v>106.07422889</v>
      </c>
      <c r="O247" s="36">
        <f>SUMIFS(СВЦЭМ!$F$33:$F$776,СВЦЭМ!$A$33:$A$776,$A247,СВЦЭМ!$B$33:$B$776,O$226)+'СЕТ СН'!$F$15</f>
        <v>102.35263365</v>
      </c>
      <c r="P247" s="36">
        <f>SUMIFS(СВЦЭМ!$F$33:$F$776,СВЦЭМ!$A$33:$A$776,$A247,СВЦЭМ!$B$33:$B$776,P$226)+'СЕТ СН'!$F$15</f>
        <v>102.05387826</v>
      </c>
      <c r="Q247" s="36">
        <f>SUMIFS(СВЦЭМ!$F$33:$F$776,СВЦЭМ!$A$33:$A$776,$A247,СВЦЭМ!$B$33:$B$776,Q$226)+'СЕТ СН'!$F$15</f>
        <v>102.64099833</v>
      </c>
      <c r="R247" s="36">
        <f>SUMIFS(СВЦЭМ!$F$33:$F$776,СВЦЭМ!$A$33:$A$776,$A247,СВЦЭМ!$B$33:$B$776,R$226)+'СЕТ СН'!$F$15</f>
        <v>101.85825565</v>
      </c>
      <c r="S247" s="36">
        <f>SUMIFS(СВЦЭМ!$F$33:$F$776,СВЦЭМ!$A$33:$A$776,$A247,СВЦЭМ!$B$33:$B$776,S$226)+'СЕТ СН'!$F$15</f>
        <v>102.89380007</v>
      </c>
      <c r="T247" s="36">
        <f>SUMIFS(СВЦЭМ!$F$33:$F$776,СВЦЭМ!$A$33:$A$776,$A247,СВЦЭМ!$B$33:$B$776,T$226)+'СЕТ СН'!$F$15</f>
        <v>102.62049741</v>
      </c>
      <c r="U247" s="36">
        <f>SUMIFS(СВЦЭМ!$F$33:$F$776,СВЦЭМ!$A$33:$A$776,$A247,СВЦЭМ!$B$33:$B$776,U$226)+'СЕТ СН'!$F$15</f>
        <v>102.2152119</v>
      </c>
      <c r="V247" s="36">
        <f>SUMIFS(СВЦЭМ!$F$33:$F$776,СВЦЭМ!$A$33:$A$776,$A247,СВЦЭМ!$B$33:$B$776,V$226)+'СЕТ СН'!$F$15</f>
        <v>101.79586187</v>
      </c>
      <c r="W247" s="36">
        <f>SUMIFS(СВЦЭМ!$F$33:$F$776,СВЦЭМ!$A$33:$A$776,$A247,СВЦЭМ!$B$33:$B$776,W$226)+'СЕТ СН'!$F$15</f>
        <v>97.207882330000004</v>
      </c>
      <c r="X247" s="36">
        <f>SUMIFS(СВЦЭМ!$F$33:$F$776,СВЦЭМ!$A$33:$A$776,$A247,СВЦЭМ!$B$33:$B$776,X$226)+'СЕТ СН'!$F$15</f>
        <v>103.26736916</v>
      </c>
      <c r="Y247" s="36">
        <f>SUMIFS(СВЦЭМ!$F$33:$F$776,СВЦЭМ!$A$33:$A$776,$A247,СВЦЭМ!$B$33:$B$776,Y$226)+'СЕТ СН'!$F$15</f>
        <v>110.348356</v>
      </c>
    </row>
    <row r="248" spans="1:25" ht="15.75" x14ac:dyDescent="0.2">
      <c r="A248" s="35">
        <f t="shared" si="6"/>
        <v>43973</v>
      </c>
      <c r="B248" s="36">
        <f>SUMIFS(СВЦЭМ!$F$33:$F$776,СВЦЭМ!$A$33:$A$776,$A248,СВЦЭМ!$B$33:$B$776,B$226)+'СЕТ СН'!$F$15</f>
        <v>122.58768692</v>
      </c>
      <c r="C248" s="36">
        <f>SUMIFS(СВЦЭМ!$F$33:$F$776,СВЦЭМ!$A$33:$A$776,$A248,СВЦЭМ!$B$33:$B$776,C$226)+'СЕТ СН'!$F$15</f>
        <v>128.68890268999999</v>
      </c>
      <c r="D248" s="36">
        <f>SUMIFS(СВЦЭМ!$F$33:$F$776,СВЦЭМ!$A$33:$A$776,$A248,СВЦЭМ!$B$33:$B$776,D$226)+'СЕТ СН'!$F$15</f>
        <v>131.68549876</v>
      </c>
      <c r="E248" s="36">
        <f>SUMIFS(СВЦЭМ!$F$33:$F$776,СВЦЭМ!$A$33:$A$776,$A248,СВЦЭМ!$B$33:$B$776,E$226)+'СЕТ СН'!$F$15</f>
        <v>131.21292224000001</v>
      </c>
      <c r="F248" s="36">
        <f>SUMIFS(СВЦЭМ!$F$33:$F$776,СВЦЭМ!$A$33:$A$776,$A248,СВЦЭМ!$B$33:$B$776,F$226)+'СЕТ СН'!$F$15</f>
        <v>130.26264298000001</v>
      </c>
      <c r="G248" s="36">
        <f>SUMIFS(СВЦЭМ!$F$33:$F$776,СВЦЭМ!$A$33:$A$776,$A248,СВЦЭМ!$B$33:$B$776,G$226)+'СЕТ СН'!$F$15</f>
        <v>131.64909162999999</v>
      </c>
      <c r="H248" s="36">
        <f>SUMIFS(СВЦЭМ!$F$33:$F$776,СВЦЭМ!$A$33:$A$776,$A248,СВЦЭМ!$B$33:$B$776,H$226)+'СЕТ СН'!$F$15</f>
        <v>131.90308592</v>
      </c>
      <c r="I248" s="36">
        <f>SUMIFS(СВЦЭМ!$F$33:$F$776,СВЦЭМ!$A$33:$A$776,$A248,СВЦЭМ!$B$33:$B$776,I$226)+'СЕТ СН'!$F$15</f>
        <v>126.35334465</v>
      </c>
      <c r="J248" s="36">
        <f>SUMIFS(СВЦЭМ!$F$33:$F$776,СВЦЭМ!$A$33:$A$776,$A248,СВЦЭМ!$B$33:$B$776,J$226)+'СЕТ СН'!$F$15</f>
        <v>119.33269721000001</v>
      </c>
      <c r="K248" s="36">
        <f>SUMIFS(СВЦЭМ!$F$33:$F$776,СВЦЭМ!$A$33:$A$776,$A248,СВЦЭМ!$B$33:$B$776,K$226)+'СЕТ СН'!$F$15</f>
        <v>116.8106781</v>
      </c>
      <c r="L248" s="36">
        <f>SUMIFS(СВЦЭМ!$F$33:$F$776,СВЦЭМ!$A$33:$A$776,$A248,СВЦЭМ!$B$33:$B$776,L$226)+'СЕТ СН'!$F$15</f>
        <v>115.08073864000001</v>
      </c>
      <c r="M248" s="36">
        <f>SUMIFS(СВЦЭМ!$F$33:$F$776,СВЦЭМ!$A$33:$A$776,$A248,СВЦЭМ!$B$33:$B$776,M$226)+'СЕТ СН'!$F$15</f>
        <v>107.89080930999999</v>
      </c>
      <c r="N248" s="36">
        <f>SUMIFS(СВЦЭМ!$F$33:$F$776,СВЦЭМ!$A$33:$A$776,$A248,СВЦЭМ!$B$33:$B$776,N$226)+'СЕТ СН'!$F$15</f>
        <v>100.1577616</v>
      </c>
      <c r="O248" s="36">
        <f>SUMIFS(СВЦЭМ!$F$33:$F$776,СВЦЭМ!$A$33:$A$776,$A248,СВЦЭМ!$B$33:$B$776,O$226)+'СЕТ СН'!$F$15</f>
        <v>98.029689180000005</v>
      </c>
      <c r="P248" s="36">
        <f>SUMIFS(СВЦЭМ!$F$33:$F$776,СВЦЭМ!$A$33:$A$776,$A248,СВЦЭМ!$B$33:$B$776,P$226)+'СЕТ СН'!$F$15</f>
        <v>100.71948847</v>
      </c>
      <c r="Q248" s="36">
        <f>SUMIFS(СВЦЭМ!$F$33:$F$776,СВЦЭМ!$A$33:$A$776,$A248,СВЦЭМ!$B$33:$B$776,Q$226)+'СЕТ СН'!$F$15</f>
        <v>101.47412850000001</v>
      </c>
      <c r="R248" s="36">
        <f>SUMIFS(СВЦЭМ!$F$33:$F$776,СВЦЭМ!$A$33:$A$776,$A248,СВЦЭМ!$B$33:$B$776,R$226)+'СЕТ СН'!$F$15</f>
        <v>101.53949464999999</v>
      </c>
      <c r="S248" s="36">
        <f>SUMIFS(СВЦЭМ!$F$33:$F$776,СВЦЭМ!$A$33:$A$776,$A248,СВЦЭМ!$B$33:$B$776,S$226)+'СЕТ СН'!$F$15</f>
        <v>102.1490907</v>
      </c>
      <c r="T248" s="36">
        <f>SUMIFS(СВЦЭМ!$F$33:$F$776,СВЦЭМ!$A$33:$A$776,$A248,СВЦЭМ!$B$33:$B$776,T$226)+'СЕТ СН'!$F$15</f>
        <v>100.23136854000001</v>
      </c>
      <c r="U248" s="36">
        <f>SUMIFS(СВЦЭМ!$F$33:$F$776,СВЦЭМ!$A$33:$A$776,$A248,СВЦЭМ!$B$33:$B$776,U$226)+'СЕТ СН'!$F$15</f>
        <v>98.466435649999994</v>
      </c>
      <c r="V248" s="36">
        <f>SUMIFS(СВЦЭМ!$F$33:$F$776,СВЦЭМ!$A$33:$A$776,$A248,СВЦЭМ!$B$33:$B$776,V$226)+'СЕТ СН'!$F$15</f>
        <v>95.989052389999998</v>
      </c>
      <c r="W248" s="36">
        <f>SUMIFS(СВЦЭМ!$F$33:$F$776,СВЦЭМ!$A$33:$A$776,$A248,СВЦЭМ!$B$33:$B$776,W$226)+'СЕТ СН'!$F$15</f>
        <v>94.81346757</v>
      </c>
      <c r="X248" s="36">
        <f>SUMIFS(СВЦЭМ!$F$33:$F$776,СВЦЭМ!$A$33:$A$776,$A248,СВЦЭМ!$B$33:$B$776,X$226)+'СЕТ СН'!$F$15</f>
        <v>97.586617110000006</v>
      </c>
      <c r="Y248" s="36">
        <f>SUMIFS(СВЦЭМ!$F$33:$F$776,СВЦЭМ!$A$33:$A$776,$A248,СВЦЭМ!$B$33:$B$776,Y$226)+'СЕТ СН'!$F$15</f>
        <v>103.23810783</v>
      </c>
    </row>
    <row r="249" spans="1:25" ht="15.75" x14ac:dyDescent="0.2">
      <c r="A249" s="35">
        <f t="shared" si="6"/>
        <v>43974</v>
      </c>
      <c r="B249" s="36">
        <f>SUMIFS(СВЦЭМ!$F$33:$F$776,СВЦЭМ!$A$33:$A$776,$A249,СВЦЭМ!$B$33:$B$776,B$226)+'СЕТ СН'!$F$15</f>
        <v>118.43083344</v>
      </c>
      <c r="C249" s="36">
        <f>SUMIFS(СВЦЭМ!$F$33:$F$776,СВЦЭМ!$A$33:$A$776,$A249,СВЦЭМ!$B$33:$B$776,C$226)+'СЕТ СН'!$F$15</f>
        <v>123.84779451999999</v>
      </c>
      <c r="D249" s="36">
        <f>SUMIFS(СВЦЭМ!$F$33:$F$776,СВЦЭМ!$A$33:$A$776,$A249,СВЦЭМ!$B$33:$B$776,D$226)+'СЕТ СН'!$F$15</f>
        <v>126.91251163</v>
      </c>
      <c r="E249" s="36">
        <f>SUMIFS(СВЦЭМ!$F$33:$F$776,СВЦЭМ!$A$33:$A$776,$A249,СВЦЭМ!$B$33:$B$776,E$226)+'СЕТ СН'!$F$15</f>
        <v>129.02125604</v>
      </c>
      <c r="F249" s="36">
        <f>SUMIFS(СВЦЭМ!$F$33:$F$776,СВЦЭМ!$A$33:$A$776,$A249,СВЦЭМ!$B$33:$B$776,F$226)+'СЕТ СН'!$F$15</f>
        <v>129.60200909</v>
      </c>
      <c r="G249" s="36">
        <f>SUMIFS(СВЦЭМ!$F$33:$F$776,СВЦЭМ!$A$33:$A$776,$A249,СВЦЭМ!$B$33:$B$776,G$226)+'СЕТ СН'!$F$15</f>
        <v>129.30496366</v>
      </c>
      <c r="H249" s="36">
        <f>SUMIFS(СВЦЭМ!$F$33:$F$776,СВЦЭМ!$A$33:$A$776,$A249,СВЦЭМ!$B$33:$B$776,H$226)+'СЕТ СН'!$F$15</f>
        <v>128.11294946000001</v>
      </c>
      <c r="I249" s="36">
        <f>SUMIFS(СВЦЭМ!$F$33:$F$776,СВЦЭМ!$A$33:$A$776,$A249,СВЦЭМ!$B$33:$B$776,I$226)+'СЕТ СН'!$F$15</f>
        <v>124.48445848999999</v>
      </c>
      <c r="J249" s="36">
        <f>SUMIFS(СВЦЭМ!$F$33:$F$776,СВЦЭМ!$A$33:$A$776,$A249,СВЦЭМ!$B$33:$B$776,J$226)+'СЕТ СН'!$F$15</f>
        <v>119.09258715999999</v>
      </c>
      <c r="K249" s="36">
        <f>SUMIFS(СВЦЭМ!$F$33:$F$776,СВЦЭМ!$A$33:$A$776,$A249,СВЦЭМ!$B$33:$B$776,K$226)+'СЕТ СН'!$F$15</f>
        <v>113.48302599</v>
      </c>
      <c r="L249" s="36">
        <f>SUMIFS(СВЦЭМ!$F$33:$F$776,СВЦЭМ!$A$33:$A$776,$A249,СВЦЭМ!$B$33:$B$776,L$226)+'СЕТ СН'!$F$15</f>
        <v>110.54244253</v>
      </c>
      <c r="M249" s="36">
        <f>SUMIFS(СВЦЭМ!$F$33:$F$776,СВЦЭМ!$A$33:$A$776,$A249,СВЦЭМ!$B$33:$B$776,M$226)+'СЕТ СН'!$F$15</f>
        <v>102.47205986</v>
      </c>
      <c r="N249" s="36">
        <f>SUMIFS(СВЦЭМ!$F$33:$F$776,СВЦЭМ!$A$33:$A$776,$A249,СВЦЭМ!$B$33:$B$776,N$226)+'СЕТ СН'!$F$15</f>
        <v>94.763512599999999</v>
      </c>
      <c r="O249" s="36">
        <f>SUMIFS(СВЦЭМ!$F$33:$F$776,СВЦЭМ!$A$33:$A$776,$A249,СВЦЭМ!$B$33:$B$776,O$226)+'СЕТ СН'!$F$15</f>
        <v>93.388349030000001</v>
      </c>
      <c r="P249" s="36">
        <f>SUMIFS(СВЦЭМ!$F$33:$F$776,СВЦЭМ!$A$33:$A$776,$A249,СВЦЭМ!$B$33:$B$776,P$226)+'СЕТ СН'!$F$15</f>
        <v>97.149846830000001</v>
      </c>
      <c r="Q249" s="36">
        <f>SUMIFS(СВЦЭМ!$F$33:$F$776,СВЦЭМ!$A$33:$A$776,$A249,СВЦЭМ!$B$33:$B$776,Q$226)+'СЕТ СН'!$F$15</f>
        <v>97.525172819999995</v>
      </c>
      <c r="R249" s="36">
        <f>SUMIFS(СВЦЭМ!$F$33:$F$776,СВЦЭМ!$A$33:$A$776,$A249,СВЦЭМ!$B$33:$B$776,R$226)+'СЕТ СН'!$F$15</f>
        <v>98.364844649999995</v>
      </c>
      <c r="S249" s="36">
        <f>SUMIFS(СВЦЭМ!$F$33:$F$776,СВЦЭМ!$A$33:$A$776,$A249,СВЦЭМ!$B$33:$B$776,S$226)+'СЕТ СН'!$F$15</f>
        <v>99.884422400000005</v>
      </c>
      <c r="T249" s="36">
        <f>SUMIFS(СВЦЭМ!$F$33:$F$776,СВЦЭМ!$A$33:$A$776,$A249,СВЦЭМ!$B$33:$B$776,T$226)+'СЕТ СН'!$F$15</f>
        <v>101.31236395000001</v>
      </c>
      <c r="U249" s="36">
        <f>SUMIFS(СВЦЭМ!$F$33:$F$776,СВЦЭМ!$A$33:$A$776,$A249,СВЦЭМ!$B$33:$B$776,U$226)+'СЕТ СН'!$F$15</f>
        <v>101.41696193</v>
      </c>
      <c r="V249" s="36">
        <f>SUMIFS(СВЦЭМ!$F$33:$F$776,СВЦЭМ!$A$33:$A$776,$A249,СВЦЭМ!$B$33:$B$776,V$226)+'СЕТ СН'!$F$15</f>
        <v>100.42885239</v>
      </c>
      <c r="W249" s="36">
        <f>SUMIFS(СВЦЭМ!$F$33:$F$776,СВЦЭМ!$A$33:$A$776,$A249,СВЦЭМ!$B$33:$B$776,W$226)+'СЕТ СН'!$F$15</f>
        <v>99.619983930000004</v>
      </c>
      <c r="X249" s="36">
        <f>SUMIFS(СВЦЭМ!$F$33:$F$776,СВЦЭМ!$A$33:$A$776,$A249,СВЦЭМ!$B$33:$B$776,X$226)+'СЕТ СН'!$F$15</f>
        <v>103.56171721</v>
      </c>
      <c r="Y249" s="36">
        <f>SUMIFS(СВЦЭМ!$F$33:$F$776,СВЦЭМ!$A$33:$A$776,$A249,СВЦЭМ!$B$33:$B$776,Y$226)+'СЕТ СН'!$F$15</f>
        <v>114.73661588</v>
      </c>
    </row>
    <row r="250" spans="1:25" ht="15.75" x14ac:dyDescent="0.2">
      <c r="A250" s="35">
        <f t="shared" si="6"/>
        <v>43975</v>
      </c>
      <c r="B250" s="36">
        <f>SUMIFS(СВЦЭМ!$F$33:$F$776,СВЦЭМ!$A$33:$A$776,$A250,СВЦЭМ!$B$33:$B$776,B$226)+'СЕТ СН'!$F$15</f>
        <v>124.82663659000001</v>
      </c>
      <c r="C250" s="36">
        <f>SUMIFS(СВЦЭМ!$F$33:$F$776,СВЦЭМ!$A$33:$A$776,$A250,СВЦЭМ!$B$33:$B$776,C$226)+'СЕТ СН'!$F$15</f>
        <v>128.44292505999999</v>
      </c>
      <c r="D250" s="36">
        <f>SUMIFS(СВЦЭМ!$F$33:$F$776,СВЦЭМ!$A$33:$A$776,$A250,СВЦЭМ!$B$33:$B$776,D$226)+'СЕТ СН'!$F$15</f>
        <v>129.78264052</v>
      </c>
      <c r="E250" s="36">
        <f>SUMIFS(СВЦЭМ!$F$33:$F$776,СВЦЭМ!$A$33:$A$776,$A250,СВЦЭМ!$B$33:$B$776,E$226)+'СЕТ СН'!$F$15</f>
        <v>129.20871425999999</v>
      </c>
      <c r="F250" s="36">
        <f>SUMIFS(СВЦЭМ!$F$33:$F$776,СВЦЭМ!$A$33:$A$776,$A250,СВЦЭМ!$B$33:$B$776,F$226)+'СЕТ СН'!$F$15</f>
        <v>128.56792795000001</v>
      </c>
      <c r="G250" s="36">
        <f>SUMIFS(СВЦЭМ!$F$33:$F$776,СВЦЭМ!$A$33:$A$776,$A250,СВЦЭМ!$B$33:$B$776,G$226)+'СЕТ СН'!$F$15</f>
        <v>128.34971769000001</v>
      </c>
      <c r="H250" s="36">
        <f>SUMIFS(СВЦЭМ!$F$33:$F$776,СВЦЭМ!$A$33:$A$776,$A250,СВЦЭМ!$B$33:$B$776,H$226)+'СЕТ СН'!$F$15</f>
        <v>126.9698685</v>
      </c>
      <c r="I250" s="36">
        <f>SUMIFS(СВЦЭМ!$F$33:$F$776,СВЦЭМ!$A$33:$A$776,$A250,СВЦЭМ!$B$33:$B$776,I$226)+'СЕТ СН'!$F$15</f>
        <v>122.18517217</v>
      </c>
      <c r="J250" s="36">
        <f>SUMIFS(СВЦЭМ!$F$33:$F$776,СВЦЭМ!$A$33:$A$776,$A250,СВЦЭМ!$B$33:$B$776,J$226)+'СЕТ СН'!$F$15</f>
        <v>120.39420744</v>
      </c>
      <c r="K250" s="36">
        <f>SUMIFS(СВЦЭМ!$F$33:$F$776,СВЦЭМ!$A$33:$A$776,$A250,СВЦЭМ!$B$33:$B$776,K$226)+'СЕТ СН'!$F$15</f>
        <v>115.97449915</v>
      </c>
      <c r="L250" s="36">
        <f>SUMIFS(СВЦЭМ!$F$33:$F$776,СВЦЭМ!$A$33:$A$776,$A250,СВЦЭМ!$B$33:$B$776,L$226)+'СЕТ СН'!$F$15</f>
        <v>117.59660554</v>
      </c>
      <c r="M250" s="36">
        <f>SUMIFS(СВЦЭМ!$F$33:$F$776,СВЦЭМ!$A$33:$A$776,$A250,СВЦЭМ!$B$33:$B$776,M$226)+'СЕТ СН'!$F$15</f>
        <v>112.20306963</v>
      </c>
      <c r="N250" s="36">
        <f>SUMIFS(СВЦЭМ!$F$33:$F$776,СВЦЭМ!$A$33:$A$776,$A250,СВЦЭМ!$B$33:$B$776,N$226)+'СЕТ СН'!$F$15</f>
        <v>105.31638089</v>
      </c>
      <c r="O250" s="36">
        <f>SUMIFS(СВЦЭМ!$F$33:$F$776,СВЦЭМ!$A$33:$A$776,$A250,СВЦЭМ!$B$33:$B$776,O$226)+'СЕТ СН'!$F$15</f>
        <v>100.91805092</v>
      </c>
      <c r="P250" s="36">
        <f>SUMIFS(СВЦЭМ!$F$33:$F$776,СВЦЭМ!$A$33:$A$776,$A250,СВЦЭМ!$B$33:$B$776,P$226)+'СЕТ СН'!$F$15</f>
        <v>101.68287721</v>
      </c>
      <c r="Q250" s="36">
        <f>SUMIFS(СВЦЭМ!$F$33:$F$776,СВЦЭМ!$A$33:$A$776,$A250,СВЦЭМ!$B$33:$B$776,Q$226)+'СЕТ СН'!$F$15</f>
        <v>102.48966086</v>
      </c>
      <c r="R250" s="36">
        <f>SUMIFS(СВЦЭМ!$F$33:$F$776,СВЦЭМ!$A$33:$A$776,$A250,СВЦЭМ!$B$33:$B$776,R$226)+'СЕТ СН'!$F$15</f>
        <v>100.52896130000001</v>
      </c>
      <c r="S250" s="36">
        <f>SUMIFS(СВЦЭМ!$F$33:$F$776,СВЦЭМ!$A$33:$A$776,$A250,СВЦЭМ!$B$33:$B$776,S$226)+'СЕТ СН'!$F$15</f>
        <v>101.45339405</v>
      </c>
      <c r="T250" s="36">
        <f>SUMIFS(СВЦЭМ!$F$33:$F$776,СВЦЭМ!$A$33:$A$776,$A250,СВЦЭМ!$B$33:$B$776,T$226)+'СЕТ СН'!$F$15</f>
        <v>100.89246092</v>
      </c>
      <c r="U250" s="36">
        <f>SUMIFS(СВЦЭМ!$F$33:$F$776,СВЦЭМ!$A$33:$A$776,$A250,СВЦЭМ!$B$33:$B$776,U$226)+'СЕТ СН'!$F$15</f>
        <v>98.796616819999997</v>
      </c>
      <c r="V250" s="36">
        <f>SUMIFS(СВЦЭМ!$F$33:$F$776,СВЦЭМ!$A$33:$A$776,$A250,СВЦЭМ!$B$33:$B$776,V$226)+'СЕТ СН'!$F$15</f>
        <v>93.822986369999995</v>
      </c>
      <c r="W250" s="36">
        <f>SUMIFS(СВЦЭМ!$F$33:$F$776,СВЦЭМ!$A$33:$A$776,$A250,СВЦЭМ!$B$33:$B$776,W$226)+'СЕТ СН'!$F$15</f>
        <v>94.504331489999998</v>
      </c>
      <c r="X250" s="36">
        <f>SUMIFS(СВЦЭМ!$F$33:$F$776,СВЦЭМ!$A$33:$A$776,$A250,СВЦЭМ!$B$33:$B$776,X$226)+'СЕТ СН'!$F$15</f>
        <v>98.319094250000006</v>
      </c>
      <c r="Y250" s="36">
        <f>SUMIFS(СВЦЭМ!$F$33:$F$776,СВЦЭМ!$A$33:$A$776,$A250,СВЦЭМ!$B$33:$B$776,Y$226)+'СЕТ СН'!$F$15</f>
        <v>110.08755902</v>
      </c>
    </row>
    <row r="251" spans="1:25" ht="15.75" x14ac:dyDescent="0.2">
      <c r="A251" s="35">
        <f t="shared" si="6"/>
        <v>43976</v>
      </c>
      <c r="B251" s="36">
        <f>SUMIFS(СВЦЭМ!$F$33:$F$776,СВЦЭМ!$A$33:$A$776,$A251,СВЦЭМ!$B$33:$B$776,B$226)+'СЕТ СН'!$F$15</f>
        <v>132.16567132</v>
      </c>
      <c r="C251" s="36">
        <f>SUMIFS(СВЦЭМ!$F$33:$F$776,СВЦЭМ!$A$33:$A$776,$A251,СВЦЭМ!$B$33:$B$776,C$226)+'СЕТ СН'!$F$15</f>
        <v>131.45158430999999</v>
      </c>
      <c r="D251" s="36">
        <f>SUMIFS(СВЦЭМ!$F$33:$F$776,СВЦЭМ!$A$33:$A$776,$A251,СВЦЭМ!$B$33:$B$776,D$226)+'СЕТ СН'!$F$15</f>
        <v>129.64718904</v>
      </c>
      <c r="E251" s="36">
        <f>SUMIFS(СВЦЭМ!$F$33:$F$776,СВЦЭМ!$A$33:$A$776,$A251,СВЦЭМ!$B$33:$B$776,E$226)+'СЕТ СН'!$F$15</f>
        <v>128.62153212999999</v>
      </c>
      <c r="F251" s="36">
        <f>SUMIFS(СВЦЭМ!$F$33:$F$776,СВЦЭМ!$A$33:$A$776,$A251,СВЦЭМ!$B$33:$B$776,F$226)+'СЕТ СН'!$F$15</f>
        <v>128.29652433999999</v>
      </c>
      <c r="G251" s="36">
        <f>SUMIFS(СВЦЭМ!$F$33:$F$776,СВЦЭМ!$A$33:$A$776,$A251,СВЦЭМ!$B$33:$B$776,G$226)+'СЕТ СН'!$F$15</f>
        <v>128.81256633000001</v>
      </c>
      <c r="H251" s="36">
        <f>SUMIFS(СВЦЭМ!$F$33:$F$776,СВЦЭМ!$A$33:$A$776,$A251,СВЦЭМ!$B$33:$B$776,H$226)+'СЕТ СН'!$F$15</f>
        <v>129.28098975</v>
      </c>
      <c r="I251" s="36">
        <f>SUMIFS(СВЦЭМ!$F$33:$F$776,СВЦЭМ!$A$33:$A$776,$A251,СВЦЭМ!$B$33:$B$776,I$226)+'СЕТ СН'!$F$15</f>
        <v>125.57123991</v>
      </c>
      <c r="J251" s="36">
        <f>SUMIFS(СВЦЭМ!$F$33:$F$776,СВЦЭМ!$A$33:$A$776,$A251,СВЦЭМ!$B$33:$B$776,J$226)+'СЕТ СН'!$F$15</f>
        <v>119.96170164999999</v>
      </c>
      <c r="K251" s="36">
        <f>SUMIFS(СВЦЭМ!$F$33:$F$776,СВЦЭМ!$A$33:$A$776,$A251,СВЦЭМ!$B$33:$B$776,K$226)+'СЕТ СН'!$F$15</f>
        <v>118.92800706</v>
      </c>
      <c r="L251" s="36">
        <f>SUMIFS(СВЦЭМ!$F$33:$F$776,СВЦЭМ!$A$33:$A$776,$A251,СВЦЭМ!$B$33:$B$776,L$226)+'СЕТ СН'!$F$15</f>
        <v>117.88451223</v>
      </c>
      <c r="M251" s="36">
        <f>SUMIFS(СВЦЭМ!$F$33:$F$776,СВЦЭМ!$A$33:$A$776,$A251,СВЦЭМ!$B$33:$B$776,M$226)+'СЕТ СН'!$F$15</f>
        <v>108.65484324000001</v>
      </c>
      <c r="N251" s="36">
        <f>SUMIFS(СВЦЭМ!$F$33:$F$776,СВЦЭМ!$A$33:$A$776,$A251,СВЦЭМ!$B$33:$B$776,N$226)+'СЕТ СН'!$F$15</f>
        <v>101.18958096999999</v>
      </c>
      <c r="O251" s="36">
        <f>SUMIFS(СВЦЭМ!$F$33:$F$776,СВЦЭМ!$A$33:$A$776,$A251,СВЦЭМ!$B$33:$B$776,O$226)+'СЕТ СН'!$F$15</f>
        <v>98.232059520000007</v>
      </c>
      <c r="P251" s="36">
        <f>SUMIFS(СВЦЭМ!$F$33:$F$776,СВЦЭМ!$A$33:$A$776,$A251,СВЦЭМ!$B$33:$B$776,P$226)+'СЕТ СН'!$F$15</f>
        <v>99.075503060000003</v>
      </c>
      <c r="Q251" s="36">
        <f>SUMIFS(СВЦЭМ!$F$33:$F$776,СВЦЭМ!$A$33:$A$776,$A251,СВЦЭМ!$B$33:$B$776,Q$226)+'СЕТ СН'!$F$15</f>
        <v>99.302534280000003</v>
      </c>
      <c r="R251" s="36">
        <f>SUMIFS(СВЦЭМ!$F$33:$F$776,СВЦЭМ!$A$33:$A$776,$A251,СВЦЭМ!$B$33:$B$776,R$226)+'СЕТ СН'!$F$15</f>
        <v>100.52329579000001</v>
      </c>
      <c r="S251" s="36">
        <f>SUMIFS(СВЦЭМ!$F$33:$F$776,СВЦЭМ!$A$33:$A$776,$A251,СВЦЭМ!$B$33:$B$776,S$226)+'СЕТ СН'!$F$15</f>
        <v>99.952439170000005</v>
      </c>
      <c r="T251" s="36">
        <f>SUMIFS(СВЦЭМ!$F$33:$F$776,СВЦЭМ!$A$33:$A$776,$A251,СВЦЭМ!$B$33:$B$776,T$226)+'СЕТ СН'!$F$15</f>
        <v>99.654004130000004</v>
      </c>
      <c r="U251" s="36">
        <f>SUMIFS(СВЦЭМ!$F$33:$F$776,СВЦЭМ!$A$33:$A$776,$A251,СВЦЭМ!$B$33:$B$776,U$226)+'СЕТ СН'!$F$15</f>
        <v>99.041238570000004</v>
      </c>
      <c r="V251" s="36">
        <f>SUMIFS(СВЦЭМ!$F$33:$F$776,СВЦЭМ!$A$33:$A$776,$A251,СВЦЭМ!$B$33:$B$776,V$226)+'СЕТ СН'!$F$15</f>
        <v>97.230048609999997</v>
      </c>
      <c r="W251" s="36">
        <f>SUMIFS(СВЦЭМ!$F$33:$F$776,СВЦЭМ!$A$33:$A$776,$A251,СВЦЭМ!$B$33:$B$776,W$226)+'СЕТ СН'!$F$15</f>
        <v>97.796970830000006</v>
      </c>
      <c r="X251" s="36">
        <f>SUMIFS(СВЦЭМ!$F$33:$F$776,СВЦЭМ!$A$33:$A$776,$A251,СВЦЭМ!$B$33:$B$776,X$226)+'СЕТ СН'!$F$15</f>
        <v>100.26996235999999</v>
      </c>
      <c r="Y251" s="36">
        <f>SUMIFS(СВЦЭМ!$F$33:$F$776,СВЦЭМ!$A$33:$A$776,$A251,СВЦЭМ!$B$33:$B$776,Y$226)+'СЕТ СН'!$F$15</f>
        <v>112.49417055000001</v>
      </c>
    </row>
    <row r="252" spans="1:25" ht="15.75" x14ac:dyDescent="0.2">
      <c r="A252" s="35">
        <f t="shared" si="6"/>
        <v>43977</v>
      </c>
      <c r="B252" s="36">
        <f>SUMIFS(СВЦЭМ!$F$33:$F$776,СВЦЭМ!$A$33:$A$776,$A252,СВЦЭМ!$B$33:$B$776,B$226)+'СЕТ СН'!$F$15</f>
        <v>125.04312520000001</v>
      </c>
      <c r="C252" s="36">
        <f>SUMIFS(СВЦЭМ!$F$33:$F$776,СВЦЭМ!$A$33:$A$776,$A252,СВЦЭМ!$B$33:$B$776,C$226)+'СЕТ СН'!$F$15</f>
        <v>129.53002158999999</v>
      </c>
      <c r="D252" s="36">
        <f>SUMIFS(СВЦЭМ!$F$33:$F$776,СВЦЭМ!$A$33:$A$776,$A252,СВЦЭМ!$B$33:$B$776,D$226)+'СЕТ СН'!$F$15</f>
        <v>128.15785059000001</v>
      </c>
      <c r="E252" s="36">
        <f>SUMIFS(СВЦЭМ!$F$33:$F$776,СВЦЭМ!$A$33:$A$776,$A252,СВЦЭМ!$B$33:$B$776,E$226)+'СЕТ СН'!$F$15</f>
        <v>126.85295211</v>
      </c>
      <c r="F252" s="36">
        <f>SUMIFS(СВЦЭМ!$F$33:$F$776,СВЦЭМ!$A$33:$A$776,$A252,СВЦЭМ!$B$33:$B$776,F$226)+'СЕТ СН'!$F$15</f>
        <v>126.52933934000001</v>
      </c>
      <c r="G252" s="36">
        <f>SUMIFS(СВЦЭМ!$F$33:$F$776,СВЦЭМ!$A$33:$A$776,$A252,СВЦЭМ!$B$33:$B$776,G$226)+'СЕТ СН'!$F$15</f>
        <v>127.55098734000001</v>
      </c>
      <c r="H252" s="36">
        <f>SUMIFS(СВЦЭМ!$F$33:$F$776,СВЦЭМ!$A$33:$A$776,$A252,СВЦЭМ!$B$33:$B$776,H$226)+'СЕТ СН'!$F$15</f>
        <v>129.04253953</v>
      </c>
      <c r="I252" s="36">
        <f>SUMIFS(СВЦЭМ!$F$33:$F$776,СВЦЭМ!$A$33:$A$776,$A252,СВЦЭМ!$B$33:$B$776,I$226)+'СЕТ СН'!$F$15</f>
        <v>124.69742952999999</v>
      </c>
      <c r="J252" s="36">
        <f>SUMIFS(СВЦЭМ!$F$33:$F$776,СВЦЭМ!$A$33:$A$776,$A252,СВЦЭМ!$B$33:$B$776,J$226)+'СЕТ СН'!$F$15</f>
        <v>119.71696894999999</v>
      </c>
      <c r="K252" s="36">
        <f>SUMIFS(СВЦЭМ!$F$33:$F$776,СВЦЭМ!$A$33:$A$776,$A252,СВЦЭМ!$B$33:$B$776,K$226)+'СЕТ СН'!$F$15</f>
        <v>117.73458798</v>
      </c>
      <c r="L252" s="36">
        <f>SUMIFS(СВЦЭМ!$F$33:$F$776,СВЦЭМ!$A$33:$A$776,$A252,СВЦЭМ!$B$33:$B$776,L$226)+'СЕТ СН'!$F$15</f>
        <v>118.0417628</v>
      </c>
      <c r="M252" s="36">
        <f>SUMIFS(СВЦЭМ!$F$33:$F$776,СВЦЭМ!$A$33:$A$776,$A252,СВЦЭМ!$B$33:$B$776,M$226)+'СЕТ СН'!$F$15</f>
        <v>109.5371607</v>
      </c>
      <c r="N252" s="36">
        <f>SUMIFS(СВЦЭМ!$F$33:$F$776,СВЦЭМ!$A$33:$A$776,$A252,СВЦЭМ!$B$33:$B$776,N$226)+'СЕТ СН'!$F$15</f>
        <v>102.45735246</v>
      </c>
      <c r="O252" s="36">
        <f>SUMIFS(СВЦЭМ!$F$33:$F$776,СВЦЭМ!$A$33:$A$776,$A252,СВЦЭМ!$B$33:$B$776,O$226)+'СЕТ СН'!$F$15</f>
        <v>99.475645999999998</v>
      </c>
      <c r="P252" s="36">
        <f>SUMIFS(СВЦЭМ!$F$33:$F$776,СВЦЭМ!$A$33:$A$776,$A252,СВЦЭМ!$B$33:$B$776,P$226)+'СЕТ СН'!$F$15</f>
        <v>100.17092868</v>
      </c>
      <c r="Q252" s="36">
        <f>SUMIFS(СВЦЭМ!$F$33:$F$776,СВЦЭМ!$A$33:$A$776,$A252,СВЦЭМ!$B$33:$B$776,Q$226)+'СЕТ СН'!$F$15</f>
        <v>100.94130921999999</v>
      </c>
      <c r="R252" s="36">
        <f>SUMIFS(СВЦЭМ!$F$33:$F$776,СВЦЭМ!$A$33:$A$776,$A252,СВЦЭМ!$B$33:$B$776,R$226)+'СЕТ СН'!$F$15</f>
        <v>100.68711268</v>
      </c>
      <c r="S252" s="36">
        <f>SUMIFS(СВЦЭМ!$F$33:$F$776,СВЦЭМ!$A$33:$A$776,$A252,СВЦЭМ!$B$33:$B$776,S$226)+'СЕТ СН'!$F$15</f>
        <v>100.61114139</v>
      </c>
      <c r="T252" s="36">
        <f>SUMIFS(СВЦЭМ!$F$33:$F$776,СВЦЭМ!$A$33:$A$776,$A252,СВЦЭМ!$B$33:$B$776,T$226)+'СЕТ СН'!$F$15</f>
        <v>100.05520159</v>
      </c>
      <c r="U252" s="36">
        <f>SUMIFS(СВЦЭМ!$F$33:$F$776,СВЦЭМ!$A$33:$A$776,$A252,СВЦЭМ!$B$33:$B$776,U$226)+'СЕТ СН'!$F$15</f>
        <v>98.173054410000006</v>
      </c>
      <c r="V252" s="36">
        <f>SUMIFS(СВЦЭМ!$F$33:$F$776,СВЦЭМ!$A$33:$A$776,$A252,СВЦЭМ!$B$33:$B$776,V$226)+'СЕТ СН'!$F$15</f>
        <v>97.239017329999996</v>
      </c>
      <c r="W252" s="36">
        <f>SUMIFS(СВЦЭМ!$F$33:$F$776,СВЦЭМ!$A$33:$A$776,$A252,СВЦЭМ!$B$33:$B$776,W$226)+'СЕТ СН'!$F$15</f>
        <v>96.582699930000004</v>
      </c>
      <c r="X252" s="36">
        <f>SUMIFS(СВЦЭМ!$F$33:$F$776,СВЦЭМ!$A$33:$A$776,$A252,СВЦЭМ!$B$33:$B$776,X$226)+'СЕТ СН'!$F$15</f>
        <v>99.82268698</v>
      </c>
      <c r="Y252" s="36">
        <f>SUMIFS(СВЦЭМ!$F$33:$F$776,СВЦЭМ!$A$33:$A$776,$A252,СВЦЭМ!$B$33:$B$776,Y$226)+'СЕТ СН'!$F$15</f>
        <v>109.85210406</v>
      </c>
    </row>
    <row r="253" spans="1:25" ht="15.75" x14ac:dyDescent="0.2">
      <c r="A253" s="35">
        <f t="shared" si="6"/>
        <v>43978</v>
      </c>
      <c r="B253" s="36">
        <f>SUMIFS(СВЦЭМ!$F$33:$F$776,СВЦЭМ!$A$33:$A$776,$A253,СВЦЭМ!$B$33:$B$776,B$226)+'СЕТ СН'!$F$15</f>
        <v>122.63339585999999</v>
      </c>
      <c r="C253" s="36">
        <f>SUMIFS(СВЦЭМ!$F$33:$F$776,СВЦЭМ!$A$33:$A$776,$A253,СВЦЭМ!$B$33:$B$776,C$226)+'СЕТ СН'!$F$15</f>
        <v>127.82729393</v>
      </c>
      <c r="D253" s="36">
        <f>SUMIFS(СВЦЭМ!$F$33:$F$776,СВЦЭМ!$A$33:$A$776,$A253,СВЦЭМ!$B$33:$B$776,D$226)+'СЕТ СН'!$F$15</f>
        <v>130.59351939000001</v>
      </c>
      <c r="E253" s="36">
        <f>SUMIFS(СВЦЭМ!$F$33:$F$776,СВЦЭМ!$A$33:$A$776,$A253,СВЦЭМ!$B$33:$B$776,E$226)+'СЕТ СН'!$F$15</f>
        <v>131.84763749000001</v>
      </c>
      <c r="F253" s="36">
        <f>SUMIFS(СВЦЭМ!$F$33:$F$776,СВЦЭМ!$A$33:$A$776,$A253,СВЦЭМ!$B$33:$B$776,F$226)+'СЕТ СН'!$F$15</f>
        <v>130.92320975999999</v>
      </c>
      <c r="G253" s="36">
        <f>SUMIFS(СВЦЭМ!$F$33:$F$776,СВЦЭМ!$A$33:$A$776,$A253,СВЦЭМ!$B$33:$B$776,G$226)+'СЕТ СН'!$F$15</f>
        <v>131.94297229</v>
      </c>
      <c r="H253" s="36">
        <f>SUMIFS(СВЦЭМ!$F$33:$F$776,СВЦЭМ!$A$33:$A$776,$A253,СВЦЭМ!$B$33:$B$776,H$226)+'СЕТ СН'!$F$15</f>
        <v>129.33568152999999</v>
      </c>
      <c r="I253" s="36">
        <f>SUMIFS(СВЦЭМ!$F$33:$F$776,СВЦЭМ!$A$33:$A$776,$A253,СВЦЭМ!$B$33:$B$776,I$226)+'СЕТ СН'!$F$15</f>
        <v>127.27455802999999</v>
      </c>
      <c r="J253" s="36">
        <f>SUMIFS(СВЦЭМ!$F$33:$F$776,СВЦЭМ!$A$33:$A$776,$A253,СВЦЭМ!$B$33:$B$776,J$226)+'СЕТ СН'!$F$15</f>
        <v>122.08696584</v>
      </c>
      <c r="K253" s="36">
        <f>SUMIFS(СВЦЭМ!$F$33:$F$776,СВЦЭМ!$A$33:$A$776,$A253,СВЦЭМ!$B$33:$B$776,K$226)+'СЕТ СН'!$F$15</f>
        <v>119.09880475999999</v>
      </c>
      <c r="L253" s="36">
        <f>SUMIFS(СВЦЭМ!$F$33:$F$776,СВЦЭМ!$A$33:$A$776,$A253,СВЦЭМ!$B$33:$B$776,L$226)+'СЕТ СН'!$F$15</f>
        <v>116.1155023</v>
      </c>
      <c r="M253" s="36">
        <f>SUMIFS(СВЦЭМ!$F$33:$F$776,СВЦЭМ!$A$33:$A$776,$A253,СВЦЭМ!$B$33:$B$776,M$226)+'СЕТ СН'!$F$15</f>
        <v>108.17142475999999</v>
      </c>
      <c r="N253" s="36">
        <f>SUMIFS(СВЦЭМ!$F$33:$F$776,СВЦЭМ!$A$33:$A$776,$A253,СВЦЭМ!$B$33:$B$776,N$226)+'СЕТ СН'!$F$15</f>
        <v>99.530131019999999</v>
      </c>
      <c r="O253" s="36">
        <f>SUMIFS(СВЦЭМ!$F$33:$F$776,СВЦЭМ!$A$33:$A$776,$A253,СВЦЭМ!$B$33:$B$776,O$226)+'СЕТ СН'!$F$15</f>
        <v>96.911196200000006</v>
      </c>
      <c r="P253" s="36">
        <f>SUMIFS(СВЦЭМ!$F$33:$F$776,СВЦЭМ!$A$33:$A$776,$A253,СВЦЭМ!$B$33:$B$776,P$226)+'СЕТ СН'!$F$15</f>
        <v>96.129799790000007</v>
      </c>
      <c r="Q253" s="36">
        <f>SUMIFS(СВЦЭМ!$F$33:$F$776,СВЦЭМ!$A$33:$A$776,$A253,СВЦЭМ!$B$33:$B$776,Q$226)+'СЕТ СН'!$F$15</f>
        <v>96.806068499999995</v>
      </c>
      <c r="R253" s="36">
        <f>SUMIFS(СВЦЭМ!$F$33:$F$776,СВЦЭМ!$A$33:$A$776,$A253,СВЦЭМ!$B$33:$B$776,R$226)+'СЕТ СН'!$F$15</f>
        <v>97.337326709999999</v>
      </c>
      <c r="S253" s="36">
        <f>SUMIFS(СВЦЭМ!$F$33:$F$776,СВЦЭМ!$A$33:$A$776,$A253,СВЦЭМ!$B$33:$B$776,S$226)+'СЕТ СН'!$F$15</f>
        <v>98.060623879999994</v>
      </c>
      <c r="T253" s="36">
        <f>SUMIFS(СВЦЭМ!$F$33:$F$776,СВЦЭМ!$A$33:$A$776,$A253,СВЦЭМ!$B$33:$B$776,T$226)+'СЕТ СН'!$F$15</f>
        <v>97.411250710000004</v>
      </c>
      <c r="U253" s="36">
        <f>SUMIFS(СВЦЭМ!$F$33:$F$776,СВЦЭМ!$A$33:$A$776,$A253,СВЦЭМ!$B$33:$B$776,U$226)+'СЕТ СН'!$F$15</f>
        <v>95.719234760000006</v>
      </c>
      <c r="V253" s="36">
        <f>SUMIFS(СВЦЭМ!$F$33:$F$776,СВЦЭМ!$A$33:$A$776,$A253,СВЦЭМ!$B$33:$B$776,V$226)+'СЕТ СН'!$F$15</f>
        <v>94.184673349999997</v>
      </c>
      <c r="W253" s="36">
        <f>SUMIFS(СВЦЭМ!$F$33:$F$776,СВЦЭМ!$A$33:$A$776,$A253,СВЦЭМ!$B$33:$B$776,W$226)+'СЕТ СН'!$F$15</f>
        <v>93.632600069999995</v>
      </c>
      <c r="X253" s="36">
        <f>SUMIFS(СВЦЭМ!$F$33:$F$776,СВЦЭМ!$A$33:$A$776,$A253,СВЦЭМ!$B$33:$B$776,X$226)+'СЕТ СН'!$F$15</f>
        <v>99.190519699999996</v>
      </c>
      <c r="Y253" s="36">
        <f>SUMIFS(СВЦЭМ!$F$33:$F$776,СВЦЭМ!$A$33:$A$776,$A253,СВЦЭМ!$B$33:$B$776,Y$226)+'СЕТ СН'!$F$15</f>
        <v>107.90910123</v>
      </c>
    </row>
    <row r="254" spans="1:25" ht="15.75" x14ac:dyDescent="0.2">
      <c r="A254" s="35">
        <f t="shared" si="6"/>
        <v>43979</v>
      </c>
      <c r="B254" s="36">
        <f>SUMIFS(СВЦЭМ!$F$33:$F$776,СВЦЭМ!$A$33:$A$776,$A254,СВЦЭМ!$B$33:$B$776,B$226)+'СЕТ СН'!$F$15</f>
        <v>113.4569505</v>
      </c>
      <c r="C254" s="36">
        <f>SUMIFS(СВЦЭМ!$F$33:$F$776,СВЦЭМ!$A$33:$A$776,$A254,СВЦЭМ!$B$33:$B$776,C$226)+'СЕТ СН'!$F$15</f>
        <v>115.7324753</v>
      </c>
      <c r="D254" s="36">
        <f>SUMIFS(СВЦЭМ!$F$33:$F$776,СВЦЭМ!$A$33:$A$776,$A254,СВЦЭМ!$B$33:$B$776,D$226)+'СЕТ СН'!$F$15</f>
        <v>119.80168682999999</v>
      </c>
      <c r="E254" s="36">
        <f>SUMIFS(СВЦЭМ!$F$33:$F$776,СВЦЭМ!$A$33:$A$776,$A254,СВЦЭМ!$B$33:$B$776,E$226)+'СЕТ СН'!$F$15</f>
        <v>122.17627324999999</v>
      </c>
      <c r="F254" s="36">
        <f>SUMIFS(СВЦЭМ!$F$33:$F$776,СВЦЭМ!$A$33:$A$776,$A254,СВЦЭМ!$B$33:$B$776,F$226)+'СЕТ СН'!$F$15</f>
        <v>121.52434398</v>
      </c>
      <c r="G254" s="36">
        <f>SUMIFS(СВЦЭМ!$F$33:$F$776,СВЦЭМ!$A$33:$A$776,$A254,СВЦЭМ!$B$33:$B$776,G$226)+'СЕТ СН'!$F$15</f>
        <v>122.21446795999999</v>
      </c>
      <c r="H254" s="36">
        <f>SUMIFS(СВЦЭМ!$F$33:$F$776,СВЦЭМ!$A$33:$A$776,$A254,СВЦЭМ!$B$33:$B$776,H$226)+'СЕТ СН'!$F$15</f>
        <v>119.79538900999999</v>
      </c>
      <c r="I254" s="36">
        <f>SUMIFS(СВЦЭМ!$F$33:$F$776,СВЦЭМ!$A$33:$A$776,$A254,СВЦЭМ!$B$33:$B$776,I$226)+'СЕТ СН'!$F$15</f>
        <v>120.22139494</v>
      </c>
      <c r="J254" s="36">
        <f>SUMIFS(СВЦЭМ!$F$33:$F$776,СВЦЭМ!$A$33:$A$776,$A254,СВЦЭМ!$B$33:$B$776,J$226)+'СЕТ СН'!$F$15</f>
        <v>113.56402975</v>
      </c>
      <c r="K254" s="36">
        <f>SUMIFS(СВЦЭМ!$F$33:$F$776,СВЦЭМ!$A$33:$A$776,$A254,СВЦЭМ!$B$33:$B$776,K$226)+'СЕТ СН'!$F$15</f>
        <v>111.78680747</v>
      </c>
      <c r="L254" s="36">
        <f>SUMIFS(СВЦЭМ!$F$33:$F$776,СВЦЭМ!$A$33:$A$776,$A254,СВЦЭМ!$B$33:$B$776,L$226)+'СЕТ СН'!$F$15</f>
        <v>113.10532431</v>
      </c>
      <c r="M254" s="36">
        <f>SUMIFS(СВЦЭМ!$F$33:$F$776,СВЦЭМ!$A$33:$A$776,$A254,СВЦЭМ!$B$33:$B$776,M$226)+'СЕТ СН'!$F$15</f>
        <v>109.66620413</v>
      </c>
      <c r="N254" s="36">
        <f>SUMIFS(СВЦЭМ!$F$33:$F$776,СВЦЭМ!$A$33:$A$776,$A254,СВЦЭМ!$B$33:$B$776,N$226)+'СЕТ СН'!$F$15</f>
        <v>102.57620061</v>
      </c>
      <c r="O254" s="36">
        <f>SUMIFS(СВЦЭМ!$F$33:$F$776,СВЦЭМ!$A$33:$A$776,$A254,СВЦЭМ!$B$33:$B$776,O$226)+'СЕТ СН'!$F$15</f>
        <v>99.239498549999993</v>
      </c>
      <c r="P254" s="36">
        <f>SUMIFS(СВЦЭМ!$F$33:$F$776,СВЦЭМ!$A$33:$A$776,$A254,СВЦЭМ!$B$33:$B$776,P$226)+'СЕТ СН'!$F$15</f>
        <v>100.23518842</v>
      </c>
      <c r="Q254" s="36">
        <f>SUMIFS(СВЦЭМ!$F$33:$F$776,СВЦЭМ!$A$33:$A$776,$A254,СВЦЭМ!$B$33:$B$776,Q$226)+'СЕТ СН'!$F$15</f>
        <v>100.42751296</v>
      </c>
      <c r="R254" s="36">
        <f>SUMIFS(СВЦЭМ!$F$33:$F$776,СВЦЭМ!$A$33:$A$776,$A254,СВЦЭМ!$B$33:$B$776,R$226)+'СЕТ СН'!$F$15</f>
        <v>100.20927543000001</v>
      </c>
      <c r="S254" s="36">
        <f>SUMIFS(СВЦЭМ!$F$33:$F$776,СВЦЭМ!$A$33:$A$776,$A254,СВЦЭМ!$B$33:$B$776,S$226)+'СЕТ СН'!$F$15</f>
        <v>101.16162813</v>
      </c>
      <c r="T254" s="36">
        <f>SUMIFS(СВЦЭМ!$F$33:$F$776,СВЦЭМ!$A$33:$A$776,$A254,СВЦЭМ!$B$33:$B$776,T$226)+'СЕТ СН'!$F$15</f>
        <v>101.37870467</v>
      </c>
      <c r="U254" s="36">
        <f>SUMIFS(СВЦЭМ!$F$33:$F$776,СВЦЭМ!$A$33:$A$776,$A254,СВЦЭМ!$B$33:$B$776,U$226)+'СЕТ СН'!$F$15</f>
        <v>100.34941310000001</v>
      </c>
      <c r="V254" s="36">
        <f>SUMIFS(СВЦЭМ!$F$33:$F$776,СВЦЭМ!$A$33:$A$776,$A254,СВЦЭМ!$B$33:$B$776,V$226)+'СЕТ СН'!$F$15</f>
        <v>98.403215419999995</v>
      </c>
      <c r="W254" s="36">
        <f>SUMIFS(СВЦЭМ!$F$33:$F$776,СВЦЭМ!$A$33:$A$776,$A254,СВЦЭМ!$B$33:$B$776,W$226)+'СЕТ СН'!$F$15</f>
        <v>97.929655600000004</v>
      </c>
      <c r="X254" s="36">
        <f>SUMIFS(СВЦЭМ!$F$33:$F$776,СВЦЭМ!$A$33:$A$776,$A254,СВЦЭМ!$B$33:$B$776,X$226)+'СЕТ СН'!$F$15</f>
        <v>104.29492028</v>
      </c>
      <c r="Y254" s="36">
        <f>SUMIFS(СВЦЭМ!$F$33:$F$776,СВЦЭМ!$A$33:$A$776,$A254,СВЦЭМ!$B$33:$B$776,Y$226)+'СЕТ СН'!$F$15</f>
        <v>114.11690753000001</v>
      </c>
    </row>
    <row r="255" spans="1:25" ht="15.75" x14ac:dyDescent="0.2">
      <c r="A255" s="35">
        <f t="shared" si="6"/>
        <v>43980</v>
      </c>
      <c r="B255" s="36">
        <f>SUMIFS(СВЦЭМ!$F$33:$F$776,СВЦЭМ!$A$33:$A$776,$A255,СВЦЭМ!$B$33:$B$776,B$226)+'СЕТ СН'!$F$15</f>
        <v>115.74653075000001</v>
      </c>
      <c r="C255" s="36">
        <f>SUMIFS(СВЦЭМ!$F$33:$F$776,СВЦЭМ!$A$33:$A$776,$A255,СВЦЭМ!$B$33:$B$776,C$226)+'СЕТ СН'!$F$15</f>
        <v>119.46711153</v>
      </c>
      <c r="D255" s="36">
        <f>SUMIFS(СВЦЭМ!$F$33:$F$776,СВЦЭМ!$A$33:$A$776,$A255,СВЦЭМ!$B$33:$B$776,D$226)+'СЕТ СН'!$F$15</f>
        <v>119.08986027</v>
      </c>
      <c r="E255" s="36">
        <f>SUMIFS(СВЦЭМ!$F$33:$F$776,СВЦЭМ!$A$33:$A$776,$A255,СВЦЭМ!$B$33:$B$776,E$226)+'СЕТ СН'!$F$15</f>
        <v>119.02763002</v>
      </c>
      <c r="F255" s="36">
        <f>SUMIFS(СВЦЭМ!$F$33:$F$776,СВЦЭМ!$A$33:$A$776,$A255,СВЦЭМ!$B$33:$B$776,F$226)+'СЕТ СН'!$F$15</f>
        <v>119.24171559</v>
      </c>
      <c r="G255" s="36">
        <f>SUMIFS(СВЦЭМ!$F$33:$F$776,СВЦЭМ!$A$33:$A$776,$A255,СВЦЭМ!$B$33:$B$776,G$226)+'СЕТ СН'!$F$15</f>
        <v>119.94821295</v>
      </c>
      <c r="H255" s="36">
        <f>SUMIFS(СВЦЭМ!$F$33:$F$776,СВЦЭМ!$A$33:$A$776,$A255,СВЦЭМ!$B$33:$B$776,H$226)+'СЕТ СН'!$F$15</f>
        <v>120.57788238000001</v>
      </c>
      <c r="I255" s="36">
        <f>SUMIFS(СВЦЭМ!$F$33:$F$776,СВЦЭМ!$A$33:$A$776,$A255,СВЦЭМ!$B$33:$B$776,I$226)+'СЕТ СН'!$F$15</f>
        <v>117.83497817999999</v>
      </c>
      <c r="J255" s="36">
        <f>SUMIFS(СВЦЭМ!$F$33:$F$776,СВЦЭМ!$A$33:$A$776,$A255,СВЦЭМ!$B$33:$B$776,J$226)+'СЕТ СН'!$F$15</f>
        <v>110.79291918</v>
      </c>
      <c r="K255" s="36">
        <f>SUMIFS(СВЦЭМ!$F$33:$F$776,СВЦЭМ!$A$33:$A$776,$A255,СВЦЭМ!$B$33:$B$776,K$226)+'СЕТ СН'!$F$15</f>
        <v>108.42304263</v>
      </c>
      <c r="L255" s="36">
        <f>SUMIFS(СВЦЭМ!$F$33:$F$776,СВЦЭМ!$A$33:$A$776,$A255,СВЦЭМ!$B$33:$B$776,L$226)+'СЕТ СН'!$F$15</f>
        <v>112.82748178</v>
      </c>
      <c r="M255" s="36">
        <f>SUMIFS(СВЦЭМ!$F$33:$F$776,СВЦЭМ!$A$33:$A$776,$A255,СВЦЭМ!$B$33:$B$776,M$226)+'СЕТ СН'!$F$15</f>
        <v>101.75390667000001</v>
      </c>
      <c r="N255" s="36">
        <f>SUMIFS(СВЦЭМ!$F$33:$F$776,СВЦЭМ!$A$33:$A$776,$A255,СВЦЭМ!$B$33:$B$776,N$226)+'СЕТ СН'!$F$15</f>
        <v>92.778775370000005</v>
      </c>
      <c r="O255" s="36">
        <f>SUMIFS(СВЦЭМ!$F$33:$F$776,СВЦЭМ!$A$33:$A$776,$A255,СВЦЭМ!$B$33:$B$776,O$226)+'СЕТ СН'!$F$15</f>
        <v>91.090081010000006</v>
      </c>
      <c r="P255" s="36">
        <f>SUMIFS(СВЦЭМ!$F$33:$F$776,СВЦЭМ!$A$33:$A$776,$A255,СВЦЭМ!$B$33:$B$776,P$226)+'СЕТ СН'!$F$15</f>
        <v>92.069712820000007</v>
      </c>
      <c r="Q255" s="36">
        <f>SUMIFS(СВЦЭМ!$F$33:$F$776,СВЦЭМ!$A$33:$A$776,$A255,СВЦЭМ!$B$33:$B$776,Q$226)+'СЕТ СН'!$F$15</f>
        <v>91.054311609999999</v>
      </c>
      <c r="R255" s="36">
        <f>SUMIFS(СВЦЭМ!$F$33:$F$776,СВЦЭМ!$A$33:$A$776,$A255,СВЦЭМ!$B$33:$B$776,R$226)+'СЕТ СН'!$F$15</f>
        <v>91.538692159999997</v>
      </c>
      <c r="S255" s="36">
        <f>SUMIFS(СВЦЭМ!$F$33:$F$776,СВЦЭМ!$A$33:$A$776,$A255,СВЦЭМ!$B$33:$B$776,S$226)+'СЕТ СН'!$F$15</f>
        <v>92.803554230000003</v>
      </c>
      <c r="T255" s="36">
        <f>SUMIFS(СВЦЭМ!$F$33:$F$776,СВЦЭМ!$A$33:$A$776,$A255,СВЦЭМ!$B$33:$B$776,T$226)+'СЕТ СН'!$F$15</f>
        <v>94.552919829999993</v>
      </c>
      <c r="U255" s="36">
        <f>SUMIFS(СВЦЭМ!$F$33:$F$776,СВЦЭМ!$A$33:$A$776,$A255,СВЦЭМ!$B$33:$B$776,U$226)+'СЕТ СН'!$F$15</f>
        <v>95.458350030000005</v>
      </c>
      <c r="V255" s="36">
        <f>SUMIFS(СВЦЭМ!$F$33:$F$776,СВЦЭМ!$A$33:$A$776,$A255,СВЦЭМ!$B$33:$B$776,V$226)+'СЕТ СН'!$F$15</f>
        <v>100.7177962</v>
      </c>
      <c r="W255" s="36">
        <f>SUMIFS(СВЦЭМ!$F$33:$F$776,СВЦЭМ!$A$33:$A$776,$A255,СВЦЭМ!$B$33:$B$776,W$226)+'СЕТ СН'!$F$15</f>
        <v>105.46760447</v>
      </c>
      <c r="X255" s="36">
        <f>SUMIFS(СВЦЭМ!$F$33:$F$776,СВЦЭМ!$A$33:$A$776,$A255,СВЦЭМ!$B$33:$B$776,X$226)+'СЕТ СН'!$F$15</f>
        <v>103.07477218</v>
      </c>
      <c r="Y255" s="36">
        <f>SUMIFS(СВЦЭМ!$F$33:$F$776,СВЦЭМ!$A$33:$A$776,$A255,СВЦЭМ!$B$33:$B$776,Y$226)+'СЕТ СН'!$F$15</f>
        <v>109.30514855</v>
      </c>
    </row>
    <row r="256" spans="1:25" ht="15.75" x14ac:dyDescent="0.2">
      <c r="A256" s="35">
        <f t="shared" si="6"/>
        <v>43981</v>
      </c>
      <c r="B256" s="36">
        <f>SUMIFS(СВЦЭМ!$F$33:$F$776,СВЦЭМ!$A$33:$A$776,$A256,СВЦЭМ!$B$33:$B$776,B$226)+'СЕТ СН'!$F$15</f>
        <v>121.35036040999999</v>
      </c>
      <c r="C256" s="36">
        <f>SUMIFS(СВЦЭМ!$F$33:$F$776,СВЦЭМ!$A$33:$A$776,$A256,СВЦЭМ!$B$33:$B$776,C$226)+'СЕТ СН'!$F$15</f>
        <v>122.35019044000001</v>
      </c>
      <c r="D256" s="36">
        <f>SUMIFS(СВЦЭМ!$F$33:$F$776,СВЦЭМ!$A$33:$A$776,$A256,СВЦЭМ!$B$33:$B$776,D$226)+'СЕТ СН'!$F$15</f>
        <v>122.57641486</v>
      </c>
      <c r="E256" s="36">
        <f>SUMIFS(СВЦЭМ!$F$33:$F$776,СВЦЭМ!$A$33:$A$776,$A256,СВЦЭМ!$B$33:$B$776,E$226)+'СЕТ СН'!$F$15</f>
        <v>122.20502046999999</v>
      </c>
      <c r="F256" s="36">
        <f>SUMIFS(СВЦЭМ!$F$33:$F$776,СВЦЭМ!$A$33:$A$776,$A256,СВЦЭМ!$B$33:$B$776,F$226)+'СЕТ СН'!$F$15</f>
        <v>122.0865441</v>
      </c>
      <c r="G256" s="36">
        <f>SUMIFS(СВЦЭМ!$F$33:$F$776,СВЦЭМ!$A$33:$A$776,$A256,СВЦЭМ!$B$33:$B$776,G$226)+'СЕТ СН'!$F$15</f>
        <v>122.16059885</v>
      </c>
      <c r="H256" s="36">
        <f>SUMIFS(СВЦЭМ!$F$33:$F$776,СВЦЭМ!$A$33:$A$776,$A256,СВЦЭМ!$B$33:$B$776,H$226)+'СЕТ СН'!$F$15</f>
        <v>120.22847499</v>
      </c>
      <c r="I256" s="36">
        <f>SUMIFS(СВЦЭМ!$F$33:$F$776,СВЦЭМ!$A$33:$A$776,$A256,СВЦЭМ!$B$33:$B$776,I$226)+'СЕТ СН'!$F$15</f>
        <v>117.56265907</v>
      </c>
      <c r="J256" s="36">
        <f>SUMIFS(СВЦЭМ!$F$33:$F$776,СВЦЭМ!$A$33:$A$776,$A256,СВЦЭМ!$B$33:$B$776,J$226)+'СЕТ СН'!$F$15</f>
        <v>112.93096163</v>
      </c>
      <c r="K256" s="36">
        <f>SUMIFS(СВЦЭМ!$F$33:$F$776,СВЦЭМ!$A$33:$A$776,$A256,СВЦЭМ!$B$33:$B$776,K$226)+'СЕТ СН'!$F$15</f>
        <v>111.21685727000001</v>
      </c>
      <c r="L256" s="36">
        <f>SUMIFS(СВЦЭМ!$F$33:$F$776,СВЦЭМ!$A$33:$A$776,$A256,СВЦЭМ!$B$33:$B$776,L$226)+'СЕТ СН'!$F$15</f>
        <v>109.88437248</v>
      </c>
      <c r="M256" s="36">
        <f>SUMIFS(СВЦЭМ!$F$33:$F$776,СВЦЭМ!$A$33:$A$776,$A256,СВЦЭМ!$B$33:$B$776,M$226)+'СЕТ СН'!$F$15</f>
        <v>102.17467752</v>
      </c>
      <c r="N256" s="36">
        <f>SUMIFS(СВЦЭМ!$F$33:$F$776,СВЦЭМ!$A$33:$A$776,$A256,СВЦЭМ!$B$33:$B$776,N$226)+'СЕТ СН'!$F$15</f>
        <v>95.048331559999994</v>
      </c>
      <c r="O256" s="36">
        <f>SUMIFS(СВЦЭМ!$F$33:$F$776,СВЦЭМ!$A$33:$A$776,$A256,СВЦЭМ!$B$33:$B$776,O$226)+'СЕТ СН'!$F$15</f>
        <v>93.22673399</v>
      </c>
      <c r="P256" s="36">
        <f>SUMIFS(СВЦЭМ!$F$33:$F$776,СВЦЭМ!$A$33:$A$776,$A256,СВЦЭМ!$B$33:$B$776,P$226)+'СЕТ СН'!$F$15</f>
        <v>93.639016470000001</v>
      </c>
      <c r="Q256" s="36">
        <f>SUMIFS(СВЦЭМ!$F$33:$F$776,СВЦЭМ!$A$33:$A$776,$A256,СВЦЭМ!$B$33:$B$776,Q$226)+'СЕТ СН'!$F$15</f>
        <v>93.541779829999996</v>
      </c>
      <c r="R256" s="36">
        <f>SUMIFS(СВЦЭМ!$F$33:$F$776,СВЦЭМ!$A$33:$A$776,$A256,СВЦЭМ!$B$33:$B$776,R$226)+'СЕТ СН'!$F$15</f>
        <v>93.40070686</v>
      </c>
      <c r="S256" s="36">
        <f>SUMIFS(СВЦЭМ!$F$33:$F$776,СВЦЭМ!$A$33:$A$776,$A256,СВЦЭМ!$B$33:$B$776,S$226)+'СЕТ СН'!$F$15</f>
        <v>93.755056940000003</v>
      </c>
      <c r="T256" s="36">
        <f>SUMIFS(СВЦЭМ!$F$33:$F$776,СВЦЭМ!$A$33:$A$776,$A256,СВЦЭМ!$B$33:$B$776,T$226)+'СЕТ СН'!$F$15</f>
        <v>92.984946489999999</v>
      </c>
      <c r="U256" s="36">
        <f>SUMIFS(СВЦЭМ!$F$33:$F$776,СВЦЭМ!$A$33:$A$776,$A256,СВЦЭМ!$B$33:$B$776,U$226)+'СЕТ СН'!$F$15</f>
        <v>91.546699180000005</v>
      </c>
      <c r="V256" s="36">
        <f>SUMIFS(СВЦЭМ!$F$33:$F$776,СВЦЭМ!$A$33:$A$776,$A256,СВЦЭМ!$B$33:$B$776,V$226)+'СЕТ СН'!$F$15</f>
        <v>92.61450395</v>
      </c>
      <c r="W256" s="36">
        <f>SUMIFS(СВЦЭМ!$F$33:$F$776,СВЦЭМ!$A$33:$A$776,$A256,СВЦЭМ!$B$33:$B$776,W$226)+'СЕТ СН'!$F$15</f>
        <v>93.531194450000001</v>
      </c>
      <c r="X256" s="36">
        <f>SUMIFS(СВЦЭМ!$F$33:$F$776,СВЦЭМ!$A$33:$A$776,$A256,СВЦЭМ!$B$33:$B$776,X$226)+'СЕТ СН'!$F$15</f>
        <v>93.965894770000006</v>
      </c>
      <c r="Y256" s="36">
        <f>SUMIFS(СВЦЭМ!$F$33:$F$776,СВЦЭМ!$A$33:$A$776,$A256,СВЦЭМ!$B$33:$B$776,Y$226)+'СЕТ СН'!$F$15</f>
        <v>103.93007092000001</v>
      </c>
    </row>
    <row r="257" spans="1:27" ht="15.75" x14ac:dyDescent="0.2">
      <c r="A257" s="35">
        <f t="shared" si="6"/>
        <v>43982</v>
      </c>
      <c r="B257" s="36">
        <f>SUMIFS(СВЦЭМ!$F$33:$F$776,СВЦЭМ!$A$33:$A$776,$A257,СВЦЭМ!$B$33:$B$776,B$226)+'СЕТ СН'!$F$15</f>
        <v>116.67373644</v>
      </c>
      <c r="C257" s="36">
        <f>SUMIFS(СВЦЭМ!$F$33:$F$776,СВЦЭМ!$A$33:$A$776,$A257,СВЦЭМ!$B$33:$B$776,C$226)+'СЕТ СН'!$F$15</f>
        <v>117.99391587</v>
      </c>
      <c r="D257" s="36">
        <f>SUMIFS(СВЦЭМ!$F$33:$F$776,СВЦЭМ!$A$33:$A$776,$A257,СВЦЭМ!$B$33:$B$776,D$226)+'СЕТ СН'!$F$15</f>
        <v>119.20882836</v>
      </c>
      <c r="E257" s="36">
        <f>SUMIFS(СВЦЭМ!$F$33:$F$776,СВЦЭМ!$A$33:$A$776,$A257,СВЦЭМ!$B$33:$B$776,E$226)+'СЕТ СН'!$F$15</f>
        <v>118.451386</v>
      </c>
      <c r="F257" s="36">
        <f>SUMIFS(СВЦЭМ!$F$33:$F$776,СВЦЭМ!$A$33:$A$776,$A257,СВЦЭМ!$B$33:$B$776,F$226)+'СЕТ СН'!$F$15</f>
        <v>116.91814481</v>
      </c>
      <c r="G257" s="36">
        <f>SUMIFS(СВЦЭМ!$F$33:$F$776,СВЦЭМ!$A$33:$A$776,$A257,СВЦЭМ!$B$33:$B$776,G$226)+'СЕТ СН'!$F$15</f>
        <v>117.47397595</v>
      </c>
      <c r="H257" s="36">
        <f>SUMIFS(СВЦЭМ!$F$33:$F$776,СВЦЭМ!$A$33:$A$776,$A257,СВЦЭМ!$B$33:$B$776,H$226)+'СЕТ СН'!$F$15</f>
        <v>118.11117917</v>
      </c>
      <c r="I257" s="36">
        <f>SUMIFS(СВЦЭМ!$F$33:$F$776,СВЦЭМ!$A$33:$A$776,$A257,СВЦЭМ!$B$33:$B$776,I$226)+'СЕТ СН'!$F$15</f>
        <v>114.70104282</v>
      </c>
      <c r="J257" s="36">
        <f>SUMIFS(СВЦЭМ!$F$33:$F$776,СВЦЭМ!$A$33:$A$776,$A257,СВЦЭМ!$B$33:$B$776,J$226)+'СЕТ СН'!$F$15</f>
        <v>111.64882578</v>
      </c>
      <c r="K257" s="36">
        <f>SUMIFS(СВЦЭМ!$F$33:$F$776,СВЦЭМ!$A$33:$A$776,$A257,СВЦЭМ!$B$33:$B$776,K$226)+'СЕТ СН'!$F$15</f>
        <v>112.94594382</v>
      </c>
      <c r="L257" s="36">
        <f>SUMIFS(СВЦЭМ!$F$33:$F$776,СВЦЭМ!$A$33:$A$776,$A257,СВЦЭМ!$B$33:$B$776,L$226)+'СЕТ СН'!$F$15</f>
        <v>112.78081018</v>
      </c>
      <c r="M257" s="36">
        <f>SUMIFS(СВЦЭМ!$F$33:$F$776,СВЦЭМ!$A$33:$A$776,$A257,СВЦЭМ!$B$33:$B$776,M$226)+'СЕТ СН'!$F$15</f>
        <v>105.59778004</v>
      </c>
      <c r="N257" s="36">
        <f>SUMIFS(СВЦЭМ!$F$33:$F$776,СВЦЭМ!$A$33:$A$776,$A257,СВЦЭМ!$B$33:$B$776,N$226)+'СЕТ СН'!$F$15</f>
        <v>95.349499129999998</v>
      </c>
      <c r="O257" s="36">
        <f>SUMIFS(СВЦЭМ!$F$33:$F$776,СВЦЭМ!$A$33:$A$776,$A257,СВЦЭМ!$B$33:$B$776,O$226)+'СЕТ СН'!$F$15</f>
        <v>91.923469440000005</v>
      </c>
      <c r="P257" s="36">
        <f>SUMIFS(СВЦЭМ!$F$33:$F$776,СВЦЭМ!$A$33:$A$776,$A257,СВЦЭМ!$B$33:$B$776,P$226)+'СЕТ СН'!$F$15</f>
        <v>93.183368830000006</v>
      </c>
      <c r="Q257" s="36">
        <f>SUMIFS(СВЦЭМ!$F$33:$F$776,СВЦЭМ!$A$33:$A$776,$A257,СВЦЭМ!$B$33:$B$776,Q$226)+'СЕТ СН'!$F$15</f>
        <v>93.214379230000006</v>
      </c>
      <c r="R257" s="36">
        <f>SUMIFS(СВЦЭМ!$F$33:$F$776,СВЦЭМ!$A$33:$A$776,$A257,СВЦЭМ!$B$33:$B$776,R$226)+'СЕТ СН'!$F$15</f>
        <v>93.589742520000001</v>
      </c>
      <c r="S257" s="36">
        <f>SUMIFS(СВЦЭМ!$F$33:$F$776,СВЦЭМ!$A$33:$A$776,$A257,СВЦЭМ!$B$33:$B$776,S$226)+'СЕТ СН'!$F$15</f>
        <v>95.467747459999998</v>
      </c>
      <c r="T257" s="36">
        <f>SUMIFS(СВЦЭМ!$F$33:$F$776,СВЦЭМ!$A$33:$A$776,$A257,СВЦЭМ!$B$33:$B$776,T$226)+'СЕТ СН'!$F$15</f>
        <v>92.786276049999998</v>
      </c>
      <c r="U257" s="36">
        <f>SUMIFS(СВЦЭМ!$F$33:$F$776,СВЦЭМ!$A$33:$A$776,$A257,СВЦЭМ!$B$33:$B$776,U$226)+'СЕТ СН'!$F$15</f>
        <v>89.732083250000002</v>
      </c>
      <c r="V257" s="36">
        <f>SUMIFS(СВЦЭМ!$F$33:$F$776,СВЦЭМ!$A$33:$A$776,$A257,СВЦЭМ!$B$33:$B$776,V$226)+'СЕТ СН'!$F$15</f>
        <v>84.125934880000003</v>
      </c>
      <c r="W257" s="36">
        <f>SUMIFS(СВЦЭМ!$F$33:$F$776,СВЦЭМ!$A$33:$A$776,$A257,СВЦЭМ!$B$33:$B$776,W$226)+'СЕТ СН'!$F$15</f>
        <v>83.416779099999999</v>
      </c>
      <c r="X257" s="36">
        <f>SUMIFS(СВЦЭМ!$F$33:$F$776,СВЦЭМ!$A$33:$A$776,$A257,СВЦЭМ!$B$33:$B$776,X$226)+'СЕТ СН'!$F$15</f>
        <v>88.187649320000006</v>
      </c>
      <c r="Y257" s="36">
        <f>SUMIFS(СВЦЭМ!$F$33:$F$776,СВЦЭМ!$A$33:$A$776,$A257,СВЦЭМ!$B$33:$B$776,Y$226)+'СЕТ СН'!$F$15</f>
        <v>98.322737059999994</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7" t="s">
        <v>7</v>
      </c>
      <c r="B259" s="130" t="s">
        <v>116</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ht="12.75" hidden="1" customHeight="1" x14ac:dyDescent="0.2">
      <c r="A260" s="128"/>
      <c r="B260" s="133"/>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5"/>
    </row>
    <row r="261" spans="1:27" s="46" customFormat="1" ht="12.75" hidden="1" customHeight="1" x14ac:dyDescent="0.2">
      <c r="A261" s="12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01.05.2020</v>
      </c>
      <c r="B262" s="36">
        <f>SUMIFS(СВЦЭМ!$G$34:$G$777,СВЦЭМ!$A$34:$A$777,$A262,СВЦЭМ!$B$34:$B$777,B$261)+'СЕТ СН'!$F$15</f>
        <v>0</v>
      </c>
      <c r="C262" s="36">
        <f>SUMIFS(СВЦЭМ!$G$34:$G$777,СВЦЭМ!$A$34:$A$777,$A262,СВЦЭМ!$B$34:$B$777,C$261)+'СЕТ СН'!$F$15</f>
        <v>0</v>
      </c>
      <c r="D262" s="36">
        <f>SUMIFS(СВЦЭМ!$G$34:$G$777,СВЦЭМ!$A$34:$A$777,$A262,СВЦЭМ!$B$34:$B$777,D$261)+'СЕТ СН'!$F$15</f>
        <v>0</v>
      </c>
      <c r="E262" s="36">
        <f>SUMIFS(СВЦЭМ!$G$34:$G$777,СВЦЭМ!$A$34:$A$777,$A262,СВЦЭМ!$B$34:$B$777,E$261)+'СЕТ СН'!$F$15</f>
        <v>0</v>
      </c>
      <c r="F262" s="36">
        <f>SUMIFS(СВЦЭМ!$G$34:$G$777,СВЦЭМ!$A$34:$A$777,$A262,СВЦЭМ!$B$34:$B$777,F$261)+'СЕТ СН'!$F$15</f>
        <v>0</v>
      </c>
      <c r="G262" s="36">
        <f>SUMIFS(СВЦЭМ!$G$34:$G$777,СВЦЭМ!$A$34:$A$777,$A262,СВЦЭМ!$B$34:$B$777,G$261)+'СЕТ СН'!$F$15</f>
        <v>0</v>
      </c>
      <c r="H262" s="36">
        <f>SUMIFS(СВЦЭМ!$G$34:$G$777,СВЦЭМ!$A$34:$A$777,$A262,СВЦЭМ!$B$34:$B$777,H$261)+'СЕТ СН'!$F$15</f>
        <v>0</v>
      </c>
      <c r="I262" s="36">
        <f>SUMIFS(СВЦЭМ!$G$34:$G$777,СВЦЭМ!$A$34:$A$777,$A262,СВЦЭМ!$B$34:$B$777,I$261)+'СЕТ СН'!$F$15</f>
        <v>0</v>
      </c>
      <c r="J262" s="36">
        <f>SUMIFS(СВЦЭМ!$G$34:$G$777,СВЦЭМ!$A$34:$A$777,$A262,СВЦЭМ!$B$34:$B$777,J$261)+'СЕТ СН'!$F$15</f>
        <v>0</v>
      </c>
      <c r="K262" s="36">
        <f>SUMIFS(СВЦЭМ!$G$34:$G$777,СВЦЭМ!$A$34:$A$777,$A262,СВЦЭМ!$B$34:$B$777,K$261)+'СЕТ СН'!$F$15</f>
        <v>0</v>
      </c>
      <c r="L262" s="36">
        <f>SUMIFS(СВЦЭМ!$G$34:$G$777,СВЦЭМ!$A$34:$A$777,$A262,СВЦЭМ!$B$34:$B$777,L$261)+'СЕТ СН'!$F$15</f>
        <v>0</v>
      </c>
      <c r="M262" s="36">
        <f>SUMIFS(СВЦЭМ!$G$34:$G$777,СВЦЭМ!$A$34:$A$777,$A262,СВЦЭМ!$B$34:$B$777,M$261)+'СЕТ СН'!$F$15</f>
        <v>0</v>
      </c>
      <c r="N262" s="36">
        <f>SUMIFS(СВЦЭМ!$G$34:$G$777,СВЦЭМ!$A$34:$A$777,$A262,СВЦЭМ!$B$34:$B$777,N$261)+'СЕТ СН'!$F$15</f>
        <v>0</v>
      </c>
      <c r="O262" s="36">
        <f>SUMIFS(СВЦЭМ!$G$34:$G$777,СВЦЭМ!$A$34:$A$777,$A262,СВЦЭМ!$B$34:$B$777,O$261)+'СЕТ СН'!$F$15</f>
        <v>0</v>
      </c>
      <c r="P262" s="36">
        <f>SUMIFS(СВЦЭМ!$G$34:$G$777,СВЦЭМ!$A$34:$A$777,$A262,СВЦЭМ!$B$34:$B$777,P$261)+'СЕТ СН'!$F$15</f>
        <v>0</v>
      </c>
      <c r="Q262" s="36">
        <f>SUMIFS(СВЦЭМ!$G$34:$G$777,СВЦЭМ!$A$34:$A$777,$A262,СВЦЭМ!$B$34:$B$777,Q$261)+'СЕТ СН'!$F$15</f>
        <v>0</v>
      </c>
      <c r="R262" s="36">
        <f>SUMIFS(СВЦЭМ!$G$34:$G$777,СВЦЭМ!$A$34:$A$777,$A262,СВЦЭМ!$B$34:$B$777,R$261)+'СЕТ СН'!$F$15</f>
        <v>0</v>
      </c>
      <c r="S262" s="36">
        <f>SUMIFS(СВЦЭМ!$G$34:$G$777,СВЦЭМ!$A$34:$A$777,$A262,СВЦЭМ!$B$34:$B$777,S$261)+'СЕТ СН'!$F$15</f>
        <v>0</v>
      </c>
      <c r="T262" s="36">
        <f>SUMIFS(СВЦЭМ!$G$34:$G$777,СВЦЭМ!$A$34:$A$777,$A262,СВЦЭМ!$B$34:$B$777,T$261)+'СЕТ СН'!$F$15</f>
        <v>0</v>
      </c>
      <c r="U262" s="36">
        <f>SUMIFS(СВЦЭМ!$G$34:$G$777,СВЦЭМ!$A$34:$A$777,$A262,СВЦЭМ!$B$34:$B$777,U$261)+'СЕТ СН'!$F$15</f>
        <v>0</v>
      </c>
      <c r="V262" s="36">
        <f>SUMIFS(СВЦЭМ!$G$34:$G$777,СВЦЭМ!$A$34:$A$777,$A262,СВЦЭМ!$B$34:$B$777,V$261)+'СЕТ СН'!$F$15</f>
        <v>0</v>
      </c>
      <c r="W262" s="36">
        <f>SUMIFS(СВЦЭМ!$G$34:$G$777,СВЦЭМ!$A$34:$A$777,$A262,СВЦЭМ!$B$34:$B$777,W$261)+'СЕТ СН'!$F$15</f>
        <v>0</v>
      </c>
      <c r="X262" s="36">
        <f>SUMIFS(СВЦЭМ!$G$34:$G$777,СВЦЭМ!$A$34:$A$777,$A262,СВЦЭМ!$B$34:$B$777,X$261)+'СЕТ СН'!$F$15</f>
        <v>0</v>
      </c>
      <c r="Y262" s="36">
        <f>SUMIFS(СВЦЭМ!$G$34:$G$777,СВЦЭМ!$A$34:$A$777,$A262,СВЦЭМ!$B$34:$B$777,Y$261)+'СЕТ СН'!$F$15</f>
        <v>0</v>
      </c>
      <c r="AA262" s="45"/>
    </row>
    <row r="263" spans="1:27" ht="15.75" hidden="1" x14ac:dyDescent="0.2">
      <c r="A263" s="35">
        <f>A262+1</f>
        <v>43953</v>
      </c>
      <c r="B263" s="36">
        <f>SUMIFS(СВЦЭМ!$G$34:$G$777,СВЦЭМ!$A$34:$A$777,$A263,СВЦЭМ!$B$34:$B$777,B$261)+'СЕТ СН'!$F$15</f>
        <v>0</v>
      </c>
      <c r="C263" s="36">
        <f>SUMIFS(СВЦЭМ!$G$34:$G$777,СВЦЭМ!$A$34:$A$777,$A263,СВЦЭМ!$B$34:$B$777,C$261)+'СЕТ СН'!$F$15</f>
        <v>0</v>
      </c>
      <c r="D263" s="36">
        <f>SUMIFS(СВЦЭМ!$G$34:$G$777,СВЦЭМ!$A$34:$A$777,$A263,СВЦЭМ!$B$34:$B$777,D$261)+'СЕТ СН'!$F$15</f>
        <v>0</v>
      </c>
      <c r="E263" s="36">
        <f>SUMIFS(СВЦЭМ!$G$34:$G$777,СВЦЭМ!$A$34:$A$777,$A263,СВЦЭМ!$B$34:$B$777,E$261)+'СЕТ СН'!$F$15</f>
        <v>0</v>
      </c>
      <c r="F263" s="36">
        <f>SUMIFS(СВЦЭМ!$G$34:$G$777,СВЦЭМ!$A$34:$A$777,$A263,СВЦЭМ!$B$34:$B$777,F$261)+'СЕТ СН'!$F$15</f>
        <v>0</v>
      </c>
      <c r="G263" s="36">
        <f>SUMIFS(СВЦЭМ!$G$34:$G$777,СВЦЭМ!$A$34:$A$777,$A263,СВЦЭМ!$B$34:$B$777,G$261)+'СЕТ СН'!$F$15</f>
        <v>0</v>
      </c>
      <c r="H263" s="36">
        <f>SUMIFS(СВЦЭМ!$G$34:$G$777,СВЦЭМ!$A$34:$A$777,$A263,СВЦЭМ!$B$34:$B$777,H$261)+'СЕТ СН'!$F$15</f>
        <v>0</v>
      </c>
      <c r="I263" s="36">
        <f>SUMIFS(СВЦЭМ!$G$34:$G$777,СВЦЭМ!$A$34:$A$777,$A263,СВЦЭМ!$B$34:$B$777,I$261)+'СЕТ СН'!$F$15</f>
        <v>0</v>
      </c>
      <c r="J263" s="36">
        <f>SUMIFS(СВЦЭМ!$G$34:$G$777,СВЦЭМ!$A$34:$A$777,$A263,СВЦЭМ!$B$34:$B$777,J$261)+'СЕТ СН'!$F$15</f>
        <v>0</v>
      </c>
      <c r="K263" s="36">
        <f>SUMIFS(СВЦЭМ!$G$34:$G$777,СВЦЭМ!$A$34:$A$777,$A263,СВЦЭМ!$B$34:$B$777,K$261)+'СЕТ СН'!$F$15</f>
        <v>0</v>
      </c>
      <c r="L263" s="36">
        <f>SUMIFS(СВЦЭМ!$G$34:$G$777,СВЦЭМ!$A$34:$A$777,$A263,СВЦЭМ!$B$34:$B$777,L$261)+'СЕТ СН'!$F$15</f>
        <v>0</v>
      </c>
      <c r="M263" s="36">
        <f>SUMIFS(СВЦЭМ!$G$34:$G$777,СВЦЭМ!$A$34:$A$777,$A263,СВЦЭМ!$B$34:$B$777,M$261)+'СЕТ СН'!$F$15</f>
        <v>0</v>
      </c>
      <c r="N263" s="36">
        <f>SUMIFS(СВЦЭМ!$G$34:$G$777,СВЦЭМ!$A$34:$A$777,$A263,СВЦЭМ!$B$34:$B$777,N$261)+'СЕТ СН'!$F$15</f>
        <v>0</v>
      </c>
      <c r="O263" s="36">
        <f>SUMIFS(СВЦЭМ!$G$34:$G$777,СВЦЭМ!$A$34:$A$777,$A263,СВЦЭМ!$B$34:$B$777,O$261)+'СЕТ СН'!$F$15</f>
        <v>0</v>
      </c>
      <c r="P263" s="36">
        <f>SUMIFS(СВЦЭМ!$G$34:$G$777,СВЦЭМ!$A$34:$A$777,$A263,СВЦЭМ!$B$34:$B$777,P$261)+'СЕТ СН'!$F$15</f>
        <v>0</v>
      </c>
      <c r="Q263" s="36">
        <f>SUMIFS(СВЦЭМ!$G$34:$G$777,СВЦЭМ!$A$34:$A$777,$A263,СВЦЭМ!$B$34:$B$777,Q$261)+'СЕТ СН'!$F$15</f>
        <v>0</v>
      </c>
      <c r="R263" s="36">
        <f>SUMIFS(СВЦЭМ!$G$34:$G$777,СВЦЭМ!$A$34:$A$777,$A263,СВЦЭМ!$B$34:$B$777,R$261)+'СЕТ СН'!$F$15</f>
        <v>0</v>
      </c>
      <c r="S263" s="36">
        <f>SUMIFS(СВЦЭМ!$G$34:$G$777,СВЦЭМ!$A$34:$A$777,$A263,СВЦЭМ!$B$34:$B$777,S$261)+'СЕТ СН'!$F$15</f>
        <v>0</v>
      </c>
      <c r="T263" s="36">
        <f>SUMIFS(СВЦЭМ!$G$34:$G$777,СВЦЭМ!$A$34:$A$777,$A263,СВЦЭМ!$B$34:$B$777,T$261)+'СЕТ СН'!$F$15</f>
        <v>0</v>
      </c>
      <c r="U263" s="36">
        <f>SUMIFS(СВЦЭМ!$G$34:$G$777,СВЦЭМ!$A$34:$A$777,$A263,СВЦЭМ!$B$34:$B$777,U$261)+'СЕТ СН'!$F$15</f>
        <v>0</v>
      </c>
      <c r="V263" s="36">
        <f>SUMIFS(СВЦЭМ!$G$34:$G$777,СВЦЭМ!$A$34:$A$777,$A263,СВЦЭМ!$B$34:$B$777,V$261)+'СЕТ СН'!$F$15</f>
        <v>0</v>
      </c>
      <c r="W263" s="36">
        <f>SUMIFS(СВЦЭМ!$G$34:$G$777,СВЦЭМ!$A$34:$A$777,$A263,СВЦЭМ!$B$34:$B$777,W$261)+'СЕТ СН'!$F$15</f>
        <v>0</v>
      </c>
      <c r="X263" s="36">
        <f>SUMIFS(СВЦЭМ!$G$34:$G$777,СВЦЭМ!$A$34:$A$777,$A263,СВЦЭМ!$B$34:$B$777,X$261)+'СЕТ СН'!$F$15</f>
        <v>0</v>
      </c>
      <c r="Y263" s="36">
        <f>SUMIFS(СВЦЭМ!$G$34:$G$777,СВЦЭМ!$A$34:$A$777,$A263,СВЦЭМ!$B$34:$B$777,Y$261)+'СЕТ СН'!$F$15</f>
        <v>0</v>
      </c>
    </row>
    <row r="264" spans="1:27" ht="15.75" hidden="1" x14ac:dyDescent="0.2">
      <c r="A264" s="35">
        <f t="shared" ref="A264:A292" si="7">A263+1</f>
        <v>43954</v>
      </c>
      <c r="B264" s="36">
        <f>SUMIFS(СВЦЭМ!$G$34:$G$777,СВЦЭМ!$A$34:$A$777,$A264,СВЦЭМ!$B$34:$B$777,B$261)+'СЕТ СН'!$F$15</f>
        <v>0</v>
      </c>
      <c r="C264" s="36">
        <f>SUMIFS(СВЦЭМ!$G$34:$G$777,СВЦЭМ!$A$34:$A$777,$A264,СВЦЭМ!$B$34:$B$777,C$261)+'СЕТ СН'!$F$15</f>
        <v>0</v>
      </c>
      <c r="D264" s="36">
        <f>SUMIFS(СВЦЭМ!$G$34:$G$777,СВЦЭМ!$A$34:$A$777,$A264,СВЦЭМ!$B$34:$B$777,D$261)+'СЕТ СН'!$F$15</f>
        <v>0</v>
      </c>
      <c r="E264" s="36">
        <f>SUMIFS(СВЦЭМ!$G$34:$G$777,СВЦЭМ!$A$34:$A$777,$A264,СВЦЭМ!$B$34:$B$777,E$261)+'СЕТ СН'!$F$15</f>
        <v>0</v>
      </c>
      <c r="F264" s="36">
        <f>SUMIFS(СВЦЭМ!$G$34:$G$777,СВЦЭМ!$A$34:$A$777,$A264,СВЦЭМ!$B$34:$B$777,F$261)+'СЕТ СН'!$F$15</f>
        <v>0</v>
      </c>
      <c r="G264" s="36">
        <f>SUMIFS(СВЦЭМ!$G$34:$G$777,СВЦЭМ!$A$34:$A$777,$A264,СВЦЭМ!$B$34:$B$777,G$261)+'СЕТ СН'!$F$15</f>
        <v>0</v>
      </c>
      <c r="H264" s="36">
        <f>SUMIFS(СВЦЭМ!$G$34:$G$777,СВЦЭМ!$A$34:$A$777,$A264,СВЦЭМ!$B$34:$B$777,H$261)+'СЕТ СН'!$F$15</f>
        <v>0</v>
      </c>
      <c r="I264" s="36">
        <f>SUMIFS(СВЦЭМ!$G$34:$G$777,СВЦЭМ!$A$34:$A$777,$A264,СВЦЭМ!$B$34:$B$777,I$261)+'СЕТ СН'!$F$15</f>
        <v>0</v>
      </c>
      <c r="J264" s="36">
        <f>SUMIFS(СВЦЭМ!$G$34:$G$777,СВЦЭМ!$A$34:$A$777,$A264,СВЦЭМ!$B$34:$B$777,J$261)+'СЕТ СН'!$F$15</f>
        <v>0</v>
      </c>
      <c r="K264" s="36">
        <f>SUMIFS(СВЦЭМ!$G$34:$G$777,СВЦЭМ!$A$34:$A$777,$A264,СВЦЭМ!$B$34:$B$777,K$261)+'СЕТ СН'!$F$15</f>
        <v>0</v>
      </c>
      <c r="L264" s="36">
        <f>SUMIFS(СВЦЭМ!$G$34:$G$777,СВЦЭМ!$A$34:$A$777,$A264,СВЦЭМ!$B$34:$B$777,L$261)+'СЕТ СН'!$F$15</f>
        <v>0</v>
      </c>
      <c r="M264" s="36">
        <f>SUMIFS(СВЦЭМ!$G$34:$G$777,СВЦЭМ!$A$34:$A$777,$A264,СВЦЭМ!$B$34:$B$777,M$261)+'СЕТ СН'!$F$15</f>
        <v>0</v>
      </c>
      <c r="N264" s="36">
        <f>SUMIFS(СВЦЭМ!$G$34:$G$777,СВЦЭМ!$A$34:$A$777,$A264,СВЦЭМ!$B$34:$B$777,N$261)+'СЕТ СН'!$F$15</f>
        <v>0</v>
      </c>
      <c r="O264" s="36">
        <f>SUMIFS(СВЦЭМ!$G$34:$G$777,СВЦЭМ!$A$34:$A$777,$A264,СВЦЭМ!$B$34:$B$777,O$261)+'СЕТ СН'!$F$15</f>
        <v>0</v>
      </c>
      <c r="P264" s="36">
        <f>SUMIFS(СВЦЭМ!$G$34:$G$777,СВЦЭМ!$A$34:$A$777,$A264,СВЦЭМ!$B$34:$B$777,P$261)+'СЕТ СН'!$F$15</f>
        <v>0</v>
      </c>
      <c r="Q264" s="36">
        <f>SUMIFS(СВЦЭМ!$G$34:$G$777,СВЦЭМ!$A$34:$A$777,$A264,СВЦЭМ!$B$34:$B$777,Q$261)+'СЕТ СН'!$F$15</f>
        <v>0</v>
      </c>
      <c r="R264" s="36">
        <f>SUMIFS(СВЦЭМ!$G$34:$G$777,СВЦЭМ!$A$34:$A$777,$A264,СВЦЭМ!$B$34:$B$777,R$261)+'СЕТ СН'!$F$15</f>
        <v>0</v>
      </c>
      <c r="S264" s="36">
        <f>SUMIFS(СВЦЭМ!$G$34:$G$777,СВЦЭМ!$A$34:$A$777,$A264,СВЦЭМ!$B$34:$B$777,S$261)+'СЕТ СН'!$F$15</f>
        <v>0</v>
      </c>
      <c r="T264" s="36">
        <f>SUMIFS(СВЦЭМ!$G$34:$G$777,СВЦЭМ!$A$34:$A$777,$A264,СВЦЭМ!$B$34:$B$777,T$261)+'СЕТ СН'!$F$15</f>
        <v>0</v>
      </c>
      <c r="U264" s="36">
        <f>SUMIFS(СВЦЭМ!$G$34:$G$777,СВЦЭМ!$A$34:$A$777,$A264,СВЦЭМ!$B$34:$B$777,U$261)+'СЕТ СН'!$F$15</f>
        <v>0</v>
      </c>
      <c r="V264" s="36">
        <f>SUMIFS(СВЦЭМ!$G$34:$G$777,СВЦЭМ!$A$34:$A$777,$A264,СВЦЭМ!$B$34:$B$777,V$261)+'СЕТ СН'!$F$15</f>
        <v>0</v>
      </c>
      <c r="W264" s="36">
        <f>SUMIFS(СВЦЭМ!$G$34:$G$777,СВЦЭМ!$A$34:$A$777,$A264,СВЦЭМ!$B$34:$B$777,W$261)+'СЕТ СН'!$F$15</f>
        <v>0</v>
      </c>
      <c r="X264" s="36">
        <f>SUMIFS(СВЦЭМ!$G$34:$G$777,СВЦЭМ!$A$34:$A$777,$A264,СВЦЭМ!$B$34:$B$777,X$261)+'СЕТ СН'!$F$15</f>
        <v>0</v>
      </c>
      <c r="Y264" s="36">
        <f>SUMIFS(СВЦЭМ!$G$34:$G$777,СВЦЭМ!$A$34:$A$777,$A264,СВЦЭМ!$B$34:$B$777,Y$261)+'СЕТ СН'!$F$15</f>
        <v>0</v>
      </c>
    </row>
    <row r="265" spans="1:27" ht="15.75" hidden="1" x14ac:dyDescent="0.2">
      <c r="A265" s="35">
        <f t="shared" si="7"/>
        <v>43955</v>
      </c>
      <c r="B265" s="36">
        <f>SUMIFS(СВЦЭМ!$G$34:$G$777,СВЦЭМ!$A$34:$A$777,$A265,СВЦЭМ!$B$34:$B$777,B$261)+'СЕТ СН'!$F$15</f>
        <v>0</v>
      </c>
      <c r="C265" s="36">
        <f>SUMIFS(СВЦЭМ!$G$34:$G$777,СВЦЭМ!$A$34:$A$777,$A265,СВЦЭМ!$B$34:$B$777,C$261)+'СЕТ СН'!$F$15</f>
        <v>0</v>
      </c>
      <c r="D265" s="36">
        <f>SUMIFS(СВЦЭМ!$G$34:$G$777,СВЦЭМ!$A$34:$A$777,$A265,СВЦЭМ!$B$34:$B$777,D$261)+'СЕТ СН'!$F$15</f>
        <v>0</v>
      </c>
      <c r="E265" s="36">
        <f>SUMIFS(СВЦЭМ!$G$34:$G$777,СВЦЭМ!$A$34:$A$777,$A265,СВЦЭМ!$B$34:$B$777,E$261)+'СЕТ СН'!$F$15</f>
        <v>0</v>
      </c>
      <c r="F265" s="36">
        <f>SUMIFS(СВЦЭМ!$G$34:$G$777,СВЦЭМ!$A$34:$A$777,$A265,СВЦЭМ!$B$34:$B$777,F$261)+'СЕТ СН'!$F$15</f>
        <v>0</v>
      </c>
      <c r="G265" s="36">
        <f>SUMIFS(СВЦЭМ!$G$34:$G$777,СВЦЭМ!$A$34:$A$777,$A265,СВЦЭМ!$B$34:$B$777,G$261)+'СЕТ СН'!$F$15</f>
        <v>0</v>
      </c>
      <c r="H265" s="36">
        <f>SUMIFS(СВЦЭМ!$G$34:$G$777,СВЦЭМ!$A$34:$A$777,$A265,СВЦЭМ!$B$34:$B$777,H$261)+'СЕТ СН'!$F$15</f>
        <v>0</v>
      </c>
      <c r="I265" s="36">
        <f>SUMIFS(СВЦЭМ!$G$34:$G$777,СВЦЭМ!$A$34:$A$777,$A265,СВЦЭМ!$B$34:$B$777,I$261)+'СЕТ СН'!$F$15</f>
        <v>0</v>
      </c>
      <c r="J265" s="36">
        <f>SUMIFS(СВЦЭМ!$G$34:$G$777,СВЦЭМ!$A$34:$A$777,$A265,СВЦЭМ!$B$34:$B$777,J$261)+'СЕТ СН'!$F$15</f>
        <v>0</v>
      </c>
      <c r="K265" s="36">
        <f>SUMIFS(СВЦЭМ!$G$34:$G$777,СВЦЭМ!$A$34:$A$777,$A265,СВЦЭМ!$B$34:$B$777,K$261)+'СЕТ СН'!$F$15</f>
        <v>0</v>
      </c>
      <c r="L265" s="36">
        <f>SUMIFS(СВЦЭМ!$G$34:$G$777,СВЦЭМ!$A$34:$A$777,$A265,СВЦЭМ!$B$34:$B$777,L$261)+'СЕТ СН'!$F$15</f>
        <v>0</v>
      </c>
      <c r="M265" s="36">
        <f>SUMIFS(СВЦЭМ!$G$34:$G$777,СВЦЭМ!$A$34:$A$777,$A265,СВЦЭМ!$B$34:$B$777,M$261)+'СЕТ СН'!$F$15</f>
        <v>0</v>
      </c>
      <c r="N265" s="36">
        <f>SUMIFS(СВЦЭМ!$G$34:$G$777,СВЦЭМ!$A$34:$A$777,$A265,СВЦЭМ!$B$34:$B$777,N$261)+'СЕТ СН'!$F$15</f>
        <v>0</v>
      </c>
      <c r="O265" s="36">
        <f>SUMIFS(СВЦЭМ!$G$34:$G$777,СВЦЭМ!$A$34:$A$777,$A265,СВЦЭМ!$B$34:$B$777,O$261)+'СЕТ СН'!$F$15</f>
        <v>0</v>
      </c>
      <c r="P265" s="36">
        <f>SUMIFS(СВЦЭМ!$G$34:$G$777,СВЦЭМ!$A$34:$A$777,$A265,СВЦЭМ!$B$34:$B$777,P$261)+'СЕТ СН'!$F$15</f>
        <v>0</v>
      </c>
      <c r="Q265" s="36">
        <f>SUMIFS(СВЦЭМ!$G$34:$G$777,СВЦЭМ!$A$34:$A$777,$A265,СВЦЭМ!$B$34:$B$777,Q$261)+'СЕТ СН'!$F$15</f>
        <v>0</v>
      </c>
      <c r="R265" s="36">
        <f>SUMIFS(СВЦЭМ!$G$34:$G$777,СВЦЭМ!$A$34:$A$777,$A265,СВЦЭМ!$B$34:$B$777,R$261)+'СЕТ СН'!$F$15</f>
        <v>0</v>
      </c>
      <c r="S265" s="36">
        <f>SUMIFS(СВЦЭМ!$G$34:$G$777,СВЦЭМ!$A$34:$A$777,$A265,СВЦЭМ!$B$34:$B$777,S$261)+'СЕТ СН'!$F$15</f>
        <v>0</v>
      </c>
      <c r="T265" s="36">
        <f>SUMIFS(СВЦЭМ!$G$34:$G$777,СВЦЭМ!$A$34:$A$777,$A265,СВЦЭМ!$B$34:$B$777,T$261)+'СЕТ СН'!$F$15</f>
        <v>0</v>
      </c>
      <c r="U265" s="36">
        <f>SUMIFS(СВЦЭМ!$G$34:$G$777,СВЦЭМ!$A$34:$A$777,$A265,СВЦЭМ!$B$34:$B$777,U$261)+'СЕТ СН'!$F$15</f>
        <v>0</v>
      </c>
      <c r="V265" s="36">
        <f>SUMIFS(СВЦЭМ!$G$34:$G$777,СВЦЭМ!$A$34:$A$777,$A265,СВЦЭМ!$B$34:$B$777,V$261)+'СЕТ СН'!$F$15</f>
        <v>0</v>
      </c>
      <c r="W265" s="36">
        <f>SUMIFS(СВЦЭМ!$G$34:$G$777,СВЦЭМ!$A$34:$A$777,$A265,СВЦЭМ!$B$34:$B$777,W$261)+'СЕТ СН'!$F$15</f>
        <v>0</v>
      </c>
      <c r="X265" s="36">
        <f>SUMIFS(СВЦЭМ!$G$34:$G$777,СВЦЭМ!$A$34:$A$777,$A265,СВЦЭМ!$B$34:$B$777,X$261)+'СЕТ СН'!$F$15</f>
        <v>0</v>
      </c>
      <c r="Y265" s="36">
        <f>SUMIFS(СВЦЭМ!$G$34:$G$777,СВЦЭМ!$A$34:$A$777,$A265,СВЦЭМ!$B$34:$B$777,Y$261)+'СЕТ СН'!$F$15</f>
        <v>0</v>
      </c>
    </row>
    <row r="266" spans="1:27" ht="15.75" hidden="1" x14ac:dyDescent="0.2">
      <c r="A266" s="35">
        <f t="shared" si="7"/>
        <v>43956</v>
      </c>
      <c r="B266" s="36">
        <f>SUMIFS(СВЦЭМ!$G$34:$G$777,СВЦЭМ!$A$34:$A$777,$A266,СВЦЭМ!$B$34:$B$777,B$261)+'СЕТ СН'!$F$15</f>
        <v>0</v>
      </c>
      <c r="C266" s="36">
        <f>SUMIFS(СВЦЭМ!$G$34:$G$777,СВЦЭМ!$A$34:$A$777,$A266,СВЦЭМ!$B$34:$B$777,C$261)+'СЕТ СН'!$F$15</f>
        <v>0</v>
      </c>
      <c r="D266" s="36">
        <f>SUMIFS(СВЦЭМ!$G$34:$G$777,СВЦЭМ!$A$34:$A$777,$A266,СВЦЭМ!$B$34:$B$777,D$261)+'СЕТ СН'!$F$15</f>
        <v>0</v>
      </c>
      <c r="E266" s="36">
        <f>SUMIFS(СВЦЭМ!$G$34:$G$777,СВЦЭМ!$A$34:$A$777,$A266,СВЦЭМ!$B$34:$B$777,E$261)+'СЕТ СН'!$F$15</f>
        <v>0</v>
      </c>
      <c r="F266" s="36">
        <f>SUMIFS(СВЦЭМ!$G$34:$G$777,СВЦЭМ!$A$34:$A$777,$A266,СВЦЭМ!$B$34:$B$777,F$261)+'СЕТ СН'!$F$15</f>
        <v>0</v>
      </c>
      <c r="G266" s="36">
        <f>SUMIFS(СВЦЭМ!$G$34:$G$777,СВЦЭМ!$A$34:$A$777,$A266,СВЦЭМ!$B$34:$B$777,G$261)+'СЕТ СН'!$F$15</f>
        <v>0</v>
      </c>
      <c r="H266" s="36">
        <f>SUMIFS(СВЦЭМ!$G$34:$G$777,СВЦЭМ!$A$34:$A$777,$A266,СВЦЭМ!$B$34:$B$777,H$261)+'СЕТ СН'!$F$15</f>
        <v>0</v>
      </c>
      <c r="I266" s="36">
        <f>SUMIFS(СВЦЭМ!$G$34:$G$777,СВЦЭМ!$A$34:$A$777,$A266,СВЦЭМ!$B$34:$B$777,I$261)+'СЕТ СН'!$F$15</f>
        <v>0</v>
      </c>
      <c r="J266" s="36">
        <f>SUMIFS(СВЦЭМ!$G$34:$G$777,СВЦЭМ!$A$34:$A$777,$A266,СВЦЭМ!$B$34:$B$777,J$261)+'СЕТ СН'!$F$15</f>
        <v>0</v>
      </c>
      <c r="K266" s="36">
        <f>SUMIFS(СВЦЭМ!$G$34:$G$777,СВЦЭМ!$A$34:$A$777,$A266,СВЦЭМ!$B$34:$B$777,K$261)+'СЕТ СН'!$F$15</f>
        <v>0</v>
      </c>
      <c r="L266" s="36">
        <f>SUMIFS(СВЦЭМ!$G$34:$G$777,СВЦЭМ!$A$34:$A$777,$A266,СВЦЭМ!$B$34:$B$777,L$261)+'СЕТ СН'!$F$15</f>
        <v>0</v>
      </c>
      <c r="M266" s="36">
        <f>SUMIFS(СВЦЭМ!$G$34:$G$777,СВЦЭМ!$A$34:$A$777,$A266,СВЦЭМ!$B$34:$B$777,M$261)+'СЕТ СН'!$F$15</f>
        <v>0</v>
      </c>
      <c r="N266" s="36">
        <f>SUMIFS(СВЦЭМ!$G$34:$G$777,СВЦЭМ!$A$34:$A$777,$A266,СВЦЭМ!$B$34:$B$777,N$261)+'СЕТ СН'!$F$15</f>
        <v>0</v>
      </c>
      <c r="O266" s="36">
        <f>SUMIFS(СВЦЭМ!$G$34:$G$777,СВЦЭМ!$A$34:$A$777,$A266,СВЦЭМ!$B$34:$B$777,O$261)+'СЕТ СН'!$F$15</f>
        <v>0</v>
      </c>
      <c r="P266" s="36">
        <f>SUMIFS(СВЦЭМ!$G$34:$G$777,СВЦЭМ!$A$34:$A$777,$A266,СВЦЭМ!$B$34:$B$777,P$261)+'СЕТ СН'!$F$15</f>
        <v>0</v>
      </c>
      <c r="Q266" s="36">
        <f>SUMIFS(СВЦЭМ!$G$34:$G$777,СВЦЭМ!$A$34:$A$777,$A266,СВЦЭМ!$B$34:$B$777,Q$261)+'СЕТ СН'!$F$15</f>
        <v>0</v>
      </c>
      <c r="R266" s="36">
        <f>SUMIFS(СВЦЭМ!$G$34:$G$777,СВЦЭМ!$A$34:$A$777,$A266,СВЦЭМ!$B$34:$B$777,R$261)+'СЕТ СН'!$F$15</f>
        <v>0</v>
      </c>
      <c r="S266" s="36">
        <f>SUMIFS(СВЦЭМ!$G$34:$G$777,СВЦЭМ!$A$34:$A$777,$A266,СВЦЭМ!$B$34:$B$777,S$261)+'СЕТ СН'!$F$15</f>
        <v>0</v>
      </c>
      <c r="T266" s="36">
        <f>SUMIFS(СВЦЭМ!$G$34:$G$777,СВЦЭМ!$A$34:$A$777,$A266,СВЦЭМ!$B$34:$B$777,T$261)+'СЕТ СН'!$F$15</f>
        <v>0</v>
      </c>
      <c r="U266" s="36">
        <f>SUMIFS(СВЦЭМ!$G$34:$G$777,СВЦЭМ!$A$34:$A$777,$A266,СВЦЭМ!$B$34:$B$777,U$261)+'СЕТ СН'!$F$15</f>
        <v>0</v>
      </c>
      <c r="V266" s="36">
        <f>SUMIFS(СВЦЭМ!$G$34:$G$777,СВЦЭМ!$A$34:$A$777,$A266,СВЦЭМ!$B$34:$B$777,V$261)+'СЕТ СН'!$F$15</f>
        <v>0</v>
      </c>
      <c r="W266" s="36">
        <f>SUMIFS(СВЦЭМ!$G$34:$G$777,СВЦЭМ!$A$34:$A$777,$A266,СВЦЭМ!$B$34:$B$777,W$261)+'СЕТ СН'!$F$15</f>
        <v>0</v>
      </c>
      <c r="X266" s="36">
        <f>SUMIFS(СВЦЭМ!$G$34:$G$777,СВЦЭМ!$A$34:$A$777,$A266,СВЦЭМ!$B$34:$B$777,X$261)+'СЕТ СН'!$F$15</f>
        <v>0</v>
      </c>
      <c r="Y266" s="36">
        <f>SUMIFS(СВЦЭМ!$G$34:$G$777,СВЦЭМ!$A$34:$A$777,$A266,СВЦЭМ!$B$34:$B$777,Y$261)+'СЕТ СН'!$F$15</f>
        <v>0</v>
      </c>
    </row>
    <row r="267" spans="1:27" ht="15.75" hidden="1" x14ac:dyDescent="0.2">
      <c r="A267" s="35">
        <f t="shared" si="7"/>
        <v>43957</v>
      </c>
      <c r="B267" s="36">
        <f>SUMIFS(СВЦЭМ!$G$34:$G$777,СВЦЭМ!$A$34:$A$777,$A267,СВЦЭМ!$B$34:$B$777,B$261)+'СЕТ СН'!$F$15</f>
        <v>0</v>
      </c>
      <c r="C267" s="36">
        <f>SUMIFS(СВЦЭМ!$G$34:$G$777,СВЦЭМ!$A$34:$A$777,$A267,СВЦЭМ!$B$34:$B$777,C$261)+'СЕТ СН'!$F$15</f>
        <v>0</v>
      </c>
      <c r="D267" s="36">
        <f>SUMIFS(СВЦЭМ!$G$34:$G$777,СВЦЭМ!$A$34:$A$777,$A267,СВЦЭМ!$B$34:$B$777,D$261)+'СЕТ СН'!$F$15</f>
        <v>0</v>
      </c>
      <c r="E267" s="36">
        <f>SUMIFS(СВЦЭМ!$G$34:$G$777,СВЦЭМ!$A$34:$A$777,$A267,СВЦЭМ!$B$34:$B$777,E$261)+'СЕТ СН'!$F$15</f>
        <v>0</v>
      </c>
      <c r="F267" s="36">
        <f>SUMIFS(СВЦЭМ!$G$34:$G$777,СВЦЭМ!$A$34:$A$777,$A267,СВЦЭМ!$B$34:$B$777,F$261)+'СЕТ СН'!$F$15</f>
        <v>0</v>
      </c>
      <c r="G267" s="36">
        <f>SUMIFS(СВЦЭМ!$G$34:$G$777,СВЦЭМ!$A$34:$A$777,$A267,СВЦЭМ!$B$34:$B$777,G$261)+'СЕТ СН'!$F$15</f>
        <v>0</v>
      </c>
      <c r="H267" s="36">
        <f>SUMIFS(СВЦЭМ!$G$34:$G$777,СВЦЭМ!$A$34:$A$777,$A267,СВЦЭМ!$B$34:$B$777,H$261)+'СЕТ СН'!$F$15</f>
        <v>0</v>
      </c>
      <c r="I267" s="36">
        <f>SUMIFS(СВЦЭМ!$G$34:$G$777,СВЦЭМ!$A$34:$A$777,$A267,СВЦЭМ!$B$34:$B$777,I$261)+'СЕТ СН'!$F$15</f>
        <v>0</v>
      </c>
      <c r="J267" s="36">
        <f>SUMIFS(СВЦЭМ!$G$34:$G$777,СВЦЭМ!$A$34:$A$777,$A267,СВЦЭМ!$B$34:$B$777,J$261)+'СЕТ СН'!$F$15</f>
        <v>0</v>
      </c>
      <c r="K267" s="36">
        <f>SUMIFS(СВЦЭМ!$G$34:$G$777,СВЦЭМ!$A$34:$A$777,$A267,СВЦЭМ!$B$34:$B$777,K$261)+'СЕТ СН'!$F$15</f>
        <v>0</v>
      </c>
      <c r="L267" s="36">
        <f>SUMIFS(СВЦЭМ!$G$34:$G$777,СВЦЭМ!$A$34:$A$777,$A267,СВЦЭМ!$B$34:$B$777,L$261)+'СЕТ СН'!$F$15</f>
        <v>0</v>
      </c>
      <c r="M267" s="36">
        <f>SUMIFS(СВЦЭМ!$G$34:$G$777,СВЦЭМ!$A$34:$A$777,$A267,СВЦЭМ!$B$34:$B$777,M$261)+'СЕТ СН'!$F$15</f>
        <v>0</v>
      </c>
      <c r="N267" s="36">
        <f>SUMIFS(СВЦЭМ!$G$34:$G$777,СВЦЭМ!$A$34:$A$777,$A267,СВЦЭМ!$B$34:$B$777,N$261)+'СЕТ СН'!$F$15</f>
        <v>0</v>
      </c>
      <c r="O267" s="36">
        <f>SUMIFS(СВЦЭМ!$G$34:$G$777,СВЦЭМ!$A$34:$A$777,$A267,СВЦЭМ!$B$34:$B$777,O$261)+'СЕТ СН'!$F$15</f>
        <v>0</v>
      </c>
      <c r="P267" s="36">
        <f>SUMIFS(СВЦЭМ!$G$34:$G$777,СВЦЭМ!$A$34:$A$777,$A267,СВЦЭМ!$B$34:$B$777,P$261)+'СЕТ СН'!$F$15</f>
        <v>0</v>
      </c>
      <c r="Q267" s="36">
        <f>SUMIFS(СВЦЭМ!$G$34:$G$777,СВЦЭМ!$A$34:$A$777,$A267,СВЦЭМ!$B$34:$B$777,Q$261)+'СЕТ СН'!$F$15</f>
        <v>0</v>
      </c>
      <c r="R267" s="36">
        <f>SUMIFS(СВЦЭМ!$G$34:$G$777,СВЦЭМ!$A$34:$A$777,$A267,СВЦЭМ!$B$34:$B$777,R$261)+'СЕТ СН'!$F$15</f>
        <v>0</v>
      </c>
      <c r="S267" s="36">
        <f>SUMIFS(СВЦЭМ!$G$34:$G$777,СВЦЭМ!$A$34:$A$777,$A267,СВЦЭМ!$B$34:$B$777,S$261)+'СЕТ СН'!$F$15</f>
        <v>0</v>
      </c>
      <c r="T267" s="36">
        <f>SUMIFS(СВЦЭМ!$G$34:$G$777,СВЦЭМ!$A$34:$A$777,$A267,СВЦЭМ!$B$34:$B$777,T$261)+'СЕТ СН'!$F$15</f>
        <v>0</v>
      </c>
      <c r="U267" s="36">
        <f>SUMIFS(СВЦЭМ!$G$34:$G$777,СВЦЭМ!$A$34:$A$777,$A267,СВЦЭМ!$B$34:$B$777,U$261)+'СЕТ СН'!$F$15</f>
        <v>0</v>
      </c>
      <c r="V267" s="36">
        <f>SUMIFS(СВЦЭМ!$G$34:$G$777,СВЦЭМ!$A$34:$A$777,$A267,СВЦЭМ!$B$34:$B$777,V$261)+'СЕТ СН'!$F$15</f>
        <v>0</v>
      </c>
      <c r="W267" s="36">
        <f>SUMIFS(СВЦЭМ!$G$34:$G$777,СВЦЭМ!$A$34:$A$777,$A267,СВЦЭМ!$B$34:$B$777,W$261)+'СЕТ СН'!$F$15</f>
        <v>0</v>
      </c>
      <c r="X267" s="36">
        <f>SUMIFS(СВЦЭМ!$G$34:$G$777,СВЦЭМ!$A$34:$A$777,$A267,СВЦЭМ!$B$34:$B$777,X$261)+'СЕТ СН'!$F$15</f>
        <v>0</v>
      </c>
      <c r="Y267" s="36">
        <f>SUMIFS(СВЦЭМ!$G$34:$G$777,СВЦЭМ!$A$34:$A$777,$A267,СВЦЭМ!$B$34:$B$777,Y$261)+'СЕТ СН'!$F$15</f>
        <v>0</v>
      </c>
    </row>
    <row r="268" spans="1:27" ht="15.75" hidden="1" x14ac:dyDescent="0.2">
      <c r="A268" s="35">
        <f t="shared" si="7"/>
        <v>43958</v>
      </c>
      <c r="B268" s="36">
        <f>SUMIFS(СВЦЭМ!$G$34:$G$777,СВЦЭМ!$A$34:$A$777,$A268,СВЦЭМ!$B$34:$B$777,B$261)+'СЕТ СН'!$F$15</f>
        <v>0</v>
      </c>
      <c r="C268" s="36">
        <f>SUMIFS(СВЦЭМ!$G$34:$G$777,СВЦЭМ!$A$34:$A$777,$A268,СВЦЭМ!$B$34:$B$777,C$261)+'СЕТ СН'!$F$15</f>
        <v>0</v>
      </c>
      <c r="D268" s="36">
        <f>SUMIFS(СВЦЭМ!$G$34:$G$777,СВЦЭМ!$A$34:$A$777,$A268,СВЦЭМ!$B$34:$B$777,D$261)+'СЕТ СН'!$F$15</f>
        <v>0</v>
      </c>
      <c r="E268" s="36">
        <f>SUMIFS(СВЦЭМ!$G$34:$G$777,СВЦЭМ!$A$34:$A$777,$A268,СВЦЭМ!$B$34:$B$777,E$261)+'СЕТ СН'!$F$15</f>
        <v>0</v>
      </c>
      <c r="F268" s="36">
        <f>SUMIFS(СВЦЭМ!$G$34:$G$777,СВЦЭМ!$A$34:$A$777,$A268,СВЦЭМ!$B$34:$B$777,F$261)+'СЕТ СН'!$F$15</f>
        <v>0</v>
      </c>
      <c r="G268" s="36">
        <f>SUMIFS(СВЦЭМ!$G$34:$G$777,СВЦЭМ!$A$34:$A$777,$A268,СВЦЭМ!$B$34:$B$777,G$261)+'СЕТ СН'!$F$15</f>
        <v>0</v>
      </c>
      <c r="H268" s="36">
        <f>SUMIFS(СВЦЭМ!$G$34:$G$777,СВЦЭМ!$A$34:$A$777,$A268,СВЦЭМ!$B$34:$B$777,H$261)+'СЕТ СН'!$F$15</f>
        <v>0</v>
      </c>
      <c r="I268" s="36">
        <f>SUMIFS(СВЦЭМ!$G$34:$G$777,СВЦЭМ!$A$34:$A$777,$A268,СВЦЭМ!$B$34:$B$777,I$261)+'СЕТ СН'!$F$15</f>
        <v>0</v>
      </c>
      <c r="J268" s="36">
        <f>SUMIFS(СВЦЭМ!$G$34:$G$777,СВЦЭМ!$A$34:$A$777,$A268,СВЦЭМ!$B$34:$B$777,J$261)+'СЕТ СН'!$F$15</f>
        <v>0</v>
      </c>
      <c r="K268" s="36">
        <f>SUMIFS(СВЦЭМ!$G$34:$G$777,СВЦЭМ!$A$34:$A$777,$A268,СВЦЭМ!$B$34:$B$777,K$261)+'СЕТ СН'!$F$15</f>
        <v>0</v>
      </c>
      <c r="L268" s="36">
        <f>SUMIFS(СВЦЭМ!$G$34:$G$777,СВЦЭМ!$A$34:$A$777,$A268,СВЦЭМ!$B$34:$B$777,L$261)+'СЕТ СН'!$F$15</f>
        <v>0</v>
      </c>
      <c r="M268" s="36">
        <f>SUMIFS(СВЦЭМ!$G$34:$G$777,СВЦЭМ!$A$34:$A$777,$A268,СВЦЭМ!$B$34:$B$777,M$261)+'СЕТ СН'!$F$15</f>
        <v>0</v>
      </c>
      <c r="N268" s="36">
        <f>SUMIFS(СВЦЭМ!$G$34:$G$777,СВЦЭМ!$A$34:$A$777,$A268,СВЦЭМ!$B$34:$B$777,N$261)+'СЕТ СН'!$F$15</f>
        <v>0</v>
      </c>
      <c r="O268" s="36">
        <f>SUMIFS(СВЦЭМ!$G$34:$G$777,СВЦЭМ!$A$34:$A$777,$A268,СВЦЭМ!$B$34:$B$777,O$261)+'СЕТ СН'!$F$15</f>
        <v>0</v>
      </c>
      <c r="P268" s="36">
        <f>SUMIFS(СВЦЭМ!$G$34:$G$777,СВЦЭМ!$A$34:$A$777,$A268,СВЦЭМ!$B$34:$B$777,P$261)+'СЕТ СН'!$F$15</f>
        <v>0</v>
      </c>
      <c r="Q268" s="36">
        <f>SUMIFS(СВЦЭМ!$G$34:$G$777,СВЦЭМ!$A$34:$A$777,$A268,СВЦЭМ!$B$34:$B$777,Q$261)+'СЕТ СН'!$F$15</f>
        <v>0</v>
      </c>
      <c r="R268" s="36">
        <f>SUMIFS(СВЦЭМ!$G$34:$G$777,СВЦЭМ!$A$34:$A$777,$A268,СВЦЭМ!$B$34:$B$777,R$261)+'СЕТ СН'!$F$15</f>
        <v>0</v>
      </c>
      <c r="S268" s="36">
        <f>SUMIFS(СВЦЭМ!$G$34:$G$777,СВЦЭМ!$A$34:$A$777,$A268,СВЦЭМ!$B$34:$B$777,S$261)+'СЕТ СН'!$F$15</f>
        <v>0</v>
      </c>
      <c r="T268" s="36">
        <f>SUMIFS(СВЦЭМ!$G$34:$G$777,СВЦЭМ!$A$34:$A$777,$A268,СВЦЭМ!$B$34:$B$777,T$261)+'СЕТ СН'!$F$15</f>
        <v>0</v>
      </c>
      <c r="U268" s="36">
        <f>SUMIFS(СВЦЭМ!$G$34:$G$777,СВЦЭМ!$A$34:$A$777,$A268,СВЦЭМ!$B$34:$B$777,U$261)+'СЕТ СН'!$F$15</f>
        <v>0</v>
      </c>
      <c r="V268" s="36">
        <f>SUMIFS(СВЦЭМ!$G$34:$G$777,СВЦЭМ!$A$34:$A$777,$A268,СВЦЭМ!$B$34:$B$777,V$261)+'СЕТ СН'!$F$15</f>
        <v>0</v>
      </c>
      <c r="W268" s="36">
        <f>SUMIFS(СВЦЭМ!$G$34:$G$777,СВЦЭМ!$A$34:$A$777,$A268,СВЦЭМ!$B$34:$B$777,W$261)+'СЕТ СН'!$F$15</f>
        <v>0</v>
      </c>
      <c r="X268" s="36">
        <f>SUMIFS(СВЦЭМ!$G$34:$G$777,СВЦЭМ!$A$34:$A$777,$A268,СВЦЭМ!$B$34:$B$777,X$261)+'СЕТ СН'!$F$15</f>
        <v>0</v>
      </c>
      <c r="Y268" s="36">
        <f>SUMIFS(СВЦЭМ!$G$34:$G$777,СВЦЭМ!$A$34:$A$777,$A268,СВЦЭМ!$B$34:$B$777,Y$261)+'СЕТ СН'!$F$15</f>
        <v>0</v>
      </c>
    </row>
    <row r="269" spans="1:27" ht="15.75" hidden="1" x14ac:dyDescent="0.2">
      <c r="A269" s="35">
        <f t="shared" si="7"/>
        <v>43959</v>
      </c>
      <c r="B269" s="36">
        <f>SUMIFS(СВЦЭМ!$G$34:$G$777,СВЦЭМ!$A$34:$A$777,$A269,СВЦЭМ!$B$34:$B$777,B$261)+'СЕТ СН'!$F$15</f>
        <v>0</v>
      </c>
      <c r="C269" s="36">
        <f>SUMIFS(СВЦЭМ!$G$34:$G$777,СВЦЭМ!$A$34:$A$777,$A269,СВЦЭМ!$B$34:$B$777,C$261)+'СЕТ СН'!$F$15</f>
        <v>0</v>
      </c>
      <c r="D269" s="36">
        <f>SUMIFS(СВЦЭМ!$G$34:$G$777,СВЦЭМ!$A$34:$A$777,$A269,СВЦЭМ!$B$34:$B$777,D$261)+'СЕТ СН'!$F$15</f>
        <v>0</v>
      </c>
      <c r="E269" s="36">
        <f>SUMIFS(СВЦЭМ!$G$34:$G$777,СВЦЭМ!$A$34:$A$777,$A269,СВЦЭМ!$B$34:$B$777,E$261)+'СЕТ СН'!$F$15</f>
        <v>0</v>
      </c>
      <c r="F269" s="36">
        <f>SUMIFS(СВЦЭМ!$G$34:$G$777,СВЦЭМ!$A$34:$A$777,$A269,СВЦЭМ!$B$34:$B$777,F$261)+'СЕТ СН'!$F$15</f>
        <v>0</v>
      </c>
      <c r="G269" s="36">
        <f>SUMIFS(СВЦЭМ!$G$34:$G$777,СВЦЭМ!$A$34:$A$777,$A269,СВЦЭМ!$B$34:$B$777,G$261)+'СЕТ СН'!$F$15</f>
        <v>0</v>
      </c>
      <c r="H269" s="36">
        <f>SUMIFS(СВЦЭМ!$G$34:$G$777,СВЦЭМ!$A$34:$A$777,$A269,СВЦЭМ!$B$34:$B$777,H$261)+'СЕТ СН'!$F$15</f>
        <v>0</v>
      </c>
      <c r="I269" s="36">
        <f>SUMIFS(СВЦЭМ!$G$34:$G$777,СВЦЭМ!$A$34:$A$777,$A269,СВЦЭМ!$B$34:$B$777,I$261)+'СЕТ СН'!$F$15</f>
        <v>0</v>
      </c>
      <c r="J269" s="36">
        <f>SUMIFS(СВЦЭМ!$G$34:$G$777,СВЦЭМ!$A$34:$A$777,$A269,СВЦЭМ!$B$34:$B$777,J$261)+'СЕТ СН'!$F$15</f>
        <v>0</v>
      </c>
      <c r="K269" s="36">
        <f>SUMIFS(СВЦЭМ!$G$34:$G$777,СВЦЭМ!$A$34:$A$777,$A269,СВЦЭМ!$B$34:$B$777,K$261)+'СЕТ СН'!$F$15</f>
        <v>0</v>
      </c>
      <c r="L269" s="36">
        <f>SUMIFS(СВЦЭМ!$G$34:$G$777,СВЦЭМ!$A$34:$A$777,$A269,СВЦЭМ!$B$34:$B$777,L$261)+'СЕТ СН'!$F$15</f>
        <v>0</v>
      </c>
      <c r="M269" s="36">
        <f>SUMIFS(СВЦЭМ!$G$34:$G$777,СВЦЭМ!$A$34:$A$777,$A269,СВЦЭМ!$B$34:$B$777,M$261)+'СЕТ СН'!$F$15</f>
        <v>0</v>
      </c>
      <c r="N269" s="36">
        <f>SUMIFS(СВЦЭМ!$G$34:$G$777,СВЦЭМ!$A$34:$A$777,$A269,СВЦЭМ!$B$34:$B$777,N$261)+'СЕТ СН'!$F$15</f>
        <v>0</v>
      </c>
      <c r="O269" s="36">
        <f>SUMIFS(СВЦЭМ!$G$34:$G$777,СВЦЭМ!$A$34:$A$777,$A269,СВЦЭМ!$B$34:$B$777,O$261)+'СЕТ СН'!$F$15</f>
        <v>0</v>
      </c>
      <c r="P269" s="36">
        <f>SUMIFS(СВЦЭМ!$G$34:$G$777,СВЦЭМ!$A$34:$A$777,$A269,СВЦЭМ!$B$34:$B$777,P$261)+'СЕТ СН'!$F$15</f>
        <v>0</v>
      </c>
      <c r="Q269" s="36">
        <f>SUMIFS(СВЦЭМ!$G$34:$G$777,СВЦЭМ!$A$34:$A$777,$A269,СВЦЭМ!$B$34:$B$777,Q$261)+'СЕТ СН'!$F$15</f>
        <v>0</v>
      </c>
      <c r="R269" s="36">
        <f>SUMIFS(СВЦЭМ!$G$34:$G$777,СВЦЭМ!$A$34:$A$777,$A269,СВЦЭМ!$B$34:$B$777,R$261)+'СЕТ СН'!$F$15</f>
        <v>0</v>
      </c>
      <c r="S269" s="36">
        <f>SUMIFS(СВЦЭМ!$G$34:$G$777,СВЦЭМ!$A$34:$A$777,$A269,СВЦЭМ!$B$34:$B$777,S$261)+'СЕТ СН'!$F$15</f>
        <v>0</v>
      </c>
      <c r="T269" s="36">
        <f>SUMIFS(СВЦЭМ!$G$34:$G$777,СВЦЭМ!$A$34:$A$777,$A269,СВЦЭМ!$B$34:$B$777,T$261)+'СЕТ СН'!$F$15</f>
        <v>0</v>
      </c>
      <c r="U269" s="36">
        <f>SUMIFS(СВЦЭМ!$G$34:$G$777,СВЦЭМ!$A$34:$A$777,$A269,СВЦЭМ!$B$34:$B$777,U$261)+'СЕТ СН'!$F$15</f>
        <v>0</v>
      </c>
      <c r="V269" s="36">
        <f>SUMIFS(СВЦЭМ!$G$34:$G$777,СВЦЭМ!$A$34:$A$777,$A269,СВЦЭМ!$B$34:$B$777,V$261)+'СЕТ СН'!$F$15</f>
        <v>0</v>
      </c>
      <c r="W269" s="36">
        <f>SUMIFS(СВЦЭМ!$G$34:$G$777,СВЦЭМ!$A$34:$A$777,$A269,СВЦЭМ!$B$34:$B$777,W$261)+'СЕТ СН'!$F$15</f>
        <v>0</v>
      </c>
      <c r="X269" s="36">
        <f>SUMIFS(СВЦЭМ!$G$34:$G$777,СВЦЭМ!$A$34:$A$777,$A269,СВЦЭМ!$B$34:$B$777,X$261)+'СЕТ СН'!$F$15</f>
        <v>0</v>
      </c>
      <c r="Y269" s="36">
        <f>SUMIFS(СВЦЭМ!$G$34:$G$777,СВЦЭМ!$A$34:$A$777,$A269,СВЦЭМ!$B$34:$B$777,Y$261)+'СЕТ СН'!$F$15</f>
        <v>0</v>
      </c>
    </row>
    <row r="270" spans="1:27" ht="15.75" hidden="1" x14ac:dyDescent="0.2">
      <c r="A270" s="35">
        <f t="shared" si="7"/>
        <v>43960</v>
      </c>
      <c r="B270" s="36">
        <f>SUMIFS(СВЦЭМ!$G$34:$G$777,СВЦЭМ!$A$34:$A$777,$A270,СВЦЭМ!$B$34:$B$777,B$261)+'СЕТ СН'!$F$15</f>
        <v>0</v>
      </c>
      <c r="C270" s="36">
        <f>SUMIFS(СВЦЭМ!$G$34:$G$777,СВЦЭМ!$A$34:$A$777,$A270,СВЦЭМ!$B$34:$B$777,C$261)+'СЕТ СН'!$F$15</f>
        <v>0</v>
      </c>
      <c r="D270" s="36">
        <f>SUMIFS(СВЦЭМ!$G$34:$G$777,СВЦЭМ!$A$34:$A$777,$A270,СВЦЭМ!$B$34:$B$777,D$261)+'СЕТ СН'!$F$15</f>
        <v>0</v>
      </c>
      <c r="E270" s="36">
        <f>SUMIFS(СВЦЭМ!$G$34:$G$777,СВЦЭМ!$A$34:$A$777,$A270,СВЦЭМ!$B$34:$B$777,E$261)+'СЕТ СН'!$F$15</f>
        <v>0</v>
      </c>
      <c r="F270" s="36">
        <f>SUMIFS(СВЦЭМ!$G$34:$G$777,СВЦЭМ!$A$34:$A$777,$A270,СВЦЭМ!$B$34:$B$777,F$261)+'СЕТ СН'!$F$15</f>
        <v>0</v>
      </c>
      <c r="G270" s="36">
        <f>SUMIFS(СВЦЭМ!$G$34:$G$777,СВЦЭМ!$A$34:$A$777,$A270,СВЦЭМ!$B$34:$B$777,G$261)+'СЕТ СН'!$F$15</f>
        <v>0</v>
      </c>
      <c r="H270" s="36">
        <f>SUMIFS(СВЦЭМ!$G$34:$G$777,СВЦЭМ!$A$34:$A$777,$A270,СВЦЭМ!$B$34:$B$777,H$261)+'СЕТ СН'!$F$15</f>
        <v>0</v>
      </c>
      <c r="I270" s="36">
        <f>SUMIFS(СВЦЭМ!$G$34:$G$777,СВЦЭМ!$A$34:$A$777,$A270,СВЦЭМ!$B$34:$B$777,I$261)+'СЕТ СН'!$F$15</f>
        <v>0</v>
      </c>
      <c r="J270" s="36">
        <f>SUMIFS(СВЦЭМ!$G$34:$G$777,СВЦЭМ!$A$34:$A$777,$A270,СВЦЭМ!$B$34:$B$777,J$261)+'СЕТ СН'!$F$15</f>
        <v>0</v>
      </c>
      <c r="K270" s="36">
        <f>SUMIFS(СВЦЭМ!$G$34:$G$777,СВЦЭМ!$A$34:$A$777,$A270,СВЦЭМ!$B$34:$B$777,K$261)+'СЕТ СН'!$F$15</f>
        <v>0</v>
      </c>
      <c r="L270" s="36">
        <f>SUMIFS(СВЦЭМ!$G$34:$G$777,СВЦЭМ!$A$34:$A$777,$A270,СВЦЭМ!$B$34:$B$777,L$261)+'СЕТ СН'!$F$15</f>
        <v>0</v>
      </c>
      <c r="M270" s="36">
        <f>SUMIFS(СВЦЭМ!$G$34:$G$777,СВЦЭМ!$A$34:$A$777,$A270,СВЦЭМ!$B$34:$B$777,M$261)+'СЕТ СН'!$F$15</f>
        <v>0</v>
      </c>
      <c r="N270" s="36">
        <f>SUMIFS(СВЦЭМ!$G$34:$G$777,СВЦЭМ!$A$34:$A$777,$A270,СВЦЭМ!$B$34:$B$777,N$261)+'СЕТ СН'!$F$15</f>
        <v>0</v>
      </c>
      <c r="O270" s="36">
        <f>SUMIFS(СВЦЭМ!$G$34:$G$777,СВЦЭМ!$A$34:$A$777,$A270,СВЦЭМ!$B$34:$B$777,O$261)+'СЕТ СН'!$F$15</f>
        <v>0</v>
      </c>
      <c r="P270" s="36">
        <f>SUMIFS(СВЦЭМ!$G$34:$G$777,СВЦЭМ!$A$34:$A$777,$A270,СВЦЭМ!$B$34:$B$777,P$261)+'СЕТ СН'!$F$15</f>
        <v>0</v>
      </c>
      <c r="Q270" s="36">
        <f>SUMIFS(СВЦЭМ!$G$34:$G$777,СВЦЭМ!$A$34:$A$777,$A270,СВЦЭМ!$B$34:$B$777,Q$261)+'СЕТ СН'!$F$15</f>
        <v>0</v>
      </c>
      <c r="R270" s="36">
        <f>SUMIFS(СВЦЭМ!$G$34:$G$777,СВЦЭМ!$A$34:$A$777,$A270,СВЦЭМ!$B$34:$B$777,R$261)+'СЕТ СН'!$F$15</f>
        <v>0</v>
      </c>
      <c r="S270" s="36">
        <f>SUMIFS(СВЦЭМ!$G$34:$G$777,СВЦЭМ!$A$34:$A$777,$A270,СВЦЭМ!$B$34:$B$777,S$261)+'СЕТ СН'!$F$15</f>
        <v>0</v>
      </c>
      <c r="T270" s="36">
        <f>SUMIFS(СВЦЭМ!$G$34:$G$777,СВЦЭМ!$A$34:$A$777,$A270,СВЦЭМ!$B$34:$B$777,T$261)+'СЕТ СН'!$F$15</f>
        <v>0</v>
      </c>
      <c r="U270" s="36">
        <f>SUMIFS(СВЦЭМ!$G$34:$G$777,СВЦЭМ!$A$34:$A$777,$A270,СВЦЭМ!$B$34:$B$777,U$261)+'СЕТ СН'!$F$15</f>
        <v>0</v>
      </c>
      <c r="V270" s="36">
        <f>SUMIFS(СВЦЭМ!$G$34:$G$777,СВЦЭМ!$A$34:$A$777,$A270,СВЦЭМ!$B$34:$B$777,V$261)+'СЕТ СН'!$F$15</f>
        <v>0</v>
      </c>
      <c r="W270" s="36">
        <f>SUMIFS(СВЦЭМ!$G$34:$G$777,СВЦЭМ!$A$34:$A$777,$A270,СВЦЭМ!$B$34:$B$777,W$261)+'СЕТ СН'!$F$15</f>
        <v>0</v>
      </c>
      <c r="X270" s="36">
        <f>SUMIFS(СВЦЭМ!$G$34:$G$777,СВЦЭМ!$A$34:$A$777,$A270,СВЦЭМ!$B$34:$B$777,X$261)+'СЕТ СН'!$F$15</f>
        <v>0</v>
      </c>
      <c r="Y270" s="36">
        <f>SUMIFS(СВЦЭМ!$G$34:$G$777,СВЦЭМ!$A$34:$A$777,$A270,СВЦЭМ!$B$34:$B$777,Y$261)+'СЕТ СН'!$F$15</f>
        <v>0</v>
      </c>
    </row>
    <row r="271" spans="1:27" ht="15.75" hidden="1" x14ac:dyDescent="0.2">
      <c r="A271" s="35">
        <f t="shared" si="7"/>
        <v>43961</v>
      </c>
      <c r="B271" s="36">
        <f>SUMIFS(СВЦЭМ!$G$34:$G$777,СВЦЭМ!$A$34:$A$777,$A271,СВЦЭМ!$B$34:$B$777,B$261)+'СЕТ СН'!$F$15</f>
        <v>0</v>
      </c>
      <c r="C271" s="36">
        <f>SUMIFS(СВЦЭМ!$G$34:$G$777,СВЦЭМ!$A$34:$A$777,$A271,СВЦЭМ!$B$34:$B$777,C$261)+'СЕТ СН'!$F$15</f>
        <v>0</v>
      </c>
      <c r="D271" s="36">
        <f>SUMIFS(СВЦЭМ!$G$34:$G$777,СВЦЭМ!$A$34:$A$777,$A271,СВЦЭМ!$B$34:$B$777,D$261)+'СЕТ СН'!$F$15</f>
        <v>0</v>
      </c>
      <c r="E271" s="36">
        <f>SUMIFS(СВЦЭМ!$G$34:$G$777,СВЦЭМ!$A$34:$A$777,$A271,СВЦЭМ!$B$34:$B$777,E$261)+'СЕТ СН'!$F$15</f>
        <v>0</v>
      </c>
      <c r="F271" s="36">
        <f>SUMIFS(СВЦЭМ!$G$34:$G$777,СВЦЭМ!$A$34:$A$777,$A271,СВЦЭМ!$B$34:$B$777,F$261)+'СЕТ СН'!$F$15</f>
        <v>0</v>
      </c>
      <c r="G271" s="36">
        <f>SUMIFS(СВЦЭМ!$G$34:$G$777,СВЦЭМ!$A$34:$A$777,$A271,СВЦЭМ!$B$34:$B$777,G$261)+'СЕТ СН'!$F$15</f>
        <v>0</v>
      </c>
      <c r="H271" s="36">
        <f>SUMIFS(СВЦЭМ!$G$34:$G$777,СВЦЭМ!$A$34:$A$777,$A271,СВЦЭМ!$B$34:$B$777,H$261)+'СЕТ СН'!$F$15</f>
        <v>0</v>
      </c>
      <c r="I271" s="36">
        <f>SUMIFS(СВЦЭМ!$G$34:$G$777,СВЦЭМ!$A$34:$A$777,$A271,СВЦЭМ!$B$34:$B$777,I$261)+'СЕТ СН'!$F$15</f>
        <v>0</v>
      </c>
      <c r="J271" s="36">
        <f>SUMIFS(СВЦЭМ!$G$34:$G$777,СВЦЭМ!$A$34:$A$777,$A271,СВЦЭМ!$B$34:$B$777,J$261)+'СЕТ СН'!$F$15</f>
        <v>0</v>
      </c>
      <c r="K271" s="36">
        <f>SUMIFS(СВЦЭМ!$G$34:$G$777,СВЦЭМ!$A$34:$A$777,$A271,СВЦЭМ!$B$34:$B$777,K$261)+'СЕТ СН'!$F$15</f>
        <v>0</v>
      </c>
      <c r="L271" s="36">
        <f>SUMIFS(СВЦЭМ!$G$34:$G$777,СВЦЭМ!$A$34:$A$777,$A271,СВЦЭМ!$B$34:$B$777,L$261)+'СЕТ СН'!$F$15</f>
        <v>0</v>
      </c>
      <c r="M271" s="36">
        <f>SUMIFS(СВЦЭМ!$G$34:$G$777,СВЦЭМ!$A$34:$A$777,$A271,СВЦЭМ!$B$34:$B$777,M$261)+'СЕТ СН'!$F$15</f>
        <v>0</v>
      </c>
      <c r="N271" s="36">
        <f>SUMIFS(СВЦЭМ!$G$34:$G$777,СВЦЭМ!$A$34:$A$777,$A271,СВЦЭМ!$B$34:$B$777,N$261)+'СЕТ СН'!$F$15</f>
        <v>0</v>
      </c>
      <c r="O271" s="36">
        <f>SUMIFS(СВЦЭМ!$G$34:$G$777,СВЦЭМ!$A$34:$A$777,$A271,СВЦЭМ!$B$34:$B$777,O$261)+'СЕТ СН'!$F$15</f>
        <v>0</v>
      </c>
      <c r="P271" s="36">
        <f>SUMIFS(СВЦЭМ!$G$34:$G$777,СВЦЭМ!$A$34:$A$777,$A271,СВЦЭМ!$B$34:$B$777,P$261)+'СЕТ СН'!$F$15</f>
        <v>0</v>
      </c>
      <c r="Q271" s="36">
        <f>SUMIFS(СВЦЭМ!$G$34:$G$777,СВЦЭМ!$A$34:$A$777,$A271,СВЦЭМ!$B$34:$B$777,Q$261)+'СЕТ СН'!$F$15</f>
        <v>0</v>
      </c>
      <c r="R271" s="36">
        <f>SUMIFS(СВЦЭМ!$G$34:$G$777,СВЦЭМ!$A$34:$A$777,$A271,СВЦЭМ!$B$34:$B$777,R$261)+'СЕТ СН'!$F$15</f>
        <v>0</v>
      </c>
      <c r="S271" s="36">
        <f>SUMIFS(СВЦЭМ!$G$34:$G$777,СВЦЭМ!$A$34:$A$777,$A271,СВЦЭМ!$B$34:$B$777,S$261)+'СЕТ СН'!$F$15</f>
        <v>0</v>
      </c>
      <c r="T271" s="36">
        <f>SUMIFS(СВЦЭМ!$G$34:$G$777,СВЦЭМ!$A$34:$A$777,$A271,СВЦЭМ!$B$34:$B$777,T$261)+'СЕТ СН'!$F$15</f>
        <v>0</v>
      </c>
      <c r="U271" s="36">
        <f>SUMIFS(СВЦЭМ!$G$34:$G$777,СВЦЭМ!$A$34:$A$777,$A271,СВЦЭМ!$B$34:$B$777,U$261)+'СЕТ СН'!$F$15</f>
        <v>0</v>
      </c>
      <c r="V271" s="36">
        <f>SUMIFS(СВЦЭМ!$G$34:$G$777,СВЦЭМ!$A$34:$A$777,$A271,СВЦЭМ!$B$34:$B$777,V$261)+'СЕТ СН'!$F$15</f>
        <v>0</v>
      </c>
      <c r="W271" s="36">
        <f>SUMIFS(СВЦЭМ!$G$34:$G$777,СВЦЭМ!$A$34:$A$777,$A271,СВЦЭМ!$B$34:$B$777,W$261)+'СЕТ СН'!$F$15</f>
        <v>0</v>
      </c>
      <c r="X271" s="36">
        <f>SUMIFS(СВЦЭМ!$G$34:$G$777,СВЦЭМ!$A$34:$A$777,$A271,СВЦЭМ!$B$34:$B$777,X$261)+'СЕТ СН'!$F$15</f>
        <v>0</v>
      </c>
      <c r="Y271" s="36">
        <f>SUMIFS(СВЦЭМ!$G$34:$G$777,СВЦЭМ!$A$34:$A$777,$A271,СВЦЭМ!$B$34:$B$777,Y$261)+'СЕТ СН'!$F$15</f>
        <v>0</v>
      </c>
    </row>
    <row r="272" spans="1:27" ht="15.75" hidden="1" x14ac:dyDescent="0.2">
      <c r="A272" s="35">
        <f t="shared" si="7"/>
        <v>43962</v>
      </c>
      <c r="B272" s="36">
        <f>SUMIFS(СВЦЭМ!$G$34:$G$777,СВЦЭМ!$A$34:$A$777,$A272,СВЦЭМ!$B$34:$B$777,B$261)+'СЕТ СН'!$F$15</f>
        <v>0</v>
      </c>
      <c r="C272" s="36">
        <f>SUMIFS(СВЦЭМ!$G$34:$G$777,СВЦЭМ!$A$34:$A$777,$A272,СВЦЭМ!$B$34:$B$777,C$261)+'СЕТ СН'!$F$15</f>
        <v>0</v>
      </c>
      <c r="D272" s="36">
        <f>SUMIFS(СВЦЭМ!$G$34:$G$777,СВЦЭМ!$A$34:$A$777,$A272,СВЦЭМ!$B$34:$B$777,D$261)+'СЕТ СН'!$F$15</f>
        <v>0</v>
      </c>
      <c r="E272" s="36">
        <f>SUMIFS(СВЦЭМ!$G$34:$G$777,СВЦЭМ!$A$34:$A$777,$A272,СВЦЭМ!$B$34:$B$777,E$261)+'СЕТ СН'!$F$15</f>
        <v>0</v>
      </c>
      <c r="F272" s="36">
        <f>SUMIFS(СВЦЭМ!$G$34:$G$777,СВЦЭМ!$A$34:$A$777,$A272,СВЦЭМ!$B$34:$B$777,F$261)+'СЕТ СН'!$F$15</f>
        <v>0</v>
      </c>
      <c r="G272" s="36">
        <f>SUMIFS(СВЦЭМ!$G$34:$G$777,СВЦЭМ!$A$34:$A$777,$A272,СВЦЭМ!$B$34:$B$777,G$261)+'СЕТ СН'!$F$15</f>
        <v>0</v>
      </c>
      <c r="H272" s="36">
        <f>SUMIFS(СВЦЭМ!$G$34:$G$777,СВЦЭМ!$A$34:$A$777,$A272,СВЦЭМ!$B$34:$B$777,H$261)+'СЕТ СН'!$F$15</f>
        <v>0</v>
      </c>
      <c r="I272" s="36">
        <f>SUMIFS(СВЦЭМ!$G$34:$G$777,СВЦЭМ!$A$34:$A$777,$A272,СВЦЭМ!$B$34:$B$777,I$261)+'СЕТ СН'!$F$15</f>
        <v>0</v>
      </c>
      <c r="J272" s="36">
        <f>SUMIFS(СВЦЭМ!$G$34:$G$777,СВЦЭМ!$A$34:$A$777,$A272,СВЦЭМ!$B$34:$B$777,J$261)+'СЕТ СН'!$F$15</f>
        <v>0</v>
      </c>
      <c r="K272" s="36">
        <f>SUMIFS(СВЦЭМ!$G$34:$G$777,СВЦЭМ!$A$34:$A$777,$A272,СВЦЭМ!$B$34:$B$777,K$261)+'СЕТ СН'!$F$15</f>
        <v>0</v>
      </c>
      <c r="L272" s="36">
        <f>SUMIFS(СВЦЭМ!$G$34:$G$777,СВЦЭМ!$A$34:$A$777,$A272,СВЦЭМ!$B$34:$B$777,L$261)+'СЕТ СН'!$F$15</f>
        <v>0</v>
      </c>
      <c r="M272" s="36">
        <f>SUMIFS(СВЦЭМ!$G$34:$G$777,СВЦЭМ!$A$34:$A$777,$A272,СВЦЭМ!$B$34:$B$777,M$261)+'СЕТ СН'!$F$15</f>
        <v>0</v>
      </c>
      <c r="N272" s="36">
        <f>SUMIFS(СВЦЭМ!$G$34:$G$777,СВЦЭМ!$A$34:$A$777,$A272,СВЦЭМ!$B$34:$B$777,N$261)+'СЕТ СН'!$F$15</f>
        <v>0</v>
      </c>
      <c r="O272" s="36">
        <f>SUMIFS(СВЦЭМ!$G$34:$G$777,СВЦЭМ!$A$34:$A$777,$A272,СВЦЭМ!$B$34:$B$777,O$261)+'СЕТ СН'!$F$15</f>
        <v>0</v>
      </c>
      <c r="P272" s="36">
        <f>SUMIFS(СВЦЭМ!$G$34:$G$777,СВЦЭМ!$A$34:$A$777,$A272,СВЦЭМ!$B$34:$B$777,P$261)+'СЕТ СН'!$F$15</f>
        <v>0</v>
      </c>
      <c r="Q272" s="36">
        <f>SUMIFS(СВЦЭМ!$G$34:$G$777,СВЦЭМ!$A$34:$A$777,$A272,СВЦЭМ!$B$34:$B$777,Q$261)+'СЕТ СН'!$F$15</f>
        <v>0</v>
      </c>
      <c r="R272" s="36">
        <f>SUMIFS(СВЦЭМ!$G$34:$G$777,СВЦЭМ!$A$34:$A$777,$A272,СВЦЭМ!$B$34:$B$777,R$261)+'СЕТ СН'!$F$15</f>
        <v>0</v>
      </c>
      <c r="S272" s="36">
        <f>SUMIFS(СВЦЭМ!$G$34:$G$777,СВЦЭМ!$A$34:$A$777,$A272,СВЦЭМ!$B$34:$B$777,S$261)+'СЕТ СН'!$F$15</f>
        <v>0</v>
      </c>
      <c r="T272" s="36">
        <f>SUMIFS(СВЦЭМ!$G$34:$G$777,СВЦЭМ!$A$34:$A$777,$A272,СВЦЭМ!$B$34:$B$777,T$261)+'СЕТ СН'!$F$15</f>
        <v>0</v>
      </c>
      <c r="U272" s="36">
        <f>SUMIFS(СВЦЭМ!$G$34:$G$777,СВЦЭМ!$A$34:$A$777,$A272,СВЦЭМ!$B$34:$B$777,U$261)+'СЕТ СН'!$F$15</f>
        <v>0</v>
      </c>
      <c r="V272" s="36">
        <f>SUMIFS(СВЦЭМ!$G$34:$G$777,СВЦЭМ!$A$34:$A$777,$A272,СВЦЭМ!$B$34:$B$777,V$261)+'СЕТ СН'!$F$15</f>
        <v>0</v>
      </c>
      <c r="W272" s="36">
        <f>SUMIFS(СВЦЭМ!$G$34:$G$777,СВЦЭМ!$A$34:$A$777,$A272,СВЦЭМ!$B$34:$B$777,W$261)+'СЕТ СН'!$F$15</f>
        <v>0</v>
      </c>
      <c r="X272" s="36">
        <f>SUMIFS(СВЦЭМ!$G$34:$G$777,СВЦЭМ!$A$34:$A$777,$A272,СВЦЭМ!$B$34:$B$777,X$261)+'СЕТ СН'!$F$15</f>
        <v>0</v>
      </c>
      <c r="Y272" s="36">
        <f>SUMIFS(СВЦЭМ!$G$34:$G$777,СВЦЭМ!$A$34:$A$777,$A272,СВЦЭМ!$B$34:$B$777,Y$261)+'СЕТ СН'!$F$15</f>
        <v>0</v>
      </c>
    </row>
    <row r="273" spans="1:25" ht="15.75" hidden="1" x14ac:dyDescent="0.2">
      <c r="A273" s="35">
        <f t="shared" si="7"/>
        <v>43963</v>
      </c>
      <c r="B273" s="36">
        <f>SUMIFS(СВЦЭМ!$G$34:$G$777,СВЦЭМ!$A$34:$A$777,$A273,СВЦЭМ!$B$34:$B$777,B$261)+'СЕТ СН'!$F$15</f>
        <v>0</v>
      </c>
      <c r="C273" s="36">
        <f>SUMIFS(СВЦЭМ!$G$34:$G$777,СВЦЭМ!$A$34:$A$777,$A273,СВЦЭМ!$B$34:$B$777,C$261)+'СЕТ СН'!$F$15</f>
        <v>0</v>
      </c>
      <c r="D273" s="36">
        <f>SUMIFS(СВЦЭМ!$G$34:$G$777,СВЦЭМ!$A$34:$A$777,$A273,СВЦЭМ!$B$34:$B$777,D$261)+'СЕТ СН'!$F$15</f>
        <v>0</v>
      </c>
      <c r="E273" s="36">
        <f>SUMIFS(СВЦЭМ!$G$34:$G$777,СВЦЭМ!$A$34:$A$777,$A273,СВЦЭМ!$B$34:$B$777,E$261)+'СЕТ СН'!$F$15</f>
        <v>0</v>
      </c>
      <c r="F273" s="36">
        <f>SUMIFS(СВЦЭМ!$G$34:$G$777,СВЦЭМ!$A$34:$A$777,$A273,СВЦЭМ!$B$34:$B$777,F$261)+'СЕТ СН'!$F$15</f>
        <v>0</v>
      </c>
      <c r="G273" s="36">
        <f>SUMIFS(СВЦЭМ!$G$34:$G$777,СВЦЭМ!$A$34:$A$777,$A273,СВЦЭМ!$B$34:$B$777,G$261)+'СЕТ СН'!$F$15</f>
        <v>0</v>
      </c>
      <c r="H273" s="36">
        <f>SUMIFS(СВЦЭМ!$G$34:$G$777,СВЦЭМ!$A$34:$A$777,$A273,СВЦЭМ!$B$34:$B$777,H$261)+'СЕТ СН'!$F$15</f>
        <v>0</v>
      </c>
      <c r="I273" s="36">
        <f>SUMIFS(СВЦЭМ!$G$34:$G$777,СВЦЭМ!$A$34:$A$777,$A273,СВЦЭМ!$B$34:$B$777,I$261)+'СЕТ СН'!$F$15</f>
        <v>0</v>
      </c>
      <c r="J273" s="36">
        <f>SUMIFS(СВЦЭМ!$G$34:$G$777,СВЦЭМ!$A$34:$A$777,$A273,СВЦЭМ!$B$34:$B$777,J$261)+'СЕТ СН'!$F$15</f>
        <v>0</v>
      </c>
      <c r="K273" s="36">
        <f>SUMIFS(СВЦЭМ!$G$34:$G$777,СВЦЭМ!$A$34:$A$777,$A273,СВЦЭМ!$B$34:$B$777,K$261)+'СЕТ СН'!$F$15</f>
        <v>0</v>
      </c>
      <c r="L273" s="36">
        <f>SUMIFS(СВЦЭМ!$G$34:$G$777,СВЦЭМ!$A$34:$A$777,$A273,СВЦЭМ!$B$34:$B$777,L$261)+'СЕТ СН'!$F$15</f>
        <v>0</v>
      </c>
      <c r="M273" s="36">
        <f>SUMIFS(СВЦЭМ!$G$34:$G$777,СВЦЭМ!$A$34:$A$777,$A273,СВЦЭМ!$B$34:$B$777,M$261)+'СЕТ СН'!$F$15</f>
        <v>0</v>
      </c>
      <c r="N273" s="36">
        <f>SUMIFS(СВЦЭМ!$G$34:$G$777,СВЦЭМ!$A$34:$A$777,$A273,СВЦЭМ!$B$34:$B$777,N$261)+'СЕТ СН'!$F$15</f>
        <v>0</v>
      </c>
      <c r="O273" s="36">
        <f>SUMIFS(СВЦЭМ!$G$34:$G$777,СВЦЭМ!$A$34:$A$777,$A273,СВЦЭМ!$B$34:$B$777,O$261)+'СЕТ СН'!$F$15</f>
        <v>0</v>
      </c>
      <c r="P273" s="36">
        <f>SUMIFS(СВЦЭМ!$G$34:$G$777,СВЦЭМ!$A$34:$A$777,$A273,СВЦЭМ!$B$34:$B$777,P$261)+'СЕТ СН'!$F$15</f>
        <v>0</v>
      </c>
      <c r="Q273" s="36">
        <f>SUMIFS(СВЦЭМ!$G$34:$G$777,СВЦЭМ!$A$34:$A$777,$A273,СВЦЭМ!$B$34:$B$777,Q$261)+'СЕТ СН'!$F$15</f>
        <v>0</v>
      </c>
      <c r="R273" s="36">
        <f>SUMIFS(СВЦЭМ!$G$34:$G$777,СВЦЭМ!$A$34:$A$777,$A273,СВЦЭМ!$B$34:$B$777,R$261)+'СЕТ СН'!$F$15</f>
        <v>0</v>
      </c>
      <c r="S273" s="36">
        <f>SUMIFS(СВЦЭМ!$G$34:$G$777,СВЦЭМ!$A$34:$A$777,$A273,СВЦЭМ!$B$34:$B$777,S$261)+'СЕТ СН'!$F$15</f>
        <v>0</v>
      </c>
      <c r="T273" s="36">
        <f>SUMIFS(СВЦЭМ!$G$34:$G$777,СВЦЭМ!$A$34:$A$777,$A273,СВЦЭМ!$B$34:$B$777,T$261)+'СЕТ СН'!$F$15</f>
        <v>0</v>
      </c>
      <c r="U273" s="36">
        <f>SUMIFS(СВЦЭМ!$G$34:$G$777,СВЦЭМ!$A$34:$A$777,$A273,СВЦЭМ!$B$34:$B$777,U$261)+'СЕТ СН'!$F$15</f>
        <v>0</v>
      </c>
      <c r="V273" s="36">
        <f>SUMIFS(СВЦЭМ!$G$34:$G$777,СВЦЭМ!$A$34:$A$777,$A273,СВЦЭМ!$B$34:$B$777,V$261)+'СЕТ СН'!$F$15</f>
        <v>0</v>
      </c>
      <c r="W273" s="36">
        <f>SUMIFS(СВЦЭМ!$G$34:$G$777,СВЦЭМ!$A$34:$A$777,$A273,СВЦЭМ!$B$34:$B$777,W$261)+'СЕТ СН'!$F$15</f>
        <v>0</v>
      </c>
      <c r="X273" s="36">
        <f>SUMIFS(СВЦЭМ!$G$34:$G$777,СВЦЭМ!$A$34:$A$777,$A273,СВЦЭМ!$B$34:$B$777,X$261)+'СЕТ СН'!$F$15</f>
        <v>0</v>
      </c>
      <c r="Y273" s="36">
        <f>SUMIFS(СВЦЭМ!$G$34:$G$777,СВЦЭМ!$A$34:$A$777,$A273,СВЦЭМ!$B$34:$B$777,Y$261)+'СЕТ СН'!$F$15</f>
        <v>0</v>
      </c>
    </row>
    <row r="274" spans="1:25" ht="15.75" hidden="1" x14ac:dyDescent="0.2">
      <c r="A274" s="35">
        <f t="shared" si="7"/>
        <v>43964</v>
      </c>
      <c r="B274" s="36">
        <f>SUMIFS(СВЦЭМ!$G$34:$G$777,СВЦЭМ!$A$34:$A$777,$A274,СВЦЭМ!$B$34:$B$777,B$261)+'СЕТ СН'!$F$15</f>
        <v>0</v>
      </c>
      <c r="C274" s="36">
        <f>SUMIFS(СВЦЭМ!$G$34:$G$777,СВЦЭМ!$A$34:$A$777,$A274,СВЦЭМ!$B$34:$B$777,C$261)+'СЕТ СН'!$F$15</f>
        <v>0</v>
      </c>
      <c r="D274" s="36">
        <f>SUMIFS(СВЦЭМ!$G$34:$G$777,СВЦЭМ!$A$34:$A$777,$A274,СВЦЭМ!$B$34:$B$777,D$261)+'СЕТ СН'!$F$15</f>
        <v>0</v>
      </c>
      <c r="E274" s="36">
        <f>SUMIFS(СВЦЭМ!$G$34:$G$777,СВЦЭМ!$A$34:$A$777,$A274,СВЦЭМ!$B$34:$B$777,E$261)+'СЕТ СН'!$F$15</f>
        <v>0</v>
      </c>
      <c r="F274" s="36">
        <f>SUMIFS(СВЦЭМ!$G$34:$G$777,СВЦЭМ!$A$34:$A$777,$A274,СВЦЭМ!$B$34:$B$777,F$261)+'СЕТ СН'!$F$15</f>
        <v>0</v>
      </c>
      <c r="G274" s="36">
        <f>SUMIFS(СВЦЭМ!$G$34:$G$777,СВЦЭМ!$A$34:$A$777,$A274,СВЦЭМ!$B$34:$B$777,G$261)+'СЕТ СН'!$F$15</f>
        <v>0</v>
      </c>
      <c r="H274" s="36">
        <f>SUMIFS(СВЦЭМ!$G$34:$G$777,СВЦЭМ!$A$34:$A$777,$A274,СВЦЭМ!$B$34:$B$777,H$261)+'СЕТ СН'!$F$15</f>
        <v>0</v>
      </c>
      <c r="I274" s="36">
        <f>SUMIFS(СВЦЭМ!$G$34:$G$777,СВЦЭМ!$A$34:$A$777,$A274,СВЦЭМ!$B$34:$B$777,I$261)+'СЕТ СН'!$F$15</f>
        <v>0</v>
      </c>
      <c r="J274" s="36">
        <f>SUMIFS(СВЦЭМ!$G$34:$G$777,СВЦЭМ!$A$34:$A$777,$A274,СВЦЭМ!$B$34:$B$777,J$261)+'СЕТ СН'!$F$15</f>
        <v>0</v>
      </c>
      <c r="K274" s="36">
        <f>SUMIFS(СВЦЭМ!$G$34:$G$777,СВЦЭМ!$A$34:$A$777,$A274,СВЦЭМ!$B$34:$B$777,K$261)+'СЕТ СН'!$F$15</f>
        <v>0</v>
      </c>
      <c r="L274" s="36">
        <f>SUMIFS(СВЦЭМ!$G$34:$G$777,СВЦЭМ!$A$34:$A$777,$A274,СВЦЭМ!$B$34:$B$777,L$261)+'СЕТ СН'!$F$15</f>
        <v>0</v>
      </c>
      <c r="M274" s="36">
        <f>SUMIFS(СВЦЭМ!$G$34:$G$777,СВЦЭМ!$A$34:$A$777,$A274,СВЦЭМ!$B$34:$B$777,M$261)+'СЕТ СН'!$F$15</f>
        <v>0</v>
      </c>
      <c r="N274" s="36">
        <f>SUMIFS(СВЦЭМ!$G$34:$G$777,СВЦЭМ!$A$34:$A$777,$A274,СВЦЭМ!$B$34:$B$777,N$261)+'СЕТ СН'!$F$15</f>
        <v>0</v>
      </c>
      <c r="O274" s="36">
        <f>SUMIFS(СВЦЭМ!$G$34:$G$777,СВЦЭМ!$A$34:$A$777,$A274,СВЦЭМ!$B$34:$B$777,O$261)+'СЕТ СН'!$F$15</f>
        <v>0</v>
      </c>
      <c r="P274" s="36">
        <f>SUMIFS(СВЦЭМ!$G$34:$G$777,СВЦЭМ!$A$34:$A$777,$A274,СВЦЭМ!$B$34:$B$777,P$261)+'СЕТ СН'!$F$15</f>
        <v>0</v>
      </c>
      <c r="Q274" s="36">
        <f>SUMIFS(СВЦЭМ!$G$34:$G$777,СВЦЭМ!$A$34:$A$777,$A274,СВЦЭМ!$B$34:$B$777,Q$261)+'СЕТ СН'!$F$15</f>
        <v>0</v>
      </c>
      <c r="R274" s="36">
        <f>SUMIFS(СВЦЭМ!$G$34:$G$777,СВЦЭМ!$A$34:$A$777,$A274,СВЦЭМ!$B$34:$B$777,R$261)+'СЕТ СН'!$F$15</f>
        <v>0</v>
      </c>
      <c r="S274" s="36">
        <f>SUMIFS(СВЦЭМ!$G$34:$G$777,СВЦЭМ!$A$34:$A$777,$A274,СВЦЭМ!$B$34:$B$777,S$261)+'СЕТ СН'!$F$15</f>
        <v>0</v>
      </c>
      <c r="T274" s="36">
        <f>SUMIFS(СВЦЭМ!$G$34:$G$777,СВЦЭМ!$A$34:$A$777,$A274,СВЦЭМ!$B$34:$B$777,T$261)+'СЕТ СН'!$F$15</f>
        <v>0</v>
      </c>
      <c r="U274" s="36">
        <f>SUMIFS(СВЦЭМ!$G$34:$G$777,СВЦЭМ!$A$34:$A$777,$A274,СВЦЭМ!$B$34:$B$777,U$261)+'СЕТ СН'!$F$15</f>
        <v>0</v>
      </c>
      <c r="V274" s="36">
        <f>SUMIFS(СВЦЭМ!$G$34:$G$777,СВЦЭМ!$A$34:$A$777,$A274,СВЦЭМ!$B$34:$B$777,V$261)+'СЕТ СН'!$F$15</f>
        <v>0</v>
      </c>
      <c r="W274" s="36">
        <f>SUMIFS(СВЦЭМ!$G$34:$G$777,СВЦЭМ!$A$34:$A$777,$A274,СВЦЭМ!$B$34:$B$777,W$261)+'СЕТ СН'!$F$15</f>
        <v>0</v>
      </c>
      <c r="X274" s="36">
        <f>SUMIFS(СВЦЭМ!$G$34:$G$777,СВЦЭМ!$A$34:$A$777,$A274,СВЦЭМ!$B$34:$B$777,X$261)+'СЕТ СН'!$F$15</f>
        <v>0</v>
      </c>
      <c r="Y274" s="36">
        <f>SUMIFS(СВЦЭМ!$G$34:$G$777,СВЦЭМ!$A$34:$A$777,$A274,СВЦЭМ!$B$34:$B$777,Y$261)+'СЕТ СН'!$F$15</f>
        <v>0</v>
      </c>
    </row>
    <row r="275" spans="1:25" ht="15.75" hidden="1" x14ac:dyDescent="0.2">
      <c r="A275" s="35">
        <f t="shared" si="7"/>
        <v>43965</v>
      </c>
      <c r="B275" s="36">
        <f>SUMIFS(СВЦЭМ!$G$34:$G$777,СВЦЭМ!$A$34:$A$777,$A275,СВЦЭМ!$B$34:$B$777,B$261)+'СЕТ СН'!$F$15</f>
        <v>0</v>
      </c>
      <c r="C275" s="36">
        <f>SUMIFS(СВЦЭМ!$G$34:$G$777,СВЦЭМ!$A$34:$A$777,$A275,СВЦЭМ!$B$34:$B$777,C$261)+'СЕТ СН'!$F$15</f>
        <v>0</v>
      </c>
      <c r="D275" s="36">
        <f>SUMIFS(СВЦЭМ!$G$34:$G$777,СВЦЭМ!$A$34:$A$777,$A275,СВЦЭМ!$B$34:$B$777,D$261)+'СЕТ СН'!$F$15</f>
        <v>0</v>
      </c>
      <c r="E275" s="36">
        <f>SUMIFS(СВЦЭМ!$G$34:$G$777,СВЦЭМ!$A$34:$A$777,$A275,СВЦЭМ!$B$34:$B$777,E$261)+'СЕТ СН'!$F$15</f>
        <v>0</v>
      </c>
      <c r="F275" s="36">
        <f>SUMIFS(СВЦЭМ!$G$34:$G$777,СВЦЭМ!$A$34:$A$777,$A275,СВЦЭМ!$B$34:$B$777,F$261)+'СЕТ СН'!$F$15</f>
        <v>0</v>
      </c>
      <c r="G275" s="36">
        <f>SUMIFS(СВЦЭМ!$G$34:$G$777,СВЦЭМ!$A$34:$A$777,$A275,СВЦЭМ!$B$34:$B$777,G$261)+'СЕТ СН'!$F$15</f>
        <v>0</v>
      </c>
      <c r="H275" s="36">
        <f>SUMIFS(СВЦЭМ!$G$34:$G$777,СВЦЭМ!$A$34:$A$777,$A275,СВЦЭМ!$B$34:$B$777,H$261)+'СЕТ СН'!$F$15</f>
        <v>0</v>
      </c>
      <c r="I275" s="36">
        <f>SUMIFS(СВЦЭМ!$G$34:$G$777,СВЦЭМ!$A$34:$A$777,$A275,СВЦЭМ!$B$34:$B$777,I$261)+'СЕТ СН'!$F$15</f>
        <v>0</v>
      </c>
      <c r="J275" s="36">
        <f>SUMIFS(СВЦЭМ!$G$34:$G$777,СВЦЭМ!$A$34:$A$777,$A275,СВЦЭМ!$B$34:$B$777,J$261)+'СЕТ СН'!$F$15</f>
        <v>0</v>
      </c>
      <c r="K275" s="36">
        <f>SUMIFS(СВЦЭМ!$G$34:$G$777,СВЦЭМ!$A$34:$A$777,$A275,СВЦЭМ!$B$34:$B$777,K$261)+'СЕТ СН'!$F$15</f>
        <v>0</v>
      </c>
      <c r="L275" s="36">
        <f>SUMIFS(СВЦЭМ!$G$34:$G$777,СВЦЭМ!$A$34:$A$777,$A275,СВЦЭМ!$B$34:$B$777,L$261)+'СЕТ СН'!$F$15</f>
        <v>0</v>
      </c>
      <c r="M275" s="36">
        <f>SUMIFS(СВЦЭМ!$G$34:$G$777,СВЦЭМ!$A$34:$A$777,$A275,СВЦЭМ!$B$34:$B$777,M$261)+'СЕТ СН'!$F$15</f>
        <v>0</v>
      </c>
      <c r="N275" s="36">
        <f>SUMIFS(СВЦЭМ!$G$34:$G$777,СВЦЭМ!$A$34:$A$777,$A275,СВЦЭМ!$B$34:$B$777,N$261)+'СЕТ СН'!$F$15</f>
        <v>0</v>
      </c>
      <c r="O275" s="36">
        <f>SUMIFS(СВЦЭМ!$G$34:$G$777,СВЦЭМ!$A$34:$A$777,$A275,СВЦЭМ!$B$34:$B$777,O$261)+'СЕТ СН'!$F$15</f>
        <v>0</v>
      </c>
      <c r="P275" s="36">
        <f>SUMIFS(СВЦЭМ!$G$34:$G$777,СВЦЭМ!$A$34:$A$777,$A275,СВЦЭМ!$B$34:$B$777,P$261)+'СЕТ СН'!$F$15</f>
        <v>0</v>
      </c>
      <c r="Q275" s="36">
        <f>SUMIFS(СВЦЭМ!$G$34:$G$777,СВЦЭМ!$A$34:$A$777,$A275,СВЦЭМ!$B$34:$B$777,Q$261)+'СЕТ СН'!$F$15</f>
        <v>0</v>
      </c>
      <c r="R275" s="36">
        <f>SUMIFS(СВЦЭМ!$G$34:$G$777,СВЦЭМ!$A$34:$A$777,$A275,СВЦЭМ!$B$34:$B$777,R$261)+'СЕТ СН'!$F$15</f>
        <v>0</v>
      </c>
      <c r="S275" s="36">
        <f>SUMIFS(СВЦЭМ!$G$34:$G$777,СВЦЭМ!$A$34:$A$777,$A275,СВЦЭМ!$B$34:$B$777,S$261)+'СЕТ СН'!$F$15</f>
        <v>0</v>
      </c>
      <c r="T275" s="36">
        <f>SUMIFS(СВЦЭМ!$G$34:$G$777,СВЦЭМ!$A$34:$A$777,$A275,СВЦЭМ!$B$34:$B$777,T$261)+'СЕТ СН'!$F$15</f>
        <v>0</v>
      </c>
      <c r="U275" s="36">
        <f>SUMIFS(СВЦЭМ!$G$34:$G$777,СВЦЭМ!$A$34:$A$777,$A275,СВЦЭМ!$B$34:$B$777,U$261)+'СЕТ СН'!$F$15</f>
        <v>0</v>
      </c>
      <c r="V275" s="36">
        <f>SUMIFS(СВЦЭМ!$G$34:$G$777,СВЦЭМ!$A$34:$A$777,$A275,СВЦЭМ!$B$34:$B$777,V$261)+'СЕТ СН'!$F$15</f>
        <v>0</v>
      </c>
      <c r="W275" s="36">
        <f>SUMIFS(СВЦЭМ!$G$34:$G$777,СВЦЭМ!$A$34:$A$777,$A275,СВЦЭМ!$B$34:$B$777,W$261)+'СЕТ СН'!$F$15</f>
        <v>0</v>
      </c>
      <c r="X275" s="36">
        <f>SUMIFS(СВЦЭМ!$G$34:$G$777,СВЦЭМ!$A$34:$A$777,$A275,СВЦЭМ!$B$34:$B$777,X$261)+'СЕТ СН'!$F$15</f>
        <v>0</v>
      </c>
      <c r="Y275" s="36">
        <f>SUMIFS(СВЦЭМ!$G$34:$G$777,СВЦЭМ!$A$34:$A$777,$A275,СВЦЭМ!$B$34:$B$777,Y$261)+'СЕТ СН'!$F$15</f>
        <v>0</v>
      </c>
    </row>
    <row r="276" spans="1:25" ht="15.75" hidden="1" x14ac:dyDescent="0.2">
      <c r="A276" s="35">
        <f t="shared" si="7"/>
        <v>43966</v>
      </c>
      <c r="B276" s="36">
        <f>SUMIFS(СВЦЭМ!$G$34:$G$777,СВЦЭМ!$A$34:$A$777,$A276,СВЦЭМ!$B$34:$B$777,B$261)+'СЕТ СН'!$F$15</f>
        <v>0</v>
      </c>
      <c r="C276" s="36">
        <f>SUMIFS(СВЦЭМ!$G$34:$G$777,СВЦЭМ!$A$34:$A$777,$A276,СВЦЭМ!$B$34:$B$777,C$261)+'СЕТ СН'!$F$15</f>
        <v>0</v>
      </c>
      <c r="D276" s="36">
        <f>SUMIFS(СВЦЭМ!$G$34:$G$777,СВЦЭМ!$A$34:$A$777,$A276,СВЦЭМ!$B$34:$B$777,D$261)+'СЕТ СН'!$F$15</f>
        <v>0</v>
      </c>
      <c r="E276" s="36">
        <f>SUMIFS(СВЦЭМ!$G$34:$G$777,СВЦЭМ!$A$34:$A$777,$A276,СВЦЭМ!$B$34:$B$777,E$261)+'СЕТ СН'!$F$15</f>
        <v>0</v>
      </c>
      <c r="F276" s="36">
        <f>SUMIFS(СВЦЭМ!$G$34:$G$777,СВЦЭМ!$A$34:$A$777,$A276,СВЦЭМ!$B$34:$B$777,F$261)+'СЕТ СН'!$F$15</f>
        <v>0</v>
      </c>
      <c r="G276" s="36">
        <f>SUMIFS(СВЦЭМ!$G$34:$G$777,СВЦЭМ!$A$34:$A$777,$A276,СВЦЭМ!$B$34:$B$777,G$261)+'СЕТ СН'!$F$15</f>
        <v>0</v>
      </c>
      <c r="H276" s="36">
        <f>SUMIFS(СВЦЭМ!$G$34:$G$777,СВЦЭМ!$A$34:$A$777,$A276,СВЦЭМ!$B$34:$B$777,H$261)+'СЕТ СН'!$F$15</f>
        <v>0</v>
      </c>
      <c r="I276" s="36">
        <f>SUMIFS(СВЦЭМ!$G$34:$G$777,СВЦЭМ!$A$34:$A$777,$A276,СВЦЭМ!$B$34:$B$777,I$261)+'СЕТ СН'!$F$15</f>
        <v>0</v>
      </c>
      <c r="J276" s="36">
        <f>SUMIFS(СВЦЭМ!$G$34:$G$777,СВЦЭМ!$A$34:$A$777,$A276,СВЦЭМ!$B$34:$B$777,J$261)+'СЕТ СН'!$F$15</f>
        <v>0</v>
      </c>
      <c r="K276" s="36">
        <f>SUMIFS(СВЦЭМ!$G$34:$G$777,СВЦЭМ!$A$34:$A$777,$A276,СВЦЭМ!$B$34:$B$777,K$261)+'СЕТ СН'!$F$15</f>
        <v>0</v>
      </c>
      <c r="L276" s="36">
        <f>SUMIFS(СВЦЭМ!$G$34:$G$777,СВЦЭМ!$A$34:$A$777,$A276,СВЦЭМ!$B$34:$B$777,L$261)+'СЕТ СН'!$F$15</f>
        <v>0</v>
      </c>
      <c r="M276" s="36">
        <f>SUMIFS(СВЦЭМ!$G$34:$G$777,СВЦЭМ!$A$34:$A$777,$A276,СВЦЭМ!$B$34:$B$777,M$261)+'СЕТ СН'!$F$15</f>
        <v>0</v>
      </c>
      <c r="N276" s="36">
        <f>SUMIFS(СВЦЭМ!$G$34:$G$777,СВЦЭМ!$A$34:$A$777,$A276,СВЦЭМ!$B$34:$B$777,N$261)+'СЕТ СН'!$F$15</f>
        <v>0</v>
      </c>
      <c r="O276" s="36">
        <f>SUMIFS(СВЦЭМ!$G$34:$G$777,СВЦЭМ!$A$34:$A$777,$A276,СВЦЭМ!$B$34:$B$777,O$261)+'СЕТ СН'!$F$15</f>
        <v>0</v>
      </c>
      <c r="P276" s="36">
        <f>SUMIFS(СВЦЭМ!$G$34:$G$777,СВЦЭМ!$A$34:$A$777,$A276,СВЦЭМ!$B$34:$B$777,P$261)+'СЕТ СН'!$F$15</f>
        <v>0</v>
      </c>
      <c r="Q276" s="36">
        <f>SUMIFS(СВЦЭМ!$G$34:$G$777,СВЦЭМ!$A$34:$A$777,$A276,СВЦЭМ!$B$34:$B$777,Q$261)+'СЕТ СН'!$F$15</f>
        <v>0</v>
      </c>
      <c r="R276" s="36">
        <f>SUMIFS(СВЦЭМ!$G$34:$G$777,СВЦЭМ!$A$34:$A$777,$A276,СВЦЭМ!$B$34:$B$777,R$261)+'СЕТ СН'!$F$15</f>
        <v>0</v>
      </c>
      <c r="S276" s="36">
        <f>SUMIFS(СВЦЭМ!$G$34:$G$777,СВЦЭМ!$A$34:$A$777,$A276,СВЦЭМ!$B$34:$B$777,S$261)+'СЕТ СН'!$F$15</f>
        <v>0</v>
      </c>
      <c r="T276" s="36">
        <f>SUMIFS(СВЦЭМ!$G$34:$G$777,СВЦЭМ!$A$34:$A$777,$A276,СВЦЭМ!$B$34:$B$777,T$261)+'СЕТ СН'!$F$15</f>
        <v>0</v>
      </c>
      <c r="U276" s="36">
        <f>SUMIFS(СВЦЭМ!$G$34:$G$777,СВЦЭМ!$A$34:$A$777,$A276,СВЦЭМ!$B$34:$B$777,U$261)+'СЕТ СН'!$F$15</f>
        <v>0</v>
      </c>
      <c r="V276" s="36">
        <f>SUMIFS(СВЦЭМ!$G$34:$G$777,СВЦЭМ!$A$34:$A$777,$A276,СВЦЭМ!$B$34:$B$777,V$261)+'СЕТ СН'!$F$15</f>
        <v>0</v>
      </c>
      <c r="W276" s="36">
        <f>SUMIFS(СВЦЭМ!$G$34:$G$777,СВЦЭМ!$A$34:$A$777,$A276,СВЦЭМ!$B$34:$B$777,W$261)+'СЕТ СН'!$F$15</f>
        <v>0</v>
      </c>
      <c r="X276" s="36">
        <f>SUMIFS(СВЦЭМ!$G$34:$G$777,СВЦЭМ!$A$34:$A$777,$A276,СВЦЭМ!$B$34:$B$777,X$261)+'СЕТ СН'!$F$15</f>
        <v>0</v>
      </c>
      <c r="Y276" s="36">
        <f>SUMIFS(СВЦЭМ!$G$34:$G$777,СВЦЭМ!$A$34:$A$777,$A276,СВЦЭМ!$B$34:$B$777,Y$261)+'СЕТ СН'!$F$15</f>
        <v>0</v>
      </c>
    </row>
    <row r="277" spans="1:25" ht="15.75" hidden="1" x14ac:dyDescent="0.2">
      <c r="A277" s="35">
        <f t="shared" si="7"/>
        <v>43967</v>
      </c>
      <c r="B277" s="36">
        <f>SUMIFS(СВЦЭМ!$G$34:$G$777,СВЦЭМ!$A$34:$A$777,$A277,СВЦЭМ!$B$34:$B$777,B$261)+'СЕТ СН'!$F$15</f>
        <v>0</v>
      </c>
      <c r="C277" s="36">
        <f>SUMIFS(СВЦЭМ!$G$34:$G$777,СВЦЭМ!$A$34:$A$777,$A277,СВЦЭМ!$B$34:$B$777,C$261)+'СЕТ СН'!$F$15</f>
        <v>0</v>
      </c>
      <c r="D277" s="36">
        <f>SUMIFS(СВЦЭМ!$G$34:$G$777,СВЦЭМ!$A$34:$A$777,$A277,СВЦЭМ!$B$34:$B$777,D$261)+'СЕТ СН'!$F$15</f>
        <v>0</v>
      </c>
      <c r="E277" s="36">
        <f>SUMIFS(СВЦЭМ!$G$34:$G$777,СВЦЭМ!$A$34:$A$777,$A277,СВЦЭМ!$B$34:$B$777,E$261)+'СЕТ СН'!$F$15</f>
        <v>0</v>
      </c>
      <c r="F277" s="36">
        <f>SUMIFS(СВЦЭМ!$G$34:$G$777,СВЦЭМ!$A$34:$A$777,$A277,СВЦЭМ!$B$34:$B$777,F$261)+'СЕТ СН'!$F$15</f>
        <v>0</v>
      </c>
      <c r="G277" s="36">
        <f>SUMIFS(СВЦЭМ!$G$34:$G$777,СВЦЭМ!$A$34:$A$777,$A277,СВЦЭМ!$B$34:$B$777,G$261)+'СЕТ СН'!$F$15</f>
        <v>0</v>
      </c>
      <c r="H277" s="36">
        <f>SUMIFS(СВЦЭМ!$G$34:$G$777,СВЦЭМ!$A$34:$A$777,$A277,СВЦЭМ!$B$34:$B$777,H$261)+'СЕТ СН'!$F$15</f>
        <v>0</v>
      </c>
      <c r="I277" s="36">
        <f>SUMIFS(СВЦЭМ!$G$34:$G$777,СВЦЭМ!$A$34:$A$777,$A277,СВЦЭМ!$B$34:$B$777,I$261)+'СЕТ СН'!$F$15</f>
        <v>0</v>
      </c>
      <c r="J277" s="36">
        <f>SUMIFS(СВЦЭМ!$G$34:$G$777,СВЦЭМ!$A$34:$A$777,$A277,СВЦЭМ!$B$34:$B$777,J$261)+'СЕТ СН'!$F$15</f>
        <v>0</v>
      </c>
      <c r="K277" s="36">
        <f>SUMIFS(СВЦЭМ!$G$34:$G$777,СВЦЭМ!$A$34:$A$777,$A277,СВЦЭМ!$B$34:$B$777,K$261)+'СЕТ СН'!$F$15</f>
        <v>0</v>
      </c>
      <c r="L277" s="36">
        <f>SUMIFS(СВЦЭМ!$G$34:$G$777,СВЦЭМ!$A$34:$A$777,$A277,СВЦЭМ!$B$34:$B$777,L$261)+'СЕТ СН'!$F$15</f>
        <v>0</v>
      </c>
      <c r="M277" s="36">
        <f>SUMIFS(СВЦЭМ!$G$34:$G$777,СВЦЭМ!$A$34:$A$777,$A277,СВЦЭМ!$B$34:$B$777,M$261)+'СЕТ СН'!$F$15</f>
        <v>0</v>
      </c>
      <c r="N277" s="36">
        <f>SUMIFS(СВЦЭМ!$G$34:$G$777,СВЦЭМ!$A$34:$A$777,$A277,СВЦЭМ!$B$34:$B$777,N$261)+'СЕТ СН'!$F$15</f>
        <v>0</v>
      </c>
      <c r="O277" s="36">
        <f>SUMIFS(СВЦЭМ!$G$34:$G$777,СВЦЭМ!$A$34:$A$777,$A277,СВЦЭМ!$B$34:$B$777,O$261)+'СЕТ СН'!$F$15</f>
        <v>0</v>
      </c>
      <c r="P277" s="36">
        <f>SUMIFS(СВЦЭМ!$G$34:$G$777,СВЦЭМ!$A$34:$A$777,$A277,СВЦЭМ!$B$34:$B$777,P$261)+'СЕТ СН'!$F$15</f>
        <v>0</v>
      </c>
      <c r="Q277" s="36">
        <f>SUMIFS(СВЦЭМ!$G$34:$G$777,СВЦЭМ!$A$34:$A$777,$A277,СВЦЭМ!$B$34:$B$777,Q$261)+'СЕТ СН'!$F$15</f>
        <v>0</v>
      </c>
      <c r="R277" s="36">
        <f>SUMIFS(СВЦЭМ!$G$34:$G$777,СВЦЭМ!$A$34:$A$777,$A277,СВЦЭМ!$B$34:$B$777,R$261)+'СЕТ СН'!$F$15</f>
        <v>0</v>
      </c>
      <c r="S277" s="36">
        <f>SUMIFS(СВЦЭМ!$G$34:$G$777,СВЦЭМ!$A$34:$A$777,$A277,СВЦЭМ!$B$34:$B$777,S$261)+'СЕТ СН'!$F$15</f>
        <v>0</v>
      </c>
      <c r="T277" s="36">
        <f>SUMIFS(СВЦЭМ!$G$34:$G$777,СВЦЭМ!$A$34:$A$777,$A277,СВЦЭМ!$B$34:$B$777,T$261)+'СЕТ СН'!$F$15</f>
        <v>0</v>
      </c>
      <c r="U277" s="36">
        <f>SUMIFS(СВЦЭМ!$G$34:$G$777,СВЦЭМ!$A$34:$A$777,$A277,СВЦЭМ!$B$34:$B$777,U$261)+'СЕТ СН'!$F$15</f>
        <v>0</v>
      </c>
      <c r="V277" s="36">
        <f>SUMIFS(СВЦЭМ!$G$34:$G$777,СВЦЭМ!$A$34:$A$777,$A277,СВЦЭМ!$B$34:$B$777,V$261)+'СЕТ СН'!$F$15</f>
        <v>0</v>
      </c>
      <c r="W277" s="36">
        <f>SUMIFS(СВЦЭМ!$G$34:$G$777,СВЦЭМ!$A$34:$A$777,$A277,СВЦЭМ!$B$34:$B$777,W$261)+'СЕТ СН'!$F$15</f>
        <v>0</v>
      </c>
      <c r="X277" s="36">
        <f>SUMIFS(СВЦЭМ!$G$34:$G$777,СВЦЭМ!$A$34:$A$777,$A277,СВЦЭМ!$B$34:$B$777,X$261)+'СЕТ СН'!$F$15</f>
        <v>0</v>
      </c>
      <c r="Y277" s="36">
        <f>SUMIFS(СВЦЭМ!$G$34:$G$777,СВЦЭМ!$A$34:$A$777,$A277,СВЦЭМ!$B$34:$B$777,Y$261)+'СЕТ СН'!$F$15</f>
        <v>0</v>
      </c>
    </row>
    <row r="278" spans="1:25" ht="15.75" hidden="1" x14ac:dyDescent="0.2">
      <c r="A278" s="35">
        <f t="shared" si="7"/>
        <v>43968</v>
      </c>
      <c r="B278" s="36">
        <f>SUMIFS(СВЦЭМ!$G$34:$G$777,СВЦЭМ!$A$34:$A$777,$A278,СВЦЭМ!$B$34:$B$777,B$261)+'СЕТ СН'!$F$15</f>
        <v>0</v>
      </c>
      <c r="C278" s="36">
        <f>SUMIFS(СВЦЭМ!$G$34:$G$777,СВЦЭМ!$A$34:$A$777,$A278,СВЦЭМ!$B$34:$B$777,C$261)+'СЕТ СН'!$F$15</f>
        <v>0</v>
      </c>
      <c r="D278" s="36">
        <f>SUMIFS(СВЦЭМ!$G$34:$G$777,СВЦЭМ!$A$34:$A$777,$A278,СВЦЭМ!$B$34:$B$777,D$261)+'СЕТ СН'!$F$15</f>
        <v>0</v>
      </c>
      <c r="E278" s="36">
        <f>SUMIFS(СВЦЭМ!$G$34:$G$777,СВЦЭМ!$A$34:$A$777,$A278,СВЦЭМ!$B$34:$B$777,E$261)+'СЕТ СН'!$F$15</f>
        <v>0</v>
      </c>
      <c r="F278" s="36">
        <f>SUMIFS(СВЦЭМ!$G$34:$G$777,СВЦЭМ!$A$34:$A$777,$A278,СВЦЭМ!$B$34:$B$777,F$261)+'СЕТ СН'!$F$15</f>
        <v>0</v>
      </c>
      <c r="G278" s="36">
        <f>SUMIFS(СВЦЭМ!$G$34:$G$777,СВЦЭМ!$A$34:$A$777,$A278,СВЦЭМ!$B$34:$B$777,G$261)+'СЕТ СН'!$F$15</f>
        <v>0</v>
      </c>
      <c r="H278" s="36">
        <f>SUMIFS(СВЦЭМ!$G$34:$G$777,СВЦЭМ!$A$34:$A$777,$A278,СВЦЭМ!$B$34:$B$777,H$261)+'СЕТ СН'!$F$15</f>
        <v>0</v>
      </c>
      <c r="I278" s="36">
        <f>SUMIFS(СВЦЭМ!$G$34:$G$777,СВЦЭМ!$A$34:$A$777,$A278,СВЦЭМ!$B$34:$B$777,I$261)+'СЕТ СН'!$F$15</f>
        <v>0</v>
      </c>
      <c r="J278" s="36">
        <f>SUMIFS(СВЦЭМ!$G$34:$G$777,СВЦЭМ!$A$34:$A$777,$A278,СВЦЭМ!$B$34:$B$777,J$261)+'СЕТ СН'!$F$15</f>
        <v>0</v>
      </c>
      <c r="K278" s="36">
        <f>SUMIFS(СВЦЭМ!$G$34:$G$777,СВЦЭМ!$A$34:$A$777,$A278,СВЦЭМ!$B$34:$B$777,K$261)+'СЕТ СН'!$F$15</f>
        <v>0</v>
      </c>
      <c r="L278" s="36">
        <f>SUMIFS(СВЦЭМ!$G$34:$G$777,СВЦЭМ!$A$34:$A$777,$A278,СВЦЭМ!$B$34:$B$777,L$261)+'СЕТ СН'!$F$15</f>
        <v>0</v>
      </c>
      <c r="M278" s="36">
        <f>SUMIFS(СВЦЭМ!$G$34:$G$777,СВЦЭМ!$A$34:$A$777,$A278,СВЦЭМ!$B$34:$B$777,M$261)+'СЕТ СН'!$F$15</f>
        <v>0</v>
      </c>
      <c r="N278" s="36">
        <f>SUMIFS(СВЦЭМ!$G$34:$G$777,СВЦЭМ!$A$34:$A$777,$A278,СВЦЭМ!$B$34:$B$777,N$261)+'СЕТ СН'!$F$15</f>
        <v>0</v>
      </c>
      <c r="O278" s="36">
        <f>SUMIFS(СВЦЭМ!$G$34:$G$777,СВЦЭМ!$A$34:$A$777,$A278,СВЦЭМ!$B$34:$B$777,O$261)+'СЕТ СН'!$F$15</f>
        <v>0</v>
      </c>
      <c r="P278" s="36">
        <f>SUMIFS(СВЦЭМ!$G$34:$G$777,СВЦЭМ!$A$34:$A$777,$A278,СВЦЭМ!$B$34:$B$777,P$261)+'СЕТ СН'!$F$15</f>
        <v>0</v>
      </c>
      <c r="Q278" s="36">
        <f>SUMIFS(СВЦЭМ!$G$34:$G$777,СВЦЭМ!$A$34:$A$777,$A278,СВЦЭМ!$B$34:$B$777,Q$261)+'СЕТ СН'!$F$15</f>
        <v>0</v>
      </c>
      <c r="R278" s="36">
        <f>SUMIFS(СВЦЭМ!$G$34:$G$777,СВЦЭМ!$A$34:$A$777,$A278,СВЦЭМ!$B$34:$B$777,R$261)+'СЕТ СН'!$F$15</f>
        <v>0</v>
      </c>
      <c r="S278" s="36">
        <f>SUMIFS(СВЦЭМ!$G$34:$G$777,СВЦЭМ!$A$34:$A$777,$A278,СВЦЭМ!$B$34:$B$777,S$261)+'СЕТ СН'!$F$15</f>
        <v>0</v>
      </c>
      <c r="T278" s="36">
        <f>SUMIFS(СВЦЭМ!$G$34:$G$777,СВЦЭМ!$A$34:$A$777,$A278,СВЦЭМ!$B$34:$B$777,T$261)+'СЕТ СН'!$F$15</f>
        <v>0</v>
      </c>
      <c r="U278" s="36">
        <f>SUMIFS(СВЦЭМ!$G$34:$G$777,СВЦЭМ!$A$34:$A$777,$A278,СВЦЭМ!$B$34:$B$777,U$261)+'СЕТ СН'!$F$15</f>
        <v>0</v>
      </c>
      <c r="V278" s="36">
        <f>SUMIFS(СВЦЭМ!$G$34:$G$777,СВЦЭМ!$A$34:$A$777,$A278,СВЦЭМ!$B$34:$B$777,V$261)+'СЕТ СН'!$F$15</f>
        <v>0</v>
      </c>
      <c r="W278" s="36">
        <f>SUMIFS(СВЦЭМ!$G$34:$G$777,СВЦЭМ!$A$34:$A$777,$A278,СВЦЭМ!$B$34:$B$777,W$261)+'СЕТ СН'!$F$15</f>
        <v>0</v>
      </c>
      <c r="X278" s="36">
        <f>SUMIFS(СВЦЭМ!$G$34:$G$777,СВЦЭМ!$A$34:$A$777,$A278,СВЦЭМ!$B$34:$B$777,X$261)+'СЕТ СН'!$F$15</f>
        <v>0</v>
      </c>
      <c r="Y278" s="36">
        <f>SUMIFS(СВЦЭМ!$G$34:$G$777,СВЦЭМ!$A$34:$A$777,$A278,СВЦЭМ!$B$34:$B$777,Y$261)+'СЕТ СН'!$F$15</f>
        <v>0</v>
      </c>
    </row>
    <row r="279" spans="1:25" ht="15.75" hidden="1" x14ac:dyDescent="0.2">
      <c r="A279" s="35">
        <f t="shared" si="7"/>
        <v>43969</v>
      </c>
      <c r="B279" s="36">
        <f>SUMIFS(СВЦЭМ!$G$34:$G$777,СВЦЭМ!$A$34:$A$777,$A279,СВЦЭМ!$B$34:$B$777,B$261)+'СЕТ СН'!$F$15</f>
        <v>0</v>
      </c>
      <c r="C279" s="36">
        <f>SUMIFS(СВЦЭМ!$G$34:$G$777,СВЦЭМ!$A$34:$A$777,$A279,СВЦЭМ!$B$34:$B$777,C$261)+'СЕТ СН'!$F$15</f>
        <v>0</v>
      </c>
      <c r="D279" s="36">
        <f>SUMIFS(СВЦЭМ!$G$34:$G$777,СВЦЭМ!$A$34:$A$777,$A279,СВЦЭМ!$B$34:$B$777,D$261)+'СЕТ СН'!$F$15</f>
        <v>0</v>
      </c>
      <c r="E279" s="36">
        <f>SUMIFS(СВЦЭМ!$G$34:$G$777,СВЦЭМ!$A$34:$A$777,$A279,СВЦЭМ!$B$34:$B$777,E$261)+'СЕТ СН'!$F$15</f>
        <v>0</v>
      </c>
      <c r="F279" s="36">
        <f>SUMIFS(СВЦЭМ!$G$34:$G$777,СВЦЭМ!$A$34:$A$777,$A279,СВЦЭМ!$B$34:$B$777,F$261)+'СЕТ СН'!$F$15</f>
        <v>0</v>
      </c>
      <c r="G279" s="36">
        <f>SUMIFS(СВЦЭМ!$G$34:$G$777,СВЦЭМ!$A$34:$A$777,$A279,СВЦЭМ!$B$34:$B$777,G$261)+'СЕТ СН'!$F$15</f>
        <v>0</v>
      </c>
      <c r="H279" s="36">
        <f>SUMIFS(СВЦЭМ!$G$34:$G$777,СВЦЭМ!$A$34:$A$777,$A279,СВЦЭМ!$B$34:$B$777,H$261)+'СЕТ СН'!$F$15</f>
        <v>0</v>
      </c>
      <c r="I279" s="36">
        <f>SUMIFS(СВЦЭМ!$G$34:$G$777,СВЦЭМ!$A$34:$A$777,$A279,СВЦЭМ!$B$34:$B$777,I$261)+'СЕТ СН'!$F$15</f>
        <v>0</v>
      </c>
      <c r="J279" s="36">
        <f>SUMIFS(СВЦЭМ!$G$34:$G$777,СВЦЭМ!$A$34:$A$777,$A279,СВЦЭМ!$B$34:$B$777,J$261)+'СЕТ СН'!$F$15</f>
        <v>0</v>
      </c>
      <c r="K279" s="36">
        <f>SUMIFS(СВЦЭМ!$G$34:$G$777,СВЦЭМ!$A$34:$A$777,$A279,СВЦЭМ!$B$34:$B$777,K$261)+'СЕТ СН'!$F$15</f>
        <v>0</v>
      </c>
      <c r="L279" s="36">
        <f>SUMIFS(СВЦЭМ!$G$34:$G$777,СВЦЭМ!$A$34:$A$777,$A279,СВЦЭМ!$B$34:$B$777,L$261)+'СЕТ СН'!$F$15</f>
        <v>0</v>
      </c>
      <c r="M279" s="36">
        <f>SUMIFS(СВЦЭМ!$G$34:$G$777,СВЦЭМ!$A$34:$A$777,$A279,СВЦЭМ!$B$34:$B$777,M$261)+'СЕТ СН'!$F$15</f>
        <v>0</v>
      </c>
      <c r="N279" s="36">
        <f>SUMIFS(СВЦЭМ!$G$34:$G$777,СВЦЭМ!$A$34:$A$777,$A279,СВЦЭМ!$B$34:$B$777,N$261)+'СЕТ СН'!$F$15</f>
        <v>0</v>
      </c>
      <c r="O279" s="36">
        <f>SUMIFS(СВЦЭМ!$G$34:$G$777,СВЦЭМ!$A$34:$A$777,$A279,СВЦЭМ!$B$34:$B$777,O$261)+'СЕТ СН'!$F$15</f>
        <v>0</v>
      </c>
      <c r="P279" s="36">
        <f>SUMIFS(СВЦЭМ!$G$34:$G$777,СВЦЭМ!$A$34:$A$777,$A279,СВЦЭМ!$B$34:$B$777,P$261)+'СЕТ СН'!$F$15</f>
        <v>0</v>
      </c>
      <c r="Q279" s="36">
        <f>SUMIFS(СВЦЭМ!$G$34:$G$777,СВЦЭМ!$A$34:$A$777,$A279,СВЦЭМ!$B$34:$B$777,Q$261)+'СЕТ СН'!$F$15</f>
        <v>0</v>
      </c>
      <c r="R279" s="36">
        <f>SUMIFS(СВЦЭМ!$G$34:$G$777,СВЦЭМ!$A$34:$A$777,$A279,СВЦЭМ!$B$34:$B$777,R$261)+'СЕТ СН'!$F$15</f>
        <v>0</v>
      </c>
      <c r="S279" s="36">
        <f>SUMIFS(СВЦЭМ!$G$34:$G$777,СВЦЭМ!$A$34:$A$777,$A279,СВЦЭМ!$B$34:$B$777,S$261)+'СЕТ СН'!$F$15</f>
        <v>0</v>
      </c>
      <c r="T279" s="36">
        <f>SUMIFS(СВЦЭМ!$G$34:$G$777,СВЦЭМ!$A$34:$A$777,$A279,СВЦЭМ!$B$34:$B$777,T$261)+'СЕТ СН'!$F$15</f>
        <v>0</v>
      </c>
      <c r="U279" s="36">
        <f>SUMIFS(СВЦЭМ!$G$34:$G$777,СВЦЭМ!$A$34:$A$777,$A279,СВЦЭМ!$B$34:$B$777,U$261)+'СЕТ СН'!$F$15</f>
        <v>0</v>
      </c>
      <c r="V279" s="36">
        <f>SUMIFS(СВЦЭМ!$G$34:$G$777,СВЦЭМ!$A$34:$A$777,$A279,СВЦЭМ!$B$34:$B$777,V$261)+'СЕТ СН'!$F$15</f>
        <v>0</v>
      </c>
      <c r="W279" s="36">
        <f>SUMIFS(СВЦЭМ!$G$34:$G$777,СВЦЭМ!$A$34:$A$777,$A279,СВЦЭМ!$B$34:$B$777,W$261)+'СЕТ СН'!$F$15</f>
        <v>0</v>
      </c>
      <c r="X279" s="36">
        <f>SUMIFS(СВЦЭМ!$G$34:$G$777,СВЦЭМ!$A$34:$A$777,$A279,СВЦЭМ!$B$34:$B$777,X$261)+'СЕТ СН'!$F$15</f>
        <v>0</v>
      </c>
      <c r="Y279" s="36">
        <f>SUMIFS(СВЦЭМ!$G$34:$G$777,СВЦЭМ!$A$34:$A$777,$A279,СВЦЭМ!$B$34:$B$777,Y$261)+'СЕТ СН'!$F$15</f>
        <v>0</v>
      </c>
    </row>
    <row r="280" spans="1:25" ht="15.75" hidden="1" x14ac:dyDescent="0.2">
      <c r="A280" s="35">
        <f t="shared" si="7"/>
        <v>43970</v>
      </c>
      <c r="B280" s="36">
        <f>SUMIFS(СВЦЭМ!$G$34:$G$777,СВЦЭМ!$A$34:$A$777,$A280,СВЦЭМ!$B$34:$B$777,B$261)+'СЕТ СН'!$F$15</f>
        <v>0</v>
      </c>
      <c r="C280" s="36">
        <f>SUMIFS(СВЦЭМ!$G$34:$G$777,СВЦЭМ!$A$34:$A$777,$A280,СВЦЭМ!$B$34:$B$777,C$261)+'СЕТ СН'!$F$15</f>
        <v>0</v>
      </c>
      <c r="D280" s="36">
        <f>SUMIFS(СВЦЭМ!$G$34:$G$777,СВЦЭМ!$A$34:$A$777,$A280,СВЦЭМ!$B$34:$B$777,D$261)+'СЕТ СН'!$F$15</f>
        <v>0</v>
      </c>
      <c r="E280" s="36">
        <f>SUMIFS(СВЦЭМ!$G$34:$G$777,СВЦЭМ!$A$34:$A$777,$A280,СВЦЭМ!$B$34:$B$777,E$261)+'СЕТ СН'!$F$15</f>
        <v>0</v>
      </c>
      <c r="F280" s="36">
        <f>SUMIFS(СВЦЭМ!$G$34:$G$777,СВЦЭМ!$A$34:$A$777,$A280,СВЦЭМ!$B$34:$B$777,F$261)+'СЕТ СН'!$F$15</f>
        <v>0</v>
      </c>
      <c r="G280" s="36">
        <f>SUMIFS(СВЦЭМ!$G$34:$G$777,СВЦЭМ!$A$34:$A$777,$A280,СВЦЭМ!$B$34:$B$777,G$261)+'СЕТ СН'!$F$15</f>
        <v>0</v>
      </c>
      <c r="H280" s="36">
        <f>SUMIFS(СВЦЭМ!$G$34:$G$777,СВЦЭМ!$A$34:$A$777,$A280,СВЦЭМ!$B$34:$B$777,H$261)+'СЕТ СН'!$F$15</f>
        <v>0</v>
      </c>
      <c r="I280" s="36">
        <f>SUMIFS(СВЦЭМ!$G$34:$G$777,СВЦЭМ!$A$34:$A$777,$A280,СВЦЭМ!$B$34:$B$777,I$261)+'СЕТ СН'!$F$15</f>
        <v>0</v>
      </c>
      <c r="J280" s="36">
        <f>SUMIFS(СВЦЭМ!$G$34:$G$777,СВЦЭМ!$A$34:$A$777,$A280,СВЦЭМ!$B$34:$B$777,J$261)+'СЕТ СН'!$F$15</f>
        <v>0</v>
      </c>
      <c r="K280" s="36">
        <f>SUMIFS(СВЦЭМ!$G$34:$G$777,СВЦЭМ!$A$34:$A$777,$A280,СВЦЭМ!$B$34:$B$777,K$261)+'СЕТ СН'!$F$15</f>
        <v>0</v>
      </c>
      <c r="L280" s="36">
        <f>SUMIFS(СВЦЭМ!$G$34:$G$777,СВЦЭМ!$A$34:$A$777,$A280,СВЦЭМ!$B$34:$B$777,L$261)+'СЕТ СН'!$F$15</f>
        <v>0</v>
      </c>
      <c r="M280" s="36">
        <f>SUMIFS(СВЦЭМ!$G$34:$G$777,СВЦЭМ!$A$34:$A$777,$A280,СВЦЭМ!$B$34:$B$777,M$261)+'СЕТ СН'!$F$15</f>
        <v>0</v>
      </c>
      <c r="N280" s="36">
        <f>SUMIFS(СВЦЭМ!$G$34:$G$777,СВЦЭМ!$A$34:$A$777,$A280,СВЦЭМ!$B$34:$B$777,N$261)+'СЕТ СН'!$F$15</f>
        <v>0</v>
      </c>
      <c r="O280" s="36">
        <f>SUMIFS(СВЦЭМ!$G$34:$G$777,СВЦЭМ!$A$34:$A$777,$A280,СВЦЭМ!$B$34:$B$777,O$261)+'СЕТ СН'!$F$15</f>
        <v>0</v>
      </c>
      <c r="P280" s="36">
        <f>SUMIFS(СВЦЭМ!$G$34:$G$777,СВЦЭМ!$A$34:$A$777,$A280,СВЦЭМ!$B$34:$B$777,P$261)+'СЕТ СН'!$F$15</f>
        <v>0</v>
      </c>
      <c r="Q280" s="36">
        <f>SUMIFS(СВЦЭМ!$G$34:$G$777,СВЦЭМ!$A$34:$A$777,$A280,СВЦЭМ!$B$34:$B$777,Q$261)+'СЕТ СН'!$F$15</f>
        <v>0</v>
      </c>
      <c r="R280" s="36">
        <f>SUMIFS(СВЦЭМ!$G$34:$G$777,СВЦЭМ!$A$34:$A$777,$A280,СВЦЭМ!$B$34:$B$777,R$261)+'СЕТ СН'!$F$15</f>
        <v>0</v>
      </c>
      <c r="S280" s="36">
        <f>SUMIFS(СВЦЭМ!$G$34:$G$777,СВЦЭМ!$A$34:$A$777,$A280,СВЦЭМ!$B$34:$B$777,S$261)+'СЕТ СН'!$F$15</f>
        <v>0</v>
      </c>
      <c r="T280" s="36">
        <f>SUMIFS(СВЦЭМ!$G$34:$G$777,СВЦЭМ!$A$34:$A$777,$A280,СВЦЭМ!$B$34:$B$777,T$261)+'СЕТ СН'!$F$15</f>
        <v>0</v>
      </c>
      <c r="U280" s="36">
        <f>SUMIFS(СВЦЭМ!$G$34:$G$777,СВЦЭМ!$A$34:$A$777,$A280,СВЦЭМ!$B$34:$B$777,U$261)+'СЕТ СН'!$F$15</f>
        <v>0</v>
      </c>
      <c r="V280" s="36">
        <f>SUMIFS(СВЦЭМ!$G$34:$G$777,СВЦЭМ!$A$34:$A$777,$A280,СВЦЭМ!$B$34:$B$777,V$261)+'СЕТ СН'!$F$15</f>
        <v>0</v>
      </c>
      <c r="W280" s="36">
        <f>SUMIFS(СВЦЭМ!$G$34:$G$777,СВЦЭМ!$A$34:$A$777,$A280,СВЦЭМ!$B$34:$B$777,W$261)+'СЕТ СН'!$F$15</f>
        <v>0</v>
      </c>
      <c r="X280" s="36">
        <f>SUMIFS(СВЦЭМ!$G$34:$G$777,СВЦЭМ!$A$34:$A$777,$A280,СВЦЭМ!$B$34:$B$777,X$261)+'СЕТ СН'!$F$15</f>
        <v>0</v>
      </c>
      <c r="Y280" s="36">
        <f>SUMIFS(СВЦЭМ!$G$34:$G$777,СВЦЭМ!$A$34:$A$777,$A280,СВЦЭМ!$B$34:$B$777,Y$261)+'СЕТ СН'!$F$15</f>
        <v>0</v>
      </c>
    </row>
    <row r="281" spans="1:25" ht="15.75" hidden="1" x14ac:dyDescent="0.2">
      <c r="A281" s="35">
        <f t="shared" si="7"/>
        <v>43971</v>
      </c>
      <c r="B281" s="36">
        <f>SUMIFS(СВЦЭМ!$G$34:$G$777,СВЦЭМ!$A$34:$A$777,$A281,СВЦЭМ!$B$34:$B$777,B$261)+'СЕТ СН'!$F$15</f>
        <v>0</v>
      </c>
      <c r="C281" s="36">
        <f>SUMIFS(СВЦЭМ!$G$34:$G$777,СВЦЭМ!$A$34:$A$777,$A281,СВЦЭМ!$B$34:$B$777,C$261)+'СЕТ СН'!$F$15</f>
        <v>0</v>
      </c>
      <c r="D281" s="36">
        <f>SUMIFS(СВЦЭМ!$G$34:$G$777,СВЦЭМ!$A$34:$A$777,$A281,СВЦЭМ!$B$34:$B$777,D$261)+'СЕТ СН'!$F$15</f>
        <v>0</v>
      </c>
      <c r="E281" s="36">
        <f>SUMIFS(СВЦЭМ!$G$34:$G$777,СВЦЭМ!$A$34:$A$777,$A281,СВЦЭМ!$B$34:$B$777,E$261)+'СЕТ СН'!$F$15</f>
        <v>0</v>
      </c>
      <c r="F281" s="36">
        <f>SUMIFS(СВЦЭМ!$G$34:$G$777,СВЦЭМ!$A$34:$A$777,$A281,СВЦЭМ!$B$34:$B$777,F$261)+'СЕТ СН'!$F$15</f>
        <v>0</v>
      </c>
      <c r="G281" s="36">
        <f>SUMIFS(СВЦЭМ!$G$34:$G$777,СВЦЭМ!$A$34:$A$777,$A281,СВЦЭМ!$B$34:$B$777,G$261)+'СЕТ СН'!$F$15</f>
        <v>0</v>
      </c>
      <c r="H281" s="36">
        <f>SUMIFS(СВЦЭМ!$G$34:$G$777,СВЦЭМ!$A$34:$A$777,$A281,СВЦЭМ!$B$34:$B$777,H$261)+'СЕТ СН'!$F$15</f>
        <v>0</v>
      </c>
      <c r="I281" s="36">
        <f>SUMIFS(СВЦЭМ!$G$34:$G$777,СВЦЭМ!$A$34:$A$777,$A281,СВЦЭМ!$B$34:$B$777,I$261)+'СЕТ СН'!$F$15</f>
        <v>0</v>
      </c>
      <c r="J281" s="36">
        <f>SUMIFS(СВЦЭМ!$G$34:$G$777,СВЦЭМ!$A$34:$A$777,$A281,СВЦЭМ!$B$34:$B$777,J$261)+'СЕТ СН'!$F$15</f>
        <v>0</v>
      </c>
      <c r="K281" s="36">
        <f>SUMIFS(СВЦЭМ!$G$34:$G$777,СВЦЭМ!$A$34:$A$777,$A281,СВЦЭМ!$B$34:$B$777,K$261)+'СЕТ СН'!$F$15</f>
        <v>0</v>
      </c>
      <c r="L281" s="36">
        <f>SUMIFS(СВЦЭМ!$G$34:$G$777,СВЦЭМ!$A$34:$A$777,$A281,СВЦЭМ!$B$34:$B$777,L$261)+'СЕТ СН'!$F$15</f>
        <v>0</v>
      </c>
      <c r="M281" s="36">
        <f>SUMIFS(СВЦЭМ!$G$34:$G$777,СВЦЭМ!$A$34:$A$777,$A281,СВЦЭМ!$B$34:$B$777,M$261)+'СЕТ СН'!$F$15</f>
        <v>0</v>
      </c>
      <c r="N281" s="36">
        <f>SUMIFS(СВЦЭМ!$G$34:$G$777,СВЦЭМ!$A$34:$A$777,$A281,СВЦЭМ!$B$34:$B$777,N$261)+'СЕТ СН'!$F$15</f>
        <v>0</v>
      </c>
      <c r="O281" s="36">
        <f>SUMIFS(СВЦЭМ!$G$34:$G$777,СВЦЭМ!$A$34:$A$777,$A281,СВЦЭМ!$B$34:$B$777,O$261)+'СЕТ СН'!$F$15</f>
        <v>0</v>
      </c>
      <c r="P281" s="36">
        <f>SUMIFS(СВЦЭМ!$G$34:$G$777,СВЦЭМ!$A$34:$A$777,$A281,СВЦЭМ!$B$34:$B$777,P$261)+'СЕТ СН'!$F$15</f>
        <v>0</v>
      </c>
      <c r="Q281" s="36">
        <f>SUMIFS(СВЦЭМ!$G$34:$G$777,СВЦЭМ!$A$34:$A$777,$A281,СВЦЭМ!$B$34:$B$777,Q$261)+'СЕТ СН'!$F$15</f>
        <v>0</v>
      </c>
      <c r="R281" s="36">
        <f>SUMIFS(СВЦЭМ!$G$34:$G$777,СВЦЭМ!$A$34:$A$777,$A281,СВЦЭМ!$B$34:$B$777,R$261)+'СЕТ СН'!$F$15</f>
        <v>0</v>
      </c>
      <c r="S281" s="36">
        <f>SUMIFS(СВЦЭМ!$G$34:$G$777,СВЦЭМ!$A$34:$A$777,$A281,СВЦЭМ!$B$34:$B$777,S$261)+'СЕТ СН'!$F$15</f>
        <v>0</v>
      </c>
      <c r="T281" s="36">
        <f>SUMIFS(СВЦЭМ!$G$34:$G$777,СВЦЭМ!$A$34:$A$777,$A281,СВЦЭМ!$B$34:$B$777,T$261)+'СЕТ СН'!$F$15</f>
        <v>0</v>
      </c>
      <c r="U281" s="36">
        <f>SUMIFS(СВЦЭМ!$G$34:$G$777,СВЦЭМ!$A$34:$A$777,$A281,СВЦЭМ!$B$34:$B$777,U$261)+'СЕТ СН'!$F$15</f>
        <v>0</v>
      </c>
      <c r="V281" s="36">
        <f>SUMIFS(СВЦЭМ!$G$34:$G$777,СВЦЭМ!$A$34:$A$777,$A281,СВЦЭМ!$B$34:$B$777,V$261)+'СЕТ СН'!$F$15</f>
        <v>0</v>
      </c>
      <c r="W281" s="36">
        <f>SUMIFS(СВЦЭМ!$G$34:$G$777,СВЦЭМ!$A$34:$A$777,$A281,СВЦЭМ!$B$34:$B$777,W$261)+'СЕТ СН'!$F$15</f>
        <v>0</v>
      </c>
      <c r="X281" s="36">
        <f>SUMIFS(СВЦЭМ!$G$34:$G$777,СВЦЭМ!$A$34:$A$777,$A281,СВЦЭМ!$B$34:$B$777,X$261)+'СЕТ СН'!$F$15</f>
        <v>0</v>
      </c>
      <c r="Y281" s="36">
        <f>SUMIFS(СВЦЭМ!$G$34:$G$777,СВЦЭМ!$A$34:$A$777,$A281,СВЦЭМ!$B$34:$B$777,Y$261)+'СЕТ СН'!$F$15</f>
        <v>0</v>
      </c>
    </row>
    <row r="282" spans="1:25" ht="15.75" hidden="1" x14ac:dyDescent="0.2">
      <c r="A282" s="35">
        <f t="shared" si="7"/>
        <v>43972</v>
      </c>
      <c r="B282" s="36">
        <f>SUMIFS(СВЦЭМ!$G$34:$G$777,СВЦЭМ!$A$34:$A$777,$A282,СВЦЭМ!$B$34:$B$777,B$261)+'СЕТ СН'!$F$15</f>
        <v>0</v>
      </c>
      <c r="C282" s="36">
        <f>SUMIFS(СВЦЭМ!$G$34:$G$777,СВЦЭМ!$A$34:$A$777,$A282,СВЦЭМ!$B$34:$B$777,C$261)+'СЕТ СН'!$F$15</f>
        <v>0</v>
      </c>
      <c r="D282" s="36">
        <f>SUMIFS(СВЦЭМ!$G$34:$G$777,СВЦЭМ!$A$34:$A$777,$A282,СВЦЭМ!$B$34:$B$777,D$261)+'СЕТ СН'!$F$15</f>
        <v>0</v>
      </c>
      <c r="E282" s="36">
        <f>SUMIFS(СВЦЭМ!$G$34:$G$777,СВЦЭМ!$A$34:$A$777,$A282,СВЦЭМ!$B$34:$B$777,E$261)+'СЕТ СН'!$F$15</f>
        <v>0</v>
      </c>
      <c r="F282" s="36">
        <f>SUMIFS(СВЦЭМ!$G$34:$G$777,СВЦЭМ!$A$34:$A$777,$A282,СВЦЭМ!$B$34:$B$777,F$261)+'СЕТ СН'!$F$15</f>
        <v>0</v>
      </c>
      <c r="G282" s="36">
        <f>SUMIFS(СВЦЭМ!$G$34:$G$777,СВЦЭМ!$A$34:$A$777,$A282,СВЦЭМ!$B$34:$B$777,G$261)+'СЕТ СН'!$F$15</f>
        <v>0</v>
      </c>
      <c r="H282" s="36">
        <f>SUMIFS(СВЦЭМ!$G$34:$G$777,СВЦЭМ!$A$34:$A$777,$A282,СВЦЭМ!$B$34:$B$777,H$261)+'СЕТ СН'!$F$15</f>
        <v>0</v>
      </c>
      <c r="I282" s="36">
        <f>SUMIFS(СВЦЭМ!$G$34:$G$777,СВЦЭМ!$A$34:$A$777,$A282,СВЦЭМ!$B$34:$B$777,I$261)+'СЕТ СН'!$F$15</f>
        <v>0</v>
      </c>
      <c r="J282" s="36">
        <f>SUMIFS(СВЦЭМ!$G$34:$G$777,СВЦЭМ!$A$34:$A$777,$A282,СВЦЭМ!$B$34:$B$777,J$261)+'СЕТ СН'!$F$15</f>
        <v>0</v>
      </c>
      <c r="K282" s="36">
        <f>SUMIFS(СВЦЭМ!$G$34:$G$777,СВЦЭМ!$A$34:$A$777,$A282,СВЦЭМ!$B$34:$B$777,K$261)+'СЕТ СН'!$F$15</f>
        <v>0</v>
      </c>
      <c r="L282" s="36">
        <f>SUMIFS(СВЦЭМ!$G$34:$G$777,СВЦЭМ!$A$34:$A$777,$A282,СВЦЭМ!$B$34:$B$777,L$261)+'СЕТ СН'!$F$15</f>
        <v>0</v>
      </c>
      <c r="M282" s="36">
        <f>SUMIFS(СВЦЭМ!$G$34:$G$777,СВЦЭМ!$A$34:$A$777,$A282,СВЦЭМ!$B$34:$B$777,M$261)+'СЕТ СН'!$F$15</f>
        <v>0</v>
      </c>
      <c r="N282" s="36">
        <f>SUMIFS(СВЦЭМ!$G$34:$G$777,СВЦЭМ!$A$34:$A$777,$A282,СВЦЭМ!$B$34:$B$777,N$261)+'СЕТ СН'!$F$15</f>
        <v>0</v>
      </c>
      <c r="O282" s="36">
        <f>SUMIFS(СВЦЭМ!$G$34:$G$777,СВЦЭМ!$A$34:$A$777,$A282,СВЦЭМ!$B$34:$B$777,O$261)+'СЕТ СН'!$F$15</f>
        <v>0</v>
      </c>
      <c r="P282" s="36">
        <f>SUMIFS(СВЦЭМ!$G$34:$G$777,СВЦЭМ!$A$34:$A$777,$A282,СВЦЭМ!$B$34:$B$777,P$261)+'СЕТ СН'!$F$15</f>
        <v>0</v>
      </c>
      <c r="Q282" s="36">
        <f>SUMIFS(СВЦЭМ!$G$34:$G$777,СВЦЭМ!$A$34:$A$777,$A282,СВЦЭМ!$B$34:$B$777,Q$261)+'СЕТ СН'!$F$15</f>
        <v>0</v>
      </c>
      <c r="R282" s="36">
        <f>SUMIFS(СВЦЭМ!$G$34:$G$777,СВЦЭМ!$A$34:$A$777,$A282,СВЦЭМ!$B$34:$B$777,R$261)+'СЕТ СН'!$F$15</f>
        <v>0</v>
      </c>
      <c r="S282" s="36">
        <f>SUMIFS(СВЦЭМ!$G$34:$G$777,СВЦЭМ!$A$34:$A$777,$A282,СВЦЭМ!$B$34:$B$777,S$261)+'СЕТ СН'!$F$15</f>
        <v>0</v>
      </c>
      <c r="T282" s="36">
        <f>SUMIFS(СВЦЭМ!$G$34:$G$777,СВЦЭМ!$A$34:$A$777,$A282,СВЦЭМ!$B$34:$B$777,T$261)+'СЕТ СН'!$F$15</f>
        <v>0</v>
      </c>
      <c r="U282" s="36">
        <f>SUMIFS(СВЦЭМ!$G$34:$G$777,СВЦЭМ!$A$34:$A$777,$A282,СВЦЭМ!$B$34:$B$777,U$261)+'СЕТ СН'!$F$15</f>
        <v>0</v>
      </c>
      <c r="V282" s="36">
        <f>SUMIFS(СВЦЭМ!$G$34:$G$777,СВЦЭМ!$A$34:$A$777,$A282,СВЦЭМ!$B$34:$B$777,V$261)+'СЕТ СН'!$F$15</f>
        <v>0</v>
      </c>
      <c r="W282" s="36">
        <f>SUMIFS(СВЦЭМ!$G$34:$G$777,СВЦЭМ!$A$34:$A$777,$A282,СВЦЭМ!$B$34:$B$777,W$261)+'СЕТ СН'!$F$15</f>
        <v>0</v>
      </c>
      <c r="X282" s="36">
        <f>SUMIFS(СВЦЭМ!$G$34:$G$777,СВЦЭМ!$A$34:$A$777,$A282,СВЦЭМ!$B$34:$B$777,X$261)+'СЕТ СН'!$F$15</f>
        <v>0</v>
      </c>
      <c r="Y282" s="36">
        <f>SUMIFS(СВЦЭМ!$G$34:$G$777,СВЦЭМ!$A$34:$A$777,$A282,СВЦЭМ!$B$34:$B$777,Y$261)+'СЕТ СН'!$F$15</f>
        <v>0</v>
      </c>
    </row>
    <row r="283" spans="1:25" ht="15.75" hidden="1" x14ac:dyDescent="0.2">
      <c r="A283" s="35">
        <f t="shared" si="7"/>
        <v>43973</v>
      </c>
      <c r="B283" s="36">
        <f>SUMIFS(СВЦЭМ!$G$34:$G$777,СВЦЭМ!$A$34:$A$777,$A283,СВЦЭМ!$B$34:$B$777,B$261)+'СЕТ СН'!$F$15</f>
        <v>0</v>
      </c>
      <c r="C283" s="36">
        <f>SUMIFS(СВЦЭМ!$G$34:$G$777,СВЦЭМ!$A$34:$A$777,$A283,СВЦЭМ!$B$34:$B$777,C$261)+'СЕТ СН'!$F$15</f>
        <v>0</v>
      </c>
      <c r="D283" s="36">
        <f>SUMIFS(СВЦЭМ!$G$34:$G$777,СВЦЭМ!$A$34:$A$777,$A283,СВЦЭМ!$B$34:$B$777,D$261)+'СЕТ СН'!$F$15</f>
        <v>0</v>
      </c>
      <c r="E283" s="36">
        <f>SUMIFS(СВЦЭМ!$G$34:$G$777,СВЦЭМ!$A$34:$A$777,$A283,СВЦЭМ!$B$34:$B$777,E$261)+'СЕТ СН'!$F$15</f>
        <v>0</v>
      </c>
      <c r="F283" s="36">
        <f>SUMIFS(СВЦЭМ!$G$34:$G$777,СВЦЭМ!$A$34:$A$777,$A283,СВЦЭМ!$B$34:$B$777,F$261)+'СЕТ СН'!$F$15</f>
        <v>0</v>
      </c>
      <c r="G283" s="36">
        <f>SUMIFS(СВЦЭМ!$G$34:$G$777,СВЦЭМ!$A$34:$A$777,$A283,СВЦЭМ!$B$34:$B$777,G$261)+'СЕТ СН'!$F$15</f>
        <v>0</v>
      </c>
      <c r="H283" s="36">
        <f>SUMIFS(СВЦЭМ!$G$34:$G$777,СВЦЭМ!$A$34:$A$777,$A283,СВЦЭМ!$B$34:$B$777,H$261)+'СЕТ СН'!$F$15</f>
        <v>0</v>
      </c>
      <c r="I283" s="36">
        <f>SUMIFS(СВЦЭМ!$G$34:$G$777,СВЦЭМ!$A$34:$A$777,$A283,СВЦЭМ!$B$34:$B$777,I$261)+'СЕТ СН'!$F$15</f>
        <v>0</v>
      </c>
      <c r="J283" s="36">
        <f>SUMIFS(СВЦЭМ!$G$34:$G$777,СВЦЭМ!$A$34:$A$777,$A283,СВЦЭМ!$B$34:$B$777,J$261)+'СЕТ СН'!$F$15</f>
        <v>0</v>
      </c>
      <c r="K283" s="36">
        <f>SUMIFS(СВЦЭМ!$G$34:$G$777,СВЦЭМ!$A$34:$A$777,$A283,СВЦЭМ!$B$34:$B$777,K$261)+'СЕТ СН'!$F$15</f>
        <v>0</v>
      </c>
      <c r="L283" s="36">
        <f>SUMIFS(СВЦЭМ!$G$34:$G$777,СВЦЭМ!$A$34:$A$777,$A283,СВЦЭМ!$B$34:$B$777,L$261)+'СЕТ СН'!$F$15</f>
        <v>0</v>
      </c>
      <c r="M283" s="36">
        <f>SUMIFS(СВЦЭМ!$G$34:$G$777,СВЦЭМ!$A$34:$A$777,$A283,СВЦЭМ!$B$34:$B$777,M$261)+'СЕТ СН'!$F$15</f>
        <v>0</v>
      </c>
      <c r="N283" s="36">
        <f>SUMIFS(СВЦЭМ!$G$34:$G$777,СВЦЭМ!$A$34:$A$777,$A283,СВЦЭМ!$B$34:$B$777,N$261)+'СЕТ СН'!$F$15</f>
        <v>0</v>
      </c>
      <c r="O283" s="36">
        <f>SUMIFS(СВЦЭМ!$G$34:$G$777,СВЦЭМ!$A$34:$A$777,$A283,СВЦЭМ!$B$34:$B$777,O$261)+'СЕТ СН'!$F$15</f>
        <v>0</v>
      </c>
      <c r="P283" s="36">
        <f>SUMIFS(СВЦЭМ!$G$34:$G$777,СВЦЭМ!$A$34:$A$777,$A283,СВЦЭМ!$B$34:$B$777,P$261)+'СЕТ СН'!$F$15</f>
        <v>0</v>
      </c>
      <c r="Q283" s="36">
        <f>SUMIFS(СВЦЭМ!$G$34:$G$777,СВЦЭМ!$A$34:$A$777,$A283,СВЦЭМ!$B$34:$B$777,Q$261)+'СЕТ СН'!$F$15</f>
        <v>0</v>
      </c>
      <c r="R283" s="36">
        <f>SUMIFS(СВЦЭМ!$G$34:$G$777,СВЦЭМ!$A$34:$A$777,$A283,СВЦЭМ!$B$34:$B$777,R$261)+'СЕТ СН'!$F$15</f>
        <v>0</v>
      </c>
      <c r="S283" s="36">
        <f>SUMIFS(СВЦЭМ!$G$34:$G$777,СВЦЭМ!$A$34:$A$777,$A283,СВЦЭМ!$B$34:$B$777,S$261)+'СЕТ СН'!$F$15</f>
        <v>0</v>
      </c>
      <c r="T283" s="36">
        <f>SUMIFS(СВЦЭМ!$G$34:$G$777,СВЦЭМ!$A$34:$A$777,$A283,СВЦЭМ!$B$34:$B$777,T$261)+'СЕТ СН'!$F$15</f>
        <v>0</v>
      </c>
      <c r="U283" s="36">
        <f>SUMIFS(СВЦЭМ!$G$34:$G$777,СВЦЭМ!$A$34:$A$777,$A283,СВЦЭМ!$B$34:$B$777,U$261)+'СЕТ СН'!$F$15</f>
        <v>0</v>
      </c>
      <c r="V283" s="36">
        <f>SUMIFS(СВЦЭМ!$G$34:$G$777,СВЦЭМ!$A$34:$A$777,$A283,СВЦЭМ!$B$34:$B$777,V$261)+'СЕТ СН'!$F$15</f>
        <v>0</v>
      </c>
      <c r="W283" s="36">
        <f>SUMIFS(СВЦЭМ!$G$34:$G$777,СВЦЭМ!$A$34:$A$777,$A283,СВЦЭМ!$B$34:$B$777,W$261)+'СЕТ СН'!$F$15</f>
        <v>0</v>
      </c>
      <c r="X283" s="36">
        <f>SUMIFS(СВЦЭМ!$G$34:$G$777,СВЦЭМ!$A$34:$A$777,$A283,СВЦЭМ!$B$34:$B$777,X$261)+'СЕТ СН'!$F$15</f>
        <v>0</v>
      </c>
      <c r="Y283" s="36">
        <f>SUMIFS(СВЦЭМ!$G$34:$G$777,СВЦЭМ!$A$34:$A$777,$A283,СВЦЭМ!$B$34:$B$777,Y$261)+'СЕТ СН'!$F$15</f>
        <v>0</v>
      </c>
    </row>
    <row r="284" spans="1:25" ht="15.75" hidden="1" x14ac:dyDescent="0.2">
      <c r="A284" s="35">
        <f t="shared" si="7"/>
        <v>43974</v>
      </c>
      <c r="B284" s="36">
        <f>SUMIFS(СВЦЭМ!$G$34:$G$777,СВЦЭМ!$A$34:$A$777,$A284,СВЦЭМ!$B$34:$B$777,B$261)+'СЕТ СН'!$F$15</f>
        <v>0</v>
      </c>
      <c r="C284" s="36">
        <f>SUMIFS(СВЦЭМ!$G$34:$G$777,СВЦЭМ!$A$34:$A$777,$A284,СВЦЭМ!$B$34:$B$777,C$261)+'СЕТ СН'!$F$15</f>
        <v>0</v>
      </c>
      <c r="D284" s="36">
        <f>SUMIFS(СВЦЭМ!$G$34:$G$777,СВЦЭМ!$A$34:$A$777,$A284,СВЦЭМ!$B$34:$B$777,D$261)+'СЕТ СН'!$F$15</f>
        <v>0</v>
      </c>
      <c r="E284" s="36">
        <f>SUMIFS(СВЦЭМ!$G$34:$G$777,СВЦЭМ!$A$34:$A$777,$A284,СВЦЭМ!$B$34:$B$777,E$261)+'СЕТ СН'!$F$15</f>
        <v>0</v>
      </c>
      <c r="F284" s="36">
        <f>SUMIFS(СВЦЭМ!$G$34:$G$777,СВЦЭМ!$A$34:$A$777,$A284,СВЦЭМ!$B$34:$B$777,F$261)+'СЕТ СН'!$F$15</f>
        <v>0</v>
      </c>
      <c r="G284" s="36">
        <f>SUMIFS(СВЦЭМ!$G$34:$G$777,СВЦЭМ!$A$34:$A$777,$A284,СВЦЭМ!$B$34:$B$777,G$261)+'СЕТ СН'!$F$15</f>
        <v>0</v>
      </c>
      <c r="H284" s="36">
        <f>SUMIFS(СВЦЭМ!$G$34:$G$777,СВЦЭМ!$A$34:$A$777,$A284,СВЦЭМ!$B$34:$B$777,H$261)+'СЕТ СН'!$F$15</f>
        <v>0</v>
      </c>
      <c r="I284" s="36">
        <f>SUMIFS(СВЦЭМ!$G$34:$G$777,СВЦЭМ!$A$34:$A$777,$A284,СВЦЭМ!$B$34:$B$777,I$261)+'СЕТ СН'!$F$15</f>
        <v>0</v>
      </c>
      <c r="J284" s="36">
        <f>SUMIFS(СВЦЭМ!$G$34:$G$777,СВЦЭМ!$A$34:$A$777,$A284,СВЦЭМ!$B$34:$B$777,J$261)+'СЕТ СН'!$F$15</f>
        <v>0</v>
      </c>
      <c r="K284" s="36">
        <f>SUMIFS(СВЦЭМ!$G$34:$G$777,СВЦЭМ!$A$34:$A$777,$A284,СВЦЭМ!$B$34:$B$777,K$261)+'СЕТ СН'!$F$15</f>
        <v>0</v>
      </c>
      <c r="L284" s="36">
        <f>SUMIFS(СВЦЭМ!$G$34:$G$777,СВЦЭМ!$A$34:$A$777,$A284,СВЦЭМ!$B$34:$B$777,L$261)+'СЕТ СН'!$F$15</f>
        <v>0</v>
      </c>
      <c r="M284" s="36">
        <f>SUMIFS(СВЦЭМ!$G$34:$G$777,СВЦЭМ!$A$34:$A$777,$A284,СВЦЭМ!$B$34:$B$777,M$261)+'СЕТ СН'!$F$15</f>
        <v>0</v>
      </c>
      <c r="N284" s="36">
        <f>SUMIFS(СВЦЭМ!$G$34:$G$777,СВЦЭМ!$A$34:$A$777,$A284,СВЦЭМ!$B$34:$B$777,N$261)+'СЕТ СН'!$F$15</f>
        <v>0</v>
      </c>
      <c r="O284" s="36">
        <f>SUMIFS(СВЦЭМ!$G$34:$G$777,СВЦЭМ!$A$34:$A$777,$A284,СВЦЭМ!$B$34:$B$777,O$261)+'СЕТ СН'!$F$15</f>
        <v>0</v>
      </c>
      <c r="P284" s="36">
        <f>SUMIFS(СВЦЭМ!$G$34:$G$777,СВЦЭМ!$A$34:$A$777,$A284,СВЦЭМ!$B$34:$B$777,P$261)+'СЕТ СН'!$F$15</f>
        <v>0</v>
      </c>
      <c r="Q284" s="36">
        <f>SUMIFS(СВЦЭМ!$G$34:$G$777,СВЦЭМ!$A$34:$A$777,$A284,СВЦЭМ!$B$34:$B$777,Q$261)+'СЕТ СН'!$F$15</f>
        <v>0</v>
      </c>
      <c r="R284" s="36">
        <f>SUMIFS(СВЦЭМ!$G$34:$G$777,СВЦЭМ!$A$34:$A$777,$A284,СВЦЭМ!$B$34:$B$777,R$261)+'СЕТ СН'!$F$15</f>
        <v>0</v>
      </c>
      <c r="S284" s="36">
        <f>SUMIFS(СВЦЭМ!$G$34:$G$777,СВЦЭМ!$A$34:$A$777,$A284,СВЦЭМ!$B$34:$B$777,S$261)+'СЕТ СН'!$F$15</f>
        <v>0</v>
      </c>
      <c r="T284" s="36">
        <f>SUMIFS(СВЦЭМ!$G$34:$G$777,СВЦЭМ!$A$34:$A$777,$A284,СВЦЭМ!$B$34:$B$777,T$261)+'СЕТ СН'!$F$15</f>
        <v>0</v>
      </c>
      <c r="U284" s="36">
        <f>SUMIFS(СВЦЭМ!$G$34:$G$777,СВЦЭМ!$A$34:$A$777,$A284,СВЦЭМ!$B$34:$B$777,U$261)+'СЕТ СН'!$F$15</f>
        <v>0</v>
      </c>
      <c r="V284" s="36">
        <f>SUMIFS(СВЦЭМ!$G$34:$G$777,СВЦЭМ!$A$34:$A$777,$A284,СВЦЭМ!$B$34:$B$777,V$261)+'СЕТ СН'!$F$15</f>
        <v>0</v>
      </c>
      <c r="W284" s="36">
        <f>SUMIFS(СВЦЭМ!$G$34:$G$777,СВЦЭМ!$A$34:$A$777,$A284,СВЦЭМ!$B$34:$B$777,W$261)+'СЕТ СН'!$F$15</f>
        <v>0</v>
      </c>
      <c r="X284" s="36">
        <f>SUMIFS(СВЦЭМ!$G$34:$G$777,СВЦЭМ!$A$34:$A$777,$A284,СВЦЭМ!$B$34:$B$777,X$261)+'СЕТ СН'!$F$15</f>
        <v>0</v>
      </c>
      <c r="Y284" s="36">
        <f>SUMIFS(СВЦЭМ!$G$34:$G$777,СВЦЭМ!$A$34:$A$777,$A284,СВЦЭМ!$B$34:$B$777,Y$261)+'СЕТ СН'!$F$15</f>
        <v>0</v>
      </c>
    </row>
    <row r="285" spans="1:25" ht="15.75" hidden="1" x14ac:dyDescent="0.2">
      <c r="A285" s="35">
        <f t="shared" si="7"/>
        <v>43975</v>
      </c>
      <c r="B285" s="36">
        <f>SUMIFS(СВЦЭМ!$G$34:$G$777,СВЦЭМ!$A$34:$A$777,$A285,СВЦЭМ!$B$34:$B$777,B$261)+'СЕТ СН'!$F$15</f>
        <v>0</v>
      </c>
      <c r="C285" s="36">
        <f>SUMIFS(СВЦЭМ!$G$34:$G$777,СВЦЭМ!$A$34:$A$777,$A285,СВЦЭМ!$B$34:$B$777,C$261)+'СЕТ СН'!$F$15</f>
        <v>0</v>
      </c>
      <c r="D285" s="36">
        <f>SUMIFS(СВЦЭМ!$G$34:$G$777,СВЦЭМ!$A$34:$A$777,$A285,СВЦЭМ!$B$34:$B$777,D$261)+'СЕТ СН'!$F$15</f>
        <v>0</v>
      </c>
      <c r="E285" s="36">
        <f>SUMIFS(СВЦЭМ!$G$34:$G$777,СВЦЭМ!$A$34:$A$777,$A285,СВЦЭМ!$B$34:$B$777,E$261)+'СЕТ СН'!$F$15</f>
        <v>0</v>
      </c>
      <c r="F285" s="36">
        <f>SUMIFS(СВЦЭМ!$G$34:$G$777,СВЦЭМ!$A$34:$A$777,$A285,СВЦЭМ!$B$34:$B$777,F$261)+'СЕТ СН'!$F$15</f>
        <v>0</v>
      </c>
      <c r="G285" s="36">
        <f>SUMIFS(СВЦЭМ!$G$34:$G$777,СВЦЭМ!$A$34:$A$777,$A285,СВЦЭМ!$B$34:$B$777,G$261)+'СЕТ СН'!$F$15</f>
        <v>0</v>
      </c>
      <c r="H285" s="36">
        <f>SUMIFS(СВЦЭМ!$G$34:$G$777,СВЦЭМ!$A$34:$A$777,$A285,СВЦЭМ!$B$34:$B$777,H$261)+'СЕТ СН'!$F$15</f>
        <v>0</v>
      </c>
      <c r="I285" s="36">
        <f>SUMIFS(СВЦЭМ!$G$34:$G$777,СВЦЭМ!$A$34:$A$777,$A285,СВЦЭМ!$B$34:$B$777,I$261)+'СЕТ СН'!$F$15</f>
        <v>0</v>
      </c>
      <c r="J285" s="36">
        <f>SUMIFS(СВЦЭМ!$G$34:$G$777,СВЦЭМ!$A$34:$A$777,$A285,СВЦЭМ!$B$34:$B$777,J$261)+'СЕТ СН'!$F$15</f>
        <v>0</v>
      </c>
      <c r="K285" s="36">
        <f>SUMIFS(СВЦЭМ!$G$34:$G$777,СВЦЭМ!$A$34:$A$777,$A285,СВЦЭМ!$B$34:$B$777,K$261)+'СЕТ СН'!$F$15</f>
        <v>0</v>
      </c>
      <c r="L285" s="36">
        <f>SUMIFS(СВЦЭМ!$G$34:$G$777,СВЦЭМ!$A$34:$A$777,$A285,СВЦЭМ!$B$34:$B$777,L$261)+'СЕТ СН'!$F$15</f>
        <v>0</v>
      </c>
      <c r="M285" s="36">
        <f>SUMIFS(СВЦЭМ!$G$34:$G$777,СВЦЭМ!$A$34:$A$777,$A285,СВЦЭМ!$B$34:$B$777,M$261)+'СЕТ СН'!$F$15</f>
        <v>0</v>
      </c>
      <c r="N285" s="36">
        <f>SUMIFS(СВЦЭМ!$G$34:$G$777,СВЦЭМ!$A$34:$A$777,$A285,СВЦЭМ!$B$34:$B$777,N$261)+'СЕТ СН'!$F$15</f>
        <v>0</v>
      </c>
      <c r="O285" s="36">
        <f>SUMIFS(СВЦЭМ!$G$34:$G$777,СВЦЭМ!$A$34:$A$777,$A285,СВЦЭМ!$B$34:$B$777,O$261)+'СЕТ СН'!$F$15</f>
        <v>0</v>
      </c>
      <c r="P285" s="36">
        <f>SUMIFS(СВЦЭМ!$G$34:$G$777,СВЦЭМ!$A$34:$A$777,$A285,СВЦЭМ!$B$34:$B$777,P$261)+'СЕТ СН'!$F$15</f>
        <v>0</v>
      </c>
      <c r="Q285" s="36">
        <f>SUMIFS(СВЦЭМ!$G$34:$G$777,СВЦЭМ!$A$34:$A$777,$A285,СВЦЭМ!$B$34:$B$777,Q$261)+'СЕТ СН'!$F$15</f>
        <v>0</v>
      </c>
      <c r="R285" s="36">
        <f>SUMIFS(СВЦЭМ!$G$34:$G$777,СВЦЭМ!$A$34:$A$777,$A285,СВЦЭМ!$B$34:$B$777,R$261)+'СЕТ СН'!$F$15</f>
        <v>0</v>
      </c>
      <c r="S285" s="36">
        <f>SUMIFS(СВЦЭМ!$G$34:$G$777,СВЦЭМ!$A$34:$A$777,$A285,СВЦЭМ!$B$34:$B$777,S$261)+'СЕТ СН'!$F$15</f>
        <v>0</v>
      </c>
      <c r="T285" s="36">
        <f>SUMIFS(СВЦЭМ!$G$34:$G$777,СВЦЭМ!$A$34:$A$777,$A285,СВЦЭМ!$B$34:$B$777,T$261)+'СЕТ СН'!$F$15</f>
        <v>0</v>
      </c>
      <c r="U285" s="36">
        <f>SUMIFS(СВЦЭМ!$G$34:$G$777,СВЦЭМ!$A$34:$A$777,$A285,СВЦЭМ!$B$34:$B$777,U$261)+'СЕТ СН'!$F$15</f>
        <v>0</v>
      </c>
      <c r="V285" s="36">
        <f>SUMIFS(СВЦЭМ!$G$34:$G$777,СВЦЭМ!$A$34:$A$777,$A285,СВЦЭМ!$B$34:$B$777,V$261)+'СЕТ СН'!$F$15</f>
        <v>0</v>
      </c>
      <c r="W285" s="36">
        <f>SUMIFS(СВЦЭМ!$G$34:$G$777,СВЦЭМ!$A$34:$A$777,$A285,СВЦЭМ!$B$34:$B$777,W$261)+'СЕТ СН'!$F$15</f>
        <v>0</v>
      </c>
      <c r="X285" s="36">
        <f>SUMIFS(СВЦЭМ!$G$34:$G$777,СВЦЭМ!$A$34:$A$777,$A285,СВЦЭМ!$B$34:$B$777,X$261)+'СЕТ СН'!$F$15</f>
        <v>0</v>
      </c>
      <c r="Y285" s="36">
        <f>SUMIFS(СВЦЭМ!$G$34:$G$777,СВЦЭМ!$A$34:$A$777,$A285,СВЦЭМ!$B$34:$B$777,Y$261)+'СЕТ СН'!$F$15</f>
        <v>0</v>
      </c>
    </row>
    <row r="286" spans="1:25" ht="15.75" hidden="1" x14ac:dyDescent="0.2">
      <c r="A286" s="35">
        <f t="shared" si="7"/>
        <v>43976</v>
      </c>
      <c r="B286" s="36">
        <f>SUMIFS(СВЦЭМ!$G$34:$G$777,СВЦЭМ!$A$34:$A$777,$A286,СВЦЭМ!$B$34:$B$777,B$261)+'СЕТ СН'!$F$15</f>
        <v>0</v>
      </c>
      <c r="C286" s="36">
        <f>SUMIFS(СВЦЭМ!$G$34:$G$777,СВЦЭМ!$A$34:$A$777,$A286,СВЦЭМ!$B$34:$B$777,C$261)+'СЕТ СН'!$F$15</f>
        <v>0</v>
      </c>
      <c r="D286" s="36">
        <f>SUMIFS(СВЦЭМ!$G$34:$G$777,СВЦЭМ!$A$34:$A$777,$A286,СВЦЭМ!$B$34:$B$777,D$261)+'СЕТ СН'!$F$15</f>
        <v>0</v>
      </c>
      <c r="E286" s="36">
        <f>SUMIFS(СВЦЭМ!$G$34:$G$777,СВЦЭМ!$A$34:$A$777,$A286,СВЦЭМ!$B$34:$B$777,E$261)+'СЕТ СН'!$F$15</f>
        <v>0</v>
      </c>
      <c r="F286" s="36">
        <f>SUMIFS(СВЦЭМ!$G$34:$G$777,СВЦЭМ!$A$34:$A$777,$A286,СВЦЭМ!$B$34:$B$777,F$261)+'СЕТ СН'!$F$15</f>
        <v>0</v>
      </c>
      <c r="G286" s="36">
        <f>SUMIFS(СВЦЭМ!$G$34:$G$777,СВЦЭМ!$A$34:$A$777,$A286,СВЦЭМ!$B$34:$B$777,G$261)+'СЕТ СН'!$F$15</f>
        <v>0</v>
      </c>
      <c r="H286" s="36">
        <f>SUMIFS(СВЦЭМ!$G$34:$G$777,СВЦЭМ!$A$34:$A$777,$A286,СВЦЭМ!$B$34:$B$777,H$261)+'СЕТ СН'!$F$15</f>
        <v>0</v>
      </c>
      <c r="I286" s="36">
        <f>SUMIFS(СВЦЭМ!$G$34:$G$777,СВЦЭМ!$A$34:$A$777,$A286,СВЦЭМ!$B$34:$B$777,I$261)+'СЕТ СН'!$F$15</f>
        <v>0</v>
      </c>
      <c r="J286" s="36">
        <f>SUMIFS(СВЦЭМ!$G$34:$G$777,СВЦЭМ!$A$34:$A$777,$A286,СВЦЭМ!$B$34:$B$777,J$261)+'СЕТ СН'!$F$15</f>
        <v>0</v>
      </c>
      <c r="K286" s="36">
        <f>SUMIFS(СВЦЭМ!$G$34:$G$777,СВЦЭМ!$A$34:$A$777,$A286,СВЦЭМ!$B$34:$B$777,K$261)+'СЕТ СН'!$F$15</f>
        <v>0</v>
      </c>
      <c r="L286" s="36">
        <f>SUMIFS(СВЦЭМ!$G$34:$G$777,СВЦЭМ!$A$34:$A$777,$A286,СВЦЭМ!$B$34:$B$777,L$261)+'СЕТ СН'!$F$15</f>
        <v>0</v>
      </c>
      <c r="M286" s="36">
        <f>SUMIFS(СВЦЭМ!$G$34:$G$777,СВЦЭМ!$A$34:$A$777,$A286,СВЦЭМ!$B$34:$B$777,M$261)+'СЕТ СН'!$F$15</f>
        <v>0</v>
      </c>
      <c r="N286" s="36">
        <f>SUMIFS(СВЦЭМ!$G$34:$G$777,СВЦЭМ!$A$34:$A$777,$A286,СВЦЭМ!$B$34:$B$777,N$261)+'СЕТ СН'!$F$15</f>
        <v>0</v>
      </c>
      <c r="O286" s="36">
        <f>SUMIFS(СВЦЭМ!$G$34:$G$777,СВЦЭМ!$A$34:$A$777,$A286,СВЦЭМ!$B$34:$B$777,O$261)+'СЕТ СН'!$F$15</f>
        <v>0</v>
      </c>
      <c r="P286" s="36">
        <f>SUMIFS(СВЦЭМ!$G$34:$G$777,СВЦЭМ!$A$34:$A$777,$A286,СВЦЭМ!$B$34:$B$777,P$261)+'СЕТ СН'!$F$15</f>
        <v>0</v>
      </c>
      <c r="Q286" s="36">
        <f>SUMIFS(СВЦЭМ!$G$34:$G$777,СВЦЭМ!$A$34:$A$777,$A286,СВЦЭМ!$B$34:$B$777,Q$261)+'СЕТ СН'!$F$15</f>
        <v>0</v>
      </c>
      <c r="R286" s="36">
        <f>SUMIFS(СВЦЭМ!$G$34:$G$777,СВЦЭМ!$A$34:$A$777,$A286,СВЦЭМ!$B$34:$B$777,R$261)+'СЕТ СН'!$F$15</f>
        <v>0</v>
      </c>
      <c r="S286" s="36">
        <f>SUMIFS(СВЦЭМ!$G$34:$G$777,СВЦЭМ!$A$34:$A$777,$A286,СВЦЭМ!$B$34:$B$777,S$261)+'СЕТ СН'!$F$15</f>
        <v>0</v>
      </c>
      <c r="T286" s="36">
        <f>SUMIFS(СВЦЭМ!$G$34:$G$777,СВЦЭМ!$A$34:$A$777,$A286,СВЦЭМ!$B$34:$B$777,T$261)+'СЕТ СН'!$F$15</f>
        <v>0</v>
      </c>
      <c r="U286" s="36">
        <f>SUMIFS(СВЦЭМ!$G$34:$G$777,СВЦЭМ!$A$34:$A$777,$A286,СВЦЭМ!$B$34:$B$777,U$261)+'СЕТ СН'!$F$15</f>
        <v>0</v>
      </c>
      <c r="V286" s="36">
        <f>SUMIFS(СВЦЭМ!$G$34:$G$777,СВЦЭМ!$A$34:$A$777,$A286,СВЦЭМ!$B$34:$B$777,V$261)+'СЕТ СН'!$F$15</f>
        <v>0</v>
      </c>
      <c r="W286" s="36">
        <f>SUMIFS(СВЦЭМ!$G$34:$G$777,СВЦЭМ!$A$34:$A$777,$A286,СВЦЭМ!$B$34:$B$777,W$261)+'СЕТ СН'!$F$15</f>
        <v>0</v>
      </c>
      <c r="X286" s="36">
        <f>SUMIFS(СВЦЭМ!$G$34:$G$777,СВЦЭМ!$A$34:$A$777,$A286,СВЦЭМ!$B$34:$B$777,X$261)+'СЕТ СН'!$F$15</f>
        <v>0</v>
      </c>
      <c r="Y286" s="36">
        <f>SUMIFS(СВЦЭМ!$G$34:$G$777,СВЦЭМ!$A$34:$A$777,$A286,СВЦЭМ!$B$34:$B$777,Y$261)+'СЕТ СН'!$F$15</f>
        <v>0</v>
      </c>
    </row>
    <row r="287" spans="1:25" ht="15.75" hidden="1" x14ac:dyDescent="0.2">
      <c r="A287" s="35">
        <f t="shared" si="7"/>
        <v>43977</v>
      </c>
      <c r="B287" s="36">
        <f>SUMIFS(СВЦЭМ!$G$34:$G$777,СВЦЭМ!$A$34:$A$777,$A287,СВЦЭМ!$B$34:$B$777,B$261)+'СЕТ СН'!$F$15</f>
        <v>0</v>
      </c>
      <c r="C287" s="36">
        <f>SUMIFS(СВЦЭМ!$G$34:$G$777,СВЦЭМ!$A$34:$A$777,$A287,СВЦЭМ!$B$34:$B$777,C$261)+'СЕТ СН'!$F$15</f>
        <v>0</v>
      </c>
      <c r="D287" s="36">
        <f>SUMIFS(СВЦЭМ!$G$34:$G$777,СВЦЭМ!$A$34:$A$777,$A287,СВЦЭМ!$B$34:$B$777,D$261)+'СЕТ СН'!$F$15</f>
        <v>0</v>
      </c>
      <c r="E287" s="36">
        <f>SUMIFS(СВЦЭМ!$G$34:$G$777,СВЦЭМ!$A$34:$A$777,$A287,СВЦЭМ!$B$34:$B$777,E$261)+'СЕТ СН'!$F$15</f>
        <v>0</v>
      </c>
      <c r="F287" s="36">
        <f>SUMIFS(СВЦЭМ!$G$34:$G$777,СВЦЭМ!$A$34:$A$777,$A287,СВЦЭМ!$B$34:$B$777,F$261)+'СЕТ СН'!$F$15</f>
        <v>0</v>
      </c>
      <c r="G287" s="36">
        <f>SUMIFS(СВЦЭМ!$G$34:$G$777,СВЦЭМ!$A$34:$A$777,$A287,СВЦЭМ!$B$34:$B$777,G$261)+'СЕТ СН'!$F$15</f>
        <v>0</v>
      </c>
      <c r="H287" s="36">
        <f>SUMIFS(СВЦЭМ!$G$34:$G$777,СВЦЭМ!$A$34:$A$777,$A287,СВЦЭМ!$B$34:$B$777,H$261)+'СЕТ СН'!$F$15</f>
        <v>0</v>
      </c>
      <c r="I287" s="36">
        <f>SUMIFS(СВЦЭМ!$G$34:$G$777,СВЦЭМ!$A$34:$A$777,$A287,СВЦЭМ!$B$34:$B$777,I$261)+'СЕТ СН'!$F$15</f>
        <v>0</v>
      </c>
      <c r="J287" s="36">
        <f>SUMIFS(СВЦЭМ!$G$34:$G$777,СВЦЭМ!$A$34:$A$777,$A287,СВЦЭМ!$B$34:$B$777,J$261)+'СЕТ СН'!$F$15</f>
        <v>0</v>
      </c>
      <c r="K287" s="36">
        <f>SUMIFS(СВЦЭМ!$G$34:$G$777,СВЦЭМ!$A$34:$A$777,$A287,СВЦЭМ!$B$34:$B$777,K$261)+'СЕТ СН'!$F$15</f>
        <v>0</v>
      </c>
      <c r="L287" s="36">
        <f>SUMIFS(СВЦЭМ!$G$34:$G$777,СВЦЭМ!$A$34:$A$777,$A287,СВЦЭМ!$B$34:$B$777,L$261)+'СЕТ СН'!$F$15</f>
        <v>0</v>
      </c>
      <c r="M287" s="36">
        <f>SUMIFS(СВЦЭМ!$G$34:$G$777,СВЦЭМ!$A$34:$A$777,$A287,СВЦЭМ!$B$34:$B$777,M$261)+'СЕТ СН'!$F$15</f>
        <v>0</v>
      </c>
      <c r="N287" s="36">
        <f>SUMIFS(СВЦЭМ!$G$34:$G$777,СВЦЭМ!$A$34:$A$777,$A287,СВЦЭМ!$B$34:$B$777,N$261)+'СЕТ СН'!$F$15</f>
        <v>0</v>
      </c>
      <c r="O287" s="36">
        <f>SUMIFS(СВЦЭМ!$G$34:$G$777,СВЦЭМ!$A$34:$A$777,$A287,СВЦЭМ!$B$34:$B$777,O$261)+'СЕТ СН'!$F$15</f>
        <v>0</v>
      </c>
      <c r="P287" s="36">
        <f>SUMIFS(СВЦЭМ!$G$34:$G$777,СВЦЭМ!$A$34:$A$777,$A287,СВЦЭМ!$B$34:$B$777,P$261)+'СЕТ СН'!$F$15</f>
        <v>0</v>
      </c>
      <c r="Q287" s="36">
        <f>SUMIFS(СВЦЭМ!$G$34:$G$777,СВЦЭМ!$A$34:$A$777,$A287,СВЦЭМ!$B$34:$B$777,Q$261)+'СЕТ СН'!$F$15</f>
        <v>0</v>
      </c>
      <c r="R287" s="36">
        <f>SUMIFS(СВЦЭМ!$G$34:$G$777,СВЦЭМ!$A$34:$A$777,$A287,СВЦЭМ!$B$34:$B$777,R$261)+'СЕТ СН'!$F$15</f>
        <v>0</v>
      </c>
      <c r="S287" s="36">
        <f>SUMIFS(СВЦЭМ!$G$34:$G$777,СВЦЭМ!$A$34:$A$777,$A287,СВЦЭМ!$B$34:$B$777,S$261)+'СЕТ СН'!$F$15</f>
        <v>0</v>
      </c>
      <c r="T287" s="36">
        <f>SUMIFS(СВЦЭМ!$G$34:$G$777,СВЦЭМ!$A$34:$A$777,$A287,СВЦЭМ!$B$34:$B$777,T$261)+'СЕТ СН'!$F$15</f>
        <v>0</v>
      </c>
      <c r="U287" s="36">
        <f>SUMIFS(СВЦЭМ!$G$34:$G$777,СВЦЭМ!$A$34:$A$777,$A287,СВЦЭМ!$B$34:$B$777,U$261)+'СЕТ СН'!$F$15</f>
        <v>0</v>
      </c>
      <c r="V287" s="36">
        <f>SUMIFS(СВЦЭМ!$G$34:$G$777,СВЦЭМ!$A$34:$A$777,$A287,СВЦЭМ!$B$34:$B$777,V$261)+'СЕТ СН'!$F$15</f>
        <v>0</v>
      </c>
      <c r="W287" s="36">
        <f>SUMIFS(СВЦЭМ!$G$34:$G$777,СВЦЭМ!$A$34:$A$777,$A287,СВЦЭМ!$B$34:$B$777,W$261)+'СЕТ СН'!$F$15</f>
        <v>0</v>
      </c>
      <c r="X287" s="36">
        <f>SUMIFS(СВЦЭМ!$G$34:$G$777,СВЦЭМ!$A$34:$A$777,$A287,СВЦЭМ!$B$34:$B$777,X$261)+'СЕТ СН'!$F$15</f>
        <v>0</v>
      </c>
      <c r="Y287" s="36">
        <f>SUMIFS(СВЦЭМ!$G$34:$G$777,СВЦЭМ!$A$34:$A$777,$A287,СВЦЭМ!$B$34:$B$777,Y$261)+'СЕТ СН'!$F$15</f>
        <v>0</v>
      </c>
    </row>
    <row r="288" spans="1:25" ht="15.75" hidden="1" x14ac:dyDescent="0.2">
      <c r="A288" s="35">
        <f t="shared" si="7"/>
        <v>43978</v>
      </c>
      <c r="B288" s="36">
        <f>SUMIFS(СВЦЭМ!$G$34:$G$777,СВЦЭМ!$A$34:$A$777,$A288,СВЦЭМ!$B$34:$B$777,B$261)+'СЕТ СН'!$F$15</f>
        <v>0</v>
      </c>
      <c r="C288" s="36">
        <f>SUMIFS(СВЦЭМ!$G$34:$G$777,СВЦЭМ!$A$34:$A$777,$A288,СВЦЭМ!$B$34:$B$777,C$261)+'СЕТ СН'!$F$15</f>
        <v>0</v>
      </c>
      <c r="D288" s="36">
        <f>SUMIFS(СВЦЭМ!$G$34:$G$777,СВЦЭМ!$A$34:$A$777,$A288,СВЦЭМ!$B$34:$B$777,D$261)+'СЕТ СН'!$F$15</f>
        <v>0</v>
      </c>
      <c r="E288" s="36">
        <f>SUMIFS(СВЦЭМ!$G$34:$G$777,СВЦЭМ!$A$34:$A$777,$A288,СВЦЭМ!$B$34:$B$777,E$261)+'СЕТ СН'!$F$15</f>
        <v>0</v>
      </c>
      <c r="F288" s="36">
        <f>SUMIFS(СВЦЭМ!$G$34:$G$777,СВЦЭМ!$A$34:$A$777,$A288,СВЦЭМ!$B$34:$B$777,F$261)+'СЕТ СН'!$F$15</f>
        <v>0</v>
      </c>
      <c r="G288" s="36">
        <f>SUMIFS(СВЦЭМ!$G$34:$G$777,СВЦЭМ!$A$34:$A$777,$A288,СВЦЭМ!$B$34:$B$777,G$261)+'СЕТ СН'!$F$15</f>
        <v>0</v>
      </c>
      <c r="H288" s="36">
        <f>SUMIFS(СВЦЭМ!$G$34:$G$777,СВЦЭМ!$A$34:$A$777,$A288,СВЦЭМ!$B$34:$B$777,H$261)+'СЕТ СН'!$F$15</f>
        <v>0</v>
      </c>
      <c r="I288" s="36">
        <f>SUMIFS(СВЦЭМ!$G$34:$G$777,СВЦЭМ!$A$34:$A$777,$A288,СВЦЭМ!$B$34:$B$777,I$261)+'СЕТ СН'!$F$15</f>
        <v>0</v>
      </c>
      <c r="J288" s="36">
        <f>SUMIFS(СВЦЭМ!$G$34:$G$777,СВЦЭМ!$A$34:$A$777,$A288,СВЦЭМ!$B$34:$B$777,J$261)+'СЕТ СН'!$F$15</f>
        <v>0</v>
      </c>
      <c r="K288" s="36">
        <f>SUMIFS(СВЦЭМ!$G$34:$G$777,СВЦЭМ!$A$34:$A$777,$A288,СВЦЭМ!$B$34:$B$777,K$261)+'СЕТ СН'!$F$15</f>
        <v>0</v>
      </c>
      <c r="L288" s="36">
        <f>SUMIFS(СВЦЭМ!$G$34:$G$777,СВЦЭМ!$A$34:$A$777,$A288,СВЦЭМ!$B$34:$B$777,L$261)+'СЕТ СН'!$F$15</f>
        <v>0</v>
      </c>
      <c r="M288" s="36">
        <f>SUMIFS(СВЦЭМ!$G$34:$G$777,СВЦЭМ!$A$34:$A$777,$A288,СВЦЭМ!$B$34:$B$777,M$261)+'СЕТ СН'!$F$15</f>
        <v>0</v>
      </c>
      <c r="N288" s="36">
        <f>SUMIFS(СВЦЭМ!$G$34:$G$777,СВЦЭМ!$A$34:$A$777,$A288,СВЦЭМ!$B$34:$B$777,N$261)+'СЕТ СН'!$F$15</f>
        <v>0</v>
      </c>
      <c r="O288" s="36">
        <f>SUMIFS(СВЦЭМ!$G$34:$G$777,СВЦЭМ!$A$34:$A$777,$A288,СВЦЭМ!$B$34:$B$777,O$261)+'СЕТ СН'!$F$15</f>
        <v>0</v>
      </c>
      <c r="P288" s="36">
        <f>SUMIFS(СВЦЭМ!$G$34:$G$777,СВЦЭМ!$A$34:$A$777,$A288,СВЦЭМ!$B$34:$B$777,P$261)+'СЕТ СН'!$F$15</f>
        <v>0</v>
      </c>
      <c r="Q288" s="36">
        <f>SUMIFS(СВЦЭМ!$G$34:$G$777,СВЦЭМ!$A$34:$A$777,$A288,СВЦЭМ!$B$34:$B$777,Q$261)+'СЕТ СН'!$F$15</f>
        <v>0</v>
      </c>
      <c r="R288" s="36">
        <f>SUMIFS(СВЦЭМ!$G$34:$G$777,СВЦЭМ!$A$34:$A$777,$A288,СВЦЭМ!$B$34:$B$777,R$261)+'СЕТ СН'!$F$15</f>
        <v>0</v>
      </c>
      <c r="S288" s="36">
        <f>SUMIFS(СВЦЭМ!$G$34:$G$777,СВЦЭМ!$A$34:$A$777,$A288,СВЦЭМ!$B$34:$B$777,S$261)+'СЕТ СН'!$F$15</f>
        <v>0</v>
      </c>
      <c r="T288" s="36">
        <f>SUMIFS(СВЦЭМ!$G$34:$G$777,СВЦЭМ!$A$34:$A$777,$A288,СВЦЭМ!$B$34:$B$777,T$261)+'СЕТ СН'!$F$15</f>
        <v>0</v>
      </c>
      <c r="U288" s="36">
        <f>SUMIFS(СВЦЭМ!$G$34:$G$777,СВЦЭМ!$A$34:$A$777,$A288,СВЦЭМ!$B$34:$B$777,U$261)+'СЕТ СН'!$F$15</f>
        <v>0</v>
      </c>
      <c r="V288" s="36">
        <f>SUMIFS(СВЦЭМ!$G$34:$G$777,СВЦЭМ!$A$34:$A$777,$A288,СВЦЭМ!$B$34:$B$777,V$261)+'СЕТ СН'!$F$15</f>
        <v>0</v>
      </c>
      <c r="W288" s="36">
        <f>SUMIFS(СВЦЭМ!$G$34:$G$777,СВЦЭМ!$A$34:$A$777,$A288,СВЦЭМ!$B$34:$B$777,W$261)+'СЕТ СН'!$F$15</f>
        <v>0</v>
      </c>
      <c r="X288" s="36">
        <f>SUMIFS(СВЦЭМ!$G$34:$G$777,СВЦЭМ!$A$34:$A$777,$A288,СВЦЭМ!$B$34:$B$777,X$261)+'СЕТ СН'!$F$15</f>
        <v>0</v>
      </c>
      <c r="Y288" s="36">
        <f>SUMIFS(СВЦЭМ!$G$34:$G$777,СВЦЭМ!$A$34:$A$777,$A288,СВЦЭМ!$B$34:$B$777,Y$261)+'СЕТ СН'!$F$15</f>
        <v>0</v>
      </c>
    </row>
    <row r="289" spans="1:27" ht="15.75" hidden="1" x14ac:dyDescent="0.2">
      <c r="A289" s="35">
        <f t="shared" si="7"/>
        <v>43979</v>
      </c>
      <c r="B289" s="36">
        <f>SUMIFS(СВЦЭМ!$G$34:$G$777,СВЦЭМ!$A$34:$A$777,$A289,СВЦЭМ!$B$34:$B$777,B$261)+'СЕТ СН'!$F$15</f>
        <v>0</v>
      </c>
      <c r="C289" s="36">
        <f>SUMIFS(СВЦЭМ!$G$34:$G$777,СВЦЭМ!$A$34:$A$777,$A289,СВЦЭМ!$B$34:$B$777,C$261)+'СЕТ СН'!$F$15</f>
        <v>0</v>
      </c>
      <c r="D289" s="36">
        <f>SUMIFS(СВЦЭМ!$G$34:$G$777,СВЦЭМ!$A$34:$A$777,$A289,СВЦЭМ!$B$34:$B$777,D$261)+'СЕТ СН'!$F$15</f>
        <v>0</v>
      </c>
      <c r="E289" s="36">
        <f>SUMIFS(СВЦЭМ!$G$34:$G$777,СВЦЭМ!$A$34:$A$777,$A289,СВЦЭМ!$B$34:$B$777,E$261)+'СЕТ СН'!$F$15</f>
        <v>0</v>
      </c>
      <c r="F289" s="36">
        <f>SUMIFS(СВЦЭМ!$G$34:$G$777,СВЦЭМ!$A$34:$A$777,$A289,СВЦЭМ!$B$34:$B$777,F$261)+'СЕТ СН'!$F$15</f>
        <v>0</v>
      </c>
      <c r="G289" s="36">
        <f>SUMIFS(СВЦЭМ!$G$34:$G$777,СВЦЭМ!$A$34:$A$777,$A289,СВЦЭМ!$B$34:$B$777,G$261)+'СЕТ СН'!$F$15</f>
        <v>0</v>
      </c>
      <c r="H289" s="36">
        <f>SUMIFS(СВЦЭМ!$G$34:$G$777,СВЦЭМ!$A$34:$A$777,$A289,СВЦЭМ!$B$34:$B$777,H$261)+'СЕТ СН'!$F$15</f>
        <v>0</v>
      </c>
      <c r="I289" s="36">
        <f>SUMIFS(СВЦЭМ!$G$34:$G$777,СВЦЭМ!$A$34:$A$777,$A289,СВЦЭМ!$B$34:$B$777,I$261)+'СЕТ СН'!$F$15</f>
        <v>0</v>
      </c>
      <c r="J289" s="36">
        <f>SUMIFS(СВЦЭМ!$G$34:$G$777,СВЦЭМ!$A$34:$A$777,$A289,СВЦЭМ!$B$34:$B$777,J$261)+'СЕТ СН'!$F$15</f>
        <v>0</v>
      </c>
      <c r="K289" s="36">
        <f>SUMIFS(СВЦЭМ!$G$34:$G$777,СВЦЭМ!$A$34:$A$777,$A289,СВЦЭМ!$B$34:$B$777,K$261)+'СЕТ СН'!$F$15</f>
        <v>0</v>
      </c>
      <c r="L289" s="36">
        <f>SUMIFS(СВЦЭМ!$G$34:$G$777,СВЦЭМ!$A$34:$A$777,$A289,СВЦЭМ!$B$34:$B$777,L$261)+'СЕТ СН'!$F$15</f>
        <v>0</v>
      </c>
      <c r="M289" s="36">
        <f>SUMIFS(СВЦЭМ!$G$34:$G$777,СВЦЭМ!$A$34:$A$777,$A289,СВЦЭМ!$B$34:$B$777,M$261)+'СЕТ СН'!$F$15</f>
        <v>0</v>
      </c>
      <c r="N289" s="36">
        <f>SUMIFS(СВЦЭМ!$G$34:$G$777,СВЦЭМ!$A$34:$A$777,$A289,СВЦЭМ!$B$34:$B$777,N$261)+'СЕТ СН'!$F$15</f>
        <v>0</v>
      </c>
      <c r="O289" s="36">
        <f>SUMIFS(СВЦЭМ!$G$34:$G$777,СВЦЭМ!$A$34:$A$777,$A289,СВЦЭМ!$B$34:$B$777,O$261)+'СЕТ СН'!$F$15</f>
        <v>0</v>
      </c>
      <c r="P289" s="36">
        <f>SUMIFS(СВЦЭМ!$G$34:$G$777,СВЦЭМ!$A$34:$A$777,$A289,СВЦЭМ!$B$34:$B$777,P$261)+'СЕТ СН'!$F$15</f>
        <v>0</v>
      </c>
      <c r="Q289" s="36">
        <f>SUMIFS(СВЦЭМ!$G$34:$G$777,СВЦЭМ!$A$34:$A$777,$A289,СВЦЭМ!$B$34:$B$777,Q$261)+'СЕТ СН'!$F$15</f>
        <v>0</v>
      </c>
      <c r="R289" s="36">
        <f>SUMIFS(СВЦЭМ!$G$34:$G$777,СВЦЭМ!$A$34:$A$777,$A289,СВЦЭМ!$B$34:$B$777,R$261)+'СЕТ СН'!$F$15</f>
        <v>0</v>
      </c>
      <c r="S289" s="36">
        <f>SUMIFS(СВЦЭМ!$G$34:$G$777,СВЦЭМ!$A$34:$A$777,$A289,СВЦЭМ!$B$34:$B$777,S$261)+'СЕТ СН'!$F$15</f>
        <v>0</v>
      </c>
      <c r="T289" s="36">
        <f>SUMIFS(СВЦЭМ!$G$34:$G$777,СВЦЭМ!$A$34:$A$777,$A289,СВЦЭМ!$B$34:$B$777,T$261)+'СЕТ СН'!$F$15</f>
        <v>0</v>
      </c>
      <c r="U289" s="36">
        <f>SUMIFS(СВЦЭМ!$G$34:$G$777,СВЦЭМ!$A$34:$A$777,$A289,СВЦЭМ!$B$34:$B$777,U$261)+'СЕТ СН'!$F$15</f>
        <v>0</v>
      </c>
      <c r="V289" s="36">
        <f>SUMIFS(СВЦЭМ!$G$34:$G$777,СВЦЭМ!$A$34:$A$777,$A289,СВЦЭМ!$B$34:$B$777,V$261)+'СЕТ СН'!$F$15</f>
        <v>0</v>
      </c>
      <c r="W289" s="36">
        <f>SUMIFS(СВЦЭМ!$G$34:$G$777,СВЦЭМ!$A$34:$A$777,$A289,СВЦЭМ!$B$34:$B$777,W$261)+'СЕТ СН'!$F$15</f>
        <v>0</v>
      </c>
      <c r="X289" s="36">
        <f>SUMIFS(СВЦЭМ!$G$34:$G$777,СВЦЭМ!$A$34:$A$777,$A289,СВЦЭМ!$B$34:$B$777,X$261)+'СЕТ СН'!$F$15</f>
        <v>0</v>
      </c>
      <c r="Y289" s="36">
        <f>SUMIFS(СВЦЭМ!$G$34:$G$777,СВЦЭМ!$A$34:$A$777,$A289,СВЦЭМ!$B$34:$B$777,Y$261)+'СЕТ СН'!$F$15</f>
        <v>0</v>
      </c>
    </row>
    <row r="290" spans="1:27" ht="15.75" hidden="1" x14ac:dyDescent="0.2">
      <c r="A290" s="35">
        <f t="shared" si="7"/>
        <v>43980</v>
      </c>
      <c r="B290" s="36">
        <f>SUMIFS(СВЦЭМ!$G$34:$G$777,СВЦЭМ!$A$34:$A$777,$A290,СВЦЭМ!$B$34:$B$777,B$261)+'СЕТ СН'!$F$15</f>
        <v>0</v>
      </c>
      <c r="C290" s="36">
        <f>SUMIFS(СВЦЭМ!$G$34:$G$777,СВЦЭМ!$A$34:$A$777,$A290,СВЦЭМ!$B$34:$B$777,C$261)+'СЕТ СН'!$F$15</f>
        <v>0</v>
      </c>
      <c r="D290" s="36">
        <f>SUMIFS(СВЦЭМ!$G$34:$G$777,СВЦЭМ!$A$34:$A$777,$A290,СВЦЭМ!$B$34:$B$777,D$261)+'СЕТ СН'!$F$15</f>
        <v>0</v>
      </c>
      <c r="E290" s="36">
        <f>SUMIFS(СВЦЭМ!$G$34:$G$777,СВЦЭМ!$A$34:$A$777,$A290,СВЦЭМ!$B$34:$B$777,E$261)+'СЕТ СН'!$F$15</f>
        <v>0</v>
      </c>
      <c r="F290" s="36">
        <f>SUMIFS(СВЦЭМ!$G$34:$G$777,СВЦЭМ!$A$34:$A$777,$A290,СВЦЭМ!$B$34:$B$777,F$261)+'СЕТ СН'!$F$15</f>
        <v>0</v>
      </c>
      <c r="G290" s="36">
        <f>SUMIFS(СВЦЭМ!$G$34:$G$777,СВЦЭМ!$A$34:$A$777,$A290,СВЦЭМ!$B$34:$B$777,G$261)+'СЕТ СН'!$F$15</f>
        <v>0</v>
      </c>
      <c r="H290" s="36">
        <f>SUMIFS(СВЦЭМ!$G$34:$G$777,СВЦЭМ!$A$34:$A$777,$A290,СВЦЭМ!$B$34:$B$777,H$261)+'СЕТ СН'!$F$15</f>
        <v>0</v>
      </c>
      <c r="I290" s="36">
        <f>SUMIFS(СВЦЭМ!$G$34:$G$777,СВЦЭМ!$A$34:$A$777,$A290,СВЦЭМ!$B$34:$B$777,I$261)+'СЕТ СН'!$F$15</f>
        <v>0</v>
      </c>
      <c r="J290" s="36">
        <f>SUMIFS(СВЦЭМ!$G$34:$G$777,СВЦЭМ!$A$34:$A$777,$A290,СВЦЭМ!$B$34:$B$777,J$261)+'СЕТ СН'!$F$15</f>
        <v>0</v>
      </c>
      <c r="K290" s="36">
        <f>SUMIFS(СВЦЭМ!$G$34:$G$777,СВЦЭМ!$A$34:$A$777,$A290,СВЦЭМ!$B$34:$B$777,K$261)+'СЕТ СН'!$F$15</f>
        <v>0</v>
      </c>
      <c r="L290" s="36">
        <f>SUMIFS(СВЦЭМ!$G$34:$G$777,СВЦЭМ!$A$34:$A$777,$A290,СВЦЭМ!$B$34:$B$777,L$261)+'СЕТ СН'!$F$15</f>
        <v>0</v>
      </c>
      <c r="M290" s="36">
        <f>SUMIFS(СВЦЭМ!$G$34:$G$777,СВЦЭМ!$A$34:$A$777,$A290,СВЦЭМ!$B$34:$B$777,M$261)+'СЕТ СН'!$F$15</f>
        <v>0</v>
      </c>
      <c r="N290" s="36">
        <f>SUMIFS(СВЦЭМ!$G$34:$G$777,СВЦЭМ!$A$34:$A$777,$A290,СВЦЭМ!$B$34:$B$777,N$261)+'СЕТ СН'!$F$15</f>
        <v>0</v>
      </c>
      <c r="O290" s="36">
        <f>SUMIFS(СВЦЭМ!$G$34:$G$777,СВЦЭМ!$A$34:$A$777,$A290,СВЦЭМ!$B$34:$B$777,O$261)+'СЕТ СН'!$F$15</f>
        <v>0</v>
      </c>
      <c r="P290" s="36">
        <f>SUMIFS(СВЦЭМ!$G$34:$G$777,СВЦЭМ!$A$34:$A$777,$A290,СВЦЭМ!$B$34:$B$777,P$261)+'СЕТ СН'!$F$15</f>
        <v>0</v>
      </c>
      <c r="Q290" s="36">
        <f>SUMIFS(СВЦЭМ!$G$34:$G$777,СВЦЭМ!$A$34:$A$777,$A290,СВЦЭМ!$B$34:$B$777,Q$261)+'СЕТ СН'!$F$15</f>
        <v>0</v>
      </c>
      <c r="R290" s="36">
        <f>SUMIFS(СВЦЭМ!$G$34:$G$777,СВЦЭМ!$A$34:$A$777,$A290,СВЦЭМ!$B$34:$B$777,R$261)+'СЕТ СН'!$F$15</f>
        <v>0</v>
      </c>
      <c r="S290" s="36">
        <f>SUMIFS(СВЦЭМ!$G$34:$G$777,СВЦЭМ!$A$34:$A$777,$A290,СВЦЭМ!$B$34:$B$777,S$261)+'СЕТ СН'!$F$15</f>
        <v>0</v>
      </c>
      <c r="T290" s="36">
        <f>SUMIFS(СВЦЭМ!$G$34:$G$777,СВЦЭМ!$A$34:$A$777,$A290,СВЦЭМ!$B$34:$B$777,T$261)+'СЕТ СН'!$F$15</f>
        <v>0</v>
      </c>
      <c r="U290" s="36">
        <f>SUMIFS(СВЦЭМ!$G$34:$G$777,СВЦЭМ!$A$34:$A$777,$A290,СВЦЭМ!$B$34:$B$777,U$261)+'СЕТ СН'!$F$15</f>
        <v>0</v>
      </c>
      <c r="V290" s="36">
        <f>SUMIFS(СВЦЭМ!$G$34:$G$777,СВЦЭМ!$A$34:$A$777,$A290,СВЦЭМ!$B$34:$B$777,V$261)+'СЕТ СН'!$F$15</f>
        <v>0</v>
      </c>
      <c r="W290" s="36">
        <f>SUMIFS(СВЦЭМ!$G$34:$G$777,СВЦЭМ!$A$34:$A$777,$A290,СВЦЭМ!$B$34:$B$777,W$261)+'СЕТ СН'!$F$15</f>
        <v>0</v>
      </c>
      <c r="X290" s="36">
        <f>SUMIFS(СВЦЭМ!$G$34:$G$777,СВЦЭМ!$A$34:$A$777,$A290,СВЦЭМ!$B$34:$B$777,X$261)+'СЕТ СН'!$F$15</f>
        <v>0</v>
      </c>
      <c r="Y290" s="36">
        <f>SUMIFS(СВЦЭМ!$G$34:$G$777,СВЦЭМ!$A$34:$A$777,$A290,СВЦЭМ!$B$34:$B$777,Y$261)+'СЕТ СН'!$F$15</f>
        <v>0</v>
      </c>
    </row>
    <row r="291" spans="1:27" ht="15.75" hidden="1" x14ac:dyDescent="0.2">
      <c r="A291" s="35">
        <f t="shared" si="7"/>
        <v>43981</v>
      </c>
      <c r="B291" s="36">
        <f>SUMIFS(СВЦЭМ!$G$34:$G$777,СВЦЭМ!$A$34:$A$777,$A291,СВЦЭМ!$B$34:$B$777,B$261)+'СЕТ СН'!$F$15</f>
        <v>0</v>
      </c>
      <c r="C291" s="36">
        <f>SUMIFS(СВЦЭМ!$G$34:$G$777,СВЦЭМ!$A$34:$A$777,$A291,СВЦЭМ!$B$34:$B$777,C$261)+'СЕТ СН'!$F$15</f>
        <v>0</v>
      </c>
      <c r="D291" s="36">
        <f>SUMIFS(СВЦЭМ!$G$34:$G$777,СВЦЭМ!$A$34:$A$777,$A291,СВЦЭМ!$B$34:$B$777,D$261)+'СЕТ СН'!$F$15</f>
        <v>0</v>
      </c>
      <c r="E291" s="36">
        <f>SUMIFS(СВЦЭМ!$G$34:$G$777,СВЦЭМ!$A$34:$A$777,$A291,СВЦЭМ!$B$34:$B$777,E$261)+'СЕТ СН'!$F$15</f>
        <v>0</v>
      </c>
      <c r="F291" s="36">
        <f>SUMIFS(СВЦЭМ!$G$34:$G$777,СВЦЭМ!$A$34:$A$777,$A291,СВЦЭМ!$B$34:$B$777,F$261)+'СЕТ СН'!$F$15</f>
        <v>0</v>
      </c>
      <c r="G291" s="36">
        <f>SUMIFS(СВЦЭМ!$G$34:$G$777,СВЦЭМ!$A$34:$A$777,$A291,СВЦЭМ!$B$34:$B$777,G$261)+'СЕТ СН'!$F$15</f>
        <v>0</v>
      </c>
      <c r="H291" s="36">
        <f>SUMIFS(СВЦЭМ!$G$34:$G$777,СВЦЭМ!$A$34:$A$777,$A291,СВЦЭМ!$B$34:$B$777,H$261)+'СЕТ СН'!$F$15</f>
        <v>0</v>
      </c>
      <c r="I291" s="36">
        <f>SUMIFS(СВЦЭМ!$G$34:$G$777,СВЦЭМ!$A$34:$A$777,$A291,СВЦЭМ!$B$34:$B$777,I$261)+'СЕТ СН'!$F$15</f>
        <v>0</v>
      </c>
      <c r="J291" s="36">
        <f>SUMIFS(СВЦЭМ!$G$34:$G$777,СВЦЭМ!$A$34:$A$777,$A291,СВЦЭМ!$B$34:$B$777,J$261)+'СЕТ СН'!$F$15</f>
        <v>0</v>
      </c>
      <c r="K291" s="36">
        <f>SUMIFS(СВЦЭМ!$G$34:$G$777,СВЦЭМ!$A$34:$A$777,$A291,СВЦЭМ!$B$34:$B$777,K$261)+'СЕТ СН'!$F$15</f>
        <v>0</v>
      </c>
      <c r="L291" s="36">
        <f>SUMIFS(СВЦЭМ!$G$34:$G$777,СВЦЭМ!$A$34:$A$777,$A291,СВЦЭМ!$B$34:$B$777,L$261)+'СЕТ СН'!$F$15</f>
        <v>0</v>
      </c>
      <c r="M291" s="36">
        <f>SUMIFS(СВЦЭМ!$G$34:$G$777,СВЦЭМ!$A$34:$A$777,$A291,СВЦЭМ!$B$34:$B$777,M$261)+'СЕТ СН'!$F$15</f>
        <v>0</v>
      </c>
      <c r="N291" s="36">
        <f>SUMIFS(СВЦЭМ!$G$34:$G$777,СВЦЭМ!$A$34:$A$777,$A291,СВЦЭМ!$B$34:$B$777,N$261)+'СЕТ СН'!$F$15</f>
        <v>0</v>
      </c>
      <c r="O291" s="36">
        <f>SUMIFS(СВЦЭМ!$G$34:$G$777,СВЦЭМ!$A$34:$A$777,$A291,СВЦЭМ!$B$34:$B$777,O$261)+'СЕТ СН'!$F$15</f>
        <v>0</v>
      </c>
      <c r="P291" s="36">
        <f>SUMIFS(СВЦЭМ!$G$34:$G$777,СВЦЭМ!$A$34:$A$777,$A291,СВЦЭМ!$B$34:$B$777,P$261)+'СЕТ СН'!$F$15</f>
        <v>0</v>
      </c>
      <c r="Q291" s="36">
        <f>SUMIFS(СВЦЭМ!$G$34:$G$777,СВЦЭМ!$A$34:$A$777,$A291,СВЦЭМ!$B$34:$B$777,Q$261)+'СЕТ СН'!$F$15</f>
        <v>0</v>
      </c>
      <c r="R291" s="36">
        <f>SUMIFS(СВЦЭМ!$G$34:$G$777,СВЦЭМ!$A$34:$A$777,$A291,СВЦЭМ!$B$34:$B$777,R$261)+'СЕТ СН'!$F$15</f>
        <v>0</v>
      </c>
      <c r="S291" s="36">
        <f>SUMIFS(СВЦЭМ!$G$34:$G$777,СВЦЭМ!$A$34:$A$777,$A291,СВЦЭМ!$B$34:$B$777,S$261)+'СЕТ СН'!$F$15</f>
        <v>0</v>
      </c>
      <c r="T291" s="36">
        <f>SUMIFS(СВЦЭМ!$G$34:$G$777,СВЦЭМ!$A$34:$A$777,$A291,СВЦЭМ!$B$34:$B$777,T$261)+'СЕТ СН'!$F$15</f>
        <v>0</v>
      </c>
      <c r="U291" s="36">
        <f>SUMIFS(СВЦЭМ!$G$34:$G$777,СВЦЭМ!$A$34:$A$777,$A291,СВЦЭМ!$B$34:$B$777,U$261)+'СЕТ СН'!$F$15</f>
        <v>0</v>
      </c>
      <c r="V291" s="36">
        <f>SUMIFS(СВЦЭМ!$G$34:$G$777,СВЦЭМ!$A$34:$A$777,$A291,СВЦЭМ!$B$34:$B$777,V$261)+'СЕТ СН'!$F$15</f>
        <v>0</v>
      </c>
      <c r="W291" s="36">
        <f>SUMIFS(СВЦЭМ!$G$34:$G$777,СВЦЭМ!$A$34:$A$777,$A291,СВЦЭМ!$B$34:$B$777,W$261)+'СЕТ СН'!$F$15</f>
        <v>0</v>
      </c>
      <c r="X291" s="36">
        <f>SUMIFS(СВЦЭМ!$G$34:$G$777,СВЦЭМ!$A$34:$A$777,$A291,СВЦЭМ!$B$34:$B$777,X$261)+'СЕТ СН'!$F$15</f>
        <v>0</v>
      </c>
      <c r="Y291" s="36">
        <f>SUMIFS(СВЦЭМ!$G$34:$G$777,СВЦЭМ!$A$34:$A$777,$A291,СВЦЭМ!$B$34:$B$777,Y$261)+'СЕТ СН'!$F$15</f>
        <v>0</v>
      </c>
    </row>
    <row r="292" spans="1:27" ht="15.75" hidden="1" x14ac:dyDescent="0.2">
      <c r="A292" s="35">
        <f t="shared" si="7"/>
        <v>43982</v>
      </c>
      <c r="B292" s="36">
        <f>SUMIFS(СВЦЭМ!$G$34:$G$777,СВЦЭМ!$A$34:$A$777,$A292,СВЦЭМ!$B$34:$B$777,B$261)+'СЕТ СН'!$F$15</f>
        <v>0</v>
      </c>
      <c r="C292" s="36">
        <f>SUMIFS(СВЦЭМ!$G$34:$G$777,СВЦЭМ!$A$34:$A$777,$A292,СВЦЭМ!$B$34:$B$777,C$261)+'СЕТ СН'!$F$15</f>
        <v>0</v>
      </c>
      <c r="D292" s="36">
        <f>SUMIFS(СВЦЭМ!$G$34:$G$777,СВЦЭМ!$A$34:$A$777,$A292,СВЦЭМ!$B$34:$B$777,D$261)+'СЕТ СН'!$F$15</f>
        <v>0</v>
      </c>
      <c r="E292" s="36">
        <f>SUMIFS(СВЦЭМ!$G$34:$G$777,СВЦЭМ!$A$34:$A$777,$A292,СВЦЭМ!$B$34:$B$777,E$261)+'СЕТ СН'!$F$15</f>
        <v>0</v>
      </c>
      <c r="F292" s="36">
        <f>SUMIFS(СВЦЭМ!$G$34:$G$777,СВЦЭМ!$A$34:$A$777,$A292,СВЦЭМ!$B$34:$B$777,F$261)+'СЕТ СН'!$F$15</f>
        <v>0</v>
      </c>
      <c r="G292" s="36">
        <f>SUMIFS(СВЦЭМ!$G$34:$G$777,СВЦЭМ!$A$34:$A$777,$A292,СВЦЭМ!$B$34:$B$777,G$261)+'СЕТ СН'!$F$15</f>
        <v>0</v>
      </c>
      <c r="H292" s="36">
        <f>SUMIFS(СВЦЭМ!$G$34:$G$777,СВЦЭМ!$A$34:$A$777,$A292,СВЦЭМ!$B$34:$B$777,H$261)+'СЕТ СН'!$F$15</f>
        <v>0</v>
      </c>
      <c r="I292" s="36">
        <f>SUMIFS(СВЦЭМ!$G$34:$G$777,СВЦЭМ!$A$34:$A$777,$A292,СВЦЭМ!$B$34:$B$777,I$261)+'СЕТ СН'!$F$15</f>
        <v>0</v>
      </c>
      <c r="J292" s="36">
        <f>SUMIFS(СВЦЭМ!$G$34:$G$777,СВЦЭМ!$A$34:$A$777,$A292,СВЦЭМ!$B$34:$B$777,J$261)+'СЕТ СН'!$F$15</f>
        <v>0</v>
      </c>
      <c r="K292" s="36">
        <f>SUMIFS(СВЦЭМ!$G$34:$G$777,СВЦЭМ!$A$34:$A$777,$A292,СВЦЭМ!$B$34:$B$777,K$261)+'СЕТ СН'!$F$15</f>
        <v>0</v>
      </c>
      <c r="L292" s="36">
        <f>SUMIFS(СВЦЭМ!$G$34:$G$777,СВЦЭМ!$A$34:$A$777,$A292,СВЦЭМ!$B$34:$B$777,L$261)+'СЕТ СН'!$F$15</f>
        <v>0</v>
      </c>
      <c r="M292" s="36">
        <f>SUMIFS(СВЦЭМ!$G$34:$G$777,СВЦЭМ!$A$34:$A$777,$A292,СВЦЭМ!$B$34:$B$777,M$261)+'СЕТ СН'!$F$15</f>
        <v>0</v>
      </c>
      <c r="N292" s="36">
        <f>SUMIFS(СВЦЭМ!$G$34:$G$777,СВЦЭМ!$A$34:$A$777,$A292,СВЦЭМ!$B$34:$B$777,N$261)+'СЕТ СН'!$F$15</f>
        <v>0</v>
      </c>
      <c r="O292" s="36">
        <f>SUMIFS(СВЦЭМ!$G$34:$G$777,СВЦЭМ!$A$34:$A$777,$A292,СВЦЭМ!$B$34:$B$777,O$261)+'СЕТ СН'!$F$15</f>
        <v>0</v>
      </c>
      <c r="P292" s="36">
        <f>SUMIFS(СВЦЭМ!$G$34:$G$777,СВЦЭМ!$A$34:$A$777,$A292,СВЦЭМ!$B$34:$B$777,P$261)+'СЕТ СН'!$F$15</f>
        <v>0</v>
      </c>
      <c r="Q292" s="36">
        <f>SUMIFS(СВЦЭМ!$G$34:$G$777,СВЦЭМ!$A$34:$A$777,$A292,СВЦЭМ!$B$34:$B$777,Q$261)+'СЕТ СН'!$F$15</f>
        <v>0</v>
      </c>
      <c r="R292" s="36">
        <f>SUMIFS(СВЦЭМ!$G$34:$G$777,СВЦЭМ!$A$34:$A$777,$A292,СВЦЭМ!$B$34:$B$777,R$261)+'СЕТ СН'!$F$15</f>
        <v>0</v>
      </c>
      <c r="S292" s="36">
        <f>SUMIFS(СВЦЭМ!$G$34:$G$777,СВЦЭМ!$A$34:$A$777,$A292,СВЦЭМ!$B$34:$B$777,S$261)+'СЕТ СН'!$F$15</f>
        <v>0</v>
      </c>
      <c r="T292" s="36">
        <f>SUMIFS(СВЦЭМ!$G$34:$G$777,СВЦЭМ!$A$34:$A$777,$A292,СВЦЭМ!$B$34:$B$777,T$261)+'СЕТ СН'!$F$15</f>
        <v>0</v>
      </c>
      <c r="U292" s="36">
        <f>SUMIFS(СВЦЭМ!$G$34:$G$777,СВЦЭМ!$A$34:$A$777,$A292,СВЦЭМ!$B$34:$B$777,U$261)+'СЕТ СН'!$F$15</f>
        <v>0</v>
      </c>
      <c r="V292" s="36">
        <f>SUMIFS(СВЦЭМ!$G$34:$G$777,СВЦЭМ!$A$34:$A$777,$A292,СВЦЭМ!$B$34:$B$777,V$261)+'СЕТ СН'!$F$15</f>
        <v>0</v>
      </c>
      <c r="W292" s="36">
        <f>SUMIFS(СВЦЭМ!$G$34:$G$777,СВЦЭМ!$A$34:$A$777,$A292,СВЦЭМ!$B$34:$B$777,W$261)+'СЕТ СН'!$F$15</f>
        <v>0</v>
      </c>
      <c r="X292" s="36">
        <f>SUMIFS(СВЦЭМ!$G$34:$G$777,СВЦЭМ!$A$34:$A$777,$A292,СВЦЭМ!$B$34:$B$777,X$261)+'СЕТ СН'!$F$15</f>
        <v>0</v>
      </c>
      <c r="Y292" s="36">
        <f>SUMIFS(СВЦЭМ!$G$34:$G$777,СВЦЭМ!$A$34:$A$777,$A292,СВЦЭМ!$B$34:$B$777,Y$261)+'СЕТ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117</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01.05.2020</v>
      </c>
      <c r="B297" s="36">
        <f>SUMIFS(СВЦЭМ!$H$34:$H$777,СВЦЭМ!$A$34:$A$777,$A297,СВЦЭМ!$B$34:$B$777,B$296)+'СЕТ СН'!$F$15</f>
        <v>0</v>
      </c>
      <c r="C297" s="36">
        <f>SUMIFS(СВЦЭМ!$H$34:$H$777,СВЦЭМ!$A$34:$A$777,$A297,СВЦЭМ!$B$34:$B$777,C$296)+'СЕТ СН'!$F$15</f>
        <v>0</v>
      </c>
      <c r="D297" s="36">
        <f>SUMIFS(СВЦЭМ!$H$34:$H$777,СВЦЭМ!$A$34:$A$777,$A297,СВЦЭМ!$B$34:$B$777,D$296)+'СЕТ СН'!$F$15</f>
        <v>0</v>
      </c>
      <c r="E297" s="36">
        <f>SUMIFS(СВЦЭМ!$H$34:$H$777,СВЦЭМ!$A$34:$A$777,$A297,СВЦЭМ!$B$34:$B$777,E$296)+'СЕТ СН'!$F$15</f>
        <v>0</v>
      </c>
      <c r="F297" s="36">
        <f>SUMIFS(СВЦЭМ!$H$34:$H$777,СВЦЭМ!$A$34:$A$777,$A297,СВЦЭМ!$B$34:$B$777,F$296)+'СЕТ СН'!$F$15</f>
        <v>0</v>
      </c>
      <c r="G297" s="36">
        <f>SUMIFS(СВЦЭМ!$H$34:$H$777,СВЦЭМ!$A$34:$A$777,$A297,СВЦЭМ!$B$34:$B$777,G$296)+'СЕТ СН'!$F$15</f>
        <v>0</v>
      </c>
      <c r="H297" s="36">
        <f>SUMIFS(СВЦЭМ!$H$34:$H$777,СВЦЭМ!$A$34:$A$777,$A297,СВЦЭМ!$B$34:$B$777,H$296)+'СЕТ СН'!$F$15</f>
        <v>0</v>
      </c>
      <c r="I297" s="36">
        <f>SUMIFS(СВЦЭМ!$H$34:$H$777,СВЦЭМ!$A$34:$A$777,$A297,СВЦЭМ!$B$34:$B$777,I$296)+'СЕТ СН'!$F$15</f>
        <v>0</v>
      </c>
      <c r="J297" s="36">
        <f>SUMIFS(СВЦЭМ!$H$34:$H$777,СВЦЭМ!$A$34:$A$777,$A297,СВЦЭМ!$B$34:$B$777,J$296)+'СЕТ СН'!$F$15</f>
        <v>0</v>
      </c>
      <c r="K297" s="36">
        <f>SUMIFS(СВЦЭМ!$H$34:$H$777,СВЦЭМ!$A$34:$A$777,$A297,СВЦЭМ!$B$34:$B$777,K$296)+'СЕТ СН'!$F$15</f>
        <v>0</v>
      </c>
      <c r="L297" s="36">
        <f>SUMIFS(СВЦЭМ!$H$34:$H$777,СВЦЭМ!$A$34:$A$777,$A297,СВЦЭМ!$B$34:$B$777,L$296)+'СЕТ СН'!$F$15</f>
        <v>0</v>
      </c>
      <c r="M297" s="36">
        <f>SUMIFS(СВЦЭМ!$H$34:$H$777,СВЦЭМ!$A$34:$A$777,$A297,СВЦЭМ!$B$34:$B$777,M$296)+'СЕТ СН'!$F$15</f>
        <v>0</v>
      </c>
      <c r="N297" s="36">
        <f>SUMIFS(СВЦЭМ!$H$34:$H$777,СВЦЭМ!$A$34:$A$777,$A297,СВЦЭМ!$B$34:$B$777,N$296)+'СЕТ СН'!$F$15</f>
        <v>0</v>
      </c>
      <c r="O297" s="36">
        <f>SUMIFS(СВЦЭМ!$H$34:$H$777,СВЦЭМ!$A$34:$A$777,$A297,СВЦЭМ!$B$34:$B$777,O$296)+'СЕТ СН'!$F$15</f>
        <v>0</v>
      </c>
      <c r="P297" s="36">
        <f>SUMIFS(СВЦЭМ!$H$34:$H$777,СВЦЭМ!$A$34:$A$777,$A297,СВЦЭМ!$B$34:$B$777,P$296)+'СЕТ СН'!$F$15</f>
        <v>0</v>
      </c>
      <c r="Q297" s="36">
        <f>SUMIFS(СВЦЭМ!$H$34:$H$777,СВЦЭМ!$A$34:$A$777,$A297,СВЦЭМ!$B$34:$B$777,Q$296)+'СЕТ СН'!$F$15</f>
        <v>0</v>
      </c>
      <c r="R297" s="36">
        <f>SUMIFS(СВЦЭМ!$H$34:$H$777,СВЦЭМ!$A$34:$A$777,$A297,СВЦЭМ!$B$34:$B$777,R$296)+'СЕТ СН'!$F$15</f>
        <v>0</v>
      </c>
      <c r="S297" s="36">
        <f>SUMIFS(СВЦЭМ!$H$34:$H$777,СВЦЭМ!$A$34:$A$777,$A297,СВЦЭМ!$B$34:$B$777,S$296)+'СЕТ СН'!$F$15</f>
        <v>0</v>
      </c>
      <c r="T297" s="36">
        <f>SUMIFS(СВЦЭМ!$H$34:$H$777,СВЦЭМ!$A$34:$A$777,$A297,СВЦЭМ!$B$34:$B$777,T$296)+'СЕТ СН'!$F$15</f>
        <v>0</v>
      </c>
      <c r="U297" s="36">
        <f>SUMIFS(СВЦЭМ!$H$34:$H$777,СВЦЭМ!$A$34:$A$777,$A297,СВЦЭМ!$B$34:$B$777,U$296)+'СЕТ СН'!$F$15</f>
        <v>0</v>
      </c>
      <c r="V297" s="36">
        <f>SUMIFS(СВЦЭМ!$H$34:$H$777,СВЦЭМ!$A$34:$A$777,$A297,СВЦЭМ!$B$34:$B$777,V$296)+'СЕТ СН'!$F$15</f>
        <v>0</v>
      </c>
      <c r="W297" s="36">
        <f>SUMIFS(СВЦЭМ!$H$34:$H$777,СВЦЭМ!$A$34:$A$777,$A297,СВЦЭМ!$B$34:$B$777,W$296)+'СЕТ СН'!$F$15</f>
        <v>0</v>
      </c>
      <c r="X297" s="36">
        <f>SUMIFS(СВЦЭМ!$H$34:$H$777,СВЦЭМ!$A$34:$A$777,$A297,СВЦЭМ!$B$34:$B$777,X$296)+'СЕТ СН'!$F$15</f>
        <v>0</v>
      </c>
      <c r="Y297" s="36">
        <f>SUMIFS(СВЦЭМ!$H$34:$H$777,СВЦЭМ!$A$34:$A$777,$A297,СВЦЭМ!$B$34:$B$777,Y$296)+'СЕТ СН'!$F$15</f>
        <v>0</v>
      </c>
      <c r="AA297" s="45"/>
    </row>
    <row r="298" spans="1:27" ht="15.75" hidden="1" x14ac:dyDescent="0.2">
      <c r="A298" s="35">
        <f>A297+1</f>
        <v>43953</v>
      </c>
      <c r="B298" s="36">
        <f>SUMIFS(СВЦЭМ!$H$34:$H$777,СВЦЭМ!$A$34:$A$777,$A298,СВЦЭМ!$B$34:$B$777,B$296)+'СЕТ СН'!$F$15</f>
        <v>0</v>
      </c>
      <c r="C298" s="36">
        <f>SUMIFS(СВЦЭМ!$H$34:$H$777,СВЦЭМ!$A$34:$A$777,$A298,СВЦЭМ!$B$34:$B$777,C$296)+'СЕТ СН'!$F$15</f>
        <v>0</v>
      </c>
      <c r="D298" s="36">
        <f>SUMIFS(СВЦЭМ!$H$34:$H$777,СВЦЭМ!$A$34:$A$777,$A298,СВЦЭМ!$B$34:$B$777,D$296)+'СЕТ СН'!$F$15</f>
        <v>0</v>
      </c>
      <c r="E298" s="36">
        <f>SUMIFS(СВЦЭМ!$H$34:$H$777,СВЦЭМ!$A$34:$A$777,$A298,СВЦЭМ!$B$34:$B$777,E$296)+'СЕТ СН'!$F$15</f>
        <v>0</v>
      </c>
      <c r="F298" s="36">
        <f>SUMIFS(СВЦЭМ!$H$34:$H$777,СВЦЭМ!$A$34:$A$777,$A298,СВЦЭМ!$B$34:$B$777,F$296)+'СЕТ СН'!$F$15</f>
        <v>0</v>
      </c>
      <c r="G298" s="36">
        <f>SUMIFS(СВЦЭМ!$H$34:$H$777,СВЦЭМ!$A$34:$A$777,$A298,СВЦЭМ!$B$34:$B$777,G$296)+'СЕТ СН'!$F$15</f>
        <v>0</v>
      </c>
      <c r="H298" s="36">
        <f>SUMIFS(СВЦЭМ!$H$34:$H$777,СВЦЭМ!$A$34:$A$777,$A298,СВЦЭМ!$B$34:$B$777,H$296)+'СЕТ СН'!$F$15</f>
        <v>0</v>
      </c>
      <c r="I298" s="36">
        <f>SUMIFS(СВЦЭМ!$H$34:$H$777,СВЦЭМ!$A$34:$A$777,$A298,СВЦЭМ!$B$34:$B$777,I$296)+'СЕТ СН'!$F$15</f>
        <v>0</v>
      </c>
      <c r="J298" s="36">
        <f>SUMIFS(СВЦЭМ!$H$34:$H$777,СВЦЭМ!$A$34:$A$777,$A298,СВЦЭМ!$B$34:$B$777,J$296)+'СЕТ СН'!$F$15</f>
        <v>0</v>
      </c>
      <c r="K298" s="36">
        <f>SUMIFS(СВЦЭМ!$H$34:$H$777,СВЦЭМ!$A$34:$A$777,$A298,СВЦЭМ!$B$34:$B$777,K$296)+'СЕТ СН'!$F$15</f>
        <v>0</v>
      </c>
      <c r="L298" s="36">
        <f>SUMIFS(СВЦЭМ!$H$34:$H$777,СВЦЭМ!$A$34:$A$777,$A298,СВЦЭМ!$B$34:$B$777,L$296)+'СЕТ СН'!$F$15</f>
        <v>0</v>
      </c>
      <c r="M298" s="36">
        <f>SUMIFS(СВЦЭМ!$H$34:$H$777,СВЦЭМ!$A$34:$A$777,$A298,СВЦЭМ!$B$34:$B$777,M$296)+'СЕТ СН'!$F$15</f>
        <v>0</v>
      </c>
      <c r="N298" s="36">
        <f>SUMIFS(СВЦЭМ!$H$34:$H$777,СВЦЭМ!$A$34:$A$777,$A298,СВЦЭМ!$B$34:$B$777,N$296)+'СЕТ СН'!$F$15</f>
        <v>0</v>
      </c>
      <c r="O298" s="36">
        <f>SUMIFS(СВЦЭМ!$H$34:$H$777,СВЦЭМ!$A$34:$A$777,$A298,СВЦЭМ!$B$34:$B$777,O$296)+'СЕТ СН'!$F$15</f>
        <v>0</v>
      </c>
      <c r="P298" s="36">
        <f>SUMIFS(СВЦЭМ!$H$34:$H$777,СВЦЭМ!$A$34:$A$777,$A298,СВЦЭМ!$B$34:$B$777,P$296)+'СЕТ СН'!$F$15</f>
        <v>0</v>
      </c>
      <c r="Q298" s="36">
        <f>SUMIFS(СВЦЭМ!$H$34:$H$777,СВЦЭМ!$A$34:$A$777,$A298,СВЦЭМ!$B$34:$B$777,Q$296)+'СЕТ СН'!$F$15</f>
        <v>0</v>
      </c>
      <c r="R298" s="36">
        <f>SUMIFS(СВЦЭМ!$H$34:$H$777,СВЦЭМ!$A$34:$A$777,$A298,СВЦЭМ!$B$34:$B$777,R$296)+'СЕТ СН'!$F$15</f>
        <v>0</v>
      </c>
      <c r="S298" s="36">
        <f>SUMIFS(СВЦЭМ!$H$34:$H$777,СВЦЭМ!$A$34:$A$777,$A298,СВЦЭМ!$B$34:$B$777,S$296)+'СЕТ СН'!$F$15</f>
        <v>0</v>
      </c>
      <c r="T298" s="36">
        <f>SUMIFS(СВЦЭМ!$H$34:$H$777,СВЦЭМ!$A$34:$A$777,$A298,СВЦЭМ!$B$34:$B$777,T$296)+'СЕТ СН'!$F$15</f>
        <v>0</v>
      </c>
      <c r="U298" s="36">
        <f>SUMIFS(СВЦЭМ!$H$34:$H$777,СВЦЭМ!$A$34:$A$777,$A298,СВЦЭМ!$B$34:$B$777,U$296)+'СЕТ СН'!$F$15</f>
        <v>0</v>
      </c>
      <c r="V298" s="36">
        <f>SUMIFS(СВЦЭМ!$H$34:$H$777,СВЦЭМ!$A$34:$A$777,$A298,СВЦЭМ!$B$34:$B$777,V$296)+'СЕТ СН'!$F$15</f>
        <v>0</v>
      </c>
      <c r="W298" s="36">
        <f>SUMIFS(СВЦЭМ!$H$34:$H$777,СВЦЭМ!$A$34:$A$777,$A298,СВЦЭМ!$B$34:$B$777,W$296)+'СЕТ СН'!$F$15</f>
        <v>0</v>
      </c>
      <c r="X298" s="36">
        <f>SUMIFS(СВЦЭМ!$H$34:$H$777,СВЦЭМ!$A$34:$A$777,$A298,СВЦЭМ!$B$34:$B$777,X$296)+'СЕТ СН'!$F$15</f>
        <v>0</v>
      </c>
      <c r="Y298" s="36">
        <f>SUMIFS(СВЦЭМ!$H$34:$H$777,СВЦЭМ!$A$34:$A$777,$A298,СВЦЭМ!$B$34:$B$777,Y$296)+'СЕТ СН'!$F$15</f>
        <v>0</v>
      </c>
    </row>
    <row r="299" spans="1:27" ht="15.75" hidden="1" x14ac:dyDescent="0.2">
      <c r="A299" s="35">
        <f t="shared" ref="A299:A327" si="8">A298+1</f>
        <v>43954</v>
      </c>
      <c r="B299" s="36">
        <f>SUMIFS(СВЦЭМ!$H$34:$H$777,СВЦЭМ!$A$34:$A$777,$A299,СВЦЭМ!$B$34:$B$777,B$296)+'СЕТ СН'!$F$15</f>
        <v>0</v>
      </c>
      <c r="C299" s="36">
        <f>SUMIFS(СВЦЭМ!$H$34:$H$777,СВЦЭМ!$A$34:$A$777,$A299,СВЦЭМ!$B$34:$B$777,C$296)+'СЕТ СН'!$F$15</f>
        <v>0</v>
      </c>
      <c r="D299" s="36">
        <f>SUMIFS(СВЦЭМ!$H$34:$H$777,СВЦЭМ!$A$34:$A$777,$A299,СВЦЭМ!$B$34:$B$777,D$296)+'СЕТ СН'!$F$15</f>
        <v>0</v>
      </c>
      <c r="E299" s="36">
        <f>SUMIFS(СВЦЭМ!$H$34:$H$777,СВЦЭМ!$A$34:$A$777,$A299,СВЦЭМ!$B$34:$B$777,E$296)+'СЕТ СН'!$F$15</f>
        <v>0</v>
      </c>
      <c r="F299" s="36">
        <f>SUMIFS(СВЦЭМ!$H$34:$H$777,СВЦЭМ!$A$34:$A$777,$A299,СВЦЭМ!$B$34:$B$777,F$296)+'СЕТ СН'!$F$15</f>
        <v>0</v>
      </c>
      <c r="G299" s="36">
        <f>SUMIFS(СВЦЭМ!$H$34:$H$777,СВЦЭМ!$A$34:$A$777,$A299,СВЦЭМ!$B$34:$B$777,G$296)+'СЕТ СН'!$F$15</f>
        <v>0</v>
      </c>
      <c r="H299" s="36">
        <f>SUMIFS(СВЦЭМ!$H$34:$H$777,СВЦЭМ!$A$34:$A$777,$A299,СВЦЭМ!$B$34:$B$777,H$296)+'СЕТ СН'!$F$15</f>
        <v>0</v>
      </c>
      <c r="I299" s="36">
        <f>SUMIFS(СВЦЭМ!$H$34:$H$777,СВЦЭМ!$A$34:$A$777,$A299,СВЦЭМ!$B$34:$B$777,I$296)+'СЕТ СН'!$F$15</f>
        <v>0</v>
      </c>
      <c r="J299" s="36">
        <f>SUMIFS(СВЦЭМ!$H$34:$H$777,СВЦЭМ!$A$34:$A$777,$A299,СВЦЭМ!$B$34:$B$777,J$296)+'СЕТ СН'!$F$15</f>
        <v>0</v>
      </c>
      <c r="K299" s="36">
        <f>SUMIFS(СВЦЭМ!$H$34:$H$777,СВЦЭМ!$A$34:$A$777,$A299,СВЦЭМ!$B$34:$B$777,K$296)+'СЕТ СН'!$F$15</f>
        <v>0</v>
      </c>
      <c r="L299" s="36">
        <f>SUMIFS(СВЦЭМ!$H$34:$H$777,СВЦЭМ!$A$34:$A$777,$A299,СВЦЭМ!$B$34:$B$777,L$296)+'СЕТ СН'!$F$15</f>
        <v>0</v>
      </c>
      <c r="M299" s="36">
        <f>SUMIFS(СВЦЭМ!$H$34:$H$777,СВЦЭМ!$A$34:$A$777,$A299,СВЦЭМ!$B$34:$B$777,M$296)+'СЕТ СН'!$F$15</f>
        <v>0</v>
      </c>
      <c r="N299" s="36">
        <f>SUMIFS(СВЦЭМ!$H$34:$H$777,СВЦЭМ!$A$34:$A$777,$A299,СВЦЭМ!$B$34:$B$777,N$296)+'СЕТ СН'!$F$15</f>
        <v>0</v>
      </c>
      <c r="O299" s="36">
        <f>SUMIFS(СВЦЭМ!$H$34:$H$777,СВЦЭМ!$A$34:$A$777,$A299,СВЦЭМ!$B$34:$B$777,O$296)+'СЕТ СН'!$F$15</f>
        <v>0</v>
      </c>
      <c r="P299" s="36">
        <f>SUMIFS(СВЦЭМ!$H$34:$H$777,СВЦЭМ!$A$34:$A$777,$A299,СВЦЭМ!$B$34:$B$777,P$296)+'СЕТ СН'!$F$15</f>
        <v>0</v>
      </c>
      <c r="Q299" s="36">
        <f>SUMIFS(СВЦЭМ!$H$34:$H$777,СВЦЭМ!$A$34:$A$777,$A299,СВЦЭМ!$B$34:$B$777,Q$296)+'СЕТ СН'!$F$15</f>
        <v>0</v>
      </c>
      <c r="R299" s="36">
        <f>SUMIFS(СВЦЭМ!$H$34:$H$777,СВЦЭМ!$A$34:$A$777,$A299,СВЦЭМ!$B$34:$B$777,R$296)+'СЕТ СН'!$F$15</f>
        <v>0</v>
      </c>
      <c r="S299" s="36">
        <f>SUMIFS(СВЦЭМ!$H$34:$H$777,СВЦЭМ!$A$34:$A$777,$A299,СВЦЭМ!$B$34:$B$777,S$296)+'СЕТ СН'!$F$15</f>
        <v>0</v>
      </c>
      <c r="T299" s="36">
        <f>SUMIFS(СВЦЭМ!$H$34:$H$777,СВЦЭМ!$A$34:$A$777,$A299,СВЦЭМ!$B$34:$B$777,T$296)+'СЕТ СН'!$F$15</f>
        <v>0</v>
      </c>
      <c r="U299" s="36">
        <f>SUMIFS(СВЦЭМ!$H$34:$H$777,СВЦЭМ!$A$34:$A$777,$A299,СВЦЭМ!$B$34:$B$777,U$296)+'СЕТ СН'!$F$15</f>
        <v>0</v>
      </c>
      <c r="V299" s="36">
        <f>SUMIFS(СВЦЭМ!$H$34:$H$777,СВЦЭМ!$A$34:$A$777,$A299,СВЦЭМ!$B$34:$B$777,V$296)+'СЕТ СН'!$F$15</f>
        <v>0</v>
      </c>
      <c r="W299" s="36">
        <f>SUMIFS(СВЦЭМ!$H$34:$H$777,СВЦЭМ!$A$34:$A$777,$A299,СВЦЭМ!$B$34:$B$777,W$296)+'СЕТ СН'!$F$15</f>
        <v>0</v>
      </c>
      <c r="X299" s="36">
        <f>SUMIFS(СВЦЭМ!$H$34:$H$777,СВЦЭМ!$A$34:$A$777,$A299,СВЦЭМ!$B$34:$B$777,X$296)+'СЕТ СН'!$F$15</f>
        <v>0</v>
      </c>
      <c r="Y299" s="36">
        <f>SUMIFS(СВЦЭМ!$H$34:$H$777,СВЦЭМ!$A$34:$A$777,$A299,СВЦЭМ!$B$34:$B$777,Y$296)+'СЕТ СН'!$F$15</f>
        <v>0</v>
      </c>
    </row>
    <row r="300" spans="1:27" ht="15.75" hidden="1" x14ac:dyDescent="0.2">
      <c r="A300" s="35">
        <f t="shared" si="8"/>
        <v>43955</v>
      </c>
      <c r="B300" s="36">
        <f>SUMIFS(СВЦЭМ!$H$34:$H$777,СВЦЭМ!$A$34:$A$777,$A300,СВЦЭМ!$B$34:$B$777,B$296)+'СЕТ СН'!$F$15</f>
        <v>0</v>
      </c>
      <c r="C300" s="36">
        <f>SUMIFS(СВЦЭМ!$H$34:$H$777,СВЦЭМ!$A$34:$A$777,$A300,СВЦЭМ!$B$34:$B$777,C$296)+'СЕТ СН'!$F$15</f>
        <v>0</v>
      </c>
      <c r="D300" s="36">
        <f>SUMIFS(СВЦЭМ!$H$34:$H$777,СВЦЭМ!$A$34:$A$777,$A300,СВЦЭМ!$B$34:$B$777,D$296)+'СЕТ СН'!$F$15</f>
        <v>0</v>
      </c>
      <c r="E300" s="36">
        <f>SUMIFS(СВЦЭМ!$H$34:$H$777,СВЦЭМ!$A$34:$A$777,$A300,СВЦЭМ!$B$34:$B$777,E$296)+'СЕТ СН'!$F$15</f>
        <v>0</v>
      </c>
      <c r="F300" s="36">
        <f>SUMIFS(СВЦЭМ!$H$34:$H$777,СВЦЭМ!$A$34:$A$777,$A300,СВЦЭМ!$B$34:$B$777,F$296)+'СЕТ СН'!$F$15</f>
        <v>0</v>
      </c>
      <c r="G300" s="36">
        <f>SUMIFS(СВЦЭМ!$H$34:$H$777,СВЦЭМ!$A$34:$A$777,$A300,СВЦЭМ!$B$34:$B$777,G$296)+'СЕТ СН'!$F$15</f>
        <v>0</v>
      </c>
      <c r="H300" s="36">
        <f>SUMIFS(СВЦЭМ!$H$34:$H$777,СВЦЭМ!$A$34:$A$777,$A300,СВЦЭМ!$B$34:$B$777,H$296)+'СЕТ СН'!$F$15</f>
        <v>0</v>
      </c>
      <c r="I300" s="36">
        <f>SUMIFS(СВЦЭМ!$H$34:$H$777,СВЦЭМ!$A$34:$A$777,$A300,СВЦЭМ!$B$34:$B$777,I$296)+'СЕТ СН'!$F$15</f>
        <v>0</v>
      </c>
      <c r="J300" s="36">
        <f>SUMIFS(СВЦЭМ!$H$34:$H$777,СВЦЭМ!$A$34:$A$777,$A300,СВЦЭМ!$B$34:$B$777,J$296)+'СЕТ СН'!$F$15</f>
        <v>0</v>
      </c>
      <c r="K300" s="36">
        <f>SUMIFS(СВЦЭМ!$H$34:$H$777,СВЦЭМ!$A$34:$A$777,$A300,СВЦЭМ!$B$34:$B$777,K$296)+'СЕТ СН'!$F$15</f>
        <v>0</v>
      </c>
      <c r="L300" s="36">
        <f>SUMIFS(СВЦЭМ!$H$34:$H$777,СВЦЭМ!$A$34:$A$777,$A300,СВЦЭМ!$B$34:$B$777,L$296)+'СЕТ СН'!$F$15</f>
        <v>0</v>
      </c>
      <c r="M300" s="36">
        <f>SUMIFS(СВЦЭМ!$H$34:$H$777,СВЦЭМ!$A$34:$A$777,$A300,СВЦЭМ!$B$34:$B$777,M$296)+'СЕТ СН'!$F$15</f>
        <v>0</v>
      </c>
      <c r="N300" s="36">
        <f>SUMIFS(СВЦЭМ!$H$34:$H$777,СВЦЭМ!$A$34:$A$777,$A300,СВЦЭМ!$B$34:$B$777,N$296)+'СЕТ СН'!$F$15</f>
        <v>0</v>
      </c>
      <c r="O300" s="36">
        <f>SUMIFS(СВЦЭМ!$H$34:$H$777,СВЦЭМ!$A$34:$A$777,$A300,СВЦЭМ!$B$34:$B$777,O$296)+'СЕТ СН'!$F$15</f>
        <v>0</v>
      </c>
      <c r="P300" s="36">
        <f>SUMIFS(СВЦЭМ!$H$34:$H$777,СВЦЭМ!$A$34:$A$777,$A300,СВЦЭМ!$B$34:$B$777,P$296)+'СЕТ СН'!$F$15</f>
        <v>0</v>
      </c>
      <c r="Q300" s="36">
        <f>SUMIFS(СВЦЭМ!$H$34:$H$777,СВЦЭМ!$A$34:$A$777,$A300,СВЦЭМ!$B$34:$B$777,Q$296)+'СЕТ СН'!$F$15</f>
        <v>0</v>
      </c>
      <c r="R300" s="36">
        <f>SUMIFS(СВЦЭМ!$H$34:$H$777,СВЦЭМ!$A$34:$A$777,$A300,СВЦЭМ!$B$34:$B$777,R$296)+'СЕТ СН'!$F$15</f>
        <v>0</v>
      </c>
      <c r="S300" s="36">
        <f>SUMIFS(СВЦЭМ!$H$34:$H$777,СВЦЭМ!$A$34:$A$777,$A300,СВЦЭМ!$B$34:$B$777,S$296)+'СЕТ СН'!$F$15</f>
        <v>0</v>
      </c>
      <c r="T300" s="36">
        <f>SUMIFS(СВЦЭМ!$H$34:$H$777,СВЦЭМ!$A$34:$A$777,$A300,СВЦЭМ!$B$34:$B$777,T$296)+'СЕТ СН'!$F$15</f>
        <v>0</v>
      </c>
      <c r="U300" s="36">
        <f>SUMIFS(СВЦЭМ!$H$34:$H$777,СВЦЭМ!$A$34:$A$777,$A300,СВЦЭМ!$B$34:$B$777,U$296)+'СЕТ СН'!$F$15</f>
        <v>0</v>
      </c>
      <c r="V300" s="36">
        <f>SUMIFS(СВЦЭМ!$H$34:$H$777,СВЦЭМ!$A$34:$A$777,$A300,СВЦЭМ!$B$34:$B$777,V$296)+'СЕТ СН'!$F$15</f>
        <v>0</v>
      </c>
      <c r="W300" s="36">
        <f>SUMIFS(СВЦЭМ!$H$34:$H$777,СВЦЭМ!$A$34:$A$777,$A300,СВЦЭМ!$B$34:$B$777,W$296)+'СЕТ СН'!$F$15</f>
        <v>0</v>
      </c>
      <c r="X300" s="36">
        <f>SUMIFS(СВЦЭМ!$H$34:$H$777,СВЦЭМ!$A$34:$A$777,$A300,СВЦЭМ!$B$34:$B$777,X$296)+'СЕТ СН'!$F$15</f>
        <v>0</v>
      </c>
      <c r="Y300" s="36">
        <f>SUMIFS(СВЦЭМ!$H$34:$H$777,СВЦЭМ!$A$34:$A$777,$A300,СВЦЭМ!$B$34:$B$777,Y$296)+'СЕТ СН'!$F$15</f>
        <v>0</v>
      </c>
    </row>
    <row r="301" spans="1:27" ht="15.75" hidden="1" x14ac:dyDescent="0.2">
      <c r="A301" s="35">
        <f t="shared" si="8"/>
        <v>43956</v>
      </c>
      <c r="B301" s="36">
        <f>SUMIFS(СВЦЭМ!$H$34:$H$777,СВЦЭМ!$A$34:$A$777,$A301,СВЦЭМ!$B$34:$B$777,B$296)+'СЕТ СН'!$F$15</f>
        <v>0</v>
      </c>
      <c r="C301" s="36">
        <f>SUMIFS(СВЦЭМ!$H$34:$H$777,СВЦЭМ!$A$34:$A$777,$A301,СВЦЭМ!$B$34:$B$777,C$296)+'СЕТ СН'!$F$15</f>
        <v>0</v>
      </c>
      <c r="D301" s="36">
        <f>SUMIFS(СВЦЭМ!$H$34:$H$777,СВЦЭМ!$A$34:$A$777,$A301,СВЦЭМ!$B$34:$B$777,D$296)+'СЕТ СН'!$F$15</f>
        <v>0</v>
      </c>
      <c r="E301" s="36">
        <f>SUMIFS(СВЦЭМ!$H$34:$H$777,СВЦЭМ!$A$34:$A$777,$A301,СВЦЭМ!$B$34:$B$777,E$296)+'СЕТ СН'!$F$15</f>
        <v>0</v>
      </c>
      <c r="F301" s="36">
        <f>SUMIFS(СВЦЭМ!$H$34:$H$777,СВЦЭМ!$A$34:$A$777,$A301,СВЦЭМ!$B$34:$B$777,F$296)+'СЕТ СН'!$F$15</f>
        <v>0</v>
      </c>
      <c r="G301" s="36">
        <f>SUMIFS(СВЦЭМ!$H$34:$H$777,СВЦЭМ!$A$34:$A$777,$A301,СВЦЭМ!$B$34:$B$777,G$296)+'СЕТ СН'!$F$15</f>
        <v>0</v>
      </c>
      <c r="H301" s="36">
        <f>SUMIFS(СВЦЭМ!$H$34:$H$777,СВЦЭМ!$A$34:$A$777,$A301,СВЦЭМ!$B$34:$B$777,H$296)+'СЕТ СН'!$F$15</f>
        <v>0</v>
      </c>
      <c r="I301" s="36">
        <f>SUMIFS(СВЦЭМ!$H$34:$H$777,СВЦЭМ!$A$34:$A$777,$A301,СВЦЭМ!$B$34:$B$777,I$296)+'СЕТ СН'!$F$15</f>
        <v>0</v>
      </c>
      <c r="J301" s="36">
        <f>SUMIFS(СВЦЭМ!$H$34:$H$777,СВЦЭМ!$A$34:$A$777,$A301,СВЦЭМ!$B$34:$B$777,J$296)+'СЕТ СН'!$F$15</f>
        <v>0</v>
      </c>
      <c r="K301" s="36">
        <f>SUMIFS(СВЦЭМ!$H$34:$H$777,СВЦЭМ!$A$34:$A$777,$A301,СВЦЭМ!$B$34:$B$777,K$296)+'СЕТ СН'!$F$15</f>
        <v>0</v>
      </c>
      <c r="L301" s="36">
        <f>SUMIFS(СВЦЭМ!$H$34:$H$777,СВЦЭМ!$A$34:$A$777,$A301,СВЦЭМ!$B$34:$B$777,L$296)+'СЕТ СН'!$F$15</f>
        <v>0</v>
      </c>
      <c r="M301" s="36">
        <f>SUMIFS(СВЦЭМ!$H$34:$H$777,СВЦЭМ!$A$34:$A$777,$A301,СВЦЭМ!$B$34:$B$777,M$296)+'СЕТ СН'!$F$15</f>
        <v>0</v>
      </c>
      <c r="N301" s="36">
        <f>SUMIFS(СВЦЭМ!$H$34:$H$777,СВЦЭМ!$A$34:$A$777,$A301,СВЦЭМ!$B$34:$B$777,N$296)+'СЕТ СН'!$F$15</f>
        <v>0</v>
      </c>
      <c r="O301" s="36">
        <f>SUMIFS(СВЦЭМ!$H$34:$H$777,СВЦЭМ!$A$34:$A$777,$A301,СВЦЭМ!$B$34:$B$777,O$296)+'СЕТ СН'!$F$15</f>
        <v>0</v>
      </c>
      <c r="P301" s="36">
        <f>SUMIFS(СВЦЭМ!$H$34:$H$777,СВЦЭМ!$A$34:$A$777,$A301,СВЦЭМ!$B$34:$B$777,P$296)+'СЕТ СН'!$F$15</f>
        <v>0</v>
      </c>
      <c r="Q301" s="36">
        <f>SUMIFS(СВЦЭМ!$H$34:$H$777,СВЦЭМ!$A$34:$A$777,$A301,СВЦЭМ!$B$34:$B$777,Q$296)+'СЕТ СН'!$F$15</f>
        <v>0</v>
      </c>
      <c r="R301" s="36">
        <f>SUMIFS(СВЦЭМ!$H$34:$H$777,СВЦЭМ!$A$34:$A$777,$A301,СВЦЭМ!$B$34:$B$777,R$296)+'СЕТ СН'!$F$15</f>
        <v>0</v>
      </c>
      <c r="S301" s="36">
        <f>SUMIFS(СВЦЭМ!$H$34:$H$777,СВЦЭМ!$A$34:$A$777,$A301,СВЦЭМ!$B$34:$B$777,S$296)+'СЕТ СН'!$F$15</f>
        <v>0</v>
      </c>
      <c r="T301" s="36">
        <f>SUMIFS(СВЦЭМ!$H$34:$H$777,СВЦЭМ!$A$34:$A$777,$A301,СВЦЭМ!$B$34:$B$777,T$296)+'СЕТ СН'!$F$15</f>
        <v>0</v>
      </c>
      <c r="U301" s="36">
        <f>SUMIFS(СВЦЭМ!$H$34:$H$777,СВЦЭМ!$A$34:$A$777,$A301,СВЦЭМ!$B$34:$B$777,U$296)+'СЕТ СН'!$F$15</f>
        <v>0</v>
      </c>
      <c r="V301" s="36">
        <f>SUMIFS(СВЦЭМ!$H$34:$H$777,СВЦЭМ!$A$34:$A$777,$A301,СВЦЭМ!$B$34:$B$777,V$296)+'СЕТ СН'!$F$15</f>
        <v>0</v>
      </c>
      <c r="W301" s="36">
        <f>SUMIFS(СВЦЭМ!$H$34:$H$777,СВЦЭМ!$A$34:$A$777,$A301,СВЦЭМ!$B$34:$B$777,W$296)+'СЕТ СН'!$F$15</f>
        <v>0</v>
      </c>
      <c r="X301" s="36">
        <f>SUMIFS(СВЦЭМ!$H$34:$H$777,СВЦЭМ!$A$34:$A$777,$A301,СВЦЭМ!$B$34:$B$777,X$296)+'СЕТ СН'!$F$15</f>
        <v>0</v>
      </c>
      <c r="Y301" s="36">
        <f>SUMIFS(СВЦЭМ!$H$34:$H$777,СВЦЭМ!$A$34:$A$777,$A301,СВЦЭМ!$B$34:$B$777,Y$296)+'СЕТ СН'!$F$15</f>
        <v>0</v>
      </c>
    </row>
    <row r="302" spans="1:27" ht="15.75" hidden="1" x14ac:dyDescent="0.2">
      <c r="A302" s="35">
        <f t="shared" si="8"/>
        <v>43957</v>
      </c>
      <c r="B302" s="36">
        <f>SUMIFS(СВЦЭМ!$H$34:$H$777,СВЦЭМ!$A$34:$A$777,$A302,СВЦЭМ!$B$34:$B$777,B$296)+'СЕТ СН'!$F$15</f>
        <v>0</v>
      </c>
      <c r="C302" s="36">
        <f>SUMIFS(СВЦЭМ!$H$34:$H$777,СВЦЭМ!$A$34:$A$777,$A302,СВЦЭМ!$B$34:$B$777,C$296)+'СЕТ СН'!$F$15</f>
        <v>0</v>
      </c>
      <c r="D302" s="36">
        <f>SUMIFS(СВЦЭМ!$H$34:$H$777,СВЦЭМ!$A$34:$A$777,$A302,СВЦЭМ!$B$34:$B$777,D$296)+'СЕТ СН'!$F$15</f>
        <v>0</v>
      </c>
      <c r="E302" s="36">
        <f>SUMIFS(СВЦЭМ!$H$34:$H$777,СВЦЭМ!$A$34:$A$777,$A302,СВЦЭМ!$B$34:$B$777,E$296)+'СЕТ СН'!$F$15</f>
        <v>0</v>
      </c>
      <c r="F302" s="36">
        <f>SUMIFS(СВЦЭМ!$H$34:$H$777,СВЦЭМ!$A$34:$A$777,$A302,СВЦЭМ!$B$34:$B$777,F$296)+'СЕТ СН'!$F$15</f>
        <v>0</v>
      </c>
      <c r="G302" s="36">
        <f>SUMIFS(СВЦЭМ!$H$34:$H$777,СВЦЭМ!$A$34:$A$777,$A302,СВЦЭМ!$B$34:$B$777,G$296)+'СЕТ СН'!$F$15</f>
        <v>0</v>
      </c>
      <c r="H302" s="36">
        <f>SUMIFS(СВЦЭМ!$H$34:$H$777,СВЦЭМ!$A$34:$A$777,$A302,СВЦЭМ!$B$34:$B$777,H$296)+'СЕТ СН'!$F$15</f>
        <v>0</v>
      </c>
      <c r="I302" s="36">
        <f>SUMIFS(СВЦЭМ!$H$34:$H$777,СВЦЭМ!$A$34:$A$777,$A302,СВЦЭМ!$B$34:$B$777,I$296)+'СЕТ СН'!$F$15</f>
        <v>0</v>
      </c>
      <c r="J302" s="36">
        <f>SUMIFS(СВЦЭМ!$H$34:$H$777,СВЦЭМ!$A$34:$A$777,$A302,СВЦЭМ!$B$34:$B$777,J$296)+'СЕТ СН'!$F$15</f>
        <v>0</v>
      </c>
      <c r="K302" s="36">
        <f>SUMIFS(СВЦЭМ!$H$34:$H$777,СВЦЭМ!$A$34:$A$777,$A302,СВЦЭМ!$B$34:$B$777,K$296)+'СЕТ СН'!$F$15</f>
        <v>0</v>
      </c>
      <c r="L302" s="36">
        <f>SUMIFS(СВЦЭМ!$H$34:$H$777,СВЦЭМ!$A$34:$A$777,$A302,СВЦЭМ!$B$34:$B$777,L$296)+'СЕТ СН'!$F$15</f>
        <v>0</v>
      </c>
      <c r="M302" s="36">
        <f>SUMIFS(СВЦЭМ!$H$34:$H$777,СВЦЭМ!$A$34:$A$777,$A302,СВЦЭМ!$B$34:$B$777,M$296)+'СЕТ СН'!$F$15</f>
        <v>0</v>
      </c>
      <c r="N302" s="36">
        <f>SUMIFS(СВЦЭМ!$H$34:$H$777,СВЦЭМ!$A$34:$A$777,$A302,СВЦЭМ!$B$34:$B$777,N$296)+'СЕТ СН'!$F$15</f>
        <v>0</v>
      </c>
      <c r="O302" s="36">
        <f>SUMIFS(СВЦЭМ!$H$34:$H$777,СВЦЭМ!$A$34:$A$777,$A302,СВЦЭМ!$B$34:$B$777,O$296)+'СЕТ СН'!$F$15</f>
        <v>0</v>
      </c>
      <c r="P302" s="36">
        <f>SUMIFS(СВЦЭМ!$H$34:$H$777,СВЦЭМ!$A$34:$A$777,$A302,СВЦЭМ!$B$34:$B$777,P$296)+'СЕТ СН'!$F$15</f>
        <v>0</v>
      </c>
      <c r="Q302" s="36">
        <f>SUMIFS(СВЦЭМ!$H$34:$H$777,СВЦЭМ!$A$34:$A$777,$A302,СВЦЭМ!$B$34:$B$777,Q$296)+'СЕТ СН'!$F$15</f>
        <v>0</v>
      </c>
      <c r="R302" s="36">
        <f>SUMIFS(СВЦЭМ!$H$34:$H$777,СВЦЭМ!$A$34:$A$777,$A302,СВЦЭМ!$B$34:$B$777,R$296)+'СЕТ СН'!$F$15</f>
        <v>0</v>
      </c>
      <c r="S302" s="36">
        <f>SUMIFS(СВЦЭМ!$H$34:$H$777,СВЦЭМ!$A$34:$A$777,$A302,СВЦЭМ!$B$34:$B$777,S$296)+'СЕТ СН'!$F$15</f>
        <v>0</v>
      </c>
      <c r="T302" s="36">
        <f>SUMIFS(СВЦЭМ!$H$34:$H$777,СВЦЭМ!$A$34:$A$777,$A302,СВЦЭМ!$B$34:$B$777,T$296)+'СЕТ СН'!$F$15</f>
        <v>0</v>
      </c>
      <c r="U302" s="36">
        <f>SUMIFS(СВЦЭМ!$H$34:$H$777,СВЦЭМ!$A$34:$A$777,$A302,СВЦЭМ!$B$34:$B$777,U$296)+'СЕТ СН'!$F$15</f>
        <v>0</v>
      </c>
      <c r="V302" s="36">
        <f>SUMIFS(СВЦЭМ!$H$34:$H$777,СВЦЭМ!$A$34:$A$777,$A302,СВЦЭМ!$B$34:$B$777,V$296)+'СЕТ СН'!$F$15</f>
        <v>0</v>
      </c>
      <c r="W302" s="36">
        <f>SUMIFS(СВЦЭМ!$H$34:$H$777,СВЦЭМ!$A$34:$A$777,$A302,СВЦЭМ!$B$34:$B$777,W$296)+'СЕТ СН'!$F$15</f>
        <v>0</v>
      </c>
      <c r="X302" s="36">
        <f>SUMIFS(СВЦЭМ!$H$34:$H$777,СВЦЭМ!$A$34:$A$777,$A302,СВЦЭМ!$B$34:$B$777,X$296)+'СЕТ СН'!$F$15</f>
        <v>0</v>
      </c>
      <c r="Y302" s="36">
        <f>SUMIFS(СВЦЭМ!$H$34:$H$777,СВЦЭМ!$A$34:$A$777,$A302,СВЦЭМ!$B$34:$B$777,Y$296)+'СЕТ СН'!$F$15</f>
        <v>0</v>
      </c>
    </row>
    <row r="303" spans="1:27" ht="15.75" hidden="1" x14ac:dyDescent="0.2">
      <c r="A303" s="35">
        <f t="shared" si="8"/>
        <v>43958</v>
      </c>
      <c r="B303" s="36">
        <f>SUMIFS(СВЦЭМ!$H$34:$H$777,СВЦЭМ!$A$34:$A$777,$A303,СВЦЭМ!$B$34:$B$777,B$296)+'СЕТ СН'!$F$15</f>
        <v>0</v>
      </c>
      <c r="C303" s="36">
        <f>SUMIFS(СВЦЭМ!$H$34:$H$777,СВЦЭМ!$A$34:$A$777,$A303,СВЦЭМ!$B$34:$B$777,C$296)+'СЕТ СН'!$F$15</f>
        <v>0</v>
      </c>
      <c r="D303" s="36">
        <f>SUMIFS(СВЦЭМ!$H$34:$H$777,СВЦЭМ!$A$34:$A$777,$A303,СВЦЭМ!$B$34:$B$777,D$296)+'СЕТ СН'!$F$15</f>
        <v>0</v>
      </c>
      <c r="E303" s="36">
        <f>SUMIFS(СВЦЭМ!$H$34:$H$777,СВЦЭМ!$A$34:$A$777,$A303,СВЦЭМ!$B$34:$B$777,E$296)+'СЕТ СН'!$F$15</f>
        <v>0</v>
      </c>
      <c r="F303" s="36">
        <f>SUMIFS(СВЦЭМ!$H$34:$H$777,СВЦЭМ!$A$34:$A$777,$A303,СВЦЭМ!$B$34:$B$777,F$296)+'СЕТ СН'!$F$15</f>
        <v>0</v>
      </c>
      <c r="G303" s="36">
        <f>SUMIFS(СВЦЭМ!$H$34:$H$777,СВЦЭМ!$A$34:$A$777,$A303,СВЦЭМ!$B$34:$B$777,G$296)+'СЕТ СН'!$F$15</f>
        <v>0</v>
      </c>
      <c r="H303" s="36">
        <f>SUMIFS(СВЦЭМ!$H$34:$H$777,СВЦЭМ!$A$34:$A$777,$A303,СВЦЭМ!$B$34:$B$777,H$296)+'СЕТ СН'!$F$15</f>
        <v>0</v>
      </c>
      <c r="I303" s="36">
        <f>SUMIFS(СВЦЭМ!$H$34:$H$777,СВЦЭМ!$A$34:$A$777,$A303,СВЦЭМ!$B$34:$B$777,I$296)+'СЕТ СН'!$F$15</f>
        <v>0</v>
      </c>
      <c r="J303" s="36">
        <f>SUMIFS(СВЦЭМ!$H$34:$H$777,СВЦЭМ!$A$34:$A$777,$A303,СВЦЭМ!$B$34:$B$777,J$296)+'СЕТ СН'!$F$15</f>
        <v>0</v>
      </c>
      <c r="K303" s="36">
        <f>SUMIFS(СВЦЭМ!$H$34:$H$777,СВЦЭМ!$A$34:$A$777,$A303,СВЦЭМ!$B$34:$B$777,K$296)+'СЕТ СН'!$F$15</f>
        <v>0</v>
      </c>
      <c r="L303" s="36">
        <f>SUMIFS(СВЦЭМ!$H$34:$H$777,СВЦЭМ!$A$34:$A$777,$A303,СВЦЭМ!$B$34:$B$777,L$296)+'СЕТ СН'!$F$15</f>
        <v>0</v>
      </c>
      <c r="M303" s="36">
        <f>SUMIFS(СВЦЭМ!$H$34:$H$777,СВЦЭМ!$A$34:$A$777,$A303,СВЦЭМ!$B$34:$B$777,M$296)+'СЕТ СН'!$F$15</f>
        <v>0</v>
      </c>
      <c r="N303" s="36">
        <f>SUMIFS(СВЦЭМ!$H$34:$H$777,СВЦЭМ!$A$34:$A$777,$A303,СВЦЭМ!$B$34:$B$777,N$296)+'СЕТ СН'!$F$15</f>
        <v>0</v>
      </c>
      <c r="O303" s="36">
        <f>SUMIFS(СВЦЭМ!$H$34:$H$777,СВЦЭМ!$A$34:$A$777,$A303,СВЦЭМ!$B$34:$B$777,O$296)+'СЕТ СН'!$F$15</f>
        <v>0</v>
      </c>
      <c r="P303" s="36">
        <f>SUMIFS(СВЦЭМ!$H$34:$H$777,СВЦЭМ!$A$34:$A$777,$A303,СВЦЭМ!$B$34:$B$777,P$296)+'СЕТ СН'!$F$15</f>
        <v>0</v>
      </c>
      <c r="Q303" s="36">
        <f>SUMIFS(СВЦЭМ!$H$34:$H$777,СВЦЭМ!$A$34:$A$777,$A303,СВЦЭМ!$B$34:$B$777,Q$296)+'СЕТ СН'!$F$15</f>
        <v>0</v>
      </c>
      <c r="R303" s="36">
        <f>SUMIFS(СВЦЭМ!$H$34:$H$777,СВЦЭМ!$A$34:$A$777,$A303,СВЦЭМ!$B$34:$B$777,R$296)+'СЕТ СН'!$F$15</f>
        <v>0</v>
      </c>
      <c r="S303" s="36">
        <f>SUMIFS(СВЦЭМ!$H$34:$H$777,СВЦЭМ!$A$34:$A$777,$A303,СВЦЭМ!$B$34:$B$777,S$296)+'СЕТ СН'!$F$15</f>
        <v>0</v>
      </c>
      <c r="T303" s="36">
        <f>SUMIFS(СВЦЭМ!$H$34:$H$777,СВЦЭМ!$A$34:$A$777,$A303,СВЦЭМ!$B$34:$B$777,T$296)+'СЕТ СН'!$F$15</f>
        <v>0</v>
      </c>
      <c r="U303" s="36">
        <f>SUMIFS(СВЦЭМ!$H$34:$H$777,СВЦЭМ!$A$34:$A$777,$A303,СВЦЭМ!$B$34:$B$777,U$296)+'СЕТ СН'!$F$15</f>
        <v>0</v>
      </c>
      <c r="V303" s="36">
        <f>SUMIFS(СВЦЭМ!$H$34:$H$777,СВЦЭМ!$A$34:$A$777,$A303,СВЦЭМ!$B$34:$B$777,V$296)+'СЕТ СН'!$F$15</f>
        <v>0</v>
      </c>
      <c r="W303" s="36">
        <f>SUMIFS(СВЦЭМ!$H$34:$H$777,СВЦЭМ!$A$34:$A$777,$A303,СВЦЭМ!$B$34:$B$777,W$296)+'СЕТ СН'!$F$15</f>
        <v>0</v>
      </c>
      <c r="X303" s="36">
        <f>SUMIFS(СВЦЭМ!$H$34:$H$777,СВЦЭМ!$A$34:$A$777,$A303,СВЦЭМ!$B$34:$B$777,X$296)+'СЕТ СН'!$F$15</f>
        <v>0</v>
      </c>
      <c r="Y303" s="36">
        <f>SUMIFS(СВЦЭМ!$H$34:$H$777,СВЦЭМ!$A$34:$A$777,$A303,СВЦЭМ!$B$34:$B$777,Y$296)+'СЕТ СН'!$F$15</f>
        <v>0</v>
      </c>
    </row>
    <row r="304" spans="1:27" ht="15.75" hidden="1" x14ac:dyDescent="0.2">
      <c r="A304" s="35">
        <f t="shared" si="8"/>
        <v>43959</v>
      </c>
      <c r="B304" s="36">
        <f>SUMIFS(СВЦЭМ!$H$34:$H$777,СВЦЭМ!$A$34:$A$777,$A304,СВЦЭМ!$B$34:$B$777,B$296)+'СЕТ СН'!$F$15</f>
        <v>0</v>
      </c>
      <c r="C304" s="36">
        <f>SUMIFS(СВЦЭМ!$H$34:$H$777,СВЦЭМ!$A$34:$A$777,$A304,СВЦЭМ!$B$34:$B$777,C$296)+'СЕТ СН'!$F$15</f>
        <v>0</v>
      </c>
      <c r="D304" s="36">
        <f>SUMIFS(СВЦЭМ!$H$34:$H$777,СВЦЭМ!$A$34:$A$777,$A304,СВЦЭМ!$B$34:$B$777,D$296)+'СЕТ СН'!$F$15</f>
        <v>0</v>
      </c>
      <c r="E304" s="36">
        <f>SUMIFS(СВЦЭМ!$H$34:$H$777,СВЦЭМ!$A$34:$A$777,$A304,СВЦЭМ!$B$34:$B$777,E$296)+'СЕТ СН'!$F$15</f>
        <v>0</v>
      </c>
      <c r="F304" s="36">
        <f>SUMIFS(СВЦЭМ!$H$34:$H$777,СВЦЭМ!$A$34:$A$777,$A304,СВЦЭМ!$B$34:$B$777,F$296)+'СЕТ СН'!$F$15</f>
        <v>0</v>
      </c>
      <c r="G304" s="36">
        <f>SUMIFS(СВЦЭМ!$H$34:$H$777,СВЦЭМ!$A$34:$A$777,$A304,СВЦЭМ!$B$34:$B$777,G$296)+'СЕТ СН'!$F$15</f>
        <v>0</v>
      </c>
      <c r="H304" s="36">
        <f>SUMIFS(СВЦЭМ!$H$34:$H$777,СВЦЭМ!$A$34:$A$777,$A304,СВЦЭМ!$B$34:$B$777,H$296)+'СЕТ СН'!$F$15</f>
        <v>0</v>
      </c>
      <c r="I304" s="36">
        <f>SUMIFS(СВЦЭМ!$H$34:$H$777,СВЦЭМ!$A$34:$A$777,$A304,СВЦЭМ!$B$34:$B$777,I$296)+'СЕТ СН'!$F$15</f>
        <v>0</v>
      </c>
      <c r="J304" s="36">
        <f>SUMIFS(СВЦЭМ!$H$34:$H$777,СВЦЭМ!$A$34:$A$777,$A304,СВЦЭМ!$B$34:$B$777,J$296)+'СЕТ СН'!$F$15</f>
        <v>0</v>
      </c>
      <c r="K304" s="36">
        <f>SUMIFS(СВЦЭМ!$H$34:$H$777,СВЦЭМ!$A$34:$A$777,$A304,СВЦЭМ!$B$34:$B$777,K$296)+'СЕТ СН'!$F$15</f>
        <v>0</v>
      </c>
      <c r="L304" s="36">
        <f>SUMIFS(СВЦЭМ!$H$34:$H$777,СВЦЭМ!$A$34:$A$777,$A304,СВЦЭМ!$B$34:$B$777,L$296)+'СЕТ СН'!$F$15</f>
        <v>0</v>
      </c>
      <c r="M304" s="36">
        <f>SUMIFS(СВЦЭМ!$H$34:$H$777,СВЦЭМ!$A$34:$A$777,$A304,СВЦЭМ!$B$34:$B$777,M$296)+'СЕТ СН'!$F$15</f>
        <v>0</v>
      </c>
      <c r="N304" s="36">
        <f>SUMIFS(СВЦЭМ!$H$34:$H$777,СВЦЭМ!$A$34:$A$777,$A304,СВЦЭМ!$B$34:$B$777,N$296)+'СЕТ СН'!$F$15</f>
        <v>0</v>
      </c>
      <c r="O304" s="36">
        <f>SUMIFS(СВЦЭМ!$H$34:$H$777,СВЦЭМ!$A$34:$A$777,$A304,СВЦЭМ!$B$34:$B$777,O$296)+'СЕТ СН'!$F$15</f>
        <v>0</v>
      </c>
      <c r="P304" s="36">
        <f>SUMIFS(СВЦЭМ!$H$34:$H$777,СВЦЭМ!$A$34:$A$777,$A304,СВЦЭМ!$B$34:$B$777,P$296)+'СЕТ СН'!$F$15</f>
        <v>0</v>
      </c>
      <c r="Q304" s="36">
        <f>SUMIFS(СВЦЭМ!$H$34:$H$777,СВЦЭМ!$A$34:$A$777,$A304,СВЦЭМ!$B$34:$B$777,Q$296)+'СЕТ СН'!$F$15</f>
        <v>0</v>
      </c>
      <c r="R304" s="36">
        <f>SUMIFS(СВЦЭМ!$H$34:$H$777,СВЦЭМ!$A$34:$A$777,$A304,СВЦЭМ!$B$34:$B$777,R$296)+'СЕТ СН'!$F$15</f>
        <v>0</v>
      </c>
      <c r="S304" s="36">
        <f>SUMIFS(СВЦЭМ!$H$34:$H$777,СВЦЭМ!$A$34:$A$777,$A304,СВЦЭМ!$B$34:$B$777,S$296)+'СЕТ СН'!$F$15</f>
        <v>0</v>
      </c>
      <c r="T304" s="36">
        <f>SUMIFS(СВЦЭМ!$H$34:$H$777,СВЦЭМ!$A$34:$A$777,$A304,СВЦЭМ!$B$34:$B$777,T$296)+'СЕТ СН'!$F$15</f>
        <v>0</v>
      </c>
      <c r="U304" s="36">
        <f>SUMIFS(СВЦЭМ!$H$34:$H$777,СВЦЭМ!$A$34:$A$777,$A304,СВЦЭМ!$B$34:$B$777,U$296)+'СЕТ СН'!$F$15</f>
        <v>0</v>
      </c>
      <c r="V304" s="36">
        <f>SUMIFS(СВЦЭМ!$H$34:$H$777,СВЦЭМ!$A$34:$A$777,$A304,СВЦЭМ!$B$34:$B$777,V$296)+'СЕТ СН'!$F$15</f>
        <v>0</v>
      </c>
      <c r="W304" s="36">
        <f>SUMIFS(СВЦЭМ!$H$34:$H$777,СВЦЭМ!$A$34:$A$777,$A304,СВЦЭМ!$B$34:$B$777,W$296)+'СЕТ СН'!$F$15</f>
        <v>0</v>
      </c>
      <c r="X304" s="36">
        <f>SUMIFS(СВЦЭМ!$H$34:$H$777,СВЦЭМ!$A$34:$A$777,$A304,СВЦЭМ!$B$34:$B$777,X$296)+'СЕТ СН'!$F$15</f>
        <v>0</v>
      </c>
      <c r="Y304" s="36">
        <f>SUMIFS(СВЦЭМ!$H$34:$H$777,СВЦЭМ!$A$34:$A$777,$A304,СВЦЭМ!$B$34:$B$777,Y$296)+'СЕТ СН'!$F$15</f>
        <v>0</v>
      </c>
    </row>
    <row r="305" spans="1:25" ht="15.75" hidden="1" x14ac:dyDescent="0.2">
      <c r="A305" s="35">
        <f t="shared" si="8"/>
        <v>43960</v>
      </c>
      <c r="B305" s="36">
        <f>SUMIFS(СВЦЭМ!$H$34:$H$777,СВЦЭМ!$A$34:$A$777,$A305,СВЦЭМ!$B$34:$B$777,B$296)+'СЕТ СН'!$F$15</f>
        <v>0</v>
      </c>
      <c r="C305" s="36">
        <f>SUMIFS(СВЦЭМ!$H$34:$H$777,СВЦЭМ!$A$34:$A$777,$A305,СВЦЭМ!$B$34:$B$777,C$296)+'СЕТ СН'!$F$15</f>
        <v>0</v>
      </c>
      <c r="D305" s="36">
        <f>SUMIFS(СВЦЭМ!$H$34:$H$777,СВЦЭМ!$A$34:$A$777,$A305,СВЦЭМ!$B$34:$B$777,D$296)+'СЕТ СН'!$F$15</f>
        <v>0</v>
      </c>
      <c r="E305" s="36">
        <f>SUMIFS(СВЦЭМ!$H$34:$H$777,СВЦЭМ!$A$34:$A$777,$A305,СВЦЭМ!$B$34:$B$777,E$296)+'СЕТ СН'!$F$15</f>
        <v>0</v>
      </c>
      <c r="F305" s="36">
        <f>SUMIFS(СВЦЭМ!$H$34:$H$777,СВЦЭМ!$A$34:$A$777,$A305,СВЦЭМ!$B$34:$B$777,F$296)+'СЕТ СН'!$F$15</f>
        <v>0</v>
      </c>
      <c r="G305" s="36">
        <f>SUMIFS(СВЦЭМ!$H$34:$H$777,СВЦЭМ!$A$34:$A$777,$A305,СВЦЭМ!$B$34:$B$777,G$296)+'СЕТ СН'!$F$15</f>
        <v>0</v>
      </c>
      <c r="H305" s="36">
        <f>SUMIFS(СВЦЭМ!$H$34:$H$777,СВЦЭМ!$A$34:$A$777,$A305,СВЦЭМ!$B$34:$B$777,H$296)+'СЕТ СН'!$F$15</f>
        <v>0</v>
      </c>
      <c r="I305" s="36">
        <f>SUMIFS(СВЦЭМ!$H$34:$H$777,СВЦЭМ!$A$34:$A$777,$A305,СВЦЭМ!$B$34:$B$777,I$296)+'СЕТ СН'!$F$15</f>
        <v>0</v>
      </c>
      <c r="J305" s="36">
        <f>SUMIFS(СВЦЭМ!$H$34:$H$777,СВЦЭМ!$A$34:$A$777,$A305,СВЦЭМ!$B$34:$B$777,J$296)+'СЕТ СН'!$F$15</f>
        <v>0</v>
      </c>
      <c r="K305" s="36">
        <f>SUMIFS(СВЦЭМ!$H$34:$H$777,СВЦЭМ!$A$34:$A$777,$A305,СВЦЭМ!$B$34:$B$777,K$296)+'СЕТ СН'!$F$15</f>
        <v>0</v>
      </c>
      <c r="L305" s="36">
        <f>SUMIFS(СВЦЭМ!$H$34:$H$777,СВЦЭМ!$A$34:$A$777,$A305,СВЦЭМ!$B$34:$B$777,L$296)+'СЕТ СН'!$F$15</f>
        <v>0</v>
      </c>
      <c r="M305" s="36">
        <f>SUMIFS(СВЦЭМ!$H$34:$H$777,СВЦЭМ!$A$34:$A$777,$A305,СВЦЭМ!$B$34:$B$777,M$296)+'СЕТ СН'!$F$15</f>
        <v>0</v>
      </c>
      <c r="N305" s="36">
        <f>SUMIFS(СВЦЭМ!$H$34:$H$777,СВЦЭМ!$A$34:$A$777,$A305,СВЦЭМ!$B$34:$B$777,N$296)+'СЕТ СН'!$F$15</f>
        <v>0</v>
      </c>
      <c r="O305" s="36">
        <f>SUMIFS(СВЦЭМ!$H$34:$H$777,СВЦЭМ!$A$34:$A$777,$A305,СВЦЭМ!$B$34:$B$777,O$296)+'СЕТ СН'!$F$15</f>
        <v>0</v>
      </c>
      <c r="P305" s="36">
        <f>SUMIFS(СВЦЭМ!$H$34:$H$777,СВЦЭМ!$A$34:$A$777,$A305,СВЦЭМ!$B$34:$B$777,P$296)+'СЕТ СН'!$F$15</f>
        <v>0</v>
      </c>
      <c r="Q305" s="36">
        <f>SUMIFS(СВЦЭМ!$H$34:$H$777,СВЦЭМ!$A$34:$A$777,$A305,СВЦЭМ!$B$34:$B$777,Q$296)+'СЕТ СН'!$F$15</f>
        <v>0</v>
      </c>
      <c r="R305" s="36">
        <f>SUMIFS(СВЦЭМ!$H$34:$H$777,СВЦЭМ!$A$34:$A$777,$A305,СВЦЭМ!$B$34:$B$777,R$296)+'СЕТ СН'!$F$15</f>
        <v>0</v>
      </c>
      <c r="S305" s="36">
        <f>SUMIFS(СВЦЭМ!$H$34:$H$777,СВЦЭМ!$A$34:$A$777,$A305,СВЦЭМ!$B$34:$B$777,S$296)+'СЕТ СН'!$F$15</f>
        <v>0</v>
      </c>
      <c r="T305" s="36">
        <f>SUMIFS(СВЦЭМ!$H$34:$H$777,СВЦЭМ!$A$34:$A$777,$A305,СВЦЭМ!$B$34:$B$777,T$296)+'СЕТ СН'!$F$15</f>
        <v>0</v>
      </c>
      <c r="U305" s="36">
        <f>SUMIFS(СВЦЭМ!$H$34:$H$777,СВЦЭМ!$A$34:$A$777,$A305,СВЦЭМ!$B$34:$B$777,U$296)+'СЕТ СН'!$F$15</f>
        <v>0</v>
      </c>
      <c r="V305" s="36">
        <f>SUMIFS(СВЦЭМ!$H$34:$H$777,СВЦЭМ!$A$34:$A$777,$A305,СВЦЭМ!$B$34:$B$777,V$296)+'СЕТ СН'!$F$15</f>
        <v>0</v>
      </c>
      <c r="W305" s="36">
        <f>SUMIFS(СВЦЭМ!$H$34:$H$777,СВЦЭМ!$A$34:$A$777,$A305,СВЦЭМ!$B$34:$B$777,W$296)+'СЕТ СН'!$F$15</f>
        <v>0</v>
      </c>
      <c r="X305" s="36">
        <f>SUMIFS(СВЦЭМ!$H$34:$H$777,СВЦЭМ!$A$34:$A$777,$A305,СВЦЭМ!$B$34:$B$777,X$296)+'СЕТ СН'!$F$15</f>
        <v>0</v>
      </c>
      <c r="Y305" s="36">
        <f>SUMIFS(СВЦЭМ!$H$34:$H$777,СВЦЭМ!$A$34:$A$777,$A305,СВЦЭМ!$B$34:$B$777,Y$296)+'СЕТ СН'!$F$15</f>
        <v>0</v>
      </c>
    </row>
    <row r="306" spans="1:25" ht="15.75" hidden="1" x14ac:dyDescent="0.2">
      <c r="A306" s="35">
        <f t="shared" si="8"/>
        <v>43961</v>
      </c>
      <c r="B306" s="36">
        <f>SUMIFS(СВЦЭМ!$H$34:$H$777,СВЦЭМ!$A$34:$A$777,$A306,СВЦЭМ!$B$34:$B$777,B$296)+'СЕТ СН'!$F$15</f>
        <v>0</v>
      </c>
      <c r="C306" s="36">
        <f>SUMIFS(СВЦЭМ!$H$34:$H$777,СВЦЭМ!$A$34:$A$777,$A306,СВЦЭМ!$B$34:$B$777,C$296)+'СЕТ СН'!$F$15</f>
        <v>0</v>
      </c>
      <c r="D306" s="36">
        <f>SUMIFS(СВЦЭМ!$H$34:$H$777,СВЦЭМ!$A$34:$A$777,$A306,СВЦЭМ!$B$34:$B$777,D$296)+'СЕТ СН'!$F$15</f>
        <v>0</v>
      </c>
      <c r="E306" s="36">
        <f>SUMIFS(СВЦЭМ!$H$34:$H$777,СВЦЭМ!$A$34:$A$777,$A306,СВЦЭМ!$B$34:$B$777,E$296)+'СЕТ СН'!$F$15</f>
        <v>0</v>
      </c>
      <c r="F306" s="36">
        <f>SUMIFS(СВЦЭМ!$H$34:$H$777,СВЦЭМ!$A$34:$A$777,$A306,СВЦЭМ!$B$34:$B$777,F$296)+'СЕТ СН'!$F$15</f>
        <v>0</v>
      </c>
      <c r="G306" s="36">
        <f>SUMIFS(СВЦЭМ!$H$34:$H$777,СВЦЭМ!$A$34:$A$777,$A306,СВЦЭМ!$B$34:$B$777,G$296)+'СЕТ СН'!$F$15</f>
        <v>0</v>
      </c>
      <c r="H306" s="36">
        <f>SUMIFS(СВЦЭМ!$H$34:$H$777,СВЦЭМ!$A$34:$A$777,$A306,СВЦЭМ!$B$34:$B$777,H$296)+'СЕТ СН'!$F$15</f>
        <v>0</v>
      </c>
      <c r="I306" s="36">
        <f>SUMIFS(СВЦЭМ!$H$34:$H$777,СВЦЭМ!$A$34:$A$777,$A306,СВЦЭМ!$B$34:$B$777,I$296)+'СЕТ СН'!$F$15</f>
        <v>0</v>
      </c>
      <c r="J306" s="36">
        <f>SUMIFS(СВЦЭМ!$H$34:$H$777,СВЦЭМ!$A$34:$A$777,$A306,СВЦЭМ!$B$34:$B$777,J$296)+'СЕТ СН'!$F$15</f>
        <v>0</v>
      </c>
      <c r="K306" s="36">
        <f>SUMIFS(СВЦЭМ!$H$34:$H$777,СВЦЭМ!$A$34:$A$777,$A306,СВЦЭМ!$B$34:$B$777,K$296)+'СЕТ СН'!$F$15</f>
        <v>0</v>
      </c>
      <c r="L306" s="36">
        <f>SUMIFS(СВЦЭМ!$H$34:$H$777,СВЦЭМ!$A$34:$A$777,$A306,СВЦЭМ!$B$34:$B$777,L$296)+'СЕТ СН'!$F$15</f>
        <v>0</v>
      </c>
      <c r="M306" s="36">
        <f>SUMIFS(СВЦЭМ!$H$34:$H$777,СВЦЭМ!$A$34:$A$777,$A306,СВЦЭМ!$B$34:$B$777,M$296)+'СЕТ СН'!$F$15</f>
        <v>0</v>
      </c>
      <c r="N306" s="36">
        <f>SUMIFS(СВЦЭМ!$H$34:$H$777,СВЦЭМ!$A$34:$A$777,$A306,СВЦЭМ!$B$34:$B$777,N$296)+'СЕТ СН'!$F$15</f>
        <v>0</v>
      </c>
      <c r="O306" s="36">
        <f>SUMIFS(СВЦЭМ!$H$34:$H$777,СВЦЭМ!$A$34:$A$777,$A306,СВЦЭМ!$B$34:$B$777,O$296)+'СЕТ СН'!$F$15</f>
        <v>0</v>
      </c>
      <c r="P306" s="36">
        <f>SUMIFS(СВЦЭМ!$H$34:$H$777,СВЦЭМ!$A$34:$A$777,$A306,СВЦЭМ!$B$34:$B$777,P$296)+'СЕТ СН'!$F$15</f>
        <v>0</v>
      </c>
      <c r="Q306" s="36">
        <f>SUMIFS(СВЦЭМ!$H$34:$H$777,СВЦЭМ!$A$34:$A$777,$A306,СВЦЭМ!$B$34:$B$777,Q$296)+'СЕТ СН'!$F$15</f>
        <v>0</v>
      </c>
      <c r="R306" s="36">
        <f>SUMIFS(СВЦЭМ!$H$34:$H$777,СВЦЭМ!$A$34:$A$777,$A306,СВЦЭМ!$B$34:$B$777,R$296)+'СЕТ СН'!$F$15</f>
        <v>0</v>
      </c>
      <c r="S306" s="36">
        <f>SUMIFS(СВЦЭМ!$H$34:$H$777,СВЦЭМ!$A$34:$A$777,$A306,СВЦЭМ!$B$34:$B$777,S$296)+'СЕТ СН'!$F$15</f>
        <v>0</v>
      </c>
      <c r="T306" s="36">
        <f>SUMIFS(СВЦЭМ!$H$34:$H$777,СВЦЭМ!$A$34:$A$777,$A306,СВЦЭМ!$B$34:$B$777,T$296)+'СЕТ СН'!$F$15</f>
        <v>0</v>
      </c>
      <c r="U306" s="36">
        <f>SUMIFS(СВЦЭМ!$H$34:$H$777,СВЦЭМ!$A$34:$A$777,$A306,СВЦЭМ!$B$34:$B$777,U$296)+'СЕТ СН'!$F$15</f>
        <v>0</v>
      </c>
      <c r="V306" s="36">
        <f>SUMIFS(СВЦЭМ!$H$34:$H$777,СВЦЭМ!$A$34:$A$777,$A306,СВЦЭМ!$B$34:$B$777,V$296)+'СЕТ СН'!$F$15</f>
        <v>0</v>
      </c>
      <c r="W306" s="36">
        <f>SUMIFS(СВЦЭМ!$H$34:$H$777,СВЦЭМ!$A$34:$A$777,$A306,СВЦЭМ!$B$34:$B$777,W$296)+'СЕТ СН'!$F$15</f>
        <v>0</v>
      </c>
      <c r="X306" s="36">
        <f>SUMIFS(СВЦЭМ!$H$34:$H$777,СВЦЭМ!$A$34:$A$777,$A306,СВЦЭМ!$B$34:$B$777,X$296)+'СЕТ СН'!$F$15</f>
        <v>0</v>
      </c>
      <c r="Y306" s="36">
        <f>SUMIFS(СВЦЭМ!$H$34:$H$777,СВЦЭМ!$A$34:$A$777,$A306,СВЦЭМ!$B$34:$B$777,Y$296)+'СЕТ СН'!$F$15</f>
        <v>0</v>
      </c>
    </row>
    <row r="307" spans="1:25" ht="15.75" hidden="1" x14ac:dyDescent="0.2">
      <c r="A307" s="35">
        <f t="shared" si="8"/>
        <v>43962</v>
      </c>
      <c r="B307" s="36">
        <f>SUMIFS(СВЦЭМ!$H$34:$H$777,СВЦЭМ!$A$34:$A$777,$A307,СВЦЭМ!$B$34:$B$777,B$296)+'СЕТ СН'!$F$15</f>
        <v>0</v>
      </c>
      <c r="C307" s="36">
        <f>SUMIFS(СВЦЭМ!$H$34:$H$777,СВЦЭМ!$A$34:$A$777,$A307,СВЦЭМ!$B$34:$B$777,C$296)+'СЕТ СН'!$F$15</f>
        <v>0</v>
      </c>
      <c r="D307" s="36">
        <f>SUMIFS(СВЦЭМ!$H$34:$H$777,СВЦЭМ!$A$34:$A$777,$A307,СВЦЭМ!$B$34:$B$777,D$296)+'СЕТ СН'!$F$15</f>
        <v>0</v>
      </c>
      <c r="E307" s="36">
        <f>SUMIFS(СВЦЭМ!$H$34:$H$777,СВЦЭМ!$A$34:$A$777,$A307,СВЦЭМ!$B$34:$B$777,E$296)+'СЕТ СН'!$F$15</f>
        <v>0</v>
      </c>
      <c r="F307" s="36">
        <f>SUMIFS(СВЦЭМ!$H$34:$H$777,СВЦЭМ!$A$34:$A$777,$A307,СВЦЭМ!$B$34:$B$777,F$296)+'СЕТ СН'!$F$15</f>
        <v>0</v>
      </c>
      <c r="G307" s="36">
        <f>SUMIFS(СВЦЭМ!$H$34:$H$777,СВЦЭМ!$A$34:$A$777,$A307,СВЦЭМ!$B$34:$B$777,G$296)+'СЕТ СН'!$F$15</f>
        <v>0</v>
      </c>
      <c r="H307" s="36">
        <f>SUMIFS(СВЦЭМ!$H$34:$H$777,СВЦЭМ!$A$34:$A$777,$A307,СВЦЭМ!$B$34:$B$777,H$296)+'СЕТ СН'!$F$15</f>
        <v>0</v>
      </c>
      <c r="I307" s="36">
        <f>SUMIFS(СВЦЭМ!$H$34:$H$777,СВЦЭМ!$A$34:$A$777,$A307,СВЦЭМ!$B$34:$B$777,I$296)+'СЕТ СН'!$F$15</f>
        <v>0</v>
      </c>
      <c r="J307" s="36">
        <f>SUMIFS(СВЦЭМ!$H$34:$H$777,СВЦЭМ!$A$34:$A$777,$A307,СВЦЭМ!$B$34:$B$777,J$296)+'СЕТ СН'!$F$15</f>
        <v>0</v>
      </c>
      <c r="K307" s="36">
        <f>SUMIFS(СВЦЭМ!$H$34:$H$777,СВЦЭМ!$A$34:$A$777,$A307,СВЦЭМ!$B$34:$B$777,K$296)+'СЕТ СН'!$F$15</f>
        <v>0</v>
      </c>
      <c r="L307" s="36">
        <f>SUMIFS(СВЦЭМ!$H$34:$H$777,СВЦЭМ!$A$34:$A$777,$A307,СВЦЭМ!$B$34:$B$777,L$296)+'СЕТ СН'!$F$15</f>
        <v>0</v>
      </c>
      <c r="M307" s="36">
        <f>SUMIFS(СВЦЭМ!$H$34:$H$777,СВЦЭМ!$A$34:$A$777,$A307,СВЦЭМ!$B$34:$B$777,M$296)+'СЕТ СН'!$F$15</f>
        <v>0</v>
      </c>
      <c r="N307" s="36">
        <f>SUMIFS(СВЦЭМ!$H$34:$H$777,СВЦЭМ!$A$34:$A$777,$A307,СВЦЭМ!$B$34:$B$777,N$296)+'СЕТ СН'!$F$15</f>
        <v>0</v>
      </c>
      <c r="O307" s="36">
        <f>SUMIFS(СВЦЭМ!$H$34:$H$777,СВЦЭМ!$A$34:$A$777,$A307,СВЦЭМ!$B$34:$B$777,O$296)+'СЕТ СН'!$F$15</f>
        <v>0</v>
      </c>
      <c r="P307" s="36">
        <f>SUMIFS(СВЦЭМ!$H$34:$H$777,СВЦЭМ!$A$34:$A$777,$A307,СВЦЭМ!$B$34:$B$777,P$296)+'СЕТ СН'!$F$15</f>
        <v>0</v>
      </c>
      <c r="Q307" s="36">
        <f>SUMIFS(СВЦЭМ!$H$34:$H$777,СВЦЭМ!$A$34:$A$777,$A307,СВЦЭМ!$B$34:$B$777,Q$296)+'СЕТ СН'!$F$15</f>
        <v>0</v>
      </c>
      <c r="R307" s="36">
        <f>SUMIFS(СВЦЭМ!$H$34:$H$777,СВЦЭМ!$A$34:$A$777,$A307,СВЦЭМ!$B$34:$B$777,R$296)+'СЕТ СН'!$F$15</f>
        <v>0</v>
      </c>
      <c r="S307" s="36">
        <f>SUMIFS(СВЦЭМ!$H$34:$H$777,СВЦЭМ!$A$34:$A$777,$A307,СВЦЭМ!$B$34:$B$777,S$296)+'СЕТ СН'!$F$15</f>
        <v>0</v>
      </c>
      <c r="T307" s="36">
        <f>SUMIFS(СВЦЭМ!$H$34:$H$777,СВЦЭМ!$A$34:$A$777,$A307,СВЦЭМ!$B$34:$B$777,T$296)+'СЕТ СН'!$F$15</f>
        <v>0</v>
      </c>
      <c r="U307" s="36">
        <f>SUMIFS(СВЦЭМ!$H$34:$H$777,СВЦЭМ!$A$34:$A$777,$A307,СВЦЭМ!$B$34:$B$777,U$296)+'СЕТ СН'!$F$15</f>
        <v>0</v>
      </c>
      <c r="V307" s="36">
        <f>SUMIFS(СВЦЭМ!$H$34:$H$777,СВЦЭМ!$A$34:$A$777,$A307,СВЦЭМ!$B$34:$B$777,V$296)+'СЕТ СН'!$F$15</f>
        <v>0</v>
      </c>
      <c r="W307" s="36">
        <f>SUMIFS(СВЦЭМ!$H$34:$H$777,СВЦЭМ!$A$34:$A$777,$A307,СВЦЭМ!$B$34:$B$777,W$296)+'СЕТ СН'!$F$15</f>
        <v>0</v>
      </c>
      <c r="X307" s="36">
        <f>SUMIFS(СВЦЭМ!$H$34:$H$777,СВЦЭМ!$A$34:$A$777,$A307,СВЦЭМ!$B$34:$B$777,X$296)+'СЕТ СН'!$F$15</f>
        <v>0</v>
      </c>
      <c r="Y307" s="36">
        <f>SUMIFS(СВЦЭМ!$H$34:$H$777,СВЦЭМ!$A$34:$A$777,$A307,СВЦЭМ!$B$34:$B$777,Y$296)+'СЕТ СН'!$F$15</f>
        <v>0</v>
      </c>
    </row>
    <row r="308" spans="1:25" ht="15.75" hidden="1" x14ac:dyDescent="0.2">
      <c r="A308" s="35">
        <f t="shared" si="8"/>
        <v>43963</v>
      </c>
      <c r="B308" s="36">
        <f>SUMIFS(СВЦЭМ!$H$34:$H$777,СВЦЭМ!$A$34:$A$777,$A308,СВЦЭМ!$B$34:$B$777,B$296)+'СЕТ СН'!$F$15</f>
        <v>0</v>
      </c>
      <c r="C308" s="36">
        <f>SUMIFS(СВЦЭМ!$H$34:$H$777,СВЦЭМ!$A$34:$A$777,$A308,СВЦЭМ!$B$34:$B$777,C$296)+'СЕТ СН'!$F$15</f>
        <v>0</v>
      </c>
      <c r="D308" s="36">
        <f>SUMIFS(СВЦЭМ!$H$34:$H$777,СВЦЭМ!$A$34:$A$777,$A308,СВЦЭМ!$B$34:$B$777,D$296)+'СЕТ СН'!$F$15</f>
        <v>0</v>
      </c>
      <c r="E308" s="36">
        <f>SUMIFS(СВЦЭМ!$H$34:$H$777,СВЦЭМ!$A$34:$A$777,$A308,СВЦЭМ!$B$34:$B$777,E$296)+'СЕТ СН'!$F$15</f>
        <v>0</v>
      </c>
      <c r="F308" s="36">
        <f>SUMIFS(СВЦЭМ!$H$34:$H$777,СВЦЭМ!$A$34:$A$777,$A308,СВЦЭМ!$B$34:$B$777,F$296)+'СЕТ СН'!$F$15</f>
        <v>0</v>
      </c>
      <c r="G308" s="36">
        <f>SUMIFS(СВЦЭМ!$H$34:$H$777,СВЦЭМ!$A$34:$A$777,$A308,СВЦЭМ!$B$34:$B$777,G$296)+'СЕТ СН'!$F$15</f>
        <v>0</v>
      </c>
      <c r="H308" s="36">
        <f>SUMIFS(СВЦЭМ!$H$34:$H$777,СВЦЭМ!$A$34:$A$777,$A308,СВЦЭМ!$B$34:$B$777,H$296)+'СЕТ СН'!$F$15</f>
        <v>0</v>
      </c>
      <c r="I308" s="36">
        <f>SUMIFS(СВЦЭМ!$H$34:$H$777,СВЦЭМ!$A$34:$A$777,$A308,СВЦЭМ!$B$34:$B$777,I$296)+'СЕТ СН'!$F$15</f>
        <v>0</v>
      </c>
      <c r="J308" s="36">
        <f>SUMIFS(СВЦЭМ!$H$34:$H$777,СВЦЭМ!$A$34:$A$777,$A308,СВЦЭМ!$B$34:$B$777,J$296)+'СЕТ СН'!$F$15</f>
        <v>0</v>
      </c>
      <c r="K308" s="36">
        <f>SUMIFS(СВЦЭМ!$H$34:$H$777,СВЦЭМ!$A$34:$A$777,$A308,СВЦЭМ!$B$34:$B$777,K$296)+'СЕТ СН'!$F$15</f>
        <v>0</v>
      </c>
      <c r="L308" s="36">
        <f>SUMIFS(СВЦЭМ!$H$34:$H$777,СВЦЭМ!$A$34:$A$777,$A308,СВЦЭМ!$B$34:$B$777,L$296)+'СЕТ СН'!$F$15</f>
        <v>0</v>
      </c>
      <c r="M308" s="36">
        <f>SUMIFS(СВЦЭМ!$H$34:$H$777,СВЦЭМ!$A$34:$A$777,$A308,СВЦЭМ!$B$34:$B$777,M$296)+'СЕТ СН'!$F$15</f>
        <v>0</v>
      </c>
      <c r="N308" s="36">
        <f>SUMIFS(СВЦЭМ!$H$34:$H$777,СВЦЭМ!$A$34:$A$777,$A308,СВЦЭМ!$B$34:$B$777,N$296)+'СЕТ СН'!$F$15</f>
        <v>0</v>
      </c>
      <c r="O308" s="36">
        <f>SUMIFS(СВЦЭМ!$H$34:$H$777,СВЦЭМ!$A$34:$A$777,$A308,СВЦЭМ!$B$34:$B$777,O$296)+'СЕТ СН'!$F$15</f>
        <v>0</v>
      </c>
      <c r="P308" s="36">
        <f>SUMIFS(СВЦЭМ!$H$34:$H$777,СВЦЭМ!$A$34:$A$777,$A308,СВЦЭМ!$B$34:$B$777,P$296)+'СЕТ СН'!$F$15</f>
        <v>0</v>
      </c>
      <c r="Q308" s="36">
        <f>SUMIFS(СВЦЭМ!$H$34:$H$777,СВЦЭМ!$A$34:$A$777,$A308,СВЦЭМ!$B$34:$B$777,Q$296)+'СЕТ СН'!$F$15</f>
        <v>0</v>
      </c>
      <c r="R308" s="36">
        <f>SUMIFS(СВЦЭМ!$H$34:$H$777,СВЦЭМ!$A$34:$A$777,$A308,СВЦЭМ!$B$34:$B$777,R$296)+'СЕТ СН'!$F$15</f>
        <v>0</v>
      </c>
      <c r="S308" s="36">
        <f>SUMIFS(СВЦЭМ!$H$34:$H$777,СВЦЭМ!$A$34:$A$777,$A308,СВЦЭМ!$B$34:$B$777,S$296)+'СЕТ СН'!$F$15</f>
        <v>0</v>
      </c>
      <c r="T308" s="36">
        <f>SUMIFS(СВЦЭМ!$H$34:$H$777,СВЦЭМ!$A$34:$A$777,$A308,СВЦЭМ!$B$34:$B$777,T$296)+'СЕТ СН'!$F$15</f>
        <v>0</v>
      </c>
      <c r="U308" s="36">
        <f>SUMIFS(СВЦЭМ!$H$34:$H$777,СВЦЭМ!$A$34:$A$777,$A308,СВЦЭМ!$B$34:$B$777,U$296)+'СЕТ СН'!$F$15</f>
        <v>0</v>
      </c>
      <c r="V308" s="36">
        <f>SUMIFS(СВЦЭМ!$H$34:$H$777,СВЦЭМ!$A$34:$A$777,$A308,СВЦЭМ!$B$34:$B$777,V$296)+'СЕТ СН'!$F$15</f>
        <v>0</v>
      </c>
      <c r="W308" s="36">
        <f>SUMIFS(СВЦЭМ!$H$34:$H$777,СВЦЭМ!$A$34:$A$777,$A308,СВЦЭМ!$B$34:$B$777,W$296)+'СЕТ СН'!$F$15</f>
        <v>0</v>
      </c>
      <c r="X308" s="36">
        <f>SUMIFS(СВЦЭМ!$H$34:$H$777,СВЦЭМ!$A$34:$A$777,$A308,СВЦЭМ!$B$34:$B$777,X$296)+'СЕТ СН'!$F$15</f>
        <v>0</v>
      </c>
      <c r="Y308" s="36">
        <f>SUMIFS(СВЦЭМ!$H$34:$H$777,СВЦЭМ!$A$34:$A$777,$A308,СВЦЭМ!$B$34:$B$777,Y$296)+'СЕТ СН'!$F$15</f>
        <v>0</v>
      </c>
    </row>
    <row r="309" spans="1:25" ht="15.75" hidden="1" x14ac:dyDescent="0.2">
      <c r="A309" s="35">
        <f t="shared" si="8"/>
        <v>43964</v>
      </c>
      <c r="B309" s="36">
        <f>SUMIFS(СВЦЭМ!$H$34:$H$777,СВЦЭМ!$A$34:$A$777,$A309,СВЦЭМ!$B$34:$B$777,B$296)+'СЕТ СН'!$F$15</f>
        <v>0</v>
      </c>
      <c r="C309" s="36">
        <f>SUMIFS(СВЦЭМ!$H$34:$H$777,СВЦЭМ!$A$34:$A$777,$A309,СВЦЭМ!$B$34:$B$777,C$296)+'СЕТ СН'!$F$15</f>
        <v>0</v>
      </c>
      <c r="D309" s="36">
        <f>SUMIFS(СВЦЭМ!$H$34:$H$777,СВЦЭМ!$A$34:$A$777,$A309,СВЦЭМ!$B$34:$B$777,D$296)+'СЕТ СН'!$F$15</f>
        <v>0</v>
      </c>
      <c r="E309" s="36">
        <f>SUMIFS(СВЦЭМ!$H$34:$H$777,СВЦЭМ!$A$34:$A$777,$A309,СВЦЭМ!$B$34:$B$777,E$296)+'СЕТ СН'!$F$15</f>
        <v>0</v>
      </c>
      <c r="F309" s="36">
        <f>SUMIFS(СВЦЭМ!$H$34:$H$777,СВЦЭМ!$A$34:$A$777,$A309,СВЦЭМ!$B$34:$B$777,F$296)+'СЕТ СН'!$F$15</f>
        <v>0</v>
      </c>
      <c r="G309" s="36">
        <f>SUMIFS(СВЦЭМ!$H$34:$H$777,СВЦЭМ!$A$34:$A$777,$A309,СВЦЭМ!$B$34:$B$777,G$296)+'СЕТ СН'!$F$15</f>
        <v>0</v>
      </c>
      <c r="H309" s="36">
        <f>SUMIFS(СВЦЭМ!$H$34:$H$777,СВЦЭМ!$A$34:$A$777,$A309,СВЦЭМ!$B$34:$B$777,H$296)+'СЕТ СН'!$F$15</f>
        <v>0</v>
      </c>
      <c r="I309" s="36">
        <f>SUMIFS(СВЦЭМ!$H$34:$H$777,СВЦЭМ!$A$34:$A$777,$A309,СВЦЭМ!$B$34:$B$777,I$296)+'СЕТ СН'!$F$15</f>
        <v>0</v>
      </c>
      <c r="J309" s="36">
        <f>SUMIFS(СВЦЭМ!$H$34:$H$777,СВЦЭМ!$A$34:$A$777,$A309,СВЦЭМ!$B$34:$B$777,J$296)+'СЕТ СН'!$F$15</f>
        <v>0</v>
      </c>
      <c r="K309" s="36">
        <f>SUMIFS(СВЦЭМ!$H$34:$H$777,СВЦЭМ!$A$34:$A$777,$A309,СВЦЭМ!$B$34:$B$777,K$296)+'СЕТ СН'!$F$15</f>
        <v>0</v>
      </c>
      <c r="L309" s="36">
        <f>SUMIFS(СВЦЭМ!$H$34:$H$777,СВЦЭМ!$A$34:$A$777,$A309,СВЦЭМ!$B$34:$B$777,L$296)+'СЕТ СН'!$F$15</f>
        <v>0</v>
      </c>
      <c r="M309" s="36">
        <f>SUMIFS(СВЦЭМ!$H$34:$H$777,СВЦЭМ!$A$34:$A$777,$A309,СВЦЭМ!$B$34:$B$777,M$296)+'СЕТ СН'!$F$15</f>
        <v>0</v>
      </c>
      <c r="N309" s="36">
        <f>SUMIFS(СВЦЭМ!$H$34:$H$777,СВЦЭМ!$A$34:$A$777,$A309,СВЦЭМ!$B$34:$B$777,N$296)+'СЕТ СН'!$F$15</f>
        <v>0</v>
      </c>
      <c r="O309" s="36">
        <f>SUMIFS(СВЦЭМ!$H$34:$H$777,СВЦЭМ!$A$34:$A$777,$A309,СВЦЭМ!$B$34:$B$777,O$296)+'СЕТ СН'!$F$15</f>
        <v>0</v>
      </c>
      <c r="P309" s="36">
        <f>SUMIFS(СВЦЭМ!$H$34:$H$777,СВЦЭМ!$A$34:$A$777,$A309,СВЦЭМ!$B$34:$B$777,P$296)+'СЕТ СН'!$F$15</f>
        <v>0</v>
      </c>
      <c r="Q309" s="36">
        <f>SUMIFS(СВЦЭМ!$H$34:$H$777,СВЦЭМ!$A$34:$A$777,$A309,СВЦЭМ!$B$34:$B$777,Q$296)+'СЕТ СН'!$F$15</f>
        <v>0</v>
      </c>
      <c r="R309" s="36">
        <f>SUMIFS(СВЦЭМ!$H$34:$H$777,СВЦЭМ!$A$34:$A$777,$A309,СВЦЭМ!$B$34:$B$777,R$296)+'СЕТ СН'!$F$15</f>
        <v>0</v>
      </c>
      <c r="S309" s="36">
        <f>SUMIFS(СВЦЭМ!$H$34:$H$777,СВЦЭМ!$A$34:$A$777,$A309,СВЦЭМ!$B$34:$B$777,S$296)+'СЕТ СН'!$F$15</f>
        <v>0</v>
      </c>
      <c r="T309" s="36">
        <f>SUMIFS(СВЦЭМ!$H$34:$H$777,СВЦЭМ!$A$34:$A$777,$A309,СВЦЭМ!$B$34:$B$777,T$296)+'СЕТ СН'!$F$15</f>
        <v>0</v>
      </c>
      <c r="U309" s="36">
        <f>SUMIFS(СВЦЭМ!$H$34:$H$777,СВЦЭМ!$A$34:$A$777,$A309,СВЦЭМ!$B$34:$B$777,U$296)+'СЕТ СН'!$F$15</f>
        <v>0</v>
      </c>
      <c r="V309" s="36">
        <f>SUMIFS(СВЦЭМ!$H$34:$H$777,СВЦЭМ!$A$34:$A$777,$A309,СВЦЭМ!$B$34:$B$777,V$296)+'СЕТ СН'!$F$15</f>
        <v>0</v>
      </c>
      <c r="W309" s="36">
        <f>SUMIFS(СВЦЭМ!$H$34:$H$777,СВЦЭМ!$A$34:$A$777,$A309,СВЦЭМ!$B$34:$B$777,W$296)+'СЕТ СН'!$F$15</f>
        <v>0</v>
      </c>
      <c r="X309" s="36">
        <f>SUMIFS(СВЦЭМ!$H$34:$H$777,СВЦЭМ!$A$34:$A$777,$A309,СВЦЭМ!$B$34:$B$777,X$296)+'СЕТ СН'!$F$15</f>
        <v>0</v>
      </c>
      <c r="Y309" s="36">
        <f>SUMIFS(СВЦЭМ!$H$34:$H$777,СВЦЭМ!$A$34:$A$777,$A309,СВЦЭМ!$B$34:$B$777,Y$296)+'СЕТ СН'!$F$15</f>
        <v>0</v>
      </c>
    </row>
    <row r="310" spans="1:25" ht="15.75" hidden="1" x14ac:dyDescent="0.2">
      <c r="A310" s="35">
        <f t="shared" si="8"/>
        <v>43965</v>
      </c>
      <c r="B310" s="36">
        <f>SUMIFS(СВЦЭМ!$H$34:$H$777,СВЦЭМ!$A$34:$A$777,$A310,СВЦЭМ!$B$34:$B$777,B$296)+'СЕТ СН'!$F$15</f>
        <v>0</v>
      </c>
      <c r="C310" s="36">
        <f>SUMIFS(СВЦЭМ!$H$34:$H$777,СВЦЭМ!$A$34:$A$777,$A310,СВЦЭМ!$B$34:$B$777,C$296)+'СЕТ СН'!$F$15</f>
        <v>0</v>
      </c>
      <c r="D310" s="36">
        <f>SUMIFS(СВЦЭМ!$H$34:$H$777,СВЦЭМ!$A$34:$A$777,$A310,СВЦЭМ!$B$34:$B$777,D$296)+'СЕТ СН'!$F$15</f>
        <v>0</v>
      </c>
      <c r="E310" s="36">
        <f>SUMIFS(СВЦЭМ!$H$34:$H$777,СВЦЭМ!$A$34:$A$777,$A310,СВЦЭМ!$B$34:$B$777,E$296)+'СЕТ СН'!$F$15</f>
        <v>0</v>
      </c>
      <c r="F310" s="36">
        <f>SUMIFS(СВЦЭМ!$H$34:$H$777,СВЦЭМ!$A$34:$A$777,$A310,СВЦЭМ!$B$34:$B$777,F$296)+'СЕТ СН'!$F$15</f>
        <v>0</v>
      </c>
      <c r="G310" s="36">
        <f>SUMIFS(СВЦЭМ!$H$34:$H$777,СВЦЭМ!$A$34:$A$777,$A310,СВЦЭМ!$B$34:$B$777,G$296)+'СЕТ СН'!$F$15</f>
        <v>0</v>
      </c>
      <c r="H310" s="36">
        <f>SUMIFS(СВЦЭМ!$H$34:$H$777,СВЦЭМ!$A$34:$A$777,$A310,СВЦЭМ!$B$34:$B$777,H$296)+'СЕТ СН'!$F$15</f>
        <v>0</v>
      </c>
      <c r="I310" s="36">
        <f>SUMIFS(СВЦЭМ!$H$34:$H$777,СВЦЭМ!$A$34:$A$777,$A310,СВЦЭМ!$B$34:$B$777,I$296)+'СЕТ СН'!$F$15</f>
        <v>0</v>
      </c>
      <c r="J310" s="36">
        <f>SUMIFS(СВЦЭМ!$H$34:$H$777,СВЦЭМ!$A$34:$A$777,$A310,СВЦЭМ!$B$34:$B$777,J$296)+'СЕТ СН'!$F$15</f>
        <v>0</v>
      </c>
      <c r="K310" s="36">
        <f>SUMIFS(СВЦЭМ!$H$34:$H$777,СВЦЭМ!$A$34:$A$777,$A310,СВЦЭМ!$B$34:$B$777,K$296)+'СЕТ СН'!$F$15</f>
        <v>0</v>
      </c>
      <c r="L310" s="36">
        <f>SUMIFS(СВЦЭМ!$H$34:$H$777,СВЦЭМ!$A$34:$A$777,$A310,СВЦЭМ!$B$34:$B$777,L$296)+'СЕТ СН'!$F$15</f>
        <v>0</v>
      </c>
      <c r="M310" s="36">
        <f>SUMIFS(СВЦЭМ!$H$34:$H$777,СВЦЭМ!$A$34:$A$777,$A310,СВЦЭМ!$B$34:$B$777,M$296)+'СЕТ СН'!$F$15</f>
        <v>0</v>
      </c>
      <c r="N310" s="36">
        <f>SUMIFS(СВЦЭМ!$H$34:$H$777,СВЦЭМ!$A$34:$A$777,$A310,СВЦЭМ!$B$34:$B$777,N$296)+'СЕТ СН'!$F$15</f>
        <v>0</v>
      </c>
      <c r="O310" s="36">
        <f>SUMIFS(СВЦЭМ!$H$34:$H$777,СВЦЭМ!$A$34:$A$777,$A310,СВЦЭМ!$B$34:$B$777,O$296)+'СЕТ СН'!$F$15</f>
        <v>0</v>
      </c>
      <c r="P310" s="36">
        <f>SUMIFS(СВЦЭМ!$H$34:$H$777,СВЦЭМ!$A$34:$A$777,$A310,СВЦЭМ!$B$34:$B$777,P$296)+'СЕТ СН'!$F$15</f>
        <v>0</v>
      </c>
      <c r="Q310" s="36">
        <f>SUMIFS(СВЦЭМ!$H$34:$H$777,СВЦЭМ!$A$34:$A$777,$A310,СВЦЭМ!$B$34:$B$777,Q$296)+'СЕТ СН'!$F$15</f>
        <v>0</v>
      </c>
      <c r="R310" s="36">
        <f>SUMIFS(СВЦЭМ!$H$34:$H$777,СВЦЭМ!$A$34:$A$777,$A310,СВЦЭМ!$B$34:$B$777,R$296)+'СЕТ СН'!$F$15</f>
        <v>0</v>
      </c>
      <c r="S310" s="36">
        <f>SUMIFS(СВЦЭМ!$H$34:$H$777,СВЦЭМ!$A$34:$A$777,$A310,СВЦЭМ!$B$34:$B$777,S$296)+'СЕТ СН'!$F$15</f>
        <v>0</v>
      </c>
      <c r="T310" s="36">
        <f>SUMIFS(СВЦЭМ!$H$34:$H$777,СВЦЭМ!$A$34:$A$777,$A310,СВЦЭМ!$B$34:$B$777,T$296)+'СЕТ СН'!$F$15</f>
        <v>0</v>
      </c>
      <c r="U310" s="36">
        <f>SUMIFS(СВЦЭМ!$H$34:$H$777,СВЦЭМ!$A$34:$A$777,$A310,СВЦЭМ!$B$34:$B$777,U$296)+'СЕТ СН'!$F$15</f>
        <v>0</v>
      </c>
      <c r="V310" s="36">
        <f>SUMIFS(СВЦЭМ!$H$34:$H$777,СВЦЭМ!$A$34:$A$777,$A310,СВЦЭМ!$B$34:$B$777,V$296)+'СЕТ СН'!$F$15</f>
        <v>0</v>
      </c>
      <c r="W310" s="36">
        <f>SUMIFS(СВЦЭМ!$H$34:$H$777,СВЦЭМ!$A$34:$A$777,$A310,СВЦЭМ!$B$34:$B$777,W$296)+'СЕТ СН'!$F$15</f>
        <v>0</v>
      </c>
      <c r="X310" s="36">
        <f>SUMIFS(СВЦЭМ!$H$34:$H$777,СВЦЭМ!$A$34:$A$777,$A310,СВЦЭМ!$B$34:$B$777,X$296)+'СЕТ СН'!$F$15</f>
        <v>0</v>
      </c>
      <c r="Y310" s="36">
        <f>SUMIFS(СВЦЭМ!$H$34:$H$777,СВЦЭМ!$A$34:$A$777,$A310,СВЦЭМ!$B$34:$B$777,Y$296)+'СЕТ СН'!$F$15</f>
        <v>0</v>
      </c>
    </row>
    <row r="311" spans="1:25" ht="15.75" hidden="1" x14ac:dyDescent="0.2">
      <c r="A311" s="35">
        <f t="shared" si="8"/>
        <v>43966</v>
      </c>
      <c r="B311" s="36">
        <f>SUMIFS(СВЦЭМ!$H$34:$H$777,СВЦЭМ!$A$34:$A$777,$A311,СВЦЭМ!$B$34:$B$777,B$296)+'СЕТ СН'!$F$15</f>
        <v>0</v>
      </c>
      <c r="C311" s="36">
        <f>SUMIFS(СВЦЭМ!$H$34:$H$777,СВЦЭМ!$A$34:$A$777,$A311,СВЦЭМ!$B$34:$B$777,C$296)+'СЕТ СН'!$F$15</f>
        <v>0</v>
      </c>
      <c r="D311" s="36">
        <f>SUMIFS(СВЦЭМ!$H$34:$H$777,СВЦЭМ!$A$34:$A$777,$A311,СВЦЭМ!$B$34:$B$777,D$296)+'СЕТ СН'!$F$15</f>
        <v>0</v>
      </c>
      <c r="E311" s="36">
        <f>SUMIFS(СВЦЭМ!$H$34:$H$777,СВЦЭМ!$A$34:$A$777,$A311,СВЦЭМ!$B$34:$B$777,E$296)+'СЕТ СН'!$F$15</f>
        <v>0</v>
      </c>
      <c r="F311" s="36">
        <f>SUMIFS(СВЦЭМ!$H$34:$H$777,СВЦЭМ!$A$34:$A$777,$A311,СВЦЭМ!$B$34:$B$777,F$296)+'СЕТ СН'!$F$15</f>
        <v>0</v>
      </c>
      <c r="G311" s="36">
        <f>SUMIFS(СВЦЭМ!$H$34:$H$777,СВЦЭМ!$A$34:$A$777,$A311,СВЦЭМ!$B$34:$B$777,G$296)+'СЕТ СН'!$F$15</f>
        <v>0</v>
      </c>
      <c r="H311" s="36">
        <f>SUMIFS(СВЦЭМ!$H$34:$H$777,СВЦЭМ!$A$34:$A$777,$A311,СВЦЭМ!$B$34:$B$777,H$296)+'СЕТ СН'!$F$15</f>
        <v>0</v>
      </c>
      <c r="I311" s="36">
        <f>SUMIFS(СВЦЭМ!$H$34:$H$777,СВЦЭМ!$A$34:$A$777,$A311,СВЦЭМ!$B$34:$B$777,I$296)+'СЕТ СН'!$F$15</f>
        <v>0</v>
      </c>
      <c r="J311" s="36">
        <f>SUMIFS(СВЦЭМ!$H$34:$H$777,СВЦЭМ!$A$34:$A$777,$A311,СВЦЭМ!$B$34:$B$777,J$296)+'СЕТ СН'!$F$15</f>
        <v>0</v>
      </c>
      <c r="K311" s="36">
        <f>SUMIFS(СВЦЭМ!$H$34:$H$777,СВЦЭМ!$A$34:$A$777,$A311,СВЦЭМ!$B$34:$B$777,K$296)+'СЕТ СН'!$F$15</f>
        <v>0</v>
      </c>
      <c r="L311" s="36">
        <f>SUMIFS(СВЦЭМ!$H$34:$H$777,СВЦЭМ!$A$34:$A$777,$A311,СВЦЭМ!$B$34:$B$777,L$296)+'СЕТ СН'!$F$15</f>
        <v>0</v>
      </c>
      <c r="M311" s="36">
        <f>SUMIFS(СВЦЭМ!$H$34:$H$777,СВЦЭМ!$A$34:$A$777,$A311,СВЦЭМ!$B$34:$B$777,M$296)+'СЕТ СН'!$F$15</f>
        <v>0</v>
      </c>
      <c r="N311" s="36">
        <f>SUMIFS(СВЦЭМ!$H$34:$H$777,СВЦЭМ!$A$34:$A$777,$A311,СВЦЭМ!$B$34:$B$777,N$296)+'СЕТ СН'!$F$15</f>
        <v>0</v>
      </c>
      <c r="O311" s="36">
        <f>SUMIFS(СВЦЭМ!$H$34:$H$777,СВЦЭМ!$A$34:$A$777,$A311,СВЦЭМ!$B$34:$B$777,O$296)+'СЕТ СН'!$F$15</f>
        <v>0</v>
      </c>
      <c r="P311" s="36">
        <f>SUMIFS(СВЦЭМ!$H$34:$H$777,СВЦЭМ!$A$34:$A$777,$A311,СВЦЭМ!$B$34:$B$777,P$296)+'СЕТ СН'!$F$15</f>
        <v>0</v>
      </c>
      <c r="Q311" s="36">
        <f>SUMIFS(СВЦЭМ!$H$34:$H$777,СВЦЭМ!$A$34:$A$777,$A311,СВЦЭМ!$B$34:$B$777,Q$296)+'СЕТ СН'!$F$15</f>
        <v>0</v>
      </c>
      <c r="R311" s="36">
        <f>SUMIFS(СВЦЭМ!$H$34:$H$777,СВЦЭМ!$A$34:$A$777,$A311,СВЦЭМ!$B$34:$B$777,R$296)+'СЕТ СН'!$F$15</f>
        <v>0</v>
      </c>
      <c r="S311" s="36">
        <f>SUMIFS(СВЦЭМ!$H$34:$H$777,СВЦЭМ!$A$34:$A$777,$A311,СВЦЭМ!$B$34:$B$777,S$296)+'СЕТ СН'!$F$15</f>
        <v>0</v>
      </c>
      <c r="T311" s="36">
        <f>SUMIFS(СВЦЭМ!$H$34:$H$777,СВЦЭМ!$A$34:$A$777,$A311,СВЦЭМ!$B$34:$B$777,T$296)+'СЕТ СН'!$F$15</f>
        <v>0</v>
      </c>
      <c r="U311" s="36">
        <f>SUMIFS(СВЦЭМ!$H$34:$H$777,СВЦЭМ!$A$34:$A$777,$A311,СВЦЭМ!$B$34:$B$777,U$296)+'СЕТ СН'!$F$15</f>
        <v>0</v>
      </c>
      <c r="V311" s="36">
        <f>SUMIFS(СВЦЭМ!$H$34:$H$777,СВЦЭМ!$A$34:$A$777,$A311,СВЦЭМ!$B$34:$B$777,V$296)+'СЕТ СН'!$F$15</f>
        <v>0</v>
      </c>
      <c r="W311" s="36">
        <f>SUMIFS(СВЦЭМ!$H$34:$H$777,СВЦЭМ!$A$34:$A$777,$A311,СВЦЭМ!$B$34:$B$777,W$296)+'СЕТ СН'!$F$15</f>
        <v>0</v>
      </c>
      <c r="X311" s="36">
        <f>SUMIFS(СВЦЭМ!$H$34:$H$777,СВЦЭМ!$A$34:$A$777,$A311,СВЦЭМ!$B$34:$B$777,X$296)+'СЕТ СН'!$F$15</f>
        <v>0</v>
      </c>
      <c r="Y311" s="36">
        <f>SUMIFS(СВЦЭМ!$H$34:$H$777,СВЦЭМ!$A$34:$A$777,$A311,СВЦЭМ!$B$34:$B$777,Y$296)+'СЕТ СН'!$F$15</f>
        <v>0</v>
      </c>
    </row>
    <row r="312" spans="1:25" ht="15.75" hidden="1" x14ac:dyDescent="0.2">
      <c r="A312" s="35">
        <f t="shared" si="8"/>
        <v>43967</v>
      </c>
      <c r="B312" s="36">
        <f>SUMIFS(СВЦЭМ!$H$34:$H$777,СВЦЭМ!$A$34:$A$777,$A312,СВЦЭМ!$B$34:$B$777,B$296)+'СЕТ СН'!$F$15</f>
        <v>0</v>
      </c>
      <c r="C312" s="36">
        <f>SUMIFS(СВЦЭМ!$H$34:$H$777,СВЦЭМ!$A$34:$A$777,$A312,СВЦЭМ!$B$34:$B$777,C$296)+'СЕТ СН'!$F$15</f>
        <v>0</v>
      </c>
      <c r="D312" s="36">
        <f>SUMIFS(СВЦЭМ!$H$34:$H$777,СВЦЭМ!$A$34:$A$777,$A312,СВЦЭМ!$B$34:$B$777,D$296)+'СЕТ СН'!$F$15</f>
        <v>0</v>
      </c>
      <c r="E312" s="36">
        <f>SUMIFS(СВЦЭМ!$H$34:$H$777,СВЦЭМ!$A$34:$A$777,$A312,СВЦЭМ!$B$34:$B$777,E$296)+'СЕТ СН'!$F$15</f>
        <v>0</v>
      </c>
      <c r="F312" s="36">
        <f>SUMIFS(СВЦЭМ!$H$34:$H$777,СВЦЭМ!$A$34:$A$777,$A312,СВЦЭМ!$B$34:$B$777,F$296)+'СЕТ СН'!$F$15</f>
        <v>0</v>
      </c>
      <c r="G312" s="36">
        <f>SUMIFS(СВЦЭМ!$H$34:$H$777,СВЦЭМ!$A$34:$A$777,$A312,СВЦЭМ!$B$34:$B$777,G$296)+'СЕТ СН'!$F$15</f>
        <v>0</v>
      </c>
      <c r="H312" s="36">
        <f>SUMIFS(СВЦЭМ!$H$34:$H$777,СВЦЭМ!$A$34:$A$777,$A312,СВЦЭМ!$B$34:$B$777,H$296)+'СЕТ СН'!$F$15</f>
        <v>0</v>
      </c>
      <c r="I312" s="36">
        <f>SUMIFS(СВЦЭМ!$H$34:$H$777,СВЦЭМ!$A$34:$A$777,$A312,СВЦЭМ!$B$34:$B$777,I$296)+'СЕТ СН'!$F$15</f>
        <v>0</v>
      </c>
      <c r="J312" s="36">
        <f>SUMIFS(СВЦЭМ!$H$34:$H$777,СВЦЭМ!$A$34:$A$777,$A312,СВЦЭМ!$B$34:$B$777,J$296)+'СЕТ СН'!$F$15</f>
        <v>0</v>
      </c>
      <c r="K312" s="36">
        <f>SUMIFS(СВЦЭМ!$H$34:$H$777,СВЦЭМ!$A$34:$A$777,$A312,СВЦЭМ!$B$34:$B$777,K$296)+'СЕТ СН'!$F$15</f>
        <v>0</v>
      </c>
      <c r="L312" s="36">
        <f>SUMIFS(СВЦЭМ!$H$34:$H$777,СВЦЭМ!$A$34:$A$777,$A312,СВЦЭМ!$B$34:$B$777,L$296)+'СЕТ СН'!$F$15</f>
        <v>0</v>
      </c>
      <c r="M312" s="36">
        <f>SUMIFS(СВЦЭМ!$H$34:$H$777,СВЦЭМ!$A$34:$A$777,$A312,СВЦЭМ!$B$34:$B$777,M$296)+'СЕТ СН'!$F$15</f>
        <v>0</v>
      </c>
      <c r="N312" s="36">
        <f>SUMIFS(СВЦЭМ!$H$34:$H$777,СВЦЭМ!$A$34:$A$777,$A312,СВЦЭМ!$B$34:$B$777,N$296)+'СЕТ СН'!$F$15</f>
        <v>0</v>
      </c>
      <c r="O312" s="36">
        <f>SUMIFS(СВЦЭМ!$H$34:$H$777,СВЦЭМ!$A$34:$A$777,$A312,СВЦЭМ!$B$34:$B$777,O$296)+'СЕТ СН'!$F$15</f>
        <v>0</v>
      </c>
      <c r="P312" s="36">
        <f>SUMIFS(СВЦЭМ!$H$34:$H$777,СВЦЭМ!$A$34:$A$777,$A312,СВЦЭМ!$B$34:$B$777,P$296)+'СЕТ СН'!$F$15</f>
        <v>0</v>
      </c>
      <c r="Q312" s="36">
        <f>SUMIFS(СВЦЭМ!$H$34:$H$777,СВЦЭМ!$A$34:$A$777,$A312,СВЦЭМ!$B$34:$B$777,Q$296)+'СЕТ СН'!$F$15</f>
        <v>0</v>
      </c>
      <c r="R312" s="36">
        <f>SUMIFS(СВЦЭМ!$H$34:$H$777,СВЦЭМ!$A$34:$A$777,$A312,СВЦЭМ!$B$34:$B$777,R$296)+'СЕТ СН'!$F$15</f>
        <v>0</v>
      </c>
      <c r="S312" s="36">
        <f>SUMIFS(СВЦЭМ!$H$34:$H$777,СВЦЭМ!$A$34:$A$777,$A312,СВЦЭМ!$B$34:$B$777,S$296)+'СЕТ СН'!$F$15</f>
        <v>0</v>
      </c>
      <c r="T312" s="36">
        <f>SUMIFS(СВЦЭМ!$H$34:$H$777,СВЦЭМ!$A$34:$A$777,$A312,СВЦЭМ!$B$34:$B$777,T$296)+'СЕТ СН'!$F$15</f>
        <v>0</v>
      </c>
      <c r="U312" s="36">
        <f>SUMIFS(СВЦЭМ!$H$34:$H$777,СВЦЭМ!$A$34:$A$777,$A312,СВЦЭМ!$B$34:$B$777,U$296)+'СЕТ СН'!$F$15</f>
        <v>0</v>
      </c>
      <c r="V312" s="36">
        <f>SUMIFS(СВЦЭМ!$H$34:$H$777,СВЦЭМ!$A$34:$A$777,$A312,СВЦЭМ!$B$34:$B$777,V$296)+'СЕТ СН'!$F$15</f>
        <v>0</v>
      </c>
      <c r="W312" s="36">
        <f>SUMIFS(СВЦЭМ!$H$34:$H$777,СВЦЭМ!$A$34:$A$777,$A312,СВЦЭМ!$B$34:$B$777,W$296)+'СЕТ СН'!$F$15</f>
        <v>0</v>
      </c>
      <c r="X312" s="36">
        <f>SUMIFS(СВЦЭМ!$H$34:$H$777,СВЦЭМ!$A$34:$A$777,$A312,СВЦЭМ!$B$34:$B$777,X$296)+'СЕТ СН'!$F$15</f>
        <v>0</v>
      </c>
      <c r="Y312" s="36">
        <f>SUMIFS(СВЦЭМ!$H$34:$H$777,СВЦЭМ!$A$34:$A$777,$A312,СВЦЭМ!$B$34:$B$777,Y$296)+'СЕТ СН'!$F$15</f>
        <v>0</v>
      </c>
    </row>
    <row r="313" spans="1:25" ht="15.75" hidden="1" x14ac:dyDescent="0.2">
      <c r="A313" s="35">
        <f t="shared" si="8"/>
        <v>43968</v>
      </c>
      <c r="B313" s="36">
        <f>SUMIFS(СВЦЭМ!$H$34:$H$777,СВЦЭМ!$A$34:$A$777,$A313,СВЦЭМ!$B$34:$B$777,B$296)+'СЕТ СН'!$F$15</f>
        <v>0</v>
      </c>
      <c r="C313" s="36">
        <f>SUMIFS(СВЦЭМ!$H$34:$H$777,СВЦЭМ!$A$34:$A$777,$A313,СВЦЭМ!$B$34:$B$777,C$296)+'СЕТ СН'!$F$15</f>
        <v>0</v>
      </c>
      <c r="D313" s="36">
        <f>SUMIFS(СВЦЭМ!$H$34:$H$777,СВЦЭМ!$A$34:$A$777,$A313,СВЦЭМ!$B$34:$B$777,D$296)+'СЕТ СН'!$F$15</f>
        <v>0</v>
      </c>
      <c r="E313" s="36">
        <f>SUMIFS(СВЦЭМ!$H$34:$H$777,СВЦЭМ!$A$34:$A$777,$A313,СВЦЭМ!$B$34:$B$777,E$296)+'СЕТ СН'!$F$15</f>
        <v>0</v>
      </c>
      <c r="F313" s="36">
        <f>SUMIFS(СВЦЭМ!$H$34:$H$777,СВЦЭМ!$A$34:$A$777,$A313,СВЦЭМ!$B$34:$B$777,F$296)+'СЕТ СН'!$F$15</f>
        <v>0</v>
      </c>
      <c r="G313" s="36">
        <f>SUMIFS(СВЦЭМ!$H$34:$H$777,СВЦЭМ!$A$34:$A$777,$A313,СВЦЭМ!$B$34:$B$777,G$296)+'СЕТ СН'!$F$15</f>
        <v>0</v>
      </c>
      <c r="H313" s="36">
        <f>SUMIFS(СВЦЭМ!$H$34:$H$777,СВЦЭМ!$A$34:$A$777,$A313,СВЦЭМ!$B$34:$B$777,H$296)+'СЕТ СН'!$F$15</f>
        <v>0</v>
      </c>
      <c r="I313" s="36">
        <f>SUMIFS(СВЦЭМ!$H$34:$H$777,СВЦЭМ!$A$34:$A$777,$A313,СВЦЭМ!$B$34:$B$777,I$296)+'СЕТ СН'!$F$15</f>
        <v>0</v>
      </c>
      <c r="J313" s="36">
        <f>SUMIFS(СВЦЭМ!$H$34:$H$777,СВЦЭМ!$A$34:$A$777,$A313,СВЦЭМ!$B$34:$B$777,J$296)+'СЕТ СН'!$F$15</f>
        <v>0</v>
      </c>
      <c r="K313" s="36">
        <f>SUMIFS(СВЦЭМ!$H$34:$H$777,СВЦЭМ!$A$34:$A$777,$A313,СВЦЭМ!$B$34:$B$777,K$296)+'СЕТ СН'!$F$15</f>
        <v>0</v>
      </c>
      <c r="L313" s="36">
        <f>SUMIFS(СВЦЭМ!$H$34:$H$777,СВЦЭМ!$A$34:$A$777,$A313,СВЦЭМ!$B$34:$B$777,L$296)+'СЕТ СН'!$F$15</f>
        <v>0</v>
      </c>
      <c r="M313" s="36">
        <f>SUMIFS(СВЦЭМ!$H$34:$H$777,СВЦЭМ!$A$34:$A$777,$A313,СВЦЭМ!$B$34:$B$777,M$296)+'СЕТ СН'!$F$15</f>
        <v>0</v>
      </c>
      <c r="N313" s="36">
        <f>SUMIFS(СВЦЭМ!$H$34:$H$777,СВЦЭМ!$A$34:$A$777,$A313,СВЦЭМ!$B$34:$B$777,N$296)+'СЕТ СН'!$F$15</f>
        <v>0</v>
      </c>
      <c r="O313" s="36">
        <f>SUMIFS(СВЦЭМ!$H$34:$H$777,СВЦЭМ!$A$34:$A$777,$A313,СВЦЭМ!$B$34:$B$777,O$296)+'СЕТ СН'!$F$15</f>
        <v>0</v>
      </c>
      <c r="P313" s="36">
        <f>SUMIFS(СВЦЭМ!$H$34:$H$777,СВЦЭМ!$A$34:$A$777,$A313,СВЦЭМ!$B$34:$B$777,P$296)+'СЕТ СН'!$F$15</f>
        <v>0</v>
      </c>
      <c r="Q313" s="36">
        <f>SUMIFS(СВЦЭМ!$H$34:$H$777,СВЦЭМ!$A$34:$A$777,$A313,СВЦЭМ!$B$34:$B$777,Q$296)+'СЕТ СН'!$F$15</f>
        <v>0</v>
      </c>
      <c r="R313" s="36">
        <f>SUMIFS(СВЦЭМ!$H$34:$H$777,СВЦЭМ!$A$34:$A$777,$A313,СВЦЭМ!$B$34:$B$777,R$296)+'СЕТ СН'!$F$15</f>
        <v>0</v>
      </c>
      <c r="S313" s="36">
        <f>SUMIFS(СВЦЭМ!$H$34:$H$777,СВЦЭМ!$A$34:$A$777,$A313,СВЦЭМ!$B$34:$B$777,S$296)+'СЕТ СН'!$F$15</f>
        <v>0</v>
      </c>
      <c r="T313" s="36">
        <f>SUMIFS(СВЦЭМ!$H$34:$H$777,СВЦЭМ!$A$34:$A$777,$A313,СВЦЭМ!$B$34:$B$777,T$296)+'СЕТ СН'!$F$15</f>
        <v>0</v>
      </c>
      <c r="U313" s="36">
        <f>SUMIFS(СВЦЭМ!$H$34:$H$777,СВЦЭМ!$A$34:$A$777,$A313,СВЦЭМ!$B$34:$B$777,U$296)+'СЕТ СН'!$F$15</f>
        <v>0</v>
      </c>
      <c r="V313" s="36">
        <f>SUMIFS(СВЦЭМ!$H$34:$H$777,СВЦЭМ!$A$34:$A$777,$A313,СВЦЭМ!$B$34:$B$777,V$296)+'СЕТ СН'!$F$15</f>
        <v>0</v>
      </c>
      <c r="W313" s="36">
        <f>SUMIFS(СВЦЭМ!$H$34:$H$777,СВЦЭМ!$A$34:$A$777,$A313,СВЦЭМ!$B$34:$B$777,W$296)+'СЕТ СН'!$F$15</f>
        <v>0</v>
      </c>
      <c r="X313" s="36">
        <f>SUMIFS(СВЦЭМ!$H$34:$H$777,СВЦЭМ!$A$34:$A$777,$A313,СВЦЭМ!$B$34:$B$777,X$296)+'СЕТ СН'!$F$15</f>
        <v>0</v>
      </c>
      <c r="Y313" s="36">
        <f>SUMIFS(СВЦЭМ!$H$34:$H$777,СВЦЭМ!$A$34:$A$777,$A313,СВЦЭМ!$B$34:$B$777,Y$296)+'СЕТ СН'!$F$15</f>
        <v>0</v>
      </c>
    </row>
    <row r="314" spans="1:25" ht="15.75" hidden="1" x14ac:dyDescent="0.2">
      <c r="A314" s="35">
        <f t="shared" si="8"/>
        <v>43969</v>
      </c>
      <c r="B314" s="36">
        <f>SUMIFS(СВЦЭМ!$H$34:$H$777,СВЦЭМ!$A$34:$A$777,$A314,СВЦЭМ!$B$34:$B$777,B$296)+'СЕТ СН'!$F$15</f>
        <v>0</v>
      </c>
      <c r="C314" s="36">
        <f>SUMIFS(СВЦЭМ!$H$34:$H$777,СВЦЭМ!$A$34:$A$777,$A314,СВЦЭМ!$B$34:$B$777,C$296)+'СЕТ СН'!$F$15</f>
        <v>0</v>
      </c>
      <c r="D314" s="36">
        <f>SUMIFS(СВЦЭМ!$H$34:$H$777,СВЦЭМ!$A$34:$A$777,$A314,СВЦЭМ!$B$34:$B$777,D$296)+'СЕТ СН'!$F$15</f>
        <v>0</v>
      </c>
      <c r="E314" s="36">
        <f>SUMIFS(СВЦЭМ!$H$34:$H$777,СВЦЭМ!$A$34:$A$777,$A314,СВЦЭМ!$B$34:$B$777,E$296)+'СЕТ СН'!$F$15</f>
        <v>0</v>
      </c>
      <c r="F314" s="36">
        <f>SUMIFS(СВЦЭМ!$H$34:$H$777,СВЦЭМ!$A$34:$A$777,$A314,СВЦЭМ!$B$34:$B$777,F$296)+'СЕТ СН'!$F$15</f>
        <v>0</v>
      </c>
      <c r="G314" s="36">
        <f>SUMIFS(СВЦЭМ!$H$34:$H$777,СВЦЭМ!$A$34:$A$777,$A314,СВЦЭМ!$B$34:$B$777,G$296)+'СЕТ СН'!$F$15</f>
        <v>0</v>
      </c>
      <c r="H314" s="36">
        <f>SUMIFS(СВЦЭМ!$H$34:$H$777,СВЦЭМ!$A$34:$A$777,$A314,СВЦЭМ!$B$34:$B$777,H$296)+'СЕТ СН'!$F$15</f>
        <v>0</v>
      </c>
      <c r="I314" s="36">
        <f>SUMIFS(СВЦЭМ!$H$34:$H$777,СВЦЭМ!$A$34:$A$777,$A314,СВЦЭМ!$B$34:$B$777,I$296)+'СЕТ СН'!$F$15</f>
        <v>0</v>
      </c>
      <c r="J314" s="36">
        <f>SUMIFS(СВЦЭМ!$H$34:$H$777,СВЦЭМ!$A$34:$A$777,$A314,СВЦЭМ!$B$34:$B$777,J$296)+'СЕТ СН'!$F$15</f>
        <v>0</v>
      </c>
      <c r="K314" s="36">
        <f>SUMIFS(СВЦЭМ!$H$34:$H$777,СВЦЭМ!$A$34:$A$777,$A314,СВЦЭМ!$B$34:$B$777,K$296)+'СЕТ СН'!$F$15</f>
        <v>0</v>
      </c>
      <c r="L314" s="36">
        <f>SUMIFS(СВЦЭМ!$H$34:$H$777,СВЦЭМ!$A$34:$A$777,$A314,СВЦЭМ!$B$34:$B$777,L$296)+'СЕТ СН'!$F$15</f>
        <v>0</v>
      </c>
      <c r="M314" s="36">
        <f>SUMIFS(СВЦЭМ!$H$34:$H$777,СВЦЭМ!$A$34:$A$777,$A314,СВЦЭМ!$B$34:$B$777,M$296)+'СЕТ СН'!$F$15</f>
        <v>0</v>
      </c>
      <c r="N314" s="36">
        <f>SUMIFS(СВЦЭМ!$H$34:$H$777,СВЦЭМ!$A$34:$A$777,$A314,СВЦЭМ!$B$34:$B$777,N$296)+'СЕТ СН'!$F$15</f>
        <v>0</v>
      </c>
      <c r="O314" s="36">
        <f>SUMIFS(СВЦЭМ!$H$34:$H$777,СВЦЭМ!$A$34:$A$777,$A314,СВЦЭМ!$B$34:$B$777,O$296)+'СЕТ СН'!$F$15</f>
        <v>0</v>
      </c>
      <c r="P314" s="36">
        <f>SUMIFS(СВЦЭМ!$H$34:$H$777,СВЦЭМ!$A$34:$A$777,$A314,СВЦЭМ!$B$34:$B$777,P$296)+'СЕТ СН'!$F$15</f>
        <v>0</v>
      </c>
      <c r="Q314" s="36">
        <f>SUMIFS(СВЦЭМ!$H$34:$H$777,СВЦЭМ!$A$34:$A$777,$A314,СВЦЭМ!$B$34:$B$777,Q$296)+'СЕТ СН'!$F$15</f>
        <v>0</v>
      </c>
      <c r="R314" s="36">
        <f>SUMIFS(СВЦЭМ!$H$34:$H$777,СВЦЭМ!$A$34:$A$777,$A314,СВЦЭМ!$B$34:$B$777,R$296)+'СЕТ СН'!$F$15</f>
        <v>0</v>
      </c>
      <c r="S314" s="36">
        <f>SUMIFS(СВЦЭМ!$H$34:$H$777,СВЦЭМ!$A$34:$A$777,$A314,СВЦЭМ!$B$34:$B$777,S$296)+'СЕТ СН'!$F$15</f>
        <v>0</v>
      </c>
      <c r="T314" s="36">
        <f>SUMIFS(СВЦЭМ!$H$34:$H$777,СВЦЭМ!$A$34:$A$777,$A314,СВЦЭМ!$B$34:$B$777,T$296)+'СЕТ СН'!$F$15</f>
        <v>0</v>
      </c>
      <c r="U314" s="36">
        <f>SUMIFS(СВЦЭМ!$H$34:$H$777,СВЦЭМ!$A$34:$A$777,$A314,СВЦЭМ!$B$34:$B$777,U$296)+'СЕТ СН'!$F$15</f>
        <v>0</v>
      </c>
      <c r="V314" s="36">
        <f>SUMIFS(СВЦЭМ!$H$34:$H$777,СВЦЭМ!$A$34:$A$777,$A314,СВЦЭМ!$B$34:$B$777,V$296)+'СЕТ СН'!$F$15</f>
        <v>0</v>
      </c>
      <c r="W314" s="36">
        <f>SUMIFS(СВЦЭМ!$H$34:$H$777,СВЦЭМ!$A$34:$A$777,$A314,СВЦЭМ!$B$34:$B$777,W$296)+'СЕТ СН'!$F$15</f>
        <v>0</v>
      </c>
      <c r="X314" s="36">
        <f>SUMIFS(СВЦЭМ!$H$34:$H$777,СВЦЭМ!$A$34:$A$777,$A314,СВЦЭМ!$B$34:$B$777,X$296)+'СЕТ СН'!$F$15</f>
        <v>0</v>
      </c>
      <c r="Y314" s="36">
        <f>SUMIFS(СВЦЭМ!$H$34:$H$777,СВЦЭМ!$A$34:$A$777,$A314,СВЦЭМ!$B$34:$B$777,Y$296)+'СЕТ СН'!$F$15</f>
        <v>0</v>
      </c>
    </row>
    <row r="315" spans="1:25" ht="15.75" hidden="1" x14ac:dyDescent="0.2">
      <c r="A315" s="35">
        <f t="shared" si="8"/>
        <v>43970</v>
      </c>
      <c r="B315" s="36">
        <f>SUMIFS(СВЦЭМ!$H$34:$H$777,СВЦЭМ!$A$34:$A$777,$A315,СВЦЭМ!$B$34:$B$777,B$296)+'СЕТ СН'!$F$15</f>
        <v>0</v>
      </c>
      <c r="C315" s="36">
        <f>SUMIFS(СВЦЭМ!$H$34:$H$777,СВЦЭМ!$A$34:$A$777,$A315,СВЦЭМ!$B$34:$B$777,C$296)+'СЕТ СН'!$F$15</f>
        <v>0</v>
      </c>
      <c r="D315" s="36">
        <f>SUMIFS(СВЦЭМ!$H$34:$H$777,СВЦЭМ!$A$34:$A$777,$A315,СВЦЭМ!$B$34:$B$777,D$296)+'СЕТ СН'!$F$15</f>
        <v>0</v>
      </c>
      <c r="E315" s="36">
        <f>SUMIFS(СВЦЭМ!$H$34:$H$777,СВЦЭМ!$A$34:$A$777,$A315,СВЦЭМ!$B$34:$B$777,E$296)+'СЕТ СН'!$F$15</f>
        <v>0</v>
      </c>
      <c r="F315" s="36">
        <f>SUMIFS(СВЦЭМ!$H$34:$H$777,СВЦЭМ!$A$34:$A$777,$A315,СВЦЭМ!$B$34:$B$777,F$296)+'СЕТ СН'!$F$15</f>
        <v>0</v>
      </c>
      <c r="G315" s="36">
        <f>SUMIFS(СВЦЭМ!$H$34:$H$777,СВЦЭМ!$A$34:$A$777,$A315,СВЦЭМ!$B$34:$B$777,G$296)+'СЕТ СН'!$F$15</f>
        <v>0</v>
      </c>
      <c r="H315" s="36">
        <f>SUMIFS(СВЦЭМ!$H$34:$H$777,СВЦЭМ!$A$34:$A$777,$A315,СВЦЭМ!$B$34:$B$777,H$296)+'СЕТ СН'!$F$15</f>
        <v>0</v>
      </c>
      <c r="I315" s="36">
        <f>SUMIFS(СВЦЭМ!$H$34:$H$777,СВЦЭМ!$A$34:$A$777,$A315,СВЦЭМ!$B$34:$B$777,I$296)+'СЕТ СН'!$F$15</f>
        <v>0</v>
      </c>
      <c r="J315" s="36">
        <f>SUMIFS(СВЦЭМ!$H$34:$H$777,СВЦЭМ!$A$34:$A$777,$A315,СВЦЭМ!$B$34:$B$777,J$296)+'СЕТ СН'!$F$15</f>
        <v>0</v>
      </c>
      <c r="K315" s="36">
        <f>SUMIFS(СВЦЭМ!$H$34:$H$777,СВЦЭМ!$A$34:$A$777,$A315,СВЦЭМ!$B$34:$B$777,K$296)+'СЕТ СН'!$F$15</f>
        <v>0</v>
      </c>
      <c r="L315" s="36">
        <f>SUMIFS(СВЦЭМ!$H$34:$H$777,СВЦЭМ!$A$34:$A$777,$A315,СВЦЭМ!$B$34:$B$777,L$296)+'СЕТ СН'!$F$15</f>
        <v>0</v>
      </c>
      <c r="M315" s="36">
        <f>SUMIFS(СВЦЭМ!$H$34:$H$777,СВЦЭМ!$A$34:$A$777,$A315,СВЦЭМ!$B$34:$B$777,M$296)+'СЕТ СН'!$F$15</f>
        <v>0</v>
      </c>
      <c r="N315" s="36">
        <f>SUMIFS(СВЦЭМ!$H$34:$H$777,СВЦЭМ!$A$34:$A$777,$A315,СВЦЭМ!$B$34:$B$777,N$296)+'СЕТ СН'!$F$15</f>
        <v>0</v>
      </c>
      <c r="O315" s="36">
        <f>SUMIFS(СВЦЭМ!$H$34:$H$777,СВЦЭМ!$A$34:$A$777,$A315,СВЦЭМ!$B$34:$B$777,O$296)+'СЕТ СН'!$F$15</f>
        <v>0</v>
      </c>
      <c r="P315" s="36">
        <f>SUMIFS(СВЦЭМ!$H$34:$H$777,СВЦЭМ!$A$34:$A$777,$A315,СВЦЭМ!$B$34:$B$777,P$296)+'СЕТ СН'!$F$15</f>
        <v>0</v>
      </c>
      <c r="Q315" s="36">
        <f>SUMIFS(СВЦЭМ!$H$34:$H$777,СВЦЭМ!$A$34:$A$777,$A315,СВЦЭМ!$B$34:$B$777,Q$296)+'СЕТ СН'!$F$15</f>
        <v>0</v>
      </c>
      <c r="R315" s="36">
        <f>SUMIFS(СВЦЭМ!$H$34:$H$777,СВЦЭМ!$A$34:$A$777,$A315,СВЦЭМ!$B$34:$B$777,R$296)+'СЕТ СН'!$F$15</f>
        <v>0</v>
      </c>
      <c r="S315" s="36">
        <f>SUMIFS(СВЦЭМ!$H$34:$H$777,СВЦЭМ!$A$34:$A$777,$A315,СВЦЭМ!$B$34:$B$777,S$296)+'СЕТ СН'!$F$15</f>
        <v>0</v>
      </c>
      <c r="T315" s="36">
        <f>SUMIFS(СВЦЭМ!$H$34:$H$777,СВЦЭМ!$A$34:$A$777,$A315,СВЦЭМ!$B$34:$B$777,T$296)+'СЕТ СН'!$F$15</f>
        <v>0</v>
      </c>
      <c r="U315" s="36">
        <f>SUMIFS(СВЦЭМ!$H$34:$H$777,СВЦЭМ!$A$34:$A$777,$A315,СВЦЭМ!$B$34:$B$777,U$296)+'СЕТ СН'!$F$15</f>
        <v>0</v>
      </c>
      <c r="V315" s="36">
        <f>SUMIFS(СВЦЭМ!$H$34:$H$777,СВЦЭМ!$A$34:$A$777,$A315,СВЦЭМ!$B$34:$B$777,V$296)+'СЕТ СН'!$F$15</f>
        <v>0</v>
      </c>
      <c r="W315" s="36">
        <f>SUMIFS(СВЦЭМ!$H$34:$H$777,СВЦЭМ!$A$34:$A$777,$A315,СВЦЭМ!$B$34:$B$777,W$296)+'СЕТ СН'!$F$15</f>
        <v>0</v>
      </c>
      <c r="X315" s="36">
        <f>SUMIFS(СВЦЭМ!$H$34:$H$777,СВЦЭМ!$A$34:$A$777,$A315,СВЦЭМ!$B$34:$B$777,X$296)+'СЕТ СН'!$F$15</f>
        <v>0</v>
      </c>
      <c r="Y315" s="36">
        <f>SUMIFS(СВЦЭМ!$H$34:$H$777,СВЦЭМ!$A$34:$A$777,$A315,СВЦЭМ!$B$34:$B$777,Y$296)+'СЕТ СН'!$F$15</f>
        <v>0</v>
      </c>
    </row>
    <row r="316" spans="1:25" ht="15.75" hidden="1" x14ac:dyDescent="0.2">
      <c r="A316" s="35">
        <f t="shared" si="8"/>
        <v>43971</v>
      </c>
      <c r="B316" s="36">
        <f>SUMIFS(СВЦЭМ!$H$34:$H$777,СВЦЭМ!$A$34:$A$777,$A316,СВЦЭМ!$B$34:$B$777,B$296)+'СЕТ СН'!$F$15</f>
        <v>0</v>
      </c>
      <c r="C316" s="36">
        <f>SUMIFS(СВЦЭМ!$H$34:$H$777,СВЦЭМ!$A$34:$A$777,$A316,СВЦЭМ!$B$34:$B$777,C$296)+'СЕТ СН'!$F$15</f>
        <v>0</v>
      </c>
      <c r="D316" s="36">
        <f>SUMIFS(СВЦЭМ!$H$34:$H$777,СВЦЭМ!$A$34:$A$777,$A316,СВЦЭМ!$B$34:$B$777,D$296)+'СЕТ СН'!$F$15</f>
        <v>0</v>
      </c>
      <c r="E316" s="36">
        <f>SUMIFS(СВЦЭМ!$H$34:$H$777,СВЦЭМ!$A$34:$A$777,$A316,СВЦЭМ!$B$34:$B$777,E$296)+'СЕТ СН'!$F$15</f>
        <v>0</v>
      </c>
      <c r="F316" s="36">
        <f>SUMIFS(СВЦЭМ!$H$34:$H$777,СВЦЭМ!$A$34:$A$777,$A316,СВЦЭМ!$B$34:$B$777,F$296)+'СЕТ СН'!$F$15</f>
        <v>0</v>
      </c>
      <c r="G316" s="36">
        <f>SUMIFS(СВЦЭМ!$H$34:$H$777,СВЦЭМ!$A$34:$A$777,$A316,СВЦЭМ!$B$34:$B$777,G$296)+'СЕТ СН'!$F$15</f>
        <v>0</v>
      </c>
      <c r="H316" s="36">
        <f>SUMIFS(СВЦЭМ!$H$34:$H$777,СВЦЭМ!$A$34:$A$777,$A316,СВЦЭМ!$B$34:$B$777,H$296)+'СЕТ СН'!$F$15</f>
        <v>0</v>
      </c>
      <c r="I316" s="36">
        <f>SUMIFS(СВЦЭМ!$H$34:$H$777,СВЦЭМ!$A$34:$A$777,$A316,СВЦЭМ!$B$34:$B$777,I$296)+'СЕТ СН'!$F$15</f>
        <v>0</v>
      </c>
      <c r="J316" s="36">
        <f>SUMIFS(СВЦЭМ!$H$34:$H$777,СВЦЭМ!$A$34:$A$777,$A316,СВЦЭМ!$B$34:$B$777,J$296)+'СЕТ СН'!$F$15</f>
        <v>0</v>
      </c>
      <c r="K316" s="36">
        <f>SUMIFS(СВЦЭМ!$H$34:$H$777,СВЦЭМ!$A$34:$A$777,$A316,СВЦЭМ!$B$34:$B$777,K$296)+'СЕТ СН'!$F$15</f>
        <v>0</v>
      </c>
      <c r="L316" s="36">
        <f>SUMIFS(СВЦЭМ!$H$34:$H$777,СВЦЭМ!$A$34:$A$777,$A316,СВЦЭМ!$B$34:$B$777,L$296)+'СЕТ СН'!$F$15</f>
        <v>0</v>
      </c>
      <c r="M316" s="36">
        <f>SUMIFS(СВЦЭМ!$H$34:$H$777,СВЦЭМ!$A$34:$A$777,$A316,СВЦЭМ!$B$34:$B$777,M$296)+'СЕТ СН'!$F$15</f>
        <v>0</v>
      </c>
      <c r="N316" s="36">
        <f>SUMIFS(СВЦЭМ!$H$34:$H$777,СВЦЭМ!$A$34:$A$777,$A316,СВЦЭМ!$B$34:$B$777,N$296)+'СЕТ СН'!$F$15</f>
        <v>0</v>
      </c>
      <c r="O316" s="36">
        <f>SUMIFS(СВЦЭМ!$H$34:$H$777,СВЦЭМ!$A$34:$A$777,$A316,СВЦЭМ!$B$34:$B$777,O$296)+'СЕТ СН'!$F$15</f>
        <v>0</v>
      </c>
      <c r="P316" s="36">
        <f>SUMIFS(СВЦЭМ!$H$34:$H$777,СВЦЭМ!$A$34:$A$777,$A316,СВЦЭМ!$B$34:$B$777,P$296)+'СЕТ СН'!$F$15</f>
        <v>0</v>
      </c>
      <c r="Q316" s="36">
        <f>SUMIFS(СВЦЭМ!$H$34:$H$777,СВЦЭМ!$A$34:$A$777,$A316,СВЦЭМ!$B$34:$B$777,Q$296)+'СЕТ СН'!$F$15</f>
        <v>0</v>
      </c>
      <c r="R316" s="36">
        <f>SUMIFS(СВЦЭМ!$H$34:$H$777,СВЦЭМ!$A$34:$A$777,$A316,СВЦЭМ!$B$34:$B$777,R$296)+'СЕТ СН'!$F$15</f>
        <v>0</v>
      </c>
      <c r="S316" s="36">
        <f>SUMIFS(СВЦЭМ!$H$34:$H$777,СВЦЭМ!$A$34:$A$777,$A316,СВЦЭМ!$B$34:$B$777,S$296)+'СЕТ СН'!$F$15</f>
        <v>0</v>
      </c>
      <c r="T316" s="36">
        <f>SUMIFS(СВЦЭМ!$H$34:$H$777,СВЦЭМ!$A$34:$A$777,$A316,СВЦЭМ!$B$34:$B$777,T$296)+'СЕТ СН'!$F$15</f>
        <v>0</v>
      </c>
      <c r="U316" s="36">
        <f>SUMIFS(СВЦЭМ!$H$34:$H$777,СВЦЭМ!$A$34:$A$777,$A316,СВЦЭМ!$B$34:$B$777,U$296)+'СЕТ СН'!$F$15</f>
        <v>0</v>
      </c>
      <c r="V316" s="36">
        <f>SUMIFS(СВЦЭМ!$H$34:$H$777,СВЦЭМ!$A$34:$A$777,$A316,СВЦЭМ!$B$34:$B$777,V$296)+'СЕТ СН'!$F$15</f>
        <v>0</v>
      </c>
      <c r="W316" s="36">
        <f>SUMIFS(СВЦЭМ!$H$34:$H$777,СВЦЭМ!$A$34:$A$777,$A316,СВЦЭМ!$B$34:$B$777,W$296)+'СЕТ СН'!$F$15</f>
        <v>0</v>
      </c>
      <c r="X316" s="36">
        <f>SUMIFS(СВЦЭМ!$H$34:$H$777,СВЦЭМ!$A$34:$A$777,$A316,СВЦЭМ!$B$34:$B$777,X$296)+'СЕТ СН'!$F$15</f>
        <v>0</v>
      </c>
      <c r="Y316" s="36">
        <f>SUMIFS(СВЦЭМ!$H$34:$H$777,СВЦЭМ!$A$34:$A$777,$A316,СВЦЭМ!$B$34:$B$777,Y$296)+'СЕТ СН'!$F$15</f>
        <v>0</v>
      </c>
    </row>
    <row r="317" spans="1:25" ht="15.75" hidden="1" x14ac:dyDescent="0.2">
      <c r="A317" s="35">
        <f t="shared" si="8"/>
        <v>43972</v>
      </c>
      <c r="B317" s="36">
        <f>SUMIFS(СВЦЭМ!$H$34:$H$777,СВЦЭМ!$A$34:$A$777,$A317,СВЦЭМ!$B$34:$B$777,B$296)+'СЕТ СН'!$F$15</f>
        <v>0</v>
      </c>
      <c r="C317" s="36">
        <f>SUMIFS(СВЦЭМ!$H$34:$H$777,СВЦЭМ!$A$34:$A$777,$A317,СВЦЭМ!$B$34:$B$777,C$296)+'СЕТ СН'!$F$15</f>
        <v>0</v>
      </c>
      <c r="D317" s="36">
        <f>SUMIFS(СВЦЭМ!$H$34:$H$777,СВЦЭМ!$A$34:$A$777,$A317,СВЦЭМ!$B$34:$B$777,D$296)+'СЕТ СН'!$F$15</f>
        <v>0</v>
      </c>
      <c r="E317" s="36">
        <f>SUMIFS(СВЦЭМ!$H$34:$H$777,СВЦЭМ!$A$34:$A$777,$A317,СВЦЭМ!$B$34:$B$777,E$296)+'СЕТ СН'!$F$15</f>
        <v>0</v>
      </c>
      <c r="F317" s="36">
        <f>SUMIFS(СВЦЭМ!$H$34:$H$777,СВЦЭМ!$A$34:$A$777,$A317,СВЦЭМ!$B$34:$B$777,F$296)+'СЕТ СН'!$F$15</f>
        <v>0</v>
      </c>
      <c r="G317" s="36">
        <f>SUMIFS(СВЦЭМ!$H$34:$H$777,СВЦЭМ!$A$34:$A$777,$A317,СВЦЭМ!$B$34:$B$777,G$296)+'СЕТ СН'!$F$15</f>
        <v>0</v>
      </c>
      <c r="H317" s="36">
        <f>SUMIFS(СВЦЭМ!$H$34:$H$777,СВЦЭМ!$A$34:$A$777,$A317,СВЦЭМ!$B$34:$B$777,H$296)+'СЕТ СН'!$F$15</f>
        <v>0</v>
      </c>
      <c r="I317" s="36">
        <f>SUMIFS(СВЦЭМ!$H$34:$H$777,СВЦЭМ!$A$34:$A$777,$A317,СВЦЭМ!$B$34:$B$777,I$296)+'СЕТ СН'!$F$15</f>
        <v>0</v>
      </c>
      <c r="J317" s="36">
        <f>SUMIFS(СВЦЭМ!$H$34:$H$777,СВЦЭМ!$A$34:$A$777,$A317,СВЦЭМ!$B$34:$B$777,J$296)+'СЕТ СН'!$F$15</f>
        <v>0</v>
      </c>
      <c r="K317" s="36">
        <f>SUMIFS(СВЦЭМ!$H$34:$H$777,СВЦЭМ!$A$34:$A$777,$A317,СВЦЭМ!$B$34:$B$777,K$296)+'СЕТ СН'!$F$15</f>
        <v>0</v>
      </c>
      <c r="L317" s="36">
        <f>SUMIFS(СВЦЭМ!$H$34:$H$777,СВЦЭМ!$A$34:$A$777,$A317,СВЦЭМ!$B$34:$B$777,L$296)+'СЕТ СН'!$F$15</f>
        <v>0</v>
      </c>
      <c r="M317" s="36">
        <f>SUMIFS(СВЦЭМ!$H$34:$H$777,СВЦЭМ!$A$34:$A$777,$A317,СВЦЭМ!$B$34:$B$777,M$296)+'СЕТ СН'!$F$15</f>
        <v>0</v>
      </c>
      <c r="N317" s="36">
        <f>SUMIFS(СВЦЭМ!$H$34:$H$777,СВЦЭМ!$A$34:$A$777,$A317,СВЦЭМ!$B$34:$B$777,N$296)+'СЕТ СН'!$F$15</f>
        <v>0</v>
      </c>
      <c r="O317" s="36">
        <f>SUMIFS(СВЦЭМ!$H$34:$H$777,СВЦЭМ!$A$34:$A$777,$A317,СВЦЭМ!$B$34:$B$777,O$296)+'СЕТ СН'!$F$15</f>
        <v>0</v>
      </c>
      <c r="P317" s="36">
        <f>SUMIFS(СВЦЭМ!$H$34:$H$777,СВЦЭМ!$A$34:$A$777,$A317,СВЦЭМ!$B$34:$B$777,P$296)+'СЕТ СН'!$F$15</f>
        <v>0</v>
      </c>
      <c r="Q317" s="36">
        <f>SUMIFS(СВЦЭМ!$H$34:$H$777,СВЦЭМ!$A$34:$A$777,$A317,СВЦЭМ!$B$34:$B$777,Q$296)+'СЕТ СН'!$F$15</f>
        <v>0</v>
      </c>
      <c r="R317" s="36">
        <f>SUMIFS(СВЦЭМ!$H$34:$H$777,СВЦЭМ!$A$34:$A$777,$A317,СВЦЭМ!$B$34:$B$777,R$296)+'СЕТ СН'!$F$15</f>
        <v>0</v>
      </c>
      <c r="S317" s="36">
        <f>SUMIFS(СВЦЭМ!$H$34:$H$777,СВЦЭМ!$A$34:$A$777,$A317,СВЦЭМ!$B$34:$B$777,S$296)+'СЕТ СН'!$F$15</f>
        <v>0</v>
      </c>
      <c r="T317" s="36">
        <f>SUMIFS(СВЦЭМ!$H$34:$H$777,СВЦЭМ!$A$34:$A$777,$A317,СВЦЭМ!$B$34:$B$777,T$296)+'СЕТ СН'!$F$15</f>
        <v>0</v>
      </c>
      <c r="U317" s="36">
        <f>SUMIFS(СВЦЭМ!$H$34:$H$777,СВЦЭМ!$A$34:$A$777,$A317,СВЦЭМ!$B$34:$B$777,U$296)+'СЕТ СН'!$F$15</f>
        <v>0</v>
      </c>
      <c r="V317" s="36">
        <f>SUMIFS(СВЦЭМ!$H$34:$H$777,СВЦЭМ!$A$34:$A$777,$A317,СВЦЭМ!$B$34:$B$777,V$296)+'СЕТ СН'!$F$15</f>
        <v>0</v>
      </c>
      <c r="W317" s="36">
        <f>SUMIFS(СВЦЭМ!$H$34:$H$777,СВЦЭМ!$A$34:$A$777,$A317,СВЦЭМ!$B$34:$B$777,W$296)+'СЕТ СН'!$F$15</f>
        <v>0</v>
      </c>
      <c r="X317" s="36">
        <f>SUMIFS(СВЦЭМ!$H$34:$H$777,СВЦЭМ!$A$34:$A$777,$A317,СВЦЭМ!$B$34:$B$777,X$296)+'СЕТ СН'!$F$15</f>
        <v>0</v>
      </c>
      <c r="Y317" s="36">
        <f>SUMIFS(СВЦЭМ!$H$34:$H$777,СВЦЭМ!$A$34:$A$777,$A317,СВЦЭМ!$B$34:$B$777,Y$296)+'СЕТ СН'!$F$15</f>
        <v>0</v>
      </c>
    </row>
    <row r="318" spans="1:25" ht="15.75" hidden="1" x14ac:dyDescent="0.2">
      <c r="A318" s="35">
        <f t="shared" si="8"/>
        <v>43973</v>
      </c>
      <c r="B318" s="36">
        <f>SUMIFS(СВЦЭМ!$H$34:$H$777,СВЦЭМ!$A$34:$A$777,$A318,СВЦЭМ!$B$34:$B$777,B$296)+'СЕТ СН'!$F$15</f>
        <v>0</v>
      </c>
      <c r="C318" s="36">
        <f>SUMIFS(СВЦЭМ!$H$34:$H$777,СВЦЭМ!$A$34:$A$777,$A318,СВЦЭМ!$B$34:$B$777,C$296)+'СЕТ СН'!$F$15</f>
        <v>0</v>
      </c>
      <c r="D318" s="36">
        <f>SUMIFS(СВЦЭМ!$H$34:$H$777,СВЦЭМ!$A$34:$A$777,$A318,СВЦЭМ!$B$34:$B$777,D$296)+'СЕТ СН'!$F$15</f>
        <v>0</v>
      </c>
      <c r="E318" s="36">
        <f>SUMIFS(СВЦЭМ!$H$34:$H$777,СВЦЭМ!$A$34:$A$777,$A318,СВЦЭМ!$B$34:$B$777,E$296)+'СЕТ СН'!$F$15</f>
        <v>0</v>
      </c>
      <c r="F318" s="36">
        <f>SUMIFS(СВЦЭМ!$H$34:$H$777,СВЦЭМ!$A$34:$A$777,$A318,СВЦЭМ!$B$34:$B$777,F$296)+'СЕТ СН'!$F$15</f>
        <v>0</v>
      </c>
      <c r="G318" s="36">
        <f>SUMIFS(СВЦЭМ!$H$34:$H$777,СВЦЭМ!$A$34:$A$777,$A318,СВЦЭМ!$B$34:$B$777,G$296)+'СЕТ СН'!$F$15</f>
        <v>0</v>
      </c>
      <c r="H318" s="36">
        <f>SUMIFS(СВЦЭМ!$H$34:$H$777,СВЦЭМ!$A$34:$A$777,$A318,СВЦЭМ!$B$34:$B$777,H$296)+'СЕТ СН'!$F$15</f>
        <v>0</v>
      </c>
      <c r="I318" s="36">
        <f>SUMIFS(СВЦЭМ!$H$34:$H$777,СВЦЭМ!$A$34:$A$777,$A318,СВЦЭМ!$B$34:$B$777,I$296)+'СЕТ СН'!$F$15</f>
        <v>0</v>
      </c>
      <c r="J318" s="36">
        <f>SUMIFS(СВЦЭМ!$H$34:$H$777,СВЦЭМ!$A$34:$A$777,$A318,СВЦЭМ!$B$34:$B$777,J$296)+'СЕТ СН'!$F$15</f>
        <v>0</v>
      </c>
      <c r="K318" s="36">
        <f>SUMIFS(СВЦЭМ!$H$34:$H$777,СВЦЭМ!$A$34:$A$777,$A318,СВЦЭМ!$B$34:$B$777,K$296)+'СЕТ СН'!$F$15</f>
        <v>0</v>
      </c>
      <c r="L318" s="36">
        <f>SUMIFS(СВЦЭМ!$H$34:$H$777,СВЦЭМ!$A$34:$A$777,$A318,СВЦЭМ!$B$34:$B$777,L$296)+'СЕТ СН'!$F$15</f>
        <v>0</v>
      </c>
      <c r="M318" s="36">
        <f>SUMIFS(СВЦЭМ!$H$34:$H$777,СВЦЭМ!$A$34:$A$777,$A318,СВЦЭМ!$B$34:$B$777,M$296)+'СЕТ СН'!$F$15</f>
        <v>0</v>
      </c>
      <c r="N318" s="36">
        <f>SUMIFS(СВЦЭМ!$H$34:$H$777,СВЦЭМ!$A$34:$A$777,$A318,СВЦЭМ!$B$34:$B$777,N$296)+'СЕТ СН'!$F$15</f>
        <v>0</v>
      </c>
      <c r="O318" s="36">
        <f>SUMIFS(СВЦЭМ!$H$34:$H$777,СВЦЭМ!$A$34:$A$777,$A318,СВЦЭМ!$B$34:$B$777,O$296)+'СЕТ СН'!$F$15</f>
        <v>0</v>
      </c>
      <c r="P318" s="36">
        <f>SUMIFS(СВЦЭМ!$H$34:$H$777,СВЦЭМ!$A$34:$A$777,$A318,СВЦЭМ!$B$34:$B$777,P$296)+'СЕТ СН'!$F$15</f>
        <v>0</v>
      </c>
      <c r="Q318" s="36">
        <f>SUMIFS(СВЦЭМ!$H$34:$H$777,СВЦЭМ!$A$34:$A$777,$A318,СВЦЭМ!$B$34:$B$777,Q$296)+'СЕТ СН'!$F$15</f>
        <v>0</v>
      </c>
      <c r="R318" s="36">
        <f>SUMIFS(СВЦЭМ!$H$34:$H$777,СВЦЭМ!$A$34:$A$777,$A318,СВЦЭМ!$B$34:$B$777,R$296)+'СЕТ СН'!$F$15</f>
        <v>0</v>
      </c>
      <c r="S318" s="36">
        <f>SUMIFS(СВЦЭМ!$H$34:$H$777,СВЦЭМ!$A$34:$A$777,$A318,СВЦЭМ!$B$34:$B$777,S$296)+'СЕТ СН'!$F$15</f>
        <v>0</v>
      </c>
      <c r="T318" s="36">
        <f>SUMIFS(СВЦЭМ!$H$34:$H$777,СВЦЭМ!$A$34:$A$777,$A318,СВЦЭМ!$B$34:$B$777,T$296)+'СЕТ СН'!$F$15</f>
        <v>0</v>
      </c>
      <c r="U318" s="36">
        <f>SUMIFS(СВЦЭМ!$H$34:$H$777,СВЦЭМ!$A$34:$A$777,$A318,СВЦЭМ!$B$34:$B$777,U$296)+'СЕТ СН'!$F$15</f>
        <v>0</v>
      </c>
      <c r="V318" s="36">
        <f>SUMIFS(СВЦЭМ!$H$34:$H$777,СВЦЭМ!$A$34:$A$777,$A318,СВЦЭМ!$B$34:$B$777,V$296)+'СЕТ СН'!$F$15</f>
        <v>0</v>
      </c>
      <c r="W318" s="36">
        <f>SUMIFS(СВЦЭМ!$H$34:$H$777,СВЦЭМ!$A$34:$A$777,$A318,СВЦЭМ!$B$34:$B$777,W$296)+'СЕТ СН'!$F$15</f>
        <v>0</v>
      </c>
      <c r="X318" s="36">
        <f>SUMIFS(СВЦЭМ!$H$34:$H$777,СВЦЭМ!$A$34:$A$777,$A318,СВЦЭМ!$B$34:$B$777,X$296)+'СЕТ СН'!$F$15</f>
        <v>0</v>
      </c>
      <c r="Y318" s="36">
        <f>SUMIFS(СВЦЭМ!$H$34:$H$777,СВЦЭМ!$A$34:$A$777,$A318,СВЦЭМ!$B$34:$B$777,Y$296)+'СЕТ СН'!$F$15</f>
        <v>0</v>
      </c>
    </row>
    <row r="319" spans="1:25" ht="15.75" hidden="1" x14ac:dyDescent="0.2">
      <c r="A319" s="35">
        <f t="shared" si="8"/>
        <v>43974</v>
      </c>
      <c r="B319" s="36">
        <f>SUMIFS(СВЦЭМ!$H$34:$H$777,СВЦЭМ!$A$34:$A$777,$A319,СВЦЭМ!$B$34:$B$777,B$296)+'СЕТ СН'!$F$15</f>
        <v>0</v>
      </c>
      <c r="C319" s="36">
        <f>SUMIFS(СВЦЭМ!$H$34:$H$777,СВЦЭМ!$A$34:$A$777,$A319,СВЦЭМ!$B$34:$B$777,C$296)+'СЕТ СН'!$F$15</f>
        <v>0</v>
      </c>
      <c r="D319" s="36">
        <f>SUMIFS(СВЦЭМ!$H$34:$H$777,СВЦЭМ!$A$34:$A$777,$A319,СВЦЭМ!$B$34:$B$777,D$296)+'СЕТ СН'!$F$15</f>
        <v>0</v>
      </c>
      <c r="E319" s="36">
        <f>SUMIFS(СВЦЭМ!$H$34:$H$777,СВЦЭМ!$A$34:$A$777,$A319,СВЦЭМ!$B$34:$B$777,E$296)+'СЕТ СН'!$F$15</f>
        <v>0</v>
      </c>
      <c r="F319" s="36">
        <f>SUMIFS(СВЦЭМ!$H$34:$H$777,СВЦЭМ!$A$34:$A$777,$A319,СВЦЭМ!$B$34:$B$777,F$296)+'СЕТ СН'!$F$15</f>
        <v>0</v>
      </c>
      <c r="G319" s="36">
        <f>SUMIFS(СВЦЭМ!$H$34:$H$777,СВЦЭМ!$A$34:$A$777,$A319,СВЦЭМ!$B$34:$B$777,G$296)+'СЕТ СН'!$F$15</f>
        <v>0</v>
      </c>
      <c r="H319" s="36">
        <f>SUMIFS(СВЦЭМ!$H$34:$H$777,СВЦЭМ!$A$34:$A$777,$A319,СВЦЭМ!$B$34:$B$777,H$296)+'СЕТ СН'!$F$15</f>
        <v>0</v>
      </c>
      <c r="I319" s="36">
        <f>SUMIFS(СВЦЭМ!$H$34:$H$777,СВЦЭМ!$A$34:$A$777,$A319,СВЦЭМ!$B$34:$B$777,I$296)+'СЕТ СН'!$F$15</f>
        <v>0</v>
      </c>
      <c r="J319" s="36">
        <f>SUMIFS(СВЦЭМ!$H$34:$H$777,СВЦЭМ!$A$34:$A$777,$A319,СВЦЭМ!$B$34:$B$777,J$296)+'СЕТ СН'!$F$15</f>
        <v>0</v>
      </c>
      <c r="K319" s="36">
        <f>SUMIFS(СВЦЭМ!$H$34:$H$777,СВЦЭМ!$A$34:$A$777,$A319,СВЦЭМ!$B$34:$B$777,K$296)+'СЕТ СН'!$F$15</f>
        <v>0</v>
      </c>
      <c r="L319" s="36">
        <f>SUMIFS(СВЦЭМ!$H$34:$H$777,СВЦЭМ!$A$34:$A$777,$A319,СВЦЭМ!$B$34:$B$777,L$296)+'СЕТ СН'!$F$15</f>
        <v>0</v>
      </c>
      <c r="M319" s="36">
        <f>SUMIFS(СВЦЭМ!$H$34:$H$777,СВЦЭМ!$A$34:$A$777,$A319,СВЦЭМ!$B$34:$B$777,M$296)+'СЕТ СН'!$F$15</f>
        <v>0</v>
      </c>
      <c r="N319" s="36">
        <f>SUMIFS(СВЦЭМ!$H$34:$H$777,СВЦЭМ!$A$34:$A$777,$A319,СВЦЭМ!$B$34:$B$777,N$296)+'СЕТ СН'!$F$15</f>
        <v>0</v>
      </c>
      <c r="O319" s="36">
        <f>SUMIFS(СВЦЭМ!$H$34:$H$777,СВЦЭМ!$A$34:$A$777,$A319,СВЦЭМ!$B$34:$B$777,O$296)+'СЕТ СН'!$F$15</f>
        <v>0</v>
      </c>
      <c r="P319" s="36">
        <f>SUMIFS(СВЦЭМ!$H$34:$H$777,СВЦЭМ!$A$34:$A$777,$A319,СВЦЭМ!$B$34:$B$777,P$296)+'СЕТ СН'!$F$15</f>
        <v>0</v>
      </c>
      <c r="Q319" s="36">
        <f>SUMIFS(СВЦЭМ!$H$34:$H$777,СВЦЭМ!$A$34:$A$777,$A319,СВЦЭМ!$B$34:$B$777,Q$296)+'СЕТ СН'!$F$15</f>
        <v>0</v>
      </c>
      <c r="R319" s="36">
        <f>SUMIFS(СВЦЭМ!$H$34:$H$777,СВЦЭМ!$A$34:$A$777,$A319,СВЦЭМ!$B$34:$B$777,R$296)+'СЕТ СН'!$F$15</f>
        <v>0</v>
      </c>
      <c r="S319" s="36">
        <f>SUMIFS(СВЦЭМ!$H$34:$H$777,СВЦЭМ!$A$34:$A$777,$A319,СВЦЭМ!$B$34:$B$777,S$296)+'СЕТ СН'!$F$15</f>
        <v>0</v>
      </c>
      <c r="T319" s="36">
        <f>SUMIFS(СВЦЭМ!$H$34:$H$777,СВЦЭМ!$A$34:$A$777,$A319,СВЦЭМ!$B$34:$B$777,T$296)+'СЕТ СН'!$F$15</f>
        <v>0</v>
      </c>
      <c r="U319" s="36">
        <f>SUMIFS(СВЦЭМ!$H$34:$H$777,СВЦЭМ!$A$34:$A$777,$A319,СВЦЭМ!$B$34:$B$777,U$296)+'СЕТ СН'!$F$15</f>
        <v>0</v>
      </c>
      <c r="V319" s="36">
        <f>SUMIFS(СВЦЭМ!$H$34:$H$777,СВЦЭМ!$A$34:$A$777,$A319,СВЦЭМ!$B$34:$B$777,V$296)+'СЕТ СН'!$F$15</f>
        <v>0</v>
      </c>
      <c r="W319" s="36">
        <f>SUMIFS(СВЦЭМ!$H$34:$H$777,СВЦЭМ!$A$34:$A$777,$A319,СВЦЭМ!$B$34:$B$777,W$296)+'СЕТ СН'!$F$15</f>
        <v>0</v>
      </c>
      <c r="X319" s="36">
        <f>SUMIFS(СВЦЭМ!$H$34:$H$777,СВЦЭМ!$A$34:$A$777,$A319,СВЦЭМ!$B$34:$B$777,X$296)+'СЕТ СН'!$F$15</f>
        <v>0</v>
      </c>
      <c r="Y319" s="36">
        <f>SUMIFS(СВЦЭМ!$H$34:$H$777,СВЦЭМ!$A$34:$A$777,$A319,СВЦЭМ!$B$34:$B$777,Y$296)+'СЕТ СН'!$F$15</f>
        <v>0</v>
      </c>
    </row>
    <row r="320" spans="1:25" ht="15.75" hidden="1" x14ac:dyDescent="0.2">
      <c r="A320" s="35">
        <f t="shared" si="8"/>
        <v>43975</v>
      </c>
      <c r="B320" s="36">
        <f>SUMIFS(СВЦЭМ!$H$34:$H$777,СВЦЭМ!$A$34:$A$777,$A320,СВЦЭМ!$B$34:$B$777,B$296)+'СЕТ СН'!$F$15</f>
        <v>0</v>
      </c>
      <c r="C320" s="36">
        <f>SUMIFS(СВЦЭМ!$H$34:$H$777,СВЦЭМ!$A$34:$A$777,$A320,СВЦЭМ!$B$34:$B$777,C$296)+'СЕТ СН'!$F$15</f>
        <v>0</v>
      </c>
      <c r="D320" s="36">
        <f>SUMIFS(СВЦЭМ!$H$34:$H$777,СВЦЭМ!$A$34:$A$777,$A320,СВЦЭМ!$B$34:$B$777,D$296)+'СЕТ СН'!$F$15</f>
        <v>0</v>
      </c>
      <c r="E320" s="36">
        <f>SUMIFS(СВЦЭМ!$H$34:$H$777,СВЦЭМ!$A$34:$A$777,$A320,СВЦЭМ!$B$34:$B$777,E$296)+'СЕТ СН'!$F$15</f>
        <v>0</v>
      </c>
      <c r="F320" s="36">
        <f>SUMIFS(СВЦЭМ!$H$34:$H$777,СВЦЭМ!$A$34:$A$777,$A320,СВЦЭМ!$B$34:$B$777,F$296)+'СЕТ СН'!$F$15</f>
        <v>0</v>
      </c>
      <c r="G320" s="36">
        <f>SUMIFS(СВЦЭМ!$H$34:$H$777,СВЦЭМ!$A$34:$A$777,$A320,СВЦЭМ!$B$34:$B$777,G$296)+'СЕТ СН'!$F$15</f>
        <v>0</v>
      </c>
      <c r="H320" s="36">
        <f>SUMIFS(СВЦЭМ!$H$34:$H$777,СВЦЭМ!$A$34:$A$777,$A320,СВЦЭМ!$B$34:$B$777,H$296)+'СЕТ СН'!$F$15</f>
        <v>0</v>
      </c>
      <c r="I320" s="36">
        <f>SUMIFS(СВЦЭМ!$H$34:$H$777,СВЦЭМ!$A$34:$A$777,$A320,СВЦЭМ!$B$34:$B$777,I$296)+'СЕТ СН'!$F$15</f>
        <v>0</v>
      </c>
      <c r="J320" s="36">
        <f>SUMIFS(СВЦЭМ!$H$34:$H$777,СВЦЭМ!$A$34:$A$777,$A320,СВЦЭМ!$B$34:$B$777,J$296)+'СЕТ СН'!$F$15</f>
        <v>0</v>
      </c>
      <c r="K320" s="36">
        <f>SUMIFS(СВЦЭМ!$H$34:$H$777,СВЦЭМ!$A$34:$A$777,$A320,СВЦЭМ!$B$34:$B$777,K$296)+'СЕТ СН'!$F$15</f>
        <v>0</v>
      </c>
      <c r="L320" s="36">
        <f>SUMIFS(СВЦЭМ!$H$34:$H$777,СВЦЭМ!$A$34:$A$777,$A320,СВЦЭМ!$B$34:$B$777,L$296)+'СЕТ СН'!$F$15</f>
        <v>0</v>
      </c>
      <c r="M320" s="36">
        <f>SUMIFS(СВЦЭМ!$H$34:$H$777,СВЦЭМ!$A$34:$A$777,$A320,СВЦЭМ!$B$34:$B$777,M$296)+'СЕТ СН'!$F$15</f>
        <v>0</v>
      </c>
      <c r="N320" s="36">
        <f>SUMIFS(СВЦЭМ!$H$34:$H$777,СВЦЭМ!$A$34:$A$777,$A320,СВЦЭМ!$B$34:$B$777,N$296)+'СЕТ СН'!$F$15</f>
        <v>0</v>
      </c>
      <c r="O320" s="36">
        <f>SUMIFS(СВЦЭМ!$H$34:$H$777,СВЦЭМ!$A$34:$A$777,$A320,СВЦЭМ!$B$34:$B$777,O$296)+'СЕТ СН'!$F$15</f>
        <v>0</v>
      </c>
      <c r="P320" s="36">
        <f>SUMIFS(СВЦЭМ!$H$34:$H$777,СВЦЭМ!$A$34:$A$777,$A320,СВЦЭМ!$B$34:$B$777,P$296)+'СЕТ СН'!$F$15</f>
        <v>0</v>
      </c>
      <c r="Q320" s="36">
        <f>SUMIFS(СВЦЭМ!$H$34:$H$777,СВЦЭМ!$A$34:$A$777,$A320,СВЦЭМ!$B$34:$B$777,Q$296)+'СЕТ СН'!$F$15</f>
        <v>0</v>
      </c>
      <c r="R320" s="36">
        <f>SUMIFS(СВЦЭМ!$H$34:$H$777,СВЦЭМ!$A$34:$A$777,$A320,СВЦЭМ!$B$34:$B$777,R$296)+'СЕТ СН'!$F$15</f>
        <v>0</v>
      </c>
      <c r="S320" s="36">
        <f>SUMIFS(СВЦЭМ!$H$34:$H$777,СВЦЭМ!$A$34:$A$777,$A320,СВЦЭМ!$B$34:$B$777,S$296)+'СЕТ СН'!$F$15</f>
        <v>0</v>
      </c>
      <c r="T320" s="36">
        <f>SUMIFS(СВЦЭМ!$H$34:$H$777,СВЦЭМ!$A$34:$A$777,$A320,СВЦЭМ!$B$34:$B$777,T$296)+'СЕТ СН'!$F$15</f>
        <v>0</v>
      </c>
      <c r="U320" s="36">
        <f>SUMIFS(СВЦЭМ!$H$34:$H$777,СВЦЭМ!$A$34:$A$777,$A320,СВЦЭМ!$B$34:$B$777,U$296)+'СЕТ СН'!$F$15</f>
        <v>0</v>
      </c>
      <c r="V320" s="36">
        <f>SUMIFS(СВЦЭМ!$H$34:$H$777,СВЦЭМ!$A$34:$A$777,$A320,СВЦЭМ!$B$34:$B$777,V$296)+'СЕТ СН'!$F$15</f>
        <v>0</v>
      </c>
      <c r="W320" s="36">
        <f>SUMIFS(СВЦЭМ!$H$34:$H$777,СВЦЭМ!$A$34:$A$777,$A320,СВЦЭМ!$B$34:$B$777,W$296)+'СЕТ СН'!$F$15</f>
        <v>0</v>
      </c>
      <c r="X320" s="36">
        <f>SUMIFS(СВЦЭМ!$H$34:$H$777,СВЦЭМ!$A$34:$A$777,$A320,СВЦЭМ!$B$34:$B$777,X$296)+'СЕТ СН'!$F$15</f>
        <v>0</v>
      </c>
      <c r="Y320" s="36">
        <f>SUMIFS(СВЦЭМ!$H$34:$H$777,СВЦЭМ!$A$34:$A$777,$A320,СВЦЭМ!$B$34:$B$777,Y$296)+'СЕТ СН'!$F$15</f>
        <v>0</v>
      </c>
    </row>
    <row r="321" spans="1:27" ht="15.75" hidden="1" x14ac:dyDescent="0.2">
      <c r="A321" s="35">
        <f t="shared" si="8"/>
        <v>43976</v>
      </c>
      <c r="B321" s="36">
        <f>SUMIFS(СВЦЭМ!$H$34:$H$777,СВЦЭМ!$A$34:$A$777,$A321,СВЦЭМ!$B$34:$B$777,B$296)+'СЕТ СН'!$F$15</f>
        <v>0</v>
      </c>
      <c r="C321" s="36">
        <f>SUMIFS(СВЦЭМ!$H$34:$H$777,СВЦЭМ!$A$34:$A$777,$A321,СВЦЭМ!$B$34:$B$777,C$296)+'СЕТ СН'!$F$15</f>
        <v>0</v>
      </c>
      <c r="D321" s="36">
        <f>SUMIFS(СВЦЭМ!$H$34:$H$777,СВЦЭМ!$A$34:$A$777,$A321,СВЦЭМ!$B$34:$B$777,D$296)+'СЕТ СН'!$F$15</f>
        <v>0</v>
      </c>
      <c r="E321" s="36">
        <f>SUMIFS(СВЦЭМ!$H$34:$H$777,СВЦЭМ!$A$34:$A$777,$A321,СВЦЭМ!$B$34:$B$777,E$296)+'СЕТ СН'!$F$15</f>
        <v>0</v>
      </c>
      <c r="F321" s="36">
        <f>SUMIFS(СВЦЭМ!$H$34:$H$777,СВЦЭМ!$A$34:$A$777,$A321,СВЦЭМ!$B$34:$B$777,F$296)+'СЕТ СН'!$F$15</f>
        <v>0</v>
      </c>
      <c r="G321" s="36">
        <f>SUMIFS(СВЦЭМ!$H$34:$H$777,СВЦЭМ!$A$34:$A$777,$A321,СВЦЭМ!$B$34:$B$777,G$296)+'СЕТ СН'!$F$15</f>
        <v>0</v>
      </c>
      <c r="H321" s="36">
        <f>SUMIFS(СВЦЭМ!$H$34:$H$777,СВЦЭМ!$A$34:$A$777,$A321,СВЦЭМ!$B$34:$B$777,H$296)+'СЕТ СН'!$F$15</f>
        <v>0</v>
      </c>
      <c r="I321" s="36">
        <f>SUMIFS(СВЦЭМ!$H$34:$H$777,СВЦЭМ!$A$34:$A$777,$A321,СВЦЭМ!$B$34:$B$777,I$296)+'СЕТ СН'!$F$15</f>
        <v>0</v>
      </c>
      <c r="J321" s="36">
        <f>SUMIFS(СВЦЭМ!$H$34:$H$777,СВЦЭМ!$A$34:$A$777,$A321,СВЦЭМ!$B$34:$B$777,J$296)+'СЕТ СН'!$F$15</f>
        <v>0</v>
      </c>
      <c r="K321" s="36">
        <f>SUMIFS(СВЦЭМ!$H$34:$H$777,СВЦЭМ!$A$34:$A$777,$A321,СВЦЭМ!$B$34:$B$777,K$296)+'СЕТ СН'!$F$15</f>
        <v>0</v>
      </c>
      <c r="L321" s="36">
        <f>SUMIFS(СВЦЭМ!$H$34:$H$777,СВЦЭМ!$A$34:$A$777,$A321,СВЦЭМ!$B$34:$B$777,L$296)+'СЕТ СН'!$F$15</f>
        <v>0</v>
      </c>
      <c r="M321" s="36">
        <f>SUMIFS(СВЦЭМ!$H$34:$H$777,СВЦЭМ!$A$34:$A$777,$A321,СВЦЭМ!$B$34:$B$777,M$296)+'СЕТ СН'!$F$15</f>
        <v>0</v>
      </c>
      <c r="N321" s="36">
        <f>SUMIFS(СВЦЭМ!$H$34:$H$777,СВЦЭМ!$A$34:$A$777,$A321,СВЦЭМ!$B$34:$B$777,N$296)+'СЕТ СН'!$F$15</f>
        <v>0</v>
      </c>
      <c r="O321" s="36">
        <f>SUMIFS(СВЦЭМ!$H$34:$H$777,СВЦЭМ!$A$34:$A$777,$A321,СВЦЭМ!$B$34:$B$777,O$296)+'СЕТ СН'!$F$15</f>
        <v>0</v>
      </c>
      <c r="P321" s="36">
        <f>SUMIFS(СВЦЭМ!$H$34:$H$777,СВЦЭМ!$A$34:$A$777,$A321,СВЦЭМ!$B$34:$B$777,P$296)+'СЕТ СН'!$F$15</f>
        <v>0</v>
      </c>
      <c r="Q321" s="36">
        <f>SUMIFS(СВЦЭМ!$H$34:$H$777,СВЦЭМ!$A$34:$A$777,$A321,СВЦЭМ!$B$34:$B$777,Q$296)+'СЕТ СН'!$F$15</f>
        <v>0</v>
      </c>
      <c r="R321" s="36">
        <f>SUMIFS(СВЦЭМ!$H$34:$H$777,СВЦЭМ!$A$34:$A$777,$A321,СВЦЭМ!$B$34:$B$777,R$296)+'СЕТ СН'!$F$15</f>
        <v>0</v>
      </c>
      <c r="S321" s="36">
        <f>SUMIFS(СВЦЭМ!$H$34:$H$777,СВЦЭМ!$A$34:$A$777,$A321,СВЦЭМ!$B$34:$B$777,S$296)+'СЕТ СН'!$F$15</f>
        <v>0</v>
      </c>
      <c r="T321" s="36">
        <f>SUMIFS(СВЦЭМ!$H$34:$H$777,СВЦЭМ!$A$34:$A$777,$A321,СВЦЭМ!$B$34:$B$777,T$296)+'СЕТ СН'!$F$15</f>
        <v>0</v>
      </c>
      <c r="U321" s="36">
        <f>SUMIFS(СВЦЭМ!$H$34:$H$777,СВЦЭМ!$A$34:$A$777,$A321,СВЦЭМ!$B$34:$B$777,U$296)+'СЕТ СН'!$F$15</f>
        <v>0</v>
      </c>
      <c r="V321" s="36">
        <f>SUMIFS(СВЦЭМ!$H$34:$H$777,СВЦЭМ!$A$34:$A$777,$A321,СВЦЭМ!$B$34:$B$777,V$296)+'СЕТ СН'!$F$15</f>
        <v>0</v>
      </c>
      <c r="W321" s="36">
        <f>SUMIFS(СВЦЭМ!$H$34:$H$777,СВЦЭМ!$A$34:$A$777,$A321,СВЦЭМ!$B$34:$B$777,W$296)+'СЕТ СН'!$F$15</f>
        <v>0</v>
      </c>
      <c r="X321" s="36">
        <f>SUMIFS(СВЦЭМ!$H$34:$H$777,СВЦЭМ!$A$34:$A$777,$A321,СВЦЭМ!$B$34:$B$777,X$296)+'СЕТ СН'!$F$15</f>
        <v>0</v>
      </c>
      <c r="Y321" s="36">
        <f>SUMIFS(СВЦЭМ!$H$34:$H$777,СВЦЭМ!$A$34:$A$777,$A321,СВЦЭМ!$B$34:$B$777,Y$296)+'СЕТ СН'!$F$15</f>
        <v>0</v>
      </c>
    </row>
    <row r="322" spans="1:27" ht="15.75" hidden="1" x14ac:dyDescent="0.2">
      <c r="A322" s="35">
        <f t="shared" si="8"/>
        <v>43977</v>
      </c>
      <c r="B322" s="36">
        <f>SUMIFS(СВЦЭМ!$H$34:$H$777,СВЦЭМ!$A$34:$A$777,$A322,СВЦЭМ!$B$34:$B$777,B$296)+'СЕТ СН'!$F$15</f>
        <v>0</v>
      </c>
      <c r="C322" s="36">
        <f>SUMIFS(СВЦЭМ!$H$34:$H$777,СВЦЭМ!$A$34:$A$777,$A322,СВЦЭМ!$B$34:$B$777,C$296)+'СЕТ СН'!$F$15</f>
        <v>0</v>
      </c>
      <c r="D322" s="36">
        <f>SUMIFS(СВЦЭМ!$H$34:$H$777,СВЦЭМ!$A$34:$A$777,$A322,СВЦЭМ!$B$34:$B$777,D$296)+'СЕТ СН'!$F$15</f>
        <v>0</v>
      </c>
      <c r="E322" s="36">
        <f>SUMIFS(СВЦЭМ!$H$34:$H$777,СВЦЭМ!$A$34:$A$777,$A322,СВЦЭМ!$B$34:$B$777,E$296)+'СЕТ СН'!$F$15</f>
        <v>0</v>
      </c>
      <c r="F322" s="36">
        <f>SUMIFS(СВЦЭМ!$H$34:$H$777,СВЦЭМ!$A$34:$A$777,$A322,СВЦЭМ!$B$34:$B$777,F$296)+'СЕТ СН'!$F$15</f>
        <v>0</v>
      </c>
      <c r="G322" s="36">
        <f>SUMIFS(СВЦЭМ!$H$34:$H$777,СВЦЭМ!$A$34:$A$777,$A322,СВЦЭМ!$B$34:$B$777,G$296)+'СЕТ СН'!$F$15</f>
        <v>0</v>
      </c>
      <c r="H322" s="36">
        <f>SUMIFS(СВЦЭМ!$H$34:$H$777,СВЦЭМ!$A$34:$A$777,$A322,СВЦЭМ!$B$34:$B$777,H$296)+'СЕТ СН'!$F$15</f>
        <v>0</v>
      </c>
      <c r="I322" s="36">
        <f>SUMIFS(СВЦЭМ!$H$34:$H$777,СВЦЭМ!$A$34:$A$777,$A322,СВЦЭМ!$B$34:$B$777,I$296)+'СЕТ СН'!$F$15</f>
        <v>0</v>
      </c>
      <c r="J322" s="36">
        <f>SUMIFS(СВЦЭМ!$H$34:$H$777,СВЦЭМ!$A$34:$A$777,$A322,СВЦЭМ!$B$34:$B$777,J$296)+'СЕТ СН'!$F$15</f>
        <v>0</v>
      </c>
      <c r="K322" s="36">
        <f>SUMIFS(СВЦЭМ!$H$34:$H$777,СВЦЭМ!$A$34:$A$777,$A322,СВЦЭМ!$B$34:$B$777,K$296)+'СЕТ СН'!$F$15</f>
        <v>0</v>
      </c>
      <c r="L322" s="36">
        <f>SUMIFS(СВЦЭМ!$H$34:$H$777,СВЦЭМ!$A$34:$A$777,$A322,СВЦЭМ!$B$34:$B$777,L$296)+'СЕТ СН'!$F$15</f>
        <v>0</v>
      </c>
      <c r="M322" s="36">
        <f>SUMIFS(СВЦЭМ!$H$34:$H$777,СВЦЭМ!$A$34:$A$777,$A322,СВЦЭМ!$B$34:$B$777,M$296)+'СЕТ СН'!$F$15</f>
        <v>0</v>
      </c>
      <c r="N322" s="36">
        <f>SUMIFS(СВЦЭМ!$H$34:$H$777,СВЦЭМ!$A$34:$A$777,$A322,СВЦЭМ!$B$34:$B$777,N$296)+'СЕТ СН'!$F$15</f>
        <v>0</v>
      </c>
      <c r="O322" s="36">
        <f>SUMIFS(СВЦЭМ!$H$34:$H$777,СВЦЭМ!$A$34:$A$777,$A322,СВЦЭМ!$B$34:$B$777,O$296)+'СЕТ СН'!$F$15</f>
        <v>0</v>
      </c>
      <c r="P322" s="36">
        <f>SUMIFS(СВЦЭМ!$H$34:$H$777,СВЦЭМ!$A$34:$A$777,$A322,СВЦЭМ!$B$34:$B$777,P$296)+'СЕТ СН'!$F$15</f>
        <v>0</v>
      </c>
      <c r="Q322" s="36">
        <f>SUMIFS(СВЦЭМ!$H$34:$H$777,СВЦЭМ!$A$34:$A$777,$A322,СВЦЭМ!$B$34:$B$777,Q$296)+'СЕТ СН'!$F$15</f>
        <v>0</v>
      </c>
      <c r="R322" s="36">
        <f>SUMIFS(СВЦЭМ!$H$34:$H$777,СВЦЭМ!$A$34:$A$777,$A322,СВЦЭМ!$B$34:$B$777,R$296)+'СЕТ СН'!$F$15</f>
        <v>0</v>
      </c>
      <c r="S322" s="36">
        <f>SUMIFS(СВЦЭМ!$H$34:$H$777,СВЦЭМ!$A$34:$A$777,$A322,СВЦЭМ!$B$34:$B$777,S$296)+'СЕТ СН'!$F$15</f>
        <v>0</v>
      </c>
      <c r="T322" s="36">
        <f>SUMIFS(СВЦЭМ!$H$34:$H$777,СВЦЭМ!$A$34:$A$777,$A322,СВЦЭМ!$B$34:$B$777,T$296)+'СЕТ СН'!$F$15</f>
        <v>0</v>
      </c>
      <c r="U322" s="36">
        <f>SUMIFS(СВЦЭМ!$H$34:$H$777,СВЦЭМ!$A$34:$A$777,$A322,СВЦЭМ!$B$34:$B$777,U$296)+'СЕТ СН'!$F$15</f>
        <v>0</v>
      </c>
      <c r="V322" s="36">
        <f>SUMIFS(СВЦЭМ!$H$34:$H$777,СВЦЭМ!$A$34:$A$777,$A322,СВЦЭМ!$B$34:$B$777,V$296)+'СЕТ СН'!$F$15</f>
        <v>0</v>
      </c>
      <c r="W322" s="36">
        <f>SUMIFS(СВЦЭМ!$H$34:$H$777,СВЦЭМ!$A$34:$A$777,$A322,СВЦЭМ!$B$34:$B$777,W$296)+'СЕТ СН'!$F$15</f>
        <v>0</v>
      </c>
      <c r="X322" s="36">
        <f>SUMIFS(СВЦЭМ!$H$34:$H$777,СВЦЭМ!$A$34:$A$777,$A322,СВЦЭМ!$B$34:$B$777,X$296)+'СЕТ СН'!$F$15</f>
        <v>0</v>
      </c>
      <c r="Y322" s="36">
        <f>SUMIFS(СВЦЭМ!$H$34:$H$777,СВЦЭМ!$A$34:$A$777,$A322,СВЦЭМ!$B$34:$B$777,Y$296)+'СЕТ СН'!$F$15</f>
        <v>0</v>
      </c>
    </row>
    <row r="323" spans="1:27" ht="15.75" hidden="1" x14ac:dyDescent="0.2">
      <c r="A323" s="35">
        <f t="shared" si="8"/>
        <v>43978</v>
      </c>
      <c r="B323" s="36">
        <f>SUMIFS(СВЦЭМ!$H$34:$H$777,СВЦЭМ!$A$34:$A$777,$A323,СВЦЭМ!$B$34:$B$777,B$296)+'СЕТ СН'!$F$15</f>
        <v>0</v>
      </c>
      <c r="C323" s="36">
        <f>SUMIFS(СВЦЭМ!$H$34:$H$777,СВЦЭМ!$A$34:$A$777,$A323,СВЦЭМ!$B$34:$B$777,C$296)+'СЕТ СН'!$F$15</f>
        <v>0</v>
      </c>
      <c r="D323" s="36">
        <f>SUMIFS(СВЦЭМ!$H$34:$H$777,СВЦЭМ!$A$34:$A$777,$A323,СВЦЭМ!$B$34:$B$777,D$296)+'СЕТ СН'!$F$15</f>
        <v>0</v>
      </c>
      <c r="E323" s="36">
        <f>SUMIFS(СВЦЭМ!$H$34:$H$777,СВЦЭМ!$A$34:$A$777,$A323,СВЦЭМ!$B$34:$B$777,E$296)+'СЕТ СН'!$F$15</f>
        <v>0</v>
      </c>
      <c r="F323" s="36">
        <f>SUMIFS(СВЦЭМ!$H$34:$H$777,СВЦЭМ!$A$34:$A$777,$A323,СВЦЭМ!$B$34:$B$777,F$296)+'СЕТ СН'!$F$15</f>
        <v>0</v>
      </c>
      <c r="G323" s="36">
        <f>SUMIFS(СВЦЭМ!$H$34:$H$777,СВЦЭМ!$A$34:$A$777,$A323,СВЦЭМ!$B$34:$B$777,G$296)+'СЕТ СН'!$F$15</f>
        <v>0</v>
      </c>
      <c r="H323" s="36">
        <f>SUMIFS(СВЦЭМ!$H$34:$H$777,СВЦЭМ!$A$34:$A$777,$A323,СВЦЭМ!$B$34:$B$777,H$296)+'СЕТ СН'!$F$15</f>
        <v>0</v>
      </c>
      <c r="I323" s="36">
        <f>SUMIFS(СВЦЭМ!$H$34:$H$777,СВЦЭМ!$A$34:$A$777,$A323,СВЦЭМ!$B$34:$B$777,I$296)+'СЕТ СН'!$F$15</f>
        <v>0</v>
      </c>
      <c r="J323" s="36">
        <f>SUMIFS(СВЦЭМ!$H$34:$H$777,СВЦЭМ!$A$34:$A$777,$A323,СВЦЭМ!$B$34:$B$777,J$296)+'СЕТ СН'!$F$15</f>
        <v>0</v>
      </c>
      <c r="K323" s="36">
        <f>SUMIFS(СВЦЭМ!$H$34:$H$777,СВЦЭМ!$A$34:$A$777,$A323,СВЦЭМ!$B$34:$B$777,K$296)+'СЕТ СН'!$F$15</f>
        <v>0</v>
      </c>
      <c r="L323" s="36">
        <f>SUMIFS(СВЦЭМ!$H$34:$H$777,СВЦЭМ!$A$34:$A$777,$A323,СВЦЭМ!$B$34:$B$777,L$296)+'СЕТ СН'!$F$15</f>
        <v>0</v>
      </c>
      <c r="M323" s="36">
        <f>SUMIFS(СВЦЭМ!$H$34:$H$777,СВЦЭМ!$A$34:$A$777,$A323,СВЦЭМ!$B$34:$B$777,M$296)+'СЕТ СН'!$F$15</f>
        <v>0</v>
      </c>
      <c r="N323" s="36">
        <f>SUMIFS(СВЦЭМ!$H$34:$H$777,СВЦЭМ!$A$34:$A$777,$A323,СВЦЭМ!$B$34:$B$777,N$296)+'СЕТ СН'!$F$15</f>
        <v>0</v>
      </c>
      <c r="O323" s="36">
        <f>SUMIFS(СВЦЭМ!$H$34:$H$777,СВЦЭМ!$A$34:$A$777,$A323,СВЦЭМ!$B$34:$B$777,O$296)+'СЕТ СН'!$F$15</f>
        <v>0</v>
      </c>
      <c r="P323" s="36">
        <f>SUMIFS(СВЦЭМ!$H$34:$H$777,СВЦЭМ!$A$34:$A$777,$A323,СВЦЭМ!$B$34:$B$777,P$296)+'СЕТ СН'!$F$15</f>
        <v>0</v>
      </c>
      <c r="Q323" s="36">
        <f>SUMIFS(СВЦЭМ!$H$34:$H$777,СВЦЭМ!$A$34:$A$777,$A323,СВЦЭМ!$B$34:$B$777,Q$296)+'СЕТ СН'!$F$15</f>
        <v>0</v>
      </c>
      <c r="R323" s="36">
        <f>SUMIFS(СВЦЭМ!$H$34:$H$777,СВЦЭМ!$A$34:$A$777,$A323,СВЦЭМ!$B$34:$B$777,R$296)+'СЕТ СН'!$F$15</f>
        <v>0</v>
      </c>
      <c r="S323" s="36">
        <f>SUMIFS(СВЦЭМ!$H$34:$H$777,СВЦЭМ!$A$34:$A$777,$A323,СВЦЭМ!$B$34:$B$777,S$296)+'СЕТ СН'!$F$15</f>
        <v>0</v>
      </c>
      <c r="T323" s="36">
        <f>SUMIFS(СВЦЭМ!$H$34:$H$777,СВЦЭМ!$A$34:$A$777,$A323,СВЦЭМ!$B$34:$B$777,T$296)+'СЕТ СН'!$F$15</f>
        <v>0</v>
      </c>
      <c r="U323" s="36">
        <f>SUMIFS(СВЦЭМ!$H$34:$H$777,СВЦЭМ!$A$34:$A$777,$A323,СВЦЭМ!$B$34:$B$777,U$296)+'СЕТ СН'!$F$15</f>
        <v>0</v>
      </c>
      <c r="V323" s="36">
        <f>SUMIFS(СВЦЭМ!$H$34:$H$777,СВЦЭМ!$A$34:$A$777,$A323,СВЦЭМ!$B$34:$B$777,V$296)+'СЕТ СН'!$F$15</f>
        <v>0</v>
      </c>
      <c r="W323" s="36">
        <f>SUMIFS(СВЦЭМ!$H$34:$H$777,СВЦЭМ!$A$34:$A$777,$A323,СВЦЭМ!$B$34:$B$777,W$296)+'СЕТ СН'!$F$15</f>
        <v>0</v>
      </c>
      <c r="X323" s="36">
        <f>SUMIFS(СВЦЭМ!$H$34:$H$777,СВЦЭМ!$A$34:$A$777,$A323,СВЦЭМ!$B$34:$B$777,X$296)+'СЕТ СН'!$F$15</f>
        <v>0</v>
      </c>
      <c r="Y323" s="36">
        <f>SUMIFS(СВЦЭМ!$H$34:$H$777,СВЦЭМ!$A$34:$A$777,$A323,СВЦЭМ!$B$34:$B$777,Y$296)+'СЕТ СН'!$F$15</f>
        <v>0</v>
      </c>
    </row>
    <row r="324" spans="1:27" ht="15.75" hidden="1" x14ac:dyDescent="0.2">
      <c r="A324" s="35">
        <f t="shared" si="8"/>
        <v>43979</v>
      </c>
      <c r="B324" s="36">
        <f>SUMIFS(СВЦЭМ!$H$34:$H$777,СВЦЭМ!$A$34:$A$777,$A324,СВЦЭМ!$B$34:$B$777,B$296)+'СЕТ СН'!$F$15</f>
        <v>0</v>
      </c>
      <c r="C324" s="36">
        <f>SUMIFS(СВЦЭМ!$H$34:$H$777,СВЦЭМ!$A$34:$A$777,$A324,СВЦЭМ!$B$34:$B$777,C$296)+'СЕТ СН'!$F$15</f>
        <v>0</v>
      </c>
      <c r="D324" s="36">
        <f>SUMIFS(СВЦЭМ!$H$34:$H$777,СВЦЭМ!$A$34:$A$777,$A324,СВЦЭМ!$B$34:$B$777,D$296)+'СЕТ СН'!$F$15</f>
        <v>0</v>
      </c>
      <c r="E324" s="36">
        <f>SUMIFS(СВЦЭМ!$H$34:$H$777,СВЦЭМ!$A$34:$A$777,$A324,СВЦЭМ!$B$34:$B$777,E$296)+'СЕТ СН'!$F$15</f>
        <v>0</v>
      </c>
      <c r="F324" s="36">
        <f>SUMIFS(СВЦЭМ!$H$34:$H$777,СВЦЭМ!$A$34:$A$777,$A324,СВЦЭМ!$B$34:$B$777,F$296)+'СЕТ СН'!$F$15</f>
        <v>0</v>
      </c>
      <c r="G324" s="36">
        <f>SUMIFS(СВЦЭМ!$H$34:$H$777,СВЦЭМ!$A$34:$A$777,$A324,СВЦЭМ!$B$34:$B$777,G$296)+'СЕТ СН'!$F$15</f>
        <v>0</v>
      </c>
      <c r="H324" s="36">
        <f>SUMIFS(СВЦЭМ!$H$34:$H$777,СВЦЭМ!$A$34:$A$777,$A324,СВЦЭМ!$B$34:$B$777,H$296)+'СЕТ СН'!$F$15</f>
        <v>0</v>
      </c>
      <c r="I324" s="36">
        <f>SUMIFS(СВЦЭМ!$H$34:$H$777,СВЦЭМ!$A$34:$A$777,$A324,СВЦЭМ!$B$34:$B$777,I$296)+'СЕТ СН'!$F$15</f>
        <v>0</v>
      </c>
      <c r="J324" s="36">
        <f>SUMIFS(СВЦЭМ!$H$34:$H$777,СВЦЭМ!$A$34:$A$777,$A324,СВЦЭМ!$B$34:$B$777,J$296)+'СЕТ СН'!$F$15</f>
        <v>0</v>
      </c>
      <c r="K324" s="36">
        <f>SUMIFS(СВЦЭМ!$H$34:$H$777,СВЦЭМ!$A$34:$A$777,$A324,СВЦЭМ!$B$34:$B$777,K$296)+'СЕТ СН'!$F$15</f>
        <v>0</v>
      </c>
      <c r="L324" s="36">
        <f>SUMIFS(СВЦЭМ!$H$34:$H$777,СВЦЭМ!$A$34:$A$777,$A324,СВЦЭМ!$B$34:$B$777,L$296)+'СЕТ СН'!$F$15</f>
        <v>0</v>
      </c>
      <c r="M324" s="36">
        <f>SUMIFS(СВЦЭМ!$H$34:$H$777,СВЦЭМ!$A$34:$A$777,$A324,СВЦЭМ!$B$34:$B$777,M$296)+'СЕТ СН'!$F$15</f>
        <v>0</v>
      </c>
      <c r="N324" s="36">
        <f>SUMIFS(СВЦЭМ!$H$34:$H$777,СВЦЭМ!$A$34:$A$777,$A324,СВЦЭМ!$B$34:$B$777,N$296)+'СЕТ СН'!$F$15</f>
        <v>0</v>
      </c>
      <c r="O324" s="36">
        <f>SUMIFS(СВЦЭМ!$H$34:$H$777,СВЦЭМ!$A$34:$A$777,$A324,СВЦЭМ!$B$34:$B$777,O$296)+'СЕТ СН'!$F$15</f>
        <v>0</v>
      </c>
      <c r="P324" s="36">
        <f>SUMIFS(СВЦЭМ!$H$34:$H$777,СВЦЭМ!$A$34:$A$777,$A324,СВЦЭМ!$B$34:$B$777,P$296)+'СЕТ СН'!$F$15</f>
        <v>0</v>
      </c>
      <c r="Q324" s="36">
        <f>SUMIFS(СВЦЭМ!$H$34:$H$777,СВЦЭМ!$A$34:$A$777,$A324,СВЦЭМ!$B$34:$B$777,Q$296)+'СЕТ СН'!$F$15</f>
        <v>0</v>
      </c>
      <c r="R324" s="36">
        <f>SUMIFS(СВЦЭМ!$H$34:$H$777,СВЦЭМ!$A$34:$A$777,$A324,СВЦЭМ!$B$34:$B$777,R$296)+'СЕТ СН'!$F$15</f>
        <v>0</v>
      </c>
      <c r="S324" s="36">
        <f>SUMIFS(СВЦЭМ!$H$34:$H$777,СВЦЭМ!$A$34:$A$777,$A324,СВЦЭМ!$B$34:$B$777,S$296)+'СЕТ СН'!$F$15</f>
        <v>0</v>
      </c>
      <c r="T324" s="36">
        <f>SUMIFS(СВЦЭМ!$H$34:$H$777,СВЦЭМ!$A$34:$A$777,$A324,СВЦЭМ!$B$34:$B$777,T$296)+'СЕТ СН'!$F$15</f>
        <v>0</v>
      </c>
      <c r="U324" s="36">
        <f>SUMIFS(СВЦЭМ!$H$34:$H$777,СВЦЭМ!$A$34:$A$777,$A324,СВЦЭМ!$B$34:$B$777,U$296)+'СЕТ СН'!$F$15</f>
        <v>0</v>
      </c>
      <c r="V324" s="36">
        <f>SUMIFS(СВЦЭМ!$H$34:$H$777,СВЦЭМ!$A$34:$A$777,$A324,СВЦЭМ!$B$34:$B$777,V$296)+'СЕТ СН'!$F$15</f>
        <v>0</v>
      </c>
      <c r="W324" s="36">
        <f>SUMIFS(СВЦЭМ!$H$34:$H$777,СВЦЭМ!$A$34:$A$777,$A324,СВЦЭМ!$B$34:$B$777,W$296)+'СЕТ СН'!$F$15</f>
        <v>0</v>
      </c>
      <c r="X324" s="36">
        <f>SUMIFS(СВЦЭМ!$H$34:$H$777,СВЦЭМ!$A$34:$A$777,$A324,СВЦЭМ!$B$34:$B$777,X$296)+'СЕТ СН'!$F$15</f>
        <v>0</v>
      </c>
      <c r="Y324" s="36">
        <f>SUMIFS(СВЦЭМ!$H$34:$H$777,СВЦЭМ!$A$34:$A$777,$A324,СВЦЭМ!$B$34:$B$777,Y$296)+'СЕТ СН'!$F$15</f>
        <v>0</v>
      </c>
    </row>
    <row r="325" spans="1:27" ht="15.75" hidden="1" x14ac:dyDescent="0.2">
      <c r="A325" s="35">
        <f t="shared" si="8"/>
        <v>43980</v>
      </c>
      <c r="B325" s="36">
        <f>SUMIFS(СВЦЭМ!$H$34:$H$777,СВЦЭМ!$A$34:$A$777,$A325,СВЦЭМ!$B$34:$B$777,B$296)+'СЕТ СН'!$F$15</f>
        <v>0</v>
      </c>
      <c r="C325" s="36">
        <f>SUMIFS(СВЦЭМ!$H$34:$H$777,СВЦЭМ!$A$34:$A$777,$A325,СВЦЭМ!$B$34:$B$777,C$296)+'СЕТ СН'!$F$15</f>
        <v>0</v>
      </c>
      <c r="D325" s="36">
        <f>SUMIFS(СВЦЭМ!$H$34:$H$777,СВЦЭМ!$A$34:$A$777,$A325,СВЦЭМ!$B$34:$B$777,D$296)+'СЕТ СН'!$F$15</f>
        <v>0</v>
      </c>
      <c r="E325" s="36">
        <f>SUMIFS(СВЦЭМ!$H$34:$H$777,СВЦЭМ!$A$34:$A$777,$A325,СВЦЭМ!$B$34:$B$777,E$296)+'СЕТ СН'!$F$15</f>
        <v>0</v>
      </c>
      <c r="F325" s="36">
        <f>SUMIFS(СВЦЭМ!$H$34:$H$777,СВЦЭМ!$A$34:$A$777,$A325,СВЦЭМ!$B$34:$B$777,F$296)+'СЕТ СН'!$F$15</f>
        <v>0</v>
      </c>
      <c r="G325" s="36">
        <f>SUMIFS(СВЦЭМ!$H$34:$H$777,СВЦЭМ!$A$34:$A$777,$A325,СВЦЭМ!$B$34:$B$777,G$296)+'СЕТ СН'!$F$15</f>
        <v>0</v>
      </c>
      <c r="H325" s="36">
        <f>SUMIFS(СВЦЭМ!$H$34:$H$777,СВЦЭМ!$A$34:$A$777,$A325,СВЦЭМ!$B$34:$B$777,H$296)+'СЕТ СН'!$F$15</f>
        <v>0</v>
      </c>
      <c r="I325" s="36">
        <f>SUMIFS(СВЦЭМ!$H$34:$H$777,СВЦЭМ!$A$34:$A$777,$A325,СВЦЭМ!$B$34:$B$777,I$296)+'СЕТ СН'!$F$15</f>
        <v>0</v>
      </c>
      <c r="J325" s="36">
        <f>SUMIFS(СВЦЭМ!$H$34:$H$777,СВЦЭМ!$A$34:$A$777,$A325,СВЦЭМ!$B$34:$B$777,J$296)+'СЕТ СН'!$F$15</f>
        <v>0</v>
      </c>
      <c r="K325" s="36">
        <f>SUMIFS(СВЦЭМ!$H$34:$H$777,СВЦЭМ!$A$34:$A$777,$A325,СВЦЭМ!$B$34:$B$777,K$296)+'СЕТ СН'!$F$15</f>
        <v>0</v>
      </c>
      <c r="L325" s="36">
        <f>SUMIFS(СВЦЭМ!$H$34:$H$777,СВЦЭМ!$A$34:$A$777,$A325,СВЦЭМ!$B$34:$B$777,L$296)+'СЕТ СН'!$F$15</f>
        <v>0</v>
      </c>
      <c r="M325" s="36">
        <f>SUMIFS(СВЦЭМ!$H$34:$H$777,СВЦЭМ!$A$34:$A$777,$A325,СВЦЭМ!$B$34:$B$777,M$296)+'СЕТ СН'!$F$15</f>
        <v>0</v>
      </c>
      <c r="N325" s="36">
        <f>SUMIFS(СВЦЭМ!$H$34:$H$777,СВЦЭМ!$A$34:$A$777,$A325,СВЦЭМ!$B$34:$B$777,N$296)+'СЕТ СН'!$F$15</f>
        <v>0</v>
      </c>
      <c r="O325" s="36">
        <f>SUMIFS(СВЦЭМ!$H$34:$H$777,СВЦЭМ!$A$34:$A$777,$A325,СВЦЭМ!$B$34:$B$777,O$296)+'СЕТ СН'!$F$15</f>
        <v>0</v>
      </c>
      <c r="P325" s="36">
        <f>SUMIFS(СВЦЭМ!$H$34:$H$777,СВЦЭМ!$A$34:$A$777,$A325,СВЦЭМ!$B$34:$B$777,P$296)+'СЕТ СН'!$F$15</f>
        <v>0</v>
      </c>
      <c r="Q325" s="36">
        <f>SUMIFS(СВЦЭМ!$H$34:$H$777,СВЦЭМ!$A$34:$A$777,$A325,СВЦЭМ!$B$34:$B$777,Q$296)+'СЕТ СН'!$F$15</f>
        <v>0</v>
      </c>
      <c r="R325" s="36">
        <f>SUMIFS(СВЦЭМ!$H$34:$H$777,СВЦЭМ!$A$34:$A$777,$A325,СВЦЭМ!$B$34:$B$777,R$296)+'СЕТ СН'!$F$15</f>
        <v>0</v>
      </c>
      <c r="S325" s="36">
        <f>SUMIFS(СВЦЭМ!$H$34:$H$777,СВЦЭМ!$A$34:$A$777,$A325,СВЦЭМ!$B$34:$B$777,S$296)+'СЕТ СН'!$F$15</f>
        <v>0</v>
      </c>
      <c r="T325" s="36">
        <f>SUMIFS(СВЦЭМ!$H$34:$H$777,СВЦЭМ!$A$34:$A$777,$A325,СВЦЭМ!$B$34:$B$777,T$296)+'СЕТ СН'!$F$15</f>
        <v>0</v>
      </c>
      <c r="U325" s="36">
        <f>SUMIFS(СВЦЭМ!$H$34:$H$777,СВЦЭМ!$A$34:$A$777,$A325,СВЦЭМ!$B$34:$B$777,U$296)+'СЕТ СН'!$F$15</f>
        <v>0</v>
      </c>
      <c r="V325" s="36">
        <f>SUMIFS(СВЦЭМ!$H$34:$H$777,СВЦЭМ!$A$34:$A$777,$A325,СВЦЭМ!$B$34:$B$777,V$296)+'СЕТ СН'!$F$15</f>
        <v>0</v>
      </c>
      <c r="W325" s="36">
        <f>SUMIFS(СВЦЭМ!$H$34:$H$777,СВЦЭМ!$A$34:$A$777,$A325,СВЦЭМ!$B$34:$B$777,W$296)+'СЕТ СН'!$F$15</f>
        <v>0</v>
      </c>
      <c r="X325" s="36">
        <f>SUMIFS(СВЦЭМ!$H$34:$H$777,СВЦЭМ!$A$34:$A$777,$A325,СВЦЭМ!$B$34:$B$777,X$296)+'СЕТ СН'!$F$15</f>
        <v>0</v>
      </c>
      <c r="Y325" s="36">
        <f>SUMIFS(СВЦЭМ!$H$34:$H$777,СВЦЭМ!$A$34:$A$777,$A325,СВЦЭМ!$B$34:$B$777,Y$296)+'СЕТ СН'!$F$15</f>
        <v>0</v>
      </c>
    </row>
    <row r="326" spans="1:27" ht="15.75" hidden="1" x14ac:dyDescent="0.2">
      <c r="A326" s="35">
        <f t="shared" si="8"/>
        <v>43981</v>
      </c>
      <c r="B326" s="36">
        <f>SUMIFS(СВЦЭМ!$H$34:$H$777,СВЦЭМ!$A$34:$A$777,$A326,СВЦЭМ!$B$34:$B$777,B$296)+'СЕТ СН'!$F$15</f>
        <v>0</v>
      </c>
      <c r="C326" s="36">
        <f>SUMIFS(СВЦЭМ!$H$34:$H$777,СВЦЭМ!$A$34:$A$777,$A326,СВЦЭМ!$B$34:$B$777,C$296)+'СЕТ СН'!$F$15</f>
        <v>0</v>
      </c>
      <c r="D326" s="36">
        <f>SUMIFS(СВЦЭМ!$H$34:$H$777,СВЦЭМ!$A$34:$A$777,$A326,СВЦЭМ!$B$34:$B$777,D$296)+'СЕТ СН'!$F$15</f>
        <v>0</v>
      </c>
      <c r="E326" s="36">
        <f>SUMIFS(СВЦЭМ!$H$34:$H$777,СВЦЭМ!$A$34:$A$777,$A326,СВЦЭМ!$B$34:$B$777,E$296)+'СЕТ СН'!$F$15</f>
        <v>0</v>
      </c>
      <c r="F326" s="36">
        <f>SUMIFS(СВЦЭМ!$H$34:$H$777,СВЦЭМ!$A$34:$A$777,$A326,СВЦЭМ!$B$34:$B$777,F$296)+'СЕТ СН'!$F$15</f>
        <v>0</v>
      </c>
      <c r="G326" s="36">
        <f>SUMIFS(СВЦЭМ!$H$34:$H$777,СВЦЭМ!$A$34:$A$777,$A326,СВЦЭМ!$B$34:$B$777,G$296)+'СЕТ СН'!$F$15</f>
        <v>0</v>
      </c>
      <c r="H326" s="36">
        <f>SUMIFS(СВЦЭМ!$H$34:$H$777,СВЦЭМ!$A$34:$A$777,$A326,СВЦЭМ!$B$34:$B$777,H$296)+'СЕТ СН'!$F$15</f>
        <v>0</v>
      </c>
      <c r="I326" s="36">
        <f>SUMIFS(СВЦЭМ!$H$34:$H$777,СВЦЭМ!$A$34:$A$777,$A326,СВЦЭМ!$B$34:$B$777,I$296)+'СЕТ СН'!$F$15</f>
        <v>0</v>
      </c>
      <c r="J326" s="36">
        <f>SUMIFS(СВЦЭМ!$H$34:$H$777,СВЦЭМ!$A$34:$A$777,$A326,СВЦЭМ!$B$34:$B$777,J$296)+'СЕТ СН'!$F$15</f>
        <v>0</v>
      </c>
      <c r="K326" s="36">
        <f>SUMIFS(СВЦЭМ!$H$34:$H$777,СВЦЭМ!$A$34:$A$777,$A326,СВЦЭМ!$B$34:$B$777,K$296)+'СЕТ СН'!$F$15</f>
        <v>0</v>
      </c>
      <c r="L326" s="36">
        <f>SUMIFS(СВЦЭМ!$H$34:$H$777,СВЦЭМ!$A$34:$A$777,$A326,СВЦЭМ!$B$34:$B$777,L$296)+'СЕТ СН'!$F$15</f>
        <v>0</v>
      </c>
      <c r="M326" s="36">
        <f>SUMIFS(СВЦЭМ!$H$34:$H$777,СВЦЭМ!$A$34:$A$777,$A326,СВЦЭМ!$B$34:$B$777,M$296)+'СЕТ СН'!$F$15</f>
        <v>0</v>
      </c>
      <c r="N326" s="36">
        <f>SUMIFS(СВЦЭМ!$H$34:$H$777,СВЦЭМ!$A$34:$A$777,$A326,СВЦЭМ!$B$34:$B$777,N$296)+'СЕТ СН'!$F$15</f>
        <v>0</v>
      </c>
      <c r="O326" s="36">
        <f>SUMIFS(СВЦЭМ!$H$34:$H$777,СВЦЭМ!$A$34:$A$777,$A326,СВЦЭМ!$B$34:$B$777,O$296)+'СЕТ СН'!$F$15</f>
        <v>0</v>
      </c>
      <c r="P326" s="36">
        <f>SUMIFS(СВЦЭМ!$H$34:$H$777,СВЦЭМ!$A$34:$A$777,$A326,СВЦЭМ!$B$34:$B$777,P$296)+'СЕТ СН'!$F$15</f>
        <v>0</v>
      </c>
      <c r="Q326" s="36">
        <f>SUMIFS(СВЦЭМ!$H$34:$H$777,СВЦЭМ!$A$34:$A$777,$A326,СВЦЭМ!$B$34:$B$777,Q$296)+'СЕТ СН'!$F$15</f>
        <v>0</v>
      </c>
      <c r="R326" s="36">
        <f>SUMIFS(СВЦЭМ!$H$34:$H$777,СВЦЭМ!$A$34:$A$777,$A326,СВЦЭМ!$B$34:$B$777,R$296)+'СЕТ СН'!$F$15</f>
        <v>0</v>
      </c>
      <c r="S326" s="36">
        <f>SUMIFS(СВЦЭМ!$H$34:$H$777,СВЦЭМ!$A$34:$A$777,$A326,СВЦЭМ!$B$34:$B$777,S$296)+'СЕТ СН'!$F$15</f>
        <v>0</v>
      </c>
      <c r="T326" s="36">
        <f>SUMIFS(СВЦЭМ!$H$34:$H$777,СВЦЭМ!$A$34:$A$777,$A326,СВЦЭМ!$B$34:$B$777,T$296)+'СЕТ СН'!$F$15</f>
        <v>0</v>
      </c>
      <c r="U326" s="36">
        <f>SUMIFS(СВЦЭМ!$H$34:$H$777,СВЦЭМ!$A$34:$A$777,$A326,СВЦЭМ!$B$34:$B$777,U$296)+'СЕТ СН'!$F$15</f>
        <v>0</v>
      </c>
      <c r="V326" s="36">
        <f>SUMIFS(СВЦЭМ!$H$34:$H$777,СВЦЭМ!$A$34:$A$777,$A326,СВЦЭМ!$B$34:$B$777,V$296)+'СЕТ СН'!$F$15</f>
        <v>0</v>
      </c>
      <c r="W326" s="36">
        <f>SUMIFS(СВЦЭМ!$H$34:$H$777,СВЦЭМ!$A$34:$A$777,$A326,СВЦЭМ!$B$34:$B$777,W$296)+'СЕТ СН'!$F$15</f>
        <v>0</v>
      </c>
      <c r="X326" s="36">
        <f>SUMIFS(СВЦЭМ!$H$34:$H$777,СВЦЭМ!$A$34:$A$777,$A326,СВЦЭМ!$B$34:$B$777,X$296)+'СЕТ СН'!$F$15</f>
        <v>0</v>
      </c>
      <c r="Y326" s="36">
        <f>SUMIFS(СВЦЭМ!$H$34:$H$777,СВЦЭМ!$A$34:$A$777,$A326,СВЦЭМ!$B$34:$B$777,Y$296)+'СЕТ СН'!$F$15</f>
        <v>0</v>
      </c>
    </row>
    <row r="327" spans="1:27" ht="15.75" hidden="1" x14ac:dyDescent="0.2">
      <c r="A327" s="35">
        <f t="shared" si="8"/>
        <v>43982</v>
      </c>
      <c r="B327" s="36">
        <f>SUMIFS(СВЦЭМ!$H$34:$H$777,СВЦЭМ!$A$34:$A$777,$A327,СВЦЭМ!$B$34:$B$777,B$296)+'СЕТ СН'!$F$15</f>
        <v>0</v>
      </c>
      <c r="C327" s="36">
        <f>SUMIFS(СВЦЭМ!$H$34:$H$777,СВЦЭМ!$A$34:$A$777,$A327,СВЦЭМ!$B$34:$B$777,C$296)+'СЕТ СН'!$F$15</f>
        <v>0</v>
      </c>
      <c r="D327" s="36">
        <f>SUMIFS(СВЦЭМ!$H$34:$H$777,СВЦЭМ!$A$34:$A$777,$A327,СВЦЭМ!$B$34:$B$777,D$296)+'СЕТ СН'!$F$15</f>
        <v>0</v>
      </c>
      <c r="E327" s="36">
        <f>SUMIFS(СВЦЭМ!$H$34:$H$777,СВЦЭМ!$A$34:$A$777,$A327,СВЦЭМ!$B$34:$B$777,E$296)+'СЕТ СН'!$F$15</f>
        <v>0</v>
      </c>
      <c r="F327" s="36">
        <f>SUMIFS(СВЦЭМ!$H$34:$H$777,СВЦЭМ!$A$34:$A$777,$A327,СВЦЭМ!$B$34:$B$777,F$296)+'СЕТ СН'!$F$15</f>
        <v>0</v>
      </c>
      <c r="G327" s="36">
        <f>SUMIFS(СВЦЭМ!$H$34:$H$777,СВЦЭМ!$A$34:$A$777,$A327,СВЦЭМ!$B$34:$B$777,G$296)+'СЕТ СН'!$F$15</f>
        <v>0</v>
      </c>
      <c r="H327" s="36">
        <f>SUMIFS(СВЦЭМ!$H$34:$H$777,СВЦЭМ!$A$34:$A$777,$A327,СВЦЭМ!$B$34:$B$777,H$296)+'СЕТ СН'!$F$15</f>
        <v>0</v>
      </c>
      <c r="I327" s="36">
        <f>SUMIFS(СВЦЭМ!$H$34:$H$777,СВЦЭМ!$A$34:$A$777,$A327,СВЦЭМ!$B$34:$B$777,I$296)+'СЕТ СН'!$F$15</f>
        <v>0</v>
      </c>
      <c r="J327" s="36">
        <f>SUMIFS(СВЦЭМ!$H$34:$H$777,СВЦЭМ!$A$34:$A$777,$A327,СВЦЭМ!$B$34:$B$777,J$296)+'СЕТ СН'!$F$15</f>
        <v>0</v>
      </c>
      <c r="K327" s="36">
        <f>SUMIFS(СВЦЭМ!$H$34:$H$777,СВЦЭМ!$A$34:$A$777,$A327,СВЦЭМ!$B$34:$B$777,K$296)+'СЕТ СН'!$F$15</f>
        <v>0</v>
      </c>
      <c r="L327" s="36">
        <f>SUMIFS(СВЦЭМ!$H$34:$H$777,СВЦЭМ!$A$34:$A$777,$A327,СВЦЭМ!$B$34:$B$777,L$296)+'СЕТ СН'!$F$15</f>
        <v>0</v>
      </c>
      <c r="M327" s="36">
        <f>SUMIFS(СВЦЭМ!$H$34:$H$777,СВЦЭМ!$A$34:$A$777,$A327,СВЦЭМ!$B$34:$B$777,M$296)+'СЕТ СН'!$F$15</f>
        <v>0</v>
      </c>
      <c r="N327" s="36">
        <f>SUMIFS(СВЦЭМ!$H$34:$H$777,СВЦЭМ!$A$34:$A$777,$A327,СВЦЭМ!$B$34:$B$777,N$296)+'СЕТ СН'!$F$15</f>
        <v>0</v>
      </c>
      <c r="O327" s="36">
        <f>SUMIFS(СВЦЭМ!$H$34:$H$777,СВЦЭМ!$A$34:$A$777,$A327,СВЦЭМ!$B$34:$B$777,O$296)+'СЕТ СН'!$F$15</f>
        <v>0</v>
      </c>
      <c r="P327" s="36">
        <f>SUMIFS(СВЦЭМ!$H$34:$H$777,СВЦЭМ!$A$34:$A$777,$A327,СВЦЭМ!$B$34:$B$777,P$296)+'СЕТ СН'!$F$15</f>
        <v>0</v>
      </c>
      <c r="Q327" s="36">
        <f>SUMIFS(СВЦЭМ!$H$34:$H$777,СВЦЭМ!$A$34:$A$777,$A327,СВЦЭМ!$B$34:$B$777,Q$296)+'СЕТ СН'!$F$15</f>
        <v>0</v>
      </c>
      <c r="R327" s="36">
        <f>SUMIFS(СВЦЭМ!$H$34:$H$777,СВЦЭМ!$A$34:$A$777,$A327,СВЦЭМ!$B$34:$B$777,R$296)+'СЕТ СН'!$F$15</f>
        <v>0</v>
      </c>
      <c r="S327" s="36">
        <f>SUMIFS(СВЦЭМ!$H$34:$H$777,СВЦЭМ!$A$34:$A$777,$A327,СВЦЭМ!$B$34:$B$777,S$296)+'СЕТ СН'!$F$15</f>
        <v>0</v>
      </c>
      <c r="T327" s="36">
        <f>SUMIFS(СВЦЭМ!$H$34:$H$777,СВЦЭМ!$A$34:$A$777,$A327,СВЦЭМ!$B$34:$B$777,T$296)+'СЕТ СН'!$F$15</f>
        <v>0</v>
      </c>
      <c r="U327" s="36">
        <f>SUMIFS(СВЦЭМ!$H$34:$H$777,СВЦЭМ!$A$34:$A$777,$A327,СВЦЭМ!$B$34:$B$777,U$296)+'СЕТ СН'!$F$15</f>
        <v>0</v>
      </c>
      <c r="V327" s="36">
        <f>SUMIFS(СВЦЭМ!$H$34:$H$777,СВЦЭМ!$A$34:$A$777,$A327,СВЦЭМ!$B$34:$B$777,V$296)+'СЕТ СН'!$F$15</f>
        <v>0</v>
      </c>
      <c r="W327" s="36">
        <f>SUMIFS(СВЦЭМ!$H$34:$H$777,СВЦЭМ!$A$34:$A$777,$A327,СВЦЭМ!$B$34:$B$777,W$296)+'СЕТ СН'!$F$15</f>
        <v>0</v>
      </c>
      <c r="X327" s="36">
        <f>SUMIFS(СВЦЭМ!$H$34:$H$777,СВЦЭМ!$A$34:$A$777,$A327,СВЦЭМ!$B$34:$B$777,X$296)+'СЕТ СН'!$F$15</f>
        <v>0</v>
      </c>
      <c r="Y327" s="36">
        <f>SUMIFS(СВЦЭМ!$H$34:$H$777,СВЦЭМ!$A$34:$A$777,$A327,СВЦЭМ!$B$34:$B$777,Y$296)+'СЕТ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7" t="s">
        <v>7</v>
      </c>
      <c r="B330" s="130" t="s">
        <v>118</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ht="12.75" hidden="1" customHeight="1" x14ac:dyDescent="0.2">
      <c r="A331" s="128"/>
      <c r="B331" s="133"/>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5"/>
    </row>
    <row r="332" spans="1:27" s="46" customFormat="1" ht="12.75" hidden="1" customHeight="1" x14ac:dyDescent="0.2">
      <c r="A332" s="12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01.05.2020</v>
      </c>
      <c r="B333" s="36">
        <f>SUMIFS(СВЦЭМ!$I$34:$I$777,СВЦЭМ!$A$34:$A$777,$A333,СВЦЭМ!$B$34:$B$777,B$332)+'СЕТ СН'!$F$16</f>
        <v>0</v>
      </c>
      <c r="C333" s="36">
        <f>SUMIFS(СВЦЭМ!$I$34:$I$777,СВЦЭМ!$A$34:$A$777,$A333,СВЦЭМ!$B$34:$B$777,C$332)+'СЕТ СН'!$F$16</f>
        <v>0</v>
      </c>
      <c r="D333" s="36">
        <f>SUMIFS(СВЦЭМ!$I$34:$I$777,СВЦЭМ!$A$34:$A$777,$A333,СВЦЭМ!$B$34:$B$777,D$332)+'СЕТ СН'!$F$16</f>
        <v>0</v>
      </c>
      <c r="E333" s="36">
        <f>SUMIFS(СВЦЭМ!$I$34:$I$777,СВЦЭМ!$A$34:$A$777,$A333,СВЦЭМ!$B$34:$B$777,E$332)+'СЕТ СН'!$F$16</f>
        <v>0</v>
      </c>
      <c r="F333" s="36">
        <f>SUMIFS(СВЦЭМ!$I$34:$I$777,СВЦЭМ!$A$34:$A$777,$A333,СВЦЭМ!$B$34:$B$777,F$332)+'СЕТ СН'!$F$16</f>
        <v>0</v>
      </c>
      <c r="G333" s="36">
        <f>SUMIFS(СВЦЭМ!$I$34:$I$777,СВЦЭМ!$A$34:$A$777,$A333,СВЦЭМ!$B$34:$B$777,G$332)+'СЕТ СН'!$F$16</f>
        <v>0</v>
      </c>
      <c r="H333" s="36">
        <f>SUMIFS(СВЦЭМ!$I$34:$I$777,СВЦЭМ!$A$34:$A$777,$A333,СВЦЭМ!$B$34:$B$777,H$332)+'СЕТ СН'!$F$16</f>
        <v>0</v>
      </c>
      <c r="I333" s="36">
        <f>SUMIFS(СВЦЭМ!$I$34:$I$777,СВЦЭМ!$A$34:$A$777,$A333,СВЦЭМ!$B$34:$B$777,I$332)+'СЕТ СН'!$F$16</f>
        <v>0</v>
      </c>
      <c r="J333" s="36">
        <f>SUMIFS(СВЦЭМ!$I$34:$I$777,СВЦЭМ!$A$34:$A$777,$A333,СВЦЭМ!$B$34:$B$777,J$332)+'СЕТ СН'!$F$16</f>
        <v>0</v>
      </c>
      <c r="K333" s="36">
        <f>SUMIFS(СВЦЭМ!$I$34:$I$777,СВЦЭМ!$A$34:$A$777,$A333,СВЦЭМ!$B$34:$B$777,K$332)+'СЕТ СН'!$F$16</f>
        <v>0</v>
      </c>
      <c r="L333" s="36">
        <f>SUMIFS(СВЦЭМ!$I$34:$I$777,СВЦЭМ!$A$34:$A$777,$A333,СВЦЭМ!$B$34:$B$777,L$332)+'СЕТ СН'!$F$16</f>
        <v>0</v>
      </c>
      <c r="M333" s="36">
        <f>SUMIFS(СВЦЭМ!$I$34:$I$777,СВЦЭМ!$A$34:$A$777,$A333,СВЦЭМ!$B$34:$B$777,M$332)+'СЕТ СН'!$F$16</f>
        <v>0</v>
      </c>
      <c r="N333" s="36">
        <f>SUMIFS(СВЦЭМ!$I$34:$I$777,СВЦЭМ!$A$34:$A$777,$A333,СВЦЭМ!$B$34:$B$777,N$332)+'СЕТ СН'!$F$16</f>
        <v>0</v>
      </c>
      <c r="O333" s="36">
        <f>SUMIFS(СВЦЭМ!$I$34:$I$777,СВЦЭМ!$A$34:$A$777,$A333,СВЦЭМ!$B$34:$B$777,O$332)+'СЕТ СН'!$F$16</f>
        <v>0</v>
      </c>
      <c r="P333" s="36">
        <f>SUMIFS(СВЦЭМ!$I$34:$I$777,СВЦЭМ!$A$34:$A$777,$A333,СВЦЭМ!$B$34:$B$777,P$332)+'СЕТ СН'!$F$16</f>
        <v>0</v>
      </c>
      <c r="Q333" s="36">
        <f>SUMIFS(СВЦЭМ!$I$34:$I$777,СВЦЭМ!$A$34:$A$777,$A333,СВЦЭМ!$B$34:$B$777,Q$332)+'СЕТ СН'!$F$16</f>
        <v>0</v>
      </c>
      <c r="R333" s="36">
        <f>SUMIFS(СВЦЭМ!$I$34:$I$777,СВЦЭМ!$A$34:$A$777,$A333,СВЦЭМ!$B$34:$B$777,R$332)+'СЕТ СН'!$F$16</f>
        <v>0</v>
      </c>
      <c r="S333" s="36">
        <f>SUMIFS(СВЦЭМ!$I$34:$I$777,СВЦЭМ!$A$34:$A$777,$A333,СВЦЭМ!$B$34:$B$777,S$332)+'СЕТ СН'!$F$16</f>
        <v>0</v>
      </c>
      <c r="T333" s="36">
        <f>SUMIFS(СВЦЭМ!$I$34:$I$777,СВЦЭМ!$A$34:$A$777,$A333,СВЦЭМ!$B$34:$B$777,T$332)+'СЕТ СН'!$F$16</f>
        <v>0</v>
      </c>
      <c r="U333" s="36">
        <f>SUMIFS(СВЦЭМ!$I$34:$I$777,СВЦЭМ!$A$34:$A$777,$A333,СВЦЭМ!$B$34:$B$777,U$332)+'СЕТ СН'!$F$16</f>
        <v>0</v>
      </c>
      <c r="V333" s="36">
        <f>SUMIFS(СВЦЭМ!$I$34:$I$777,СВЦЭМ!$A$34:$A$777,$A333,СВЦЭМ!$B$34:$B$777,V$332)+'СЕТ СН'!$F$16</f>
        <v>0</v>
      </c>
      <c r="W333" s="36">
        <f>SUMIFS(СВЦЭМ!$I$34:$I$777,СВЦЭМ!$A$34:$A$777,$A333,СВЦЭМ!$B$34:$B$777,W$332)+'СЕТ СН'!$F$16</f>
        <v>0</v>
      </c>
      <c r="X333" s="36">
        <f>SUMIFS(СВЦЭМ!$I$34:$I$777,СВЦЭМ!$A$34:$A$777,$A333,СВЦЭМ!$B$34:$B$777,X$332)+'СЕТ СН'!$F$16</f>
        <v>0</v>
      </c>
      <c r="Y333" s="36">
        <f>SUMIFS(СВЦЭМ!$I$34:$I$777,СВЦЭМ!$A$34:$A$777,$A333,СВЦЭМ!$B$34:$B$777,Y$332)+'СЕТ СН'!$F$16</f>
        <v>0</v>
      </c>
      <c r="AA333" s="45"/>
    </row>
    <row r="334" spans="1:27" ht="15.75" hidden="1" x14ac:dyDescent="0.2">
      <c r="A334" s="35">
        <f>A333+1</f>
        <v>43953</v>
      </c>
      <c r="B334" s="36">
        <f>SUMIFS(СВЦЭМ!$I$34:$I$777,СВЦЭМ!$A$34:$A$777,$A334,СВЦЭМ!$B$34:$B$777,B$332)+'СЕТ СН'!$F$16</f>
        <v>0</v>
      </c>
      <c r="C334" s="36">
        <f>SUMIFS(СВЦЭМ!$I$34:$I$777,СВЦЭМ!$A$34:$A$777,$A334,СВЦЭМ!$B$34:$B$777,C$332)+'СЕТ СН'!$F$16</f>
        <v>0</v>
      </c>
      <c r="D334" s="36">
        <f>SUMIFS(СВЦЭМ!$I$34:$I$777,СВЦЭМ!$A$34:$A$777,$A334,СВЦЭМ!$B$34:$B$777,D$332)+'СЕТ СН'!$F$16</f>
        <v>0</v>
      </c>
      <c r="E334" s="36">
        <f>SUMIFS(СВЦЭМ!$I$34:$I$777,СВЦЭМ!$A$34:$A$777,$A334,СВЦЭМ!$B$34:$B$777,E$332)+'СЕТ СН'!$F$16</f>
        <v>0</v>
      </c>
      <c r="F334" s="36">
        <f>SUMIFS(СВЦЭМ!$I$34:$I$777,СВЦЭМ!$A$34:$A$777,$A334,СВЦЭМ!$B$34:$B$777,F$332)+'СЕТ СН'!$F$16</f>
        <v>0</v>
      </c>
      <c r="G334" s="36">
        <f>SUMIFS(СВЦЭМ!$I$34:$I$777,СВЦЭМ!$A$34:$A$777,$A334,СВЦЭМ!$B$34:$B$777,G$332)+'СЕТ СН'!$F$16</f>
        <v>0</v>
      </c>
      <c r="H334" s="36">
        <f>SUMIFS(СВЦЭМ!$I$34:$I$777,СВЦЭМ!$A$34:$A$777,$A334,СВЦЭМ!$B$34:$B$777,H$332)+'СЕТ СН'!$F$16</f>
        <v>0</v>
      </c>
      <c r="I334" s="36">
        <f>SUMIFS(СВЦЭМ!$I$34:$I$777,СВЦЭМ!$A$34:$A$777,$A334,СВЦЭМ!$B$34:$B$777,I$332)+'СЕТ СН'!$F$16</f>
        <v>0</v>
      </c>
      <c r="J334" s="36">
        <f>SUMIFS(СВЦЭМ!$I$34:$I$777,СВЦЭМ!$A$34:$A$777,$A334,СВЦЭМ!$B$34:$B$777,J$332)+'СЕТ СН'!$F$16</f>
        <v>0</v>
      </c>
      <c r="K334" s="36">
        <f>SUMIFS(СВЦЭМ!$I$34:$I$777,СВЦЭМ!$A$34:$A$777,$A334,СВЦЭМ!$B$34:$B$777,K$332)+'СЕТ СН'!$F$16</f>
        <v>0</v>
      </c>
      <c r="L334" s="36">
        <f>SUMIFS(СВЦЭМ!$I$34:$I$777,СВЦЭМ!$A$34:$A$777,$A334,СВЦЭМ!$B$34:$B$777,L$332)+'СЕТ СН'!$F$16</f>
        <v>0</v>
      </c>
      <c r="M334" s="36">
        <f>SUMIFS(СВЦЭМ!$I$34:$I$777,СВЦЭМ!$A$34:$A$777,$A334,СВЦЭМ!$B$34:$B$777,M$332)+'СЕТ СН'!$F$16</f>
        <v>0</v>
      </c>
      <c r="N334" s="36">
        <f>SUMIFS(СВЦЭМ!$I$34:$I$777,СВЦЭМ!$A$34:$A$777,$A334,СВЦЭМ!$B$34:$B$777,N$332)+'СЕТ СН'!$F$16</f>
        <v>0</v>
      </c>
      <c r="O334" s="36">
        <f>SUMIFS(СВЦЭМ!$I$34:$I$777,СВЦЭМ!$A$34:$A$777,$A334,СВЦЭМ!$B$34:$B$777,O$332)+'СЕТ СН'!$F$16</f>
        <v>0</v>
      </c>
      <c r="P334" s="36">
        <f>SUMIFS(СВЦЭМ!$I$34:$I$777,СВЦЭМ!$A$34:$A$777,$A334,СВЦЭМ!$B$34:$B$777,P$332)+'СЕТ СН'!$F$16</f>
        <v>0</v>
      </c>
      <c r="Q334" s="36">
        <f>SUMIFS(СВЦЭМ!$I$34:$I$777,СВЦЭМ!$A$34:$A$777,$A334,СВЦЭМ!$B$34:$B$777,Q$332)+'СЕТ СН'!$F$16</f>
        <v>0</v>
      </c>
      <c r="R334" s="36">
        <f>SUMIFS(СВЦЭМ!$I$34:$I$777,СВЦЭМ!$A$34:$A$777,$A334,СВЦЭМ!$B$34:$B$777,R$332)+'СЕТ СН'!$F$16</f>
        <v>0</v>
      </c>
      <c r="S334" s="36">
        <f>SUMIFS(СВЦЭМ!$I$34:$I$777,СВЦЭМ!$A$34:$A$777,$A334,СВЦЭМ!$B$34:$B$777,S$332)+'СЕТ СН'!$F$16</f>
        <v>0</v>
      </c>
      <c r="T334" s="36">
        <f>SUMIFS(СВЦЭМ!$I$34:$I$777,СВЦЭМ!$A$34:$A$777,$A334,СВЦЭМ!$B$34:$B$777,T$332)+'СЕТ СН'!$F$16</f>
        <v>0</v>
      </c>
      <c r="U334" s="36">
        <f>SUMIFS(СВЦЭМ!$I$34:$I$777,СВЦЭМ!$A$34:$A$777,$A334,СВЦЭМ!$B$34:$B$777,U$332)+'СЕТ СН'!$F$16</f>
        <v>0</v>
      </c>
      <c r="V334" s="36">
        <f>SUMIFS(СВЦЭМ!$I$34:$I$777,СВЦЭМ!$A$34:$A$777,$A334,СВЦЭМ!$B$34:$B$777,V$332)+'СЕТ СН'!$F$16</f>
        <v>0</v>
      </c>
      <c r="W334" s="36">
        <f>SUMIFS(СВЦЭМ!$I$34:$I$777,СВЦЭМ!$A$34:$A$777,$A334,СВЦЭМ!$B$34:$B$777,W$332)+'СЕТ СН'!$F$16</f>
        <v>0</v>
      </c>
      <c r="X334" s="36">
        <f>SUMIFS(СВЦЭМ!$I$34:$I$777,СВЦЭМ!$A$34:$A$777,$A334,СВЦЭМ!$B$34:$B$777,X$332)+'СЕТ СН'!$F$16</f>
        <v>0</v>
      </c>
      <c r="Y334" s="36">
        <f>SUMIFS(СВЦЭМ!$I$34:$I$777,СВЦЭМ!$A$34:$A$777,$A334,СВЦЭМ!$B$34:$B$777,Y$332)+'СЕТ СН'!$F$16</f>
        <v>0</v>
      </c>
    </row>
    <row r="335" spans="1:27" ht="15.75" hidden="1" x14ac:dyDescent="0.2">
      <c r="A335" s="35">
        <f t="shared" ref="A335:A363" si="9">A334+1</f>
        <v>43954</v>
      </c>
      <c r="B335" s="36">
        <f>SUMIFS(СВЦЭМ!$I$34:$I$777,СВЦЭМ!$A$34:$A$777,$A335,СВЦЭМ!$B$34:$B$777,B$332)+'СЕТ СН'!$F$16</f>
        <v>0</v>
      </c>
      <c r="C335" s="36">
        <f>SUMIFS(СВЦЭМ!$I$34:$I$777,СВЦЭМ!$A$34:$A$777,$A335,СВЦЭМ!$B$34:$B$777,C$332)+'СЕТ СН'!$F$16</f>
        <v>0</v>
      </c>
      <c r="D335" s="36">
        <f>SUMIFS(СВЦЭМ!$I$34:$I$777,СВЦЭМ!$A$34:$A$777,$A335,СВЦЭМ!$B$34:$B$777,D$332)+'СЕТ СН'!$F$16</f>
        <v>0</v>
      </c>
      <c r="E335" s="36">
        <f>SUMIFS(СВЦЭМ!$I$34:$I$777,СВЦЭМ!$A$34:$A$777,$A335,СВЦЭМ!$B$34:$B$777,E$332)+'СЕТ СН'!$F$16</f>
        <v>0</v>
      </c>
      <c r="F335" s="36">
        <f>SUMIFS(СВЦЭМ!$I$34:$I$777,СВЦЭМ!$A$34:$A$777,$A335,СВЦЭМ!$B$34:$B$777,F$332)+'СЕТ СН'!$F$16</f>
        <v>0</v>
      </c>
      <c r="G335" s="36">
        <f>SUMIFS(СВЦЭМ!$I$34:$I$777,СВЦЭМ!$A$34:$A$777,$A335,СВЦЭМ!$B$34:$B$777,G$332)+'СЕТ СН'!$F$16</f>
        <v>0</v>
      </c>
      <c r="H335" s="36">
        <f>SUMIFS(СВЦЭМ!$I$34:$I$777,СВЦЭМ!$A$34:$A$777,$A335,СВЦЭМ!$B$34:$B$777,H$332)+'СЕТ СН'!$F$16</f>
        <v>0</v>
      </c>
      <c r="I335" s="36">
        <f>SUMIFS(СВЦЭМ!$I$34:$I$777,СВЦЭМ!$A$34:$A$777,$A335,СВЦЭМ!$B$34:$B$777,I$332)+'СЕТ СН'!$F$16</f>
        <v>0</v>
      </c>
      <c r="J335" s="36">
        <f>SUMIFS(СВЦЭМ!$I$34:$I$777,СВЦЭМ!$A$34:$A$777,$A335,СВЦЭМ!$B$34:$B$777,J$332)+'СЕТ СН'!$F$16</f>
        <v>0</v>
      </c>
      <c r="K335" s="36">
        <f>SUMIFS(СВЦЭМ!$I$34:$I$777,СВЦЭМ!$A$34:$A$777,$A335,СВЦЭМ!$B$34:$B$777,K$332)+'СЕТ СН'!$F$16</f>
        <v>0</v>
      </c>
      <c r="L335" s="36">
        <f>SUMIFS(СВЦЭМ!$I$34:$I$777,СВЦЭМ!$A$34:$A$777,$A335,СВЦЭМ!$B$34:$B$777,L$332)+'СЕТ СН'!$F$16</f>
        <v>0</v>
      </c>
      <c r="M335" s="36">
        <f>SUMIFS(СВЦЭМ!$I$34:$I$777,СВЦЭМ!$A$34:$A$777,$A335,СВЦЭМ!$B$34:$B$777,M$332)+'СЕТ СН'!$F$16</f>
        <v>0</v>
      </c>
      <c r="N335" s="36">
        <f>SUMIFS(СВЦЭМ!$I$34:$I$777,СВЦЭМ!$A$34:$A$777,$A335,СВЦЭМ!$B$34:$B$777,N$332)+'СЕТ СН'!$F$16</f>
        <v>0</v>
      </c>
      <c r="O335" s="36">
        <f>SUMIFS(СВЦЭМ!$I$34:$I$777,СВЦЭМ!$A$34:$A$777,$A335,СВЦЭМ!$B$34:$B$777,O$332)+'СЕТ СН'!$F$16</f>
        <v>0</v>
      </c>
      <c r="P335" s="36">
        <f>SUMIFS(СВЦЭМ!$I$34:$I$777,СВЦЭМ!$A$34:$A$777,$A335,СВЦЭМ!$B$34:$B$777,P$332)+'СЕТ СН'!$F$16</f>
        <v>0</v>
      </c>
      <c r="Q335" s="36">
        <f>SUMIFS(СВЦЭМ!$I$34:$I$777,СВЦЭМ!$A$34:$A$777,$A335,СВЦЭМ!$B$34:$B$777,Q$332)+'СЕТ СН'!$F$16</f>
        <v>0</v>
      </c>
      <c r="R335" s="36">
        <f>SUMIFS(СВЦЭМ!$I$34:$I$777,СВЦЭМ!$A$34:$A$777,$A335,СВЦЭМ!$B$34:$B$777,R$332)+'СЕТ СН'!$F$16</f>
        <v>0</v>
      </c>
      <c r="S335" s="36">
        <f>SUMIFS(СВЦЭМ!$I$34:$I$777,СВЦЭМ!$A$34:$A$777,$A335,СВЦЭМ!$B$34:$B$777,S$332)+'СЕТ СН'!$F$16</f>
        <v>0</v>
      </c>
      <c r="T335" s="36">
        <f>SUMIFS(СВЦЭМ!$I$34:$I$777,СВЦЭМ!$A$34:$A$777,$A335,СВЦЭМ!$B$34:$B$777,T$332)+'СЕТ СН'!$F$16</f>
        <v>0</v>
      </c>
      <c r="U335" s="36">
        <f>SUMIFS(СВЦЭМ!$I$34:$I$777,СВЦЭМ!$A$34:$A$777,$A335,СВЦЭМ!$B$34:$B$777,U$332)+'СЕТ СН'!$F$16</f>
        <v>0</v>
      </c>
      <c r="V335" s="36">
        <f>SUMIFS(СВЦЭМ!$I$34:$I$777,СВЦЭМ!$A$34:$A$777,$A335,СВЦЭМ!$B$34:$B$777,V$332)+'СЕТ СН'!$F$16</f>
        <v>0</v>
      </c>
      <c r="W335" s="36">
        <f>SUMIFS(СВЦЭМ!$I$34:$I$777,СВЦЭМ!$A$34:$A$777,$A335,СВЦЭМ!$B$34:$B$777,W$332)+'СЕТ СН'!$F$16</f>
        <v>0</v>
      </c>
      <c r="X335" s="36">
        <f>SUMIFS(СВЦЭМ!$I$34:$I$777,СВЦЭМ!$A$34:$A$777,$A335,СВЦЭМ!$B$34:$B$777,X$332)+'СЕТ СН'!$F$16</f>
        <v>0</v>
      </c>
      <c r="Y335" s="36">
        <f>SUMIFS(СВЦЭМ!$I$34:$I$777,СВЦЭМ!$A$34:$A$777,$A335,СВЦЭМ!$B$34:$B$777,Y$332)+'СЕТ СН'!$F$16</f>
        <v>0</v>
      </c>
    </row>
    <row r="336" spans="1:27" ht="15.75" hidden="1" x14ac:dyDescent="0.2">
      <c r="A336" s="35">
        <f t="shared" si="9"/>
        <v>43955</v>
      </c>
      <c r="B336" s="36">
        <f>SUMIFS(СВЦЭМ!$I$34:$I$777,СВЦЭМ!$A$34:$A$777,$A336,СВЦЭМ!$B$34:$B$777,B$332)+'СЕТ СН'!$F$16</f>
        <v>0</v>
      </c>
      <c r="C336" s="36">
        <f>SUMIFS(СВЦЭМ!$I$34:$I$777,СВЦЭМ!$A$34:$A$777,$A336,СВЦЭМ!$B$34:$B$777,C$332)+'СЕТ СН'!$F$16</f>
        <v>0</v>
      </c>
      <c r="D336" s="36">
        <f>SUMIFS(СВЦЭМ!$I$34:$I$777,СВЦЭМ!$A$34:$A$777,$A336,СВЦЭМ!$B$34:$B$777,D$332)+'СЕТ СН'!$F$16</f>
        <v>0</v>
      </c>
      <c r="E336" s="36">
        <f>SUMIFS(СВЦЭМ!$I$34:$I$777,СВЦЭМ!$A$34:$A$777,$A336,СВЦЭМ!$B$34:$B$777,E$332)+'СЕТ СН'!$F$16</f>
        <v>0</v>
      </c>
      <c r="F336" s="36">
        <f>SUMIFS(СВЦЭМ!$I$34:$I$777,СВЦЭМ!$A$34:$A$777,$A336,СВЦЭМ!$B$34:$B$777,F$332)+'СЕТ СН'!$F$16</f>
        <v>0</v>
      </c>
      <c r="G336" s="36">
        <f>SUMIFS(СВЦЭМ!$I$34:$I$777,СВЦЭМ!$A$34:$A$777,$A336,СВЦЭМ!$B$34:$B$777,G$332)+'СЕТ СН'!$F$16</f>
        <v>0</v>
      </c>
      <c r="H336" s="36">
        <f>SUMIFS(СВЦЭМ!$I$34:$I$777,СВЦЭМ!$A$34:$A$777,$A336,СВЦЭМ!$B$34:$B$777,H$332)+'СЕТ СН'!$F$16</f>
        <v>0</v>
      </c>
      <c r="I336" s="36">
        <f>SUMIFS(СВЦЭМ!$I$34:$I$777,СВЦЭМ!$A$34:$A$777,$A336,СВЦЭМ!$B$34:$B$777,I$332)+'СЕТ СН'!$F$16</f>
        <v>0</v>
      </c>
      <c r="J336" s="36">
        <f>SUMIFS(СВЦЭМ!$I$34:$I$777,СВЦЭМ!$A$34:$A$777,$A336,СВЦЭМ!$B$34:$B$777,J$332)+'СЕТ СН'!$F$16</f>
        <v>0</v>
      </c>
      <c r="K336" s="36">
        <f>SUMIFS(СВЦЭМ!$I$34:$I$777,СВЦЭМ!$A$34:$A$777,$A336,СВЦЭМ!$B$34:$B$777,K$332)+'СЕТ СН'!$F$16</f>
        <v>0</v>
      </c>
      <c r="L336" s="36">
        <f>SUMIFS(СВЦЭМ!$I$34:$I$777,СВЦЭМ!$A$34:$A$777,$A336,СВЦЭМ!$B$34:$B$777,L$332)+'СЕТ СН'!$F$16</f>
        <v>0</v>
      </c>
      <c r="M336" s="36">
        <f>SUMIFS(СВЦЭМ!$I$34:$I$777,СВЦЭМ!$A$34:$A$777,$A336,СВЦЭМ!$B$34:$B$777,M$332)+'СЕТ СН'!$F$16</f>
        <v>0</v>
      </c>
      <c r="N336" s="36">
        <f>SUMIFS(СВЦЭМ!$I$34:$I$777,СВЦЭМ!$A$34:$A$777,$A336,СВЦЭМ!$B$34:$B$777,N$332)+'СЕТ СН'!$F$16</f>
        <v>0</v>
      </c>
      <c r="O336" s="36">
        <f>SUMIFS(СВЦЭМ!$I$34:$I$777,СВЦЭМ!$A$34:$A$777,$A336,СВЦЭМ!$B$34:$B$777,O$332)+'СЕТ СН'!$F$16</f>
        <v>0</v>
      </c>
      <c r="P336" s="36">
        <f>SUMIFS(СВЦЭМ!$I$34:$I$777,СВЦЭМ!$A$34:$A$777,$A336,СВЦЭМ!$B$34:$B$777,P$332)+'СЕТ СН'!$F$16</f>
        <v>0</v>
      </c>
      <c r="Q336" s="36">
        <f>SUMIFS(СВЦЭМ!$I$34:$I$777,СВЦЭМ!$A$34:$A$777,$A336,СВЦЭМ!$B$34:$B$777,Q$332)+'СЕТ СН'!$F$16</f>
        <v>0</v>
      </c>
      <c r="R336" s="36">
        <f>SUMIFS(СВЦЭМ!$I$34:$I$777,СВЦЭМ!$A$34:$A$777,$A336,СВЦЭМ!$B$34:$B$777,R$332)+'СЕТ СН'!$F$16</f>
        <v>0</v>
      </c>
      <c r="S336" s="36">
        <f>SUMIFS(СВЦЭМ!$I$34:$I$777,СВЦЭМ!$A$34:$A$777,$A336,СВЦЭМ!$B$34:$B$777,S$332)+'СЕТ СН'!$F$16</f>
        <v>0</v>
      </c>
      <c r="T336" s="36">
        <f>SUMIFS(СВЦЭМ!$I$34:$I$777,СВЦЭМ!$A$34:$A$777,$A336,СВЦЭМ!$B$34:$B$777,T$332)+'СЕТ СН'!$F$16</f>
        <v>0</v>
      </c>
      <c r="U336" s="36">
        <f>SUMIFS(СВЦЭМ!$I$34:$I$777,СВЦЭМ!$A$34:$A$777,$A336,СВЦЭМ!$B$34:$B$777,U$332)+'СЕТ СН'!$F$16</f>
        <v>0</v>
      </c>
      <c r="V336" s="36">
        <f>SUMIFS(СВЦЭМ!$I$34:$I$777,СВЦЭМ!$A$34:$A$777,$A336,СВЦЭМ!$B$34:$B$777,V$332)+'СЕТ СН'!$F$16</f>
        <v>0</v>
      </c>
      <c r="W336" s="36">
        <f>SUMIFS(СВЦЭМ!$I$34:$I$777,СВЦЭМ!$A$34:$A$777,$A336,СВЦЭМ!$B$34:$B$777,W$332)+'СЕТ СН'!$F$16</f>
        <v>0</v>
      </c>
      <c r="X336" s="36">
        <f>SUMIFS(СВЦЭМ!$I$34:$I$777,СВЦЭМ!$A$34:$A$777,$A336,СВЦЭМ!$B$34:$B$777,X$332)+'СЕТ СН'!$F$16</f>
        <v>0</v>
      </c>
      <c r="Y336" s="36">
        <f>SUMIFS(СВЦЭМ!$I$34:$I$777,СВЦЭМ!$A$34:$A$777,$A336,СВЦЭМ!$B$34:$B$777,Y$332)+'СЕТ СН'!$F$16</f>
        <v>0</v>
      </c>
    </row>
    <row r="337" spans="1:25" ht="15.75" hidden="1" x14ac:dyDescent="0.2">
      <c r="A337" s="35">
        <f t="shared" si="9"/>
        <v>43956</v>
      </c>
      <c r="B337" s="36">
        <f>SUMIFS(СВЦЭМ!$I$34:$I$777,СВЦЭМ!$A$34:$A$777,$A337,СВЦЭМ!$B$34:$B$777,B$332)+'СЕТ СН'!$F$16</f>
        <v>0</v>
      </c>
      <c r="C337" s="36">
        <f>SUMIFS(СВЦЭМ!$I$34:$I$777,СВЦЭМ!$A$34:$A$777,$A337,СВЦЭМ!$B$34:$B$777,C$332)+'СЕТ СН'!$F$16</f>
        <v>0</v>
      </c>
      <c r="D337" s="36">
        <f>SUMIFS(СВЦЭМ!$I$34:$I$777,СВЦЭМ!$A$34:$A$777,$A337,СВЦЭМ!$B$34:$B$777,D$332)+'СЕТ СН'!$F$16</f>
        <v>0</v>
      </c>
      <c r="E337" s="36">
        <f>SUMIFS(СВЦЭМ!$I$34:$I$777,СВЦЭМ!$A$34:$A$777,$A337,СВЦЭМ!$B$34:$B$777,E$332)+'СЕТ СН'!$F$16</f>
        <v>0</v>
      </c>
      <c r="F337" s="36">
        <f>SUMIFS(СВЦЭМ!$I$34:$I$777,СВЦЭМ!$A$34:$A$777,$A337,СВЦЭМ!$B$34:$B$777,F$332)+'СЕТ СН'!$F$16</f>
        <v>0</v>
      </c>
      <c r="G337" s="36">
        <f>SUMIFS(СВЦЭМ!$I$34:$I$777,СВЦЭМ!$A$34:$A$777,$A337,СВЦЭМ!$B$34:$B$777,G$332)+'СЕТ СН'!$F$16</f>
        <v>0</v>
      </c>
      <c r="H337" s="36">
        <f>SUMIFS(СВЦЭМ!$I$34:$I$777,СВЦЭМ!$A$34:$A$777,$A337,СВЦЭМ!$B$34:$B$777,H$332)+'СЕТ СН'!$F$16</f>
        <v>0</v>
      </c>
      <c r="I337" s="36">
        <f>SUMIFS(СВЦЭМ!$I$34:$I$777,СВЦЭМ!$A$34:$A$777,$A337,СВЦЭМ!$B$34:$B$777,I$332)+'СЕТ СН'!$F$16</f>
        <v>0</v>
      </c>
      <c r="J337" s="36">
        <f>SUMIFS(СВЦЭМ!$I$34:$I$777,СВЦЭМ!$A$34:$A$777,$A337,СВЦЭМ!$B$34:$B$777,J$332)+'СЕТ СН'!$F$16</f>
        <v>0</v>
      </c>
      <c r="K337" s="36">
        <f>SUMIFS(СВЦЭМ!$I$34:$I$777,СВЦЭМ!$A$34:$A$777,$A337,СВЦЭМ!$B$34:$B$777,K$332)+'СЕТ СН'!$F$16</f>
        <v>0</v>
      </c>
      <c r="L337" s="36">
        <f>SUMIFS(СВЦЭМ!$I$34:$I$777,СВЦЭМ!$A$34:$A$777,$A337,СВЦЭМ!$B$34:$B$777,L$332)+'СЕТ СН'!$F$16</f>
        <v>0</v>
      </c>
      <c r="M337" s="36">
        <f>SUMIFS(СВЦЭМ!$I$34:$I$777,СВЦЭМ!$A$34:$A$777,$A337,СВЦЭМ!$B$34:$B$777,M$332)+'СЕТ СН'!$F$16</f>
        <v>0</v>
      </c>
      <c r="N337" s="36">
        <f>SUMIFS(СВЦЭМ!$I$34:$I$777,СВЦЭМ!$A$34:$A$777,$A337,СВЦЭМ!$B$34:$B$777,N$332)+'СЕТ СН'!$F$16</f>
        <v>0</v>
      </c>
      <c r="O337" s="36">
        <f>SUMIFS(СВЦЭМ!$I$34:$I$777,СВЦЭМ!$A$34:$A$777,$A337,СВЦЭМ!$B$34:$B$777,O$332)+'СЕТ СН'!$F$16</f>
        <v>0</v>
      </c>
      <c r="P337" s="36">
        <f>SUMIFS(СВЦЭМ!$I$34:$I$777,СВЦЭМ!$A$34:$A$777,$A337,СВЦЭМ!$B$34:$B$777,P$332)+'СЕТ СН'!$F$16</f>
        <v>0</v>
      </c>
      <c r="Q337" s="36">
        <f>SUMIFS(СВЦЭМ!$I$34:$I$777,СВЦЭМ!$A$34:$A$777,$A337,СВЦЭМ!$B$34:$B$777,Q$332)+'СЕТ СН'!$F$16</f>
        <v>0</v>
      </c>
      <c r="R337" s="36">
        <f>SUMIFS(СВЦЭМ!$I$34:$I$777,СВЦЭМ!$A$34:$A$777,$A337,СВЦЭМ!$B$34:$B$777,R$332)+'СЕТ СН'!$F$16</f>
        <v>0</v>
      </c>
      <c r="S337" s="36">
        <f>SUMIFS(СВЦЭМ!$I$34:$I$777,СВЦЭМ!$A$34:$A$777,$A337,СВЦЭМ!$B$34:$B$777,S$332)+'СЕТ СН'!$F$16</f>
        <v>0</v>
      </c>
      <c r="T337" s="36">
        <f>SUMIFS(СВЦЭМ!$I$34:$I$777,СВЦЭМ!$A$34:$A$777,$A337,СВЦЭМ!$B$34:$B$777,T$332)+'СЕТ СН'!$F$16</f>
        <v>0</v>
      </c>
      <c r="U337" s="36">
        <f>SUMIFS(СВЦЭМ!$I$34:$I$777,СВЦЭМ!$A$34:$A$777,$A337,СВЦЭМ!$B$34:$B$777,U$332)+'СЕТ СН'!$F$16</f>
        <v>0</v>
      </c>
      <c r="V337" s="36">
        <f>SUMIFS(СВЦЭМ!$I$34:$I$777,СВЦЭМ!$A$34:$A$777,$A337,СВЦЭМ!$B$34:$B$777,V$332)+'СЕТ СН'!$F$16</f>
        <v>0</v>
      </c>
      <c r="W337" s="36">
        <f>SUMIFS(СВЦЭМ!$I$34:$I$777,СВЦЭМ!$A$34:$A$777,$A337,СВЦЭМ!$B$34:$B$777,W$332)+'СЕТ СН'!$F$16</f>
        <v>0</v>
      </c>
      <c r="X337" s="36">
        <f>SUMIFS(СВЦЭМ!$I$34:$I$777,СВЦЭМ!$A$34:$A$777,$A337,СВЦЭМ!$B$34:$B$777,X$332)+'СЕТ СН'!$F$16</f>
        <v>0</v>
      </c>
      <c r="Y337" s="36">
        <f>SUMIFS(СВЦЭМ!$I$34:$I$777,СВЦЭМ!$A$34:$A$777,$A337,СВЦЭМ!$B$34:$B$777,Y$332)+'СЕТ СН'!$F$16</f>
        <v>0</v>
      </c>
    </row>
    <row r="338" spans="1:25" ht="15.75" hidden="1" x14ac:dyDescent="0.2">
      <c r="A338" s="35">
        <f t="shared" si="9"/>
        <v>43957</v>
      </c>
      <c r="B338" s="36">
        <f>SUMIFS(СВЦЭМ!$I$34:$I$777,СВЦЭМ!$A$34:$A$777,$A338,СВЦЭМ!$B$34:$B$777,B$332)+'СЕТ СН'!$F$16</f>
        <v>0</v>
      </c>
      <c r="C338" s="36">
        <f>SUMIFS(СВЦЭМ!$I$34:$I$777,СВЦЭМ!$A$34:$A$777,$A338,СВЦЭМ!$B$34:$B$777,C$332)+'СЕТ СН'!$F$16</f>
        <v>0</v>
      </c>
      <c r="D338" s="36">
        <f>SUMIFS(СВЦЭМ!$I$34:$I$777,СВЦЭМ!$A$34:$A$777,$A338,СВЦЭМ!$B$34:$B$777,D$332)+'СЕТ СН'!$F$16</f>
        <v>0</v>
      </c>
      <c r="E338" s="36">
        <f>SUMIFS(СВЦЭМ!$I$34:$I$777,СВЦЭМ!$A$34:$A$777,$A338,СВЦЭМ!$B$34:$B$777,E$332)+'СЕТ СН'!$F$16</f>
        <v>0</v>
      </c>
      <c r="F338" s="36">
        <f>SUMIFS(СВЦЭМ!$I$34:$I$777,СВЦЭМ!$A$34:$A$777,$A338,СВЦЭМ!$B$34:$B$777,F$332)+'СЕТ СН'!$F$16</f>
        <v>0</v>
      </c>
      <c r="G338" s="36">
        <f>SUMIFS(СВЦЭМ!$I$34:$I$777,СВЦЭМ!$A$34:$A$777,$A338,СВЦЭМ!$B$34:$B$777,G$332)+'СЕТ СН'!$F$16</f>
        <v>0</v>
      </c>
      <c r="H338" s="36">
        <f>SUMIFS(СВЦЭМ!$I$34:$I$777,СВЦЭМ!$A$34:$A$777,$A338,СВЦЭМ!$B$34:$B$777,H$332)+'СЕТ СН'!$F$16</f>
        <v>0</v>
      </c>
      <c r="I338" s="36">
        <f>SUMIFS(СВЦЭМ!$I$34:$I$777,СВЦЭМ!$A$34:$A$777,$A338,СВЦЭМ!$B$34:$B$777,I$332)+'СЕТ СН'!$F$16</f>
        <v>0</v>
      </c>
      <c r="J338" s="36">
        <f>SUMIFS(СВЦЭМ!$I$34:$I$777,СВЦЭМ!$A$34:$A$777,$A338,СВЦЭМ!$B$34:$B$777,J$332)+'СЕТ СН'!$F$16</f>
        <v>0</v>
      </c>
      <c r="K338" s="36">
        <f>SUMIFS(СВЦЭМ!$I$34:$I$777,СВЦЭМ!$A$34:$A$777,$A338,СВЦЭМ!$B$34:$B$777,K$332)+'СЕТ СН'!$F$16</f>
        <v>0</v>
      </c>
      <c r="L338" s="36">
        <f>SUMIFS(СВЦЭМ!$I$34:$I$777,СВЦЭМ!$A$34:$A$777,$A338,СВЦЭМ!$B$34:$B$777,L$332)+'СЕТ СН'!$F$16</f>
        <v>0</v>
      </c>
      <c r="M338" s="36">
        <f>SUMIFS(СВЦЭМ!$I$34:$I$777,СВЦЭМ!$A$34:$A$777,$A338,СВЦЭМ!$B$34:$B$777,M$332)+'СЕТ СН'!$F$16</f>
        <v>0</v>
      </c>
      <c r="N338" s="36">
        <f>SUMIFS(СВЦЭМ!$I$34:$I$777,СВЦЭМ!$A$34:$A$777,$A338,СВЦЭМ!$B$34:$B$777,N$332)+'СЕТ СН'!$F$16</f>
        <v>0</v>
      </c>
      <c r="O338" s="36">
        <f>SUMIFS(СВЦЭМ!$I$34:$I$777,СВЦЭМ!$A$34:$A$777,$A338,СВЦЭМ!$B$34:$B$777,O$332)+'СЕТ СН'!$F$16</f>
        <v>0</v>
      </c>
      <c r="P338" s="36">
        <f>SUMIFS(СВЦЭМ!$I$34:$I$777,СВЦЭМ!$A$34:$A$777,$A338,СВЦЭМ!$B$34:$B$777,P$332)+'СЕТ СН'!$F$16</f>
        <v>0</v>
      </c>
      <c r="Q338" s="36">
        <f>SUMIFS(СВЦЭМ!$I$34:$I$777,СВЦЭМ!$A$34:$A$777,$A338,СВЦЭМ!$B$34:$B$777,Q$332)+'СЕТ СН'!$F$16</f>
        <v>0</v>
      </c>
      <c r="R338" s="36">
        <f>SUMIFS(СВЦЭМ!$I$34:$I$777,СВЦЭМ!$A$34:$A$777,$A338,СВЦЭМ!$B$34:$B$777,R$332)+'СЕТ СН'!$F$16</f>
        <v>0</v>
      </c>
      <c r="S338" s="36">
        <f>SUMIFS(СВЦЭМ!$I$34:$I$777,СВЦЭМ!$A$34:$A$777,$A338,СВЦЭМ!$B$34:$B$777,S$332)+'СЕТ СН'!$F$16</f>
        <v>0</v>
      </c>
      <c r="T338" s="36">
        <f>SUMIFS(СВЦЭМ!$I$34:$I$777,СВЦЭМ!$A$34:$A$777,$A338,СВЦЭМ!$B$34:$B$777,T$332)+'СЕТ СН'!$F$16</f>
        <v>0</v>
      </c>
      <c r="U338" s="36">
        <f>SUMIFS(СВЦЭМ!$I$34:$I$777,СВЦЭМ!$A$34:$A$777,$A338,СВЦЭМ!$B$34:$B$777,U$332)+'СЕТ СН'!$F$16</f>
        <v>0</v>
      </c>
      <c r="V338" s="36">
        <f>SUMIFS(СВЦЭМ!$I$34:$I$777,СВЦЭМ!$A$34:$A$777,$A338,СВЦЭМ!$B$34:$B$777,V$332)+'СЕТ СН'!$F$16</f>
        <v>0</v>
      </c>
      <c r="W338" s="36">
        <f>SUMIFS(СВЦЭМ!$I$34:$I$777,СВЦЭМ!$A$34:$A$777,$A338,СВЦЭМ!$B$34:$B$777,W$332)+'СЕТ СН'!$F$16</f>
        <v>0</v>
      </c>
      <c r="X338" s="36">
        <f>SUMIFS(СВЦЭМ!$I$34:$I$777,СВЦЭМ!$A$34:$A$777,$A338,СВЦЭМ!$B$34:$B$777,X$332)+'СЕТ СН'!$F$16</f>
        <v>0</v>
      </c>
      <c r="Y338" s="36">
        <f>SUMIFS(СВЦЭМ!$I$34:$I$777,СВЦЭМ!$A$34:$A$777,$A338,СВЦЭМ!$B$34:$B$777,Y$332)+'СЕТ СН'!$F$16</f>
        <v>0</v>
      </c>
    </row>
    <row r="339" spans="1:25" ht="15.75" hidden="1" x14ac:dyDescent="0.2">
      <c r="A339" s="35">
        <f t="shared" si="9"/>
        <v>43958</v>
      </c>
      <c r="B339" s="36">
        <f>SUMIFS(СВЦЭМ!$I$34:$I$777,СВЦЭМ!$A$34:$A$777,$A339,СВЦЭМ!$B$34:$B$777,B$332)+'СЕТ СН'!$F$16</f>
        <v>0</v>
      </c>
      <c r="C339" s="36">
        <f>SUMIFS(СВЦЭМ!$I$34:$I$777,СВЦЭМ!$A$34:$A$777,$A339,СВЦЭМ!$B$34:$B$777,C$332)+'СЕТ СН'!$F$16</f>
        <v>0</v>
      </c>
      <c r="D339" s="36">
        <f>SUMIFS(СВЦЭМ!$I$34:$I$777,СВЦЭМ!$A$34:$A$777,$A339,СВЦЭМ!$B$34:$B$777,D$332)+'СЕТ СН'!$F$16</f>
        <v>0</v>
      </c>
      <c r="E339" s="36">
        <f>SUMIFS(СВЦЭМ!$I$34:$I$777,СВЦЭМ!$A$34:$A$777,$A339,СВЦЭМ!$B$34:$B$777,E$332)+'СЕТ СН'!$F$16</f>
        <v>0</v>
      </c>
      <c r="F339" s="36">
        <f>SUMIFS(СВЦЭМ!$I$34:$I$777,СВЦЭМ!$A$34:$A$777,$A339,СВЦЭМ!$B$34:$B$777,F$332)+'СЕТ СН'!$F$16</f>
        <v>0</v>
      </c>
      <c r="G339" s="36">
        <f>SUMIFS(СВЦЭМ!$I$34:$I$777,СВЦЭМ!$A$34:$A$777,$A339,СВЦЭМ!$B$34:$B$777,G$332)+'СЕТ СН'!$F$16</f>
        <v>0</v>
      </c>
      <c r="H339" s="36">
        <f>SUMIFS(СВЦЭМ!$I$34:$I$777,СВЦЭМ!$A$34:$A$777,$A339,СВЦЭМ!$B$34:$B$777,H$332)+'СЕТ СН'!$F$16</f>
        <v>0</v>
      </c>
      <c r="I339" s="36">
        <f>SUMIFS(СВЦЭМ!$I$34:$I$777,СВЦЭМ!$A$34:$A$777,$A339,СВЦЭМ!$B$34:$B$777,I$332)+'СЕТ СН'!$F$16</f>
        <v>0</v>
      </c>
      <c r="J339" s="36">
        <f>SUMIFS(СВЦЭМ!$I$34:$I$777,СВЦЭМ!$A$34:$A$777,$A339,СВЦЭМ!$B$34:$B$777,J$332)+'СЕТ СН'!$F$16</f>
        <v>0</v>
      </c>
      <c r="K339" s="36">
        <f>SUMIFS(СВЦЭМ!$I$34:$I$777,СВЦЭМ!$A$34:$A$777,$A339,СВЦЭМ!$B$34:$B$777,K$332)+'СЕТ СН'!$F$16</f>
        <v>0</v>
      </c>
      <c r="L339" s="36">
        <f>SUMIFS(СВЦЭМ!$I$34:$I$777,СВЦЭМ!$A$34:$A$777,$A339,СВЦЭМ!$B$34:$B$777,L$332)+'СЕТ СН'!$F$16</f>
        <v>0</v>
      </c>
      <c r="M339" s="36">
        <f>SUMIFS(СВЦЭМ!$I$34:$I$777,СВЦЭМ!$A$34:$A$777,$A339,СВЦЭМ!$B$34:$B$777,M$332)+'СЕТ СН'!$F$16</f>
        <v>0</v>
      </c>
      <c r="N339" s="36">
        <f>SUMIFS(СВЦЭМ!$I$34:$I$777,СВЦЭМ!$A$34:$A$777,$A339,СВЦЭМ!$B$34:$B$777,N$332)+'СЕТ СН'!$F$16</f>
        <v>0</v>
      </c>
      <c r="O339" s="36">
        <f>SUMIFS(СВЦЭМ!$I$34:$I$777,СВЦЭМ!$A$34:$A$777,$A339,СВЦЭМ!$B$34:$B$777,O$332)+'СЕТ СН'!$F$16</f>
        <v>0</v>
      </c>
      <c r="P339" s="36">
        <f>SUMIFS(СВЦЭМ!$I$34:$I$777,СВЦЭМ!$A$34:$A$777,$A339,СВЦЭМ!$B$34:$B$777,P$332)+'СЕТ СН'!$F$16</f>
        <v>0</v>
      </c>
      <c r="Q339" s="36">
        <f>SUMIFS(СВЦЭМ!$I$34:$I$777,СВЦЭМ!$A$34:$A$777,$A339,СВЦЭМ!$B$34:$B$777,Q$332)+'СЕТ СН'!$F$16</f>
        <v>0</v>
      </c>
      <c r="R339" s="36">
        <f>SUMIFS(СВЦЭМ!$I$34:$I$777,СВЦЭМ!$A$34:$A$777,$A339,СВЦЭМ!$B$34:$B$777,R$332)+'СЕТ СН'!$F$16</f>
        <v>0</v>
      </c>
      <c r="S339" s="36">
        <f>SUMIFS(СВЦЭМ!$I$34:$I$777,СВЦЭМ!$A$34:$A$777,$A339,СВЦЭМ!$B$34:$B$777,S$332)+'СЕТ СН'!$F$16</f>
        <v>0</v>
      </c>
      <c r="T339" s="36">
        <f>SUMIFS(СВЦЭМ!$I$34:$I$777,СВЦЭМ!$A$34:$A$777,$A339,СВЦЭМ!$B$34:$B$777,T$332)+'СЕТ СН'!$F$16</f>
        <v>0</v>
      </c>
      <c r="U339" s="36">
        <f>SUMIFS(СВЦЭМ!$I$34:$I$777,СВЦЭМ!$A$34:$A$777,$A339,СВЦЭМ!$B$34:$B$777,U$332)+'СЕТ СН'!$F$16</f>
        <v>0</v>
      </c>
      <c r="V339" s="36">
        <f>SUMIFS(СВЦЭМ!$I$34:$I$777,СВЦЭМ!$A$34:$A$777,$A339,СВЦЭМ!$B$34:$B$777,V$332)+'СЕТ СН'!$F$16</f>
        <v>0</v>
      </c>
      <c r="W339" s="36">
        <f>SUMIFS(СВЦЭМ!$I$34:$I$777,СВЦЭМ!$A$34:$A$777,$A339,СВЦЭМ!$B$34:$B$777,W$332)+'СЕТ СН'!$F$16</f>
        <v>0</v>
      </c>
      <c r="X339" s="36">
        <f>SUMIFS(СВЦЭМ!$I$34:$I$777,СВЦЭМ!$A$34:$A$777,$A339,СВЦЭМ!$B$34:$B$777,X$332)+'СЕТ СН'!$F$16</f>
        <v>0</v>
      </c>
      <c r="Y339" s="36">
        <f>SUMIFS(СВЦЭМ!$I$34:$I$777,СВЦЭМ!$A$34:$A$777,$A339,СВЦЭМ!$B$34:$B$777,Y$332)+'СЕТ СН'!$F$16</f>
        <v>0</v>
      </c>
    </row>
    <row r="340" spans="1:25" ht="15.75" hidden="1" x14ac:dyDescent="0.2">
      <c r="A340" s="35">
        <f t="shared" si="9"/>
        <v>43959</v>
      </c>
      <c r="B340" s="36">
        <f>SUMIFS(СВЦЭМ!$I$34:$I$777,СВЦЭМ!$A$34:$A$777,$A340,СВЦЭМ!$B$34:$B$777,B$332)+'СЕТ СН'!$F$16</f>
        <v>0</v>
      </c>
      <c r="C340" s="36">
        <f>SUMIFS(СВЦЭМ!$I$34:$I$777,СВЦЭМ!$A$34:$A$777,$A340,СВЦЭМ!$B$34:$B$777,C$332)+'СЕТ СН'!$F$16</f>
        <v>0</v>
      </c>
      <c r="D340" s="36">
        <f>SUMIFS(СВЦЭМ!$I$34:$I$777,СВЦЭМ!$A$34:$A$777,$A340,СВЦЭМ!$B$34:$B$777,D$332)+'СЕТ СН'!$F$16</f>
        <v>0</v>
      </c>
      <c r="E340" s="36">
        <f>SUMIFS(СВЦЭМ!$I$34:$I$777,СВЦЭМ!$A$34:$A$777,$A340,СВЦЭМ!$B$34:$B$777,E$332)+'СЕТ СН'!$F$16</f>
        <v>0</v>
      </c>
      <c r="F340" s="36">
        <f>SUMIFS(СВЦЭМ!$I$34:$I$777,СВЦЭМ!$A$34:$A$777,$A340,СВЦЭМ!$B$34:$B$777,F$332)+'СЕТ СН'!$F$16</f>
        <v>0</v>
      </c>
      <c r="G340" s="36">
        <f>SUMIFS(СВЦЭМ!$I$34:$I$777,СВЦЭМ!$A$34:$A$777,$A340,СВЦЭМ!$B$34:$B$777,G$332)+'СЕТ СН'!$F$16</f>
        <v>0</v>
      </c>
      <c r="H340" s="36">
        <f>SUMIFS(СВЦЭМ!$I$34:$I$777,СВЦЭМ!$A$34:$A$777,$A340,СВЦЭМ!$B$34:$B$777,H$332)+'СЕТ СН'!$F$16</f>
        <v>0</v>
      </c>
      <c r="I340" s="36">
        <f>SUMIFS(СВЦЭМ!$I$34:$I$777,СВЦЭМ!$A$34:$A$777,$A340,СВЦЭМ!$B$34:$B$777,I$332)+'СЕТ СН'!$F$16</f>
        <v>0</v>
      </c>
      <c r="J340" s="36">
        <f>SUMIFS(СВЦЭМ!$I$34:$I$777,СВЦЭМ!$A$34:$A$777,$A340,СВЦЭМ!$B$34:$B$777,J$332)+'СЕТ СН'!$F$16</f>
        <v>0</v>
      </c>
      <c r="K340" s="36">
        <f>SUMIFS(СВЦЭМ!$I$34:$I$777,СВЦЭМ!$A$34:$A$777,$A340,СВЦЭМ!$B$34:$B$777,K$332)+'СЕТ СН'!$F$16</f>
        <v>0</v>
      </c>
      <c r="L340" s="36">
        <f>SUMIFS(СВЦЭМ!$I$34:$I$777,СВЦЭМ!$A$34:$A$777,$A340,СВЦЭМ!$B$34:$B$777,L$332)+'СЕТ СН'!$F$16</f>
        <v>0</v>
      </c>
      <c r="M340" s="36">
        <f>SUMIFS(СВЦЭМ!$I$34:$I$777,СВЦЭМ!$A$34:$A$777,$A340,СВЦЭМ!$B$34:$B$777,M$332)+'СЕТ СН'!$F$16</f>
        <v>0</v>
      </c>
      <c r="N340" s="36">
        <f>SUMIFS(СВЦЭМ!$I$34:$I$777,СВЦЭМ!$A$34:$A$777,$A340,СВЦЭМ!$B$34:$B$777,N$332)+'СЕТ СН'!$F$16</f>
        <v>0</v>
      </c>
      <c r="O340" s="36">
        <f>SUMIFS(СВЦЭМ!$I$34:$I$777,СВЦЭМ!$A$34:$A$777,$A340,СВЦЭМ!$B$34:$B$777,O$332)+'СЕТ СН'!$F$16</f>
        <v>0</v>
      </c>
      <c r="P340" s="36">
        <f>SUMIFS(СВЦЭМ!$I$34:$I$777,СВЦЭМ!$A$34:$A$777,$A340,СВЦЭМ!$B$34:$B$777,P$332)+'СЕТ СН'!$F$16</f>
        <v>0</v>
      </c>
      <c r="Q340" s="36">
        <f>SUMIFS(СВЦЭМ!$I$34:$I$777,СВЦЭМ!$A$34:$A$777,$A340,СВЦЭМ!$B$34:$B$777,Q$332)+'СЕТ СН'!$F$16</f>
        <v>0</v>
      </c>
      <c r="R340" s="36">
        <f>SUMIFS(СВЦЭМ!$I$34:$I$777,СВЦЭМ!$A$34:$A$777,$A340,СВЦЭМ!$B$34:$B$777,R$332)+'СЕТ СН'!$F$16</f>
        <v>0</v>
      </c>
      <c r="S340" s="36">
        <f>SUMIFS(СВЦЭМ!$I$34:$I$777,СВЦЭМ!$A$34:$A$777,$A340,СВЦЭМ!$B$34:$B$777,S$332)+'СЕТ СН'!$F$16</f>
        <v>0</v>
      </c>
      <c r="T340" s="36">
        <f>SUMIFS(СВЦЭМ!$I$34:$I$777,СВЦЭМ!$A$34:$A$777,$A340,СВЦЭМ!$B$34:$B$777,T$332)+'СЕТ СН'!$F$16</f>
        <v>0</v>
      </c>
      <c r="U340" s="36">
        <f>SUMIFS(СВЦЭМ!$I$34:$I$777,СВЦЭМ!$A$34:$A$777,$A340,СВЦЭМ!$B$34:$B$777,U$332)+'СЕТ СН'!$F$16</f>
        <v>0</v>
      </c>
      <c r="V340" s="36">
        <f>SUMIFS(СВЦЭМ!$I$34:$I$777,СВЦЭМ!$A$34:$A$777,$A340,СВЦЭМ!$B$34:$B$777,V$332)+'СЕТ СН'!$F$16</f>
        <v>0</v>
      </c>
      <c r="W340" s="36">
        <f>SUMIFS(СВЦЭМ!$I$34:$I$777,СВЦЭМ!$A$34:$A$777,$A340,СВЦЭМ!$B$34:$B$777,W$332)+'СЕТ СН'!$F$16</f>
        <v>0</v>
      </c>
      <c r="X340" s="36">
        <f>SUMIFS(СВЦЭМ!$I$34:$I$777,СВЦЭМ!$A$34:$A$777,$A340,СВЦЭМ!$B$34:$B$777,X$332)+'СЕТ СН'!$F$16</f>
        <v>0</v>
      </c>
      <c r="Y340" s="36">
        <f>SUMIFS(СВЦЭМ!$I$34:$I$777,СВЦЭМ!$A$34:$A$777,$A340,СВЦЭМ!$B$34:$B$777,Y$332)+'СЕТ СН'!$F$16</f>
        <v>0</v>
      </c>
    </row>
    <row r="341" spans="1:25" ht="15.75" hidden="1" x14ac:dyDescent="0.2">
      <c r="A341" s="35">
        <f t="shared" si="9"/>
        <v>43960</v>
      </c>
      <c r="B341" s="36">
        <f>SUMIFS(СВЦЭМ!$I$34:$I$777,СВЦЭМ!$A$34:$A$777,$A341,СВЦЭМ!$B$34:$B$777,B$332)+'СЕТ СН'!$F$16</f>
        <v>0</v>
      </c>
      <c r="C341" s="36">
        <f>SUMIFS(СВЦЭМ!$I$34:$I$777,СВЦЭМ!$A$34:$A$777,$A341,СВЦЭМ!$B$34:$B$777,C$332)+'СЕТ СН'!$F$16</f>
        <v>0</v>
      </c>
      <c r="D341" s="36">
        <f>SUMIFS(СВЦЭМ!$I$34:$I$777,СВЦЭМ!$A$34:$A$777,$A341,СВЦЭМ!$B$34:$B$777,D$332)+'СЕТ СН'!$F$16</f>
        <v>0</v>
      </c>
      <c r="E341" s="36">
        <f>SUMIFS(СВЦЭМ!$I$34:$I$777,СВЦЭМ!$A$34:$A$777,$A341,СВЦЭМ!$B$34:$B$777,E$332)+'СЕТ СН'!$F$16</f>
        <v>0</v>
      </c>
      <c r="F341" s="36">
        <f>SUMIFS(СВЦЭМ!$I$34:$I$777,СВЦЭМ!$A$34:$A$777,$A341,СВЦЭМ!$B$34:$B$777,F$332)+'СЕТ СН'!$F$16</f>
        <v>0</v>
      </c>
      <c r="G341" s="36">
        <f>SUMIFS(СВЦЭМ!$I$34:$I$777,СВЦЭМ!$A$34:$A$777,$A341,СВЦЭМ!$B$34:$B$777,G$332)+'СЕТ СН'!$F$16</f>
        <v>0</v>
      </c>
      <c r="H341" s="36">
        <f>SUMIFS(СВЦЭМ!$I$34:$I$777,СВЦЭМ!$A$34:$A$777,$A341,СВЦЭМ!$B$34:$B$777,H$332)+'СЕТ СН'!$F$16</f>
        <v>0</v>
      </c>
      <c r="I341" s="36">
        <f>SUMIFS(СВЦЭМ!$I$34:$I$777,СВЦЭМ!$A$34:$A$777,$A341,СВЦЭМ!$B$34:$B$777,I$332)+'СЕТ СН'!$F$16</f>
        <v>0</v>
      </c>
      <c r="J341" s="36">
        <f>SUMIFS(СВЦЭМ!$I$34:$I$777,СВЦЭМ!$A$34:$A$777,$A341,СВЦЭМ!$B$34:$B$777,J$332)+'СЕТ СН'!$F$16</f>
        <v>0</v>
      </c>
      <c r="K341" s="36">
        <f>SUMIFS(СВЦЭМ!$I$34:$I$777,СВЦЭМ!$A$34:$A$777,$A341,СВЦЭМ!$B$34:$B$777,K$332)+'СЕТ СН'!$F$16</f>
        <v>0</v>
      </c>
      <c r="L341" s="36">
        <f>SUMIFS(СВЦЭМ!$I$34:$I$777,СВЦЭМ!$A$34:$A$777,$A341,СВЦЭМ!$B$34:$B$777,L$332)+'СЕТ СН'!$F$16</f>
        <v>0</v>
      </c>
      <c r="M341" s="36">
        <f>SUMIFS(СВЦЭМ!$I$34:$I$777,СВЦЭМ!$A$34:$A$777,$A341,СВЦЭМ!$B$34:$B$777,M$332)+'СЕТ СН'!$F$16</f>
        <v>0</v>
      </c>
      <c r="N341" s="36">
        <f>SUMIFS(СВЦЭМ!$I$34:$I$777,СВЦЭМ!$A$34:$A$777,$A341,СВЦЭМ!$B$34:$B$777,N$332)+'СЕТ СН'!$F$16</f>
        <v>0</v>
      </c>
      <c r="O341" s="36">
        <f>SUMIFS(СВЦЭМ!$I$34:$I$777,СВЦЭМ!$A$34:$A$777,$A341,СВЦЭМ!$B$34:$B$777,O$332)+'СЕТ СН'!$F$16</f>
        <v>0</v>
      </c>
      <c r="P341" s="36">
        <f>SUMIFS(СВЦЭМ!$I$34:$I$777,СВЦЭМ!$A$34:$A$777,$A341,СВЦЭМ!$B$34:$B$777,P$332)+'СЕТ СН'!$F$16</f>
        <v>0</v>
      </c>
      <c r="Q341" s="36">
        <f>SUMIFS(СВЦЭМ!$I$34:$I$777,СВЦЭМ!$A$34:$A$777,$A341,СВЦЭМ!$B$34:$B$777,Q$332)+'СЕТ СН'!$F$16</f>
        <v>0</v>
      </c>
      <c r="R341" s="36">
        <f>SUMIFS(СВЦЭМ!$I$34:$I$777,СВЦЭМ!$A$34:$A$777,$A341,СВЦЭМ!$B$34:$B$777,R$332)+'СЕТ СН'!$F$16</f>
        <v>0</v>
      </c>
      <c r="S341" s="36">
        <f>SUMIFS(СВЦЭМ!$I$34:$I$777,СВЦЭМ!$A$34:$A$777,$A341,СВЦЭМ!$B$34:$B$777,S$332)+'СЕТ СН'!$F$16</f>
        <v>0</v>
      </c>
      <c r="T341" s="36">
        <f>SUMIFS(СВЦЭМ!$I$34:$I$777,СВЦЭМ!$A$34:$A$777,$A341,СВЦЭМ!$B$34:$B$777,T$332)+'СЕТ СН'!$F$16</f>
        <v>0</v>
      </c>
      <c r="U341" s="36">
        <f>SUMIFS(СВЦЭМ!$I$34:$I$777,СВЦЭМ!$A$34:$A$777,$A341,СВЦЭМ!$B$34:$B$777,U$332)+'СЕТ СН'!$F$16</f>
        <v>0</v>
      </c>
      <c r="V341" s="36">
        <f>SUMIFS(СВЦЭМ!$I$34:$I$777,СВЦЭМ!$A$34:$A$777,$A341,СВЦЭМ!$B$34:$B$777,V$332)+'СЕТ СН'!$F$16</f>
        <v>0</v>
      </c>
      <c r="W341" s="36">
        <f>SUMIFS(СВЦЭМ!$I$34:$I$777,СВЦЭМ!$A$34:$A$777,$A341,СВЦЭМ!$B$34:$B$777,W$332)+'СЕТ СН'!$F$16</f>
        <v>0</v>
      </c>
      <c r="X341" s="36">
        <f>SUMIFS(СВЦЭМ!$I$34:$I$777,СВЦЭМ!$A$34:$A$777,$A341,СВЦЭМ!$B$34:$B$777,X$332)+'СЕТ СН'!$F$16</f>
        <v>0</v>
      </c>
      <c r="Y341" s="36">
        <f>SUMIFS(СВЦЭМ!$I$34:$I$777,СВЦЭМ!$A$34:$A$777,$A341,СВЦЭМ!$B$34:$B$777,Y$332)+'СЕТ СН'!$F$16</f>
        <v>0</v>
      </c>
    </row>
    <row r="342" spans="1:25" ht="15.75" hidden="1" x14ac:dyDescent="0.2">
      <c r="A342" s="35">
        <f t="shared" si="9"/>
        <v>43961</v>
      </c>
      <c r="B342" s="36">
        <f>SUMIFS(СВЦЭМ!$I$34:$I$777,СВЦЭМ!$A$34:$A$777,$A342,СВЦЭМ!$B$34:$B$777,B$332)+'СЕТ СН'!$F$16</f>
        <v>0</v>
      </c>
      <c r="C342" s="36">
        <f>SUMIFS(СВЦЭМ!$I$34:$I$777,СВЦЭМ!$A$34:$A$777,$A342,СВЦЭМ!$B$34:$B$777,C$332)+'СЕТ СН'!$F$16</f>
        <v>0</v>
      </c>
      <c r="D342" s="36">
        <f>SUMIFS(СВЦЭМ!$I$34:$I$777,СВЦЭМ!$A$34:$A$777,$A342,СВЦЭМ!$B$34:$B$777,D$332)+'СЕТ СН'!$F$16</f>
        <v>0</v>
      </c>
      <c r="E342" s="36">
        <f>SUMIFS(СВЦЭМ!$I$34:$I$777,СВЦЭМ!$A$34:$A$777,$A342,СВЦЭМ!$B$34:$B$777,E$332)+'СЕТ СН'!$F$16</f>
        <v>0</v>
      </c>
      <c r="F342" s="36">
        <f>SUMIFS(СВЦЭМ!$I$34:$I$777,СВЦЭМ!$A$34:$A$777,$A342,СВЦЭМ!$B$34:$B$777,F$332)+'СЕТ СН'!$F$16</f>
        <v>0</v>
      </c>
      <c r="G342" s="36">
        <f>SUMIFS(СВЦЭМ!$I$34:$I$777,СВЦЭМ!$A$34:$A$777,$A342,СВЦЭМ!$B$34:$B$777,G$332)+'СЕТ СН'!$F$16</f>
        <v>0</v>
      </c>
      <c r="H342" s="36">
        <f>SUMIFS(СВЦЭМ!$I$34:$I$777,СВЦЭМ!$A$34:$A$777,$A342,СВЦЭМ!$B$34:$B$777,H$332)+'СЕТ СН'!$F$16</f>
        <v>0</v>
      </c>
      <c r="I342" s="36">
        <f>SUMIFS(СВЦЭМ!$I$34:$I$777,СВЦЭМ!$A$34:$A$777,$A342,СВЦЭМ!$B$34:$B$777,I$332)+'СЕТ СН'!$F$16</f>
        <v>0</v>
      </c>
      <c r="J342" s="36">
        <f>SUMIFS(СВЦЭМ!$I$34:$I$777,СВЦЭМ!$A$34:$A$777,$A342,СВЦЭМ!$B$34:$B$777,J$332)+'СЕТ СН'!$F$16</f>
        <v>0</v>
      </c>
      <c r="K342" s="36">
        <f>SUMIFS(СВЦЭМ!$I$34:$I$777,СВЦЭМ!$A$34:$A$777,$A342,СВЦЭМ!$B$34:$B$777,K$332)+'СЕТ СН'!$F$16</f>
        <v>0</v>
      </c>
      <c r="L342" s="36">
        <f>SUMIFS(СВЦЭМ!$I$34:$I$777,СВЦЭМ!$A$34:$A$777,$A342,СВЦЭМ!$B$34:$B$777,L$332)+'СЕТ СН'!$F$16</f>
        <v>0</v>
      </c>
      <c r="M342" s="36">
        <f>SUMIFS(СВЦЭМ!$I$34:$I$777,СВЦЭМ!$A$34:$A$777,$A342,СВЦЭМ!$B$34:$B$777,M$332)+'СЕТ СН'!$F$16</f>
        <v>0</v>
      </c>
      <c r="N342" s="36">
        <f>SUMIFS(СВЦЭМ!$I$34:$I$777,СВЦЭМ!$A$34:$A$777,$A342,СВЦЭМ!$B$34:$B$777,N$332)+'СЕТ СН'!$F$16</f>
        <v>0</v>
      </c>
      <c r="O342" s="36">
        <f>SUMIFS(СВЦЭМ!$I$34:$I$777,СВЦЭМ!$A$34:$A$777,$A342,СВЦЭМ!$B$34:$B$777,O$332)+'СЕТ СН'!$F$16</f>
        <v>0</v>
      </c>
      <c r="P342" s="36">
        <f>SUMIFS(СВЦЭМ!$I$34:$I$777,СВЦЭМ!$A$34:$A$777,$A342,СВЦЭМ!$B$34:$B$777,P$332)+'СЕТ СН'!$F$16</f>
        <v>0</v>
      </c>
      <c r="Q342" s="36">
        <f>SUMIFS(СВЦЭМ!$I$34:$I$777,СВЦЭМ!$A$34:$A$777,$A342,СВЦЭМ!$B$34:$B$777,Q$332)+'СЕТ СН'!$F$16</f>
        <v>0</v>
      </c>
      <c r="R342" s="36">
        <f>SUMIFS(СВЦЭМ!$I$34:$I$777,СВЦЭМ!$A$34:$A$777,$A342,СВЦЭМ!$B$34:$B$777,R$332)+'СЕТ СН'!$F$16</f>
        <v>0</v>
      </c>
      <c r="S342" s="36">
        <f>SUMIFS(СВЦЭМ!$I$34:$I$777,СВЦЭМ!$A$34:$A$777,$A342,СВЦЭМ!$B$34:$B$777,S$332)+'СЕТ СН'!$F$16</f>
        <v>0</v>
      </c>
      <c r="T342" s="36">
        <f>SUMIFS(СВЦЭМ!$I$34:$I$777,СВЦЭМ!$A$34:$A$777,$A342,СВЦЭМ!$B$34:$B$777,T$332)+'СЕТ СН'!$F$16</f>
        <v>0</v>
      </c>
      <c r="U342" s="36">
        <f>SUMIFS(СВЦЭМ!$I$34:$I$777,СВЦЭМ!$A$34:$A$777,$A342,СВЦЭМ!$B$34:$B$777,U$332)+'СЕТ СН'!$F$16</f>
        <v>0</v>
      </c>
      <c r="V342" s="36">
        <f>SUMIFS(СВЦЭМ!$I$34:$I$777,СВЦЭМ!$A$34:$A$777,$A342,СВЦЭМ!$B$34:$B$777,V$332)+'СЕТ СН'!$F$16</f>
        <v>0</v>
      </c>
      <c r="W342" s="36">
        <f>SUMIFS(СВЦЭМ!$I$34:$I$777,СВЦЭМ!$A$34:$A$777,$A342,СВЦЭМ!$B$34:$B$777,W$332)+'СЕТ СН'!$F$16</f>
        <v>0</v>
      </c>
      <c r="X342" s="36">
        <f>SUMIFS(СВЦЭМ!$I$34:$I$777,СВЦЭМ!$A$34:$A$777,$A342,СВЦЭМ!$B$34:$B$777,X$332)+'СЕТ СН'!$F$16</f>
        <v>0</v>
      </c>
      <c r="Y342" s="36">
        <f>SUMIFS(СВЦЭМ!$I$34:$I$777,СВЦЭМ!$A$34:$A$777,$A342,СВЦЭМ!$B$34:$B$777,Y$332)+'СЕТ СН'!$F$16</f>
        <v>0</v>
      </c>
    </row>
    <row r="343" spans="1:25" ht="15.75" hidden="1" x14ac:dyDescent="0.2">
      <c r="A343" s="35">
        <f t="shared" si="9"/>
        <v>43962</v>
      </c>
      <c r="B343" s="36">
        <f>SUMIFS(СВЦЭМ!$I$34:$I$777,СВЦЭМ!$A$34:$A$777,$A343,СВЦЭМ!$B$34:$B$777,B$332)+'СЕТ СН'!$F$16</f>
        <v>0</v>
      </c>
      <c r="C343" s="36">
        <f>SUMIFS(СВЦЭМ!$I$34:$I$777,СВЦЭМ!$A$34:$A$777,$A343,СВЦЭМ!$B$34:$B$777,C$332)+'СЕТ СН'!$F$16</f>
        <v>0</v>
      </c>
      <c r="D343" s="36">
        <f>SUMIFS(СВЦЭМ!$I$34:$I$777,СВЦЭМ!$A$34:$A$777,$A343,СВЦЭМ!$B$34:$B$777,D$332)+'СЕТ СН'!$F$16</f>
        <v>0</v>
      </c>
      <c r="E343" s="36">
        <f>SUMIFS(СВЦЭМ!$I$34:$I$777,СВЦЭМ!$A$34:$A$777,$A343,СВЦЭМ!$B$34:$B$777,E$332)+'СЕТ СН'!$F$16</f>
        <v>0</v>
      </c>
      <c r="F343" s="36">
        <f>SUMIFS(СВЦЭМ!$I$34:$I$777,СВЦЭМ!$A$34:$A$777,$A343,СВЦЭМ!$B$34:$B$777,F$332)+'СЕТ СН'!$F$16</f>
        <v>0</v>
      </c>
      <c r="G343" s="36">
        <f>SUMIFS(СВЦЭМ!$I$34:$I$777,СВЦЭМ!$A$34:$A$777,$A343,СВЦЭМ!$B$34:$B$777,G$332)+'СЕТ СН'!$F$16</f>
        <v>0</v>
      </c>
      <c r="H343" s="36">
        <f>SUMIFS(СВЦЭМ!$I$34:$I$777,СВЦЭМ!$A$34:$A$777,$A343,СВЦЭМ!$B$34:$B$777,H$332)+'СЕТ СН'!$F$16</f>
        <v>0</v>
      </c>
      <c r="I343" s="36">
        <f>SUMIFS(СВЦЭМ!$I$34:$I$777,СВЦЭМ!$A$34:$A$777,$A343,СВЦЭМ!$B$34:$B$777,I$332)+'СЕТ СН'!$F$16</f>
        <v>0</v>
      </c>
      <c r="J343" s="36">
        <f>SUMIFS(СВЦЭМ!$I$34:$I$777,СВЦЭМ!$A$34:$A$777,$A343,СВЦЭМ!$B$34:$B$777,J$332)+'СЕТ СН'!$F$16</f>
        <v>0</v>
      </c>
      <c r="K343" s="36">
        <f>SUMIFS(СВЦЭМ!$I$34:$I$777,СВЦЭМ!$A$34:$A$777,$A343,СВЦЭМ!$B$34:$B$777,K$332)+'СЕТ СН'!$F$16</f>
        <v>0</v>
      </c>
      <c r="L343" s="36">
        <f>SUMIFS(СВЦЭМ!$I$34:$I$777,СВЦЭМ!$A$34:$A$777,$A343,СВЦЭМ!$B$34:$B$777,L$332)+'СЕТ СН'!$F$16</f>
        <v>0</v>
      </c>
      <c r="M343" s="36">
        <f>SUMIFS(СВЦЭМ!$I$34:$I$777,СВЦЭМ!$A$34:$A$777,$A343,СВЦЭМ!$B$34:$B$777,M$332)+'СЕТ СН'!$F$16</f>
        <v>0</v>
      </c>
      <c r="N343" s="36">
        <f>SUMIFS(СВЦЭМ!$I$34:$I$777,СВЦЭМ!$A$34:$A$777,$A343,СВЦЭМ!$B$34:$B$777,N$332)+'СЕТ СН'!$F$16</f>
        <v>0</v>
      </c>
      <c r="O343" s="36">
        <f>SUMIFS(СВЦЭМ!$I$34:$I$777,СВЦЭМ!$A$34:$A$777,$A343,СВЦЭМ!$B$34:$B$777,O$332)+'СЕТ СН'!$F$16</f>
        <v>0</v>
      </c>
      <c r="P343" s="36">
        <f>SUMIFS(СВЦЭМ!$I$34:$I$777,СВЦЭМ!$A$34:$A$777,$A343,СВЦЭМ!$B$34:$B$777,P$332)+'СЕТ СН'!$F$16</f>
        <v>0</v>
      </c>
      <c r="Q343" s="36">
        <f>SUMIFS(СВЦЭМ!$I$34:$I$777,СВЦЭМ!$A$34:$A$777,$A343,СВЦЭМ!$B$34:$B$777,Q$332)+'СЕТ СН'!$F$16</f>
        <v>0</v>
      </c>
      <c r="R343" s="36">
        <f>SUMIFS(СВЦЭМ!$I$34:$I$777,СВЦЭМ!$A$34:$A$777,$A343,СВЦЭМ!$B$34:$B$777,R$332)+'СЕТ СН'!$F$16</f>
        <v>0</v>
      </c>
      <c r="S343" s="36">
        <f>SUMIFS(СВЦЭМ!$I$34:$I$777,СВЦЭМ!$A$34:$A$777,$A343,СВЦЭМ!$B$34:$B$777,S$332)+'СЕТ СН'!$F$16</f>
        <v>0</v>
      </c>
      <c r="T343" s="36">
        <f>SUMIFS(СВЦЭМ!$I$34:$I$777,СВЦЭМ!$A$34:$A$777,$A343,СВЦЭМ!$B$34:$B$777,T$332)+'СЕТ СН'!$F$16</f>
        <v>0</v>
      </c>
      <c r="U343" s="36">
        <f>SUMIFS(СВЦЭМ!$I$34:$I$777,СВЦЭМ!$A$34:$A$777,$A343,СВЦЭМ!$B$34:$B$777,U$332)+'СЕТ СН'!$F$16</f>
        <v>0</v>
      </c>
      <c r="V343" s="36">
        <f>SUMIFS(СВЦЭМ!$I$34:$I$777,СВЦЭМ!$A$34:$A$777,$A343,СВЦЭМ!$B$34:$B$777,V$332)+'СЕТ СН'!$F$16</f>
        <v>0</v>
      </c>
      <c r="W343" s="36">
        <f>SUMIFS(СВЦЭМ!$I$34:$I$777,СВЦЭМ!$A$34:$A$777,$A343,СВЦЭМ!$B$34:$B$777,W$332)+'СЕТ СН'!$F$16</f>
        <v>0</v>
      </c>
      <c r="X343" s="36">
        <f>SUMIFS(СВЦЭМ!$I$34:$I$777,СВЦЭМ!$A$34:$A$777,$A343,СВЦЭМ!$B$34:$B$777,X$332)+'СЕТ СН'!$F$16</f>
        <v>0</v>
      </c>
      <c r="Y343" s="36">
        <f>SUMIFS(СВЦЭМ!$I$34:$I$777,СВЦЭМ!$A$34:$A$777,$A343,СВЦЭМ!$B$34:$B$777,Y$332)+'СЕТ СН'!$F$16</f>
        <v>0</v>
      </c>
    </row>
    <row r="344" spans="1:25" ht="15.75" hidden="1" x14ac:dyDescent="0.2">
      <c r="A344" s="35">
        <f t="shared" si="9"/>
        <v>43963</v>
      </c>
      <c r="B344" s="36">
        <f>SUMIFS(СВЦЭМ!$I$34:$I$777,СВЦЭМ!$A$34:$A$777,$A344,СВЦЭМ!$B$34:$B$777,B$332)+'СЕТ СН'!$F$16</f>
        <v>0</v>
      </c>
      <c r="C344" s="36">
        <f>SUMIFS(СВЦЭМ!$I$34:$I$777,СВЦЭМ!$A$34:$A$777,$A344,СВЦЭМ!$B$34:$B$777,C$332)+'СЕТ СН'!$F$16</f>
        <v>0</v>
      </c>
      <c r="D344" s="36">
        <f>SUMIFS(СВЦЭМ!$I$34:$I$777,СВЦЭМ!$A$34:$A$777,$A344,СВЦЭМ!$B$34:$B$777,D$332)+'СЕТ СН'!$F$16</f>
        <v>0</v>
      </c>
      <c r="E344" s="36">
        <f>SUMIFS(СВЦЭМ!$I$34:$I$777,СВЦЭМ!$A$34:$A$777,$A344,СВЦЭМ!$B$34:$B$777,E$332)+'СЕТ СН'!$F$16</f>
        <v>0</v>
      </c>
      <c r="F344" s="36">
        <f>SUMIFS(СВЦЭМ!$I$34:$I$777,СВЦЭМ!$A$34:$A$777,$A344,СВЦЭМ!$B$34:$B$777,F$332)+'СЕТ СН'!$F$16</f>
        <v>0</v>
      </c>
      <c r="G344" s="36">
        <f>SUMIFS(СВЦЭМ!$I$34:$I$777,СВЦЭМ!$A$34:$A$777,$A344,СВЦЭМ!$B$34:$B$777,G$332)+'СЕТ СН'!$F$16</f>
        <v>0</v>
      </c>
      <c r="H344" s="36">
        <f>SUMIFS(СВЦЭМ!$I$34:$I$777,СВЦЭМ!$A$34:$A$777,$A344,СВЦЭМ!$B$34:$B$777,H$332)+'СЕТ СН'!$F$16</f>
        <v>0</v>
      </c>
      <c r="I344" s="36">
        <f>SUMIFS(СВЦЭМ!$I$34:$I$777,СВЦЭМ!$A$34:$A$777,$A344,СВЦЭМ!$B$34:$B$777,I$332)+'СЕТ СН'!$F$16</f>
        <v>0</v>
      </c>
      <c r="J344" s="36">
        <f>SUMIFS(СВЦЭМ!$I$34:$I$777,СВЦЭМ!$A$34:$A$777,$A344,СВЦЭМ!$B$34:$B$777,J$332)+'СЕТ СН'!$F$16</f>
        <v>0</v>
      </c>
      <c r="K344" s="36">
        <f>SUMIFS(СВЦЭМ!$I$34:$I$777,СВЦЭМ!$A$34:$A$777,$A344,СВЦЭМ!$B$34:$B$777,K$332)+'СЕТ СН'!$F$16</f>
        <v>0</v>
      </c>
      <c r="L344" s="36">
        <f>SUMIFS(СВЦЭМ!$I$34:$I$777,СВЦЭМ!$A$34:$A$777,$A344,СВЦЭМ!$B$34:$B$777,L$332)+'СЕТ СН'!$F$16</f>
        <v>0</v>
      </c>
      <c r="M344" s="36">
        <f>SUMIFS(СВЦЭМ!$I$34:$I$777,СВЦЭМ!$A$34:$A$777,$A344,СВЦЭМ!$B$34:$B$777,M$332)+'СЕТ СН'!$F$16</f>
        <v>0</v>
      </c>
      <c r="N344" s="36">
        <f>SUMIFS(СВЦЭМ!$I$34:$I$777,СВЦЭМ!$A$34:$A$777,$A344,СВЦЭМ!$B$34:$B$777,N$332)+'СЕТ СН'!$F$16</f>
        <v>0</v>
      </c>
      <c r="O344" s="36">
        <f>SUMIFS(СВЦЭМ!$I$34:$I$777,СВЦЭМ!$A$34:$A$777,$A344,СВЦЭМ!$B$34:$B$777,O$332)+'СЕТ СН'!$F$16</f>
        <v>0</v>
      </c>
      <c r="P344" s="36">
        <f>SUMIFS(СВЦЭМ!$I$34:$I$777,СВЦЭМ!$A$34:$A$777,$A344,СВЦЭМ!$B$34:$B$777,P$332)+'СЕТ СН'!$F$16</f>
        <v>0</v>
      </c>
      <c r="Q344" s="36">
        <f>SUMIFS(СВЦЭМ!$I$34:$I$777,СВЦЭМ!$A$34:$A$777,$A344,СВЦЭМ!$B$34:$B$777,Q$332)+'СЕТ СН'!$F$16</f>
        <v>0</v>
      </c>
      <c r="R344" s="36">
        <f>SUMIFS(СВЦЭМ!$I$34:$I$777,СВЦЭМ!$A$34:$A$777,$A344,СВЦЭМ!$B$34:$B$777,R$332)+'СЕТ СН'!$F$16</f>
        <v>0</v>
      </c>
      <c r="S344" s="36">
        <f>SUMIFS(СВЦЭМ!$I$34:$I$777,СВЦЭМ!$A$34:$A$777,$A344,СВЦЭМ!$B$34:$B$777,S$332)+'СЕТ СН'!$F$16</f>
        <v>0</v>
      </c>
      <c r="T344" s="36">
        <f>SUMIFS(СВЦЭМ!$I$34:$I$777,СВЦЭМ!$A$34:$A$777,$A344,СВЦЭМ!$B$34:$B$777,T$332)+'СЕТ СН'!$F$16</f>
        <v>0</v>
      </c>
      <c r="U344" s="36">
        <f>SUMIFS(СВЦЭМ!$I$34:$I$777,СВЦЭМ!$A$34:$A$777,$A344,СВЦЭМ!$B$34:$B$777,U$332)+'СЕТ СН'!$F$16</f>
        <v>0</v>
      </c>
      <c r="V344" s="36">
        <f>SUMIFS(СВЦЭМ!$I$34:$I$777,СВЦЭМ!$A$34:$A$777,$A344,СВЦЭМ!$B$34:$B$777,V$332)+'СЕТ СН'!$F$16</f>
        <v>0</v>
      </c>
      <c r="W344" s="36">
        <f>SUMIFS(СВЦЭМ!$I$34:$I$777,СВЦЭМ!$A$34:$A$777,$A344,СВЦЭМ!$B$34:$B$777,W$332)+'СЕТ СН'!$F$16</f>
        <v>0</v>
      </c>
      <c r="X344" s="36">
        <f>SUMIFS(СВЦЭМ!$I$34:$I$777,СВЦЭМ!$A$34:$A$777,$A344,СВЦЭМ!$B$34:$B$777,X$332)+'СЕТ СН'!$F$16</f>
        <v>0</v>
      </c>
      <c r="Y344" s="36">
        <f>SUMIFS(СВЦЭМ!$I$34:$I$777,СВЦЭМ!$A$34:$A$777,$A344,СВЦЭМ!$B$34:$B$777,Y$332)+'СЕТ СН'!$F$16</f>
        <v>0</v>
      </c>
    </row>
    <row r="345" spans="1:25" ht="15.75" hidden="1" x14ac:dyDescent="0.2">
      <c r="A345" s="35">
        <f t="shared" si="9"/>
        <v>43964</v>
      </c>
      <c r="B345" s="36">
        <f>SUMIFS(СВЦЭМ!$I$34:$I$777,СВЦЭМ!$A$34:$A$777,$A345,СВЦЭМ!$B$34:$B$777,B$332)+'СЕТ СН'!$F$16</f>
        <v>0</v>
      </c>
      <c r="C345" s="36">
        <f>SUMIFS(СВЦЭМ!$I$34:$I$777,СВЦЭМ!$A$34:$A$777,$A345,СВЦЭМ!$B$34:$B$777,C$332)+'СЕТ СН'!$F$16</f>
        <v>0</v>
      </c>
      <c r="D345" s="36">
        <f>SUMIFS(СВЦЭМ!$I$34:$I$777,СВЦЭМ!$A$34:$A$777,$A345,СВЦЭМ!$B$34:$B$777,D$332)+'СЕТ СН'!$F$16</f>
        <v>0</v>
      </c>
      <c r="E345" s="36">
        <f>SUMIFS(СВЦЭМ!$I$34:$I$777,СВЦЭМ!$A$34:$A$777,$A345,СВЦЭМ!$B$34:$B$777,E$332)+'СЕТ СН'!$F$16</f>
        <v>0</v>
      </c>
      <c r="F345" s="36">
        <f>SUMIFS(СВЦЭМ!$I$34:$I$777,СВЦЭМ!$A$34:$A$777,$A345,СВЦЭМ!$B$34:$B$777,F$332)+'СЕТ СН'!$F$16</f>
        <v>0</v>
      </c>
      <c r="G345" s="36">
        <f>SUMIFS(СВЦЭМ!$I$34:$I$777,СВЦЭМ!$A$34:$A$777,$A345,СВЦЭМ!$B$34:$B$777,G$332)+'СЕТ СН'!$F$16</f>
        <v>0</v>
      </c>
      <c r="H345" s="36">
        <f>SUMIFS(СВЦЭМ!$I$34:$I$777,СВЦЭМ!$A$34:$A$777,$A345,СВЦЭМ!$B$34:$B$777,H$332)+'СЕТ СН'!$F$16</f>
        <v>0</v>
      </c>
      <c r="I345" s="36">
        <f>SUMIFS(СВЦЭМ!$I$34:$I$777,СВЦЭМ!$A$34:$A$777,$A345,СВЦЭМ!$B$34:$B$777,I$332)+'СЕТ СН'!$F$16</f>
        <v>0</v>
      </c>
      <c r="J345" s="36">
        <f>SUMIFS(СВЦЭМ!$I$34:$I$777,СВЦЭМ!$A$34:$A$777,$A345,СВЦЭМ!$B$34:$B$777,J$332)+'СЕТ СН'!$F$16</f>
        <v>0</v>
      </c>
      <c r="K345" s="36">
        <f>SUMIFS(СВЦЭМ!$I$34:$I$777,СВЦЭМ!$A$34:$A$777,$A345,СВЦЭМ!$B$34:$B$777,K$332)+'СЕТ СН'!$F$16</f>
        <v>0</v>
      </c>
      <c r="L345" s="36">
        <f>SUMIFS(СВЦЭМ!$I$34:$I$777,СВЦЭМ!$A$34:$A$777,$A345,СВЦЭМ!$B$34:$B$777,L$332)+'СЕТ СН'!$F$16</f>
        <v>0</v>
      </c>
      <c r="M345" s="36">
        <f>SUMIFS(СВЦЭМ!$I$34:$I$777,СВЦЭМ!$A$34:$A$777,$A345,СВЦЭМ!$B$34:$B$777,M$332)+'СЕТ СН'!$F$16</f>
        <v>0</v>
      </c>
      <c r="N345" s="36">
        <f>SUMIFS(СВЦЭМ!$I$34:$I$777,СВЦЭМ!$A$34:$A$777,$A345,СВЦЭМ!$B$34:$B$777,N$332)+'СЕТ СН'!$F$16</f>
        <v>0</v>
      </c>
      <c r="O345" s="36">
        <f>SUMIFS(СВЦЭМ!$I$34:$I$777,СВЦЭМ!$A$34:$A$777,$A345,СВЦЭМ!$B$34:$B$777,O$332)+'СЕТ СН'!$F$16</f>
        <v>0</v>
      </c>
      <c r="P345" s="36">
        <f>SUMIFS(СВЦЭМ!$I$34:$I$777,СВЦЭМ!$A$34:$A$777,$A345,СВЦЭМ!$B$34:$B$777,P$332)+'СЕТ СН'!$F$16</f>
        <v>0</v>
      </c>
      <c r="Q345" s="36">
        <f>SUMIFS(СВЦЭМ!$I$34:$I$777,СВЦЭМ!$A$34:$A$777,$A345,СВЦЭМ!$B$34:$B$777,Q$332)+'СЕТ СН'!$F$16</f>
        <v>0</v>
      </c>
      <c r="R345" s="36">
        <f>SUMIFS(СВЦЭМ!$I$34:$I$777,СВЦЭМ!$A$34:$A$777,$A345,СВЦЭМ!$B$34:$B$777,R$332)+'СЕТ СН'!$F$16</f>
        <v>0</v>
      </c>
      <c r="S345" s="36">
        <f>SUMIFS(СВЦЭМ!$I$34:$I$777,СВЦЭМ!$A$34:$A$777,$A345,СВЦЭМ!$B$34:$B$777,S$332)+'СЕТ СН'!$F$16</f>
        <v>0</v>
      </c>
      <c r="T345" s="36">
        <f>SUMIFS(СВЦЭМ!$I$34:$I$777,СВЦЭМ!$A$34:$A$777,$A345,СВЦЭМ!$B$34:$B$777,T$332)+'СЕТ СН'!$F$16</f>
        <v>0</v>
      </c>
      <c r="U345" s="36">
        <f>SUMIFS(СВЦЭМ!$I$34:$I$777,СВЦЭМ!$A$34:$A$777,$A345,СВЦЭМ!$B$34:$B$777,U$332)+'СЕТ СН'!$F$16</f>
        <v>0</v>
      </c>
      <c r="V345" s="36">
        <f>SUMIFS(СВЦЭМ!$I$34:$I$777,СВЦЭМ!$A$34:$A$777,$A345,СВЦЭМ!$B$34:$B$777,V$332)+'СЕТ СН'!$F$16</f>
        <v>0</v>
      </c>
      <c r="W345" s="36">
        <f>SUMIFS(СВЦЭМ!$I$34:$I$777,СВЦЭМ!$A$34:$A$777,$A345,СВЦЭМ!$B$34:$B$777,W$332)+'СЕТ СН'!$F$16</f>
        <v>0</v>
      </c>
      <c r="X345" s="36">
        <f>SUMIFS(СВЦЭМ!$I$34:$I$777,СВЦЭМ!$A$34:$A$777,$A345,СВЦЭМ!$B$34:$B$777,X$332)+'СЕТ СН'!$F$16</f>
        <v>0</v>
      </c>
      <c r="Y345" s="36">
        <f>SUMIFS(СВЦЭМ!$I$34:$I$777,СВЦЭМ!$A$34:$A$777,$A345,СВЦЭМ!$B$34:$B$777,Y$332)+'СЕТ СН'!$F$16</f>
        <v>0</v>
      </c>
    </row>
    <row r="346" spans="1:25" ht="15.75" hidden="1" x14ac:dyDescent="0.2">
      <c r="A346" s="35">
        <f t="shared" si="9"/>
        <v>43965</v>
      </c>
      <c r="B346" s="36">
        <f>SUMIFS(СВЦЭМ!$I$34:$I$777,СВЦЭМ!$A$34:$A$777,$A346,СВЦЭМ!$B$34:$B$777,B$332)+'СЕТ СН'!$F$16</f>
        <v>0</v>
      </c>
      <c r="C346" s="36">
        <f>SUMIFS(СВЦЭМ!$I$34:$I$777,СВЦЭМ!$A$34:$A$777,$A346,СВЦЭМ!$B$34:$B$777,C$332)+'СЕТ СН'!$F$16</f>
        <v>0</v>
      </c>
      <c r="D346" s="36">
        <f>SUMIFS(СВЦЭМ!$I$34:$I$777,СВЦЭМ!$A$34:$A$777,$A346,СВЦЭМ!$B$34:$B$777,D$332)+'СЕТ СН'!$F$16</f>
        <v>0</v>
      </c>
      <c r="E346" s="36">
        <f>SUMIFS(СВЦЭМ!$I$34:$I$777,СВЦЭМ!$A$34:$A$777,$A346,СВЦЭМ!$B$34:$B$777,E$332)+'СЕТ СН'!$F$16</f>
        <v>0</v>
      </c>
      <c r="F346" s="36">
        <f>SUMIFS(СВЦЭМ!$I$34:$I$777,СВЦЭМ!$A$34:$A$777,$A346,СВЦЭМ!$B$34:$B$777,F$332)+'СЕТ СН'!$F$16</f>
        <v>0</v>
      </c>
      <c r="G346" s="36">
        <f>SUMIFS(СВЦЭМ!$I$34:$I$777,СВЦЭМ!$A$34:$A$777,$A346,СВЦЭМ!$B$34:$B$777,G$332)+'СЕТ СН'!$F$16</f>
        <v>0</v>
      </c>
      <c r="H346" s="36">
        <f>SUMIFS(СВЦЭМ!$I$34:$I$777,СВЦЭМ!$A$34:$A$777,$A346,СВЦЭМ!$B$34:$B$777,H$332)+'СЕТ СН'!$F$16</f>
        <v>0</v>
      </c>
      <c r="I346" s="36">
        <f>SUMIFS(СВЦЭМ!$I$34:$I$777,СВЦЭМ!$A$34:$A$777,$A346,СВЦЭМ!$B$34:$B$777,I$332)+'СЕТ СН'!$F$16</f>
        <v>0</v>
      </c>
      <c r="J346" s="36">
        <f>SUMIFS(СВЦЭМ!$I$34:$I$777,СВЦЭМ!$A$34:$A$777,$A346,СВЦЭМ!$B$34:$B$777,J$332)+'СЕТ СН'!$F$16</f>
        <v>0</v>
      </c>
      <c r="K346" s="36">
        <f>SUMIFS(СВЦЭМ!$I$34:$I$777,СВЦЭМ!$A$34:$A$777,$A346,СВЦЭМ!$B$34:$B$777,K$332)+'СЕТ СН'!$F$16</f>
        <v>0</v>
      </c>
      <c r="L346" s="36">
        <f>SUMIFS(СВЦЭМ!$I$34:$I$777,СВЦЭМ!$A$34:$A$777,$A346,СВЦЭМ!$B$34:$B$777,L$332)+'СЕТ СН'!$F$16</f>
        <v>0</v>
      </c>
      <c r="M346" s="36">
        <f>SUMIFS(СВЦЭМ!$I$34:$I$777,СВЦЭМ!$A$34:$A$777,$A346,СВЦЭМ!$B$34:$B$777,M$332)+'СЕТ СН'!$F$16</f>
        <v>0</v>
      </c>
      <c r="N346" s="36">
        <f>SUMIFS(СВЦЭМ!$I$34:$I$777,СВЦЭМ!$A$34:$A$777,$A346,СВЦЭМ!$B$34:$B$777,N$332)+'СЕТ СН'!$F$16</f>
        <v>0</v>
      </c>
      <c r="O346" s="36">
        <f>SUMIFS(СВЦЭМ!$I$34:$I$777,СВЦЭМ!$A$34:$A$777,$A346,СВЦЭМ!$B$34:$B$777,O$332)+'СЕТ СН'!$F$16</f>
        <v>0</v>
      </c>
      <c r="P346" s="36">
        <f>SUMIFS(СВЦЭМ!$I$34:$I$777,СВЦЭМ!$A$34:$A$777,$A346,СВЦЭМ!$B$34:$B$777,P$332)+'СЕТ СН'!$F$16</f>
        <v>0</v>
      </c>
      <c r="Q346" s="36">
        <f>SUMIFS(СВЦЭМ!$I$34:$I$777,СВЦЭМ!$A$34:$A$777,$A346,СВЦЭМ!$B$34:$B$777,Q$332)+'СЕТ СН'!$F$16</f>
        <v>0</v>
      </c>
      <c r="R346" s="36">
        <f>SUMIFS(СВЦЭМ!$I$34:$I$777,СВЦЭМ!$A$34:$A$777,$A346,СВЦЭМ!$B$34:$B$777,R$332)+'СЕТ СН'!$F$16</f>
        <v>0</v>
      </c>
      <c r="S346" s="36">
        <f>SUMIFS(СВЦЭМ!$I$34:$I$777,СВЦЭМ!$A$34:$A$777,$A346,СВЦЭМ!$B$34:$B$777,S$332)+'СЕТ СН'!$F$16</f>
        <v>0</v>
      </c>
      <c r="T346" s="36">
        <f>SUMIFS(СВЦЭМ!$I$34:$I$777,СВЦЭМ!$A$34:$A$777,$A346,СВЦЭМ!$B$34:$B$777,T$332)+'СЕТ СН'!$F$16</f>
        <v>0</v>
      </c>
      <c r="U346" s="36">
        <f>SUMIFS(СВЦЭМ!$I$34:$I$777,СВЦЭМ!$A$34:$A$777,$A346,СВЦЭМ!$B$34:$B$777,U$332)+'СЕТ СН'!$F$16</f>
        <v>0</v>
      </c>
      <c r="V346" s="36">
        <f>SUMIFS(СВЦЭМ!$I$34:$I$777,СВЦЭМ!$A$34:$A$777,$A346,СВЦЭМ!$B$34:$B$777,V$332)+'СЕТ СН'!$F$16</f>
        <v>0</v>
      </c>
      <c r="W346" s="36">
        <f>SUMIFS(СВЦЭМ!$I$34:$I$777,СВЦЭМ!$A$34:$A$777,$A346,СВЦЭМ!$B$34:$B$777,W$332)+'СЕТ СН'!$F$16</f>
        <v>0</v>
      </c>
      <c r="X346" s="36">
        <f>SUMIFS(СВЦЭМ!$I$34:$I$777,СВЦЭМ!$A$34:$A$777,$A346,СВЦЭМ!$B$34:$B$777,X$332)+'СЕТ СН'!$F$16</f>
        <v>0</v>
      </c>
      <c r="Y346" s="36">
        <f>SUMIFS(СВЦЭМ!$I$34:$I$777,СВЦЭМ!$A$34:$A$777,$A346,СВЦЭМ!$B$34:$B$777,Y$332)+'СЕТ СН'!$F$16</f>
        <v>0</v>
      </c>
    </row>
    <row r="347" spans="1:25" ht="15.75" hidden="1" x14ac:dyDescent="0.2">
      <c r="A347" s="35">
        <f t="shared" si="9"/>
        <v>43966</v>
      </c>
      <c r="B347" s="36">
        <f>SUMIFS(СВЦЭМ!$I$34:$I$777,СВЦЭМ!$A$34:$A$777,$A347,СВЦЭМ!$B$34:$B$777,B$332)+'СЕТ СН'!$F$16</f>
        <v>0</v>
      </c>
      <c r="C347" s="36">
        <f>SUMIFS(СВЦЭМ!$I$34:$I$777,СВЦЭМ!$A$34:$A$777,$A347,СВЦЭМ!$B$34:$B$777,C$332)+'СЕТ СН'!$F$16</f>
        <v>0</v>
      </c>
      <c r="D347" s="36">
        <f>SUMIFS(СВЦЭМ!$I$34:$I$777,СВЦЭМ!$A$34:$A$777,$A347,СВЦЭМ!$B$34:$B$777,D$332)+'СЕТ СН'!$F$16</f>
        <v>0</v>
      </c>
      <c r="E347" s="36">
        <f>SUMIFS(СВЦЭМ!$I$34:$I$777,СВЦЭМ!$A$34:$A$777,$A347,СВЦЭМ!$B$34:$B$777,E$332)+'СЕТ СН'!$F$16</f>
        <v>0</v>
      </c>
      <c r="F347" s="36">
        <f>SUMIFS(СВЦЭМ!$I$34:$I$777,СВЦЭМ!$A$34:$A$777,$A347,СВЦЭМ!$B$34:$B$777,F$332)+'СЕТ СН'!$F$16</f>
        <v>0</v>
      </c>
      <c r="G347" s="36">
        <f>SUMIFS(СВЦЭМ!$I$34:$I$777,СВЦЭМ!$A$34:$A$777,$A347,СВЦЭМ!$B$34:$B$777,G$332)+'СЕТ СН'!$F$16</f>
        <v>0</v>
      </c>
      <c r="H347" s="36">
        <f>SUMIFS(СВЦЭМ!$I$34:$I$777,СВЦЭМ!$A$34:$A$777,$A347,СВЦЭМ!$B$34:$B$777,H$332)+'СЕТ СН'!$F$16</f>
        <v>0</v>
      </c>
      <c r="I347" s="36">
        <f>SUMIFS(СВЦЭМ!$I$34:$I$777,СВЦЭМ!$A$34:$A$777,$A347,СВЦЭМ!$B$34:$B$777,I$332)+'СЕТ СН'!$F$16</f>
        <v>0</v>
      </c>
      <c r="J347" s="36">
        <f>SUMIFS(СВЦЭМ!$I$34:$I$777,СВЦЭМ!$A$34:$A$777,$A347,СВЦЭМ!$B$34:$B$777,J$332)+'СЕТ СН'!$F$16</f>
        <v>0</v>
      </c>
      <c r="K347" s="36">
        <f>SUMIFS(СВЦЭМ!$I$34:$I$777,СВЦЭМ!$A$34:$A$777,$A347,СВЦЭМ!$B$34:$B$777,K$332)+'СЕТ СН'!$F$16</f>
        <v>0</v>
      </c>
      <c r="L347" s="36">
        <f>SUMIFS(СВЦЭМ!$I$34:$I$777,СВЦЭМ!$A$34:$A$777,$A347,СВЦЭМ!$B$34:$B$777,L$332)+'СЕТ СН'!$F$16</f>
        <v>0</v>
      </c>
      <c r="M347" s="36">
        <f>SUMIFS(СВЦЭМ!$I$34:$I$777,СВЦЭМ!$A$34:$A$777,$A347,СВЦЭМ!$B$34:$B$777,M$332)+'СЕТ СН'!$F$16</f>
        <v>0</v>
      </c>
      <c r="N347" s="36">
        <f>SUMIFS(СВЦЭМ!$I$34:$I$777,СВЦЭМ!$A$34:$A$777,$A347,СВЦЭМ!$B$34:$B$777,N$332)+'СЕТ СН'!$F$16</f>
        <v>0</v>
      </c>
      <c r="O347" s="36">
        <f>SUMIFS(СВЦЭМ!$I$34:$I$777,СВЦЭМ!$A$34:$A$777,$A347,СВЦЭМ!$B$34:$B$777,O$332)+'СЕТ СН'!$F$16</f>
        <v>0</v>
      </c>
      <c r="P347" s="36">
        <f>SUMIFS(СВЦЭМ!$I$34:$I$777,СВЦЭМ!$A$34:$A$777,$A347,СВЦЭМ!$B$34:$B$777,P$332)+'СЕТ СН'!$F$16</f>
        <v>0</v>
      </c>
      <c r="Q347" s="36">
        <f>SUMIFS(СВЦЭМ!$I$34:$I$777,СВЦЭМ!$A$34:$A$777,$A347,СВЦЭМ!$B$34:$B$777,Q$332)+'СЕТ СН'!$F$16</f>
        <v>0</v>
      </c>
      <c r="R347" s="36">
        <f>SUMIFS(СВЦЭМ!$I$34:$I$777,СВЦЭМ!$A$34:$A$777,$A347,СВЦЭМ!$B$34:$B$777,R$332)+'СЕТ СН'!$F$16</f>
        <v>0</v>
      </c>
      <c r="S347" s="36">
        <f>SUMIFS(СВЦЭМ!$I$34:$I$777,СВЦЭМ!$A$34:$A$777,$A347,СВЦЭМ!$B$34:$B$777,S$332)+'СЕТ СН'!$F$16</f>
        <v>0</v>
      </c>
      <c r="T347" s="36">
        <f>SUMIFS(СВЦЭМ!$I$34:$I$777,СВЦЭМ!$A$34:$A$777,$A347,СВЦЭМ!$B$34:$B$777,T$332)+'СЕТ СН'!$F$16</f>
        <v>0</v>
      </c>
      <c r="U347" s="36">
        <f>SUMIFS(СВЦЭМ!$I$34:$I$777,СВЦЭМ!$A$34:$A$777,$A347,СВЦЭМ!$B$34:$B$777,U$332)+'СЕТ СН'!$F$16</f>
        <v>0</v>
      </c>
      <c r="V347" s="36">
        <f>SUMIFS(СВЦЭМ!$I$34:$I$777,СВЦЭМ!$A$34:$A$777,$A347,СВЦЭМ!$B$34:$B$777,V$332)+'СЕТ СН'!$F$16</f>
        <v>0</v>
      </c>
      <c r="W347" s="36">
        <f>SUMIFS(СВЦЭМ!$I$34:$I$777,СВЦЭМ!$A$34:$A$777,$A347,СВЦЭМ!$B$34:$B$777,W$332)+'СЕТ СН'!$F$16</f>
        <v>0</v>
      </c>
      <c r="X347" s="36">
        <f>SUMIFS(СВЦЭМ!$I$34:$I$777,СВЦЭМ!$A$34:$A$777,$A347,СВЦЭМ!$B$34:$B$777,X$332)+'СЕТ СН'!$F$16</f>
        <v>0</v>
      </c>
      <c r="Y347" s="36">
        <f>SUMIFS(СВЦЭМ!$I$34:$I$777,СВЦЭМ!$A$34:$A$777,$A347,СВЦЭМ!$B$34:$B$777,Y$332)+'СЕТ СН'!$F$16</f>
        <v>0</v>
      </c>
    </row>
    <row r="348" spans="1:25" ht="15.75" hidden="1" x14ac:dyDescent="0.2">
      <c r="A348" s="35">
        <f t="shared" si="9"/>
        <v>43967</v>
      </c>
      <c r="B348" s="36">
        <f>SUMIFS(СВЦЭМ!$I$34:$I$777,СВЦЭМ!$A$34:$A$777,$A348,СВЦЭМ!$B$34:$B$777,B$332)+'СЕТ СН'!$F$16</f>
        <v>0</v>
      </c>
      <c r="C348" s="36">
        <f>SUMIFS(СВЦЭМ!$I$34:$I$777,СВЦЭМ!$A$34:$A$777,$A348,СВЦЭМ!$B$34:$B$777,C$332)+'СЕТ СН'!$F$16</f>
        <v>0</v>
      </c>
      <c r="D348" s="36">
        <f>SUMIFS(СВЦЭМ!$I$34:$I$777,СВЦЭМ!$A$34:$A$777,$A348,СВЦЭМ!$B$34:$B$777,D$332)+'СЕТ СН'!$F$16</f>
        <v>0</v>
      </c>
      <c r="E348" s="36">
        <f>SUMIFS(СВЦЭМ!$I$34:$I$777,СВЦЭМ!$A$34:$A$777,$A348,СВЦЭМ!$B$34:$B$777,E$332)+'СЕТ СН'!$F$16</f>
        <v>0</v>
      </c>
      <c r="F348" s="36">
        <f>SUMIFS(СВЦЭМ!$I$34:$I$777,СВЦЭМ!$A$34:$A$777,$A348,СВЦЭМ!$B$34:$B$777,F$332)+'СЕТ СН'!$F$16</f>
        <v>0</v>
      </c>
      <c r="G348" s="36">
        <f>SUMIFS(СВЦЭМ!$I$34:$I$777,СВЦЭМ!$A$34:$A$777,$A348,СВЦЭМ!$B$34:$B$777,G$332)+'СЕТ СН'!$F$16</f>
        <v>0</v>
      </c>
      <c r="H348" s="36">
        <f>SUMIFS(СВЦЭМ!$I$34:$I$777,СВЦЭМ!$A$34:$A$777,$A348,СВЦЭМ!$B$34:$B$777,H$332)+'СЕТ СН'!$F$16</f>
        <v>0</v>
      </c>
      <c r="I348" s="36">
        <f>SUMIFS(СВЦЭМ!$I$34:$I$777,СВЦЭМ!$A$34:$A$777,$A348,СВЦЭМ!$B$34:$B$777,I$332)+'СЕТ СН'!$F$16</f>
        <v>0</v>
      </c>
      <c r="J348" s="36">
        <f>SUMIFS(СВЦЭМ!$I$34:$I$777,СВЦЭМ!$A$34:$A$777,$A348,СВЦЭМ!$B$34:$B$777,J$332)+'СЕТ СН'!$F$16</f>
        <v>0</v>
      </c>
      <c r="K348" s="36">
        <f>SUMIFS(СВЦЭМ!$I$34:$I$777,СВЦЭМ!$A$34:$A$777,$A348,СВЦЭМ!$B$34:$B$777,K$332)+'СЕТ СН'!$F$16</f>
        <v>0</v>
      </c>
      <c r="L348" s="36">
        <f>SUMIFS(СВЦЭМ!$I$34:$I$777,СВЦЭМ!$A$34:$A$777,$A348,СВЦЭМ!$B$34:$B$777,L$332)+'СЕТ СН'!$F$16</f>
        <v>0</v>
      </c>
      <c r="M348" s="36">
        <f>SUMIFS(СВЦЭМ!$I$34:$I$777,СВЦЭМ!$A$34:$A$777,$A348,СВЦЭМ!$B$34:$B$777,M$332)+'СЕТ СН'!$F$16</f>
        <v>0</v>
      </c>
      <c r="N348" s="36">
        <f>SUMIFS(СВЦЭМ!$I$34:$I$777,СВЦЭМ!$A$34:$A$777,$A348,СВЦЭМ!$B$34:$B$777,N$332)+'СЕТ СН'!$F$16</f>
        <v>0</v>
      </c>
      <c r="O348" s="36">
        <f>SUMIFS(СВЦЭМ!$I$34:$I$777,СВЦЭМ!$A$34:$A$777,$A348,СВЦЭМ!$B$34:$B$777,O$332)+'СЕТ СН'!$F$16</f>
        <v>0</v>
      </c>
      <c r="P348" s="36">
        <f>SUMIFS(СВЦЭМ!$I$34:$I$777,СВЦЭМ!$A$34:$A$777,$A348,СВЦЭМ!$B$34:$B$777,P$332)+'СЕТ СН'!$F$16</f>
        <v>0</v>
      </c>
      <c r="Q348" s="36">
        <f>SUMIFS(СВЦЭМ!$I$34:$I$777,СВЦЭМ!$A$34:$A$777,$A348,СВЦЭМ!$B$34:$B$777,Q$332)+'СЕТ СН'!$F$16</f>
        <v>0</v>
      </c>
      <c r="R348" s="36">
        <f>SUMIFS(СВЦЭМ!$I$34:$I$777,СВЦЭМ!$A$34:$A$777,$A348,СВЦЭМ!$B$34:$B$777,R$332)+'СЕТ СН'!$F$16</f>
        <v>0</v>
      </c>
      <c r="S348" s="36">
        <f>SUMIFS(СВЦЭМ!$I$34:$I$777,СВЦЭМ!$A$34:$A$777,$A348,СВЦЭМ!$B$34:$B$777,S$332)+'СЕТ СН'!$F$16</f>
        <v>0</v>
      </c>
      <c r="T348" s="36">
        <f>SUMIFS(СВЦЭМ!$I$34:$I$777,СВЦЭМ!$A$34:$A$777,$A348,СВЦЭМ!$B$34:$B$777,T$332)+'СЕТ СН'!$F$16</f>
        <v>0</v>
      </c>
      <c r="U348" s="36">
        <f>SUMIFS(СВЦЭМ!$I$34:$I$777,СВЦЭМ!$A$34:$A$777,$A348,СВЦЭМ!$B$34:$B$777,U$332)+'СЕТ СН'!$F$16</f>
        <v>0</v>
      </c>
      <c r="V348" s="36">
        <f>SUMIFS(СВЦЭМ!$I$34:$I$777,СВЦЭМ!$A$34:$A$777,$A348,СВЦЭМ!$B$34:$B$777,V$332)+'СЕТ СН'!$F$16</f>
        <v>0</v>
      </c>
      <c r="W348" s="36">
        <f>SUMIFS(СВЦЭМ!$I$34:$I$777,СВЦЭМ!$A$34:$A$777,$A348,СВЦЭМ!$B$34:$B$777,W$332)+'СЕТ СН'!$F$16</f>
        <v>0</v>
      </c>
      <c r="X348" s="36">
        <f>SUMIFS(СВЦЭМ!$I$34:$I$777,СВЦЭМ!$A$34:$A$777,$A348,СВЦЭМ!$B$34:$B$777,X$332)+'СЕТ СН'!$F$16</f>
        <v>0</v>
      </c>
      <c r="Y348" s="36">
        <f>SUMIFS(СВЦЭМ!$I$34:$I$777,СВЦЭМ!$A$34:$A$777,$A348,СВЦЭМ!$B$34:$B$777,Y$332)+'СЕТ СН'!$F$16</f>
        <v>0</v>
      </c>
    </row>
    <row r="349" spans="1:25" ht="15.75" hidden="1" x14ac:dyDescent="0.2">
      <c r="A349" s="35">
        <f t="shared" si="9"/>
        <v>43968</v>
      </c>
      <c r="B349" s="36">
        <f>SUMIFS(СВЦЭМ!$I$34:$I$777,СВЦЭМ!$A$34:$A$777,$A349,СВЦЭМ!$B$34:$B$777,B$332)+'СЕТ СН'!$F$16</f>
        <v>0</v>
      </c>
      <c r="C349" s="36">
        <f>SUMIFS(СВЦЭМ!$I$34:$I$777,СВЦЭМ!$A$34:$A$777,$A349,СВЦЭМ!$B$34:$B$777,C$332)+'СЕТ СН'!$F$16</f>
        <v>0</v>
      </c>
      <c r="D349" s="36">
        <f>SUMIFS(СВЦЭМ!$I$34:$I$777,СВЦЭМ!$A$34:$A$777,$A349,СВЦЭМ!$B$34:$B$777,D$332)+'СЕТ СН'!$F$16</f>
        <v>0</v>
      </c>
      <c r="E349" s="36">
        <f>SUMIFS(СВЦЭМ!$I$34:$I$777,СВЦЭМ!$A$34:$A$777,$A349,СВЦЭМ!$B$34:$B$777,E$332)+'СЕТ СН'!$F$16</f>
        <v>0</v>
      </c>
      <c r="F349" s="36">
        <f>SUMIFS(СВЦЭМ!$I$34:$I$777,СВЦЭМ!$A$34:$A$777,$A349,СВЦЭМ!$B$34:$B$777,F$332)+'СЕТ СН'!$F$16</f>
        <v>0</v>
      </c>
      <c r="G349" s="36">
        <f>SUMIFS(СВЦЭМ!$I$34:$I$777,СВЦЭМ!$A$34:$A$777,$A349,СВЦЭМ!$B$34:$B$777,G$332)+'СЕТ СН'!$F$16</f>
        <v>0</v>
      </c>
      <c r="H349" s="36">
        <f>SUMIFS(СВЦЭМ!$I$34:$I$777,СВЦЭМ!$A$34:$A$777,$A349,СВЦЭМ!$B$34:$B$777,H$332)+'СЕТ СН'!$F$16</f>
        <v>0</v>
      </c>
      <c r="I349" s="36">
        <f>SUMIFS(СВЦЭМ!$I$34:$I$777,СВЦЭМ!$A$34:$A$777,$A349,СВЦЭМ!$B$34:$B$777,I$332)+'СЕТ СН'!$F$16</f>
        <v>0</v>
      </c>
      <c r="J349" s="36">
        <f>SUMIFS(СВЦЭМ!$I$34:$I$777,СВЦЭМ!$A$34:$A$777,$A349,СВЦЭМ!$B$34:$B$777,J$332)+'СЕТ СН'!$F$16</f>
        <v>0</v>
      </c>
      <c r="K349" s="36">
        <f>SUMIFS(СВЦЭМ!$I$34:$I$777,СВЦЭМ!$A$34:$A$777,$A349,СВЦЭМ!$B$34:$B$777,K$332)+'СЕТ СН'!$F$16</f>
        <v>0</v>
      </c>
      <c r="L349" s="36">
        <f>SUMIFS(СВЦЭМ!$I$34:$I$777,СВЦЭМ!$A$34:$A$777,$A349,СВЦЭМ!$B$34:$B$777,L$332)+'СЕТ СН'!$F$16</f>
        <v>0</v>
      </c>
      <c r="M349" s="36">
        <f>SUMIFS(СВЦЭМ!$I$34:$I$777,СВЦЭМ!$A$34:$A$777,$A349,СВЦЭМ!$B$34:$B$777,M$332)+'СЕТ СН'!$F$16</f>
        <v>0</v>
      </c>
      <c r="N349" s="36">
        <f>SUMIFS(СВЦЭМ!$I$34:$I$777,СВЦЭМ!$A$34:$A$777,$A349,СВЦЭМ!$B$34:$B$777,N$332)+'СЕТ СН'!$F$16</f>
        <v>0</v>
      </c>
      <c r="O349" s="36">
        <f>SUMIFS(СВЦЭМ!$I$34:$I$777,СВЦЭМ!$A$34:$A$777,$A349,СВЦЭМ!$B$34:$B$777,O$332)+'СЕТ СН'!$F$16</f>
        <v>0</v>
      </c>
      <c r="P349" s="36">
        <f>SUMIFS(СВЦЭМ!$I$34:$I$777,СВЦЭМ!$A$34:$A$777,$A349,СВЦЭМ!$B$34:$B$777,P$332)+'СЕТ СН'!$F$16</f>
        <v>0</v>
      </c>
      <c r="Q349" s="36">
        <f>SUMIFS(СВЦЭМ!$I$34:$I$777,СВЦЭМ!$A$34:$A$777,$A349,СВЦЭМ!$B$34:$B$777,Q$332)+'СЕТ СН'!$F$16</f>
        <v>0</v>
      </c>
      <c r="R349" s="36">
        <f>SUMIFS(СВЦЭМ!$I$34:$I$777,СВЦЭМ!$A$34:$A$777,$A349,СВЦЭМ!$B$34:$B$777,R$332)+'СЕТ СН'!$F$16</f>
        <v>0</v>
      </c>
      <c r="S349" s="36">
        <f>SUMIFS(СВЦЭМ!$I$34:$I$777,СВЦЭМ!$A$34:$A$777,$A349,СВЦЭМ!$B$34:$B$777,S$332)+'СЕТ СН'!$F$16</f>
        <v>0</v>
      </c>
      <c r="T349" s="36">
        <f>SUMIFS(СВЦЭМ!$I$34:$I$777,СВЦЭМ!$A$34:$A$777,$A349,СВЦЭМ!$B$34:$B$777,T$332)+'СЕТ СН'!$F$16</f>
        <v>0</v>
      </c>
      <c r="U349" s="36">
        <f>SUMIFS(СВЦЭМ!$I$34:$I$777,СВЦЭМ!$A$34:$A$777,$A349,СВЦЭМ!$B$34:$B$777,U$332)+'СЕТ СН'!$F$16</f>
        <v>0</v>
      </c>
      <c r="V349" s="36">
        <f>SUMIFS(СВЦЭМ!$I$34:$I$777,СВЦЭМ!$A$34:$A$777,$A349,СВЦЭМ!$B$34:$B$777,V$332)+'СЕТ СН'!$F$16</f>
        <v>0</v>
      </c>
      <c r="W349" s="36">
        <f>SUMIFS(СВЦЭМ!$I$34:$I$777,СВЦЭМ!$A$34:$A$777,$A349,СВЦЭМ!$B$34:$B$777,W$332)+'СЕТ СН'!$F$16</f>
        <v>0</v>
      </c>
      <c r="X349" s="36">
        <f>SUMIFS(СВЦЭМ!$I$34:$I$777,СВЦЭМ!$A$34:$A$777,$A349,СВЦЭМ!$B$34:$B$777,X$332)+'СЕТ СН'!$F$16</f>
        <v>0</v>
      </c>
      <c r="Y349" s="36">
        <f>SUMIFS(СВЦЭМ!$I$34:$I$777,СВЦЭМ!$A$34:$A$777,$A349,СВЦЭМ!$B$34:$B$777,Y$332)+'СЕТ СН'!$F$16</f>
        <v>0</v>
      </c>
    </row>
    <row r="350" spans="1:25" ht="15.75" hidden="1" x14ac:dyDescent="0.2">
      <c r="A350" s="35">
        <f t="shared" si="9"/>
        <v>43969</v>
      </c>
      <c r="B350" s="36">
        <f>SUMIFS(СВЦЭМ!$I$34:$I$777,СВЦЭМ!$A$34:$A$777,$A350,СВЦЭМ!$B$34:$B$777,B$332)+'СЕТ СН'!$F$16</f>
        <v>0</v>
      </c>
      <c r="C350" s="36">
        <f>SUMIFS(СВЦЭМ!$I$34:$I$777,СВЦЭМ!$A$34:$A$777,$A350,СВЦЭМ!$B$34:$B$777,C$332)+'СЕТ СН'!$F$16</f>
        <v>0</v>
      </c>
      <c r="D350" s="36">
        <f>SUMIFS(СВЦЭМ!$I$34:$I$777,СВЦЭМ!$A$34:$A$777,$A350,СВЦЭМ!$B$34:$B$777,D$332)+'СЕТ СН'!$F$16</f>
        <v>0</v>
      </c>
      <c r="E350" s="36">
        <f>SUMIFS(СВЦЭМ!$I$34:$I$777,СВЦЭМ!$A$34:$A$777,$A350,СВЦЭМ!$B$34:$B$777,E$332)+'СЕТ СН'!$F$16</f>
        <v>0</v>
      </c>
      <c r="F350" s="36">
        <f>SUMIFS(СВЦЭМ!$I$34:$I$777,СВЦЭМ!$A$34:$A$777,$A350,СВЦЭМ!$B$34:$B$777,F$332)+'СЕТ СН'!$F$16</f>
        <v>0</v>
      </c>
      <c r="G350" s="36">
        <f>SUMIFS(СВЦЭМ!$I$34:$I$777,СВЦЭМ!$A$34:$A$777,$A350,СВЦЭМ!$B$34:$B$777,G$332)+'СЕТ СН'!$F$16</f>
        <v>0</v>
      </c>
      <c r="H350" s="36">
        <f>SUMIFS(СВЦЭМ!$I$34:$I$777,СВЦЭМ!$A$34:$A$777,$A350,СВЦЭМ!$B$34:$B$777,H$332)+'СЕТ СН'!$F$16</f>
        <v>0</v>
      </c>
      <c r="I350" s="36">
        <f>SUMIFS(СВЦЭМ!$I$34:$I$777,СВЦЭМ!$A$34:$A$777,$A350,СВЦЭМ!$B$34:$B$777,I$332)+'СЕТ СН'!$F$16</f>
        <v>0</v>
      </c>
      <c r="J350" s="36">
        <f>SUMIFS(СВЦЭМ!$I$34:$I$777,СВЦЭМ!$A$34:$A$777,$A350,СВЦЭМ!$B$34:$B$777,J$332)+'СЕТ СН'!$F$16</f>
        <v>0</v>
      </c>
      <c r="K350" s="36">
        <f>SUMIFS(СВЦЭМ!$I$34:$I$777,СВЦЭМ!$A$34:$A$777,$A350,СВЦЭМ!$B$34:$B$777,K$332)+'СЕТ СН'!$F$16</f>
        <v>0</v>
      </c>
      <c r="L350" s="36">
        <f>SUMIFS(СВЦЭМ!$I$34:$I$777,СВЦЭМ!$A$34:$A$777,$A350,СВЦЭМ!$B$34:$B$777,L$332)+'СЕТ СН'!$F$16</f>
        <v>0</v>
      </c>
      <c r="M350" s="36">
        <f>SUMIFS(СВЦЭМ!$I$34:$I$777,СВЦЭМ!$A$34:$A$777,$A350,СВЦЭМ!$B$34:$B$777,M$332)+'СЕТ СН'!$F$16</f>
        <v>0</v>
      </c>
      <c r="N350" s="36">
        <f>SUMIFS(СВЦЭМ!$I$34:$I$777,СВЦЭМ!$A$34:$A$777,$A350,СВЦЭМ!$B$34:$B$777,N$332)+'СЕТ СН'!$F$16</f>
        <v>0</v>
      </c>
      <c r="O350" s="36">
        <f>SUMIFS(СВЦЭМ!$I$34:$I$777,СВЦЭМ!$A$34:$A$777,$A350,СВЦЭМ!$B$34:$B$777,O$332)+'СЕТ СН'!$F$16</f>
        <v>0</v>
      </c>
      <c r="P350" s="36">
        <f>SUMIFS(СВЦЭМ!$I$34:$I$777,СВЦЭМ!$A$34:$A$777,$A350,СВЦЭМ!$B$34:$B$777,P$332)+'СЕТ СН'!$F$16</f>
        <v>0</v>
      </c>
      <c r="Q350" s="36">
        <f>SUMIFS(СВЦЭМ!$I$34:$I$777,СВЦЭМ!$A$34:$A$777,$A350,СВЦЭМ!$B$34:$B$777,Q$332)+'СЕТ СН'!$F$16</f>
        <v>0</v>
      </c>
      <c r="R350" s="36">
        <f>SUMIFS(СВЦЭМ!$I$34:$I$777,СВЦЭМ!$A$34:$A$777,$A350,СВЦЭМ!$B$34:$B$777,R$332)+'СЕТ СН'!$F$16</f>
        <v>0</v>
      </c>
      <c r="S350" s="36">
        <f>SUMIFS(СВЦЭМ!$I$34:$I$777,СВЦЭМ!$A$34:$A$777,$A350,СВЦЭМ!$B$34:$B$777,S$332)+'СЕТ СН'!$F$16</f>
        <v>0</v>
      </c>
      <c r="T350" s="36">
        <f>SUMIFS(СВЦЭМ!$I$34:$I$777,СВЦЭМ!$A$34:$A$777,$A350,СВЦЭМ!$B$34:$B$777,T$332)+'СЕТ СН'!$F$16</f>
        <v>0</v>
      </c>
      <c r="U350" s="36">
        <f>SUMIFS(СВЦЭМ!$I$34:$I$777,СВЦЭМ!$A$34:$A$777,$A350,СВЦЭМ!$B$34:$B$777,U$332)+'СЕТ СН'!$F$16</f>
        <v>0</v>
      </c>
      <c r="V350" s="36">
        <f>SUMIFS(СВЦЭМ!$I$34:$I$777,СВЦЭМ!$A$34:$A$777,$A350,СВЦЭМ!$B$34:$B$777,V$332)+'СЕТ СН'!$F$16</f>
        <v>0</v>
      </c>
      <c r="W350" s="36">
        <f>SUMIFS(СВЦЭМ!$I$34:$I$777,СВЦЭМ!$A$34:$A$777,$A350,СВЦЭМ!$B$34:$B$777,W$332)+'СЕТ СН'!$F$16</f>
        <v>0</v>
      </c>
      <c r="X350" s="36">
        <f>SUMIFS(СВЦЭМ!$I$34:$I$777,СВЦЭМ!$A$34:$A$777,$A350,СВЦЭМ!$B$34:$B$777,X$332)+'СЕТ СН'!$F$16</f>
        <v>0</v>
      </c>
      <c r="Y350" s="36">
        <f>SUMIFS(СВЦЭМ!$I$34:$I$777,СВЦЭМ!$A$34:$A$777,$A350,СВЦЭМ!$B$34:$B$777,Y$332)+'СЕТ СН'!$F$16</f>
        <v>0</v>
      </c>
    </row>
    <row r="351" spans="1:25" ht="15.75" hidden="1" x14ac:dyDescent="0.2">
      <c r="A351" s="35">
        <f t="shared" si="9"/>
        <v>43970</v>
      </c>
      <c r="B351" s="36">
        <f>SUMIFS(СВЦЭМ!$I$34:$I$777,СВЦЭМ!$A$34:$A$777,$A351,СВЦЭМ!$B$34:$B$777,B$332)+'СЕТ СН'!$F$16</f>
        <v>0</v>
      </c>
      <c r="C351" s="36">
        <f>SUMIFS(СВЦЭМ!$I$34:$I$777,СВЦЭМ!$A$34:$A$777,$A351,СВЦЭМ!$B$34:$B$777,C$332)+'СЕТ СН'!$F$16</f>
        <v>0</v>
      </c>
      <c r="D351" s="36">
        <f>SUMIFS(СВЦЭМ!$I$34:$I$777,СВЦЭМ!$A$34:$A$777,$A351,СВЦЭМ!$B$34:$B$777,D$332)+'СЕТ СН'!$F$16</f>
        <v>0</v>
      </c>
      <c r="E351" s="36">
        <f>SUMIFS(СВЦЭМ!$I$34:$I$777,СВЦЭМ!$A$34:$A$777,$A351,СВЦЭМ!$B$34:$B$777,E$332)+'СЕТ СН'!$F$16</f>
        <v>0</v>
      </c>
      <c r="F351" s="36">
        <f>SUMIFS(СВЦЭМ!$I$34:$I$777,СВЦЭМ!$A$34:$A$777,$A351,СВЦЭМ!$B$34:$B$777,F$332)+'СЕТ СН'!$F$16</f>
        <v>0</v>
      </c>
      <c r="G351" s="36">
        <f>SUMIFS(СВЦЭМ!$I$34:$I$777,СВЦЭМ!$A$34:$A$777,$A351,СВЦЭМ!$B$34:$B$777,G$332)+'СЕТ СН'!$F$16</f>
        <v>0</v>
      </c>
      <c r="H351" s="36">
        <f>SUMIFS(СВЦЭМ!$I$34:$I$777,СВЦЭМ!$A$34:$A$777,$A351,СВЦЭМ!$B$34:$B$777,H$332)+'СЕТ СН'!$F$16</f>
        <v>0</v>
      </c>
      <c r="I351" s="36">
        <f>SUMIFS(СВЦЭМ!$I$34:$I$777,СВЦЭМ!$A$34:$A$777,$A351,СВЦЭМ!$B$34:$B$777,I$332)+'СЕТ СН'!$F$16</f>
        <v>0</v>
      </c>
      <c r="J351" s="36">
        <f>SUMIFS(СВЦЭМ!$I$34:$I$777,СВЦЭМ!$A$34:$A$777,$A351,СВЦЭМ!$B$34:$B$777,J$332)+'СЕТ СН'!$F$16</f>
        <v>0</v>
      </c>
      <c r="K351" s="36">
        <f>SUMIFS(СВЦЭМ!$I$34:$I$777,СВЦЭМ!$A$34:$A$777,$A351,СВЦЭМ!$B$34:$B$777,K$332)+'СЕТ СН'!$F$16</f>
        <v>0</v>
      </c>
      <c r="L351" s="36">
        <f>SUMIFS(СВЦЭМ!$I$34:$I$777,СВЦЭМ!$A$34:$A$777,$A351,СВЦЭМ!$B$34:$B$777,L$332)+'СЕТ СН'!$F$16</f>
        <v>0</v>
      </c>
      <c r="M351" s="36">
        <f>SUMIFS(СВЦЭМ!$I$34:$I$777,СВЦЭМ!$A$34:$A$777,$A351,СВЦЭМ!$B$34:$B$777,M$332)+'СЕТ СН'!$F$16</f>
        <v>0</v>
      </c>
      <c r="N351" s="36">
        <f>SUMIFS(СВЦЭМ!$I$34:$I$777,СВЦЭМ!$A$34:$A$777,$A351,СВЦЭМ!$B$34:$B$777,N$332)+'СЕТ СН'!$F$16</f>
        <v>0</v>
      </c>
      <c r="O351" s="36">
        <f>SUMIFS(СВЦЭМ!$I$34:$I$777,СВЦЭМ!$A$34:$A$777,$A351,СВЦЭМ!$B$34:$B$777,O$332)+'СЕТ СН'!$F$16</f>
        <v>0</v>
      </c>
      <c r="P351" s="36">
        <f>SUMIFS(СВЦЭМ!$I$34:$I$777,СВЦЭМ!$A$34:$A$777,$A351,СВЦЭМ!$B$34:$B$777,P$332)+'СЕТ СН'!$F$16</f>
        <v>0</v>
      </c>
      <c r="Q351" s="36">
        <f>SUMIFS(СВЦЭМ!$I$34:$I$777,СВЦЭМ!$A$34:$A$777,$A351,СВЦЭМ!$B$34:$B$777,Q$332)+'СЕТ СН'!$F$16</f>
        <v>0</v>
      </c>
      <c r="R351" s="36">
        <f>SUMIFS(СВЦЭМ!$I$34:$I$777,СВЦЭМ!$A$34:$A$777,$A351,СВЦЭМ!$B$34:$B$777,R$332)+'СЕТ СН'!$F$16</f>
        <v>0</v>
      </c>
      <c r="S351" s="36">
        <f>SUMIFS(СВЦЭМ!$I$34:$I$777,СВЦЭМ!$A$34:$A$777,$A351,СВЦЭМ!$B$34:$B$777,S$332)+'СЕТ СН'!$F$16</f>
        <v>0</v>
      </c>
      <c r="T351" s="36">
        <f>SUMIFS(СВЦЭМ!$I$34:$I$777,СВЦЭМ!$A$34:$A$777,$A351,СВЦЭМ!$B$34:$B$777,T$332)+'СЕТ СН'!$F$16</f>
        <v>0</v>
      </c>
      <c r="U351" s="36">
        <f>SUMIFS(СВЦЭМ!$I$34:$I$777,СВЦЭМ!$A$34:$A$777,$A351,СВЦЭМ!$B$34:$B$777,U$332)+'СЕТ СН'!$F$16</f>
        <v>0</v>
      </c>
      <c r="V351" s="36">
        <f>SUMIFS(СВЦЭМ!$I$34:$I$777,СВЦЭМ!$A$34:$A$777,$A351,СВЦЭМ!$B$34:$B$777,V$332)+'СЕТ СН'!$F$16</f>
        <v>0</v>
      </c>
      <c r="W351" s="36">
        <f>SUMIFS(СВЦЭМ!$I$34:$I$777,СВЦЭМ!$A$34:$A$777,$A351,СВЦЭМ!$B$34:$B$777,W$332)+'СЕТ СН'!$F$16</f>
        <v>0</v>
      </c>
      <c r="X351" s="36">
        <f>SUMIFS(СВЦЭМ!$I$34:$I$777,СВЦЭМ!$A$34:$A$777,$A351,СВЦЭМ!$B$34:$B$777,X$332)+'СЕТ СН'!$F$16</f>
        <v>0</v>
      </c>
      <c r="Y351" s="36">
        <f>SUMIFS(СВЦЭМ!$I$34:$I$777,СВЦЭМ!$A$34:$A$777,$A351,СВЦЭМ!$B$34:$B$777,Y$332)+'СЕТ СН'!$F$16</f>
        <v>0</v>
      </c>
    </row>
    <row r="352" spans="1:25" ht="15.75" hidden="1" x14ac:dyDescent="0.2">
      <c r="A352" s="35">
        <f t="shared" si="9"/>
        <v>43971</v>
      </c>
      <c r="B352" s="36">
        <f>SUMIFS(СВЦЭМ!$I$34:$I$777,СВЦЭМ!$A$34:$A$777,$A352,СВЦЭМ!$B$34:$B$777,B$332)+'СЕТ СН'!$F$16</f>
        <v>0</v>
      </c>
      <c r="C352" s="36">
        <f>SUMIFS(СВЦЭМ!$I$34:$I$777,СВЦЭМ!$A$34:$A$777,$A352,СВЦЭМ!$B$34:$B$777,C$332)+'СЕТ СН'!$F$16</f>
        <v>0</v>
      </c>
      <c r="D352" s="36">
        <f>SUMIFS(СВЦЭМ!$I$34:$I$777,СВЦЭМ!$A$34:$A$777,$A352,СВЦЭМ!$B$34:$B$777,D$332)+'СЕТ СН'!$F$16</f>
        <v>0</v>
      </c>
      <c r="E352" s="36">
        <f>SUMIFS(СВЦЭМ!$I$34:$I$777,СВЦЭМ!$A$34:$A$777,$A352,СВЦЭМ!$B$34:$B$777,E$332)+'СЕТ СН'!$F$16</f>
        <v>0</v>
      </c>
      <c r="F352" s="36">
        <f>SUMIFS(СВЦЭМ!$I$34:$I$777,СВЦЭМ!$A$34:$A$777,$A352,СВЦЭМ!$B$34:$B$777,F$332)+'СЕТ СН'!$F$16</f>
        <v>0</v>
      </c>
      <c r="G352" s="36">
        <f>SUMIFS(СВЦЭМ!$I$34:$I$777,СВЦЭМ!$A$34:$A$777,$A352,СВЦЭМ!$B$34:$B$777,G$332)+'СЕТ СН'!$F$16</f>
        <v>0</v>
      </c>
      <c r="H352" s="36">
        <f>SUMIFS(СВЦЭМ!$I$34:$I$777,СВЦЭМ!$A$34:$A$777,$A352,СВЦЭМ!$B$34:$B$777,H$332)+'СЕТ СН'!$F$16</f>
        <v>0</v>
      </c>
      <c r="I352" s="36">
        <f>SUMIFS(СВЦЭМ!$I$34:$I$777,СВЦЭМ!$A$34:$A$777,$A352,СВЦЭМ!$B$34:$B$777,I$332)+'СЕТ СН'!$F$16</f>
        <v>0</v>
      </c>
      <c r="J352" s="36">
        <f>SUMIFS(СВЦЭМ!$I$34:$I$777,СВЦЭМ!$A$34:$A$777,$A352,СВЦЭМ!$B$34:$B$777,J$332)+'СЕТ СН'!$F$16</f>
        <v>0</v>
      </c>
      <c r="K352" s="36">
        <f>SUMIFS(СВЦЭМ!$I$34:$I$777,СВЦЭМ!$A$34:$A$777,$A352,СВЦЭМ!$B$34:$B$777,K$332)+'СЕТ СН'!$F$16</f>
        <v>0</v>
      </c>
      <c r="L352" s="36">
        <f>SUMIFS(СВЦЭМ!$I$34:$I$777,СВЦЭМ!$A$34:$A$777,$A352,СВЦЭМ!$B$34:$B$777,L$332)+'СЕТ СН'!$F$16</f>
        <v>0</v>
      </c>
      <c r="M352" s="36">
        <f>SUMIFS(СВЦЭМ!$I$34:$I$777,СВЦЭМ!$A$34:$A$777,$A352,СВЦЭМ!$B$34:$B$777,M$332)+'СЕТ СН'!$F$16</f>
        <v>0</v>
      </c>
      <c r="N352" s="36">
        <f>SUMIFS(СВЦЭМ!$I$34:$I$777,СВЦЭМ!$A$34:$A$777,$A352,СВЦЭМ!$B$34:$B$777,N$332)+'СЕТ СН'!$F$16</f>
        <v>0</v>
      </c>
      <c r="O352" s="36">
        <f>SUMIFS(СВЦЭМ!$I$34:$I$777,СВЦЭМ!$A$34:$A$777,$A352,СВЦЭМ!$B$34:$B$777,O$332)+'СЕТ СН'!$F$16</f>
        <v>0</v>
      </c>
      <c r="P352" s="36">
        <f>SUMIFS(СВЦЭМ!$I$34:$I$777,СВЦЭМ!$A$34:$A$777,$A352,СВЦЭМ!$B$34:$B$777,P$332)+'СЕТ СН'!$F$16</f>
        <v>0</v>
      </c>
      <c r="Q352" s="36">
        <f>SUMIFS(СВЦЭМ!$I$34:$I$777,СВЦЭМ!$A$34:$A$777,$A352,СВЦЭМ!$B$34:$B$777,Q$332)+'СЕТ СН'!$F$16</f>
        <v>0</v>
      </c>
      <c r="R352" s="36">
        <f>SUMIFS(СВЦЭМ!$I$34:$I$777,СВЦЭМ!$A$34:$A$777,$A352,СВЦЭМ!$B$34:$B$777,R$332)+'СЕТ СН'!$F$16</f>
        <v>0</v>
      </c>
      <c r="S352" s="36">
        <f>SUMIFS(СВЦЭМ!$I$34:$I$777,СВЦЭМ!$A$34:$A$777,$A352,СВЦЭМ!$B$34:$B$777,S$332)+'СЕТ СН'!$F$16</f>
        <v>0</v>
      </c>
      <c r="T352" s="36">
        <f>SUMIFS(СВЦЭМ!$I$34:$I$777,СВЦЭМ!$A$34:$A$777,$A352,СВЦЭМ!$B$34:$B$777,T$332)+'СЕТ СН'!$F$16</f>
        <v>0</v>
      </c>
      <c r="U352" s="36">
        <f>SUMIFS(СВЦЭМ!$I$34:$I$777,СВЦЭМ!$A$34:$A$777,$A352,СВЦЭМ!$B$34:$B$777,U$332)+'СЕТ СН'!$F$16</f>
        <v>0</v>
      </c>
      <c r="V352" s="36">
        <f>SUMIFS(СВЦЭМ!$I$34:$I$777,СВЦЭМ!$A$34:$A$777,$A352,СВЦЭМ!$B$34:$B$777,V$332)+'СЕТ СН'!$F$16</f>
        <v>0</v>
      </c>
      <c r="W352" s="36">
        <f>SUMIFS(СВЦЭМ!$I$34:$I$777,СВЦЭМ!$A$34:$A$777,$A352,СВЦЭМ!$B$34:$B$777,W$332)+'СЕТ СН'!$F$16</f>
        <v>0</v>
      </c>
      <c r="X352" s="36">
        <f>SUMIFS(СВЦЭМ!$I$34:$I$777,СВЦЭМ!$A$34:$A$777,$A352,СВЦЭМ!$B$34:$B$777,X$332)+'СЕТ СН'!$F$16</f>
        <v>0</v>
      </c>
      <c r="Y352" s="36">
        <f>SUMIFS(СВЦЭМ!$I$34:$I$777,СВЦЭМ!$A$34:$A$777,$A352,СВЦЭМ!$B$34:$B$777,Y$332)+'СЕТ СН'!$F$16</f>
        <v>0</v>
      </c>
    </row>
    <row r="353" spans="1:27" ht="15.75" hidden="1" x14ac:dyDescent="0.2">
      <c r="A353" s="35">
        <f t="shared" si="9"/>
        <v>43972</v>
      </c>
      <c r="B353" s="36">
        <f>SUMIFS(СВЦЭМ!$I$34:$I$777,СВЦЭМ!$A$34:$A$777,$A353,СВЦЭМ!$B$34:$B$777,B$332)+'СЕТ СН'!$F$16</f>
        <v>0</v>
      </c>
      <c r="C353" s="36">
        <f>SUMIFS(СВЦЭМ!$I$34:$I$777,СВЦЭМ!$A$34:$A$777,$A353,СВЦЭМ!$B$34:$B$777,C$332)+'СЕТ СН'!$F$16</f>
        <v>0</v>
      </c>
      <c r="D353" s="36">
        <f>SUMIFS(СВЦЭМ!$I$34:$I$777,СВЦЭМ!$A$34:$A$777,$A353,СВЦЭМ!$B$34:$B$777,D$332)+'СЕТ СН'!$F$16</f>
        <v>0</v>
      </c>
      <c r="E353" s="36">
        <f>SUMIFS(СВЦЭМ!$I$34:$I$777,СВЦЭМ!$A$34:$A$777,$A353,СВЦЭМ!$B$34:$B$777,E$332)+'СЕТ СН'!$F$16</f>
        <v>0</v>
      </c>
      <c r="F353" s="36">
        <f>SUMIFS(СВЦЭМ!$I$34:$I$777,СВЦЭМ!$A$34:$A$777,$A353,СВЦЭМ!$B$34:$B$777,F$332)+'СЕТ СН'!$F$16</f>
        <v>0</v>
      </c>
      <c r="G353" s="36">
        <f>SUMIFS(СВЦЭМ!$I$34:$I$777,СВЦЭМ!$A$34:$A$777,$A353,СВЦЭМ!$B$34:$B$777,G$332)+'СЕТ СН'!$F$16</f>
        <v>0</v>
      </c>
      <c r="H353" s="36">
        <f>SUMIFS(СВЦЭМ!$I$34:$I$777,СВЦЭМ!$A$34:$A$777,$A353,СВЦЭМ!$B$34:$B$777,H$332)+'СЕТ СН'!$F$16</f>
        <v>0</v>
      </c>
      <c r="I353" s="36">
        <f>SUMIFS(СВЦЭМ!$I$34:$I$777,СВЦЭМ!$A$34:$A$777,$A353,СВЦЭМ!$B$34:$B$777,I$332)+'СЕТ СН'!$F$16</f>
        <v>0</v>
      </c>
      <c r="J353" s="36">
        <f>SUMIFS(СВЦЭМ!$I$34:$I$777,СВЦЭМ!$A$34:$A$777,$A353,СВЦЭМ!$B$34:$B$777,J$332)+'СЕТ СН'!$F$16</f>
        <v>0</v>
      </c>
      <c r="K353" s="36">
        <f>SUMIFS(СВЦЭМ!$I$34:$I$777,СВЦЭМ!$A$34:$A$777,$A353,СВЦЭМ!$B$34:$B$777,K$332)+'СЕТ СН'!$F$16</f>
        <v>0</v>
      </c>
      <c r="L353" s="36">
        <f>SUMIFS(СВЦЭМ!$I$34:$I$777,СВЦЭМ!$A$34:$A$777,$A353,СВЦЭМ!$B$34:$B$777,L$332)+'СЕТ СН'!$F$16</f>
        <v>0</v>
      </c>
      <c r="M353" s="36">
        <f>SUMIFS(СВЦЭМ!$I$34:$I$777,СВЦЭМ!$A$34:$A$777,$A353,СВЦЭМ!$B$34:$B$777,M$332)+'СЕТ СН'!$F$16</f>
        <v>0</v>
      </c>
      <c r="N353" s="36">
        <f>SUMIFS(СВЦЭМ!$I$34:$I$777,СВЦЭМ!$A$34:$A$777,$A353,СВЦЭМ!$B$34:$B$777,N$332)+'СЕТ СН'!$F$16</f>
        <v>0</v>
      </c>
      <c r="O353" s="36">
        <f>SUMIFS(СВЦЭМ!$I$34:$I$777,СВЦЭМ!$A$34:$A$777,$A353,СВЦЭМ!$B$34:$B$777,O$332)+'СЕТ СН'!$F$16</f>
        <v>0</v>
      </c>
      <c r="P353" s="36">
        <f>SUMIFS(СВЦЭМ!$I$34:$I$777,СВЦЭМ!$A$34:$A$777,$A353,СВЦЭМ!$B$34:$B$777,P$332)+'СЕТ СН'!$F$16</f>
        <v>0</v>
      </c>
      <c r="Q353" s="36">
        <f>SUMIFS(СВЦЭМ!$I$34:$I$777,СВЦЭМ!$A$34:$A$777,$A353,СВЦЭМ!$B$34:$B$777,Q$332)+'СЕТ СН'!$F$16</f>
        <v>0</v>
      </c>
      <c r="R353" s="36">
        <f>SUMIFS(СВЦЭМ!$I$34:$I$777,СВЦЭМ!$A$34:$A$777,$A353,СВЦЭМ!$B$34:$B$777,R$332)+'СЕТ СН'!$F$16</f>
        <v>0</v>
      </c>
      <c r="S353" s="36">
        <f>SUMIFS(СВЦЭМ!$I$34:$I$777,СВЦЭМ!$A$34:$A$777,$A353,СВЦЭМ!$B$34:$B$777,S$332)+'СЕТ СН'!$F$16</f>
        <v>0</v>
      </c>
      <c r="T353" s="36">
        <f>SUMIFS(СВЦЭМ!$I$34:$I$777,СВЦЭМ!$A$34:$A$777,$A353,СВЦЭМ!$B$34:$B$777,T$332)+'СЕТ СН'!$F$16</f>
        <v>0</v>
      </c>
      <c r="U353" s="36">
        <f>SUMIFS(СВЦЭМ!$I$34:$I$777,СВЦЭМ!$A$34:$A$777,$A353,СВЦЭМ!$B$34:$B$777,U$332)+'СЕТ СН'!$F$16</f>
        <v>0</v>
      </c>
      <c r="V353" s="36">
        <f>SUMIFS(СВЦЭМ!$I$34:$I$777,СВЦЭМ!$A$34:$A$777,$A353,СВЦЭМ!$B$34:$B$777,V$332)+'СЕТ СН'!$F$16</f>
        <v>0</v>
      </c>
      <c r="W353" s="36">
        <f>SUMIFS(СВЦЭМ!$I$34:$I$777,СВЦЭМ!$A$34:$A$777,$A353,СВЦЭМ!$B$34:$B$777,W$332)+'СЕТ СН'!$F$16</f>
        <v>0</v>
      </c>
      <c r="X353" s="36">
        <f>SUMIFS(СВЦЭМ!$I$34:$I$777,СВЦЭМ!$A$34:$A$777,$A353,СВЦЭМ!$B$34:$B$777,X$332)+'СЕТ СН'!$F$16</f>
        <v>0</v>
      </c>
      <c r="Y353" s="36">
        <f>SUMIFS(СВЦЭМ!$I$34:$I$777,СВЦЭМ!$A$34:$A$777,$A353,СВЦЭМ!$B$34:$B$777,Y$332)+'СЕТ СН'!$F$16</f>
        <v>0</v>
      </c>
    </row>
    <row r="354" spans="1:27" ht="15.75" hidden="1" x14ac:dyDescent="0.2">
      <c r="A354" s="35">
        <f t="shared" si="9"/>
        <v>43973</v>
      </c>
      <c r="B354" s="36">
        <f>SUMIFS(СВЦЭМ!$I$34:$I$777,СВЦЭМ!$A$34:$A$777,$A354,СВЦЭМ!$B$34:$B$777,B$332)+'СЕТ СН'!$F$16</f>
        <v>0</v>
      </c>
      <c r="C354" s="36">
        <f>SUMIFS(СВЦЭМ!$I$34:$I$777,СВЦЭМ!$A$34:$A$777,$A354,СВЦЭМ!$B$34:$B$777,C$332)+'СЕТ СН'!$F$16</f>
        <v>0</v>
      </c>
      <c r="D354" s="36">
        <f>SUMIFS(СВЦЭМ!$I$34:$I$777,СВЦЭМ!$A$34:$A$777,$A354,СВЦЭМ!$B$34:$B$777,D$332)+'СЕТ СН'!$F$16</f>
        <v>0</v>
      </c>
      <c r="E354" s="36">
        <f>SUMIFS(СВЦЭМ!$I$34:$I$777,СВЦЭМ!$A$34:$A$777,$A354,СВЦЭМ!$B$34:$B$777,E$332)+'СЕТ СН'!$F$16</f>
        <v>0</v>
      </c>
      <c r="F354" s="36">
        <f>SUMIFS(СВЦЭМ!$I$34:$I$777,СВЦЭМ!$A$34:$A$777,$A354,СВЦЭМ!$B$34:$B$777,F$332)+'СЕТ СН'!$F$16</f>
        <v>0</v>
      </c>
      <c r="G354" s="36">
        <f>SUMIFS(СВЦЭМ!$I$34:$I$777,СВЦЭМ!$A$34:$A$777,$A354,СВЦЭМ!$B$34:$B$777,G$332)+'СЕТ СН'!$F$16</f>
        <v>0</v>
      </c>
      <c r="H354" s="36">
        <f>SUMIFS(СВЦЭМ!$I$34:$I$777,СВЦЭМ!$A$34:$A$777,$A354,СВЦЭМ!$B$34:$B$777,H$332)+'СЕТ СН'!$F$16</f>
        <v>0</v>
      </c>
      <c r="I354" s="36">
        <f>SUMIFS(СВЦЭМ!$I$34:$I$777,СВЦЭМ!$A$34:$A$777,$A354,СВЦЭМ!$B$34:$B$777,I$332)+'СЕТ СН'!$F$16</f>
        <v>0</v>
      </c>
      <c r="J354" s="36">
        <f>SUMIFS(СВЦЭМ!$I$34:$I$777,СВЦЭМ!$A$34:$A$777,$A354,СВЦЭМ!$B$34:$B$777,J$332)+'СЕТ СН'!$F$16</f>
        <v>0</v>
      </c>
      <c r="K354" s="36">
        <f>SUMIFS(СВЦЭМ!$I$34:$I$777,СВЦЭМ!$A$34:$A$777,$A354,СВЦЭМ!$B$34:$B$777,K$332)+'СЕТ СН'!$F$16</f>
        <v>0</v>
      </c>
      <c r="L354" s="36">
        <f>SUMIFS(СВЦЭМ!$I$34:$I$777,СВЦЭМ!$A$34:$A$777,$A354,СВЦЭМ!$B$34:$B$777,L$332)+'СЕТ СН'!$F$16</f>
        <v>0</v>
      </c>
      <c r="M354" s="36">
        <f>SUMIFS(СВЦЭМ!$I$34:$I$777,СВЦЭМ!$A$34:$A$777,$A354,СВЦЭМ!$B$34:$B$777,M$332)+'СЕТ СН'!$F$16</f>
        <v>0</v>
      </c>
      <c r="N354" s="36">
        <f>SUMIFS(СВЦЭМ!$I$34:$I$777,СВЦЭМ!$A$34:$A$777,$A354,СВЦЭМ!$B$34:$B$777,N$332)+'СЕТ СН'!$F$16</f>
        <v>0</v>
      </c>
      <c r="O354" s="36">
        <f>SUMIFS(СВЦЭМ!$I$34:$I$777,СВЦЭМ!$A$34:$A$777,$A354,СВЦЭМ!$B$34:$B$777,O$332)+'СЕТ СН'!$F$16</f>
        <v>0</v>
      </c>
      <c r="P354" s="36">
        <f>SUMIFS(СВЦЭМ!$I$34:$I$777,СВЦЭМ!$A$34:$A$777,$A354,СВЦЭМ!$B$34:$B$777,P$332)+'СЕТ СН'!$F$16</f>
        <v>0</v>
      </c>
      <c r="Q354" s="36">
        <f>SUMIFS(СВЦЭМ!$I$34:$I$777,СВЦЭМ!$A$34:$A$777,$A354,СВЦЭМ!$B$34:$B$777,Q$332)+'СЕТ СН'!$F$16</f>
        <v>0</v>
      </c>
      <c r="R354" s="36">
        <f>SUMIFS(СВЦЭМ!$I$34:$I$777,СВЦЭМ!$A$34:$A$777,$A354,СВЦЭМ!$B$34:$B$777,R$332)+'СЕТ СН'!$F$16</f>
        <v>0</v>
      </c>
      <c r="S354" s="36">
        <f>SUMIFS(СВЦЭМ!$I$34:$I$777,СВЦЭМ!$A$34:$A$777,$A354,СВЦЭМ!$B$34:$B$777,S$332)+'СЕТ СН'!$F$16</f>
        <v>0</v>
      </c>
      <c r="T354" s="36">
        <f>SUMIFS(СВЦЭМ!$I$34:$I$777,СВЦЭМ!$A$34:$A$777,$A354,СВЦЭМ!$B$34:$B$777,T$332)+'СЕТ СН'!$F$16</f>
        <v>0</v>
      </c>
      <c r="U354" s="36">
        <f>SUMIFS(СВЦЭМ!$I$34:$I$777,СВЦЭМ!$A$34:$A$777,$A354,СВЦЭМ!$B$34:$B$777,U$332)+'СЕТ СН'!$F$16</f>
        <v>0</v>
      </c>
      <c r="V354" s="36">
        <f>SUMIFS(СВЦЭМ!$I$34:$I$777,СВЦЭМ!$A$34:$A$777,$A354,СВЦЭМ!$B$34:$B$777,V$332)+'СЕТ СН'!$F$16</f>
        <v>0</v>
      </c>
      <c r="W354" s="36">
        <f>SUMIFS(СВЦЭМ!$I$34:$I$777,СВЦЭМ!$A$34:$A$777,$A354,СВЦЭМ!$B$34:$B$777,W$332)+'СЕТ СН'!$F$16</f>
        <v>0</v>
      </c>
      <c r="X354" s="36">
        <f>SUMIFS(СВЦЭМ!$I$34:$I$777,СВЦЭМ!$A$34:$A$777,$A354,СВЦЭМ!$B$34:$B$777,X$332)+'СЕТ СН'!$F$16</f>
        <v>0</v>
      </c>
      <c r="Y354" s="36">
        <f>SUMIFS(СВЦЭМ!$I$34:$I$777,СВЦЭМ!$A$34:$A$777,$A354,СВЦЭМ!$B$34:$B$777,Y$332)+'СЕТ СН'!$F$16</f>
        <v>0</v>
      </c>
    </row>
    <row r="355" spans="1:27" ht="15.75" hidden="1" x14ac:dyDescent="0.2">
      <c r="A355" s="35">
        <f t="shared" si="9"/>
        <v>43974</v>
      </c>
      <c r="B355" s="36">
        <f>SUMIFS(СВЦЭМ!$I$34:$I$777,СВЦЭМ!$A$34:$A$777,$A355,СВЦЭМ!$B$34:$B$777,B$332)+'СЕТ СН'!$F$16</f>
        <v>0</v>
      </c>
      <c r="C355" s="36">
        <f>SUMIFS(СВЦЭМ!$I$34:$I$777,СВЦЭМ!$A$34:$A$777,$A355,СВЦЭМ!$B$34:$B$777,C$332)+'СЕТ СН'!$F$16</f>
        <v>0</v>
      </c>
      <c r="D355" s="36">
        <f>SUMIFS(СВЦЭМ!$I$34:$I$777,СВЦЭМ!$A$34:$A$777,$A355,СВЦЭМ!$B$34:$B$777,D$332)+'СЕТ СН'!$F$16</f>
        <v>0</v>
      </c>
      <c r="E355" s="36">
        <f>SUMIFS(СВЦЭМ!$I$34:$I$777,СВЦЭМ!$A$34:$A$777,$A355,СВЦЭМ!$B$34:$B$777,E$332)+'СЕТ СН'!$F$16</f>
        <v>0</v>
      </c>
      <c r="F355" s="36">
        <f>SUMIFS(СВЦЭМ!$I$34:$I$777,СВЦЭМ!$A$34:$A$777,$A355,СВЦЭМ!$B$34:$B$777,F$332)+'СЕТ СН'!$F$16</f>
        <v>0</v>
      </c>
      <c r="G355" s="36">
        <f>SUMIFS(СВЦЭМ!$I$34:$I$777,СВЦЭМ!$A$34:$A$777,$A355,СВЦЭМ!$B$34:$B$777,G$332)+'СЕТ СН'!$F$16</f>
        <v>0</v>
      </c>
      <c r="H355" s="36">
        <f>SUMIFS(СВЦЭМ!$I$34:$I$777,СВЦЭМ!$A$34:$A$777,$A355,СВЦЭМ!$B$34:$B$777,H$332)+'СЕТ СН'!$F$16</f>
        <v>0</v>
      </c>
      <c r="I355" s="36">
        <f>SUMIFS(СВЦЭМ!$I$34:$I$777,СВЦЭМ!$A$34:$A$777,$A355,СВЦЭМ!$B$34:$B$777,I$332)+'СЕТ СН'!$F$16</f>
        <v>0</v>
      </c>
      <c r="J355" s="36">
        <f>SUMIFS(СВЦЭМ!$I$34:$I$777,СВЦЭМ!$A$34:$A$777,$A355,СВЦЭМ!$B$34:$B$777,J$332)+'СЕТ СН'!$F$16</f>
        <v>0</v>
      </c>
      <c r="K355" s="36">
        <f>SUMIFS(СВЦЭМ!$I$34:$I$777,СВЦЭМ!$A$34:$A$777,$A355,СВЦЭМ!$B$34:$B$777,K$332)+'СЕТ СН'!$F$16</f>
        <v>0</v>
      </c>
      <c r="L355" s="36">
        <f>SUMIFS(СВЦЭМ!$I$34:$I$777,СВЦЭМ!$A$34:$A$777,$A355,СВЦЭМ!$B$34:$B$777,L$332)+'СЕТ СН'!$F$16</f>
        <v>0</v>
      </c>
      <c r="M355" s="36">
        <f>SUMIFS(СВЦЭМ!$I$34:$I$777,СВЦЭМ!$A$34:$A$777,$A355,СВЦЭМ!$B$34:$B$777,M$332)+'СЕТ СН'!$F$16</f>
        <v>0</v>
      </c>
      <c r="N355" s="36">
        <f>SUMIFS(СВЦЭМ!$I$34:$I$777,СВЦЭМ!$A$34:$A$777,$A355,СВЦЭМ!$B$34:$B$777,N$332)+'СЕТ СН'!$F$16</f>
        <v>0</v>
      </c>
      <c r="O355" s="36">
        <f>SUMIFS(СВЦЭМ!$I$34:$I$777,СВЦЭМ!$A$34:$A$777,$A355,СВЦЭМ!$B$34:$B$777,O$332)+'СЕТ СН'!$F$16</f>
        <v>0</v>
      </c>
      <c r="P355" s="36">
        <f>SUMIFS(СВЦЭМ!$I$34:$I$777,СВЦЭМ!$A$34:$A$777,$A355,СВЦЭМ!$B$34:$B$777,P$332)+'СЕТ СН'!$F$16</f>
        <v>0</v>
      </c>
      <c r="Q355" s="36">
        <f>SUMIFS(СВЦЭМ!$I$34:$I$777,СВЦЭМ!$A$34:$A$777,$A355,СВЦЭМ!$B$34:$B$777,Q$332)+'СЕТ СН'!$F$16</f>
        <v>0</v>
      </c>
      <c r="R355" s="36">
        <f>SUMIFS(СВЦЭМ!$I$34:$I$777,СВЦЭМ!$A$34:$A$777,$A355,СВЦЭМ!$B$34:$B$777,R$332)+'СЕТ СН'!$F$16</f>
        <v>0</v>
      </c>
      <c r="S355" s="36">
        <f>SUMIFS(СВЦЭМ!$I$34:$I$777,СВЦЭМ!$A$34:$A$777,$A355,СВЦЭМ!$B$34:$B$777,S$332)+'СЕТ СН'!$F$16</f>
        <v>0</v>
      </c>
      <c r="T355" s="36">
        <f>SUMIFS(СВЦЭМ!$I$34:$I$777,СВЦЭМ!$A$34:$A$777,$A355,СВЦЭМ!$B$34:$B$777,T$332)+'СЕТ СН'!$F$16</f>
        <v>0</v>
      </c>
      <c r="U355" s="36">
        <f>SUMIFS(СВЦЭМ!$I$34:$I$777,СВЦЭМ!$A$34:$A$777,$A355,СВЦЭМ!$B$34:$B$777,U$332)+'СЕТ СН'!$F$16</f>
        <v>0</v>
      </c>
      <c r="V355" s="36">
        <f>SUMIFS(СВЦЭМ!$I$34:$I$777,СВЦЭМ!$A$34:$A$777,$A355,СВЦЭМ!$B$34:$B$777,V$332)+'СЕТ СН'!$F$16</f>
        <v>0</v>
      </c>
      <c r="W355" s="36">
        <f>SUMIFS(СВЦЭМ!$I$34:$I$777,СВЦЭМ!$A$34:$A$777,$A355,СВЦЭМ!$B$34:$B$777,W$332)+'СЕТ СН'!$F$16</f>
        <v>0</v>
      </c>
      <c r="X355" s="36">
        <f>SUMIFS(СВЦЭМ!$I$34:$I$777,СВЦЭМ!$A$34:$A$777,$A355,СВЦЭМ!$B$34:$B$777,X$332)+'СЕТ СН'!$F$16</f>
        <v>0</v>
      </c>
      <c r="Y355" s="36">
        <f>SUMIFS(СВЦЭМ!$I$34:$I$777,СВЦЭМ!$A$34:$A$777,$A355,СВЦЭМ!$B$34:$B$777,Y$332)+'СЕТ СН'!$F$16</f>
        <v>0</v>
      </c>
    </row>
    <row r="356" spans="1:27" ht="15.75" hidden="1" x14ac:dyDescent="0.2">
      <c r="A356" s="35">
        <f t="shared" si="9"/>
        <v>43975</v>
      </c>
      <c r="B356" s="36">
        <f>SUMIFS(СВЦЭМ!$I$34:$I$777,СВЦЭМ!$A$34:$A$777,$A356,СВЦЭМ!$B$34:$B$777,B$332)+'СЕТ СН'!$F$16</f>
        <v>0</v>
      </c>
      <c r="C356" s="36">
        <f>SUMIFS(СВЦЭМ!$I$34:$I$777,СВЦЭМ!$A$34:$A$777,$A356,СВЦЭМ!$B$34:$B$777,C$332)+'СЕТ СН'!$F$16</f>
        <v>0</v>
      </c>
      <c r="D356" s="36">
        <f>SUMIFS(СВЦЭМ!$I$34:$I$777,СВЦЭМ!$A$34:$A$777,$A356,СВЦЭМ!$B$34:$B$777,D$332)+'СЕТ СН'!$F$16</f>
        <v>0</v>
      </c>
      <c r="E356" s="36">
        <f>SUMIFS(СВЦЭМ!$I$34:$I$777,СВЦЭМ!$A$34:$A$777,$A356,СВЦЭМ!$B$34:$B$777,E$332)+'СЕТ СН'!$F$16</f>
        <v>0</v>
      </c>
      <c r="F356" s="36">
        <f>SUMIFS(СВЦЭМ!$I$34:$I$777,СВЦЭМ!$A$34:$A$777,$A356,СВЦЭМ!$B$34:$B$777,F$332)+'СЕТ СН'!$F$16</f>
        <v>0</v>
      </c>
      <c r="G356" s="36">
        <f>SUMIFS(СВЦЭМ!$I$34:$I$777,СВЦЭМ!$A$34:$A$777,$A356,СВЦЭМ!$B$34:$B$777,G$332)+'СЕТ СН'!$F$16</f>
        <v>0</v>
      </c>
      <c r="H356" s="36">
        <f>SUMIFS(СВЦЭМ!$I$34:$I$777,СВЦЭМ!$A$34:$A$777,$A356,СВЦЭМ!$B$34:$B$777,H$332)+'СЕТ СН'!$F$16</f>
        <v>0</v>
      </c>
      <c r="I356" s="36">
        <f>SUMIFS(СВЦЭМ!$I$34:$I$777,СВЦЭМ!$A$34:$A$777,$A356,СВЦЭМ!$B$34:$B$777,I$332)+'СЕТ СН'!$F$16</f>
        <v>0</v>
      </c>
      <c r="J356" s="36">
        <f>SUMIFS(СВЦЭМ!$I$34:$I$777,СВЦЭМ!$A$34:$A$777,$A356,СВЦЭМ!$B$34:$B$777,J$332)+'СЕТ СН'!$F$16</f>
        <v>0</v>
      </c>
      <c r="K356" s="36">
        <f>SUMIFS(СВЦЭМ!$I$34:$I$777,СВЦЭМ!$A$34:$A$777,$A356,СВЦЭМ!$B$34:$B$777,K$332)+'СЕТ СН'!$F$16</f>
        <v>0</v>
      </c>
      <c r="L356" s="36">
        <f>SUMIFS(СВЦЭМ!$I$34:$I$777,СВЦЭМ!$A$34:$A$777,$A356,СВЦЭМ!$B$34:$B$777,L$332)+'СЕТ СН'!$F$16</f>
        <v>0</v>
      </c>
      <c r="M356" s="36">
        <f>SUMIFS(СВЦЭМ!$I$34:$I$777,СВЦЭМ!$A$34:$A$777,$A356,СВЦЭМ!$B$34:$B$777,M$332)+'СЕТ СН'!$F$16</f>
        <v>0</v>
      </c>
      <c r="N356" s="36">
        <f>SUMIFS(СВЦЭМ!$I$34:$I$777,СВЦЭМ!$A$34:$A$777,$A356,СВЦЭМ!$B$34:$B$777,N$332)+'СЕТ СН'!$F$16</f>
        <v>0</v>
      </c>
      <c r="O356" s="36">
        <f>SUMIFS(СВЦЭМ!$I$34:$I$777,СВЦЭМ!$A$34:$A$777,$A356,СВЦЭМ!$B$34:$B$777,O$332)+'СЕТ СН'!$F$16</f>
        <v>0</v>
      </c>
      <c r="P356" s="36">
        <f>SUMIFS(СВЦЭМ!$I$34:$I$777,СВЦЭМ!$A$34:$A$777,$A356,СВЦЭМ!$B$34:$B$777,P$332)+'СЕТ СН'!$F$16</f>
        <v>0</v>
      </c>
      <c r="Q356" s="36">
        <f>SUMIFS(СВЦЭМ!$I$34:$I$777,СВЦЭМ!$A$34:$A$777,$A356,СВЦЭМ!$B$34:$B$777,Q$332)+'СЕТ СН'!$F$16</f>
        <v>0</v>
      </c>
      <c r="R356" s="36">
        <f>SUMIFS(СВЦЭМ!$I$34:$I$777,СВЦЭМ!$A$34:$A$777,$A356,СВЦЭМ!$B$34:$B$777,R$332)+'СЕТ СН'!$F$16</f>
        <v>0</v>
      </c>
      <c r="S356" s="36">
        <f>SUMIFS(СВЦЭМ!$I$34:$I$777,СВЦЭМ!$A$34:$A$777,$A356,СВЦЭМ!$B$34:$B$777,S$332)+'СЕТ СН'!$F$16</f>
        <v>0</v>
      </c>
      <c r="T356" s="36">
        <f>SUMIFS(СВЦЭМ!$I$34:$I$777,СВЦЭМ!$A$34:$A$777,$A356,СВЦЭМ!$B$34:$B$777,T$332)+'СЕТ СН'!$F$16</f>
        <v>0</v>
      </c>
      <c r="U356" s="36">
        <f>SUMIFS(СВЦЭМ!$I$34:$I$777,СВЦЭМ!$A$34:$A$777,$A356,СВЦЭМ!$B$34:$B$777,U$332)+'СЕТ СН'!$F$16</f>
        <v>0</v>
      </c>
      <c r="V356" s="36">
        <f>SUMIFS(СВЦЭМ!$I$34:$I$777,СВЦЭМ!$A$34:$A$777,$A356,СВЦЭМ!$B$34:$B$777,V$332)+'СЕТ СН'!$F$16</f>
        <v>0</v>
      </c>
      <c r="W356" s="36">
        <f>SUMIFS(СВЦЭМ!$I$34:$I$777,СВЦЭМ!$A$34:$A$777,$A356,СВЦЭМ!$B$34:$B$777,W$332)+'СЕТ СН'!$F$16</f>
        <v>0</v>
      </c>
      <c r="X356" s="36">
        <f>SUMIFS(СВЦЭМ!$I$34:$I$777,СВЦЭМ!$A$34:$A$777,$A356,СВЦЭМ!$B$34:$B$777,X$332)+'СЕТ СН'!$F$16</f>
        <v>0</v>
      </c>
      <c r="Y356" s="36">
        <f>SUMIFS(СВЦЭМ!$I$34:$I$777,СВЦЭМ!$A$34:$A$777,$A356,СВЦЭМ!$B$34:$B$777,Y$332)+'СЕТ СН'!$F$16</f>
        <v>0</v>
      </c>
    </row>
    <row r="357" spans="1:27" ht="15.75" hidden="1" x14ac:dyDescent="0.2">
      <c r="A357" s="35">
        <f t="shared" si="9"/>
        <v>43976</v>
      </c>
      <c r="B357" s="36">
        <f>SUMIFS(СВЦЭМ!$I$34:$I$777,СВЦЭМ!$A$34:$A$777,$A357,СВЦЭМ!$B$34:$B$777,B$332)+'СЕТ СН'!$F$16</f>
        <v>0</v>
      </c>
      <c r="C357" s="36">
        <f>SUMIFS(СВЦЭМ!$I$34:$I$777,СВЦЭМ!$A$34:$A$777,$A357,СВЦЭМ!$B$34:$B$777,C$332)+'СЕТ СН'!$F$16</f>
        <v>0</v>
      </c>
      <c r="D357" s="36">
        <f>SUMIFS(СВЦЭМ!$I$34:$I$777,СВЦЭМ!$A$34:$A$777,$A357,СВЦЭМ!$B$34:$B$777,D$332)+'СЕТ СН'!$F$16</f>
        <v>0</v>
      </c>
      <c r="E357" s="36">
        <f>SUMIFS(СВЦЭМ!$I$34:$I$777,СВЦЭМ!$A$34:$A$777,$A357,СВЦЭМ!$B$34:$B$777,E$332)+'СЕТ СН'!$F$16</f>
        <v>0</v>
      </c>
      <c r="F357" s="36">
        <f>SUMIFS(СВЦЭМ!$I$34:$I$777,СВЦЭМ!$A$34:$A$777,$A357,СВЦЭМ!$B$34:$B$777,F$332)+'СЕТ СН'!$F$16</f>
        <v>0</v>
      </c>
      <c r="G357" s="36">
        <f>SUMIFS(СВЦЭМ!$I$34:$I$777,СВЦЭМ!$A$34:$A$777,$A357,СВЦЭМ!$B$34:$B$777,G$332)+'СЕТ СН'!$F$16</f>
        <v>0</v>
      </c>
      <c r="H357" s="36">
        <f>SUMIFS(СВЦЭМ!$I$34:$I$777,СВЦЭМ!$A$34:$A$777,$A357,СВЦЭМ!$B$34:$B$777,H$332)+'СЕТ СН'!$F$16</f>
        <v>0</v>
      </c>
      <c r="I357" s="36">
        <f>SUMIFS(СВЦЭМ!$I$34:$I$777,СВЦЭМ!$A$34:$A$777,$A357,СВЦЭМ!$B$34:$B$777,I$332)+'СЕТ СН'!$F$16</f>
        <v>0</v>
      </c>
      <c r="J357" s="36">
        <f>SUMIFS(СВЦЭМ!$I$34:$I$777,СВЦЭМ!$A$34:$A$777,$A357,СВЦЭМ!$B$34:$B$777,J$332)+'СЕТ СН'!$F$16</f>
        <v>0</v>
      </c>
      <c r="K357" s="36">
        <f>SUMIFS(СВЦЭМ!$I$34:$I$777,СВЦЭМ!$A$34:$A$777,$A357,СВЦЭМ!$B$34:$B$777,K$332)+'СЕТ СН'!$F$16</f>
        <v>0</v>
      </c>
      <c r="L357" s="36">
        <f>SUMIFS(СВЦЭМ!$I$34:$I$777,СВЦЭМ!$A$34:$A$777,$A357,СВЦЭМ!$B$34:$B$777,L$332)+'СЕТ СН'!$F$16</f>
        <v>0</v>
      </c>
      <c r="M357" s="36">
        <f>SUMIFS(СВЦЭМ!$I$34:$I$777,СВЦЭМ!$A$34:$A$777,$A357,СВЦЭМ!$B$34:$B$777,M$332)+'СЕТ СН'!$F$16</f>
        <v>0</v>
      </c>
      <c r="N357" s="36">
        <f>SUMIFS(СВЦЭМ!$I$34:$I$777,СВЦЭМ!$A$34:$A$777,$A357,СВЦЭМ!$B$34:$B$777,N$332)+'СЕТ СН'!$F$16</f>
        <v>0</v>
      </c>
      <c r="O357" s="36">
        <f>SUMIFS(СВЦЭМ!$I$34:$I$777,СВЦЭМ!$A$34:$A$777,$A357,СВЦЭМ!$B$34:$B$777,O$332)+'СЕТ СН'!$F$16</f>
        <v>0</v>
      </c>
      <c r="P357" s="36">
        <f>SUMIFS(СВЦЭМ!$I$34:$I$777,СВЦЭМ!$A$34:$A$777,$A357,СВЦЭМ!$B$34:$B$777,P$332)+'СЕТ СН'!$F$16</f>
        <v>0</v>
      </c>
      <c r="Q357" s="36">
        <f>SUMIFS(СВЦЭМ!$I$34:$I$777,СВЦЭМ!$A$34:$A$777,$A357,СВЦЭМ!$B$34:$B$777,Q$332)+'СЕТ СН'!$F$16</f>
        <v>0</v>
      </c>
      <c r="R357" s="36">
        <f>SUMIFS(СВЦЭМ!$I$34:$I$777,СВЦЭМ!$A$34:$A$777,$A357,СВЦЭМ!$B$34:$B$777,R$332)+'СЕТ СН'!$F$16</f>
        <v>0</v>
      </c>
      <c r="S357" s="36">
        <f>SUMIFS(СВЦЭМ!$I$34:$I$777,СВЦЭМ!$A$34:$A$777,$A357,СВЦЭМ!$B$34:$B$777,S$332)+'СЕТ СН'!$F$16</f>
        <v>0</v>
      </c>
      <c r="T357" s="36">
        <f>SUMIFS(СВЦЭМ!$I$34:$I$777,СВЦЭМ!$A$34:$A$777,$A357,СВЦЭМ!$B$34:$B$777,T$332)+'СЕТ СН'!$F$16</f>
        <v>0</v>
      </c>
      <c r="U357" s="36">
        <f>SUMIFS(СВЦЭМ!$I$34:$I$777,СВЦЭМ!$A$34:$A$777,$A357,СВЦЭМ!$B$34:$B$777,U$332)+'СЕТ СН'!$F$16</f>
        <v>0</v>
      </c>
      <c r="V357" s="36">
        <f>SUMIFS(СВЦЭМ!$I$34:$I$777,СВЦЭМ!$A$34:$A$777,$A357,СВЦЭМ!$B$34:$B$777,V$332)+'СЕТ СН'!$F$16</f>
        <v>0</v>
      </c>
      <c r="W357" s="36">
        <f>SUMIFS(СВЦЭМ!$I$34:$I$777,СВЦЭМ!$A$34:$A$777,$A357,СВЦЭМ!$B$34:$B$777,W$332)+'СЕТ СН'!$F$16</f>
        <v>0</v>
      </c>
      <c r="X357" s="36">
        <f>SUMIFS(СВЦЭМ!$I$34:$I$777,СВЦЭМ!$A$34:$A$777,$A357,СВЦЭМ!$B$34:$B$777,X$332)+'СЕТ СН'!$F$16</f>
        <v>0</v>
      </c>
      <c r="Y357" s="36">
        <f>SUMIFS(СВЦЭМ!$I$34:$I$777,СВЦЭМ!$A$34:$A$777,$A357,СВЦЭМ!$B$34:$B$777,Y$332)+'СЕТ СН'!$F$16</f>
        <v>0</v>
      </c>
    </row>
    <row r="358" spans="1:27" ht="15.75" hidden="1" x14ac:dyDescent="0.2">
      <c r="A358" s="35">
        <f t="shared" si="9"/>
        <v>43977</v>
      </c>
      <c r="B358" s="36">
        <f>SUMIFS(СВЦЭМ!$I$34:$I$777,СВЦЭМ!$A$34:$A$777,$A358,СВЦЭМ!$B$34:$B$777,B$332)+'СЕТ СН'!$F$16</f>
        <v>0</v>
      </c>
      <c r="C358" s="36">
        <f>SUMIFS(СВЦЭМ!$I$34:$I$777,СВЦЭМ!$A$34:$A$777,$A358,СВЦЭМ!$B$34:$B$777,C$332)+'СЕТ СН'!$F$16</f>
        <v>0</v>
      </c>
      <c r="D358" s="36">
        <f>SUMIFS(СВЦЭМ!$I$34:$I$777,СВЦЭМ!$A$34:$A$777,$A358,СВЦЭМ!$B$34:$B$777,D$332)+'СЕТ СН'!$F$16</f>
        <v>0</v>
      </c>
      <c r="E358" s="36">
        <f>SUMIFS(СВЦЭМ!$I$34:$I$777,СВЦЭМ!$A$34:$A$777,$A358,СВЦЭМ!$B$34:$B$777,E$332)+'СЕТ СН'!$F$16</f>
        <v>0</v>
      </c>
      <c r="F358" s="36">
        <f>SUMIFS(СВЦЭМ!$I$34:$I$777,СВЦЭМ!$A$34:$A$777,$A358,СВЦЭМ!$B$34:$B$777,F$332)+'СЕТ СН'!$F$16</f>
        <v>0</v>
      </c>
      <c r="G358" s="36">
        <f>SUMIFS(СВЦЭМ!$I$34:$I$777,СВЦЭМ!$A$34:$A$777,$A358,СВЦЭМ!$B$34:$B$777,G$332)+'СЕТ СН'!$F$16</f>
        <v>0</v>
      </c>
      <c r="H358" s="36">
        <f>SUMIFS(СВЦЭМ!$I$34:$I$777,СВЦЭМ!$A$34:$A$777,$A358,СВЦЭМ!$B$34:$B$777,H$332)+'СЕТ СН'!$F$16</f>
        <v>0</v>
      </c>
      <c r="I358" s="36">
        <f>SUMIFS(СВЦЭМ!$I$34:$I$777,СВЦЭМ!$A$34:$A$777,$A358,СВЦЭМ!$B$34:$B$777,I$332)+'СЕТ СН'!$F$16</f>
        <v>0</v>
      </c>
      <c r="J358" s="36">
        <f>SUMIFS(СВЦЭМ!$I$34:$I$777,СВЦЭМ!$A$34:$A$777,$A358,СВЦЭМ!$B$34:$B$777,J$332)+'СЕТ СН'!$F$16</f>
        <v>0</v>
      </c>
      <c r="K358" s="36">
        <f>SUMIFS(СВЦЭМ!$I$34:$I$777,СВЦЭМ!$A$34:$A$777,$A358,СВЦЭМ!$B$34:$B$777,K$332)+'СЕТ СН'!$F$16</f>
        <v>0</v>
      </c>
      <c r="L358" s="36">
        <f>SUMIFS(СВЦЭМ!$I$34:$I$777,СВЦЭМ!$A$34:$A$777,$A358,СВЦЭМ!$B$34:$B$777,L$332)+'СЕТ СН'!$F$16</f>
        <v>0</v>
      </c>
      <c r="M358" s="36">
        <f>SUMIFS(СВЦЭМ!$I$34:$I$777,СВЦЭМ!$A$34:$A$777,$A358,СВЦЭМ!$B$34:$B$777,M$332)+'СЕТ СН'!$F$16</f>
        <v>0</v>
      </c>
      <c r="N358" s="36">
        <f>SUMIFS(СВЦЭМ!$I$34:$I$777,СВЦЭМ!$A$34:$A$777,$A358,СВЦЭМ!$B$34:$B$777,N$332)+'СЕТ СН'!$F$16</f>
        <v>0</v>
      </c>
      <c r="O358" s="36">
        <f>SUMIFS(СВЦЭМ!$I$34:$I$777,СВЦЭМ!$A$34:$A$777,$A358,СВЦЭМ!$B$34:$B$777,O$332)+'СЕТ СН'!$F$16</f>
        <v>0</v>
      </c>
      <c r="P358" s="36">
        <f>SUMIFS(СВЦЭМ!$I$34:$I$777,СВЦЭМ!$A$34:$A$777,$A358,СВЦЭМ!$B$34:$B$777,P$332)+'СЕТ СН'!$F$16</f>
        <v>0</v>
      </c>
      <c r="Q358" s="36">
        <f>SUMIFS(СВЦЭМ!$I$34:$I$777,СВЦЭМ!$A$34:$A$777,$A358,СВЦЭМ!$B$34:$B$777,Q$332)+'СЕТ СН'!$F$16</f>
        <v>0</v>
      </c>
      <c r="R358" s="36">
        <f>SUMIFS(СВЦЭМ!$I$34:$I$777,СВЦЭМ!$A$34:$A$777,$A358,СВЦЭМ!$B$34:$B$777,R$332)+'СЕТ СН'!$F$16</f>
        <v>0</v>
      </c>
      <c r="S358" s="36">
        <f>SUMIFS(СВЦЭМ!$I$34:$I$777,СВЦЭМ!$A$34:$A$777,$A358,СВЦЭМ!$B$34:$B$777,S$332)+'СЕТ СН'!$F$16</f>
        <v>0</v>
      </c>
      <c r="T358" s="36">
        <f>SUMIFS(СВЦЭМ!$I$34:$I$777,СВЦЭМ!$A$34:$A$777,$A358,СВЦЭМ!$B$34:$B$777,T$332)+'СЕТ СН'!$F$16</f>
        <v>0</v>
      </c>
      <c r="U358" s="36">
        <f>SUMIFS(СВЦЭМ!$I$34:$I$777,СВЦЭМ!$A$34:$A$777,$A358,СВЦЭМ!$B$34:$B$777,U$332)+'СЕТ СН'!$F$16</f>
        <v>0</v>
      </c>
      <c r="V358" s="36">
        <f>SUMIFS(СВЦЭМ!$I$34:$I$777,СВЦЭМ!$A$34:$A$777,$A358,СВЦЭМ!$B$34:$B$777,V$332)+'СЕТ СН'!$F$16</f>
        <v>0</v>
      </c>
      <c r="W358" s="36">
        <f>SUMIFS(СВЦЭМ!$I$34:$I$777,СВЦЭМ!$A$34:$A$777,$A358,СВЦЭМ!$B$34:$B$777,W$332)+'СЕТ СН'!$F$16</f>
        <v>0</v>
      </c>
      <c r="X358" s="36">
        <f>SUMIFS(СВЦЭМ!$I$34:$I$777,СВЦЭМ!$A$34:$A$777,$A358,СВЦЭМ!$B$34:$B$777,X$332)+'СЕТ СН'!$F$16</f>
        <v>0</v>
      </c>
      <c r="Y358" s="36">
        <f>SUMIFS(СВЦЭМ!$I$34:$I$777,СВЦЭМ!$A$34:$A$777,$A358,СВЦЭМ!$B$34:$B$777,Y$332)+'СЕТ СН'!$F$16</f>
        <v>0</v>
      </c>
    </row>
    <row r="359" spans="1:27" ht="15.75" hidden="1" x14ac:dyDescent="0.2">
      <c r="A359" s="35">
        <f t="shared" si="9"/>
        <v>43978</v>
      </c>
      <c r="B359" s="36">
        <f>SUMIFS(СВЦЭМ!$I$34:$I$777,СВЦЭМ!$A$34:$A$777,$A359,СВЦЭМ!$B$34:$B$777,B$332)+'СЕТ СН'!$F$16</f>
        <v>0</v>
      </c>
      <c r="C359" s="36">
        <f>SUMIFS(СВЦЭМ!$I$34:$I$777,СВЦЭМ!$A$34:$A$777,$A359,СВЦЭМ!$B$34:$B$777,C$332)+'СЕТ СН'!$F$16</f>
        <v>0</v>
      </c>
      <c r="D359" s="36">
        <f>SUMIFS(СВЦЭМ!$I$34:$I$777,СВЦЭМ!$A$34:$A$777,$A359,СВЦЭМ!$B$34:$B$777,D$332)+'СЕТ СН'!$F$16</f>
        <v>0</v>
      </c>
      <c r="E359" s="36">
        <f>SUMIFS(СВЦЭМ!$I$34:$I$777,СВЦЭМ!$A$34:$A$777,$A359,СВЦЭМ!$B$34:$B$777,E$332)+'СЕТ СН'!$F$16</f>
        <v>0</v>
      </c>
      <c r="F359" s="36">
        <f>SUMIFS(СВЦЭМ!$I$34:$I$777,СВЦЭМ!$A$34:$A$777,$A359,СВЦЭМ!$B$34:$B$777,F$332)+'СЕТ СН'!$F$16</f>
        <v>0</v>
      </c>
      <c r="G359" s="36">
        <f>SUMIFS(СВЦЭМ!$I$34:$I$777,СВЦЭМ!$A$34:$A$777,$A359,СВЦЭМ!$B$34:$B$777,G$332)+'СЕТ СН'!$F$16</f>
        <v>0</v>
      </c>
      <c r="H359" s="36">
        <f>SUMIFS(СВЦЭМ!$I$34:$I$777,СВЦЭМ!$A$34:$A$777,$A359,СВЦЭМ!$B$34:$B$777,H$332)+'СЕТ СН'!$F$16</f>
        <v>0</v>
      </c>
      <c r="I359" s="36">
        <f>SUMIFS(СВЦЭМ!$I$34:$I$777,СВЦЭМ!$A$34:$A$777,$A359,СВЦЭМ!$B$34:$B$777,I$332)+'СЕТ СН'!$F$16</f>
        <v>0</v>
      </c>
      <c r="J359" s="36">
        <f>SUMIFS(СВЦЭМ!$I$34:$I$777,СВЦЭМ!$A$34:$A$777,$A359,СВЦЭМ!$B$34:$B$777,J$332)+'СЕТ СН'!$F$16</f>
        <v>0</v>
      </c>
      <c r="K359" s="36">
        <f>SUMIFS(СВЦЭМ!$I$34:$I$777,СВЦЭМ!$A$34:$A$777,$A359,СВЦЭМ!$B$34:$B$777,K$332)+'СЕТ СН'!$F$16</f>
        <v>0</v>
      </c>
      <c r="L359" s="36">
        <f>SUMIFS(СВЦЭМ!$I$34:$I$777,СВЦЭМ!$A$34:$A$777,$A359,СВЦЭМ!$B$34:$B$777,L$332)+'СЕТ СН'!$F$16</f>
        <v>0</v>
      </c>
      <c r="M359" s="36">
        <f>SUMIFS(СВЦЭМ!$I$34:$I$777,СВЦЭМ!$A$34:$A$777,$A359,СВЦЭМ!$B$34:$B$777,M$332)+'СЕТ СН'!$F$16</f>
        <v>0</v>
      </c>
      <c r="N359" s="36">
        <f>SUMIFS(СВЦЭМ!$I$34:$I$777,СВЦЭМ!$A$34:$A$777,$A359,СВЦЭМ!$B$34:$B$777,N$332)+'СЕТ СН'!$F$16</f>
        <v>0</v>
      </c>
      <c r="O359" s="36">
        <f>SUMIFS(СВЦЭМ!$I$34:$I$777,СВЦЭМ!$A$34:$A$777,$A359,СВЦЭМ!$B$34:$B$777,O$332)+'СЕТ СН'!$F$16</f>
        <v>0</v>
      </c>
      <c r="P359" s="36">
        <f>SUMIFS(СВЦЭМ!$I$34:$I$777,СВЦЭМ!$A$34:$A$777,$A359,СВЦЭМ!$B$34:$B$777,P$332)+'СЕТ СН'!$F$16</f>
        <v>0</v>
      </c>
      <c r="Q359" s="36">
        <f>SUMIFS(СВЦЭМ!$I$34:$I$777,СВЦЭМ!$A$34:$A$777,$A359,СВЦЭМ!$B$34:$B$777,Q$332)+'СЕТ СН'!$F$16</f>
        <v>0</v>
      </c>
      <c r="R359" s="36">
        <f>SUMIFS(СВЦЭМ!$I$34:$I$777,СВЦЭМ!$A$34:$A$777,$A359,СВЦЭМ!$B$34:$B$777,R$332)+'СЕТ СН'!$F$16</f>
        <v>0</v>
      </c>
      <c r="S359" s="36">
        <f>SUMIFS(СВЦЭМ!$I$34:$I$777,СВЦЭМ!$A$34:$A$777,$A359,СВЦЭМ!$B$34:$B$777,S$332)+'СЕТ СН'!$F$16</f>
        <v>0</v>
      </c>
      <c r="T359" s="36">
        <f>SUMIFS(СВЦЭМ!$I$34:$I$777,СВЦЭМ!$A$34:$A$777,$A359,СВЦЭМ!$B$34:$B$777,T$332)+'СЕТ СН'!$F$16</f>
        <v>0</v>
      </c>
      <c r="U359" s="36">
        <f>SUMIFS(СВЦЭМ!$I$34:$I$777,СВЦЭМ!$A$34:$A$777,$A359,СВЦЭМ!$B$34:$B$777,U$332)+'СЕТ СН'!$F$16</f>
        <v>0</v>
      </c>
      <c r="V359" s="36">
        <f>SUMIFS(СВЦЭМ!$I$34:$I$777,СВЦЭМ!$A$34:$A$777,$A359,СВЦЭМ!$B$34:$B$777,V$332)+'СЕТ СН'!$F$16</f>
        <v>0</v>
      </c>
      <c r="W359" s="36">
        <f>SUMIFS(СВЦЭМ!$I$34:$I$777,СВЦЭМ!$A$34:$A$777,$A359,СВЦЭМ!$B$34:$B$777,W$332)+'СЕТ СН'!$F$16</f>
        <v>0</v>
      </c>
      <c r="X359" s="36">
        <f>SUMIFS(СВЦЭМ!$I$34:$I$777,СВЦЭМ!$A$34:$A$777,$A359,СВЦЭМ!$B$34:$B$777,X$332)+'СЕТ СН'!$F$16</f>
        <v>0</v>
      </c>
      <c r="Y359" s="36">
        <f>SUMIFS(СВЦЭМ!$I$34:$I$777,СВЦЭМ!$A$34:$A$777,$A359,СВЦЭМ!$B$34:$B$777,Y$332)+'СЕТ СН'!$F$16</f>
        <v>0</v>
      </c>
    </row>
    <row r="360" spans="1:27" ht="15.75" hidden="1" x14ac:dyDescent="0.2">
      <c r="A360" s="35">
        <f t="shared" si="9"/>
        <v>43979</v>
      </c>
      <c r="B360" s="36">
        <f>SUMIFS(СВЦЭМ!$I$34:$I$777,СВЦЭМ!$A$34:$A$777,$A360,СВЦЭМ!$B$34:$B$777,B$332)+'СЕТ СН'!$F$16</f>
        <v>0</v>
      </c>
      <c r="C360" s="36">
        <f>SUMIFS(СВЦЭМ!$I$34:$I$777,СВЦЭМ!$A$34:$A$777,$A360,СВЦЭМ!$B$34:$B$777,C$332)+'СЕТ СН'!$F$16</f>
        <v>0</v>
      </c>
      <c r="D360" s="36">
        <f>SUMIFS(СВЦЭМ!$I$34:$I$777,СВЦЭМ!$A$34:$A$777,$A360,СВЦЭМ!$B$34:$B$777,D$332)+'СЕТ СН'!$F$16</f>
        <v>0</v>
      </c>
      <c r="E360" s="36">
        <f>SUMIFS(СВЦЭМ!$I$34:$I$777,СВЦЭМ!$A$34:$A$777,$A360,СВЦЭМ!$B$34:$B$777,E$332)+'СЕТ СН'!$F$16</f>
        <v>0</v>
      </c>
      <c r="F360" s="36">
        <f>SUMIFS(СВЦЭМ!$I$34:$I$777,СВЦЭМ!$A$34:$A$777,$A360,СВЦЭМ!$B$34:$B$777,F$332)+'СЕТ СН'!$F$16</f>
        <v>0</v>
      </c>
      <c r="G360" s="36">
        <f>SUMIFS(СВЦЭМ!$I$34:$I$777,СВЦЭМ!$A$34:$A$777,$A360,СВЦЭМ!$B$34:$B$777,G$332)+'СЕТ СН'!$F$16</f>
        <v>0</v>
      </c>
      <c r="H360" s="36">
        <f>SUMIFS(СВЦЭМ!$I$34:$I$777,СВЦЭМ!$A$34:$A$777,$A360,СВЦЭМ!$B$34:$B$777,H$332)+'СЕТ СН'!$F$16</f>
        <v>0</v>
      </c>
      <c r="I360" s="36">
        <f>SUMIFS(СВЦЭМ!$I$34:$I$777,СВЦЭМ!$A$34:$A$777,$A360,СВЦЭМ!$B$34:$B$777,I$332)+'СЕТ СН'!$F$16</f>
        <v>0</v>
      </c>
      <c r="J360" s="36">
        <f>SUMIFS(СВЦЭМ!$I$34:$I$777,СВЦЭМ!$A$34:$A$777,$A360,СВЦЭМ!$B$34:$B$777,J$332)+'СЕТ СН'!$F$16</f>
        <v>0</v>
      </c>
      <c r="K360" s="36">
        <f>SUMIFS(СВЦЭМ!$I$34:$I$777,СВЦЭМ!$A$34:$A$777,$A360,СВЦЭМ!$B$34:$B$777,K$332)+'СЕТ СН'!$F$16</f>
        <v>0</v>
      </c>
      <c r="L360" s="36">
        <f>SUMIFS(СВЦЭМ!$I$34:$I$777,СВЦЭМ!$A$34:$A$777,$A360,СВЦЭМ!$B$34:$B$777,L$332)+'СЕТ СН'!$F$16</f>
        <v>0</v>
      </c>
      <c r="M360" s="36">
        <f>SUMIFS(СВЦЭМ!$I$34:$I$777,СВЦЭМ!$A$34:$A$777,$A360,СВЦЭМ!$B$34:$B$777,M$332)+'СЕТ СН'!$F$16</f>
        <v>0</v>
      </c>
      <c r="N360" s="36">
        <f>SUMIFS(СВЦЭМ!$I$34:$I$777,СВЦЭМ!$A$34:$A$777,$A360,СВЦЭМ!$B$34:$B$777,N$332)+'СЕТ СН'!$F$16</f>
        <v>0</v>
      </c>
      <c r="O360" s="36">
        <f>SUMIFS(СВЦЭМ!$I$34:$I$777,СВЦЭМ!$A$34:$A$777,$A360,СВЦЭМ!$B$34:$B$777,O$332)+'СЕТ СН'!$F$16</f>
        <v>0</v>
      </c>
      <c r="P360" s="36">
        <f>SUMIFS(СВЦЭМ!$I$34:$I$777,СВЦЭМ!$A$34:$A$777,$A360,СВЦЭМ!$B$34:$B$777,P$332)+'СЕТ СН'!$F$16</f>
        <v>0</v>
      </c>
      <c r="Q360" s="36">
        <f>SUMIFS(СВЦЭМ!$I$34:$I$777,СВЦЭМ!$A$34:$A$777,$A360,СВЦЭМ!$B$34:$B$777,Q$332)+'СЕТ СН'!$F$16</f>
        <v>0</v>
      </c>
      <c r="R360" s="36">
        <f>SUMIFS(СВЦЭМ!$I$34:$I$777,СВЦЭМ!$A$34:$A$777,$A360,СВЦЭМ!$B$34:$B$777,R$332)+'СЕТ СН'!$F$16</f>
        <v>0</v>
      </c>
      <c r="S360" s="36">
        <f>SUMIFS(СВЦЭМ!$I$34:$I$777,СВЦЭМ!$A$34:$A$777,$A360,СВЦЭМ!$B$34:$B$777,S$332)+'СЕТ СН'!$F$16</f>
        <v>0</v>
      </c>
      <c r="T360" s="36">
        <f>SUMIFS(СВЦЭМ!$I$34:$I$777,СВЦЭМ!$A$34:$A$777,$A360,СВЦЭМ!$B$34:$B$777,T$332)+'СЕТ СН'!$F$16</f>
        <v>0</v>
      </c>
      <c r="U360" s="36">
        <f>SUMIFS(СВЦЭМ!$I$34:$I$777,СВЦЭМ!$A$34:$A$777,$A360,СВЦЭМ!$B$34:$B$777,U$332)+'СЕТ СН'!$F$16</f>
        <v>0</v>
      </c>
      <c r="V360" s="36">
        <f>SUMIFS(СВЦЭМ!$I$34:$I$777,СВЦЭМ!$A$34:$A$777,$A360,СВЦЭМ!$B$34:$B$777,V$332)+'СЕТ СН'!$F$16</f>
        <v>0</v>
      </c>
      <c r="W360" s="36">
        <f>SUMIFS(СВЦЭМ!$I$34:$I$777,СВЦЭМ!$A$34:$A$777,$A360,СВЦЭМ!$B$34:$B$777,W$332)+'СЕТ СН'!$F$16</f>
        <v>0</v>
      </c>
      <c r="X360" s="36">
        <f>SUMIFS(СВЦЭМ!$I$34:$I$777,СВЦЭМ!$A$34:$A$777,$A360,СВЦЭМ!$B$34:$B$777,X$332)+'СЕТ СН'!$F$16</f>
        <v>0</v>
      </c>
      <c r="Y360" s="36">
        <f>SUMIFS(СВЦЭМ!$I$34:$I$777,СВЦЭМ!$A$34:$A$777,$A360,СВЦЭМ!$B$34:$B$777,Y$332)+'СЕТ СН'!$F$16</f>
        <v>0</v>
      </c>
    </row>
    <row r="361" spans="1:27" ht="15.75" hidden="1" x14ac:dyDescent="0.2">
      <c r="A361" s="35">
        <f t="shared" si="9"/>
        <v>43980</v>
      </c>
      <c r="B361" s="36">
        <f>SUMIFS(СВЦЭМ!$I$34:$I$777,СВЦЭМ!$A$34:$A$777,$A361,СВЦЭМ!$B$34:$B$777,B$332)+'СЕТ СН'!$F$16</f>
        <v>0</v>
      </c>
      <c r="C361" s="36">
        <f>SUMIFS(СВЦЭМ!$I$34:$I$777,СВЦЭМ!$A$34:$A$777,$A361,СВЦЭМ!$B$34:$B$777,C$332)+'СЕТ СН'!$F$16</f>
        <v>0</v>
      </c>
      <c r="D361" s="36">
        <f>SUMIFS(СВЦЭМ!$I$34:$I$777,СВЦЭМ!$A$34:$A$777,$A361,СВЦЭМ!$B$34:$B$777,D$332)+'СЕТ СН'!$F$16</f>
        <v>0</v>
      </c>
      <c r="E361" s="36">
        <f>SUMIFS(СВЦЭМ!$I$34:$I$777,СВЦЭМ!$A$34:$A$777,$A361,СВЦЭМ!$B$34:$B$777,E$332)+'СЕТ СН'!$F$16</f>
        <v>0</v>
      </c>
      <c r="F361" s="36">
        <f>SUMIFS(СВЦЭМ!$I$34:$I$777,СВЦЭМ!$A$34:$A$777,$A361,СВЦЭМ!$B$34:$B$777,F$332)+'СЕТ СН'!$F$16</f>
        <v>0</v>
      </c>
      <c r="G361" s="36">
        <f>SUMIFS(СВЦЭМ!$I$34:$I$777,СВЦЭМ!$A$34:$A$777,$A361,СВЦЭМ!$B$34:$B$777,G$332)+'СЕТ СН'!$F$16</f>
        <v>0</v>
      </c>
      <c r="H361" s="36">
        <f>SUMIFS(СВЦЭМ!$I$34:$I$777,СВЦЭМ!$A$34:$A$777,$A361,СВЦЭМ!$B$34:$B$777,H$332)+'СЕТ СН'!$F$16</f>
        <v>0</v>
      </c>
      <c r="I361" s="36">
        <f>SUMIFS(СВЦЭМ!$I$34:$I$777,СВЦЭМ!$A$34:$A$777,$A361,СВЦЭМ!$B$34:$B$777,I$332)+'СЕТ СН'!$F$16</f>
        <v>0</v>
      </c>
      <c r="J361" s="36">
        <f>SUMIFS(СВЦЭМ!$I$34:$I$777,СВЦЭМ!$A$34:$A$777,$A361,СВЦЭМ!$B$34:$B$777,J$332)+'СЕТ СН'!$F$16</f>
        <v>0</v>
      </c>
      <c r="K361" s="36">
        <f>SUMIFS(СВЦЭМ!$I$34:$I$777,СВЦЭМ!$A$34:$A$777,$A361,СВЦЭМ!$B$34:$B$777,K$332)+'СЕТ СН'!$F$16</f>
        <v>0</v>
      </c>
      <c r="L361" s="36">
        <f>SUMIFS(СВЦЭМ!$I$34:$I$777,СВЦЭМ!$A$34:$A$777,$A361,СВЦЭМ!$B$34:$B$777,L$332)+'СЕТ СН'!$F$16</f>
        <v>0</v>
      </c>
      <c r="M361" s="36">
        <f>SUMIFS(СВЦЭМ!$I$34:$I$777,СВЦЭМ!$A$34:$A$777,$A361,СВЦЭМ!$B$34:$B$777,M$332)+'СЕТ СН'!$F$16</f>
        <v>0</v>
      </c>
      <c r="N361" s="36">
        <f>SUMIFS(СВЦЭМ!$I$34:$I$777,СВЦЭМ!$A$34:$A$777,$A361,СВЦЭМ!$B$34:$B$777,N$332)+'СЕТ СН'!$F$16</f>
        <v>0</v>
      </c>
      <c r="O361" s="36">
        <f>SUMIFS(СВЦЭМ!$I$34:$I$777,СВЦЭМ!$A$34:$A$777,$A361,СВЦЭМ!$B$34:$B$777,O$332)+'СЕТ СН'!$F$16</f>
        <v>0</v>
      </c>
      <c r="P361" s="36">
        <f>SUMIFS(СВЦЭМ!$I$34:$I$777,СВЦЭМ!$A$34:$A$777,$A361,СВЦЭМ!$B$34:$B$777,P$332)+'СЕТ СН'!$F$16</f>
        <v>0</v>
      </c>
      <c r="Q361" s="36">
        <f>SUMIFS(СВЦЭМ!$I$34:$I$777,СВЦЭМ!$A$34:$A$777,$A361,СВЦЭМ!$B$34:$B$777,Q$332)+'СЕТ СН'!$F$16</f>
        <v>0</v>
      </c>
      <c r="R361" s="36">
        <f>SUMIFS(СВЦЭМ!$I$34:$I$777,СВЦЭМ!$A$34:$A$777,$A361,СВЦЭМ!$B$34:$B$777,R$332)+'СЕТ СН'!$F$16</f>
        <v>0</v>
      </c>
      <c r="S361" s="36">
        <f>SUMIFS(СВЦЭМ!$I$34:$I$777,СВЦЭМ!$A$34:$A$777,$A361,СВЦЭМ!$B$34:$B$777,S$332)+'СЕТ СН'!$F$16</f>
        <v>0</v>
      </c>
      <c r="T361" s="36">
        <f>SUMIFS(СВЦЭМ!$I$34:$I$777,СВЦЭМ!$A$34:$A$777,$A361,СВЦЭМ!$B$34:$B$777,T$332)+'СЕТ СН'!$F$16</f>
        <v>0</v>
      </c>
      <c r="U361" s="36">
        <f>SUMIFS(СВЦЭМ!$I$34:$I$777,СВЦЭМ!$A$34:$A$777,$A361,СВЦЭМ!$B$34:$B$777,U$332)+'СЕТ СН'!$F$16</f>
        <v>0</v>
      </c>
      <c r="V361" s="36">
        <f>SUMIFS(СВЦЭМ!$I$34:$I$777,СВЦЭМ!$A$34:$A$777,$A361,СВЦЭМ!$B$34:$B$777,V$332)+'СЕТ СН'!$F$16</f>
        <v>0</v>
      </c>
      <c r="W361" s="36">
        <f>SUMIFS(СВЦЭМ!$I$34:$I$777,СВЦЭМ!$A$34:$A$777,$A361,СВЦЭМ!$B$34:$B$777,W$332)+'СЕТ СН'!$F$16</f>
        <v>0</v>
      </c>
      <c r="X361" s="36">
        <f>SUMIFS(СВЦЭМ!$I$34:$I$777,СВЦЭМ!$A$34:$A$777,$A361,СВЦЭМ!$B$34:$B$777,X$332)+'СЕТ СН'!$F$16</f>
        <v>0</v>
      </c>
      <c r="Y361" s="36">
        <f>SUMIFS(СВЦЭМ!$I$34:$I$777,СВЦЭМ!$A$34:$A$777,$A361,СВЦЭМ!$B$34:$B$777,Y$332)+'СЕТ СН'!$F$16</f>
        <v>0</v>
      </c>
    </row>
    <row r="362" spans="1:27" ht="15.75" hidden="1" x14ac:dyDescent="0.2">
      <c r="A362" s="35">
        <f t="shared" si="9"/>
        <v>43981</v>
      </c>
      <c r="B362" s="36">
        <f>SUMIFS(СВЦЭМ!$I$34:$I$777,СВЦЭМ!$A$34:$A$777,$A362,СВЦЭМ!$B$34:$B$777,B$332)+'СЕТ СН'!$F$16</f>
        <v>0</v>
      </c>
      <c r="C362" s="36">
        <f>SUMIFS(СВЦЭМ!$I$34:$I$777,СВЦЭМ!$A$34:$A$777,$A362,СВЦЭМ!$B$34:$B$777,C$332)+'СЕТ СН'!$F$16</f>
        <v>0</v>
      </c>
      <c r="D362" s="36">
        <f>SUMIFS(СВЦЭМ!$I$34:$I$777,СВЦЭМ!$A$34:$A$777,$A362,СВЦЭМ!$B$34:$B$777,D$332)+'СЕТ СН'!$F$16</f>
        <v>0</v>
      </c>
      <c r="E362" s="36">
        <f>SUMIFS(СВЦЭМ!$I$34:$I$777,СВЦЭМ!$A$34:$A$777,$A362,СВЦЭМ!$B$34:$B$777,E$332)+'СЕТ СН'!$F$16</f>
        <v>0</v>
      </c>
      <c r="F362" s="36">
        <f>SUMIFS(СВЦЭМ!$I$34:$I$777,СВЦЭМ!$A$34:$A$777,$A362,СВЦЭМ!$B$34:$B$777,F$332)+'СЕТ СН'!$F$16</f>
        <v>0</v>
      </c>
      <c r="G362" s="36">
        <f>SUMIFS(СВЦЭМ!$I$34:$I$777,СВЦЭМ!$A$34:$A$777,$A362,СВЦЭМ!$B$34:$B$777,G$332)+'СЕТ СН'!$F$16</f>
        <v>0</v>
      </c>
      <c r="H362" s="36">
        <f>SUMIFS(СВЦЭМ!$I$34:$I$777,СВЦЭМ!$A$34:$A$777,$A362,СВЦЭМ!$B$34:$B$777,H$332)+'СЕТ СН'!$F$16</f>
        <v>0</v>
      </c>
      <c r="I362" s="36">
        <f>SUMIFS(СВЦЭМ!$I$34:$I$777,СВЦЭМ!$A$34:$A$777,$A362,СВЦЭМ!$B$34:$B$777,I$332)+'СЕТ СН'!$F$16</f>
        <v>0</v>
      </c>
      <c r="J362" s="36">
        <f>SUMIFS(СВЦЭМ!$I$34:$I$777,СВЦЭМ!$A$34:$A$777,$A362,СВЦЭМ!$B$34:$B$777,J$332)+'СЕТ СН'!$F$16</f>
        <v>0</v>
      </c>
      <c r="K362" s="36">
        <f>SUMIFS(СВЦЭМ!$I$34:$I$777,СВЦЭМ!$A$34:$A$777,$A362,СВЦЭМ!$B$34:$B$777,K$332)+'СЕТ СН'!$F$16</f>
        <v>0</v>
      </c>
      <c r="L362" s="36">
        <f>SUMIFS(СВЦЭМ!$I$34:$I$777,СВЦЭМ!$A$34:$A$777,$A362,СВЦЭМ!$B$34:$B$777,L$332)+'СЕТ СН'!$F$16</f>
        <v>0</v>
      </c>
      <c r="M362" s="36">
        <f>SUMIFS(СВЦЭМ!$I$34:$I$777,СВЦЭМ!$A$34:$A$777,$A362,СВЦЭМ!$B$34:$B$777,M$332)+'СЕТ СН'!$F$16</f>
        <v>0</v>
      </c>
      <c r="N362" s="36">
        <f>SUMIFS(СВЦЭМ!$I$34:$I$777,СВЦЭМ!$A$34:$A$777,$A362,СВЦЭМ!$B$34:$B$777,N$332)+'СЕТ СН'!$F$16</f>
        <v>0</v>
      </c>
      <c r="O362" s="36">
        <f>SUMIFS(СВЦЭМ!$I$34:$I$777,СВЦЭМ!$A$34:$A$777,$A362,СВЦЭМ!$B$34:$B$777,O$332)+'СЕТ СН'!$F$16</f>
        <v>0</v>
      </c>
      <c r="P362" s="36">
        <f>SUMIFS(СВЦЭМ!$I$34:$I$777,СВЦЭМ!$A$34:$A$777,$A362,СВЦЭМ!$B$34:$B$777,P$332)+'СЕТ СН'!$F$16</f>
        <v>0</v>
      </c>
      <c r="Q362" s="36">
        <f>SUMIFS(СВЦЭМ!$I$34:$I$777,СВЦЭМ!$A$34:$A$777,$A362,СВЦЭМ!$B$34:$B$777,Q$332)+'СЕТ СН'!$F$16</f>
        <v>0</v>
      </c>
      <c r="R362" s="36">
        <f>SUMIFS(СВЦЭМ!$I$34:$I$777,СВЦЭМ!$A$34:$A$777,$A362,СВЦЭМ!$B$34:$B$777,R$332)+'СЕТ СН'!$F$16</f>
        <v>0</v>
      </c>
      <c r="S362" s="36">
        <f>SUMIFS(СВЦЭМ!$I$34:$I$777,СВЦЭМ!$A$34:$A$777,$A362,СВЦЭМ!$B$34:$B$777,S$332)+'СЕТ СН'!$F$16</f>
        <v>0</v>
      </c>
      <c r="T362" s="36">
        <f>SUMIFS(СВЦЭМ!$I$34:$I$777,СВЦЭМ!$A$34:$A$777,$A362,СВЦЭМ!$B$34:$B$777,T$332)+'СЕТ СН'!$F$16</f>
        <v>0</v>
      </c>
      <c r="U362" s="36">
        <f>SUMIFS(СВЦЭМ!$I$34:$I$777,СВЦЭМ!$A$34:$A$777,$A362,СВЦЭМ!$B$34:$B$777,U$332)+'СЕТ СН'!$F$16</f>
        <v>0</v>
      </c>
      <c r="V362" s="36">
        <f>SUMIFS(СВЦЭМ!$I$34:$I$777,СВЦЭМ!$A$34:$A$777,$A362,СВЦЭМ!$B$34:$B$777,V$332)+'СЕТ СН'!$F$16</f>
        <v>0</v>
      </c>
      <c r="W362" s="36">
        <f>SUMIFS(СВЦЭМ!$I$34:$I$777,СВЦЭМ!$A$34:$A$777,$A362,СВЦЭМ!$B$34:$B$777,W$332)+'СЕТ СН'!$F$16</f>
        <v>0</v>
      </c>
      <c r="X362" s="36">
        <f>SUMIFS(СВЦЭМ!$I$34:$I$777,СВЦЭМ!$A$34:$A$777,$A362,СВЦЭМ!$B$34:$B$777,X$332)+'СЕТ СН'!$F$16</f>
        <v>0</v>
      </c>
      <c r="Y362" s="36">
        <f>SUMIFS(СВЦЭМ!$I$34:$I$777,СВЦЭМ!$A$34:$A$777,$A362,СВЦЭМ!$B$34:$B$777,Y$332)+'СЕТ СН'!$F$16</f>
        <v>0</v>
      </c>
    </row>
    <row r="363" spans="1:27" ht="15.75" hidden="1" x14ac:dyDescent="0.2">
      <c r="A363" s="35">
        <f t="shared" si="9"/>
        <v>43982</v>
      </c>
      <c r="B363" s="36">
        <f>SUMIFS(СВЦЭМ!$I$34:$I$777,СВЦЭМ!$A$34:$A$777,$A363,СВЦЭМ!$B$34:$B$777,B$332)+'СЕТ СН'!$F$16</f>
        <v>0</v>
      </c>
      <c r="C363" s="36">
        <f>SUMIFS(СВЦЭМ!$I$34:$I$777,СВЦЭМ!$A$34:$A$777,$A363,СВЦЭМ!$B$34:$B$777,C$332)+'СЕТ СН'!$F$16</f>
        <v>0</v>
      </c>
      <c r="D363" s="36">
        <f>SUMIFS(СВЦЭМ!$I$34:$I$777,СВЦЭМ!$A$34:$A$777,$A363,СВЦЭМ!$B$34:$B$777,D$332)+'СЕТ СН'!$F$16</f>
        <v>0</v>
      </c>
      <c r="E363" s="36">
        <f>SUMIFS(СВЦЭМ!$I$34:$I$777,СВЦЭМ!$A$34:$A$777,$A363,СВЦЭМ!$B$34:$B$777,E$332)+'СЕТ СН'!$F$16</f>
        <v>0</v>
      </c>
      <c r="F363" s="36">
        <f>SUMIFS(СВЦЭМ!$I$34:$I$777,СВЦЭМ!$A$34:$A$777,$A363,СВЦЭМ!$B$34:$B$777,F$332)+'СЕТ СН'!$F$16</f>
        <v>0</v>
      </c>
      <c r="G363" s="36">
        <f>SUMIFS(СВЦЭМ!$I$34:$I$777,СВЦЭМ!$A$34:$A$777,$A363,СВЦЭМ!$B$34:$B$777,G$332)+'СЕТ СН'!$F$16</f>
        <v>0</v>
      </c>
      <c r="H363" s="36">
        <f>SUMIFS(СВЦЭМ!$I$34:$I$777,СВЦЭМ!$A$34:$A$777,$A363,СВЦЭМ!$B$34:$B$777,H$332)+'СЕТ СН'!$F$16</f>
        <v>0</v>
      </c>
      <c r="I363" s="36">
        <f>SUMIFS(СВЦЭМ!$I$34:$I$777,СВЦЭМ!$A$34:$A$777,$A363,СВЦЭМ!$B$34:$B$777,I$332)+'СЕТ СН'!$F$16</f>
        <v>0</v>
      </c>
      <c r="J363" s="36">
        <f>SUMIFS(СВЦЭМ!$I$34:$I$777,СВЦЭМ!$A$34:$A$777,$A363,СВЦЭМ!$B$34:$B$777,J$332)+'СЕТ СН'!$F$16</f>
        <v>0</v>
      </c>
      <c r="K363" s="36">
        <f>SUMIFS(СВЦЭМ!$I$34:$I$777,СВЦЭМ!$A$34:$A$777,$A363,СВЦЭМ!$B$34:$B$777,K$332)+'СЕТ СН'!$F$16</f>
        <v>0</v>
      </c>
      <c r="L363" s="36">
        <f>SUMIFS(СВЦЭМ!$I$34:$I$777,СВЦЭМ!$A$34:$A$777,$A363,СВЦЭМ!$B$34:$B$777,L$332)+'СЕТ СН'!$F$16</f>
        <v>0</v>
      </c>
      <c r="M363" s="36">
        <f>SUMIFS(СВЦЭМ!$I$34:$I$777,СВЦЭМ!$A$34:$A$777,$A363,СВЦЭМ!$B$34:$B$777,M$332)+'СЕТ СН'!$F$16</f>
        <v>0</v>
      </c>
      <c r="N363" s="36">
        <f>SUMIFS(СВЦЭМ!$I$34:$I$777,СВЦЭМ!$A$34:$A$777,$A363,СВЦЭМ!$B$34:$B$777,N$332)+'СЕТ СН'!$F$16</f>
        <v>0</v>
      </c>
      <c r="O363" s="36">
        <f>SUMIFS(СВЦЭМ!$I$34:$I$777,СВЦЭМ!$A$34:$A$777,$A363,СВЦЭМ!$B$34:$B$777,O$332)+'СЕТ СН'!$F$16</f>
        <v>0</v>
      </c>
      <c r="P363" s="36">
        <f>SUMIFS(СВЦЭМ!$I$34:$I$777,СВЦЭМ!$A$34:$A$777,$A363,СВЦЭМ!$B$34:$B$777,P$332)+'СЕТ СН'!$F$16</f>
        <v>0</v>
      </c>
      <c r="Q363" s="36">
        <f>SUMIFS(СВЦЭМ!$I$34:$I$777,СВЦЭМ!$A$34:$A$777,$A363,СВЦЭМ!$B$34:$B$777,Q$332)+'СЕТ СН'!$F$16</f>
        <v>0</v>
      </c>
      <c r="R363" s="36">
        <f>SUMIFS(СВЦЭМ!$I$34:$I$777,СВЦЭМ!$A$34:$A$777,$A363,СВЦЭМ!$B$34:$B$777,R$332)+'СЕТ СН'!$F$16</f>
        <v>0</v>
      </c>
      <c r="S363" s="36">
        <f>SUMIFS(СВЦЭМ!$I$34:$I$777,СВЦЭМ!$A$34:$A$777,$A363,СВЦЭМ!$B$34:$B$777,S$332)+'СЕТ СН'!$F$16</f>
        <v>0</v>
      </c>
      <c r="T363" s="36">
        <f>SUMIFS(СВЦЭМ!$I$34:$I$777,СВЦЭМ!$A$34:$A$777,$A363,СВЦЭМ!$B$34:$B$777,T$332)+'СЕТ СН'!$F$16</f>
        <v>0</v>
      </c>
      <c r="U363" s="36">
        <f>SUMIFS(СВЦЭМ!$I$34:$I$777,СВЦЭМ!$A$34:$A$777,$A363,СВЦЭМ!$B$34:$B$777,U$332)+'СЕТ СН'!$F$16</f>
        <v>0</v>
      </c>
      <c r="V363" s="36">
        <f>SUMIFS(СВЦЭМ!$I$34:$I$777,СВЦЭМ!$A$34:$A$777,$A363,СВЦЭМ!$B$34:$B$777,V$332)+'СЕТ СН'!$F$16</f>
        <v>0</v>
      </c>
      <c r="W363" s="36">
        <f>SUMIFS(СВЦЭМ!$I$34:$I$777,СВЦЭМ!$A$34:$A$777,$A363,СВЦЭМ!$B$34:$B$777,W$332)+'СЕТ СН'!$F$16</f>
        <v>0</v>
      </c>
      <c r="X363" s="36">
        <f>SUMIFS(СВЦЭМ!$I$34:$I$777,СВЦЭМ!$A$34:$A$777,$A363,СВЦЭМ!$B$34:$B$777,X$332)+'СЕТ СН'!$F$16</f>
        <v>0</v>
      </c>
      <c r="Y363" s="36">
        <f>SUMIFS(СВЦЭМ!$I$34:$I$777,СВЦЭМ!$A$34:$A$777,$A363,СВЦЭМ!$B$34:$B$777,Y$332)+'СЕТ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7" t="s">
        <v>7</v>
      </c>
      <c r="B365" s="130" t="s">
        <v>119</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ht="12.75" hidden="1" customHeight="1" x14ac:dyDescent="0.2">
      <c r="A366" s="128"/>
      <c r="B366" s="133"/>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5"/>
    </row>
    <row r="367" spans="1:27" s="46" customFormat="1" ht="12.75" hidden="1" customHeight="1" x14ac:dyDescent="0.2">
      <c r="A367" s="12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01.05.2020</v>
      </c>
      <c r="B368" s="36">
        <f>SUMIFS(СВЦЭМ!$J$34:$J$777,СВЦЭМ!$A$34:$A$777,$A368,СВЦЭМ!$B$34:$B$777,B$367)+'СЕТ СН'!$F$16</f>
        <v>0</v>
      </c>
      <c r="C368" s="36">
        <f>SUMIFS(СВЦЭМ!$J$34:$J$777,СВЦЭМ!$A$34:$A$777,$A368,СВЦЭМ!$B$34:$B$777,C$367)+'СЕТ СН'!$F$16</f>
        <v>0</v>
      </c>
      <c r="D368" s="36">
        <f>SUMIFS(СВЦЭМ!$J$34:$J$777,СВЦЭМ!$A$34:$A$777,$A368,СВЦЭМ!$B$34:$B$777,D$367)+'СЕТ СН'!$F$16</f>
        <v>0</v>
      </c>
      <c r="E368" s="36">
        <f>SUMIFS(СВЦЭМ!$J$34:$J$777,СВЦЭМ!$A$34:$A$777,$A368,СВЦЭМ!$B$34:$B$777,E$367)+'СЕТ СН'!$F$16</f>
        <v>0</v>
      </c>
      <c r="F368" s="36">
        <f>SUMIFS(СВЦЭМ!$J$34:$J$777,СВЦЭМ!$A$34:$A$777,$A368,СВЦЭМ!$B$34:$B$777,F$367)+'СЕТ СН'!$F$16</f>
        <v>0</v>
      </c>
      <c r="G368" s="36">
        <f>SUMIFS(СВЦЭМ!$J$34:$J$777,СВЦЭМ!$A$34:$A$777,$A368,СВЦЭМ!$B$34:$B$777,G$367)+'СЕТ СН'!$F$16</f>
        <v>0</v>
      </c>
      <c r="H368" s="36">
        <f>SUMIFS(СВЦЭМ!$J$34:$J$777,СВЦЭМ!$A$34:$A$777,$A368,СВЦЭМ!$B$34:$B$777,H$367)+'СЕТ СН'!$F$16</f>
        <v>0</v>
      </c>
      <c r="I368" s="36">
        <f>SUMIFS(СВЦЭМ!$J$34:$J$777,СВЦЭМ!$A$34:$A$777,$A368,СВЦЭМ!$B$34:$B$777,I$367)+'СЕТ СН'!$F$16</f>
        <v>0</v>
      </c>
      <c r="J368" s="36">
        <f>SUMIFS(СВЦЭМ!$J$34:$J$777,СВЦЭМ!$A$34:$A$777,$A368,СВЦЭМ!$B$34:$B$777,J$367)+'СЕТ СН'!$F$16</f>
        <v>0</v>
      </c>
      <c r="K368" s="36">
        <f>SUMIFS(СВЦЭМ!$J$34:$J$777,СВЦЭМ!$A$34:$A$777,$A368,СВЦЭМ!$B$34:$B$777,K$367)+'СЕТ СН'!$F$16</f>
        <v>0</v>
      </c>
      <c r="L368" s="36">
        <f>SUMIFS(СВЦЭМ!$J$34:$J$777,СВЦЭМ!$A$34:$A$777,$A368,СВЦЭМ!$B$34:$B$777,L$367)+'СЕТ СН'!$F$16</f>
        <v>0</v>
      </c>
      <c r="M368" s="36">
        <f>SUMIFS(СВЦЭМ!$J$34:$J$777,СВЦЭМ!$A$34:$A$777,$A368,СВЦЭМ!$B$34:$B$777,M$367)+'СЕТ СН'!$F$16</f>
        <v>0</v>
      </c>
      <c r="N368" s="36">
        <f>SUMIFS(СВЦЭМ!$J$34:$J$777,СВЦЭМ!$A$34:$A$777,$A368,СВЦЭМ!$B$34:$B$777,N$367)+'СЕТ СН'!$F$16</f>
        <v>0</v>
      </c>
      <c r="O368" s="36">
        <f>SUMIFS(СВЦЭМ!$J$34:$J$777,СВЦЭМ!$A$34:$A$777,$A368,СВЦЭМ!$B$34:$B$777,O$367)+'СЕТ СН'!$F$16</f>
        <v>0</v>
      </c>
      <c r="P368" s="36">
        <f>SUMIFS(СВЦЭМ!$J$34:$J$777,СВЦЭМ!$A$34:$A$777,$A368,СВЦЭМ!$B$34:$B$777,P$367)+'СЕТ СН'!$F$16</f>
        <v>0</v>
      </c>
      <c r="Q368" s="36">
        <f>SUMIFS(СВЦЭМ!$J$34:$J$777,СВЦЭМ!$A$34:$A$777,$A368,СВЦЭМ!$B$34:$B$777,Q$367)+'СЕТ СН'!$F$16</f>
        <v>0</v>
      </c>
      <c r="R368" s="36">
        <f>SUMIFS(СВЦЭМ!$J$34:$J$777,СВЦЭМ!$A$34:$A$777,$A368,СВЦЭМ!$B$34:$B$777,R$367)+'СЕТ СН'!$F$16</f>
        <v>0</v>
      </c>
      <c r="S368" s="36">
        <f>SUMIFS(СВЦЭМ!$J$34:$J$777,СВЦЭМ!$A$34:$A$777,$A368,СВЦЭМ!$B$34:$B$777,S$367)+'СЕТ СН'!$F$16</f>
        <v>0</v>
      </c>
      <c r="T368" s="36">
        <f>SUMIFS(СВЦЭМ!$J$34:$J$777,СВЦЭМ!$A$34:$A$777,$A368,СВЦЭМ!$B$34:$B$777,T$367)+'СЕТ СН'!$F$16</f>
        <v>0</v>
      </c>
      <c r="U368" s="36">
        <f>SUMIFS(СВЦЭМ!$J$34:$J$777,СВЦЭМ!$A$34:$A$777,$A368,СВЦЭМ!$B$34:$B$777,U$367)+'СЕТ СН'!$F$16</f>
        <v>0</v>
      </c>
      <c r="V368" s="36">
        <f>SUMIFS(СВЦЭМ!$J$34:$J$777,СВЦЭМ!$A$34:$A$777,$A368,СВЦЭМ!$B$34:$B$777,V$367)+'СЕТ СН'!$F$16</f>
        <v>0</v>
      </c>
      <c r="W368" s="36">
        <f>SUMIFS(СВЦЭМ!$J$34:$J$777,СВЦЭМ!$A$34:$A$777,$A368,СВЦЭМ!$B$34:$B$777,W$367)+'СЕТ СН'!$F$16</f>
        <v>0</v>
      </c>
      <c r="X368" s="36">
        <f>SUMIFS(СВЦЭМ!$J$34:$J$777,СВЦЭМ!$A$34:$A$777,$A368,СВЦЭМ!$B$34:$B$777,X$367)+'СЕТ СН'!$F$16</f>
        <v>0</v>
      </c>
      <c r="Y368" s="36">
        <f>SUMIFS(СВЦЭМ!$J$34:$J$777,СВЦЭМ!$A$34:$A$777,$A368,СВЦЭМ!$B$34:$B$777,Y$367)+'СЕТ СН'!$F$16</f>
        <v>0</v>
      </c>
      <c r="AA368" s="45"/>
    </row>
    <row r="369" spans="1:25" ht="15.75" hidden="1" x14ac:dyDescent="0.2">
      <c r="A369" s="35">
        <f>A368+1</f>
        <v>43953</v>
      </c>
      <c r="B369" s="36">
        <f>SUMIFS(СВЦЭМ!$J$34:$J$777,СВЦЭМ!$A$34:$A$777,$A369,СВЦЭМ!$B$34:$B$777,B$367)+'СЕТ СН'!$F$16</f>
        <v>0</v>
      </c>
      <c r="C369" s="36">
        <f>SUMIFS(СВЦЭМ!$J$34:$J$777,СВЦЭМ!$A$34:$A$777,$A369,СВЦЭМ!$B$34:$B$777,C$367)+'СЕТ СН'!$F$16</f>
        <v>0</v>
      </c>
      <c r="D369" s="36">
        <f>SUMIFS(СВЦЭМ!$J$34:$J$777,СВЦЭМ!$A$34:$A$777,$A369,СВЦЭМ!$B$34:$B$777,D$367)+'СЕТ СН'!$F$16</f>
        <v>0</v>
      </c>
      <c r="E369" s="36">
        <f>SUMIFS(СВЦЭМ!$J$34:$J$777,СВЦЭМ!$A$34:$A$777,$A369,СВЦЭМ!$B$34:$B$777,E$367)+'СЕТ СН'!$F$16</f>
        <v>0</v>
      </c>
      <c r="F369" s="36">
        <f>SUMIFS(СВЦЭМ!$J$34:$J$777,СВЦЭМ!$A$34:$A$777,$A369,СВЦЭМ!$B$34:$B$777,F$367)+'СЕТ СН'!$F$16</f>
        <v>0</v>
      </c>
      <c r="G369" s="36">
        <f>SUMIFS(СВЦЭМ!$J$34:$J$777,СВЦЭМ!$A$34:$A$777,$A369,СВЦЭМ!$B$34:$B$777,G$367)+'СЕТ СН'!$F$16</f>
        <v>0</v>
      </c>
      <c r="H369" s="36">
        <f>SUMIFS(СВЦЭМ!$J$34:$J$777,СВЦЭМ!$A$34:$A$777,$A369,СВЦЭМ!$B$34:$B$777,H$367)+'СЕТ СН'!$F$16</f>
        <v>0</v>
      </c>
      <c r="I369" s="36">
        <f>SUMIFS(СВЦЭМ!$J$34:$J$777,СВЦЭМ!$A$34:$A$777,$A369,СВЦЭМ!$B$34:$B$777,I$367)+'СЕТ СН'!$F$16</f>
        <v>0</v>
      </c>
      <c r="J369" s="36">
        <f>SUMIFS(СВЦЭМ!$J$34:$J$777,СВЦЭМ!$A$34:$A$777,$A369,СВЦЭМ!$B$34:$B$777,J$367)+'СЕТ СН'!$F$16</f>
        <v>0</v>
      </c>
      <c r="K369" s="36">
        <f>SUMIFS(СВЦЭМ!$J$34:$J$777,СВЦЭМ!$A$34:$A$777,$A369,СВЦЭМ!$B$34:$B$777,K$367)+'СЕТ СН'!$F$16</f>
        <v>0</v>
      </c>
      <c r="L369" s="36">
        <f>SUMIFS(СВЦЭМ!$J$34:$J$777,СВЦЭМ!$A$34:$A$777,$A369,СВЦЭМ!$B$34:$B$777,L$367)+'СЕТ СН'!$F$16</f>
        <v>0</v>
      </c>
      <c r="M369" s="36">
        <f>SUMIFS(СВЦЭМ!$J$34:$J$777,СВЦЭМ!$A$34:$A$777,$A369,СВЦЭМ!$B$34:$B$777,M$367)+'СЕТ СН'!$F$16</f>
        <v>0</v>
      </c>
      <c r="N369" s="36">
        <f>SUMIFS(СВЦЭМ!$J$34:$J$777,СВЦЭМ!$A$34:$A$777,$A369,СВЦЭМ!$B$34:$B$777,N$367)+'СЕТ СН'!$F$16</f>
        <v>0</v>
      </c>
      <c r="O369" s="36">
        <f>SUMIFS(СВЦЭМ!$J$34:$J$777,СВЦЭМ!$A$34:$A$777,$A369,СВЦЭМ!$B$34:$B$777,O$367)+'СЕТ СН'!$F$16</f>
        <v>0</v>
      </c>
      <c r="P369" s="36">
        <f>SUMIFS(СВЦЭМ!$J$34:$J$777,СВЦЭМ!$A$34:$A$777,$A369,СВЦЭМ!$B$34:$B$777,P$367)+'СЕТ СН'!$F$16</f>
        <v>0</v>
      </c>
      <c r="Q369" s="36">
        <f>SUMIFS(СВЦЭМ!$J$34:$J$777,СВЦЭМ!$A$34:$A$777,$A369,СВЦЭМ!$B$34:$B$777,Q$367)+'СЕТ СН'!$F$16</f>
        <v>0</v>
      </c>
      <c r="R369" s="36">
        <f>SUMIFS(СВЦЭМ!$J$34:$J$777,СВЦЭМ!$A$34:$A$777,$A369,СВЦЭМ!$B$34:$B$777,R$367)+'СЕТ СН'!$F$16</f>
        <v>0</v>
      </c>
      <c r="S369" s="36">
        <f>SUMIFS(СВЦЭМ!$J$34:$J$777,СВЦЭМ!$A$34:$A$777,$A369,СВЦЭМ!$B$34:$B$777,S$367)+'СЕТ СН'!$F$16</f>
        <v>0</v>
      </c>
      <c r="T369" s="36">
        <f>SUMIFS(СВЦЭМ!$J$34:$J$777,СВЦЭМ!$A$34:$A$777,$A369,СВЦЭМ!$B$34:$B$777,T$367)+'СЕТ СН'!$F$16</f>
        <v>0</v>
      </c>
      <c r="U369" s="36">
        <f>SUMIFS(СВЦЭМ!$J$34:$J$777,СВЦЭМ!$A$34:$A$777,$A369,СВЦЭМ!$B$34:$B$777,U$367)+'СЕТ СН'!$F$16</f>
        <v>0</v>
      </c>
      <c r="V369" s="36">
        <f>SUMIFS(СВЦЭМ!$J$34:$J$777,СВЦЭМ!$A$34:$A$777,$A369,СВЦЭМ!$B$34:$B$777,V$367)+'СЕТ СН'!$F$16</f>
        <v>0</v>
      </c>
      <c r="W369" s="36">
        <f>SUMIFS(СВЦЭМ!$J$34:$J$777,СВЦЭМ!$A$34:$A$777,$A369,СВЦЭМ!$B$34:$B$777,W$367)+'СЕТ СН'!$F$16</f>
        <v>0</v>
      </c>
      <c r="X369" s="36">
        <f>SUMIFS(СВЦЭМ!$J$34:$J$777,СВЦЭМ!$A$34:$A$777,$A369,СВЦЭМ!$B$34:$B$777,X$367)+'СЕТ СН'!$F$16</f>
        <v>0</v>
      </c>
      <c r="Y369" s="36">
        <f>SUMIFS(СВЦЭМ!$J$34:$J$777,СВЦЭМ!$A$34:$A$777,$A369,СВЦЭМ!$B$34:$B$777,Y$367)+'СЕТ СН'!$F$16</f>
        <v>0</v>
      </c>
    </row>
    <row r="370" spans="1:25" ht="15.75" hidden="1" x14ac:dyDescent="0.2">
      <c r="A370" s="35">
        <f t="shared" ref="A370:A398" si="10">A369+1</f>
        <v>43954</v>
      </c>
      <c r="B370" s="36">
        <f>SUMIFS(СВЦЭМ!$J$34:$J$777,СВЦЭМ!$A$34:$A$777,$A370,СВЦЭМ!$B$34:$B$777,B$367)+'СЕТ СН'!$F$16</f>
        <v>0</v>
      </c>
      <c r="C370" s="36">
        <f>SUMIFS(СВЦЭМ!$J$34:$J$777,СВЦЭМ!$A$34:$A$777,$A370,СВЦЭМ!$B$34:$B$777,C$367)+'СЕТ СН'!$F$16</f>
        <v>0</v>
      </c>
      <c r="D370" s="36">
        <f>SUMIFS(СВЦЭМ!$J$34:$J$777,СВЦЭМ!$A$34:$A$777,$A370,СВЦЭМ!$B$34:$B$777,D$367)+'СЕТ СН'!$F$16</f>
        <v>0</v>
      </c>
      <c r="E370" s="36">
        <f>SUMIFS(СВЦЭМ!$J$34:$J$777,СВЦЭМ!$A$34:$A$777,$A370,СВЦЭМ!$B$34:$B$777,E$367)+'СЕТ СН'!$F$16</f>
        <v>0</v>
      </c>
      <c r="F370" s="36">
        <f>SUMIFS(СВЦЭМ!$J$34:$J$777,СВЦЭМ!$A$34:$A$777,$A370,СВЦЭМ!$B$34:$B$777,F$367)+'СЕТ СН'!$F$16</f>
        <v>0</v>
      </c>
      <c r="G370" s="36">
        <f>SUMIFS(СВЦЭМ!$J$34:$J$777,СВЦЭМ!$A$34:$A$777,$A370,СВЦЭМ!$B$34:$B$777,G$367)+'СЕТ СН'!$F$16</f>
        <v>0</v>
      </c>
      <c r="H370" s="36">
        <f>SUMIFS(СВЦЭМ!$J$34:$J$777,СВЦЭМ!$A$34:$A$777,$A370,СВЦЭМ!$B$34:$B$777,H$367)+'СЕТ СН'!$F$16</f>
        <v>0</v>
      </c>
      <c r="I370" s="36">
        <f>SUMIFS(СВЦЭМ!$J$34:$J$777,СВЦЭМ!$A$34:$A$777,$A370,СВЦЭМ!$B$34:$B$777,I$367)+'СЕТ СН'!$F$16</f>
        <v>0</v>
      </c>
      <c r="J370" s="36">
        <f>SUMIFS(СВЦЭМ!$J$34:$J$777,СВЦЭМ!$A$34:$A$777,$A370,СВЦЭМ!$B$34:$B$777,J$367)+'СЕТ СН'!$F$16</f>
        <v>0</v>
      </c>
      <c r="K370" s="36">
        <f>SUMIFS(СВЦЭМ!$J$34:$J$777,СВЦЭМ!$A$34:$A$777,$A370,СВЦЭМ!$B$34:$B$777,K$367)+'СЕТ СН'!$F$16</f>
        <v>0</v>
      </c>
      <c r="L370" s="36">
        <f>SUMIFS(СВЦЭМ!$J$34:$J$777,СВЦЭМ!$A$34:$A$777,$A370,СВЦЭМ!$B$34:$B$777,L$367)+'СЕТ СН'!$F$16</f>
        <v>0</v>
      </c>
      <c r="M370" s="36">
        <f>SUMIFS(СВЦЭМ!$J$34:$J$777,СВЦЭМ!$A$34:$A$777,$A370,СВЦЭМ!$B$34:$B$777,M$367)+'СЕТ СН'!$F$16</f>
        <v>0</v>
      </c>
      <c r="N370" s="36">
        <f>SUMIFS(СВЦЭМ!$J$34:$J$777,СВЦЭМ!$A$34:$A$777,$A370,СВЦЭМ!$B$34:$B$777,N$367)+'СЕТ СН'!$F$16</f>
        <v>0</v>
      </c>
      <c r="O370" s="36">
        <f>SUMIFS(СВЦЭМ!$J$34:$J$777,СВЦЭМ!$A$34:$A$777,$A370,СВЦЭМ!$B$34:$B$777,O$367)+'СЕТ СН'!$F$16</f>
        <v>0</v>
      </c>
      <c r="P370" s="36">
        <f>SUMIFS(СВЦЭМ!$J$34:$J$777,СВЦЭМ!$A$34:$A$777,$A370,СВЦЭМ!$B$34:$B$777,P$367)+'СЕТ СН'!$F$16</f>
        <v>0</v>
      </c>
      <c r="Q370" s="36">
        <f>SUMIFS(СВЦЭМ!$J$34:$J$777,СВЦЭМ!$A$34:$A$777,$A370,СВЦЭМ!$B$34:$B$777,Q$367)+'СЕТ СН'!$F$16</f>
        <v>0</v>
      </c>
      <c r="R370" s="36">
        <f>SUMIFS(СВЦЭМ!$J$34:$J$777,СВЦЭМ!$A$34:$A$777,$A370,СВЦЭМ!$B$34:$B$777,R$367)+'СЕТ СН'!$F$16</f>
        <v>0</v>
      </c>
      <c r="S370" s="36">
        <f>SUMIFS(СВЦЭМ!$J$34:$J$777,СВЦЭМ!$A$34:$A$777,$A370,СВЦЭМ!$B$34:$B$777,S$367)+'СЕТ СН'!$F$16</f>
        <v>0</v>
      </c>
      <c r="T370" s="36">
        <f>SUMIFS(СВЦЭМ!$J$34:$J$777,СВЦЭМ!$A$34:$A$777,$A370,СВЦЭМ!$B$34:$B$777,T$367)+'СЕТ СН'!$F$16</f>
        <v>0</v>
      </c>
      <c r="U370" s="36">
        <f>SUMIFS(СВЦЭМ!$J$34:$J$777,СВЦЭМ!$A$34:$A$777,$A370,СВЦЭМ!$B$34:$B$777,U$367)+'СЕТ СН'!$F$16</f>
        <v>0</v>
      </c>
      <c r="V370" s="36">
        <f>SUMIFS(СВЦЭМ!$J$34:$J$777,СВЦЭМ!$A$34:$A$777,$A370,СВЦЭМ!$B$34:$B$777,V$367)+'СЕТ СН'!$F$16</f>
        <v>0</v>
      </c>
      <c r="W370" s="36">
        <f>SUMIFS(СВЦЭМ!$J$34:$J$777,СВЦЭМ!$A$34:$A$777,$A370,СВЦЭМ!$B$34:$B$777,W$367)+'СЕТ СН'!$F$16</f>
        <v>0</v>
      </c>
      <c r="X370" s="36">
        <f>SUMIFS(СВЦЭМ!$J$34:$J$777,СВЦЭМ!$A$34:$A$777,$A370,СВЦЭМ!$B$34:$B$777,X$367)+'СЕТ СН'!$F$16</f>
        <v>0</v>
      </c>
      <c r="Y370" s="36">
        <f>SUMIFS(СВЦЭМ!$J$34:$J$777,СВЦЭМ!$A$34:$A$777,$A370,СВЦЭМ!$B$34:$B$777,Y$367)+'СЕТ СН'!$F$16</f>
        <v>0</v>
      </c>
    </row>
    <row r="371" spans="1:25" ht="15.75" hidden="1" x14ac:dyDescent="0.2">
      <c r="A371" s="35">
        <f t="shared" si="10"/>
        <v>43955</v>
      </c>
      <c r="B371" s="36">
        <f>SUMIFS(СВЦЭМ!$J$34:$J$777,СВЦЭМ!$A$34:$A$777,$A371,СВЦЭМ!$B$34:$B$777,B$367)+'СЕТ СН'!$F$16</f>
        <v>0</v>
      </c>
      <c r="C371" s="36">
        <f>SUMIFS(СВЦЭМ!$J$34:$J$777,СВЦЭМ!$A$34:$A$777,$A371,СВЦЭМ!$B$34:$B$777,C$367)+'СЕТ СН'!$F$16</f>
        <v>0</v>
      </c>
      <c r="D371" s="36">
        <f>SUMIFS(СВЦЭМ!$J$34:$J$777,СВЦЭМ!$A$34:$A$777,$A371,СВЦЭМ!$B$34:$B$777,D$367)+'СЕТ СН'!$F$16</f>
        <v>0</v>
      </c>
      <c r="E371" s="36">
        <f>SUMIFS(СВЦЭМ!$J$34:$J$777,СВЦЭМ!$A$34:$A$777,$A371,СВЦЭМ!$B$34:$B$777,E$367)+'СЕТ СН'!$F$16</f>
        <v>0</v>
      </c>
      <c r="F371" s="36">
        <f>SUMIFS(СВЦЭМ!$J$34:$J$777,СВЦЭМ!$A$34:$A$777,$A371,СВЦЭМ!$B$34:$B$777,F$367)+'СЕТ СН'!$F$16</f>
        <v>0</v>
      </c>
      <c r="G371" s="36">
        <f>SUMIFS(СВЦЭМ!$J$34:$J$777,СВЦЭМ!$A$34:$A$777,$A371,СВЦЭМ!$B$34:$B$777,G$367)+'СЕТ СН'!$F$16</f>
        <v>0</v>
      </c>
      <c r="H371" s="36">
        <f>SUMIFS(СВЦЭМ!$J$34:$J$777,СВЦЭМ!$A$34:$A$777,$A371,СВЦЭМ!$B$34:$B$777,H$367)+'СЕТ СН'!$F$16</f>
        <v>0</v>
      </c>
      <c r="I371" s="36">
        <f>SUMIFS(СВЦЭМ!$J$34:$J$777,СВЦЭМ!$A$34:$A$777,$A371,СВЦЭМ!$B$34:$B$777,I$367)+'СЕТ СН'!$F$16</f>
        <v>0</v>
      </c>
      <c r="J371" s="36">
        <f>SUMIFS(СВЦЭМ!$J$34:$J$777,СВЦЭМ!$A$34:$A$777,$A371,СВЦЭМ!$B$34:$B$777,J$367)+'СЕТ СН'!$F$16</f>
        <v>0</v>
      </c>
      <c r="K371" s="36">
        <f>SUMIFS(СВЦЭМ!$J$34:$J$777,СВЦЭМ!$A$34:$A$777,$A371,СВЦЭМ!$B$34:$B$777,K$367)+'СЕТ СН'!$F$16</f>
        <v>0</v>
      </c>
      <c r="L371" s="36">
        <f>SUMIFS(СВЦЭМ!$J$34:$J$777,СВЦЭМ!$A$34:$A$777,$A371,СВЦЭМ!$B$34:$B$777,L$367)+'СЕТ СН'!$F$16</f>
        <v>0</v>
      </c>
      <c r="M371" s="36">
        <f>SUMIFS(СВЦЭМ!$J$34:$J$777,СВЦЭМ!$A$34:$A$777,$A371,СВЦЭМ!$B$34:$B$777,M$367)+'СЕТ СН'!$F$16</f>
        <v>0</v>
      </c>
      <c r="N371" s="36">
        <f>SUMIFS(СВЦЭМ!$J$34:$J$777,СВЦЭМ!$A$34:$A$777,$A371,СВЦЭМ!$B$34:$B$777,N$367)+'СЕТ СН'!$F$16</f>
        <v>0</v>
      </c>
      <c r="O371" s="36">
        <f>SUMIFS(СВЦЭМ!$J$34:$J$777,СВЦЭМ!$A$34:$A$777,$A371,СВЦЭМ!$B$34:$B$777,O$367)+'СЕТ СН'!$F$16</f>
        <v>0</v>
      </c>
      <c r="P371" s="36">
        <f>SUMIFS(СВЦЭМ!$J$34:$J$777,СВЦЭМ!$A$34:$A$777,$A371,СВЦЭМ!$B$34:$B$777,P$367)+'СЕТ СН'!$F$16</f>
        <v>0</v>
      </c>
      <c r="Q371" s="36">
        <f>SUMIFS(СВЦЭМ!$J$34:$J$777,СВЦЭМ!$A$34:$A$777,$A371,СВЦЭМ!$B$34:$B$777,Q$367)+'СЕТ СН'!$F$16</f>
        <v>0</v>
      </c>
      <c r="R371" s="36">
        <f>SUMIFS(СВЦЭМ!$J$34:$J$777,СВЦЭМ!$A$34:$A$777,$A371,СВЦЭМ!$B$34:$B$777,R$367)+'СЕТ СН'!$F$16</f>
        <v>0</v>
      </c>
      <c r="S371" s="36">
        <f>SUMIFS(СВЦЭМ!$J$34:$J$777,СВЦЭМ!$A$34:$A$777,$A371,СВЦЭМ!$B$34:$B$777,S$367)+'СЕТ СН'!$F$16</f>
        <v>0</v>
      </c>
      <c r="T371" s="36">
        <f>SUMIFS(СВЦЭМ!$J$34:$J$777,СВЦЭМ!$A$34:$A$777,$A371,СВЦЭМ!$B$34:$B$777,T$367)+'СЕТ СН'!$F$16</f>
        <v>0</v>
      </c>
      <c r="U371" s="36">
        <f>SUMIFS(СВЦЭМ!$J$34:$J$777,СВЦЭМ!$A$34:$A$777,$A371,СВЦЭМ!$B$34:$B$777,U$367)+'СЕТ СН'!$F$16</f>
        <v>0</v>
      </c>
      <c r="V371" s="36">
        <f>SUMIFS(СВЦЭМ!$J$34:$J$777,СВЦЭМ!$A$34:$A$777,$A371,СВЦЭМ!$B$34:$B$777,V$367)+'СЕТ СН'!$F$16</f>
        <v>0</v>
      </c>
      <c r="W371" s="36">
        <f>SUMIFS(СВЦЭМ!$J$34:$J$777,СВЦЭМ!$A$34:$A$777,$A371,СВЦЭМ!$B$34:$B$777,W$367)+'СЕТ СН'!$F$16</f>
        <v>0</v>
      </c>
      <c r="X371" s="36">
        <f>SUMIFS(СВЦЭМ!$J$34:$J$777,СВЦЭМ!$A$34:$A$777,$A371,СВЦЭМ!$B$34:$B$777,X$367)+'СЕТ СН'!$F$16</f>
        <v>0</v>
      </c>
      <c r="Y371" s="36">
        <f>SUMIFS(СВЦЭМ!$J$34:$J$777,СВЦЭМ!$A$34:$A$777,$A371,СВЦЭМ!$B$34:$B$777,Y$367)+'СЕТ СН'!$F$16</f>
        <v>0</v>
      </c>
    </row>
    <row r="372" spans="1:25" ht="15.75" hidden="1" x14ac:dyDescent="0.2">
      <c r="A372" s="35">
        <f t="shared" si="10"/>
        <v>43956</v>
      </c>
      <c r="B372" s="36">
        <f>SUMIFS(СВЦЭМ!$J$34:$J$777,СВЦЭМ!$A$34:$A$777,$A372,СВЦЭМ!$B$34:$B$777,B$367)+'СЕТ СН'!$F$16</f>
        <v>0</v>
      </c>
      <c r="C372" s="36">
        <f>SUMIFS(СВЦЭМ!$J$34:$J$777,СВЦЭМ!$A$34:$A$777,$A372,СВЦЭМ!$B$34:$B$777,C$367)+'СЕТ СН'!$F$16</f>
        <v>0</v>
      </c>
      <c r="D372" s="36">
        <f>SUMIFS(СВЦЭМ!$J$34:$J$777,СВЦЭМ!$A$34:$A$777,$A372,СВЦЭМ!$B$34:$B$777,D$367)+'СЕТ СН'!$F$16</f>
        <v>0</v>
      </c>
      <c r="E372" s="36">
        <f>SUMIFS(СВЦЭМ!$J$34:$J$777,СВЦЭМ!$A$34:$A$777,$A372,СВЦЭМ!$B$34:$B$777,E$367)+'СЕТ СН'!$F$16</f>
        <v>0</v>
      </c>
      <c r="F372" s="36">
        <f>SUMIFS(СВЦЭМ!$J$34:$J$777,СВЦЭМ!$A$34:$A$777,$A372,СВЦЭМ!$B$34:$B$777,F$367)+'СЕТ СН'!$F$16</f>
        <v>0</v>
      </c>
      <c r="G372" s="36">
        <f>SUMIFS(СВЦЭМ!$J$34:$J$777,СВЦЭМ!$A$34:$A$777,$A372,СВЦЭМ!$B$34:$B$777,G$367)+'СЕТ СН'!$F$16</f>
        <v>0</v>
      </c>
      <c r="H372" s="36">
        <f>SUMIFS(СВЦЭМ!$J$34:$J$777,СВЦЭМ!$A$34:$A$777,$A372,СВЦЭМ!$B$34:$B$777,H$367)+'СЕТ СН'!$F$16</f>
        <v>0</v>
      </c>
      <c r="I372" s="36">
        <f>SUMIFS(СВЦЭМ!$J$34:$J$777,СВЦЭМ!$A$34:$A$777,$A372,СВЦЭМ!$B$34:$B$777,I$367)+'СЕТ СН'!$F$16</f>
        <v>0</v>
      </c>
      <c r="J372" s="36">
        <f>SUMIFS(СВЦЭМ!$J$34:$J$777,СВЦЭМ!$A$34:$A$777,$A372,СВЦЭМ!$B$34:$B$777,J$367)+'СЕТ СН'!$F$16</f>
        <v>0</v>
      </c>
      <c r="K372" s="36">
        <f>SUMIFS(СВЦЭМ!$J$34:$J$777,СВЦЭМ!$A$34:$A$777,$A372,СВЦЭМ!$B$34:$B$777,K$367)+'СЕТ СН'!$F$16</f>
        <v>0</v>
      </c>
      <c r="L372" s="36">
        <f>SUMIFS(СВЦЭМ!$J$34:$J$777,СВЦЭМ!$A$34:$A$777,$A372,СВЦЭМ!$B$34:$B$777,L$367)+'СЕТ СН'!$F$16</f>
        <v>0</v>
      </c>
      <c r="M372" s="36">
        <f>SUMIFS(СВЦЭМ!$J$34:$J$777,СВЦЭМ!$A$34:$A$777,$A372,СВЦЭМ!$B$34:$B$777,M$367)+'СЕТ СН'!$F$16</f>
        <v>0</v>
      </c>
      <c r="N372" s="36">
        <f>SUMIFS(СВЦЭМ!$J$34:$J$777,СВЦЭМ!$A$34:$A$777,$A372,СВЦЭМ!$B$34:$B$777,N$367)+'СЕТ СН'!$F$16</f>
        <v>0</v>
      </c>
      <c r="O372" s="36">
        <f>SUMIFS(СВЦЭМ!$J$34:$J$777,СВЦЭМ!$A$34:$A$777,$A372,СВЦЭМ!$B$34:$B$777,O$367)+'СЕТ СН'!$F$16</f>
        <v>0</v>
      </c>
      <c r="P372" s="36">
        <f>SUMIFS(СВЦЭМ!$J$34:$J$777,СВЦЭМ!$A$34:$A$777,$A372,СВЦЭМ!$B$34:$B$777,P$367)+'СЕТ СН'!$F$16</f>
        <v>0</v>
      </c>
      <c r="Q372" s="36">
        <f>SUMIFS(СВЦЭМ!$J$34:$J$777,СВЦЭМ!$A$34:$A$777,$A372,СВЦЭМ!$B$34:$B$777,Q$367)+'СЕТ СН'!$F$16</f>
        <v>0</v>
      </c>
      <c r="R372" s="36">
        <f>SUMIFS(СВЦЭМ!$J$34:$J$777,СВЦЭМ!$A$34:$A$777,$A372,СВЦЭМ!$B$34:$B$777,R$367)+'СЕТ СН'!$F$16</f>
        <v>0</v>
      </c>
      <c r="S372" s="36">
        <f>SUMIFS(СВЦЭМ!$J$34:$J$777,СВЦЭМ!$A$34:$A$777,$A372,СВЦЭМ!$B$34:$B$777,S$367)+'СЕТ СН'!$F$16</f>
        <v>0</v>
      </c>
      <c r="T372" s="36">
        <f>SUMIFS(СВЦЭМ!$J$34:$J$777,СВЦЭМ!$A$34:$A$777,$A372,СВЦЭМ!$B$34:$B$777,T$367)+'СЕТ СН'!$F$16</f>
        <v>0</v>
      </c>
      <c r="U372" s="36">
        <f>SUMIFS(СВЦЭМ!$J$34:$J$777,СВЦЭМ!$A$34:$A$777,$A372,СВЦЭМ!$B$34:$B$777,U$367)+'СЕТ СН'!$F$16</f>
        <v>0</v>
      </c>
      <c r="V372" s="36">
        <f>SUMIFS(СВЦЭМ!$J$34:$J$777,СВЦЭМ!$A$34:$A$777,$A372,СВЦЭМ!$B$34:$B$777,V$367)+'СЕТ СН'!$F$16</f>
        <v>0</v>
      </c>
      <c r="W372" s="36">
        <f>SUMIFS(СВЦЭМ!$J$34:$J$777,СВЦЭМ!$A$34:$A$777,$A372,СВЦЭМ!$B$34:$B$777,W$367)+'СЕТ СН'!$F$16</f>
        <v>0</v>
      </c>
      <c r="X372" s="36">
        <f>SUMIFS(СВЦЭМ!$J$34:$J$777,СВЦЭМ!$A$34:$A$777,$A372,СВЦЭМ!$B$34:$B$777,X$367)+'СЕТ СН'!$F$16</f>
        <v>0</v>
      </c>
      <c r="Y372" s="36">
        <f>SUMIFS(СВЦЭМ!$J$34:$J$777,СВЦЭМ!$A$34:$A$777,$A372,СВЦЭМ!$B$34:$B$777,Y$367)+'СЕТ СН'!$F$16</f>
        <v>0</v>
      </c>
    </row>
    <row r="373" spans="1:25" ht="15.75" hidden="1" x14ac:dyDescent="0.2">
      <c r="A373" s="35">
        <f t="shared" si="10"/>
        <v>43957</v>
      </c>
      <c r="B373" s="36">
        <f>SUMIFS(СВЦЭМ!$J$34:$J$777,СВЦЭМ!$A$34:$A$777,$A373,СВЦЭМ!$B$34:$B$777,B$367)+'СЕТ СН'!$F$16</f>
        <v>0</v>
      </c>
      <c r="C373" s="36">
        <f>SUMIFS(СВЦЭМ!$J$34:$J$777,СВЦЭМ!$A$34:$A$777,$A373,СВЦЭМ!$B$34:$B$777,C$367)+'СЕТ СН'!$F$16</f>
        <v>0</v>
      </c>
      <c r="D373" s="36">
        <f>SUMIFS(СВЦЭМ!$J$34:$J$777,СВЦЭМ!$A$34:$A$777,$A373,СВЦЭМ!$B$34:$B$777,D$367)+'СЕТ СН'!$F$16</f>
        <v>0</v>
      </c>
      <c r="E373" s="36">
        <f>SUMIFS(СВЦЭМ!$J$34:$J$777,СВЦЭМ!$A$34:$A$777,$A373,СВЦЭМ!$B$34:$B$777,E$367)+'СЕТ СН'!$F$16</f>
        <v>0</v>
      </c>
      <c r="F373" s="36">
        <f>SUMIFS(СВЦЭМ!$J$34:$J$777,СВЦЭМ!$A$34:$A$777,$A373,СВЦЭМ!$B$34:$B$777,F$367)+'СЕТ СН'!$F$16</f>
        <v>0</v>
      </c>
      <c r="G373" s="36">
        <f>SUMIFS(СВЦЭМ!$J$34:$J$777,СВЦЭМ!$A$34:$A$777,$A373,СВЦЭМ!$B$34:$B$777,G$367)+'СЕТ СН'!$F$16</f>
        <v>0</v>
      </c>
      <c r="H373" s="36">
        <f>SUMIFS(СВЦЭМ!$J$34:$J$777,СВЦЭМ!$A$34:$A$777,$A373,СВЦЭМ!$B$34:$B$777,H$367)+'СЕТ СН'!$F$16</f>
        <v>0</v>
      </c>
      <c r="I373" s="36">
        <f>SUMIFS(СВЦЭМ!$J$34:$J$777,СВЦЭМ!$A$34:$A$777,$A373,СВЦЭМ!$B$34:$B$777,I$367)+'СЕТ СН'!$F$16</f>
        <v>0</v>
      </c>
      <c r="J373" s="36">
        <f>SUMIFS(СВЦЭМ!$J$34:$J$777,СВЦЭМ!$A$34:$A$777,$A373,СВЦЭМ!$B$34:$B$777,J$367)+'СЕТ СН'!$F$16</f>
        <v>0</v>
      </c>
      <c r="K373" s="36">
        <f>SUMIFS(СВЦЭМ!$J$34:$J$777,СВЦЭМ!$A$34:$A$777,$A373,СВЦЭМ!$B$34:$B$777,K$367)+'СЕТ СН'!$F$16</f>
        <v>0</v>
      </c>
      <c r="L373" s="36">
        <f>SUMIFS(СВЦЭМ!$J$34:$J$777,СВЦЭМ!$A$34:$A$777,$A373,СВЦЭМ!$B$34:$B$777,L$367)+'СЕТ СН'!$F$16</f>
        <v>0</v>
      </c>
      <c r="M373" s="36">
        <f>SUMIFS(СВЦЭМ!$J$34:$J$777,СВЦЭМ!$A$34:$A$777,$A373,СВЦЭМ!$B$34:$B$777,M$367)+'СЕТ СН'!$F$16</f>
        <v>0</v>
      </c>
      <c r="N373" s="36">
        <f>SUMIFS(СВЦЭМ!$J$34:$J$777,СВЦЭМ!$A$34:$A$777,$A373,СВЦЭМ!$B$34:$B$777,N$367)+'СЕТ СН'!$F$16</f>
        <v>0</v>
      </c>
      <c r="O373" s="36">
        <f>SUMIFS(СВЦЭМ!$J$34:$J$777,СВЦЭМ!$A$34:$A$777,$A373,СВЦЭМ!$B$34:$B$777,O$367)+'СЕТ СН'!$F$16</f>
        <v>0</v>
      </c>
      <c r="P373" s="36">
        <f>SUMIFS(СВЦЭМ!$J$34:$J$777,СВЦЭМ!$A$34:$A$777,$A373,СВЦЭМ!$B$34:$B$777,P$367)+'СЕТ СН'!$F$16</f>
        <v>0</v>
      </c>
      <c r="Q373" s="36">
        <f>SUMIFS(СВЦЭМ!$J$34:$J$777,СВЦЭМ!$A$34:$A$777,$A373,СВЦЭМ!$B$34:$B$777,Q$367)+'СЕТ СН'!$F$16</f>
        <v>0</v>
      </c>
      <c r="R373" s="36">
        <f>SUMIFS(СВЦЭМ!$J$34:$J$777,СВЦЭМ!$A$34:$A$777,$A373,СВЦЭМ!$B$34:$B$777,R$367)+'СЕТ СН'!$F$16</f>
        <v>0</v>
      </c>
      <c r="S373" s="36">
        <f>SUMIFS(СВЦЭМ!$J$34:$J$777,СВЦЭМ!$A$34:$A$777,$A373,СВЦЭМ!$B$34:$B$777,S$367)+'СЕТ СН'!$F$16</f>
        <v>0</v>
      </c>
      <c r="T373" s="36">
        <f>SUMIFS(СВЦЭМ!$J$34:$J$777,СВЦЭМ!$A$34:$A$777,$A373,СВЦЭМ!$B$34:$B$777,T$367)+'СЕТ СН'!$F$16</f>
        <v>0</v>
      </c>
      <c r="U373" s="36">
        <f>SUMIFS(СВЦЭМ!$J$34:$J$777,СВЦЭМ!$A$34:$A$777,$A373,СВЦЭМ!$B$34:$B$777,U$367)+'СЕТ СН'!$F$16</f>
        <v>0</v>
      </c>
      <c r="V373" s="36">
        <f>SUMIFS(СВЦЭМ!$J$34:$J$777,СВЦЭМ!$A$34:$A$777,$A373,СВЦЭМ!$B$34:$B$777,V$367)+'СЕТ СН'!$F$16</f>
        <v>0</v>
      </c>
      <c r="W373" s="36">
        <f>SUMIFS(СВЦЭМ!$J$34:$J$777,СВЦЭМ!$A$34:$A$777,$A373,СВЦЭМ!$B$34:$B$777,W$367)+'СЕТ СН'!$F$16</f>
        <v>0</v>
      </c>
      <c r="X373" s="36">
        <f>SUMIFS(СВЦЭМ!$J$34:$J$777,СВЦЭМ!$A$34:$A$777,$A373,СВЦЭМ!$B$34:$B$777,X$367)+'СЕТ СН'!$F$16</f>
        <v>0</v>
      </c>
      <c r="Y373" s="36">
        <f>SUMIFS(СВЦЭМ!$J$34:$J$777,СВЦЭМ!$A$34:$A$777,$A373,СВЦЭМ!$B$34:$B$777,Y$367)+'СЕТ СН'!$F$16</f>
        <v>0</v>
      </c>
    </row>
    <row r="374" spans="1:25" ht="15.75" hidden="1" x14ac:dyDescent="0.2">
      <c r="A374" s="35">
        <f t="shared" si="10"/>
        <v>43958</v>
      </c>
      <c r="B374" s="36">
        <f>SUMIFS(СВЦЭМ!$J$34:$J$777,СВЦЭМ!$A$34:$A$777,$A374,СВЦЭМ!$B$34:$B$777,B$367)+'СЕТ СН'!$F$16</f>
        <v>0</v>
      </c>
      <c r="C374" s="36">
        <f>SUMIFS(СВЦЭМ!$J$34:$J$777,СВЦЭМ!$A$34:$A$777,$A374,СВЦЭМ!$B$34:$B$777,C$367)+'СЕТ СН'!$F$16</f>
        <v>0</v>
      </c>
      <c r="D374" s="36">
        <f>SUMIFS(СВЦЭМ!$J$34:$J$777,СВЦЭМ!$A$34:$A$777,$A374,СВЦЭМ!$B$34:$B$777,D$367)+'СЕТ СН'!$F$16</f>
        <v>0</v>
      </c>
      <c r="E374" s="36">
        <f>SUMIFS(СВЦЭМ!$J$34:$J$777,СВЦЭМ!$A$34:$A$777,$A374,СВЦЭМ!$B$34:$B$777,E$367)+'СЕТ СН'!$F$16</f>
        <v>0</v>
      </c>
      <c r="F374" s="36">
        <f>SUMIFS(СВЦЭМ!$J$34:$J$777,СВЦЭМ!$A$34:$A$777,$A374,СВЦЭМ!$B$34:$B$777,F$367)+'СЕТ СН'!$F$16</f>
        <v>0</v>
      </c>
      <c r="G374" s="36">
        <f>SUMIFS(СВЦЭМ!$J$34:$J$777,СВЦЭМ!$A$34:$A$777,$A374,СВЦЭМ!$B$34:$B$777,G$367)+'СЕТ СН'!$F$16</f>
        <v>0</v>
      </c>
      <c r="H374" s="36">
        <f>SUMIFS(СВЦЭМ!$J$34:$J$777,СВЦЭМ!$A$34:$A$777,$A374,СВЦЭМ!$B$34:$B$777,H$367)+'СЕТ СН'!$F$16</f>
        <v>0</v>
      </c>
      <c r="I374" s="36">
        <f>SUMIFS(СВЦЭМ!$J$34:$J$777,СВЦЭМ!$A$34:$A$777,$A374,СВЦЭМ!$B$34:$B$777,I$367)+'СЕТ СН'!$F$16</f>
        <v>0</v>
      </c>
      <c r="J374" s="36">
        <f>SUMIFS(СВЦЭМ!$J$34:$J$777,СВЦЭМ!$A$34:$A$777,$A374,СВЦЭМ!$B$34:$B$777,J$367)+'СЕТ СН'!$F$16</f>
        <v>0</v>
      </c>
      <c r="K374" s="36">
        <f>SUMIFS(СВЦЭМ!$J$34:$J$777,СВЦЭМ!$A$34:$A$777,$A374,СВЦЭМ!$B$34:$B$777,K$367)+'СЕТ СН'!$F$16</f>
        <v>0</v>
      </c>
      <c r="L374" s="36">
        <f>SUMIFS(СВЦЭМ!$J$34:$J$777,СВЦЭМ!$A$34:$A$777,$A374,СВЦЭМ!$B$34:$B$777,L$367)+'СЕТ СН'!$F$16</f>
        <v>0</v>
      </c>
      <c r="M374" s="36">
        <f>SUMIFS(СВЦЭМ!$J$34:$J$777,СВЦЭМ!$A$34:$A$777,$A374,СВЦЭМ!$B$34:$B$777,M$367)+'СЕТ СН'!$F$16</f>
        <v>0</v>
      </c>
      <c r="N374" s="36">
        <f>SUMIFS(СВЦЭМ!$J$34:$J$777,СВЦЭМ!$A$34:$A$777,$A374,СВЦЭМ!$B$34:$B$777,N$367)+'СЕТ СН'!$F$16</f>
        <v>0</v>
      </c>
      <c r="O374" s="36">
        <f>SUMIFS(СВЦЭМ!$J$34:$J$777,СВЦЭМ!$A$34:$A$777,$A374,СВЦЭМ!$B$34:$B$777,O$367)+'СЕТ СН'!$F$16</f>
        <v>0</v>
      </c>
      <c r="P374" s="36">
        <f>SUMIFS(СВЦЭМ!$J$34:$J$777,СВЦЭМ!$A$34:$A$777,$A374,СВЦЭМ!$B$34:$B$777,P$367)+'СЕТ СН'!$F$16</f>
        <v>0</v>
      </c>
      <c r="Q374" s="36">
        <f>SUMIFS(СВЦЭМ!$J$34:$J$777,СВЦЭМ!$A$34:$A$777,$A374,СВЦЭМ!$B$34:$B$777,Q$367)+'СЕТ СН'!$F$16</f>
        <v>0</v>
      </c>
      <c r="R374" s="36">
        <f>SUMIFS(СВЦЭМ!$J$34:$J$777,СВЦЭМ!$A$34:$A$777,$A374,СВЦЭМ!$B$34:$B$777,R$367)+'СЕТ СН'!$F$16</f>
        <v>0</v>
      </c>
      <c r="S374" s="36">
        <f>SUMIFS(СВЦЭМ!$J$34:$J$777,СВЦЭМ!$A$34:$A$777,$A374,СВЦЭМ!$B$34:$B$777,S$367)+'СЕТ СН'!$F$16</f>
        <v>0</v>
      </c>
      <c r="T374" s="36">
        <f>SUMIFS(СВЦЭМ!$J$34:$J$777,СВЦЭМ!$A$34:$A$777,$A374,СВЦЭМ!$B$34:$B$777,T$367)+'СЕТ СН'!$F$16</f>
        <v>0</v>
      </c>
      <c r="U374" s="36">
        <f>SUMIFS(СВЦЭМ!$J$34:$J$777,СВЦЭМ!$A$34:$A$777,$A374,СВЦЭМ!$B$34:$B$777,U$367)+'СЕТ СН'!$F$16</f>
        <v>0</v>
      </c>
      <c r="V374" s="36">
        <f>SUMIFS(СВЦЭМ!$J$34:$J$777,СВЦЭМ!$A$34:$A$777,$A374,СВЦЭМ!$B$34:$B$777,V$367)+'СЕТ СН'!$F$16</f>
        <v>0</v>
      </c>
      <c r="W374" s="36">
        <f>SUMIFS(СВЦЭМ!$J$34:$J$777,СВЦЭМ!$A$34:$A$777,$A374,СВЦЭМ!$B$34:$B$777,W$367)+'СЕТ СН'!$F$16</f>
        <v>0</v>
      </c>
      <c r="X374" s="36">
        <f>SUMIFS(СВЦЭМ!$J$34:$J$777,СВЦЭМ!$A$34:$A$777,$A374,СВЦЭМ!$B$34:$B$777,X$367)+'СЕТ СН'!$F$16</f>
        <v>0</v>
      </c>
      <c r="Y374" s="36">
        <f>SUMIFS(СВЦЭМ!$J$34:$J$777,СВЦЭМ!$A$34:$A$777,$A374,СВЦЭМ!$B$34:$B$777,Y$367)+'СЕТ СН'!$F$16</f>
        <v>0</v>
      </c>
    </row>
    <row r="375" spans="1:25" ht="15.75" hidden="1" x14ac:dyDescent="0.2">
      <c r="A375" s="35">
        <f t="shared" si="10"/>
        <v>43959</v>
      </c>
      <c r="B375" s="36">
        <f>SUMIFS(СВЦЭМ!$J$34:$J$777,СВЦЭМ!$A$34:$A$777,$A375,СВЦЭМ!$B$34:$B$777,B$367)+'СЕТ СН'!$F$16</f>
        <v>0</v>
      </c>
      <c r="C375" s="36">
        <f>SUMIFS(СВЦЭМ!$J$34:$J$777,СВЦЭМ!$A$34:$A$777,$A375,СВЦЭМ!$B$34:$B$777,C$367)+'СЕТ СН'!$F$16</f>
        <v>0</v>
      </c>
      <c r="D375" s="36">
        <f>SUMIFS(СВЦЭМ!$J$34:$J$777,СВЦЭМ!$A$34:$A$777,$A375,СВЦЭМ!$B$34:$B$777,D$367)+'СЕТ СН'!$F$16</f>
        <v>0</v>
      </c>
      <c r="E375" s="36">
        <f>SUMIFS(СВЦЭМ!$J$34:$J$777,СВЦЭМ!$A$34:$A$777,$A375,СВЦЭМ!$B$34:$B$777,E$367)+'СЕТ СН'!$F$16</f>
        <v>0</v>
      </c>
      <c r="F375" s="36">
        <f>SUMIFS(СВЦЭМ!$J$34:$J$777,СВЦЭМ!$A$34:$A$777,$A375,СВЦЭМ!$B$34:$B$777,F$367)+'СЕТ СН'!$F$16</f>
        <v>0</v>
      </c>
      <c r="G375" s="36">
        <f>SUMIFS(СВЦЭМ!$J$34:$J$777,СВЦЭМ!$A$34:$A$777,$A375,СВЦЭМ!$B$34:$B$777,G$367)+'СЕТ СН'!$F$16</f>
        <v>0</v>
      </c>
      <c r="H375" s="36">
        <f>SUMIFS(СВЦЭМ!$J$34:$J$777,СВЦЭМ!$A$34:$A$777,$A375,СВЦЭМ!$B$34:$B$777,H$367)+'СЕТ СН'!$F$16</f>
        <v>0</v>
      </c>
      <c r="I375" s="36">
        <f>SUMIFS(СВЦЭМ!$J$34:$J$777,СВЦЭМ!$A$34:$A$777,$A375,СВЦЭМ!$B$34:$B$777,I$367)+'СЕТ СН'!$F$16</f>
        <v>0</v>
      </c>
      <c r="J375" s="36">
        <f>SUMIFS(СВЦЭМ!$J$34:$J$777,СВЦЭМ!$A$34:$A$777,$A375,СВЦЭМ!$B$34:$B$777,J$367)+'СЕТ СН'!$F$16</f>
        <v>0</v>
      </c>
      <c r="K375" s="36">
        <f>SUMIFS(СВЦЭМ!$J$34:$J$777,СВЦЭМ!$A$34:$A$777,$A375,СВЦЭМ!$B$34:$B$777,K$367)+'СЕТ СН'!$F$16</f>
        <v>0</v>
      </c>
      <c r="L375" s="36">
        <f>SUMIFS(СВЦЭМ!$J$34:$J$777,СВЦЭМ!$A$34:$A$777,$A375,СВЦЭМ!$B$34:$B$777,L$367)+'СЕТ СН'!$F$16</f>
        <v>0</v>
      </c>
      <c r="M375" s="36">
        <f>SUMIFS(СВЦЭМ!$J$34:$J$777,СВЦЭМ!$A$34:$A$777,$A375,СВЦЭМ!$B$34:$B$777,M$367)+'СЕТ СН'!$F$16</f>
        <v>0</v>
      </c>
      <c r="N375" s="36">
        <f>SUMIFS(СВЦЭМ!$J$34:$J$777,СВЦЭМ!$A$34:$A$777,$A375,СВЦЭМ!$B$34:$B$777,N$367)+'СЕТ СН'!$F$16</f>
        <v>0</v>
      </c>
      <c r="O375" s="36">
        <f>SUMIFS(СВЦЭМ!$J$34:$J$777,СВЦЭМ!$A$34:$A$777,$A375,СВЦЭМ!$B$34:$B$777,O$367)+'СЕТ СН'!$F$16</f>
        <v>0</v>
      </c>
      <c r="P375" s="36">
        <f>SUMIFS(СВЦЭМ!$J$34:$J$777,СВЦЭМ!$A$34:$A$777,$A375,СВЦЭМ!$B$34:$B$777,P$367)+'СЕТ СН'!$F$16</f>
        <v>0</v>
      </c>
      <c r="Q375" s="36">
        <f>SUMIFS(СВЦЭМ!$J$34:$J$777,СВЦЭМ!$A$34:$A$777,$A375,СВЦЭМ!$B$34:$B$777,Q$367)+'СЕТ СН'!$F$16</f>
        <v>0</v>
      </c>
      <c r="R375" s="36">
        <f>SUMIFS(СВЦЭМ!$J$34:$J$777,СВЦЭМ!$A$34:$A$777,$A375,СВЦЭМ!$B$34:$B$777,R$367)+'СЕТ СН'!$F$16</f>
        <v>0</v>
      </c>
      <c r="S375" s="36">
        <f>SUMIFS(СВЦЭМ!$J$34:$J$777,СВЦЭМ!$A$34:$A$777,$A375,СВЦЭМ!$B$34:$B$777,S$367)+'СЕТ СН'!$F$16</f>
        <v>0</v>
      </c>
      <c r="T375" s="36">
        <f>SUMIFS(СВЦЭМ!$J$34:$J$777,СВЦЭМ!$A$34:$A$777,$A375,СВЦЭМ!$B$34:$B$777,T$367)+'СЕТ СН'!$F$16</f>
        <v>0</v>
      </c>
      <c r="U375" s="36">
        <f>SUMIFS(СВЦЭМ!$J$34:$J$777,СВЦЭМ!$A$34:$A$777,$A375,СВЦЭМ!$B$34:$B$777,U$367)+'СЕТ СН'!$F$16</f>
        <v>0</v>
      </c>
      <c r="V375" s="36">
        <f>SUMIFS(СВЦЭМ!$J$34:$J$777,СВЦЭМ!$A$34:$A$777,$A375,СВЦЭМ!$B$34:$B$777,V$367)+'СЕТ СН'!$F$16</f>
        <v>0</v>
      </c>
      <c r="W375" s="36">
        <f>SUMIFS(СВЦЭМ!$J$34:$J$777,СВЦЭМ!$A$34:$A$777,$A375,СВЦЭМ!$B$34:$B$777,W$367)+'СЕТ СН'!$F$16</f>
        <v>0</v>
      </c>
      <c r="X375" s="36">
        <f>SUMIFS(СВЦЭМ!$J$34:$J$777,СВЦЭМ!$A$34:$A$777,$A375,СВЦЭМ!$B$34:$B$777,X$367)+'СЕТ СН'!$F$16</f>
        <v>0</v>
      </c>
      <c r="Y375" s="36">
        <f>SUMIFS(СВЦЭМ!$J$34:$J$777,СВЦЭМ!$A$34:$A$777,$A375,СВЦЭМ!$B$34:$B$777,Y$367)+'СЕТ СН'!$F$16</f>
        <v>0</v>
      </c>
    </row>
    <row r="376" spans="1:25" ht="15.75" hidden="1" x14ac:dyDescent="0.2">
      <c r="A376" s="35">
        <f t="shared" si="10"/>
        <v>43960</v>
      </c>
      <c r="B376" s="36">
        <f>SUMIFS(СВЦЭМ!$J$34:$J$777,СВЦЭМ!$A$34:$A$777,$A376,СВЦЭМ!$B$34:$B$777,B$367)+'СЕТ СН'!$F$16</f>
        <v>0</v>
      </c>
      <c r="C376" s="36">
        <f>SUMIFS(СВЦЭМ!$J$34:$J$777,СВЦЭМ!$A$34:$A$777,$A376,СВЦЭМ!$B$34:$B$777,C$367)+'СЕТ СН'!$F$16</f>
        <v>0</v>
      </c>
      <c r="D376" s="36">
        <f>SUMIFS(СВЦЭМ!$J$34:$J$777,СВЦЭМ!$A$34:$A$777,$A376,СВЦЭМ!$B$34:$B$777,D$367)+'СЕТ СН'!$F$16</f>
        <v>0</v>
      </c>
      <c r="E376" s="36">
        <f>SUMIFS(СВЦЭМ!$J$34:$J$777,СВЦЭМ!$A$34:$A$777,$A376,СВЦЭМ!$B$34:$B$777,E$367)+'СЕТ СН'!$F$16</f>
        <v>0</v>
      </c>
      <c r="F376" s="36">
        <f>SUMIFS(СВЦЭМ!$J$34:$J$777,СВЦЭМ!$A$34:$A$777,$A376,СВЦЭМ!$B$34:$B$777,F$367)+'СЕТ СН'!$F$16</f>
        <v>0</v>
      </c>
      <c r="G376" s="36">
        <f>SUMIFS(СВЦЭМ!$J$34:$J$777,СВЦЭМ!$A$34:$A$777,$A376,СВЦЭМ!$B$34:$B$777,G$367)+'СЕТ СН'!$F$16</f>
        <v>0</v>
      </c>
      <c r="H376" s="36">
        <f>SUMIFS(СВЦЭМ!$J$34:$J$777,СВЦЭМ!$A$34:$A$777,$A376,СВЦЭМ!$B$34:$B$777,H$367)+'СЕТ СН'!$F$16</f>
        <v>0</v>
      </c>
      <c r="I376" s="36">
        <f>SUMIFS(СВЦЭМ!$J$34:$J$777,СВЦЭМ!$A$34:$A$777,$A376,СВЦЭМ!$B$34:$B$777,I$367)+'СЕТ СН'!$F$16</f>
        <v>0</v>
      </c>
      <c r="J376" s="36">
        <f>SUMIFS(СВЦЭМ!$J$34:$J$777,СВЦЭМ!$A$34:$A$777,$A376,СВЦЭМ!$B$34:$B$777,J$367)+'СЕТ СН'!$F$16</f>
        <v>0</v>
      </c>
      <c r="K376" s="36">
        <f>SUMIFS(СВЦЭМ!$J$34:$J$777,СВЦЭМ!$A$34:$A$777,$A376,СВЦЭМ!$B$34:$B$777,K$367)+'СЕТ СН'!$F$16</f>
        <v>0</v>
      </c>
      <c r="L376" s="36">
        <f>SUMIFS(СВЦЭМ!$J$34:$J$777,СВЦЭМ!$A$34:$A$777,$A376,СВЦЭМ!$B$34:$B$777,L$367)+'СЕТ СН'!$F$16</f>
        <v>0</v>
      </c>
      <c r="M376" s="36">
        <f>SUMIFS(СВЦЭМ!$J$34:$J$777,СВЦЭМ!$A$34:$A$777,$A376,СВЦЭМ!$B$34:$B$777,M$367)+'СЕТ СН'!$F$16</f>
        <v>0</v>
      </c>
      <c r="N376" s="36">
        <f>SUMIFS(СВЦЭМ!$J$34:$J$777,СВЦЭМ!$A$34:$A$777,$A376,СВЦЭМ!$B$34:$B$777,N$367)+'СЕТ СН'!$F$16</f>
        <v>0</v>
      </c>
      <c r="O376" s="36">
        <f>SUMIFS(СВЦЭМ!$J$34:$J$777,СВЦЭМ!$A$34:$A$777,$A376,СВЦЭМ!$B$34:$B$777,O$367)+'СЕТ СН'!$F$16</f>
        <v>0</v>
      </c>
      <c r="P376" s="36">
        <f>SUMIFS(СВЦЭМ!$J$34:$J$777,СВЦЭМ!$A$34:$A$777,$A376,СВЦЭМ!$B$34:$B$777,P$367)+'СЕТ СН'!$F$16</f>
        <v>0</v>
      </c>
      <c r="Q376" s="36">
        <f>SUMIFS(СВЦЭМ!$J$34:$J$777,СВЦЭМ!$A$34:$A$777,$A376,СВЦЭМ!$B$34:$B$777,Q$367)+'СЕТ СН'!$F$16</f>
        <v>0</v>
      </c>
      <c r="R376" s="36">
        <f>SUMIFS(СВЦЭМ!$J$34:$J$777,СВЦЭМ!$A$34:$A$777,$A376,СВЦЭМ!$B$34:$B$777,R$367)+'СЕТ СН'!$F$16</f>
        <v>0</v>
      </c>
      <c r="S376" s="36">
        <f>SUMIFS(СВЦЭМ!$J$34:$J$777,СВЦЭМ!$A$34:$A$777,$A376,СВЦЭМ!$B$34:$B$777,S$367)+'СЕТ СН'!$F$16</f>
        <v>0</v>
      </c>
      <c r="T376" s="36">
        <f>SUMIFS(СВЦЭМ!$J$34:$J$777,СВЦЭМ!$A$34:$A$777,$A376,СВЦЭМ!$B$34:$B$777,T$367)+'СЕТ СН'!$F$16</f>
        <v>0</v>
      </c>
      <c r="U376" s="36">
        <f>SUMIFS(СВЦЭМ!$J$34:$J$777,СВЦЭМ!$A$34:$A$777,$A376,СВЦЭМ!$B$34:$B$777,U$367)+'СЕТ СН'!$F$16</f>
        <v>0</v>
      </c>
      <c r="V376" s="36">
        <f>SUMIFS(СВЦЭМ!$J$34:$J$777,СВЦЭМ!$A$34:$A$777,$A376,СВЦЭМ!$B$34:$B$777,V$367)+'СЕТ СН'!$F$16</f>
        <v>0</v>
      </c>
      <c r="W376" s="36">
        <f>SUMIFS(СВЦЭМ!$J$34:$J$777,СВЦЭМ!$A$34:$A$777,$A376,СВЦЭМ!$B$34:$B$777,W$367)+'СЕТ СН'!$F$16</f>
        <v>0</v>
      </c>
      <c r="X376" s="36">
        <f>SUMIFS(СВЦЭМ!$J$34:$J$777,СВЦЭМ!$A$34:$A$777,$A376,СВЦЭМ!$B$34:$B$777,X$367)+'СЕТ СН'!$F$16</f>
        <v>0</v>
      </c>
      <c r="Y376" s="36">
        <f>SUMIFS(СВЦЭМ!$J$34:$J$777,СВЦЭМ!$A$34:$A$777,$A376,СВЦЭМ!$B$34:$B$777,Y$367)+'СЕТ СН'!$F$16</f>
        <v>0</v>
      </c>
    </row>
    <row r="377" spans="1:25" ht="15.75" hidden="1" x14ac:dyDescent="0.2">
      <c r="A377" s="35">
        <f t="shared" si="10"/>
        <v>43961</v>
      </c>
      <c r="B377" s="36">
        <f>SUMIFS(СВЦЭМ!$J$34:$J$777,СВЦЭМ!$A$34:$A$777,$A377,СВЦЭМ!$B$34:$B$777,B$367)+'СЕТ СН'!$F$16</f>
        <v>0</v>
      </c>
      <c r="C377" s="36">
        <f>SUMIFS(СВЦЭМ!$J$34:$J$777,СВЦЭМ!$A$34:$A$777,$A377,СВЦЭМ!$B$34:$B$777,C$367)+'СЕТ СН'!$F$16</f>
        <v>0</v>
      </c>
      <c r="D377" s="36">
        <f>SUMIFS(СВЦЭМ!$J$34:$J$777,СВЦЭМ!$A$34:$A$777,$A377,СВЦЭМ!$B$34:$B$777,D$367)+'СЕТ СН'!$F$16</f>
        <v>0</v>
      </c>
      <c r="E377" s="36">
        <f>SUMIFS(СВЦЭМ!$J$34:$J$777,СВЦЭМ!$A$34:$A$777,$A377,СВЦЭМ!$B$34:$B$777,E$367)+'СЕТ СН'!$F$16</f>
        <v>0</v>
      </c>
      <c r="F377" s="36">
        <f>SUMIFS(СВЦЭМ!$J$34:$J$777,СВЦЭМ!$A$34:$A$777,$A377,СВЦЭМ!$B$34:$B$777,F$367)+'СЕТ СН'!$F$16</f>
        <v>0</v>
      </c>
      <c r="G377" s="36">
        <f>SUMIFS(СВЦЭМ!$J$34:$J$777,СВЦЭМ!$A$34:$A$777,$A377,СВЦЭМ!$B$34:$B$777,G$367)+'СЕТ СН'!$F$16</f>
        <v>0</v>
      </c>
      <c r="H377" s="36">
        <f>SUMIFS(СВЦЭМ!$J$34:$J$777,СВЦЭМ!$A$34:$A$777,$A377,СВЦЭМ!$B$34:$B$777,H$367)+'СЕТ СН'!$F$16</f>
        <v>0</v>
      </c>
      <c r="I377" s="36">
        <f>SUMIFS(СВЦЭМ!$J$34:$J$777,СВЦЭМ!$A$34:$A$777,$A377,СВЦЭМ!$B$34:$B$777,I$367)+'СЕТ СН'!$F$16</f>
        <v>0</v>
      </c>
      <c r="J377" s="36">
        <f>SUMIFS(СВЦЭМ!$J$34:$J$777,СВЦЭМ!$A$34:$A$777,$A377,СВЦЭМ!$B$34:$B$777,J$367)+'СЕТ СН'!$F$16</f>
        <v>0</v>
      </c>
      <c r="K377" s="36">
        <f>SUMIFS(СВЦЭМ!$J$34:$J$777,СВЦЭМ!$A$34:$A$777,$A377,СВЦЭМ!$B$34:$B$777,K$367)+'СЕТ СН'!$F$16</f>
        <v>0</v>
      </c>
      <c r="L377" s="36">
        <f>SUMIFS(СВЦЭМ!$J$34:$J$777,СВЦЭМ!$A$34:$A$777,$A377,СВЦЭМ!$B$34:$B$777,L$367)+'СЕТ СН'!$F$16</f>
        <v>0</v>
      </c>
      <c r="M377" s="36">
        <f>SUMIFS(СВЦЭМ!$J$34:$J$777,СВЦЭМ!$A$34:$A$777,$A377,СВЦЭМ!$B$34:$B$777,M$367)+'СЕТ СН'!$F$16</f>
        <v>0</v>
      </c>
      <c r="N377" s="36">
        <f>SUMIFS(СВЦЭМ!$J$34:$J$777,СВЦЭМ!$A$34:$A$777,$A377,СВЦЭМ!$B$34:$B$777,N$367)+'СЕТ СН'!$F$16</f>
        <v>0</v>
      </c>
      <c r="O377" s="36">
        <f>SUMIFS(СВЦЭМ!$J$34:$J$777,СВЦЭМ!$A$34:$A$777,$A377,СВЦЭМ!$B$34:$B$777,O$367)+'СЕТ СН'!$F$16</f>
        <v>0</v>
      </c>
      <c r="P377" s="36">
        <f>SUMIFS(СВЦЭМ!$J$34:$J$777,СВЦЭМ!$A$34:$A$777,$A377,СВЦЭМ!$B$34:$B$777,P$367)+'СЕТ СН'!$F$16</f>
        <v>0</v>
      </c>
      <c r="Q377" s="36">
        <f>SUMIFS(СВЦЭМ!$J$34:$J$777,СВЦЭМ!$A$34:$A$777,$A377,СВЦЭМ!$B$34:$B$777,Q$367)+'СЕТ СН'!$F$16</f>
        <v>0</v>
      </c>
      <c r="R377" s="36">
        <f>SUMIFS(СВЦЭМ!$J$34:$J$777,СВЦЭМ!$A$34:$A$777,$A377,СВЦЭМ!$B$34:$B$777,R$367)+'СЕТ СН'!$F$16</f>
        <v>0</v>
      </c>
      <c r="S377" s="36">
        <f>SUMIFS(СВЦЭМ!$J$34:$J$777,СВЦЭМ!$A$34:$A$777,$A377,СВЦЭМ!$B$34:$B$777,S$367)+'СЕТ СН'!$F$16</f>
        <v>0</v>
      </c>
      <c r="T377" s="36">
        <f>SUMIFS(СВЦЭМ!$J$34:$J$777,СВЦЭМ!$A$34:$A$777,$A377,СВЦЭМ!$B$34:$B$777,T$367)+'СЕТ СН'!$F$16</f>
        <v>0</v>
      </c>
      <c r="U377" s="36">
        <f>SUMIFS(СВЦЭМ!$J$34:$J$777,СВЦЭМ!$A$34:$A$777,$A377,СВЦЭМ!$B$34:$B$777,U$367)+'СЕТ СН'!$F$16</f>
        <v>0</v>
      </c>
      <c r="V377" s="36">
        <f>SUMIFS(СВЦЭМ!$J$34:$J$777,СВЦЭМ!$A$34:$A$777,$A377,СВЦЭМ!$B$34:$B$777,V$367)+'СЕТ СН'!$F$16</f>
        <v>0</v>
      </c>
      <c r="W377" s="36">
        <f>SUMIFS(СВЦЭМ!$J$34:$J$777,СВЦЭМ!$A$34:$A$777,$A377,СВЦЭМ!$B$34:$B$777,W$367)+'СЕТ СН'!$F$16</f>
        <v>0</v>
      </c>
      <c r="X377" s="36">
        <f>SUMIFS(СВЦЭМ!$J$34:$J$777,СВЦЭМ!$A$34:$A$777,$A377,СВЦЭМ!$B$34:$B$777,X$367)+'СЕТ СН'!$F$16</f>
        <v>0</v>
      </c>
      <c r="Y377" s="36">
        <f>SUMIFS(СВЦЭМ!$J$34:$J$777,СВЦЭМ!$A$34:$A$777,$A377,СВЦЭМ!$B$34:$B$777,Y$367)+'СЕТ СН'!$F$16</f>
        <v>0</v>
      </c>
    </row>
    <row r="378" spans="1:25" ht="15.75" hidden="1" x14ac:dyDescent="0.2">
      <c r="A378" s="35">
        <f t="shared" si="10"/>
        <v>43962</v>
      </c>
      <c r="B378" s="36">
        <f>SUMIFS(СВЦЭМ!$J$34:$J$777,СВЦЭМ!$A$34:$A$777,$A378,СВЦЭМ!$B$34:$B$777,B$367)+'СЕТ СН'!$F$16</f>
        <v>0</v>
      </c>
      <c r="C378" s="36">
        <f>SUMIFS(СВЦЭМ!$J$34:$J$777,СВЦЭМ!$A$34:$A$777,$A378,СВЦЭМ!$B$34:$B$777,C$367)+'СЕТ СН'!$F$16</f>
        <v>0</v>
      </c>
      <c r="D378" s="36">
        <f>SUMIFS(СВЦЭМ!$J$34:$J$777,СВЦЭМ!$A$34:$A$777,$A378,СВЦЭМ!$B$34:$B$777,D$367)+'СЕТ СН'!$F$16</f>
        <v>0</v>
      </c>
      <c r="E378" s="36">
        <f>SUMIFS(СВЦЭМ!$J$34:$J$777,СВЦЭМ!$A$34:$A$777,$A378,СВЦЭМ!$B$34:$B$777,E$367)+'СЕТ СН'!$F$16</f>
        <v>0</v>
      </c>
      <c r="F378" s="36">
        <f>SUMIFS(СВЦЭМ!$J$34:$J$777,СВЦЭМ!$A$34:$A$777,$A378,СВЦЭМ!$B$34:$B$777,F$367)+'СЕТ СН'!$F$16</f>
        <v>0</v>
      </c>
      <c r="G378" s="36">
        <f>SUMIFS(СВЦЭМ!$J$34:$J$777,СВЦЭМ!$A$34:$A$777,$A378,СВЦЭМ!$B$34:$B$777,G$367)+'СЕТ СН'!$F$16</f>
        <v>0</v>
      </c>
      <c r="H378" s="36">
        <f>SUMIFS(СВЦЭМ!$J$34:$J$777,СВЦЭМ!$A$34:$A$777,$A378,СВЦЭМ!$B$34:$B$777,H$367)+'СЕТ СН'!$F$16</f>
        <v>0</v>
      </c>
      <c r="I378" s="36">
        <f>SUMIFS(СВЦЭМ!$J$34:$J$777,СВЦЭМ!$A$34:$A$777,$A378,СВЦЭМ!$B$34:$B$777,I$367)+'СЕТ СН'!$F$16</f>
        <v>0</v>
      </c>
      <c r="J378" s="36">
        <f>SUMIFS(СВЦЭМ!$J$34:$J$777,СВЦЭМ!$A$34:$A$777,$A378,СВЦЭМ!$B$34:$B$777,J$367)+'СЕТ СН'!$F$16</f>
        <v>0</v>
      </c>
      <c r="K378" s="36">
        <f>SUMIFS(СВЦЭМ!$J$34:$J$777,СВЦЭМ!$A$34:$A$777,$A378,СВЦЭМ!$B$34:$B$777,K$367)+'СЕТ СН'!$F$16</f>
        <v>0</v>
      </c>
      <c r="L378" s="36">
        <f>SUMIFS(СВЦЭМ!$J$34:$J$777,СВЦЭМ!$A$34:$A$777,$A378,СВЦЭМ!$B$34:$B$777,L$367)+'СЕТ СН'!$F$16</f>
        <v>0</v>
      </c>
      <c r="M378" s="36">
        <f>SUMIFS(СВЦЭМ!$J$34:$J$777,СВЦЭМ!$A$34:$A$777,$A378,СВЦЭМ!$B$34:$B$777,M$367)+'СЕТ СН'!$F$16</f>
        <v>0</v>
      </c>
      <c r="N378" s="36">
        <f>SUMIFS(СВЦЭМ!$J$34:$J$777,СВЦЭМ!$A$34:$A$777,$A378,СВЦЭМ!$B$34:$B$777,N$367)+'СЕТ СН'!$F$16</f>
        <v>0</v>
      </c>
      <c r="O378" s="36">
        <f>SUMIFS(СВЦЭМ!$J$34:$J$777,СВЦЭМ!$A$34:$A$777,$A378,СВЦЭМ!$B$34:$B$777,O$367)+'СЕТ СН'!$F$16</f>
        <v>0</v>
      </c>
      <c r="P378" s="36">
        <f>SUMIFS(СВЦЭМ!$J$34:$J$777,СВЦЭМ!$A$34:$A$777,$A378,СВЦЭМ!$B$34:$B$777,P$367)+'СЕТ СН'!$F$16</f>
        <v>0</v>
      </c>
      <c r="Q378" s="36">
        <f>SUMIFS(СВЦЭМ!$J$34:$J$777,СВЦЭМ!$A$34:$A$777,$A378,СВЦЭМ!$B$34:$B$777,Q$367)+'СЕТ СН'!$F$16</f>
        <v>0</v>
      </c>
      <c r="R378" s="36">
        <f>SUMIFS(СВЦЭМ!$J$34:$J$777,СВЦЭМ!$A$34:$A$777,$A378,СВЦЭМ!$B$34:$B$777,R$367)+'СЕТ СН'!$F$16</f>
        <v>0</v>
      </c>
      <c r="S378" s="36">
        <f>SUMIFS(СВЦЭМ!$J$34:$J$777,СВЦЭМ!$A$34:$A$777,$A378,СВЦЭМ!$B$34:$B$777,S$367)+'СЕТ СН'!$F$16</f>
        <v>0</v>
      </c>
      <c r="T378" s="36">
        <f>SUMIFS(СВЦЭМ!$J$34:$J$777,СВЦЭМ!$A$34:$A$777,$A378,СВЦЭМ!$B$34:$B$777,T$367)+'СЕТ СН'!$F$16</f>
        <v>0</v>
      </c>
      <c r="U378" s="36">
        <f>SUMIFS(СВЦЭМ!$J$34:$J$777,СВЦЭМ!$A$34:$A$777,$A378,СВЦЭМ!$B$34:$B$777,U$367)+'СЕТ СН'!$F$16</f>
        <v>0</v>
      </c>
      <c r="V378" s="36">
        <f>SUMIFS(СВЦЭМ!$J$34:$J$777,СВЦЭМ!$A$34:$A$777,$A378,СВЦЭМ!$B$34:$B$777,V$367)+'СЕТ СН'!$F$16</f>
        <v>0</v>
      </c>
      <c r="W378" s="36">
        <f>SUMIFS(СВЦЭМ!$J$34:$J$777,СВЦЭМ!$A$34:$A$777,$A378,СВЦЭМ!$B$34:$B$777,W$367)+'СЕТ СН'!$F$16</f>
        <v>0</v>
      </c>
      <c r="X378" s="36">
        <f>SUMIFS(СВЦЭМ!$J$34:$J$777,СВЦЭМ!$A$34:$A$777,$A378,СВЦЭМ!$B$34:$B$777,X$367)+'СЕТ СН'!$F$16</f>
        <v>0</v>
      </c>
      <c r="Y378" s="36">
        <f>SUMIFS(СВЦЭМ!$J$34:$J$777,СВЦЭМ!$A$34:$A$777,$A378,СВЦЭМ!$B$34:$B$777,Y$367)+'СЕТ СН'!$F$16</f>
        <v>0</v>
      </c>
    </row>
    <row r="379" spans="1:25" ht="15.75" hidden="1" x14ac:dyDescent="0.2">
      <c r="A379" s="35">
        <f t="shared" si="10"/>
        <v>43963</v>
      </c>
      <c r="B379" s="36">
        <f>SUMIFS(СВЦЭМ!$J$34:$J$777,СВЦЭМ!$A$34:$A$777,$A379,СВЦЭМ!$B$34:$B$777,B$367)+'СЕТ СН'!$F$16</f>
        <v>0</v>
      </c>
      <c r="C379" s="36">
        <f>SUMIFS(СВЦЭМ!$J$34:$J$777,СВЦЭМ!$A$34:$A$777,$A379,СВЦЭМ!$B$34:$B$777,C$367)+'СЕТ СН'!$F$16</f>
        <v>0</v>
      </c>
      <c r="D379" s="36">
        <f>SUMIFS(СВЦЭМ!$J$34:$J$777,СВЦЭМ!$A$34:$A$777,$A379,СВЦЭМ!$B$34:$B$777,D$367)+'СЕТ СН'!$F$16</f>
        <v>0</v>
      </c>
      <c r="E379" s="36">
        <f>SUMIFS(СВЦЭМ!$J$34:$J$777,СВЦЭМ!$A$34:$A$777,$A379,СВЦЭМ!$B$34:$B$777,E$367)+'СЕТ СН'!$F$16</f>
        <v>0</v>
      </c>
      <c r="F379" s="36">
        <f>SUMIFS(СВЦЭМ!$J$34:$J$777,СВЦЭМ!$A$34:$A$777,$A379,СВЦЭМ!$B$34:$B$777,F$367)+'СЕТ СН'!$F$16</f>
        <v>0</v>
      </c>
      <c r="G379" s="36">
        <f>SUMIFS(СВЦЭМ!$J$34:$J$777,СВЦЭМ!$A$34:$A$777,$A379,СВЦЭМ!$B$34:$B$777,G$367)+'СЕТ СН'!$F$16</f>
        <v>0</v>
      </c>
      <c r="H379" s="36">
        <f>SUMIFS(СВЦЭМ!$J$34:$J$777,СВЦЭМ!$A$34:$A$777,$A379,СВЦЭМ!$B$34:$B$777,H$367)+'СЕТ СН'!$F$16</f>
        <v>0</v>
      </c>
      <c r="I379" s="36">
        <f>SUMIFS(СВЦЭМ!$J$34:$J$777,СВЦЭМ!$A$34:$A$777,$A379,СВЦЭМ!$B$34:$B$777,I$367)+'СЕТ СН'!$F$16</f>
        <v>0</v>
      </c>
      <c r="J379" s="36">
        <f>SUMIFS(СВЦЭМ!$J$34:$J$777,СВЦЭМ!$A$34:$A$777,$A379,СВЦЭМ!$B$34:$B$777,J$367)+'СЕТ СН'!$F$16</f>
        <v>0</v>
      </c>
      <c r="K379" s="36">
        <f>SUMIFS(СВЦЭМ!$J$34:$J$777,СВЦЭМ!$A$34:$A$777,$A379,СВЦЭМ!$B$34:$B$777,K$367)+'СЕТ СН'!$F$16</f>
        <v>0</v>
      </c>
      <c r="L379" s="36">
        <f>SUMIFS(СВЦЭМ!$J$34:$J$777,СВЦЭМ!$A$34:$A$777,$A379,СВЦЭМ!$B$34:$B$777,L$367)+'СЕТ СН'!$F$16</f>
        <v>0</v>
      </c>
      <c r="M379" s="36">
        <f>SUMIFS(СВЦЭМ!$J$34:$J$777,СВЦЭМ!$A$34:$A$777,$A379,СВЦЭМ!$B$34:$B$777,M$367)+'СЕТ СН'!$F$16</f>
        <v>0</v>
      </c>
      <c r="N379" s="36">
        <f>SUMIFS(СВЦЭМ!$J$34:$J$777,СВЦЭМ!$A$34:$A$777,$A379,СВЦЭМ!$B$34:$B$777,N$367)+'СЕТ СН'!$F$16</f>
        <v>0</v>
      </c>
      <c r="O379" s="36">
        <f>SUMIFS(СВЦЭМ!$J$34:$J$777,СВЦЭМ!$A$34:$A$777,$A379,СВЦЭМ!$B$34:$B$777,O$367)+'СЕТ СН'!$F$16</f>
        <v>0</v>
      </c>
      <c r="P379" s="36">
        <f>SUMIFS(СВЦЭМ!$J$34:$J$777,СВЦЭМ!$A$34:$A$777,$A379,СВЦЭМ!$B$34:$B$777,P$367)+'СЕТ СН'!$F$16</f>
        <v>0</v>
      </c>
      <c r="Q379" s="36">
        <f>SUMIFS(СВЦЭМ!$J$34:$J$777,СВЦЭМ!$A$34:$A$777,$A379,СВЦЭМ!$B$34:$B$777,Q$367)+'СЕТ СН'!$F$16</f>
        <v>0</v>
      </c>
      <c r="R379" s="36">
        <f>SUMIFS(СВЦЭМ!$J$34:$J$777,СВЦЭМ!$A$34:$A$777,$A379,СВЦЭМ!$B$34:$B$777,R$367)+'СЕТ СН'!$F$16</f>
        <v>0</v>
      </c>
      <c r="S379" s="36">
        <f>SUMIFS(СВЦЭМ!$J$34:$J$777,СВЦЭМ!$A$34:$A$777,$A379,СВЦЭМ!$B$34:$B$777,S$367)+'СЕТ СН'!$F$16</f>
        <v>0</v>
      </c>
      <c r="T379" s="36">
        <f>SUMIFS(СВЦЭМ!$J$34:$J$777,СВЦЭМ!$A$34:$A$777,$A379,СВЦЭМ!$B$34:$B$777,T$367)+'СЕТ СН'!$F$16</f>
        <v>0</v>
      </c>
      <c r="U379" s="36">
        <f>SUMIFS(СВЦЭМ!$J$34:$J$777,СВЦЭМ!$A$34:$A$777,$A379,СВЦЭМ!$B$34:$B$777,U$367)+'СЕТ СН'!$F$16</f>
        <v>0</v>
      </c>
      <c r="V379" s="36">
        <f>SUMIFS(СВЦЭМ!$J$34:$J$777,СВЦЭМ!$A$34:$A$777,$A379,СВЦЭМ!$B$34:$B$777,V$367)+'СЕТ СН'!$F$16</f>
        <v>0</v>
      </c>
      <c r="W379" s="36">
        <f>SUMIFS(СВЦЭМ!$J$34:$J$777,СВЦЭМ!$A$34:$A$777,$A379,СВЦЭМ!$B$34:$B$777,W$367)+'СЕТ СН'!$F$16</f>
        <v>0</v>
      </c>
      <c r="X379" s="36">
        <f>SUMIFS(СВЦЭМ!$J$34:$J$777,СВЦЭМ!$A$34:$A$777,$A379,СВЦЭМ!$B$34:$B$777,X$367)+'СЕТ СН'!$F$16</f>
        <v>0</v>
      </c>
      <c r="Y379" s="36">
        <f>SUMIFS(СВЦЭМ!$J$34:$J$777,СВЦЭМ!$A$34:$A$777,$A379,СВЦЭМ!$B$34:$B$777,Y$367)+'СЕТ СН'!$F$16</f>
        <v>0</v>
      </c>
    </row>
    <row r="380" spans="1:25" ht="15.75" hidden="1" x14ac:dyDescent="0.2">
      <c r="A380" s="35">
        <f t="shared" si="10"/>
        <v>43964</v>
      </c>
      <c r="B380" s="36">
        <f>SUMIFS(СВЦЭМ!$J$34:$J$777,СВЦЭМ!$A$34:$A$777,$A380,СВЦЭМ!$B$34:$B$777,B$367)+'СЕТ СН'!$F$16</f>
        <v>0</v>
      </c>
      <c r="C380" s="36">
        <f>SUMIFS(СВЦЭМ!$J$34:$J$777,СВЦЭМ!$A$34:$A$777,$A380,СВЦЭМ!$B$34:$B$777,C$367)+'СЕТ СН'!$F$16</f>
        <v>0</v>
      </c>
      <c r="D380" s="36">
        <f>SUMIFS(СВЦЭМ!$J$34:$J$777,СВЦЭМ!$A$34:$A$777,$A380,СВЦЭМ!$B$34:$B$777,D$367)+'СЕТ СН'!$F$16</f>
        <v>0</v>
      </c>
      <c r="E380" s="36">
        <f>SUMIFS(СВЦЭМ!$J$34:$J$777,СВЦЭМ!$A$34:$A$777,$A380,СВЦЭМ!$B$34:$B$777,E$367)+'СЕТ СН'!$F$16</f>
        <v>0</v>
      </c>
      <c r="F380" s="36">
        <f>SUMIFS(СВЦЭМ!$J$34:$J$777,СВЦЭМ!$A$34:$A$777,$A380,СВЦЭМ!$B$34:$B$777,F$367)+'СЕТ СН'!$F$16</f>
        <v>0</v>
      </c>
      <c r="G380" s="36">
        <f>SUMIFS(СВЦЭМ!$J$34:$J$777,СВЦЭМ!$A$34:$A$777,$A380,СВЦЭМ!$B$34:$B$777,G$367)+'СЕТ СН'!$F$16</f>
        <v>0</v>
      </c>
      <c r="H380" s="36">
        <f>SUMIFS(СВЦЭМ!$J$34:$J$777,СВЦЭМ!$A$34:$A$777,$A380,СВЦЭМ!$B$34:$B$777,H$367)+'СЕТ СН'!$F$16</f>
        <v>0</v>
      </c>
      <c r="I380" s="36">
        <f>SUMIFS(СВЦЭМ!$J$34:$J$777,СВЦЭМ!$A$34:$A$777,$A380,СВЦЭМ!$B$34:$B$777,I$367)+'СЕТ СН'!$F$16</f>
        <v>0</v>
      </c>
      <c r="J380" s="36">
        <f>SUMIFS(СВЦЭМ!$J$34:$J$777,СВЦЭМ!$A$34:$A$777,$A380,СВЦЭМ!$B$34:$B$777,J$367)+'СЕТ СН'!$F$16</f>
        <v>0</v>
      </c>
      <c r="K380" s="36">
        <f>SUMIFS(СВЦЭМ!$J$34:$J$777,СВЦЭМ!$A$34:$A$777,$A380,СВЦЭМ!$B$34:$B$777,K$367)+'СЕТ СН'!$F$16</f>
        <v>0</v>
      </c>
      <c r="L380" s="36">
        <f>SUMIFS(СВЦЭМ!$J$34:$J$777,СВЦЭМ!$A$34:$A$777,$A380,СВЦЭМ!$B$34:$B$777,L$367)+'СЕТ СН'!$F$16</f>
        <v>0</v>
      </c>
      <c r="M380" s="36">
        <f>SUMIFS(СВЦЭМ!$J$34:$J$777,СВЦЭМ!$A$34:$A$777,$A380,СВЦЭМ!$B$34:$B$777,M$367)+'СЕТ СН'!$F$16</f>
        <v>0</v>
      </c>
      <c r="N380" s="36">
        <f>SUMIFS(СВЦЭМ!$J$34:$J$777,СВЦЭМ!$A$34:$A$777,$A380,СВЦЭМ!$B$34:$B$777,N$367)+'СЕТ СН'!$F$16</f>
        <v>0</v>
      </c>
      <c r="O380" s="36">
        <f>SUMIFS(СВЦЭМ!$J$34:$J$777,СВЦЭМ!$A$34:$A$777,$A380,СВЦЭМ!$B$34:$B$777,O$367)+'СЕТ СН'!$F$16</f>
        <v>0</v>
      </c>
      <c r="P380" s="36">
        <f>SUMIFS(СВЦЭМ!$J$34:$J$777,СВЦЭМ!$A$34:$A$777,$A380,СВЦЭМ!$B$34:$B$777,P$367)+'СЕТ СН'!$F$16</f>
        <v>0</v>
      </c>
      <c r="Q380" s="36">
        <f>SUMIFS(СВЦЭМ!$J$34:$J$777,СВЦЭМ!$A$34:$A$777,$A380,СВЦЭМ!$B$34:$B$777,Q$367)+'СЕТ СН'!$F$16</f>
        <v>0</v>
      </c>
      <c r="R380" s="36">
        <f>SUMIFS(СВЦЭМ!$J$34:$J$777,СВЦЭМ!$A$34:$A$777,$A380,СВЦЭМ!$B$34:$B$777,R$367)+'СЕТ СН'!$F$16</f>
        <v>0</v>
      </c>
      <c r="S380" s="36">
        <f>SUMIFS(СВЦЭМ!$J$34:$J$777,СВЦЭМ!$A$34:$A$777,$A380,СВЦЭМ!$B$34:$B$777,S$367)+'СЕТ СН'!$F$16</f>
        <v>0</v>
      </c>
      <c r="T380" s="36">
        <f>SUMIFS(СВЦЭМ!$J$34:$J$777,СВЦЭМ!$A$34:$A$777,$A380,СВЦЭМ!$B$34:$B$777,T$367)+'СЕТ СН'!$F$16</f>
        <v>0</v>
      </c>
      <c r="U380" s="36">
        <f>SUMIFS(СВЦЭМ!$J$34:$J$777,СВЦЭМ!$A$34:$A$777,$A380,СВЦЭМ!$B$34:$B$777,U$367)+'СЕТ СН'!$F$16</f>
        <v>0</v>
      </c>
      <c r="V380" s="36">
        <f>SUMIFS(СВЦЭМ!$J$34:$J$777,СВЦЭМ!$A$34:$A$777,$A380,СВЦЭМ!$B$34:$B$777,V$367)+'СЕТ СН'!$F$16</f>
        <v>0</v>
      </c>
      <c r="W380" s="36">
        <f>SUMIFS(СВЦЭМ!$J$34:$J$777,СВЦЭМ!$A$34:$A$777,$A380,СВЦЭМ!$B$34:$B$777,W$367)+'СЕТ СН'!$F$16</f>
        <v>0</v>
      </c>
      <c r="X380" s="36">
        <f>SUMIFS(СВЦЭМ!$J$34:$J$777,СВЦЭМ!$A$34:$A$777,$A380,СВЦЭМ!$B$34:$B$777,X$367)+'СЕТ СН'!$F$16</f>
        <v>0</v>
      </c>
      <c r="Y380" s="36">
        <f>SUMIFS(СВЦЭМ!$J$34:$J$777,СВЦЭМ!$A$34:$A$777,$A380,СВЦЭМ!$B$34:$B$777,Y$367)+'СЕТ СН'!$F$16</f>
        <v>0</v>
      </c>
    </row>
    <row r="381" spans="1:25" ht="15.75" hidden="1" x14ac:dyDescent="0.2">
      <c r="A381" s="35">
        <f t="shared" si="10"/>
        <v>43965</v>
      </c>
      <c r="B381" s="36">
        <f>SUMIFS(СВЦЭМ!$J$34:$J$777,СВЦЭМ!$A$34:$A$777,$A381,СВЦЭМ!$B$34:$B$777,B$367)+'СЕТ СН'!$F$16</f>
        <v>0</v>
      </c>
      <c r="C381" s="36">
        <f>SUMIFS(СВЦЭМ!$J$34:$J$777,СВЦЭМ!$A$34:$A$777,$A381,СВЦЭМ!$B$34:$B$777,C$367)+'СЕТ СН'!$F$16</f>
        <v>0</v>
      </c>
      <c r="D381" s="36">
        <f>SUMIFS(СВЦЭМ!$J$34:$J$777,СВЦЭМ!$A$34:$A$777,$A381,СВЦЭМ!$B$34:$B$777,D$367)+'СЕТ СН'!$F$16</f>
        <v>0</v>
      </c>
      <c r="E381" s="36">
        <f>SUMIFS(СВЦЭМ!$J$34:$J$777,СВЦЭМ!$A$34:$A$777,$A381,СВЦЭМ!$B$34:$B$777,E$367)+'СЕТ СН'!$F$16</f>
        <v>0</v>
      </c>
      <c r="F381" s="36">
        <f>SUMIFS(СВЦЭМ!$J$34:$J$777,СВЦЭМ!$A$34:$A$777,$A381,СВЦЭМ!$B$34:$B$777,F$367)+'СЕТ СН'!$F$16</f>
        <v>0</v>
      </c>
      <c r="G381" s="36">
        <f>SUMIFS(СВЦЭМ!$J$34:$J$777,СВЦЭМ!$A$34:$A$777,$A381,СВЦЭМ!$B$34:$B$777,G$367)+'СЕТ СН'!$F$16</f>
        <v>0</v>
      </c>
      <c r="H381" s="36">
        <f>SUMIFS(СВЦЭМ!$J$34:$J$777,СВЦЭМ!$A$34:$A$777,$A381,СВЦЭМ!$B$34:$B$777,H$367)+'СЕТ СН'!$F$16</f>
        <v>0</v>
      </c>
      <c r="I381" s="36">
        <f>SUMIFS(СВЦЭМ!$J$34:$J$777,СВЦЭМ!$A$34:$A$777,$A381,СВЦЭМ!$B$34:$B$777,I$367)+'СЕТ СН'!$F$16</f>
        <v>0</v>
      </c>
      <c r="J381" s="36">
        <f>SUMIFS(СВЦЭМ!$J$34:$J$777,СВЦЭМ!$A$34:$A$777,$A381,СВЦЭМ!$B$34:$B$777,J$367)+'СЕТ СН'!$F$16</f>
        <v>0</v>
      </c>
      <c r="K381" s="36">
        <f>SUMIFS(СВЦЭМ!$J$34:$J$777,СВЦЭМ!$A$34:$A$777,$A381,СВЦЭМ!$B$34:$B$777,K$367)+'СЕТ СН'!$F$16</f>
        <v>0</v>
      </c>
      <c r="L381" s="36">
        <f>SUMIFS(СВЦЭМ!$J$34:$J$777,СВЦЭМ!$A$34:$A$777,$A381,СВЦЭМ!$B$34:$B$777,L$367)+'СЕТ СН'!$F$16</f>
        <v>0</v>
      </c>
      <c r="M381" s="36">
        <f>SUMIFS(СВЦЭМ!$J$34:$J$777,СВЦЭМ!$A$34:$A$777,$A381,СВЦЭМ!$B$34:$B$777,M$367)+'СЕТ СН'!$F$16</f>
        <v>0</v>
      </c>
      <c r="N381" s="36">
        <f>SUMIFS(СВЦЭМ!$J$34:$J$777,СВЦЭМ!$A$34:$A$777,$A381,СВЦЭМ!$B$34:$B$777,N$367)+'СЕТ СН'!$F$16</f>
        <v>0</v>
      </c>
      <c r="O381" s="36">
        <f>SUMIFS(СВЦЭМ!$J$34:$J$777,СВЦЭМ!$A$34:$A$777,$A381,СВЦЭМ!$B$34:$B$777,O$367)+'СЕТ СН'!$F$16</f>
        <v>0</v>
      </c>
      <c r="P381" s="36">
        <f>SUMIFS(СВЦЭМ!$J$34:$J$777,СВЦЭМ!$A$34:$A$777,$A381,СВЦЭМ!$B$34:$B$777,P$367)+'СЕТ СН'!$F$16</f>
        <v>0</v>
      </c>
      <c r="Q381" s="36">
        <f>SUMIFS(СВЦЭМ!$J$34:$J$777,СВЦЭМ!$A$34:$A$777,$A381,СВЦЭМ!$B$34:$B$777,Q$367)+'СЕТ СН'!$F$16</f>
        <v>0</v>
      </c>
      <c r="R381" s="36">
        <f>SUMIFS(СВЦЭМ!$J$34:$J$777,СВЦЭМ!$A$34:$A$777,$A381,СВЦЭМ!$B$34:$B$777,R$367)+'СЕТ СН'!$F$16</f>
        <v>0</v>
      </c>
      <c r="S381" s="36">
        <f>SUMIFS(СВЦЭМ!$J$34:$J$777,СВЦЭМ!$A$34:$A$777,$A381,СВЦЭМ!$B$34:$B$777,S$367)+'СЕТ СН'!$F$16</f>
        <v>0</v>
      </c>
      <c r="T381" s="36">
        <f>SUMIFS(СВЦЭМ!$J$34:$J$777,СВЦЭМ!$A$34:$A$777,$A381,СВЦЭМ!$B$34:$B$777,T$367)+'СЕТ СН'!$F$16</f>
        <v>0</v>
      </c>
      <c r="U381" s="36">
        <f>SUMIFS(СВЦЭМ!$J$34:$J$777,СВЦЭМ!$A$34:$A$777,$A381,СВЦЭМ!$B$34:$B$777,U$367)+'СЕТ СН'!$F$16</f>
        <v>0</v>
      </c>
      <c r="V381" s="36">
        <f>SUMIFS(СВЦЭМ!$J$34:$J$777,СВЦЭМ!$A$34:$A$777,$A381,СВЦЭМ!$B$34:$B$777,V$367)+'СЕТ СН'!$F$16</f>
        <v>0</v>
      </c>
      <c r="W381" s="36">
        <f>SUMIFS(СВЦЭМ!$J$34:$J$777,СВЦЭМ!$A$34:$A$777,$A381,СВЦЭМ!$B$34:$B$777,W$367)+'СЕТ СН'!$F$16</f>
        <v>0</v>
      </c>
      <c r="X381" s="36">
        <f>SUMIFS(СВЦЭМ!$J$34:$J$777,СВЦЭМ!$A$34:$A$777,$A381,СВЦЭМ!$B$34:$B$777,X$367)+'СЕТ СН'!$F$16</f>
        <v>0</v>
      </c>
      <c r="Y381" s="36">
        <f>SUMIFS(СВЦЭМ!$J$34:$J$777,СВЦЭМ!$A$34:$A$777,$A381,СВЦЭМ!$B$34:$B$777,Y$367)+'СЕТ СН'!$F$16</f>
        <v>0</v>
      </c>
    </row>
    <row r="382" spans="1:25" ht="15.75" hidden="1" x14ac:dyDescent="0.2">
      <c r="A382" s="35">
        <f t="shared" si="10"/>
        <v>43966</v>
      </c>
      <c r="B382" s="36">
        <f>SUMIFS(СВЦЭМ!$J$34:$J$777,СВЦЭМ!$A$34:$A$777,$A382,СВЦЭМ!$B$34:$B$777,B$367)+'СЕТ СН'!$F$16</f>
        <v>0</v>
      </c>
      <c r="C382" s="36">
        <f>SUMIFS(СВЦЭМ!$J$34:$J$777,СВЦЭМ!$A$34:$A$777,$A382,СВЦЭМ!$B$34:$B$777,C$367)+'СЕТ СН'!$F$16</f>
        <v>0</v>
      </c>
      <c r="D382" s="36">
        <f>SUMIFS(СВЦЭМ!$J$34:$J$777,СВЦЭМ!$A$34:$A$777,$A382,СВЦЭМ!$B$34:$B$777,D$367)+'СЕТ СН'!$F$16</f>
        <v>0</v>
      </c>
      <c r="E382" s="36">
        <f>SUMIFS(СВЦЭМ!$J$34:$J$777,СВЦЭМ!$A$34:$A$777,$A382,СВЦЭМ!$B$34:$B$777,E$367)+'СЕТ СН'!$F$16</f>
        <v>0</v>
      </c>
      <c r="F382" s="36">
        <f>SUMIFS(СВЦЭМ!$J$34:$J$777,СВЦЭМ!$A$34:$A$777,$A382,СВЦЭМ!$B$34:$B$777,F$367)+'СЕТ СН'!$F$16</f>
        <v>0</v>
      </c>
      <c r="G382" s="36">
        <f>SUMIFS(СВЦЭМ!$J$34:$J$777,СВЦЭМ!$A$34:$A$777,$A382,СВЦЭМ!$B$34:$B$777,G$367)+'СЕТ СН'!$F$16</f>
        <v>0</v>
      </c>
      <c r="H382" s="36">
        <f>SUMIFS(СВЦЭМ!$J$34:$J$777,СВЦЭМ!$A$34:$A$777,$A382,СВЦЭМ!$B$34:$B$777,H$367)+'СЕТ СН'!$F$16</f>
        <v>0</v>
      </c>
      <c r="I382" s="36">
        <f>SUMIFS(СВЦЭМ!$J$34:$J$777,СВЦЭМ!$A$34:$A$777,$A382,СВЦЭМ!$B$34:$B$777,I$367)+'СЕТ СН'!$F$16</f>
        <v>0</v>
      </c>
      <c r="J382" s="36">
        <f>SUMIFS(СВЦЭМ!$J$34:$J$777,СВЦЭМ!$A$34:$A$777,$A382,СВЦЭМ!$B$34:$B$777,J$367)+'СЕТ СН'!$F$16</f>
        <v>0</v>
      </c>
      <c r="K382" s="36">
        <f>SUMIFS(СВЦЭМ!$J$34:$J$777,СВЦЭМ!$A$34:$A$777,$A382,СВЦЭМ!$B$34:$B$777,K$367)+'СЕТ СН'!$F$16</f>
        <v>0</v>
      </c>
      <c r="L382" s="36">
        <f>SUMIFS(СВЦЭМ!$J$34:$J$777,СВЦЭМ!$A$34:$A$777,$A382,СВЦЭМ!$B$34:$B$777,L$367)+'СЕТ СН'!$F$16</f>
        <v>0</v>
      </c>
      <c r="M382" s="36">
        <f>SUMIFS(СВЦЭМ!$J$34:$J$777,СВЦЭМ!$A$34:$A$777,$A382,СВЦЭМ!$B$34:$B$777,M$367)+'СЕТ СН'!$F$16</f>
        <v>0</v>
      </c>
      <c r="N382" s="36">
        <f>SUMIFS(СВЦЭМ!$J$34:$J$777,СВЦЭМ!$A$34:$A$777,$A382,СВЦЭМ!$B$34:$B$777,N$367)+'СЕТ СН'!$F$16</f>
        <v>0</v>
      </c>
      <c r="O382" s="36">
        <f>SUMIFS(СВЦЭМ!$J$34:$J$777,СВЦЭМ!$A$34:$A$777,$A382,СВЦЭМ!$B$34:$B$777,O$367)+'СЕТ СН'!$F$16</f>
        <v>0</v>
      </c>
      <c r="P382" s="36">
        <f>SUMIFS(СВЦЭМ!$J$34:$J$777,СВЦЭМ!$A$34:$A$777,$A382,СВЦЭМ!$B$34:$B$777,P$367)+'СЕТ СН'!$F$16</f>
        <v>0</v>
      </c>
      <c r="Q382" s="36">
        <f>SUMIFS(СВЦЭМ!$J$34:$J$777,СВЦЭМ!$A$34:$A$777,$A382,СВЦЭМ!$B$34:$B$777,Q$367)+'СЕТ СН'!$F$16</f>
        <v>0</v>
      </c>
      <c r="R382" s="36">
        <f>SUMIFS(СВЦЭМ!$J$34:$J$777,СВЦЭМ!$A$34:$A$777,$A382,СВЦЭМ!$B$34:$B$777,R$367)+'СЕТ СН'!$F$16</f>
        <v>0</v>
      </c>
      <c r="S382" s="36">
        <f>SUMIFS(СВЦЭМ!$J$34:$J$777,СВЦЭМ!$A$34:$A$777,$A382,СВЦЭМ!$B$34:$B$777,S$367)+'СЕТ СН'!$F$16</f>
        <v>0</v>
      </c>
      <c r="T382" s="36">
        <f>SUMIFS(СВЦЭМ!$J$34:$J$777,СВЦЭМ!$A$34:$A$777,$A382,СВЦЭМ!$B$34:$B$777,T$367)+'СЕТ СН'!$F$16</f>
        <v>0</v>
      </c>
      <c r="U382" s="36">
        <f>SUMIFS(СВЦЭМ!$J$34:$J$777,СВЦЭМ!$A$34:$A$777,$A382,СВЦЭМ!$B$34:$B$777,U$367)+'СЕТ СН'!$F$16</f>
        <v>0</v>
      </c>
      <c r="V382" s="36">
        <f>SUMIFS(СВЦЭМ!$J$34:$J$777,СВЦЭМ!$A$34:$A$777,$A382,СВЦЭМ!$B$34:$B$777,V$367)+'СЕТ СН'!$F$16</f>
        <v>0</v>
      </c>
      <c r="W382" s="36">
        <f>SUMIFS(СВЦЭМ!$J$34:$J$777,СВЦЭМ!$A$34:$A$777,$A382,СВЦЭМ!$B$34:$B$777,W$367)+'СЕТ СН'!$F$16</f>
        <v>0</v>
      </c>
      <c r="X382" s="36">
        <f>SUMIFS(СВЦЭМ!$J$34:$J$777,СВЦЭМ!$A$34:$A$777,$A382,СВЦЭМ!$B$34:$B$777,X$367)+'СЕТ СН'!$F$16</f>
        <v>0</v>
      </c>
      <c r="Y382" s="36">
        <f>SUMIFS(СВЦЭМ!$J$34:$J$777,СВЦЭМ!$A$34:$A$777,$A382,СВЦЭМ!$B$34:$B$777,Y$367)+'СЕТ СН'!$F$16</f>
        <v>0</v>
      </c>
    </row>
    <row r="383" spans="1:25" ht="15.75" hidden="1" x14ac:dyDescent="0.2">
      <c r="A383" s="35">
        <f t="shared" si="10"/>
        <v>43967</v>
      </c>
      <c r="B383" s="36">
        <f>SUMIFS(СВЦЭМ!$J$34:$J$777,СВЦЭМ!$A$34:$A$777,$A383,СВЦЭМ!$B$34:$B$777,B$367)+'СЕТ СН'!$F$16</f>
        <v>0</v>
      </c>
      <c r="C383" s="36">
        <f>SUMIFS(СВЦЭМ!$J$34:$J$777,СВЦЭМ!$A$34:$A$777,$A383,СВЦЭМ!$B$34:$B$777,C$367)+'СЕТ СН'!$F$16</f>
        <v>0</v>
      </c>
      <c r="D383" s="36">
        <f>SUMIFS(СВЦЭМ!$J$34:$J$777,СВЦЭМ!$A$34:$A$777,$A383,СВЦЭМ!$B$34:$B$777,D$367)+'СЕТ СН'!$F$16</f>
        <v>0</v>
      </c>
      <c r="E383" s="36">
        <f>SUMIFS(СВЦЭМ!$J$34:$J$777,СВЦЭМ!$A$34:$A$777,$A383,СВЦЭМ!$B$34:$B$777,E$367)+'СЕТ СН'!$F$16</f>
        <v>0</v>
      </c>
      <c r="F383" s="36">
        <f>SUMIFS(СВЦЭМ!$J$34:$J$777,СВЦЭМ!$A$34:$A$777,$A383,СВЦЭМ!$B$34:$B$777,F$367)+'СЕТ СН'!$F$16</f>
        <v>0</v>
      </c>
      <c r="G383" s="36">
        <f>SUMIFS(СВЦЭМ!$J$34:$J$777,СВЦЭМ!$A$34:$A$777,$A383,СВЦЭМ!$B$34:$B$777,G$367)+'СЕТ СН'!$F$16</f>
        <v>0</v>
      </c>
      <c r="H383" s="36">
        <f>SUMIFS(СВЦЭМ!$J$34:$J$777,СВЦЭМ!$A$34:$A$777,$A383,СВЦЭМ!$B$34:$B$777,H$367)+'СЕТ СН'!$F$16</f>
        <v>0</v>
      </c>
      <c r="I383" s="36">
        <f>SUMIFS(СВЦЭМ!$J$34:$J$777,СВЦЭМ!$A$34:$A$777,$A383,СВЦЭМ!$B$34:$B$777,I$367)+'СЕТ СН'!$F$16</f>
        <v>0</v>
      </c>
      <c r="J383" s="36">
        <f>SUMIFS(СВЦЭМ!$J$34:$J$777,СВЦЭМ!$A$34:$A$777,$A383,СВЦЭМ!$B$34:$B$777,J$367)+'СЕТ СН'!$F$16</f>
        <v>0</v>
      </c>
      <c r="K383" s="36">
        <f>SUMIFS(СВЦЭМ!$J$34:$J$777,СВЦЭМ!$A$34:$A$777,$A383,СВЦЭМ!$B$34:$B$777,K$367)+'СЕТ СН'!$F$16</f>
        <v>0</v>
      </c>
      <c r="L383" s="36">
        <f>SUMIFS(СВЦЭМ!$J$34:$J$777,СВЦЭМ!$A$34:$A$777,$A383,СВЦЭМ!$B$34:$B$777,L$367)+'СЕТ СН'!$F$16</f>
        <v>0</v>
      </c>
      <c r="M383" s="36">
        <f>SUMIFS(СВЦЭМ!$J$34:$J$777,СВЦЭМ!$A$34:$A$777,$A383,СВЦЭМ!$B$34:$B$777,M$367)+'СЕТ СН'!$F$16</f>
        <v>0</v>
      </c>
      <c r="N383" s="36">
        <f>SUMIFS(СВЦЭМ!$J$34:$J$777,СВЦЭМ!$A$34:$A$777,$A383,СВЦЭМ!$B$34:$B$777,N$367)+'СЕТ СН'!$F$16</f>
        <v>0</v>
      </c>
      <c r="O383" s="36">
        <f>SUMIFS(СВЦЭМ!$J$34:$J$777,СВЦЭМ!$A$34:$A$777,$A383,СВЦЭМ!$B$34:$B$777,O$367)+'СЕТ СН'!$F$16</f>
        <v>0</v>
      </c>
      <c r="P383" s="36">
        <f>SUMIFS(СВЦЭМ!$J$34:$J$777,СВЦЭМ!$A$34:$A$777,$A383,СВЦЭМ!$B$34:$B$777,P$367)+'СЕТ СН'!$F$16</f>
        <v>0</v>
      </c>
      <c r="Q383" s="36">
        <f>SUMIFS(СВЦЭМ!$J$34:$J$777,СВЦЭМ!$A$34:$A$777,$A383,СВЦЭМ!$B$34:$B$777,Q$367)+'СЕТ СН'!$F$16</f>
        <v>0</v>
      </c>
      <c r="R383" s="36">
        <f>SUMIFS(СВЦЭМ!$J$34:$J$777,СВЦЭМ!$A$34:$A$777,$A383,СВЦЭМ!$B$34:$B$777,R$367)+'СЕТ СН'!$F$16</f>
        <v>0</v>
      </c>
      <c r="S383" s="36">
        <f>SUMIFS(СВЦЭМ!$J$34:$J$777,СВЦЭМ!$A$34:$A$777,$A383,СВЦЭМ!$B$34:$B$777,S$367)+'СЕТ СН'!$F$16</f>
        <v>0</v>
      </c>
      <c r="T383" s="36">
        <f>SUMIFS(СВЦЭМ!$J$34:$J$777,СВЦЭМ!$A$34:$A$777,$A383,СВЦЭМ!$B$34:$B$777,T$367)+'СЕТ СН'!$F$16</f>
        <v>0</v>
      </c>
      <c r="U383" s="36">
        <f>SUMIFS(СВЦЭМ!$J$34:$J$777,СВЦЭМ!$A$34:$A$777,$A383,СВЦЭМ!$B$34:$B$777,U$367)+'СЕТ СН'!$F$16</f>
        <v>0</v>
      </c>
      <c r="V383" s="36">
        <f>SUMIFS(СВЦЭМ!$J$34:$J$777,СВЦЭМ!$A$34:$A$777,$A383,СВЦЭМ!$B$34:$B$777,V$367)+'СЕТ СН'!$F$16</f>
        <v>0</v>
      </c>
      <c r="W383" s="36">
        <f>SUMIFS(СВЦЭМ!$J$34:$J$777,СВЦЭМ!$A$34:$A$777,$A383,СВЦЭМ!$B$34:$B$777,W$367)+'СЕТ СН'!$F$16</f>
        <v>0</v>
      </c>
      <c r="X383" s="36">
        <f>SUMIFS(СВЦЭМ!$J$34:$J$777,СВЦЭМ!$A$34:$A$777,$A383,СВЦЭМ!$B$34:$B$777,X$367)+'СЕТ СН'!$F$16</f>
        <v>0</v>
      </c>
      <c r="Y383" s="36">
        <f>SUMIFS(СВЦЭМ!$J$34:$J$777,СВЦЭМ!$A$34:$A$777,$A383,СВЦЭМ!$B$34:$B$777,Y$367)+'СЕТ СН'!$F$16</f>
        <v>0</v>
      </c>
    </row>
    <row r="384" spans="1:25" ht="15.75" hidden="1" x14ac:dyDescent="0.2">
      <c r="A384" s="35">
        <f t="shared" si="10"/>
        <v>43968</v>
      </c>
      <c r="B384" s="36">
        <f>SUMIFS(СВЦЭМ!$J$34:$J$777,СВЦЭМ!$A$34:$A$777,$A384,СВЦЭМ!$B$34:$B$777,B$367)+'СЕТ СН'!$F$16</f>
        <v>0</v>
      </c>
      <c r="C384" s="36">
        <f>SUMIFS(СВЦЭМ!$J$34:$J$777,СВЦЭМ!$A$34:$A$777,$A384,СВЦЭМ!$B$34:$B$777,C$367)+'СЕТ СН'!$F$16</f>
        <v>0</v>
      </c>
      <c r="D384" s="36">
        <f>SUMIFS(СВЦЭМ!$J$34:$J$777,СВЦЭМ!$A$34:$A$777,$A384,СВЦЭМ!$B$34:$B$777,D$367)+'СЕТ СН'!$F$16</f>
        <v>0</v>
      </c>
      <c r="E384" s="36">
        <f>SUMIFS(СВЦЭМ!$J$34:$J$777,СВЦЭМ!$A$34:$A$777,$A384,СВЦЭМ!$B$34:$B$777,E$367)+'СЕТ СН'!$F$16</f>
        <v>0</v>
      </c>
      <c r="F384" s="36">
        <f>SUMIFS(СВЦЭМ!$J$34:$J$777,СВЦЭМ!$A$34:$A$777,$A384,СВЦЭМ!$B$34:$B$777,F$367)+'СЕТ СН'!$F$16</f>
        <v>0</v>
      </c>
      <c r="G384" s="36">
        <f>SUMIFS(СВЦЭМ!$J$34:$J$777,СВЦЭМ!$A$34:$A$777,$A384,СВЦЭМ!$B$34:$B$777,G$367)+'СЕТ СН'!$F$16</f>
        <v>0</v>
      </c>
      <c r="H384" s="36">
        <f>SUMIFS(СВЦЭМ!$J$34:$J$777,СВЦЭМ!$A$34:$A$777,$A384,СВЦЭМ!$B$34:$B$777,H$367)+'СЕТ СН'!$F$16</f>
        <v>0</v>
      </c>
      <c r="I384" s="36">
        <f>SUMIFS(СВЦЭМ!$J$34:$J$777,СВЦЭМ!$A$34:$A$777,$A384,СВЦЭМ!$B$34:$B$777,I$367)+'СЕТ СН'!$F$16</f>
        <v>0</v>
      </c>
      <c r="J384" s="36">
        <f>SUMIFS(СВЦЭМ!$J$34:$J$777,СВЦЭМ!$A$34:$A$777,$A384,СВЦЭМ!$B$34:$B$777,J$367)+'СЕТ СН'!$F$16</f>
        <v>0</v>
      </c>
      <c r="K384" s="36">
        <f>SUMIFS(СВЦЭМ!$J$34:$J$777,СВЦЭМ!$A$34:$A$777,$A384,СВЦЭМ!$B$34:$B$777,K$367)+'СЕТ СН'!$F$16</f>
        <v>0</v>
      </c>
      <c r="L384" s="36">
        <f>SUMIFS(СВЦЭМ!$J$34:$J$777,СВЦЭМ!$A$34:$A$777,$A384,СВЦЭМ!$B$34:$B$777,L$367)+'СЕТ СН'!$F$16</f>
        <v>0</v>
      </c>
      <c r="M384" s="36">
        <f>SUMIFS(СВЦЭМ!$J$34:$J$777,СВЦЭМ!$A$34:$A$777,$A384,СВЦЭМ!$B$34:$B$777,M$367)+'СЕТ СН'!$F$16</f>
        <v>0</v>
      </c>
      <c r="N384" s="36">
        <f>SUMIFS(СВЦЭМ!$J$34:$J$777,СВЦЭМ!$A$34:$A$777,$A384,СВЦЭМ!$B$34:$B$777,N$367)+'СЕТ СН'!$F$16</f>
        <v>0</v>
      </c>
      <c r="O384" s="36">
        <f>SUMIFS(СВЦЭМ!$J$34:$J$777,СВЦЭМ!$A$34:$A$777,$A384,СВЦЭМ!$B$34:$B$777,O$367)+'СЕТ СН'!$F$16</f>
        <v>0</v>
      </c>
      <c r="P384" s="36">
        <f>SUMIFS(СВЦЭМ!$J$34:$J$777,СВЦЭМ!$A$34:$A$777,$A384,СВЦЭМ!$B$34:$B$777,P$367)+'СЕТ СН'!$F$16</f>
        <v>0</v>
      </c>
      <c r="Q384" s="36">
        <f>SUMIFS(СВЦЭМ!$J$34:$J$777,СВЦЭМ!$A$34:$A$777,$A384,СВЦЭМ!$B$34:$B$777,Q$367)+'СЕТ СН'!$F$16</f>
        <v>0</v>
      </c>
      <c r="R384" s="36">
        <f>SUMIFS(СВЦЭМ!$J$34:$J$777,СВЦЭМ!$A$34:$A$777,$A384,СВЦЭМ!$B$34:$B$777,R$367)+'СЕТ СН'!$F$16</f>
        <v>0</v>
      </c>
      <c r="S384" s="36">
        <f>SUMIFS(СВЦЭМ!$J$34:$J$777,СВЦЭМ!$A$34:$A$777,$A384,СВЦЭМ!$B$34:$B$777,S$367)+'СЕТ СН'!$F$16</f>
        <v>0</v>
      </c>
      <c r="T384" s="36">
        <f>SUMIFS(СВЦЭМ!$J$34:$J$777,СВЦЭМ!$A$34:$A$777,$A384,СВЦЭМ!$B$34:$B$777,T$367)+'СЕТ СН'!$F$16</f>
        <v>0</v>
      </c>
      <c r="U384" s="36">
        <f>SUMIFS(СВЦЭМ!$J$34:$J$777,СВЦЭМ!$A$34:$A$777,$A384,СВЦЭМ!$B$34:$B$777,U$367)+'СЕТ СН'!$F$16</f>
        <v>0</v>
      </c>
      <c r="V384" s="36">
        <f>SUMIFS(СВЦЭМ!$J$34:$J$777,СВЦЭМ!$A$34:$A$777,$A384,СВЦЭМ!$B$34:$B$777,V$367)+'СЕТ СН'!$F$16</f>
        <v>0</v>
      </c>
      <c r="W384" s="36">
        <f>SUMIFS(СВЦЭМ!$J$34:$J$777,СВЦЭМ!$A$34:$A$777,$A384,СВЦЭМ!$B$34:$B$777,W$367)+'СЕТ СН'!$F$16</f>
        <v>0</v>
      </c>
      <c r="X384" s="36">
        <f>SUMIFS(СВЦЭМ!$J$34:$J$777,СВЦЭМ!$A$34:$A$777,$A384,СВЦЭМ!$B$34:$B$777,X$367)+'СЕТ СН'!$F$16</f>
        <v>0</v>
      </c>
      <c r="Y384" s="36">
        <f>SUMIFS(СВЦЭМ!$J$34:$J$777,СВЦЭМ!$A$34:$A$777,$A384,СВЦЭМ!$B$34:$B$777,Y$367)+'СЕТ СН'!$F$16</f>
        <v>0</v>
      </c>
    </row>
    <row r="385" spans="1:26" ht="15.75" hidden="1" x14ac:dyDescent="0.2">
      <c r="A385" s="35">
        <f t="shared" si="10"/>
        <v>43969</v>
      </c>
      <c r="B385" s="36">
        <f>SUMIFS(СВЦЭМ!$J$34:$J$777,СВЦЭМ!$A$34:$A$777,$A385,СВЦЭМ!$B$34:$B$777,B$367)+'СЕТ СН'!$F$16</f>
        <v>0</v>
      </c>
      <c r="C385" s="36">
        <f>SUMIFS(СВЦЭМ!$J$34:$J$777,СВЦЭМ!$A$34:$A$777,$A385,СВЦЭМ!$B$34:$B$777,C$367)+'СЕТ СН'!$F$16</f>
        <v>0</v>
      </c>
      <c r="D385" s="36">
        <f>SUMIFS(СВЦЭМ!$J$34:$J$777,СВЦЭМ!$A$34:$A$777,$A385,СВЦЭМ!$B$34:$B$777,D$367)+'СЕТ СН'!$F$16</f>
        <v>0</v>
      </c>
      <c r="E385" s="36">
        <f>SUMIFS(СВЦЭМ!$J$34:$J$777,СВЦЭМ!$A$34:$A$777,$A385,СВЦЭМ!$B$34:$B$777,E$367)+'СЕТ СН'!$F$16</f>
        <v>0</v>
      </c>
      <c r="F385" s="36">
        <f>SUMIFS(СВЦЭМ!$J$34:$J$777,СВЦЭМ!$A$34:$A$777,$A385,СВЦЭМ!$B$34:$B$777,F$367)+'СЕТ СН'!$F$16</f>
        <v>0</v>
      </c>
      <c r="G385" s="36">
        <f>SUMIFS(СВЦЭМ!$J$34:$J$777,СВЦЭМ!$A$34:$A$777,$A385,СВЦЭМ!$B$34:$B$777,G$367)+'СЕТ СН'!$F$16</f>
        <v>0</v>
      </c>
      <c r="H385" s="36">
        <f>SUMIFS(СВЦЭМ!$J$34:$J$777,СВЦЭМ!$A$34:$A$777,$A385,СВЦЭМ!$B$34:$B$777,H$367)+'СЕТ СН'!$F$16</f>
        <v>0</v>
      </c>
      <c r="I385" s="36">
        <f>SUMIFS(СВЦЭМ!$J$34:$J$777,СВЦЭМ!$A$34:$A$777,$A385,СВЦЭМ!$B$34:$B$777,I$367)+'СЕТ СН'!$F$16</f>
        <v>0</v>
      </c>
      <c r="J385" s="36">
        <f>SUMIFS(СВЦЭМ!$J$34:$J$777,СВЦЭМ!$A$34:$A$777,$A385,СВЦЭМ!$B$34:$B$777,J$367)+'СЕТ СН'!$F$16</f>
        <v>0</v>
      </c>
      <c r="K385" s="36">
        <f>SUMIFS(СВЦЭМ!$J$34:$J$777,СВЦЭМ!$A$34:$A$777,$A385,СВЦЭМ!$B$34:$B$777,K$367)+'СЕТ СН'!$F$16</f>
        <v>0</v>
      </c>
      <c r="L385" s="36">
        <f>SUMIFS(СВЦЭМ!$J$34:$J$777,СВЦЭМ!$A$34:$A$777,$A385,СВЦЭМ!$B$34:$B$777,L$367)+'СЕТ СН'!$F$16</f>
        <v>0</v>
      </c>
      <c r="M385" s="36">
        <f>SUMIFS(СВЦЭМ!$J$34:$J$777,СВЦЭМ!$A$34:$A$777,$A385,СВЦЭМ!$B$34:$B$777,M$367)+'СЕТ СН'!$F$16</f>
        <v>0</v>
      </c>
      <c r="N385" s="36">
        <f>SUMIFS(СВЦЭМ!$J$34:$J$777,СВЦЭМ!$A$34:$A$777,$A385,СВЦЭМ!$B$34:$B$777,N$367)+'СЕТ СН'!$F$16</f>
        <v>0</v>
      </c>
      <c r="O385" s="36">
        <f>SUMIFS(СВЦЭМ!$J$34:$J$777,СВЦЭМ!$A$34:$A$777,$A385,СВЦЭМ!$B$34:$B$777,O$367)+'СЕТ СН'!$F$16</f>
        <v>0</v>
      </c>
      <c r="P385" s="36">
        <f>SUMIFS(СВЦЭМ!$J$34:$J$777,СВЦЭМ!$A$34:$A$777,$A385,СВЦЭМ!$B$34:$B$777,P$367)+'СЕТ СН'!$F$16</f>
        <v>0</v>
      </c>
      <c r="Q385" s="36">
        <f>SUMIFS(СВЦЭМ!$J$34:$J$777,СВЦЭМ!$A$34:$A$777,$A385,СВЦЭМ!$B$34:$B$777,Q$367)+'СЕТ СН'!$F$16</f>
        <v>0</v>
      </c>
      <c r="R385" s="36">
        <f>SUMIFS(СВЦЭМ!$J$34:$J$777,СВЦЭМ!$A$34:$A$777,$A385,СВЦЭМ!$B$34:$B$777,R$367)+'СЕТ СН'!$F$16</f>
        <v>0</v>
      </c>
      <c r="S385" s="36">
        <f>SUMIFS(СВЦЭМ!$J$34:$J$777,СВЦЭМ!$A$34:$A$777,$A385,СВЦЭМ!$B$34:$B$777,S$367)+'СЕТ СН'!$F$16</f>
        <v>0</v>
      </c>
      <c r="T385" s="36">
        <f>SUMIFS(СВЦЭМ!$J$34:$J$777,СВЦЭМ!$A$34:$A$777,$A385,СВЦЭМ!$B$34:$B$777,T$367)+'СЕТ СН'!$F$16</f>
        <v>0</v>
      </c>
      <c r="U385" s="36">
        <f>SUMIFS(СВЦЭМ!$J$34:$J$777,СВЦЭМ!$A$34:$A$777,$A385,СВЦЭМ!$B$34:$B$777,U$367)+'СЕТ СН'!$F$16</f>
        <v>0</v>
      </c>
      <c r="V385" s="36">
        <f>SUMIFS(СВЦЭМ!$J$34:$J$777,СВЦЭМ!$A$34:$A$777,$A385,СВЦЭМ!$B$34:$B$777,V$367)+'СЕТ СН'!$F$16</f>
        <v>0</v>
      </c>
      <c r="W385" s="36">
        <f>SUMIFS(СВЦЭМ!$J$34:$J$777,СВЦЭМ!$A$34:$A$777,$A385,СВЦЭМ!$B$34:$B$777,W$367)+'СЕТ СН'!$F$16</f>
        <v>0</v>
      </c>
      <c r="X385" s="36">
        <f>SUMIFS(СВЦЭМ!$J$34:$J$777,СВЦЭМ!$A$34:$A$777,$A385,СВЦЭМ!$B$34:$B$777,X$367)+'СЕТ СН'!$F$16</f>
        <v>0</v>
      </c>
      <c r="Y385" s="36">
        <f>SUMIFS(СВЦЭМ!$J$34:$J$777,СВЦЭМ!$A$34:$A$777,$A385,СВЦЭМ!$B$34:$B$777,Y$367)+'СЕТ СН'!$F$16</f>
        <v>0</v>
      </c>
    </row>
    <row r="386" spans="1:26" ht="15.75" hidden="1" x14ac:dyDescent="0.2">
      <c r="A386" s="35">
        <f t="shared" si="10"/>
        <v>43970</v>
      </c>
      <c r="B386" s="36">
        <f>SUMIFS(СВЦЭМ!$J$34:$J$777,СВЦЭМ!$A$34:$A$777,$A386,СВЦЭМ!$B$34:$B$777,B$367)+'СЕТ СН'!$F$16</f>
        <v>0</v>
      </c>
      <c r="C386" s="36">
        <f>SUMIFS(СВЦЭМ!$J$34:$J$777,СВЦЭМ!$A$34:$A$777,$A386,СВЦЭМ!$B$34:$B$777,C$367)+'СЕТ СН'!$F$16</f>
        <v>0</v>
      </c>
      <c r="D386" s="36">
        <f>SUMIFS(СВЦЭМ!$J$34:$J$777,СВЦЭМ!$A$34:$A$777,$A386,СВЦЭМ!$B$34:$B$777,D$367)+'СЕТ СН'!$F$16</f>
        <v>0</v>
      </c>
      <c r="E386" s="36">
        <f>SUMIFS(СВЦЭМ!$J$34:$J$777,СВЦЭМ!$A$34:$A$777,$A386,СВЦЭМ!$B$34:$B$777,E$367)+'СЕТ СН'!$F$16</f>
        <v>0</v>
      </c>
      <c r="F386" s="36">
        <f>SUMIFS(СВЦЭМ!$J$34:$J$777,СВЦЭМ!$A$34:$A$777,$A386,СВЦЭМ!$B$34:$B$777,F$367)+'СЕТ СН'!$F$16</f>
        <v>0</v>
      </c>
      <c r="G386" s="36">
        <f>SUMIFS(СВЦЭМ!$J$34:$J$777,СВЦЭМ!$A$34:$A$777,$A386,СВЦЭМ!$B$34:$B$777,G$367)+'СЕТ СН'!$F$16</f>
        <v>0</v>
      </c>
      <c r="H386" s="36">
        <f>SUMIFS(СВЦЭМ!$J$34:$J$777,СВЦЭМ!$A$34:$A$777,$A386,СВЦЭМ!$B$34:$B$777,H$367)+'СЕТ СН'!$F$16</f>
        <v>0</v>
      </c>
      <c r="I386" s="36">
        <f>SUMIFS(СВЦЭМ!$J$34:$J$777,СВЦЭМ!$A$34:$A$777,$A386,СВЦЭМ!$B$34:$B$777,I$367)+'СЕТ СН'!$F$16</f>
        <v>0</v>
      </c>
      <c r="J386" s="36">
        <f>SUMIFS(СВЦЭМ!$J$34:$J$777,СВЦЭМ!$A$34:$A$777,$A386,СВЦЭМ!$B$34:$B$777,J$367)+'СЕТ СН'!$F$16</f>
        <v>0</v>
      </c>
      <c r="K386" s="36">
        <f>SUMIFS(СВЦЭМ!$J$34:$J$777,СВЦЭМ!$A$34:$A$777,$A386,СВЦЭМ!$B$34:$B$777,K$367)+'СЕТ СН'!$F$16</f>
        <v>0</v>
      </c>
      <c r="L386" s="36">
        <f>SUMIFS(СВЦЭМ!$J$34:$J$777,СВЦЭМ!$A$34:$A$777,$A386,СВЦЭМ!$B$34:$B$777,L$367)+'СЕТ СН'!$F$16</f>
        <v>0</v>
      </c>
      <c r="M386" s="36">
        <f>SUMIFS(СВЦЭМ!$J$34:$J$777,СВЦЭМ!$A$34:$A$777,$A386,СВЦЭМ!$B$34:$B$777,M$367)+'СЕТ СН'!$F$16</f>
        <v>0</v>
      </c>
      <c r="N386" s="36">
        <f>SUMIFS(СВЦЭМ!$J$34:$J$777,СВЦЭМ!$A$34:$A$777,$A386,СВЦЭМ!$B$34:$B$777,N$367)+'СЕТ СН'!$F$16</f>
        <v>0</v>
      </c>
      <c r="O386" s="36">
        <f>SUMIFS(СВЦЭМ!$J$34:$J$777,СВЦЭМ!$A$34:$A$777,$A386,СВЦЭМ!$B$34:$B$777,O$367)+'СЕТ СН'!$F$16</f>
        <v>0</v>
      </c>
      <c r="P386" s="36">
        <f>SUMIFS(СВЦЭМ!$J$34:$J$777,СВЦЭМ!$A$34:$A$777,$A386,СВЦЭМ!$B$34:$B$777,P$367)+'СЕТ СН'!$F$16</f>
        <v>0</v>
      </c>
      <c r="Q386" s="36">
        <f>SUMIFS(СВЦЭМ!$J$34:$J$777,СВЦЭМ!$A$34:$A$777,$A386,СВЦЭМ!$B$34:$B$777,Q$367)+'СЕТ СН'!$F$16</f>
        <v>0</v>
      </c>
      <c r="R386" s="36">
        <f>SUMIFS(СВЦЭМ!$J$34:$J$777,СВЦЭМ!$A$34:$A$777,$A386,СВЦЭМ!$B$34:$B$777,R$367)+'СЕТ СН'!$F$16</f>
        <v>0</v>
      </c>
      <c r="S386" s="36">
        <f>SUMIFS(СВЦЭМ!$J$34:$J$777,СВЦЭМ!$A$34:$A$777,$A386,СВЦЭМ!$B$34:$B$777,S$367)+'СЕТ СН'!$F$16</f>
        <v>0</v>
      </c>
      <c r="T386" s="36">
        <f>SUMIFS(СВЦЭМ!$J$34:$J$777,СВЦЭМ!$A$34:$A$777,$A386,СВЦЭМ!$B$34:$B$777,T$367)+'СЕТ СН'!$F$16</f>
        <v>0</v>
      </c>
      <c r="U386" s="36">
        <f>SUMIFS(СВЦЭМ!$J$34:$J$777,СВЦЭМ!$A$34:$A$777,$A386,СВЦЭМ!$B$34:$B$777,U$367)+'СЕТ СН'!$F$16</f>
        <v>0</v>
      </c>
      <c r="V386" s="36">
        <f>SUMIFS(СВЦЭМ!$J$34:$J$777,СВЦЭМ!$A$34:$A$777,$A386,СВЦЭМ!$B$34:$B$777,V$367)+'СЕТ СН'!$F$16</f>
        <v>0</v>
      </c>
      <c r="W386" s="36">
        <f>SUMIFS(СВЦЭМ!$J$34:$J$777,СВЦЭМ!$A$34:$A$777,$A386,СВЦЭМ!$B$34:$B$777,W$367)+'СЕТ СН'!$F$16</f>
        <v>0</v>
      </c>
      <c r="X386" s="36">
        <f>SUMIFS(СВЦЭМ!$J$34:$J$777,СВЦЭМ!$A$34:$A$777,$A386,СВЦЭМ!$B$34:$B$777,X$367)+'СЕТ СН'!$F$16</f>
        <v>0</v>
      </c>
      <c r="Y386" s="36">
        <f>SUMIFS(СВЦЭМ!$J$34:$J$777,СВЦЭМ!$A$34:$A$777,$A386,СВЦЭМ!$B$34:$B$777,Y$367)+'СЕТ СН'!$F$16</f>
        <v>0</v>
      </c>
    </row>
    <row r="387" spans="1:26" ht="15.75" hidden="1" x14ac:dyDescent="0.2">
      <c r="A387" s="35">
        <f t="shared" si="10"/>
        <v>43971</v>
      </c>
      <c r="B387" s="36">
        <f>SUMIFS(СВЦЭМ!$J$34:$J$777,СВЦЭМ!$A$34:$A$777,$A387,СВЦЭМ!$B$34:$B$777,B$367)+'СЕТ СН'!$F$16</f>
        <v>0</v>
      </c>
      <c r="C387" s="36">
        <f>SUMIFS(СВЦЭМ!$J$34:$J$777,СВЦЭМ!$A$34:$A$777,$A387,СВЦЭМ!$B$34:$B$777,C$367)+'СЕТ СН'!$F$16</f>
        <v>0</v>
      </c>
      <c r="D387" s="36">
        <f>SUMIFS(СВЦЭМ!$J$34:$J$777,СВЦЭМ!$A$34:$A$777,$A387,СВЦЭМ!$B$34:$B$777,D$367)+'СЕТ СН'!$F$16</f>
        <v>0</v>
      </c>
      <c r="E387" s="36">
        <f>SUMIFS(СВЦЭМ!$J$34:$J$777,СВЦЭМ!$A$34:$A$777,$A387,СВЦЭМ!$B$34:$B$777,E$367)+'СЕТ СН'!$F$16</f>
        <v>0</v>
      </c>
      <c r="F387" s="36">
        <f>SUMIFS(СВЦЭМ!$J$34:$J$777,СВЦЭМ!$A$34:$A$777,$A387,СВЦЭМ!$B$34:$B$777,F$367)+'СЕТ СН'!$F$16</f>
        <v>0</v>
      </c>
      <c r="G387" s="36">
        <f>SUMIFS(СВЦЭМ!$J$34:$J$777,СВЦЭМ!$A$34:$A$777,$A387,СВЦЭМ!$B$34:$B$777,G$367)+'СЕТ СН'!$F$16</f>
        <v>0</v>
      </c>
      <c r="H387" s="36">
        <f>SUMIFS(СВЦЭМ!$J$34:$J$777,СВЦЭМ!$A$34:$A$777,$A387,СВЦЭМ!$B$34:$B$777,H$367)+'СЕТ СН'!$F$16</f>
        <v>0</v>
      </c>
      <c r="I387" s="36">
        <f>SUMIFS(СВЦЭМ!$J$34:$J$777,СВЦЭМ!$A$34:$A$777,$A387,СВЦЭМ!$B$34:$B$777,I$367)+'СЕТ СН'!$F$16</f>
        <v>0</v>
      </c>
      <c r="J387" s="36">
        <f>SUMIFS(СВЦЭМ!$J$34:$J$777,СВЦЭМ!$A$34:$A$777,$A387,СВЦЭМ!$B$34:$B$777,J$367)+'СЕТ СН'!$F$16</f>
        <v>0</v>
      </c>
      <c r="K387" s="36">
        <f>SUMIFS(СВЦЭМ!$J$34:$J$777,СВЦЭМ!$A$34:$A$777,$A387,СВЦЭМ!$B$34:$B$777,K$367)+'СЕТ СН'!$F$16</f>
        <v>0</v>
      </c>
      <c r="L387" s="36">
        <f>SUMIFS(СВЦЭМ!$J$34:$J$777,СВЦЭМ!$A$34:$A$777,$A387,СВЦЭМ!$B$34:$B$777,L$367)+'СЕТ СН'!$F$16</f>
        <v>0</v>
      </c>
      <c r="M387" s="36">
        <f>SUMIFS(СВЦЭМ!$J$34:$J$777,СВЦЭМ!$A$34:$A$777,$A387,СВЦЭМ!$B$34:$B$777,M$367)+'СЕТ СН'!$F$16</f>
        <v>0</v>
      </c>
      <c r="N387" s="36">
        <f>SUMIFS(СВЦЭМ!$J$34:$J$777,СВЦЭМ!$A$34:$A$777,$A387,СВЦЭМ!$B$34:$B$777,N$367)+'СЕТ СН'!$F$16</f>
        <v>0</v>
      </c>
      <c r="O387" s="36">
        <f>SUMIFS(СВЦЭМ!$J$34:$J$777,СВЦЭМ!$A$34:$A$777,$A387,СВЦЭМ!$B$34:$B$777,O$367)+'СЕТ СН'!$F$16</f>
        <v>0</v>
      </c>
      <c r="P387" s="36">
        <f>SUMIFS(СВЦЭМ!$J$34:$J$777,СВЦЭМ!$A$34:$A$777,$A387,СВЦЭМ!$B$34:$B$777,P$367)+'СЕТ СН'!$F$16</f>
        <v>0</v>
      </c>
      <c r="Q387" s="36">
        <f>SUMIFS(СВЦЭМ!$J$34:$J$777,СВЦЭМ!$A$34:$A$777,$A387,СВЦЭМ!$B$34:$B$777,Q$367)+'СЕТ СН'!$F$16</f>
        <v>0</v>
      </c>
      <c r="R387" s="36">
        <f>SUMIFS(СВЦЭМ!$J$34:$J$777,СВЦЭМ!$A$34:$A$777,$A387,СВЦЭМ!$B$34:$B$777,R$367)+'СЕТ СН'!$F$16</f>
        <v>0</v>
      </c>
      <c r="S387" s="36">
        <f>SUMIFS(СВЦЭМ!$J$34:$J$777,СВЦЭМ!$A$34:$A$777,$A387,СВЦЭМ!$B$34:$B$777,S$367)+'СЕТ СН'!$F$16</f>
        <v>0</v>
      </c>
      <c r="T387" s="36">
        <f>SUMIFS(СВЦЭМ!$J$34:$J$777,СВЦЭМ!$A$34:$A$777,$A387,СВЦЭМ!$B$34:$B$777,T$367)+'СЕТ СН'!$F$16</f>
        <v>0</v>
      </c>
      <c r="U387" s="36">
        <f>SUMIFS(СВЦЭМ!$J$34:$J$777,СВЦЭМ!$A$34:$A$777,$A387,СВЦЭМ!$B$34:$B$777,U$367)+'СЕТ СН'!$F$16</f>
        <v>0</v>
      </c>
      <c r="V387" s="36">
        <f>SUMIFS(СВЦЭМ!$J$34:$J$777,СВЦЭМ!$A$34:$A$777,$A387,СВЦЭМ!$B$34:$B$777,V$367)+'СЕТ СН'!$F$16</f>
        <v>0</v>
      </c>
      <c r="W387" s="36">
        <f>SUMIFS(СВЦЭМ!$J$34:$J$777,СВЦЭМ!$A$34:$A$777,$A387,СВЦЭМ!$B$34:$B$777,W$367)+'СЕТ СН'!$F$16</f>
        <v>0</v>
      </c>
      <c r="X387" s="36">
        <f>SUMIFS(СВЦЭМ!$J$34:$J$777,СВЦЭМ!$A$34:$A$777,$A387,СВЦЭМ!$B$34:$B$777,X$367)+'СЕТ СН'!$F$16</f>
        <v>0</v>
      </c>
      <c r="Y387" s="36">
        <f>SUMIFS(СВЦЭМ!$J$34:$J$777,СВЦЭМ!$A$34:$A$777,$A387,СВЦЭМ!$B$34:$B$777,Y$367)+'СЕТ СН'!$F$16</f>
        <v>0</v>
      </c>
    </row>
    <row r="388" spans="1:26" ht="15.75" hidden="1" x14ac:dyDescent="0.2">
      <c r="A388" s="35">
        <f t="shared" si="10"/>
        <v>43972</v>
      </c>
      <c r="B388" s="36">
        <f>SUMIFS(СВЦЭМ!$J$34:$J$777,СВЦЭМ!$A$34:$A$777,$A388,СВЦЭМ!$B$34:$B$777,B$367)+'СЕТ СН'!$F$16</f>
        <v>0</v>
      </c>
      <c r="C388" s="36">
        <f>SUMIFS(СВЦЭМ!$J$34:$J$777,СВЦЭМ!$A$34:$A$777,$A388,СВЦЭМ!$B$34:$B$777,C$367)+'СЕТ СН'!$F$16</f>
        <v>0</v>
      </c>
      <c r="D388" s="36">
        <f>SUMIFS(СВЦЭМ!$J$34:$J$777,СВЦЭМ!$A$34:$A$777,$A388,СВЦЭМ!$B$34:$B$777,D$367)+'СЕТ СН'!$F$16</f>
        <v>0</v>
      </c>
      <c r="E388" s="36">
        <f>SUMIFS(СВЦЭМ!$J$34:$J$777,СВЦЭМ!$A$34:$A$777,$A388,СВЦЭМ!$B$34:$B$777,E$367)+'СЕТ СН'!$F$16</f>
        <v>0</v>
      </c>
      <c r="F388" s="36">
        <f>SUMIFS(СВЦЭМ!$J$34:$J$777,СВЦЭМ!$A$34:$A$777,$A388,СВЦЭМ!$B$34:$B$777,F$367)+'СЕТ СН'!$F$16</f>
        <v>0</v>
      </c>
      <c r="G388" s="36">
        <f>SUMIFS(СВЦЭМ!$J$34:$J$777,СВЦЭМ!$A$34:$A$777,$A388,СВЦЭМ!$B$34:$B$777,G$367)+'СЕТ СН'!$F$16</f>
        <v>0</v>
      </c>
      <c r="H388" s="36">
        <f>SUMIFS(СВЦЭМ!$J$34:$J$777,СВЦЭМ!$A$34:$A$777,$A388,СВЦЭМ!$B$34:$B$777,H$367)+'СЕТ СН'!$F$16</f>
        <v>0</v>
      </c>
      <c r="I388" s="36">
        <f>SUMIFS(СВЦЭМ!$J$34:$J$777,СВЦЭМ!$A$34:$A$777,$A388,СВЦЭМ!$B$34:$B$777,I$367)+'СЕТ СН'!$F$16</f>
        <v>0</v>
      </c>
      <c r="J388" s="36">
        <f>SUMIFS(СВЦЭМ!$J$34:$J$777,СВЦЭМ!$A$34:$A$777,$A388,СВЦЭМ!$B$34:$B$777,J$367)+'СЕТ СН'!$F$16</f>
        <v>0</v>
      </c>
      <c r="K388" s="36">
        <f>SUMIFS(СВЦЭМ!$J$34:$J$777,СВЦЭМ!$A$34:$A$777,$A388,СВЦЭМ!$B$34:$B$777,K$367)+'СЕТ СН'!$F$16</f>
        <v>0</v>
      </c>
      <c r="L388" s="36">
        <f>SUMIFS(СВЦЭМ!$J$34:$J$777,СВЦЭМ!$A$34:$A$777,$A388,СВЦЭМ!$B$34:$B$777,L$367)+'СЕТ СН'!$F$16</f>
        <v>0</v>
      </c>
      <c r="M388" s="36">
        <f>SUMIFS(СВЦЭМ!$J$34:$J$777,СВЦЭМ!$A$34:$A$777,$A388,СВЦЭМ!$B$34:$B$777,M$367)+'СЕТ СН'!$F$16</f>
        <v>0</v>
      </c>
      <c r="N388" s="36">
        <f>SUMIFS(СВЦЭМ!$J$34:$J$777,СВЦЭМ!$A$34:$A$777,$A388,СВЦЭМ!$B$34:$B$777,N$367)+'СЕТ СН'!$F$16</f>
        <v>0</v>
      </c>
      <c r="O388" s="36">
        <f>SUMIFS(СВЦЭМ!$J$34:$J$777,СВЦЭМ!$A$34:$A$777,$A388,СВЦЭМ!$B$34:$B$777,O$367)+'СЕТ СН'!$F$16</f>
        <v>0</v>
      </c>
      <c r="P388" s="36">
        <f>SUMIFS(СВЦЭМ!$J$34:$J$777,СВЦЭМ!$A$34:$A$777,$A388,СВЦЭМ!$B$34:$B$777,P$367)+'СЕТ СН'!$F$16</f>
        <v>0</v>
      </c>
      <c r="Q388" s="36">
        <f>SUMIFS(СВЦЭМ!$J$34:$J$777,СВЦЭМ!$A$34:$A$777,$A388,СВЦЭМ!$B$34:$B$777,Q$367)+'СЕТ СН'!$F$16</f>
        <v>0</v>
      </c>
      <c r="R388" s="36">
        <f>SUMIFS(СВЦЭМ!$J$34:$J$777,СВЦЭМ!$A$34:$A$777,$A388,СВЦЭМ!$B$34:$B$777,R$367)+'СЕТ СН'!$F$16</f>
        <v>0</v>
      </c>
      <c r="S388" s="36">
        <f>SUMIFS(СВЦЭМ!$J$34:$J$777,СВЦЭМ!$A$34:$A$777,$A388,СВЦЭМ!$B$34:$B$777,S$367)+'СЕТ СН'!$F$16</f>
        <v>0</v>
      </c>
      <c r="T388" s="36">
        <f>SUMIFS(СВЦЭМ!$J$34:$J$777,СВЦЭМ!$A$34:$A$777,$A388,СВЦЭМ!$B$34:$B$777,T$367)+'СЕТ СН'!$F$16</f>
        <v>0</v>
      </c>
      <c r="U388" s="36">
        <f>SUMIFS(СВЦЭМ!$J$34:$J$777,СВЦЭМ!$A$34:$A$777,$A388,СВЦЭМ!$B$34:$B$777,U$367)+'СЕТ СН'!$F$16</f>
        <v>0</v>
      </c>
      <c r="V388" s="36">
        <f>SUMIFS(СВЦЭМ!$J$34:$J$777,СВЦЭМ!$A$34:$A$777,$A388,СВЦЭМ!$B$34:$B$777,V$367)+'СЕТ СН'!$F$16</f>
        <v>0</v>
      </c>
      <c r="W388" s="36">
        <f>SUMIFS(СВЦЭМ!$J$34:$J$777,СВЦЭМ!$A$34:$A$777,$A388,СВЦЭМ!$B$34:$B$777,W$367)+'СЕТ СН'!$F$16</f>
        <v>0</v>
      </c>
      <c r="X388" s="36">
        <f>SUMIFS(СВЦЭМ!$J$34:$J$777,СВЦЭМ!$A$34:$A$777,$A388,СВЦЭМ!$B$34:$B$777,X$367)+'СЕТ СН'!$F$16</f>
        <v>0</v>
      </c>
      <c r="Y388" s="36">
        <f>SUMIFS(СВЦЭМ!$J$34:$J$777,СВЦЭМ!$A$34:$A$777,$A388,СВЦЭМ!$B$34:$B$777,Y$367)+'СЕТ СН'!$F$16</f>
        <v>0</v>
      </c>
    </row>
    <row r="389" spans="1:26" ht="15.75" hidden="1" x14ac:dyDescent="0.2">
      <c r="A389" s="35">
        <f t="shared" si="10"/>
        <v>43973</v>
      </c>
      <c r="B389" s="36">
        <f>SUMIFS(СВЦЭМ!$J$34:$J$777,СВЦЭМ!$A$34:$A$777,$A389,СВЦЭМ!$B$34:$B$777,B$367)+'СЕТ СН'!$F$16</f>
        <v>0</v>
      </c>
      <c r="C389" s="36">
        <f>SUMIFS(СВЦЭМ!$J$34:$J$777,СВЦЭМ!$A$34:$A$777,$A389,СВЦЭМ!$B$34:$B$777,C$367)+'СЕТ СН'!$F$16</f>
        <v>0</v>
      </c>
      <c r="D389" s="36">
        <f>SUMIFS(СВЦЭМ!$J$34:$J$777,СВЦЭМ!$A$34:$A$777,$A389,СВЦЭМ!$B$34:$B$777,D$367)+'СЕТ СН'!$F$16</f>
        <v>0</v>
      </c>
      <c r="E389" s="36">
        <f>SUMIFS(СВЦЭМ!$J$34:$J$777,СВЦЭМ!$A$34:$A$777,$A389,СВЦЭМ!$B$34:$B$777,E$367)+'СЕТ СН'!$F$16</f>
        <v>0</v>
      </c>
      <c r="F389" s="36">
        <f>SUMIFS(СВЦЭМ!$J$34:$J$777,СВЦЭМ!$A$34:$A$777,$A389,СВЦЭМ!$B$34:$B$777,F$367)+'СЕТ СН'!$F$16</f>
        <v>0</v>
      </c>
      <c r="G389" s="36">
        <f>SUMIFS(СВЦЭМ!$J$34:$J$777,СВЦЭМ!$A$34:$A$777,$A389,СВЦЭМ!$B$34:$B$777,G$367)+'СЕТ СН'!$F$16</f>
        <v>0</v>
      </c>
      <c r="H389" s="36">
        <f>SUMIFS(СВЦЭМ!$J$34:$J$777,СВЦЭМ!$A$34:$A$777,$A389,СВЦЭМ!$B$34:$B$777,H$367)+'СЕТ СН'!$F$16</f>
        <v>0</v>
      </c>
      <c r="I389" s="36">
        <f>SUMIFS(СВЦЭМ!$J$34:$J$777,СВЦЭМ!$A$34:$A$777,$A389,СВЦЭМ!$B$34:$B$777,I$367)+'СЕТ СН'!$F$16</f>
        <v>0</v>
      </c>
      <c r="J389" s="36">
        <f>SUMIFS(СВЦЭМ!$J$34:$J$777,СВЦЭМ!$A$34:$A$777,$A389,СВЦЭМ!$B$34:$B$777,J$367)+'СЕТ СН'!$F$16</f>
        <v>0</v>
      </c>
      <c r="K389" s="36">
        <f>SUMIFS(СВЦЭМ!$J$34:$J$777,СВЦЭМ!$A$34:$A$777,$A389,СВЦЭМ!$B$34:$B$777,K$367)+'СЕТ СН'!$F$16</f>
        <v>0</v>
      </c>
      <c r="L389" s="36">
        <f>SUMIFS(СВЦЭМ!$J$34:$J$777,СВЦЭМ!$A$34:$A$777,$A389,СВЦЭМ!$B$34:$B$777,L$367)+'СЕТ СН'!$F$16</f>
        <v>0</v>
      </c>
      <c r="M389" s="36">
        <f>SUMIFS(СВЦЭМ!$J$34:$J$777,СВЦЭМ!$A$34:$A$777,$A389,СВЦЭМ!$B$34:$B$777,M$367)+'СЕТ СН'!$F$16</f>
        <v>0</v>
      </c>
      <c r="N389" s="36">
        <f>SUMIFS(СВЦЭМ!$J$34:$J$777,СВЦЭМ!$A$34:$A$777,$A389,СВЦЭМ!$B$34:$B$777,N$367)+'СЕТ СН'!$F$16</f>
        <v>0</v>
      </c>
      <c r="O389" s="36">
        <f>SUMIFS(СВЦЭМ!$J$34:$J$777,СВЦЭМ!$A$34:$A$777,$A389,СВЦЭМ!$B$34:$B$777,O$367)+'СЕТ СН'!$F$16</f>
        <v>0</v>
      </c>
      <c r="P389" s="36">
        <f>SUMIFS(СВЦЭМ!$J$34:$J$777,СВЦЭМ!$A$34:$A$777,$A389,СВЦЭМ!$B$34:$B$777,P$367)+'СЕТ СН'!$F$16</f>
        <v>0</v>
      </c>
      <c r="Q389" s="36">
        <f>SUMIFS(СВЦЭМ!$J$34:$J$777,СВЦЭМ!$A$34:$A$777,$A389,СВЦЭМ!$B$34:$B$777,Q$367)+'СЕТ СН'!$F$16</f>
        <v>0</v>
      </c>
      <c r="R389" s="36">
        <f>SUMIFS(СВЦЭМ!$J$34:$J$777,СВЦЭМ!$A$34:$A$777,$A389,СВЦЭМ!$B$34:$B$777,R$367)+'СЕТ СН'!$F$16</f>
        <v>0</v>
      </c>
      <c r="S389" s="36">
        <f>SUMIFS(СВЦЭМ!$J$34:$J$777,СВЦЭМ!$A$34:$A$777,$A389,СВЦЭМ!$B$34:$B$777,S$367)+'СЕТ СН'!$F$16</f>
        <v>0</v>
      </c>
      <c r="T389" s="36">
        <f>SUMIFS(СВЦЭМ!$J$34:$J$777,СВЦЭМ!$A$34:$A$777,$A389,СВЦЭМ!$B$34:$B$777,T$367)+'СЕТ СН'!$F$16</f>
        <v>0</v>
      </c>
      <c r="U389" s="36">
        <f>SUMIFS(СВЦЭМ!$J$34:$J$777,СВЦЭМ!$A$34:$A$777,$A389,СВЦЭМ!$B$34:$B$777,U$367)+'СЕТ СН'!$F$16</f>
        <v>0</v>
      </c>
      <c r="V389" s="36">
        <f>SUMIFS(СВЦЭМ!$J$34:$J$777,СВЦЭМ!$A$34:$A$777,$A389,СВЦЭМ!$B$34:$B$777,V$367)+'СЕТ СН'!$F$16</f>
        <v>0</v>
      </c>
      <c r="W389" s="36">
        <f>SUMIFS(СВЦЭМ!$J$34:$J$777,СВЦЭМ!$A$34:$A$777,$A389,СВЦЭМ!$B$34:$B$777,W$367)+'СЕТ СН'!$F$16</f>
        <v>0</v>
      </c>
      <c r="X389" s="36">
        <f>SUMIFS(СВЦЭМ!$J$34:$J$777,СВЦЭМ!$A$34:$A$777,$A389,СВЦЭМ!$B$34:$B$777,X$367)+'СЕТ СН'!$F$16</f>
        <v>0</v>
      </c>
      <c r="Y389" s="36">
        <f>SUMIFS(СВЦЭМ!$J$34:$J$777,СВЦЭМ!$A$34:$A$777,$A389,СВЦЭМ!$B$34:$B$777,Y$367)+'СЕТ СН'!$F$16</f>
        <v>0</v>
      </c>
    </row>
    <row r="390" spans="1:26" ht="15.75" hidden="1" x14ac:dyDescent="0.2">
      <c r="A390" s="35">
        <f t="shared" si="10"/>
        <v>43974</v>
      </c>
      <c r="B390" s="36">
        <f>SUMIFS(СВЦЭМ!$J$34:$J$777,СВЦЭМ!$A$34:$A$777,$A390,СВЦЭМ!$B$34:$B$777,B$367)+'СЕТ СН'!$F$16</f>
        <v>0</v>
      </c>
      <c r="C390" s="36">
        <f>SUMIFS(СВЦЭМ!$J$34:$J$777,СВЦЭМ!$A$34:$A$777,$A390,СВЦЭМ!$B$34:$B$777,C$367)+'СЕТ СН'!$F$16</f>
        <v>0</v>
      </c>
      <c r="D390" s="36">
        <f>SUMIFS(СВЦЭМ!$J$34:$J$777,СВЦЭМ!$A$34:$A$777,$A390,СВЦЭМ!$B$34:$B$777,D$367)+'СЕТ СН'!$F$16</f>
        <v>0</v>
      </c>
      <c r="E390" s="36">
        <f>SUMIFS(СВЦЭМ!$J$34:$J$777,СВЦЭМ!$A$34:$A$777,$A390,СВЦЭМ!$B$34:$B$777,E$367)+'СЕТ СН'!$F$16</f>
        <v>0</v>
      </c>
      <c r="F390" s="36">
        <f>SUMIFS(СВЦЭМ!$J$34:$J$777,СВЦЭМ!$A$34:$A$777,$A390,СВЦЭМ!$B$34:$B$777,F$367)+'СЕТ СН'!$F$16</f>
        <v>0</v>
      </c>
      <c r="G390" s="36">
        <f>SUMIFS(СВЦЭМ!$J$34:$J$777,СВЦЭМ!$A$34:$A$777,$A390,СВЦЭМ!$B$34:$B$777,G$367)+'СЕТ СН'!$F$16</f>
        <v>0</v>
      </c>
      <c r="H390" s="36">
        <f>SUMIFS(СВЦЭМ!$J$34:$J$777,СВЦЭМ!$A$34:$A$777,$A390,СВЦЭМ!$B$34:$B$777,H$367)+'СЕТ СН'!$F$16</f>
        <v>0</v>
      </c>
      <c r="I390" s="36">
        <f>SUMIFS(СВЦЭМ!$J$34:$J$777,СВЦЭМ!$A$34:$A$777,$A390,СВЦЭМ!$B$34:$B$777,I$367)+'СЕТ СН'!$F$16</f>
        <v>0</v>
      </c>
      <c r="J390" s="36">
        <f>SUMIFS(СВЦЭМ!$J$34:$J$777,СВЦЭМ!$A$34:$A$777,$A390,СВЦЭМ!$B$34:$B$777,J$367)+'СЕТ СН'!$F$16</f>
        <v>0</v>
      </c>
      <c r="K390" s="36">
        <f>SUMIFS(СВЦЭМ!$J$34:$J$777,СВЦЭМ!$A$34:$A$777,$A390,СВЦЭМ!$B$34:$B$777,K$367)+'СЕТ СН'!$F$16</f>
        <v>0</v>
      </c>
      <c r="L390" s="36">
        <f>SUMIFS(СВЦЭМ!$J$34:$J$777,СВЦЭМ!$A$34:$A$777,$A390,СВЦЭМ!$B$34:$B$777,L$367)+'СЕТ СН'!$F$16</f>
        <v>0</v>
      </c>
      <c r="M390" s="36">
        <f>SUMIFS(СВЦЭМ!$J$34:$J$777,СВЦЭМ!$A$34:$A$777,$A390,СВЦЭМ!$B$34:$B$777,M$367)+'СЕТ СН'!$F$16</f>
        <v>0</v>
      </c>
      <c r="N390" s="36">
        <f>SUMIFS(СВЦЭМ!$J$34:$J$777,СВЦЭМ!$A$34:$A$777,$A390,СВЦЭМ!$B$34:$B$777,N$367)+'СЕТ СН'!$F$16</f>
        <v>0</v>
      </c>
      <c r="O390" s="36">
        <f>SUMIFS(СВЦЭМ!$J$34:$J$777,СВЦЭМ!$A$34:$A$777,$A390,СВЦЭМ!$B$34:$B$777,O$367)+'СЕТ СН'!$F$16</f>
        <v>0</v>
      </c>
      <c r="P390" s="36">
        <f>SUMIFS(СВЦЭМ!$J$34:$J$777,СВЦЭМ!$A$34:$A$777,$A390,СВЦЭМ!$B$34:$B$777,P$367)+'СЕТ СН'!$F$16</f>
        <v>0</v>
      </c>
      <c r="Q390" s="36">
        <f>SUMIFS(СВЦЭМ!$J$34:$J$777,СВЦЭМ!$A$34:$A$777,$A390,СВЦЭМ!$B$34:$B$777,Q$367)+'СЕТ СН'!$F$16</f>
        <v>0</v>
      </c>
      <c r="R390" s="36">
        <f>SUMIFS(СВЦЭМ!$J$34:$J$777,СВЦЭМ!$A$34:$A$777,$A390,СВЦЭМ!$B$34:$B$777,R$367)+'СЕТ СН'!$F$16</f>
        <v>0</v>
      </c>
      <c r="S390" s="36">
        <f>SUMIFS(СВЦЭМ!$J$34:$J$777,СВЦЭМ!$A$34:$A$777,$A390,СВЦЭМ!$B$34:$B$777,S$367)+'СЕТ СН'!$F$16</f>
        <v>0</v>
      </c>
      <c r="T390" s="36">
        <f>SUMIFS(СВЦЭМ!$J$34:$J$777,СВЦЭМ!$A$34:$A$777,$A390,СВЦЭМ!$B$34:$B$777,T$367)+'СЕТ СН'!$F$16</f>
        <v>0</v>
      </c>
      <c r="U390" s="36">
        <f>SUMIFS(СВЦЭМ!$J$34:$J$777,СВЦЭМ!$A$34:$A$777,$A390,СВЦЭМ!$B$34:$B$777,U$367)+'СЕТ СН'!$F$16</f>
        <v>0</v>
      </c>
      <c r="V390" s="36">
        <f>SUMIFS(СВЦЭМ!$J$34:$J$777,СВЦЭМ!$A$34:$A$777,$A390,СВЦЭМ!$B$34:$B$777,V$367)+'СЕТ СН'!$F$16</f>
        <v>0</v>
      </c>
      <c r="W390" s="36">
        <f>SUMIFS(СВЦЭМ!$J$34:$J$777,СВЦЭМ!$A$34:$A$777,$A390,СВЦЭМ!$B$34:$B$777,W$367)+'СЕТ СН'!$F$16</f>
        <v>0</v>
      </c>
      <c r="X390" s="36">
        <f>SUMIFS(СВЦЭМ!$J$34:$J$777,СВЦЭМ!$A$34:$A$777,$A390,СВЦЭМ!$B$34:$B$777,X$367)+'СЕТ СН'!$F$16</f>
        <v>0</v>
      </c>
      <c r="Y390" s="36">
        <f>SUMIFS(СВЦЭМ!$J$34:$J$777,СВЦЭМ!$A$34:$A$777,$A390,СВЦЭМ!$B$34:$B$777,Y$367)+'СЕТ СН'!$F$16</f>
        <v>0</v>
      </c>
    </row>
    <row r="391" spans="1:26" ht="15.75" hidden="1" x14ac:dyDescent="0.2">
      <c r="A391" s="35">
        <f t="shared" si="10"/>
        <v>43975</v>
      </c>
      <c r="B391" s="36">
        <f>SUMIFS(СВЦЭМ!$J$34:$J$777,СВЦЭМ!$A$34:$A$777,$A391,СВЦЭМ!$B$34:$B$777,B$367)+'СЕТ СН'!$F$16</f>
        <v>0</v>
      </c>
      <c r="C391" s="36">
        <f>SUMIFS(СВЦЭМ!$J$34:$J$777,СВЦЭМ!$A$34:$A$777,$A391,СВЦЭМ!$B$34:$B$777,C$367)+'СЕТ СН'!$F$16</f>
        <v>0</v>
      </c>
      <c r="D391" s="36">
        <f>SUMIFS(СВЦЭМ!$J$34:$J$777,СВЦЭМ!$A$34:$A$777,$A391,СВЦЭМ!$B$34:$B$777,D$367)+'СЕТ СН'!$F$16</f>
        <v>0</v>
      </c>
      <c r="E391" s="36">
        <f>SUMIFS(СВЦЭМ!$J$34:$J$777,СВЦЭМ!$A$34:$A$777,$A391,СВЦЭМ!$B$34:$B$777,E$367)+'СЕТ СН'!$F$16</f>
        <v>0</v>
      </c>
      <c r="F391" s="36">
        <f>SUMIFS(СВЦЭМ!$J$34:$J$777,СВЦЭМ!$A$34:$A$777,$A391,СВЦЭМ!$B$34:$B$777,F$367)+'СЕТ СН'!$F$16</f>
        <v>0</v>
      </c>
      <c r="G391" s="36">
        <f>SUMIFS(СВЦЭМ!$J$34:$J$777,СВЦЭМ!$A$34:$A$777,$A391,СВЦЭМ!$B$34:$B$777,G$367)+'СЕТ СН'!$F$16</f>
        <v>0</v>
      </c>
      <c r="H391" s="36">
        <f>SUMIFS(СВЦЭМ!$J$34:$J$777,СВЦЭМ!$A$34:$A$777,$A391,СВЦЭМ!$B$34:$B$777,H$367)+'СЕТ СН'!$F$16</f>
        <v>0</v>
      </c>
      <c r="I391" s="36">
        <f>SUMIFS(СВЦЭМ!$J$34:$J$777,СВЦЭМ!$A$34:$A$777,$A391,СВЦЭМ!$B$34:$B$777,I$367)+'СЕТ СН'!$F$16</f>
        <v>0</v>
      </c>
      <c r="J391" s="36">
        <f>SUMIFS(СВЦЭМ!$J$34:$J$777,СВЦЭМ!$A$34:$A$777,$A391,СВЦЭМ!$B$34:$B$777,J$367)+'СЕТ СН'!$F$16</f>
        <v>0</v>
      </c>
      <c r="K391" s="36">
        <f>SUMIFS(СВЦЭМ!$J$34:$J$777,СВЦЭМ!$A$34:$A$777,$A391,СВЦЭМ!$B$34:$B$777,K$367)+'СЕТ СН'!$F$16</f>
        <v>0</v>
      </c>
      <c r="L391" s="36">
        <f>SUMIFS(СВЦЭМ!$J$34:$J$777,СВЦЭМ!$A$34:$A$777,$A391,СВЦЭМ!$B$34:$B$777,L$367)+'СЕТ СН'!$F$16</f>
        <v>0</v>
      </c>
      <c r="M391" s="36">
        <f>SUMIFS(СВЦЭМ!$J$34:$J$777,СВЦЭМ!$A$34:$A$777,$A391,СВЦЭМ!$B$34:$B$777,M$367)+'СЕТ СН'!$F$16</f>
        <v>0</v>
      </c>
      <c r="N391" s="36">
        <f>SUMIFS(СВЦЭМ!$J$34:$J$777,СВЦЭМ!$A$34:$A$777,$A391,СВЦЭМ!$B$34:$B$777,N$367)+'СЕТ СН'!$F$16</f>
        <v>0</v>
      </c>
      <c r="O391" s="36">
        <f>SUMIFS(СВЦЭМ!$J$34:$J$777,СВЦЭМ!$A$34:$A$777,$A391,СВЦЭМ!$B$34:$B$777,O$367)+'СЕТ СН'!$F$16</f>
        <v>0</v>
      </c>
      <c r="P391" s="36">
        <f>SUMIFS(СВЦЭМ!$J$34:$J$777,СВЦЭМ!$A$34:$A$777,$A391,СВЦЭМ!$B$34:$B$777,P$367)+'СЕТ СН'!$F$16</f>
        <v>0</v>
      </c>
      <c r="Q391" s="36">
        <f>SUMIFS(СВЦЭМ!$J$34:$J$777,СВЦЭМ!$A$34:$A$777,$A391,СВЦЭМ!$B$34:$B$777,Q$367)+'СЕТ СН'!$F$16</f>
        <v>0</v>
      </c>
      <c r="R391" s="36">
        <f>SUMIFS(СВЦЭМ!$J$34:$J$777,СВЦЭМ!$A$34:$A$777,$A391,СВЦЭМ!$B$34:$B$777,R$367)+'СЕТ СН'!$F$16</f>
        <v>0</v>
      </c>
      <c r="S391" s="36">
        <f>SUMIFS(СВЦЭМ!$J$34:$J$777,СВЦЭМ!$A$34:$A$777,$A391,СВЦЭМ!$B$34:$B$777,S$367)+'СЕТ СН'!$F$16</f>
        <v>0</v>
      </c>
      <c r="T391" s="36">
        <f>SUMIFS(СВЦЭМ!$J$34:$J$777,СВЦЭМ!$A$34:$A$777,$A391,СВЦЭМ!$B$34:$B$777,T$367)+'СЕТ СН'!$F$16</f>
        <v>0</v>
      </c>
      <c r="U391" s="36">
        <f>SUMIFS(СВЦЭМ!$J$34:$J$777,СВЦЭМ!$A$34:$A$777,$A391,СВЦЭМ!$B$34:$B$777,U$367)+'СЕТ СН'!$F$16</f>
        <v>0</v>
      </c>
      <c r="V391" s="36">
        <f>SUMIFS(СВЦЭМ!$J$34:$J$777,СВЦЭМ!$A$34:$A$777,$A391,СВЦЭМ!$B$34:$B$777,V$367)+'СЕТ СН'!$F$16</f>
        <v>0</v>
      </c>
      <c r="W391" s="36">
        <f>SUMIFS(СВЦЭМ!$J$34:$J$777,СВЦЭМ!$A$34:$A$777,$A391,СВЦЭМ!$B$34:$B$777,W$367)+'СЕТ СН'!$F$16</f>
        <v>0</v>
      </c>
      <c r="X391" s="36">
        <f>SUMIFS(СВЦЭМ!$J$34:$J$777,СВЦЭМ!$A$34:$A$777,$A391,СВЦЭМ!$B$34:$B$777,X$367)+'СЕТ СН'!$F$16</f>
        <v>0</v>
      </c>
      <c r="Y391" s="36">
        <f>SUMIFS(СВЦЭМ!$J$34:$J$777,СВЦЭМ!$A$34:$A$777,$A391,СВЦЭМ!$B$34:$B$777,Y$367)+'СЕТ СН'!$F$16</f>
        <v>0</v>
      </c>
    </row>
    <row r="392" spans="1:26" ht="15.75" hidden="1" x14ac:dyDescent="0.2">
      <c r="A392" s="35">
        <f t="shared" si="10"/>
        <v>43976</v>
      </c>
      <c r="B392" s="36">
        <f>SUMIFS(СВЦЭМ!$J$34:$J$777,СВЦЭМ!$A$34:$A$777,$A392,СВЦЭМ!$B$34:$B$777,B$367)+'СЕТ СН'!$F$16</f>
        <v>0</v>
      </c>
      <c r="C392" s="36">
        <f>SUMIFS(СВЦЭМ!$J$34:$J$777,СВЦЭМ!$A$34:$A$777,$A392,СВЦЭМ!$B$34:$B$777,C$367)+'СЕТ СН'!$F$16</f>
        <v>0</v>
      </c>
      <c r="D392" s="36">
        <f>SUMIFS(СВЦЭМ!$J$34:$J$777,СВЦЭМ!$A$34:$A$777,$A392,СВЦЭМ!$B$34:$B$777,D$367)+'СЕТ СН'!$F$16</f>
        <v>0</v>
      </c>
      <c r="E392" s="36">
        <f>SUMIFS(СВЦЭМ!$J$34:$J$777,СВЦЭМ!$A$34:$A$777,$A392,СВЦЭМ!$B$34:$B$777,E$367)+'СЕТ СН'!$F$16</f>
        <v>0</v>
      </c>
      <c r="F392" s="36">
        <f>SUMIFS(СВЦЭМ!$J$34:$J$777,СВЦЭМ!$A$34:$A$777,$A392,СВЦЭМ!$B$34:$B$777,F$367)+'СЕТ СН'!$F$16</f>
        <v>0</v>
      </c>
      <c r="G392" s="36">
        <f>SUMIFS(СВЦЭМ!$J$34:$J$777,СВЦЭМ!$A$34:$A$777,$A392,СВЦЭМ!$B$34:$B$777,G$367)+'СЕТ СН'!$F$16</f>
        <v>0</v>
      </c>
      <c r="H392" s="36">
        <f>SUMIFS(СВЦЭМ!$J$34:$J$777,СВЦЭМ!$A$34:$A$777,$A392,СВЦЭМ!$B$34:$B$777,H$367)+'СЕТ СН'!$F$16</f>
        <v>0</v>
      </c>
      <c r="I392" s="36">
        <f>SUMIFS(СВЦЭМ!$J$34:$J$777,СВЦЭМ!$A$34:$A$777,$A392,СВЦЭМ!$B$34:$B$777,I$367)+'СЕТ СН'!$F$16</f>
        <v>0</v>
      </c>
      <c r="J392" s="36">
        <f>SUMIFS(СВЦЭМ!$J$34:$J$777,СВЦЭМ!$A$34:$A$777,$A392,СВЦЭМ!$B$34:$B$777,J$367)+'СЕТ СН'!$F$16</f>
        <v>0</v>
      </c>
      <c r="K392" s="36">
        <f>SUMIFS(СВЦЭМ!$J$34:$J$777,СВЦЭМ!$A$34:$A$777,$A392,СВЦЭМ!$B$34:$B$777,K$367)+'СЕТ СН'!$F$16</f>
        <v>0</v>
      </c>
      <c r="L392" s="36">
        <f>SUMIFS(СВЦЭМ!$J$34:$J$777,СВЦЭМ!$A$34:$A$777,$A392,СВЦЭМ!$B$34:$B$777,L$367)+'СЕТ СН'!$F$16</f>
        <v>0</v>
      </c>
      <c r="M392" s="36">
        <f>SUMIFS(СВЦЭМ!$J$34:$J$777,СВЦЭМ!$A$34:$A$777,$A392,СВЦЭМ!$B$34:$B$777,M$367)+'СЕТ СН'!$F$16</f>
        <v>0</v>
      </c>
      <c r="N392" s="36">
        <f>SUMIFS(СВЦЭМ!$J$34:$J$777,СВЦЭМ!$A$34:$A$777,$A392,СВЦЭМ!$B$34:$B$777,N$367)+'СЕТ СН'!$F$16</f>
        <v>0</v>
      </c>
      <c r="O392" s="36">
        <f>SUMIFS(СВЦЭМ!$J$34:$J$777,СВЦЭМ!$A$34:$A$777,$A392,СВЦЭМ!$B$34:$B$777,O$367)+'СЕТ СН'!$F$16</f>
        <v>0</v>
      </c>
      <c r="P392" s="36">
        <f>SUMIFS(СВЦЭМ!$J$34:$J$777,СВЦЭМ!$A$34:$A$777,$A392,СВЦЭМ!$B$34:$B$777,P$367)+'СЕТ СН'!$F$16</f>
        <v>0</v>
      </c>
      <c r="Q392" s="36">
        <f>SUMIFS(СВЦЭМ!$J$34:$J$777,СВЦЭМ!$A$34:$A$777,$A392,СВЦЭМ!$B$34:$B$777,Q$367)+'СЕТ СН'!$F$16</f>
        <v>0</v>
      </c>
      <c r="R392" s="36">
        <f>SUMIFS(СВЦЭМ!$J$34:$J$777,СВЦЭМ!$A$34:$A$777,$A392,СВЦЭМ!$B$34:$B$777,R$367)+'СЕТ СН'!$F$16</f>
        <v>0</v>
      </c>
      <c r="S392" s="36">
        <f>SUMIFS(СВЦЭМ!$J$34:$J$777,СВЦЭМ!$A$34:$A$777,$A392,СВЦЭМ!$B$34:$B$777,S$367)+'СЕТ СН'!$F$16</f>
        <v>0</v>
      </c>
      <c r="T392" s="36">
        <f>SUMIFS(СВЦЭМ!$J$34:$J$777,СВЦЭМ!$A$34:$A$777,$A392,СВЦЭМ!$B$34:$B$777,T$367)+'СЕТ СН'!$F$16</f>
        <v>0</v>
      </c>
      <c r="U392" s="36">
        <f>SUMIFS(СВЦЭМ!$J$34:$J$777,СВЦЭМ!$A$34:$A$777,$A392,СВЦЭМ!$B$34:$B$777,U$367)+'СЕТ СН'!$F$16</f>
        <v>0</v>
      </c>
      <c r="V392" s="36">
        <f>SUMIFS(СВЦЭМ!$J$34:$J$777,СВЦЭМ!$A$34:$A$777,$A392,СВЦЭМ!$B$34:$B$777,V$367)+'СЕТ СН'!$F$16</f>
        <v>0</v>
      </c>
      <c r="W392" s="36">
        <f>SUMIFS(СВЦЭМ!$J$34:$J$777,СВЦЭМ!$A$34:$A$777,$A392,СВЦЭМ!$B$34:$B$777,W$367)+'СЕТ СН'!$F$16</f>
        <v>0</v>
      </c>
      <c r="X392" s="36">
        <f>SUMIFS(СВЦЭМ!$J$34:$J$777,СВЦЭМ!$A$34:$A$777,$A392,СВЦЭМ!$B$34:$B$777,X$367)+'СЕТ СН'!$F$16</f>
        <v>0</v>
      </c>
      <c r="Y392" s="36">
        <f>SUMIFS(СВЦЭМ!$J$34:$J$777,СВЦЭМ!$A$34:$A$777,$A392,СВЦЭМ!$B$34:$B$777,Y$367)+'СЕТ СН'!$F$16</f>
        <v>0</v>
      </c>
    </row>
    <row r="393" spans="1:26" ht="15.75" hidden="1" x14ac:dyDescent="0.2">
      <c r="A393" s="35">
        <f t="shared" si="10"/>
        <v>43977</v>
      </c>
      <c r="B393" s="36">
        <f>SUMIFS(СВЦЭМ!$J$34:$J$777,СВЦЭМ!$A$34:$A$777,$A393,СВЦЭМ!$B$34:$B$777,B$367)+'СЕТ СН'!$F$16</f>
        <v>0</v>
      </c>
      <c r="C393" s="36">
        <f>SUMIFS(СВЦЭМ!$J$34:$J$777,СВЦЭМ!$A$34:$A$777,$A393,СВЦЭМ!$B$34:$B$777,C$367)+'СЕТ СН'!$F$16</f>
        <v>0</v>
      </c>
      <c r="D393" s="36">
        <f>SUMIFS(СВЦЭМ!$J$34:$J$777,СВЦЭМ!$A$34:$A$777,$A393,СВЦЭМ!$B$34:$B$777,D$367)+'СЕТ СН'!$F$16</f>
        <v>0</v>
      </c>
      <c r="E393" s="36">
        <f>SUMIFS(СВЦЭМ!$J$34:$J$777,СВЦЭМ!$A$34:$A$777,$A393,СВЦЭМ!$B$34:$B$777,E$367)+'СЕТ СН'!$F$16</f>
        <v>0</v>
      </c>
      <c r="F393" s="36">
        <f>SUMIFS(СВЦЭМ!$J$34:$J$777,СВЦЭМ!$A$34:$A$777,$A393,СВЦЭМ!$B$34:$B$777,F$367)+'СЕТ СН'!$F$16</f>
        <v>0</v>
      </c>
      <c r="G393" s="36">
        <f>SUMIFS(СВЦЭМ!$J$34:$J$777,СВЦЭМ!$A$34:$A$777,$A393,СВЦЭМ!$B$34:$B$777,G$367)+'СЕТ СН'!$F$16</f>
        <v>0</v>
      </c>
      <c r="H393" s="36">
        <f>SUMIFS(СВЦЭМ!$J$34:$J$777,СВЦЭМ!$A$34:$A$777,$A393,СВЦЭМ!$B$34:$B$777,H$367)+'СЕТ СН'!$F$16</f>
        <v>0</v>
      </c>
      <c r="I393" s="36">
        <f>SUMIFS(СВЦЭМ!$J$34:$J$777,СВЦЭМ!$A$34:$A$777,$A393,СВЦЭМ!$B$34:$B$777,I$367)+'СЕТ СН'!$F$16</f>
        <v>0</v>
      </c>
      <c r="J393" s="36">
        <f>SUMIFS(СВЦЭМ!$J$34:$J$777,СВЦЭМ!$A$34:$A$777,$A393,СВЦЭМ!$B$34:$B$777,J$367)+'СЕТ СН'!$F$16</f>
        <v>0</v>
      </c>
      <c r="K393" s="36">
        <f>SUMIFS(СВЦЭМ!$J$34:$J$777,СВЦЭМ!$A$34:$A$777,$A393,СВЦЭМ!$B$34:$B$777,K$367)+'СЕТ СН'!$F$16</f>
        <v>0</v>
      </c>
      <c r="L393" s="36">
        <f>SUMIFS(СВЦЭМ!$J$34:$J$777,СВЦЭМ!$A$34:$A$777,$A393,СВЦЭМ!$B$34:$B$777,L$367)+'СЕТ СН'!$F$16</f>
        <v>0</v>
      </c>
      <c r="M393" s="36">
        <f>SUMIFS(СВЦЭМ!$J$34:$J$777,СВЦЭМ!$A$34:$A$777,$A393,СВЦЭМ!$B$34:$B$777,M$367)+'СЕТ СН'!$F$16</f>
        <v>0</v>
      </c>
      <c r="N393" s="36">
        <f>SUMIFS(СВЦЭМ!$J$34:$J$777,СВЦЭМ!$A$34:$A$777,$A393,СВЦЭМ!$B$34:$B$777,N$367)+'СЕТ СН'!$F$16</f>
        <v>0</v>
      </c>
      <c r="O393" s="36">
        <f>SUMIFS(СВЦЭМ!$J$34:$J$777,СВЦЭМ!$A$34:$A$777,$A393,СВЦЭМ!$B$34:$B$777,O$367)+'СЕТ СН'!$F$16</f>
        <v>0</v>
      </c>
      <c r="P393" s="36">
        <f>SUMIFS(СВЦЭМ!$J$34:$J$777,СВЦЭМ!$A$34:$A$777,$A393,СВЦЭМ!$B$34:$B$777,P$367)+'СЕТ СН'!$F$16</f>
        <v>0</v>
      </c>
      <c r="Q393" s="36">
        <f>SUMIFS(СВЦЭМ!$J$34:$J$777,СВЦЭМ!$A$34:$A$777,$A393,СВЦЭМ!$B$34:$B$777,Q$367)+'СЕТ СН'!$F$16</f>
        <v>0</v>
      </c>
      <c r="R393" s="36">
        <f>SUMIFS(СВЦЭМ!$J$34:$J$777,СВЦЭМ!$A$34:$A$777,$A393,СВЦЭМ!$B$34:$B$777,R$367)+'СЕТ СН'!$F$16</f>
        <v>0</v>
      </c>
      <c r="S393" s="36">
        <f>SUMIFS(СВЦЭМ!$J$34:$J$777,СВЦЭМ!$A$34:$A$777,$A393,СВЦЭМ!$B$34:$B$777,S$367)+'СЕТ СН'!$F$16</f>
        <v>0</v>
      </c>
      <c r="T393" s="36">
        <f>SUMIFS(СВЦЭМ!$J$34:$J$777,СВЦЭМ!$A$34:$A$777,$A393,СВЦЭМ!$B$34:$B$777,T$367)+'СЕТ СН'!$F$16</f>
        <v>0</v>
      </c>
      <c r="U393" s="36">
        <f>SUMIFS(СВЦЭМ!$J$34:$J$777,СВЦЭМ!$A$34:$A$777,$A393,СВЦЭМ!$B$34:$B$777,U$367)+'СЕТ СН'!$F$16</f>
        <v>0</v>
      </c>
      <c r="V393" s="36">
        <f>SUMIFS(СВЦЭМ!$J$34:$J$777,СВЦЭМ!$A$34:$A$777,$A393,СВЦЭМ!$B$34:$B$777,V$367)+'СЕТ СН'!$F$16</f>
        <v>0</v>
      </c>
      <c r="W393" s="36">
        <f>SUMIFS(СВЦЭМ!$J$34:$J$777,СВЦЭМ!$A$34:$A$777,$A393,СВЦЭМ!$B$34:$B$777,W$367)+'СЕТ СН'!$F$16</f>
        <v>0</v>
      </c>
      <c r="X393" s="36">
        <f>SUMIFS(СВЦЭМ!$J$34:$J$777,СВЦЭМ!$A$34:$A$777,$A393,СВЦЭМ!$B$34:$B$777,X$367)+'СЕТ СН'!$F$16</f>
        <v>0</v>
      </c>
      <c r="Y393" s="36">
        <f>SUMIFS(СВЦЭМ!$J$34:$J$777,СВЦЭМ!$A$34:$A$777,$A393,СВЦЭМ!$B$34:$B$777,Y$367)+'СЕТ СН'!$F$16</f>
        <v>0</v>
      </c>
    </row>
    <row r="394" spans="1:26" ht="15.75" hidden="1" x14ac:dyDescent="0.2">
      <c r="A394" s="35">
        <f t="shared" si="10"/>
        <v>43978</v>
      </c>
      <c r="B394" s="36">
        <f>SUMIFS(СВЦЭМ!$J$34:$J$777,СВЦЭМ!$A$34:$A$777,$A394,СВЦЭМ!$B$34:$B$777,B$367)+'СЕТ СН'!$F$16</f>
        <v>0</v>
      </c>
      <c r="C394" s="36">
        <f>SUMIFS(СВЦЭМ!$J$34:$J$777,СВЦЭМ!$A$34:$A$777,$A394,СВЦЭМ!$B$34:$B$777,C$367)+'СЕТ СН'!$F$16</f>
        <v>0</v>
      </c>
      <c r="D394" s="36">
        <f>SUMIFS(СВЦЭМ!$J$34:$J$777,СВЦЭМ!$A$34:$A$777,$A394,СВЦЭМ!$B$34:$B$777,D$367)+'СЕТ СН'!$F$16</f>
        <v>0</v>
      </c>
      <c r="E394" s="36">
        <f>SUMIFS(СВЦЭМ!$J$34:$J$777,СВЦЭМ!$A$34:$A$777,$A394,СВЦЭМ!$B$34:$B$777,E$367)+'СЕТ СН'!$F$16</f>
        <v>0</v>
      </c>
      <c r="F394" s="36">
        <f>SUMIFS(СВЦЭМ!$J$34:$J$777,СВЦЭМ!$A$34:$A$777,$A394,СВЦЭМ!$B$34:$B$777,F$367)+'СЕТ СН'!$F$16</f>
        <v>0</v>
      </c>
      <c r="G394" s="36">
        <f>SUMIFS(СВЦЭМ!$J$34:$J$777,СВЦЭМ!$A$34:$A$777,$A394,СВЦЭМ!$B$34:$B$777,G$367)+'СЕТ СН'!$F$16</f>
        <v>0</v>
      </c>
      <c r="H394" s="36">
        <f>SUMIFS(СВЦЭМ!$J$34:$J$777,СВЦЭМ!$A$34:$A$777,$A394,СВЦЭМ!$B$34:$B$777,H$367)+'СЕТ СН'!$F$16</f>
        <v>0</v>
      </c>
      <c r="I394" s="36">
        <f>SUMIFS(СВЦЭМ!$J$34:$J$777,СВЦЭМ!$A$34:$A$777,$A394,СВЦЭМ!$B$34:$B$777,I$367)+'СЕТ СН'!$F$16</f>
        <v>0</v>
      </c>
      <c r="J394" s="36">
        <f>SUMIFS(СВЦЭМ!$J$34:$J$777,СВЦЭМ!$A$34:$A$777,$A394,СВЦЭМ!$B$34:$B$777,J$367)+'СЕТ СН'!$F$16</f>
        <v>0</v>
      </c>
      <c r="K394" s="36">
        <f>SUMIFS(СВЦЭМ!$J$34:$J$777,СВЦЭМ!$A$34:$A$777,$A394,СВЦЭМ!$B$34:$B$777,K$367)+'СЕТ СН'!$F$16</f>
        <v>0</v>
      </c>
      <c r="L394" s="36">
        <f>SUMIFS(СВЦЭМ!$J$34:$J$777,СВЦЭМ!$A$34:$A$777,$A394,СВЦЭМ!$B$34:$B$777,L$367)+'СЕТ СН'!$F$16</f>
        <v>0</v>
      </c>
      <c r="M394" s="36">
        <f>SUMIFS(СВЦЭМ!$J$34:$J$777,СВЦЭМ!$A$34:$A$777,$A394,СВЦЭМ!$B$34:$B$777,M$367)+'СЕТ СН'!$F$16</f>
        <v>0</v>
      </c>
      <c r="N394" s="36">
        <f>SUMIFS(СВЦЭМ!$J$34:$J$777,СВЦЭМ!$A$34:$A$777,$A394,СВЦЭМ!$B$34:$B$777,N$367)+'СЕТ СН'!$F$16</f>
        <v>0</v>
      </c>
      <c r="O394" s="36">
        <f>SUMIFS(СВЦЭМ!$J$34:$J$777,СВЦЭМ!$A$34:$A$777,$A394,СВЦЭМ!$B$34:$B$777,O$367)+'СЕТ СН'!$F$16</f>
        <v>0</v>
      </c>
      <c r="P394" s="36">
        <f>SUMIFS(СВЦЭМ!$J$34:$J$777,СВЦЭМ!$A$34:$A$777,$A394,СВЦЭМ!$B$34:$B$777,P$367)+'СЕТ СН'!$F$16</f>
        <v>0</v>
      </c>
      <c r="Q394" s="36">
        <f>SUMIFS(СВЦЭМ!$J$34:$J$777,СВЦЭМ!$A$34:$A$777,$A394,СВЦЭМ!$B$34:$B$777,Q$367)+'СЕТ СН'!$F$16</f>
        <v>0</v>
      </c>
      <c r="R394" s="36">
        <f>SUMIFS(СВЦЭМ!$J$34:$J$777,СВЦЭМ!$A$34:$A$777,$A394,СВЦЭМ!$B$34:$B$777,R$367)+'СЕТ СН'!$F$16</f>
        <v>0</v>
      </c>
      <c r="S394" s="36">
        <f>SUMIFS(СВЦЭМ!$J$34:$J$777,СВЦЭМ!$A$34:$A$777,$A394,СВЦЭМ!$B$34:$B$777,S$367)+'СЕТ СН'!$F$16</f>
        <v>0</v>
      </c>
      <c r="T394" s="36">
        <f>SUMIFS(СВЦЭМ!$J$34:$J$777,СВЦЭМ!$A$34:$A$777,$A394,СВЦЭМ!$B$34:$B$777,T$367)+'СЕТ СН'!$F$16</f>
        <v>0</v>
      </c>
      <c r="U394" s="36">
        <f>SUMIFS(СВЦЭМ!$J$34:$J$777,СВЦЭМ!$A$34:$A$777,$A394,СВЦЭМ!$B$34:$B$777,U$367)+'СЕТ СН'!$F$16</f>
        <v>0</v>
      </c>
      <c r="V394" s="36">
        <f>SUMIFS(СВЦЭМ!$J$34:$J$777,СВЦЭМ!$A$34:$A$777,$A394,СВЦЭМ!$B$34:$B$777,V$367)+'СЕТ СН'!$F$16</f>
        <v>0</v>
      </c>
      <c r="W394" s="36">
        <f>SUMIFS(СВЦЭМ!$J$34:$J$777,СВЦЭМ!$A$34:$A$777,$A394,СВЦЭМ!$B$34:$B$777,W$367)+'СЕТ СН'!$F$16</f>
        <v>0</v>
      </c>
      <c r="X394" s="36">
        <f>SUMIFS(СВЦЭМ!$J$34:$J$777,СВЦЭМ!$A$34:$A$777,$A394,СВЦЭМ!$B$34:$B$777,X$367)+'СЕТ СН'!$F$16</f>
        <v>0</v>
      </c>
      <c r="Y394" s="36">
        <f>SUMIFS(СВЦЭМ!$J$34:$J$777,СВЦЭМ!$A$34:$A$777,$A394,СВЦЭМ!$B$34:$B$777,Y$367)+'СЕТ СН'!$F$16</f>
        <v>0</v>
      </c>
    </row>
    <row r="395" spans="1:26" ht="15.75" hidden="1" x14ac:dyDescent="0.2">
      <c r="A395" s="35">
        <f t="shared" si="10"/>
        <v>43979</v>
      </c>
      <c r="B395" s="36">
        <f>SUMIFS(СВЦЭМ!$J$34:$J$777,СВЦЭМ!$A$34:$A$777,$A395,СВЦЭМ!$B$34:$B$777,B$367)+'СЕТ СН'!$F$16</f>
        <v>0</v>
      </c>
      <c r="C395" s="36">
        <f>SUMIFS(СВЦЭМ!$J$34:$J$777,СВЦЭМ!$A$34:$A$777,$A395,СВЦЭМ!$B$34:$B$777,C$367)+'СЕТ СН'!$F$16</f>
        <v>0</v>
      </c>
      <c r="D395" s="36">
        <f>SUMIFS(СВЦЭМ!$J$34:$J$777,СВЦЭМ!$A$34:$A$777,$A395,СВЦЭМ!$B$34:$B$777,D$367)+'СЕТ СН'!$F$16</f>
        <v>0</v>
      </c>
      <c r="E395" s="36">
        <f>SUMIFS(СВЦЭМ!$J$34:$J$777,СВЦЭМ!$A$34:$A$777,$A395,СВЦЭМ!$B$34:$B$777,E$367)+'СЕТ СН'!$F$16</f>
        <v>0</v>
      </c>
      <c r="F395" s="36">
        <f>SUMIFS(СВЦЭМ!$J$34:$J$777,СВЦЭМ!$A$34:$A$777,$A395,СВЦЭМ!$B$34:$B$777,F$367)+'СЕТ СН'!$F$16</f>
        <v>0</v>
      </c>
      <c r="G395" s="36">
        <f>SUMIFS(СВЦЭМ!$J$34:$J$777,СВЦЭМ!$A$34:$A$777,$A395,СВЦЭМ!$B$34:$B$777,G$367)+'СЕТ СН'!$F$16</f>
        <v>0</v>
      </c>
      <c r="H395" s="36">
        <f>SUMIFS(СВЦЭМ!$J$34:$J$777,СВЦЭМ!$A$34:$A$777,$A395,СВЦЭМ!$B$34:$B$777,H$367)+'СЕТ СН'!$F$16</f>
        <v>0</v>
      </c>
      <c r="I395" s="36">
        <f>SUMIFS(СВЦЭМ!$J$34:$J$777,СВЦЭМ!$A$34:$A$777,$A395,СВЦЭМ!$B$34:$B$777,I$367)+'СЕТ СН'!$F$16</f>
        <v>0</v>
      </c>
      <c r="J395" s="36">
        <f>SUMIFS(СВЦЭМ!$J$34:$J$777,СВЦЭМ!$A$34:$A$777,$A395,СВЦЭМ!$B$34:$B$777,J$367)+'СЕТ СН'!$F$16</f>
        <v>0</v>
      </c>
      <c r="K395" s="36">
        <f>SUMIFS(СВЦЭМ!$J$34:$J$777,СВЦЭМ!$A$34:$A$777,$A395,СВЦЭМ!$B$34:$B$777,K$367)+'СЕТ СН'!$F$16</f>
        <v>0</v>
      </c>
      <c r="L395" s="36">
        <f>SUMIFS(СВЦЭМ!$J$34:$J$777,СВЦЭМ!$A$34:$A$777,$A395,СВЦЭМ!$B$34:$B$777,L$367)+'СЕТ СН'!$F$16</f>
        <v>0</v>
      </c>
      <c r="M395" s="36">
        <f>SUMIFS(СВЦЭМ!$J$34:$J$777,СВЦЭМ!$A$34:$A$777,$A395,СВЦЭМ!$B$34:$B$777,M$367)+'СЕТ СН'!$F$16</f>
        <v>0</v>
      </c>
      <c r="N395" s="36">
        <f>SUMIFS(СВЦЭМ!$J$34:$J$777,СВЦЭМ!$A$34:$A$777,$A395,СВЦЭМ!$B$34:$B$777,N$367)+'СЕТ СН'!$F$16</f>
        <v>0</v>
      </c>
      <c r="O395" s="36">
        <f>SUMIFS(СВЦЭМ!$J$34:$J$777,СВЦЭМ!$A$34:$A$777,$A395,СВЦЭМ!$B$34:$B$777,O$367)+'СЕТ СН'!$F$16</f>
        <v>0</v>
      </c>
      <c r="P395" s="36">
        <f>SUMIFS(СВЦЭМ!$J$34:$J$777,СВЦЭМ!$A$34:$A$777,$A395,СВЦЭМ!$B$34:$B$777,P$367)+'СЕТ СН'!$F$16</f>
        <v>0</v>
      </c>
      <c r="Q395" s="36">
        <f>SUMIFS(СВЦЭМ!$J$34:$J$777,СВЦЭМ!$A$34:$A$777,$A395,СВЦЭМ!$B$34:$B$777,Q$367)+'СЕТ СН'!$F$16</f>
        <v>0</v>
      </c>
      <c r="R395" s="36">
        <f>SUMIFS(СВЦЭМ!$J$34:$J$777,СВЦЭМ!$A$34:$A$777,$A395,СВЦЭМ!$B$34:$B$777,R$367)+'СЕТ СН'!$F$16</f>
        <v>0</v>
      </c>
      <c r="S395" s="36">
        <f>SUMIFS(СВЦЭМ!$J$34:$J$777,СВЦЭМ!$A$34:$A$777,$A395,СВЦЭМ!$B$34:$B$777,S$367)+'СЕТ СН'!$F$16</f>
        <v>0</v>
      </c>
      <c r="T395" s="36">
        <f>SUMIFS(СВЦЭМ!$J$34:$J$777,СВЦЭМ!$A$34:$A$777,$A395,СВЦЭМ!$B$34:$B$777,T$367)+'СЕТ СН'!$F$16</f>
        <v>0</v>
      </c>
      <c r="U395" s="36">
        <f>SUMIFS(СВЦЭМ!$J$34:$J$777,СВЦЭМ!$A$34:$A$777,$A395,СВЦЭМ!$B$34:$B$777,U$367)+'СЕТ СН'!$F$16</f>
        <v>0</v>
      </c>
      <c r="V395" s="36">
        <f>SUMIFS(СВЦЭМ!$J$34:$J$777,СВЦЭМ!$A$34:$A$777,$A395,СВЦЭМ!$B$34:$B$777,V$367)+'СЕТ СН'!$F$16</f>
        <v>0</v>
      </c>
      <c r="W395" s="36">
        <f>SUMIFS(СВЦЭМ!$J$34:$J$777,СВЦЭМ!$A$34:$A$777,$A395,СВЦЭМ!$B$34:$B$777,W$367)+'СЕТ СН'!$F$16</f>
        <v>0</v>
      </c>
      <c r="X395" s="36">
        <f>SUMIFS(СВЦЭМ!$J$34:$J$777,СВЦЭМ!$A$34:$A$777,$A395,СВЦЭМ!$B$34:$B$777,X$367)+'СЕТ СН'!$F$16</f>
        <v>0</v>
      </c>
      <c r="Y395" s="36">
        <f>SUMIFS(СВЦЭМ!$J$34:$J$777,СВЦЭМ!$A$34:$A$777,$A395,СВЦЭМ!$B$34:$B$777,Y$367)+'СЕТ СН'!$F$16</f>
        <v>0</v>
      </c>
    </row>
    <row r="396" spans="1:26" ht="15.75" hidden="1" x14ac:dyDescent="0.2">
      <c r="A396" s="35">
        <f t="shared" si="10"/>
        <v>43980</v>
      </c>
      <c r="B396" s="36">
        <f>SUMIFS(СВЦЭМ!$J$34:$J$777,СВЦЭМ!$A$34:$A$777,$A396,СВЦЭМ!$B$34:$B$777,B$367)+'СЕТ СН'!$F$16</f>
        <v>0</v>
      </c>
      <c r="C396" s="36">
        <f>SUMIFS(СВЦЭМ!$J$34:$J$777,СВЦЭМ!$A$34:$A$777,$A396,СВЦЭМ!$B$34:$B$777,C$367)+'СЕТ СН'!$F$16</f>
        <v>0</v>
      </c>
      <c r="D396" s="36">
        <f>SUMIFS(СВЦЭМ!$J$34:$J$777,СВЦЭМ!$A$34:$A$777,$A396,СВЦЭМ!$B$34:$B$777,D$367)+'СЕТ СН'!$F$16</f>
        <v>0</v>
      </c>
      <c r="E396" s="36">
        <f>SUMIFS(СВЦЭМ!$J$34:$J$777,СВЦЭМ!$A$34:$A$777,$A396,СВЦЭМ!$B$34:$B$777,E$367)+'СЕТ СН'!$F$16</f>
        <v>0</v>
      </c>
      <c r="F396" s="36">
        <f>SUMIFS(СВЦЭМ!$J$34:$J$777,СВЦЭМ!$A$34:$A$777,$A396,СВЦЭМ!$B$34:$B$777,F$367)+'СЕТ СН'!$F$16</f>
        <v>0</v>
      </c>
      <c r="G396" s="36">
        <f>SUMIFS(СВЦЭМ!$J$34:$J$777,СВЦЭМ!$A$34:$A$777,$A396,СВЦЭМ!$B$34:$B$777,G$367)+'СЕТ СН'!$F$16</f>
        <v>0</v>
      </c>
      <c r="H396" s="36">
        <f>SUMIFS(СВЦЭМ!$J$34:$J$777,СВЦЭМ!$A$34:$A$777,$A396,СВЦЭМ!$B$34:$B$777,H$367)+'СЕТ СН'!$F$16</f>
        <v>0</v>
      </c>
      <c r="I396" s="36">
        <f>SUMIFS(СВЦЭМ!$J$34:$J$777,СВЦЭМ!$A$34:$A$777,$A396,СВЦЭМ!$B$34:$B$777,I$367)+'СЕТ СН'!$F$16</f>
        <v>0</v>
      </c>
      <c r="J396" s="36">
        <f>SUMIFS(СВЦЭМ!$J$34:$J$777,СВЦЭМ!$A$34:$A$777,$A396,СВЦЭМ!$B$34:$B$777,J$367)+'СЕТ СН'!$F$16</f>
        <v>0</v>
      </c>
      <c r="K396" s="36">
        <f>SUMIFS(СВЦЭМ!$J$34:$J$777,СВЦЭМ!$A$34:$A$777,$A396,СВЦЭМ!$B$34:$B$777,K$367)+'СЕТ СН'!$F$16</f>
        <v>0</v>
      </c>
      <c r="L396" s="36">
        <f>SUMIFS(СВЦЭМ!$J$34:$J$777,СВЦЭМ!$A$34:$A$777,$A396,СВЦЭМ!$B$34:$B$777,L$367)+'СЕТ СН'!$F$16</f>
        <v>0</v>
      </c>
      <c r="M396" s="36">
        <f>SUMIFS(СВЦЭМ!$J$34:$J$777,СВЦЭМ!$A$34:$A$777,$A396,СВЦЭМ!$B$34:$B$777,M$367)+'СЕТ СН'!$F$16</f>
        <v>0</v>
      </c>
      <c r="N396" s="36">
        <f>SUMIFS(СВЦЭМ!$J$34:$J$777,СВЦЭМ!$A$34:$A$777,$A396,СВЦЭМ!$B$34:$B$777,N$367)+'СЕТ СН'!$F$16</f>
        <v>0</v>
      </c>
      <c r="O396" s="36">
        <f>SUMIFS(СВЦЭМ!$J$34:$J$777,СВЦЭМ!$A$34:$A$777,$A396,СВЦЭМ!$B$34:$B$777,O$367)+'СЕТ СН'!$F$16</f>
        <v>0</v>
      </c>
      <c r="P396" s="36">
        <f>SUMIFS(СВЦЭМ!$J$34:$J$777,СВЦЭМ!$A$34:$A$777,$A396,СВЦЭМ!$B$34:$B$777,P$367)+'СЕТ СН'!$F$16</f>
        <v>0</v>
      </c>
      <c r="Q396" s="36">
        <f>SUMIFS(СВЦЭМ!$J$34:$J$777,СВЦЭМ!$A$34:$A$777,$A396,СВЦЭМ!$B$34:$B$777,Q$367)+'СЕТ СН'!$F$16</f>
        <v>0</v>
      </c>
      <c r="R396" s="36">
        <f>SUMIFS(СВЦЭМ!$J$34:$J$777,СВЦЭМ!$A$34:$A$777,$A396,СВЦЭМ!$B$34:$B$777,R$367)+'СЕТ СН'!$F$16</f>
        <v>0</v>
      </c>
      <c r="S396" s="36">
        <f>SUMIFS(СВЦЭМ!$J$34:$J$777,СВЦЭМ!$A$34:$A$777,$A396,СВЦЭМ!$B$34:$B$777,S$367)+'СЕТ СН'!$F$16</f>
        <v>0</v>
      </c>
      <c r="T396" s="36">
        <f>SUMIFS(СВЦЭМ!$J$34:$J$777,СВЦЭМ!$A$34:$A$777,$A396,СВЦЭМ!$B$34:$B$777,T$367)+'СЕТ СН'!$F$16</f>
        <v>0</v>
      </c>
      <c r="U396" s="36">
        <f>SUMIFS(СВЦЭМ!$J$34:$J$777,СВЦЭМ!$A$34:$A$777,$A396,СВЦЭМ!$B$34:$B$777,U$367)+'СЕТ СН'!$F$16</f>
        <v>0</v>
      </c>
      <c r="V396" s="36">
        <f>SUMIFS(СВЦЭМ!$J$34:$J$777,СВЦЭМ!$A$34:$A$777,$A396,СВЦЭМ!$B$34:$B$777,V$367)+'СЕТ СН'!$F$16</f>
        <v>0</v>
      </c>
      <c r="W396" s="36">
        <f>SUMIFS(СВЦЭМ!$J$34:$J$777,СВЦЭМ!$A$34:$A$777,$A396,СВЦЭМ!$B$34:$B$777,W$367)+'СЕТ СН'!$F$16</f>
        <v>0</v>
      </c>
      <c r="X396" s="36">
        <f>SUMIFS(СВЦЭМ!$J$34:$J$777,СВЦЭМ!$A$34:$A$777,$A396,СВЦЭМ!$B$34:$B$777,X$367)+'СЕТ СН'!$F$16</f>
        <v>0</v>
      </c>
      <c r="Y396" s="36">
        <f>SUMIFS(СВЦЭМ!$J$34:$J$777,СВЦЭМ!$A$34:$A$777,$A396,СВЦЭМ!$B$34:$B$777,Y$367)+'СЕТ СН'!$F$16</f>
        <v>0</v>
      </c>
    </row>
    <row r="397" spans="1:26" ht="15.75" hidden="1" x14ac:dyDescent="0.2">
      <c r="A397" s="35">
        <f t="shared" si="10"/>
        <v>43981</v>
      </c>
      <c r="B397" s="36">
        <f>SUMIFS(СВЦЭМ!$J$34:$J$777,СВЦЭМ!$A$34:$A$777,$A397,СВЦЭМ!$B$34:$B$777,B$367)+'СЕТ СН'!$F$16</f>
        <v>0</v>
      </c>
      <c r="C397" s="36">
        <f>SUMIFS(СВЦЭМ!$J$34:$J$777,СВЦЭМ!$A$34:$A$777,$A397,СВЦЭМ!$B$34:$B$777,C$367)+'СЕТ СН'!$F$16</f>
        <v>0</v>
      </c>
      <c r="D397" s="36">
        <f>SUMIFS(СВЦЭМ!$J$34:$J$777,СВЦЭМ!$A$34:$A$777,$A397,СВЦЭМ!$B$34:$B$777,D$367)+'СЕТ СН'!$F$16</f>
        <v>0</v>
      </c>
      <c r="E397" s="36">
        <f>SUMIFS(СВЦЭМ!$J$34:$J$777,СВЦЭМ!$A$34:$A$777,$A397,СВЦЭМ!$B$34:$B$777,E$367)+'СЕТ СН'!$F$16</f>
        <v>0</v>
      </c>
      <c r="F397" s="36">
        <f>SUMIFS(СВЦЭМ!$J$34:$J$777,СВЦЭМ!$A$34:$A$777,$A397,СВЦЭМ!$B$34:$B$777,F$367)+'СЕТ СН'!$F$16</f>
        <v>0</v>
      </c>
      <c r="G397" s="36">
        <f>SUMIFS(СВЦЭМ!$J$34:$J$777,СВЦЭМ!$A$34:$A$777,$A397,СВЦЭМ!$B$34:$B$777,G$367)+'СЕТ СН'!$F$16</f>
        <v>0</v>
      </c>
      <c r="H397" s="36">
        <f>SUMIFS(СВЦЭМ!$J$34:$J$777,СВЦЭМ!$A$34:$A$777,$A397,СВЦЭМ!$B$34:$B$777,H$367)+'СЕТ СН'!$F$16</f>
        <v>0</v>
      </c>
      <c r="I397" s="36">
        <f>SUMIFS(СВЦЭМ!$J$34:$J$777,СВЦЭМ!$A$34:$A$777,$A397,СВЦЭМ!$B$34:$B$777,I$367)+'СЕТ СН'!$F$16</f>
        <v>0</v>
      </c>
      <c r="J397" s="36">
        <f>SUMIFS(СВЦЭМ!$J$34:$J$777,СВЦЭМ!$A$34:$A$777,$A397,СВЦЭМ!$B$34:$B$777,J$367)+'СЕТ СН'!$F$16</f>
        <v>0</v>
      </c>
      <c r="K397" s="36">
        <f>SUMIFS(СВЦЭМ!$J$34:$J$777,СВЦЭМ!$A$34:$A$777,$A397,СВЦЭМ!$B$34:$B$777,K$367)+'СЕТ СН'!$F$16</f>
        <v>0</v>
      </c>
      <c r="L397" s="36">
        <f>SUMIFS(СВЦЭМ!$J$34:$J$777,СВЦЭМ!$A$34:$A$777,$A397,СВЦЭМ!$B$34:$B$777,L$367)+'СЕТ СН'!$F$16</f>
        <v>0</v>
      </c>
      <c r="M397" s="36">
        <f>SUMIFS(СВЦЭМ!$J$34:$J$777,СВЦЭМ!$A$34:$A$777,$A397,СВЦЭМ!$B$34:$B$777,M$367)+'СЕТ СН'!$F$16</f>
        <v>0</v>
      </c>
      <c r="N397" s="36">
        <f>SUMIFS(СВЦЭМ!$J$34:$J$777,СВЦЭМ!$A$34:$A$777,$A397,СВЦЭМ!$B$34:$B$777,N$367)+'СЕТ СН'!$F$16</f>
        <v>0</v>
      </c>
      <c r="O397" s="36">
        <f>SUMIFS(СВЦЭМ!$J$34:$J$777,СВЦЭМ!$A$34:$A$777,$A397,СВЦЭМ!$B$34:$B$777,O$367)+'СЕТ СН'!$F$16</f>
        <v>0</v>
      </c>
      <c r="P397" s="36">
        <f>SUMIFS(СВЦЭМ!$J$34:$J$777,СВЦЭМ!$A$34:$A$777,$A397,СВЦЭМ!$B$34:$B$777,P$367)+'СЕТ СН'!$F$16</f>
        <v>0</v>
      </c>
      <c r="Q397" s="36">
        <f>SUMIFS(СВЦЭМ!$J$34:$J$777,СВЦЭМ!$A$34:$A$777,$A397,СВЦЭМ!$B$34:$B$777,Q$367)+'СЕТ СН'!$F$16</f>
        <v>0</v>
      </c>
      <c r="R397" s="36">
        <f>SUMIFS(СВЦЭМ!$J$34:$J$777,СВЦЭМ!$A$34:$A$777,$A397,СВЦЭМ!$B$34:$B$777,R$367)+'СЕТ СН'!$F$16</f>
        <v>0</v>
      </c>
      <c r="S397" s="36">
        <f>SUMIFS(СВЦЭМ!$J$34:$J$777,СВЦЭМ!$A$34:$A$777,$A397,СВЦЭМ!$B$34:$B$777,S$367)+'СЕТ СН'!$F$16</f>
        <v>0</v>
      </c>
      <c r="T397" s="36">
        <f>SUMIFS(СВЦЭМ!$J$34:$J$777,СВЦЭМ!$A$34:$A$777,$A397,СВЦЭМ!$B$34:$B$777,T$367)+'СЕТ СН'!$F$16</f>
        <v>0</v>
      </c>
      <c r="U397" s="36">
        <f>SUMIFS(СВЦЭМ!$J$34:$J$777,СВЦЭМ!$A$34:$A$777,$A397,СВЦЭМ!$B$34:$B$777,U$367)+'СЕТ СН'!$F$16</f>
        <v>0</v>
      </c>
      <c r="V397" s="36">
        <f>SUMIFS(СВЦЭМ!$J$34:$J$777,СВЦЭМ!$A$34:$A$777,$A397,СВЦЭМ!$B$34:$B$777,V$367)+'СЕТ СН'!$F$16</f>
        <v>0</v>
      </c>
      <c r="W397" s="36">
        <f>SUMIFS(СВЦЭМ!$J$34:$J$777,СВЦЭМ!$A$34:$A$777,$A397,СВЦЭМ!$B$34:$B$777,W$367)+'СЕТ СН'!$F$16</f>
        <v>0</v>
      </c>
      <c r="X397" s="36">
        <f>SUMIFS(СВЦЭМ!$J$34:$J$777,СВЦЭМ!$A$34:$A$777,$A397,СВЦЭМ!$B$34:$B$777,X$367)+'СЕТ СН'!$F$16</f>
        <v>0</v>
      </c>
      <c r="Y397" s="36">
        <f>SUMIFS(СВЦЭМ!$J$34:$J$777,СВЦЭМ!$A$34:$A$777,$A397,СВЦЭМ!$B$34:$B$777,Y$367)+'СЕТ СН'!$F$16</f>
        <v>0</v>
      </c>
    </row>
    <row r="398" spans="1:26" ht="15.75" hidden="1" x14ac:dyDescent="0.2">
      <c r="A398" s="35">
        <f t="shared" si="10"/>
        <v>43982</v>
      </c>
      <c r="B398" s="36">
        <f>SUMIFS(СВЦЭМ!$J$34:$J$777,СВЦЭМ!$A$34:$A$777,$A398,СВЦЭМ!$B$34:$B$777,B$367)+'СЕТ СН'!$F$16</f>
        <v>0</v>
      </c>
      <c r="C398" s="36">
        <f>SUMIFS(СВЦЭМ!$J$34:$J$777,СВЦЭМ!$A$34:$A$777,$A398,СВЦЭМ!$B$34:$B$777,C$367)+'СЕТ СН'!$F$16</f>
        <v>0</v>
      </c>
      <c r="D398" s="36">
        <f>SUMIFS(СВЦЭМ!$J$34:$J$777,СВЦЭМ!$A$34:$A$777,$A398,СВЦЭМ!$B$34:$B$777,D$367)+'СЕТ СН'!$F$16</f>
        <v>0</v>
      </c>
      <c r="E398" s="36">
        <f>SUMIFS(СВЦЭМ!$J$34:$J$777,СВЦЭМ!$A$34:$A$777,$A398,СВЦЭМ!$B$34:$B$777,E$367)+'СЕТ СН'!$F$16</f>
        <v>0</v>
      </c>
      <c r="F398" s="36">
        <f>SUMIFS(СВЦЭМ!$J$34:$J$777,СВЦЭМ!$A$34:$A$777,$A398,СВЦЭМ!$B$34:$B$777,F$367)+'СЕТ СН'!$F$16</f>
        <v>0</v>
      </c>
      <c r="G398" s="36">
        <f>SUMIFS(СВЦЭМ!$J$34:$J$777,СВЦЭМ!$A$34:$A$777,$A398,СВЦЭМ!$B$34:$B$777,G$367)+'СЕТ СН'!$F$16</f>
        <v>0</v>
      </c>
      <c r="H398" s="36">
        <f>SUMIFS(СВЦЭМ!$J$34:$J$777,СВЦЭМ!$A$34:$A$777,$A398,СВЦЭМ!$B$34:$B$777,H$367)+'СЕТ СН'!$F$16</f>
        <v>0</v>
      </c>
      <c r="I398" s="36">
        <f>SUMIFS(СВЦЭМ!$J$34:$J$777,СВЦЭМ!$A$34:$A$777,$A398,СВЦЭМ!$B$34:$B$777,I$367)+'СЕТ СН'!$F$16</f>
        <v>0</v>
      </c>
      <c r="J398" s="36">
        <f>SUMIFS(СВЦЭМ!$J$34:$J$777,СВЦЭМ!$A$34:$A$777,$A398,СВЦЭМ!$B$34:$B$777,J$367)+'СЕТ СН'!$F$16</f>
        <v>0</v>
      </c>
      <c r="K398" s="36">
        <f>SUMIFS(СВЦЭМ!$J$34:$J$777,СВЦЭМ!$A$34:$A$777,$A398,СВЦЭМ!$B$34:$B$777,K$367)+'СЕТ СН'!$F$16</f>
        <v>0</v>
      </c>
      <c r="L398" s="36">
        <f>SUMIFS(СВЦЭМ!$J$34:$J$777,СВЦЭМ!$A$34:$A$777,$A398,СВЦЭМ!$B$34:$B$777,L$367)+'СЕТ СН'!$F$16</f>
        <v>0</v>
      </c>
      <c r="M398" s="36">
        <f>SUMIFS(СВЦЭМ!$J$34:$J$777,СВЦЭМ!$A$34:$A$777,$A398,СВЦЭМ!$B$34:$B$777,M$367)+'СЕТ СН'!$F$16</f>
        <v>0</v>
      </c>
      <c r="N398" s="36">
        <f>SUMIFS(СВЦЭМ!$J$34:$J$777,СВЦЭМ!$A$34:$A$777,$A398,СВЦЭМ!$B$34:$B$777,N$367)+'СЕТ СН'!$F$16</f>
        <v>0</v>
      </c>
      <c r="O398" s="36">
        <f>SUMIFS(СВЦЭМ!$J$34:$J$777,СВЦЭМ!$A$34:$A$777,$A398,СВЦЭМ!$B$34:$B$777,O$367)+'СЕТ СН'!$F$16</f>
        <v>0</v>
      </c>
      <c r="P398" s="36">
        <f>SUMIFS(СВЦЭМ!$J$34:$J$777,СВЦЭМ!$A$34:$A$777,$A398,СВЦЭМ!$B$34:$B$777,P$367)+'СЕТ СН'!$F$16</f>
        <v>0</v>
      </c>
      <c r="Q398" s="36">
        <f>SUMIFS(СВЦЭМ!$J$34:$J$777,СВЦЭМ!$A$34:$A$777,$A398,СВЦЭМ!$B$34:$B$777,Q$367)+'СЕТ СН'!$F$16</f>
        <v>0</v>
      </c>
      <c r="R398" s="36">
        <f>SUMIFS(СВЦЭМ!$J$34:$J$777,СВЦЭМ!$A$34:$A$777,$A398,СВЦЭМ!$B$34:$B$777,R$367)+'СЕТ СН'!$F$16</f>
        <v>0</v>
      </c>
      <c r="S398" s="36">
        <f>SUMIFS(СВЦЭМ!$J$34:$J$777,СВЦЭМ!$A$34:$A$777,$A398,СВЦЭМ!$B$34:$B$777,S$367)+'СЕТ СН'!$F$16</f>
        <v>0</v>
      </c>
      <c r="T398" s="36">
        <f>SUMIFS(СВЦЭМ!$J$34:$J$777,СВЦЭМ!$A$34:$A$777,$A398,СВЦЭМ!$B$34:$B$777,T$367)+'СЕТ СН'!$F$16</f>
        <v>0</v>
      </c>
      <c r="U398" s="36">
        <f>SUMIFS(СВЦЭМ!$J$34:$J$777,СВЦЭМ!$A$34:$A$777,$A398,СВЦЭМ!$B$34:$B$777,U$367)+'СЕТ СН'!$F$16</f>
        <v>0</v>
      </c>
      <c r="V398" s="36">
        <f>SUMIFS(СВЦЭМ!$J$34:$J$777,СВЦЭМ!$A$34:$A$777,$A398,СВЦЭМ!$B$34:$B$777,V$367)+'СЕТ СН'!$F$16</f>
        <v>0</v>
      </c>
      <c r="W398" s="36">
        <f>SUMIFS(СВЦЭМ!$J$34:$J$777,СВЦЭМ!$A$34:$A$777,$A398,СВЦЭМ!$B$34:$B$777,W$367)+'СЕТ СН'!$F$16</f>
        <v>0</v>
      </c>
      <c r="X398" s="36">
        <f>SUMIFS(СВЦЭМ!$J$34:$J$777,СВЦЭМ!$A$34:$A$777,$A398,СВЦЭМ!$B$34:$B$777,X$367)+'СЕТ СН'!$F$16</f>
        <v>0</v>
      </c>
      <c r="Y398" s="36">
        <f>SUMIFS(СВЦЭМ!$J$34:$J$777,СВЦЭМ!$A$34:$A$777,$A398,СВЦЭМ!$B$34:$B$777,Y$367)+'СЕТ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7" t="s">
        <v>7</v>
      </c>
      <c r="B400" s="130" t="s">
        <v>120</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ht="12.75" hidden="1" customHeight="1" x14ac:dyDescent="0.2">
      <c r="A401" s="128"/>
      <c r="B401" s="133"/>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5"/>
    </row>
    <row r="402" spans="1:27" s="46" customFormat="1" ht="12.75" hidden="1" customHeight="1" x14ac:dyDescent="0.2">
      <c r="A402" s="12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01.05.2020</v>
      </c>
      <c r="B403" s="36">
        <f>SUMIFS(СВЦЭМ!$K$34:$K$777,СВЦЭМ!$A$34:$A$777,$A403,СВЦЭМ!$B$34:$B$777,B$402)+'СЕТ СН'!$F$16</f>
        <v>0</v>
      </c>
      <c r="C403" s="36">
        <f>SUMIFS(СВЦЭМ!$K$34:$K$777,СВЦЭМ!$A$34:$A$777,$A403,СВЦЭМ!$B$34:$B$777,C$402)+'СЕТ СН'!$F$16</f>
        <v>0</v>
      </c>
      <c r="D403" s="36">
        <f>SUMIFS(СВЦЭМ!$K$34:$K$777,СВЦЭМ!$A$34:$A$777,$A403,СВЦЭМ!$B$34:$B$777,D$402)+'СЕТ СН'!$F$16</f>
        <v>0</v>
      </c>
      <c r="E403" s="36">
        <f>SUMIFS(СВЦЭМ!$K$34:$K$777,СВЦЭМ!$A$34:$A$777,$A403,СВЦЭМ!$B$34:$B$777,E$402)+'СЕТ СН'!$F$16</f>
        <v>0</v>
      </c>
      <c r="F403" s="36">
        <f>SUMIFS(СВЦЭМ!$K$34:$K$777,СВЦЭМ!$A$34:$A$777,$A403,СВЦЭМ!$B$34:$B$777,F$402)+'СЕТ СН'!$F$16</f>
        <v>0</v>
      </c>
      <c r="G403" s="36">
        <f>SUMIFS(СВЦЭМ!$K$34:$K$777,СВЦЭМ!$A$34:$A$777,$A403,СВЦЭМ!$B$34:$B$777,G$402)+'СЕТ СН'!$F$16</f>
        <v>0</v>
      </c>
      <c r="H403" s="36">
        <f>SUMIFS(СВЦЭМ!$K$34:$K$777,СВЦЭМ!$A$34:$A$777,$A403,СВЦЭМ!$B$34:$B$777,H$402)+'СЕТ СН'!$F$16</f>
        <v>0</v>
      </c>
      <c r="I403" s="36">
        <f>SUMIFS(СВЦЭМ!$K$34:$K$777,СВЦЭМ!$A$34:$A$777,$A403,СВЦЭМ!$B$34:$B$777,I$402)+'СЕТ СН'!$F$16</f>
        <v>0</v>
      </c>
      <c r="J403" s="36">
        <f>SUMIFS(СВЦЭМ!$K$34:$K$777,СВЦЭМ!$A$34:$A$777,$A403,СВЦЭМ!$B$34:$B$777,J$402)+'СЕТ СН'!$F$16</f>
        <v>0</v>
      </c>
      <c r="K403" s="36">
        <f>SUMIFS(СВЦЭМ!$K$34:$K$777,СВЦЭМ!$A$34:$A$777,$A403,СВЦЭМ!$B$34:$B$777,K$402)+'СЕТ СН'!$F$16</f>
        <v>0</v>
      </c>
      <c r="L403" s="36">
        <f>SUMIFS(СВЦЭМ!$K$34:$K$777,СВЦЭМ!$A$34:$A$777,$A403,СВЦЭМ!$B$34:$B$777,L$402)+'СЕТ СН'!$F$16</f>
        <v>0</v>
      </c>
      <c r="M403" s="36">
        <f>SUMIFS(СВЦЭМ!$K$34:$K$777,СВЦЭМ!$A$34:$A$777,$A403,СВЦЭМ!$B$34:$B$777,M$402)+'СЕТ СН'!$F$16</f>
        <v>0</v>
      </c>
      <c r="N403" s="36">
        <f>SUMIFS(СВЦЭМ!$K$34:$K$777,СВЦЭМ!$A$34:$A$777,$A403,СВЦЭМ!$B$34:$B$777,N$402)+'СЕТ СН'!$F$16</f>
        <v>0</v>
      </c>
      <c r="O403" s="36">
        <f>SUMIFS(СВЦЭМ!$K$34:$K$777,СВЦЭМ!$A$34:$A$777,$A403,СВЦЭМ!$B$34:$B$777,O$402)+'СЕТ СН'!$F$16</f>
        <v>0</v>
      </c>
      <c r="P403" s="36">
        <f>SUMIFS(СВЦЭМ!$K$34:$K$777,СВЦЭМ!$A$34:$A$777,$A403,СВЦЭМ!$B$34:$B$777,P$402)+'СЕТ СН'!$F$16</f>
        <v>0</v>
      </c>
      <c r="Q403" s="36">
        <f>SUMIFS(СВЦЭМ!$K$34:$K$777,СВЦЭМ!$A$34:$A$777,$A403,СВЦЭМ!$B$34:$B$777,Q$402)+'СЕТ СН'!$F$16</f>
        <v>0</v>
      </c>
      <c r="R403" s="36">
        <f>SUMIFS(СВЦЭМ!$K$34:$K$777,СВЦЭМ!$A$34:$A$777,$A403,СВЦЭМ!$B$34:$B$777,R$402)+'СЕТ СН'!$F$16</f>
        <v>0</v>
      </c>
      <c r="S403" s="36">
        <f>SUMIFS(СВЦЭМ!$K$34:$K$777,СВЦЭМ!$A$34:$A$777,$A403,СВЦЭМ!$B$34:$B$777,S$402)+'СЕТ СН'!$F$16</f>
        <v>0</v>
      </c>
      <c r="T403" s="36">
        <f>SUMIFS(СВЦЭМ!$K$34:$K$777,СВЦЭМ!$A$34:$A$777,$A403,СВЦЭМ!$B$34:$B$777,T$402)+'СЕТ СН'!$F$16</f>
        <v>0</v>
      </c>
      <c r="U403" s="36">
        <f>SUMIFS(СВЦЭМ!$K$34:$K$777,СВЦЭМ!$A$34:$A$777,$A403,СВЦЭМ!$B$34:$B$777,U$402)+'СЕТ СН'!$F$16</f>
        <v>0</v>
      </c>
      <c r="V403" s="36">
        <f>SUMIFS(СВЦЭМ!$K$34:$K$777,СВЦЭМ!$A$34:$A$777,$A403,СВЦЭМ!$B$34:$B$777,V$402)+'СЕТ СН'!$F$16</f>
        <v>0</v>
      </c>
      <c r="W403" s="36">
        <f>SUMIFS(СВЦЭМ!$K$34:$K$777,СВЦЭМ!$A$34:$A$777,$A403,СВЦЭМ!$B$34:$B$777,W$402)+'СЕТ СН'!$F$16</f>
        <v>0</v>
      </c>
      <c r="X403" s="36">
        <f>SUMIFS(СВЦЭМ!$K$34:$K$777,СВЦЭМ!$A$34:$A$777,$A403,СВЦЭМ!$B$34:$B$777,X$402)+'СЕТ СН'!$F$16</f>
        <v>0</v>
      </c>
      <c r="Y403" s="36">
        <f>SUMIFS(СВЦЭМ!$K$34:$K$777,СВЦЭМ!$A$34:$A$777,$A403,СВЦЭМ!$B$34:$B$777,Y$402)+'СЕТ СН'!$F$16</f>
        <v>0</v>
      </c>
      <c r="AA403" s="45"/>
    </row>
    <row r="404" spans="1:27" ht="15.75" hidden="1" x14ac:dyDescent="0.2">
      <c r="A404" s="35">
        <f>A403+1</f>
        <v>43953</v>
      </c>
      <c r="B404" s="36">
        <f>SUMIFS(СВЦЭМ!$K$34:$K$777,СВЦЭМ!$A$34:$A$777,$A404,СВЦЭМ!$B$34:$B$777,B$402)+'СЕТ СН'!$F$16</f>
        <v>0</v>
      </c>
      <c r="C404" s="36">
        <f>SUMIFS(СВЦЭМ!$K$34:$K$777,СВЦЭМ!$A$34:$A$777,$A404,СВЦЭМ!$B$34:$B$777,C$402)+'СЕТ СН'!$F$16</f>
        <v>0</v>
      </c>
      <c r="D404" s="36">
        <f>SUMIFS(СВЦЭМ!$K$34:$K$777,СВЦЭМ!$A$34:$A$777,$A404,СВЦЭМ!$B$34:$B$777,D$402)+'СЕТ СН'!$F$16</f>
        <v>0</v>
      </c>
      <c r="E404" s="36">
        <f>SUMIFS(СВЦЭМ!$K$34:$K$777,СВЦЭМ!$A$34:$A$777,$A404,СВЦЭМ!$B$34:$B$777,E$402)+'СЕТ СН'!$F$16</f>
        <v>0</v>
      </c>
      <c r="F404" s="36">
        <f>SUMIFS(СВЦЭМ!$K$34:$K$777,СВЦЭМ!$A$34:$A$777,$A404,СВЦЭМ!$B$34:$B$777,F$402)+'СЕТ СН'!$F$16</f>
        <v>0</v>
      </c>
      <c r="G404" s="36">
        <f>SUMIFS(СВЦЭМ!$K$34:$K$777,СВЦЭМ!$A$34:$A$777,$A404,СВЦЭМ!$B$34:$B$777,G$402)+'СЕТ СН'!$F$16</f>
        <v>0</v>
      </c>
      <c r="H404" s="36">
        <f>SUMIFS(СВЦЭМ!$K$34:$K$777,СВЦЭМ!$A$34:$A$777,$A404,СВЦЭМ!$B$34:$B$777,H$402)+'СЕТ СН'!$F$16</f>
        <v>0</v>
      </c>
      <c r="I404" s="36">
        <f>SUMIFS(СВЦЭМ!$K$34:$K$777,СВЦЭМ!$A$34:$A$777,$A404,СВЦЭМ!$B$34:$B$777,I$402)+'СЕТ СН'!$F$16</f>
        <v>0</v>
      </c>
      <c r="J404" s="36">
        <f>SUMIFS(СВЦЭМ!$K$34:$K$777,СВЦЭМ!$A$34:$A$777,$A404,СВЦЭМ!$B$34:$B$777,J$402)+'СЕТ СН'!$F$16</f>
        <v>0</v>
      </c>
      <c r="K404" s="36">
        <f>SUMIFS(СВЦЭМ!$K$34:$K$777,СВЦЭМ!$A$34:$A$777,$A404,СВЦЭМ!$B$34:$B$777,K$402)+'СЕТ СН'!$F$16</f>
        <v>0</v>
      </c>
      <c r="L404" s="36">
        <f>SUMIFS(СВЦЭМ!$K$34:$K$777,СВЦЭМ!$A$34:$A$777,$A404,СВЦЭМ!$B$34:$B$777,L$402)+'СЕТ СН'!$F$16</f>
        <v>0</v>
      </c>
      <c r="M404" s="36">
        <f>SUMIFS(СВЦЭМ!$K$34:$K$777,СВЦЭМ!$A$34:$A$777,$A404,СВЦЭМ!$B$34:$B$777,M$402)+'СЕТ СН'!$F$16</f>
        <v>0</v>
      </c>
      <c r="N404" s="36">
        <f>SUMIFS(СВЦЭМ!$K$34:$K$777,СВЦЭМ!$A$34:$A$777,$A404,СВЦЭМ!$B$34:$B$777,N$402)+'СЕТ СН'!$F$16</f>
        <v>0</v>
      </c>
      <c r="O404" s="36">
        <f>SUMIFS(СВЦЭМ!$K$34:$K$777,СВЦЭМ!$A$34:$A$777,$A404,СВЦЭМ!$B$34:$B$777,O$402)+'СЕТ СН'!$F$16</f>
        <v>0</v>
      </c>
      <c r="P404" s="36">
        <f>SUMIFS(СВЦЭМ!$K$34:$K$777,СВЦЭМ!$A$34:$A$777,$A404,СВЦЭМ!$B$34:$B$777,P$402)+'СЕТ СН'!$F$16</f>
        <v>0</v>
      </c>
      <c r="Q404" s="36">
        <f>SUMIFS(СВЦЭМ!$K$34:$K$777,СВЦЭМ!$A$34:$A$777,$A404,СВЦЭМ!$B$34:$B$777,Q$402)+'СЕТ СН'!$F$16</f>
        <v>0</v>
      </c>
      <c r="R404" s="36">
        <f>SUMIFS(СВЦЭМ!$K$34:$K$777,СВЦЭМ!$A$34:$A$777,$A404,СВЦЭМ!$B$34:$B$777,R$402)+'СЕТ СН'!$F$16</f>
        <v>0</v>
      </c>
      <c r="S404" s="36">
        <f>SUMIFS(СВЦЭМ!$K$34:$K$777,СВЦЭМ!$A$34:$A$777,$A404,СВЦЭМ!$B$34:$B$777,S$402)+'СЕТ СН'!$F$16</f>
        <v>0</v>
      </c>
      <c r="T404" s="36">
        <f>SUMIFS(СВЦЭМ!$K$34:$K$777,СВЦЭМ!$A$34:$A$777,$A404,СВЦЭМ!$B$34:$B$777,T$402)+'СЕТ СН'!$F$16</f>
        <v>0</v>
      </c>
      <c r="U404" s="36">
        <f>SUMIFS(СВЦЭМ!$K$34:$K$777,СВЦЭМ!$A$34:$A$777,$A404,СВЦЭМ!$B$34:$B$777,U$402)+'СЕТ СН'!$F$16</f>
        <v>0</v>
      </c>
      <c r="V404" s="36">
        <f>SUMIFS(СВЦЭМ!$K$34:$K$777,СВЦЭМ!$A$34:$A$777,$A404,СВЦЭМ!$B$34:$B$777,V$402)+'СЕТ СН'!$F$16</f>
        <v>0</v>
      </c>
      <c r="W404" s="36">
        <f>SUMIFS(СВЦЭМ!$K$34:$K$777,СВЦЭМ!$A$34:$A$777,$A404,СВЦЭМ!$B$34:$B$777,W$402)+'СЕТ СН'!$F$16</f>
        <v>0</v>
      </c>
      <c r="X404" s="36">
        <f>SUMIFS(СВЦЭМ!$K$34:$K$777,СВЦЭМ!$A$34:$A$777,$A404,СВЦЭМ!$B$34:$B$777,X$402)+'СЕТ СН'!$F$16</f>
        <v>0</v>
      </c>
      <c r="Y404" s="36">
        <f>SUMIFS(СВЦЭМ!$K$34:$K$777,СВЦЭМ!$A$34:$A$777,$A404,СВЦЭМ!$B$34:$B$777,Y$402)+'СЕТ СН'!$F$16</f>
        <v>0</v>
      </c>
    </row>
    <row r="405" spans="1:27" ht="15.75" hidden="1" x14ac:dyDescent="0.2">
      <c r="A405" s="35">
        <f t="shared" ref="A405:A433" si="11">A404+1</f>
        <v>43954</v>
      </c>
      <c r="B405" s="36">
        <f>SUMIFS(СВЦЭМ!$K$34:$K$777,СВЦЭМ!$A$34:$A$777,$A405,СВЦЭМ!$B$34:$B$777,B$402)+'СЕТ СН'!$F$16</f>
        <v>0</v>
      </c>
      <c r="C405" s="36">
        <f>SUMIFS(СВЦЭМ!$K$34:$K$777,СВЦЭМ!$A$34:$A$777,$A405,СВЦЭМ!$B$34:$B$777,C$402)+'СЕТ СН'!$F$16</f>
        <v>0</v>
      </c>
      <c r="D405" s="36">
        <f>SUMIFS(СВЦЭМ!$K$34:$K$777,СВЦЭМ!$A$34:$A$777,$A405,СВЦЭМ!$B$34:$B$777,D$402)+'СЕТ СН'!$F$16</f>
        <v>0</v>
      </c>
      <c r="E405" s="36">
        <f>SUMIFS(СВЦЭМ!$K$34:$K$777,СВЦЭМ!$A$34:$A$777,$A405,СВЦЭМ!$B$34:$B$777,E$402)+'СЕТ СН'!$F$16</f>
        <v>0</v>
      </c>
      <c r="F405" s="36">
        <f>SUMIFS(СВЦЭМ!$K$34:$K$777,СВЦЭМ!$A$34:$A$777,$A405,СВЦЭМ!$B$34:$B$777,F$402)+'СЕТ СН'!$F$16</f>
        <v>0</v>
      </c>
      <c r="G405" s="36">
        <f>SUMIFS(СВЦЭМ!$K$34:$K$777,СВЦЭМ!$A$34:$A$777,$A405,СВЦЭМ!$B$34:$B$777,G$402)+'СЕТ СН'!$F$16</f>
        <v>0</v>
      </c>
      <c r="H405" s="36">
        <f>SUMIFS(СВЦЭМ!$K$34:$K$777,СВЦЭМ!$A$34:$A$777,$A405,СВЦЭМ!$B$34:$B$777,H$402)+'СЕТ СН'!$F$16</f>
        <v>0</v>
      </c>
      <c r="I405" s="36">
        <f>SUMIFS(СВЦЭМ!$K$34:$K$777,СВЦЭМ!$A$34:$A$777,$A405,СВЦЭМ!$B$34:$B$777,I$402)+'СЕТ СН'!$F$16</f>
        <v>0</v>
      </c>
      <c r="J405" s="36">
        <f>SUMIFS(СВЦЭМ!$K$34:$K$777,СВЦЭМ!$A$34:$A$777,$A405,СВЦЭМ!$B$34:$B$777,J$402)+'СЕТ СН'!$F$16</f>
        <v>0</v>
      </c>
      <c r="K405" s="36">
        <f>SUMIFS(СВЦЭМ!$K$34:$K$777,СВЦЭМ!$A$34:$A$777,$A405,СВЦЭМ!$B$34:$B$777,K$402)+'СЕТ СН'!$F$16</f>
        <v>0</v>
      </c>
      <c r="L405" s="36">
        <f>SUMIFS(СВЦЭМ!$K$34:$K$777,СВЦЭМ!$A$34:$A$777,$A405,СВЦЭМ!$B$34:$B$777,L$402)+'СЕТ СН'!$F$16</f>
        <v>0</v>
      </c>
      <c r="M405" s="36">
        <f>SUMIFS(СВЦЭМ!$K$34:$K$777,СВЦЭМ!$A$34:$A$777,$A405,СВЦЭМ!$B$34:$B$777,M$402)+'СЕТ СН'!$F$16</f>
        <v>0</v>
      </c>
      <c r="N405" s="36">
        <f>SUMIFS(СВЦЭМ!$K$34:$K$777,СВЦЭМ!$A$34:$A$777,$A405,СВЦЭМ!$B$34:$B$777,N$402)+'СЕТ СН'!$F$16</f>
        <v>0</v>
      </c>
      <c r="O405" s="36">
        <f>SUMIFS(СВЦЭМ!$K$34:$K$777,СВЦЭМ!$A$34:$A$777,$A405,СВЦЭМ!$B$34:$B$777,O$402)+'СЕТ СН'!$F$16</f>
        <v>0</v>
      </c>
      <c r="P405" s="36">
        <f>SUMIFS(СВЦЭМ!$K$34:$K$777,СВЦЭМ!$A$34:$A$777,$A405,СВЦЭМ!$B$34:$B$777,P$402)+'СЕТ СН'!$F$16</f>
        <v>0</v>
      </c>
      <c r="Q405" s="36">
        <f>SUMIFS(СВЦЭМ!$K$34:$K$777,СВЦЭМ!$A$34:$A$777,$A405,СВЦЭМ!$B$34:$B$777,Q$402)+'СЕТ СН'!$F$16</f>
        <v>0</v>
      </c>
      <c r="R405" s="36">
        <f>SUMIFS(СВЦЭМ!$K$34:$K$777,СВЦЭМ!$A$34:$A$777,$A405,СВЦЭМ!$B$34:$B$777,R$402)+'СЕТ СН'!$F$16</f>
        <v>0</v>
      </c>
      <c r="S405" s="36">
        <f>SUMIFS(СВЦЭМ!$K$34:$K$777,СВЦЭМ!$A$34:$A$777,$A405,СВЦЭМ!$B$34:$B$777,S$402)+'СЕТ СН'!$F$16</f>
        <v>0</v>
      </c>
      <c r="T405" s="36">
        <f>SUMIFS(СВЦЭМ!$K$34:$K$777,СВЦЭМ!$A$34:$A$777,$A405,СВЦЭМ!$B$34:$B$777,T$402)+'СЕТ СН'!$F$16</f>
        <v>0</v>
      </c>
      <c r="U405" s="36">
        <f>SUMIFS(СВЦЭМ!$K$34:$K$777,СВЦЭМ!$A$34:$A$777,$A405,СВЦЭМ!$B$34:$B$777,U$402)+'СЕТ СН'!$F$16</f>
        <v>0</v>
      </c>
      <c r="V405" s="36">
        <f>SUMIFS(СВЦЭМ!$K$34:$K$777,СВЦЭМ!$A$34:$A$777,$A405,СВЦЭМ!$B$34:$B$777,V$402)+'СЕТ СН'!$F$16</f>
        <v>0</v>
      </c>
      <c r="W405" s="36">
        <f>SUMIFS(СВЦЭМ!$K$34:$K$777,СВЦЭМ!$A$34:$A$777,$A405,СВЦЭМ!$B$34:$B$777,W$402)+'СЕТ СН'!$F$16</f>
        <v>0</v>
      </c>
      <c r="X405" s="36">
        <f>SUMIFS(СВЦЭМ!$K$34:$K$777,СВЦЭМ!$A$34:$A$777,$A405,СВЦЭМ!$B$34:$B$777,X$402)+'СЕТ СН'!$F$16</f>
        <v>0</v>
      </c>
      <c r="Y405" s="36">
        <f>SUMIFS(СВЦЭМ!$K$34:$K$777,СВЦЭМ!$A$34:$A$777,$A405,СВЦЭМ!$B$34:$B$777,Y$402)+'СЕТ СН'!$F$16</f>
        <v>0</v>
      </c>
    </row>
    <row r="406" spans="1:27" ht="15.75" hidden="1" x14ac:dyDescent="0.2">
      <c r="A406" s="35">
        <f t="shared" si="11"/>
        <v>43955</v>
      </c>
      <c r="B406" s="36">
        <f>SUMIFS(СВЦЭМ!$K$34:$K$777,СВЦЭМ!$A$34:$A$777,$A406,СВЦЭМ!$B$34:$B$777,B$402)+'СЕТ СН'!$F$16</f>
        <v>0</v>
      </c>
      <c r="C406" s="36">
        <f>SUMIFS(СВЦЭМ!$K$34:$K$777,СВЦЭМ!$A$34:$A$777,$A406,СВЦЭМ!$B$34:$B$777,C$402)+'СЕТ СН'!$F$16</f>
        <v>0</v>
      </c>
      <c r="D406" s="36">
        <f>SUMIFS(СВЦЭМ!$K$34:$K$777,СВЦЭМ!$A$34:$A$777,$A406,СВЦЭМ!$B$34:$B$777,D$402)+'СЕТ СН'!$F$16</f>
        <v>0</v>
      </c>
      <c r="E406" s="36">
        <f>SUMIFS(СВЦЭМ!$K$34:$K$777,СВЦЭМ!$A$34:$A$777,$A406,СВЦЭМ!$B$34:$B$777,E$402)+'СЕТ СН'!$F$16</f>
        <v>0</v>
      </c>
      <c r="F406" s="36">
        <f>SUMIFS(СВЦЭМ!$K$34:$K$777,СВЦЭМ!$A$34:$A$777,$A406,СВЦЭМ!$B$34:$B$777,F$402)+'СЕТ СН'!$F$16</f>
        <v>0</v>
      </c>
      <c r="G406" s="36">
        <f>SUMIFS(СВЦЭМ!$K$34:$K$777,СВЦЭМ!$A$34:$A$777,$A406,СВЦЭМ!$B$34:$B$777,G$402)+'СЕТ СН'!$F$16</f>
        <v>0</v>
      </c>
      <c r="H406" s="36">
        <f>SUMIFS(СВЦЭМ!$K$34:$K$777,СВЦЭМ!$A$34:$A$777,$A406,СВЦЭМ!$B$34:$B$777,H$402)+'СЕТ СН'!$F$16</f>
        <v>0</v>
      </c>
      <c r="I406" s="36">
        <f>SUMIFS(СВЦЭМ!$K$34:$K$777,СВЦЭМ!$A$34:$A$777,$A406,СВЦЭМ!$B$34:$B$777,I$402)+'СЕТ СН'!$F$16</f>
        <v>0</v>
      </c>
      <c r="J406" s="36">
        <f>SUMIFS(СВЦЭМ!$K$34:$K$777,СВЦЭМ!$A$34:$A$777,$A406,СВЦЭМ!$B$34:$B$777,J$402)+'СЕТ СН'!$F$16</f>
        <v>0</v>
      </c>
      <c r="K406" s="36">
        <f>SUMIFS(СВЦЭМ!$K$34:$K$777,СВЦЭМ!$A$34:$A$777,$A406,СВЦЭМ!$B$34:$B$777,K$402)+'СЕТ СН'!$F$16</f>
        <v>0</v>
      </c>
      <c r="L406" s="36">
        <f>SUMIFS(СВЦЭМ!$K$34:$K$777,СВЦЭМ!$A$34:$A$777,$A406,СВЦЭМ!$B$34:$B$777,L$402)+'СЕТ СН'!$F$16</f>
        <v>0</v>
      </c>
      <c r="M406" s="36">
        <f>SUMIFS(СВЦЭМ!$K$34:$K$777,СВЦЭМ!$A$34:$A$777,$A406,СВЦЭМ!$B$34:$B$777,M$402)+'СЕТ СН'!$F$16</f>
        <v>0</v>
      </c>
      <c r="N406" s="36">
        <f>SUMIFS(СВЦЭМ!$K$34:$K$777,СВЦЭМ!$A$34:$A$777,$A406,СВЦЭМ!$B$34:$B$777,N$402)+'СЕТ СН'!$F$16</f>
        <v>0</v>
      </c>
      <c r="O406" s="36">
        <f>SUMIFS(СВЦЭМ!$K$34:$K$777,СВЦЭМ!$A$34:$A$777,$A406,СВЦЭМ!$B$34:$B$777,O$402)+'СЕТ СН'!$F$16</f>
        <v>0</v>
      </c>
      <c r="P406" s="36">
        <f>SUMIFS(СВЦЭМ!$K$34:$K$777,СВЦЭМ!$A$34:$A$777,$A406,СВЦЭМ!$B$34:$B$777,P$402)+'СЕТ СН'!$F$16</f>
        <v>0</v>
      </c>
      <c r="Q406" s="36">
        <f>SUMIFS(СВЦЭМ!$K$34:$K$777,СВЦЭМ!$A$34:$A$777,$A406,СВЦЭМ!$B$34:$B$777,Q$402)+'СЕТ СН'!$F$16</f>
        <v>0</v>
      </c>
      <c r="R406" s="36">
        <f>SUMIFS(СВЦЭМ!$K$34:$K$777,СВЦЭМ!$A$34:$A$777,$A406,СВЦЭМ!$B$34:$B$777,R$402)+'СЕТ СН'!$F$16</f>
        <v>0</v>
      </c>
      <c r="S406" s="36">
        <f>SUMIFS(СВЦЭМ!$K$34:$K$777,СВЦЭМ!$A$34:$A$777,$A406,СВЦЭМ!$B$34:$B$777,S$402)+'СЕТ СН'!$F$16</f>
        <v>0</v>
      </c>
      <c r="T406" s="36">
        <f>SUMIFS(СВЦЭМ!$K$34:$K$777,СВЦЭМ!$A$34:$A$777,$A406,СВЦЭМ!$B$34:$B$777,T$402)+'СЕТ СН'!$F$16</f>
        <v>0</v>
      </c>
      <c r="U406" s="36">
        <f>SUMIFS(СВЦЭМ!$K$34:$K$777,СВЦЭМ!$A$34:$A$777,$A406,СВЦЭМ!$B$34:$B$777,U$402)+'СЕТ СН'!$F$16</f>
        <v>0</v>
      </c>
      <c r="V406" s="36">
        <f>SUMIFS(СВЦЭМ!$K$34:$K$777,СВЦЭМ!$A$34:$A$777,$A406,СВЦЭМ!$B$34:$B$777,V$402)+'СЕТ СН'!$F$16</f>
        <v>0</v>
      </c>
      <c r="W406" s="36">
        <f>SUMIFS(СВЦЭМ!$K$34:$K$777,СВЦЭМ!$A$34:$A$777,$A406,СВЦЭМ!$B$34:$B$777,W$402)+'СЕТ СН'!$F$16</f>
        <v>0</v>
      </c>
      <c r="X406" s="36">
        <f>SUMIFS(СВЦЭМ!$K$34:$K$777,СВЦЭМ!$A$34:$A$777,$A406,СВЦЭМ!$B$34:$B$777,X$402)+'СЕТ СН'!$F$16</f>
        <v>0</v>
      </c>
      <c r="Y406" s="36">
        <f>SUMIFS(СВЦЭМ!$K$34:$K$777,СВЦЭМ!$A$34:$A$777,$A406,СВЦЭМ!$B$34:$B$777,Y$402)+'СЕТ СН'!$F$16</f>
        <v>0</v>
      </c>
    </row>
    <row r="407" spans="1:27" ht="15.75" hidden="1" x14ac:dyDescent="0.2">
      <c r="A407" s="35">
        <f t="shared" si="11"/>
        <v>43956</v>
      </c>
      <c r="B407" s="36">
        <f>SUMIFS(СВЦЭМ!$K$34:$K$777,СВЦЭМ!$A$34:$A$777,$A407,СВЦЭМ!$B$34:$B$777,B$402)+'СЕТ СН'!$F$16</f>
        <v>0</v>
      </c>
      <c r="C407" s="36">
        <f>SUMIFS(СВЦЭМ!$K$34:$K$777,СВЦЭМ!$A$34:$A$777,$A407,СВЦЭМ!$B$34:$B$777,C$402)+'СЕТ СН'!$F$16</f>
        <v>0</v>
      </c>
      <c r="D407" s="36">
        <f>SUMIFS(СВЦЭМ!$K$34:$K$777,СВЦЭМ!$A$34:$A$777,$A407,СВЦЭМ!$B$34:$B$777,D$402)+'СЕТ СН'!$F$16</f>
        <v>0</v>
      </c>
      <c r="E407" s="36">
        <f>SUMIFS(СВЦЭМ!$K$34:$K$777,СВЦЭМ!$A$34:$A$777,$A407,СВЦЭМ!$B$34:$B$777,E$402)+'СЕТ СН'!$F$16</f>
        <v>0</v>
      </c>
      <c r="F407" s="36">
        <f>SUMIFS(СВЦЭМ!$K$34:$K$777,СВЦЭМ!$A$34:$A$777,$A407,СВЦЭМ!$B$34:$B$777,F$402)+'СЕТ СН'!$F$16</f>
        <v>0</v>
      </c>
      <c r="G407" s="36">
        <f>SUMIFS(СВЦЭМ!$K$34:$K$777,СВЦЭМ!$A$34:$A$777,$A407,СВЦЭМ!$B$34:$B$777,G$402)+'СЕТ СН'!$F$16</f>
        <v>0</v>
      </c>
      <c r="H407" s="36">
        <f>SUMIFS(СВЦЭМ!$K$34:$K$777,СВЦЭМ!$A$34:$A$777,$A407,СВЦЭМ!$B$34:$B$777,H$402)+'СЕТ СН'!$F$16</f>
        <v>0</v>
      </c>
      <c r="I407" s="36">
        <f>SUMIFS(СВЦЭМ!$K$34:$K$777,СВЦЭМ!$A$34:$A$777,$A407,СВЦЭМ!$B$34:$B$777,I$402)+'СЕТ СН'!$F$16</f>
        <v>0</v>
      </c>
      <c r="J407" s="36">
        <f>SUMIFS(СВЦЭМ!$K$34:$K$777,СВЦЭМ!$A$34:$A$777,$A407,СВЦЭМ!$B$34:$B$777,J$402)+'СЕТ СН'!$F$16</f>
        <v>0</v>
      </c>
      <c r="K407" s="36">
        <f>SUMIFS(СВЦЭМ!$K$34:$K$777,СВЦЭМ!$A$34:$A$777,$A407,СВЦЭМ!$B$34:$B$777,K$402)+'СЕТ СН'!$F$16</f>
        <v>0</v>
      </c>
      <c r="L407" s="36">
        <f>SUMIFS(СВЦЭМ!$K$34:$K$777,СВЦЭМ!$A$34:$A$777,$A407,СВЦЭМ!$B$34:$B$777,L$402)+'СЕТ СН'!$F$16</f>
        <v>0</v>
      </c>
      <c r="M407" s="36">
        <f>SUMIFS(СВЦЭМ!$K$34:$K$777,СВЦЭМ!$A$34:$A$777,$A407,СВЦЭМ!$B$34:$B$777,M$402)+'СЕТ СН'!$F$16</f>
        <v>0</v>
      </c>
      <c r="N407" s="36">
        <f>SUMIFS(СВЦЭМ!$K$34:$K$777,СВЦЭМ!$A$34:$A$777,$A407,СВЦЭМ!$B$34:$B$777,N$402)+'СЕТ СН'!$F$16</f>
        <v>0</v>
      </c>
      <c r="O407" s="36">
        <f>SUMIFS(СВЦЭМ!$K$34:$K$777,СВЦЭМ!$A$34:$A$777,$A407,СВЦЭМ!$B$34:$B$777,O$402)+'СЕТ СН'!$F$16</f>
        <v>0</v>
      </c>
      <c r="P407" s="36">
        <f>SUMIFS(СВЦЭМ!$K$34:$K$777,СВЦЭМ!$A$34:$A$777,$A407,СВЦЭМ!$B$34:$B$777,P$402)+'СЕТ СН'!$F$16</f>
        <v>0</v>
      </c>
      <c r="Q407" s="36">
        <f>SUMIFS(СВЦЭМ!$K$34:$K$777,СВЦЭМ!$A$34:$A$777,$A407,СВЦЭМ!$B$34:$B$777,Q$402)+'СЕТ СН'!$F$16</f>
        <v>0</v>
      </c>
      <c r="R407" s="36">
        <f>SUMIFS(СВЦЭМ!$K$34:$K$777,СВЦЭМ!$A$34:$A$777,$A407,СВЦЭМ!$B$34:$B$777,R$402)+'СЕТ СН'!$F$16</f>
        <v>0</v>
      </c>
      <c r="S407" s="36">
        <f>SUMIFS(СВЦЭМ!$K$34:$K$777,СВЦЭМ!$A$34:$A$777,$A407,СВЦЭМ!$B$34:$B$777,S$402)+'СЕТ СН'!$F$16</f>
        <v>0</v>
      </c>
      <c r="T407" s="36">
        <f>SUMIFS(СВЦЭМ!$K$34:$K$777,СВЦЭМ!$A$34:$A$777,$A407,СВЦЭМ!$B$34:$B$777,T$402)+'СЕТ СН'!$F$16</f>
        <v>0</v>
      </c>
      <c r="U407" s="36">
        <f>SUMIFS(СВЦЭМ!$K$34:$K$777,СВЦЭМ!$A$34:$A$777,$A407,СВЦЭМ!$B$34:$B$777,U$402)+'СЕТ СН'!$F$16</f>
        <v>0</v>
      </c>
      <c r="V407" s="36">
        <f>SUMIFS(СВЦЭМ!$K$34:$K$777,СВЦЭМ!$A$34:$A$777,$A407,СВЦЭМ!$B$34:$B$777,V$402)+'СЕТ СН'!$F$16</f>
        <v>0</v>
      </c>
      <c r="W407" s="36">
        <f>SUMIFS(СВЦЭМ!$K$34:$K$777,СВЦЭМ!$A$34:$A$777,$A407,СВЦЭМ!$B$34:$B$777,W$402)+'СЕТ СН'!$F$16</f>
        <v>0</v>
      </c>
      <c r="X407" s="36">
        <f>SUMIFS(СВЦЭМ!$K$34:$K$777,СВЦЭМ!$A$34:$A$777,$A407,СВЦЭМ!$B$34:$B$777,X$402)+'СЕТ СН'!$F$16</f>
        <v>0</v>
      </c>
      <c r="Y407" s="36">
        <f>SUMIFS(СВЦЭМ!$K$34:$K$777,СВЦЭМ!$A$34:$A$777,$A407,СВЦЭМ!$B$34:$B$777,Y$402)+'СЕТ СН'!$F$16</f>
        <v>0</v>
      </c>
    </row>
    <row r="408" spans="1:27" ht="15.75" hidden="1" x14ac:dyDescent="0.2">
      <c r="A408" s="35">
        <f t="shared" si="11"/>
        <v>43957</v>
      </c>
      <c r="B408" s="36">
        <f>SUMIFS(СВЦЭМ!$K$34:$K$777,СВЦЭМ!$A$34:$A$777,$A408,СВЦЭМ!$B$34:$B$777,B$402)+'СЕТ СН'!$F$16</f>
        <v>0</v>
      </c>
      <c r="C408" s="36">
        <f>SUMIFS(СВЦЭМ!$K$34:$K$777,СВЦЭМ!$A$34:$A$777,$A408,СВЦЭМ!$B$34:$B$777,C$402)+'СЕТ СН'!$F$16</f>
        <v>0</v>
      </c>
      <c r="D408" s="36">
        <f>SUMIFS(СВЦЭМ!$K$34:$K$777,СВЦЭМ!$A$34:$A$777,$A408,СВЦЭМ!$B$34:$B$777,D$402)+'СЕТ СН'!$F$16</f>
        <v>0</v>
      </c>
      <c r="E408" s="36">
        <f>SUMIFS(СВЦЭМ!$K$34:$K$777,СВЦЭМ!$A$34:$A$777,$A408,СВЦЭМ!$B$34:$B$777,E$402)+'СЕТ СН'!$F$16</f>
        <v>0</v>
      </c>
      <c r="F408" s="36">
        <f>SUMIFS(СВЦЭМ!$K$34:$K$777,СВЦЭМ!$A$34:$A$777,$A408,СВЦЭМ!$B$34:$B$777,F$402)+'СЕТ СН'!$F$16</f>
        <v>0</v>
      </c>
      <c r="G408" s="36">
        <f>SUMIFS(СВЦЭМ!$K$34:$K$777,СВЦЭМ!$A$34:$A$777,$A408,СВЦЭМ!$B$34:$B$777,G$402)+'СЕТ СН'!$F$16</f>
        <v>0</v>
      </c>
      <c r="H408" s="36">
        <f>SUMIFS(СВЦЭМ!$K$34:$K$777,СВЦЭМ!$A$34:$A$777,$A408,СВЦЭМ!$B$34:$B$777,H$402)+'СЕТ СН'!$F$16</f>
        <v>0</v>
      </c>
      <c r="I408" s="36">
        <f>SUMIFS(СВЦЭМ!$K$34:$K$777,СВЦЭМ!$A$34:$A$777,$A408,СВЦЭМ!$B$34:$B$777,I$402)+'СЕТ СН'!$F$16</f>
        <v>0</v>
      </c>
      <c r="J408" s="36">
        <f>SUMIFS(СВЦЭМ!$K$34:$K$777,СВЦЭМ!$A$34:$A$777,$A408,СВЦЭМ!$B$34:$B$777,J$402)+'СЕТ СН'!$F$16</f>
        <v>0</v>
      </c>
      <c r="K408" s="36">
        <f>SUMIFS(СВЦЭМ!$K$34:$K$777,СВЦЭМ!$A$34:$A$777,$A408,СВЦЭМ!$B$34:$B$777,K$402)+'СЕТ СН'!$F$16</f>
        <v>0</v>
      </c>
      <c r="L408" s="36">
        <f>SUMIFS(СВЦЭМ!$K$34:$K$777,СВЦЭМ!$A$34:$A$777,$A408,СВЦЭМ!$B$34:$B$777,L$402)+'СЕТ СН'!$F$16</f>
        <v>0</v>
      </c>
      <c r="M408" s="36">
        <f>SUMIFS(СВЦЭМ!$K$34:$K$777,СВЦЭМ!$A$34:$A$777,$A408,СВЦЭМ!$B$34:$B$777,M$402)+'СЕТ СН'!$F$16</f>
        <v>0</v>
      </c>
      <c r="N408" s="36">
        <f>SUMIFS(СВЦЭМ!$K$34:$K$777,СВЦЭМ!$A$34:$A$777,$A408,СВЦЭМ!$B$34:$B$777,N$402)+'СЕТ СН'!$F$16</f>
        <v>0</v>
      </c>
      <c r="O408" s="36">
        <f>SUMIFS(СВЦЭМ!$K$34:$K$777,СВЦЭМ!$A$34:$A$777,$A408,СВЦЭМ!$B$34:$B$777,O$402)+'СЕТ СН'!$F$16</f>
        <v>0</v>
      </c>
      <c r="P408" s="36">
        <f>SUMIFS(СВЦЭМ!$K$34:$K$777,СВЦЭМ!$A$34:$A$777,$A408,СВЦЭМ!$B$34:$B$777,P$402)+'СЕТ СН'!$F$16</f>
        <v>0</v>
      </c>
      <c r="Q408" s="36">
        <f>SUMIFS(СВЦЭМ!$K$34:$K$777,СВЦЭМ!$A$34:$A$777,$A408,СВЦЭМ!$B$34:$B$777,Q$402)+'СЕТ СН'!$F$16</f>
        <v>0</v>
      </c>
      <c r="R408" s="36">
        <f>SUMIFS(СВЦЭМ!$K$34:$K$777,СВЦЭМ!$A$34:$A$777,$A408,СВЦЭМ!$B$34:$B$777,R$402)+'СЕТ СН'!$F$16</f>
        <v>0</v>
      </c>
      <c r="S408" s="36">
        <f>SUMIFS(СВЦЭМ!$K$34:$K$777,СВЦЭМ!$A$34:$A$777,$A408,СВЦЭМ!$B$34:$B$777,S$402)+'СЕТ СН'!$F$16</f>
        <v>0</v>
      </c>
      <c r="T408" s="36">
        <f>SUMIFS(СВЦЭМ!$K$34:$K$777,СВЦЭМ!$A$34:$A$777,$A408,СВЦЭМ!$B$34:$B$777,T$402)+'СЕТ СН'!$F$16</f>
        <v>0</v>
      </c>
      <c r="U408" s="36">
        <f>SUMIFS(СВЦЭМ!$K$34:$K$777,СВЦЭМ!$A$34:$A$777,$A408,СВЦЭМ!$B$34:$B$777,U$402)+'СЕТ СН'!$F$16</f>
        <v>0</v>
      </c>
      <c r="V408" s="36">
        <f>SUMIFS(СВЦЭМ!$K$34:$K$777,СВЦЭМ!$A$34:$A$777,$A408,СВЦЭМ!$B$34:$B$777,V$402)+'СЕТ СН'!$F$16</f>
        <v>0</v>
      </c>
      <c r="W408" s="36">
        <f>SUMIFS(СВЦЭМ!$K$34:$K$777,СВЦЭМ!$A$34:$A$777,$A408,СВЦЭМ!$B$34:$B$777,W$402)+'СЕТ СН'!$F$16</f>
        <v>0</v>
      </c>
      <c r="X408" s="36">
        <f>SUMIFS(СВЦЭМ!$K$34:$K$777,СВЦЭМ!$A$34:$A$777,$A408,СВЦЭМ!$B$34:$B$777,X$402)+'СЕТ СН'!$F$16</f>
        <v>0</v>
      </c>
      <c r="Y408" s="36">
        <f>SUMIFS(СВЦЭМ!$K$34:$K$777,СВЦЭМ!$A$34:$A$777,$A408,СВЦЭМ!$B$34:$B$777,Y$402)+'СЕТ СН'!$F$16</f>
        <v>0</v>
      </c>
    </row>
    <row r="409" spans="1:27" ht="15.75" hidden="1" x14ac:dyDescent="0.2">
      <c r="A409" s="35">
        <f t="shared" si="11"/>
        <v>43958</v>
      </c>
      <c r="B409" s="36">
        <f>SUMIFS(СВЦЭМ!$K$34:$K$777,СВЦЭМ!$A$34:$A$777,$A409,СВЦЭМ!$B$34:$B$777,B$402)+'СЕТ СН'!$F$16</f>
        <v>0</v>
      </c>
      <c r="C409" s="36">
        <f>SUMIFS(СВЦЭМ!$K$34:$K$777,СВЦЭМ!$A$34:$A$777,$A409,СВЦЭМ!$B$34:$B$777,C$402)+'СЕТ СН'!$F$16</f>
        <v>0</v>
      </c>
      <c r="D409" s="36">
        <f>SUMIFS(СВЦЭМ!$K$34:$K$777,СВЦЭМ!$A$34:$A$777,$A409,СВЦЭМ!$B$34:$B$777,D$402)+'СЕТ СН'!$F$16</f>
        <v>0</v>
      </c>
      <c r="E409" s="36">
        <f>SUMIFS(СВЦЭМ!$K$34:$K$777,СВЦЭМ!$A$34:$A$777,$A409,СВЦЭМ!$B$34:$B$777,E$402)+'СЕТ СН'!$F$16</f>
        <v>0</v>
      </c>
      <c r="F409" s="36">
        <f>SUMIFS(СВЦЭМ!$K$34:$K$777,СВЦЭМ!$A$34:$A$777,$A409,СВЦЭМ!$B$34:$B$777,F$402)+'СЕТ СН'!$F$16</f>
        <v>0</v>
      </c>
      <c r="G409" s="36">
        <f>SUMIFS(СВЦЭМ!$K$34:$K$777,СВЦЭМ!$A$34:$A$777,$A409,СВЦЭМ!$B$34:$B$777,G$402)+'СЕТ СН'!$F$16</f>
        <v>0</v>
      </c>
      <c r="H409" s="36">
        <f>SUMIFS(СВЦЭМ!$K$34:$K$777,СВЦЭМ!$A$34:$A$777,$A409,СВЦЭМ!$B$34:$B$777,H$402)+'СЕТ СН'!$F$16</f>
        <v>0</v>
      </c>
      <c r="I409" s="36">
        <f>SUMIFS(СВЦЭМ!$K$34:$K$777,СВЦЭМ!$A$34:$A$777,$A409,СВЦЭМ!$B$34:$B$777,I$402)+'СЕТ СН'!$F$16</f>
        <v>0</v>
      </c>
      <c r="J409" s="36">
        <f>SUMIFS(СВЦЭМ!$K$34:$K$777,СВЦЭМ!$A$34:$A$777,$A409,СВЦЭМ!$B$34:$B$777,J$402)+'СЕТ СН'!$F$16</f>
        <v>0</v>
      </c>
      <c r="K409" s="36">
        <f>SUMIFS(СВЦЭМ!$K$34:$K$777,СВЦЭМ!$A$34:$A$777,$A409,СВЦЭМ!$B$34:$B$777,K$402)+'СЕТ СН'!$F$16</f>
        <v>0</v>
      </c>
      <c r="L409" s="36">
        <f>SUMIFS(СВЦЭМ!$K$34:$K$777,СВЦЭМ!$A$34:$A$777,$A409,СВЦЭМ!$B$34:$B$777,L$402)+'СЕТ СН'!$F$16</f>
        <v>0</v>
      </c>
      <c r="M409" s="36">
        <f>SUMIFS(СВЦЭМ!$K$34:$K$777,СВЦЭМ!$A$34:$A$777,$A409,СВЦЭМ!$B$34:$B$777,M$402)+'СЕТ СН'!$F$16</f>
        <v>0</v>
      </c>
      <c r="N409" s="36">
        <f>SUMIFS(СВЦЭМ!$K$34:$K$777,СВЦЭМ!$A$34:$A$777,$A409,СВЦЭМ!$B$34:$B$777,N$402)+'СЕТ СН'!$F$16</f>
        <v>0</v>
      </c>
      <c r="O409" s="36">
        <f>SUMIFS(СВЦЭМ!$K$34:$K$777,СВЦЭМ!$A$34:$A$777,$A409,СВЦЭМ!$B$34:$B$777,O$402)+'СЕТ СН'!$F$16</f>
        <v>0</v>
      </c>
      <c r="P409" s="36">
        <f>SUMIFS(СВЦЭМ!$K$34:$K$777,СВЦЭМ!$A$34:$A$777,$A409,СВЦЭМ!$B$34:$B$777,P$402)+'СЕТ СН'!$F$16</f>
        <v>0</v>
      </c>
      <c r="Q409" s="36">
        <f>SUMIFS(СВЦЭМ!$K$34:$K$777,СВЦЭМ!$A$34:$A$777,$A409,СВЦЭМ!$B$34:$B$777,Q$402)+'СЕТ СН'!$F$16</f>
        <v>0</v>
      </c>
      <c r="R409" s="36">
        <f>SUMIFS(СВЦЭМ!$K$34:$K$777,СВЦЭМ!$A$34:$A$777,$A409,СВЦЭМ!$B$34:$B$777,R$402)+'СЕТ СН'!$F$16</f>
        <v>0</v>
      </c>
      <c r="S409" s="36">
        <f>SUMIFS(СВЦЭМ!$K$34:$K$777,СВЦЭМ!$A$34:$A$777,$A409,СВЦЭМ!$B$34:$B$777,S$402)+'СЕТ СН'!$F$16</f>
        <v>0</v>
      </c>
      <c r="T409" s="36">
        <f>SUMIFS(СВЦЭМ!$K$34:$K$777,СВЦЭМ!$A$34:$A$777,$A409,СВЦЭМ!$B$34:$B$777,T$402)+'СЕТ СН'!$F$16</f>
        <v>0</v>
      </c>
      <c r="U409" s="36">
        <f>SUMIFS(СВЦЭМ!$K$34:$K$777,СВЦЭМ!$A$34:$A$777,$A409,СВЦЭМ!$B$34:$B$777,U$402)+'СЕТ СН'!$F$16</f>
        <v>0</v>
      </c>
      <c r="V409" s="36">
        <f>SUMIFS(СВЦЭМ!$K$34:$K$777,СВЦЭМ!$A$34:$A$777,$A409,СВЦЭМ!$B$34:$B$777,V$402)+'СЕТ СН'!$F$16</f>
        <v>0</v>
      </c>
      <c r="W409" s="36">
        <f>SUMIFS(СВЦЭМ!$K$34:$K$777,СВЦЭМ!$A$34:$A$777,$A409,СВЦЭМ!$B$34:$B$777,W$402)+'СЕТ СН'!$F$16</f>
        <v>0</v>
      </c>
      <c r="X409" s="36">
        <f>SUMIFS(СВЦЭМ!$K$34:$K$777,СВЦЭМ!$A$34:$A$777,$A409,СВЦЭМ!$B$34:$B$777,X$402)+'СЕТ СН'!$F$16</f>
        <v>0</v>
      </c>
      <c r="Y409" s="36">
        <f>SUMIFS(СВЦЭМ!$K$34:$K$777,СВЦЭМ!$A$34:$A$777,$A409,СВЦЭМ!$B$34:$B$777,Y$402)+'СЕТ СН'!$F$16</f>
        <v>0</v>
      </c>
    </row>
    <row r="410" spans="1:27" ht="15.75" hidden="1" x14ac:dyDescent="0.2">
      <c r="A410" s="35">
        <f t="shared" si="11"/>
        <v>43959</v>
      </c>
      <c r="B410" s="36">
        <f>SUMIFS(СВЦЭМ!$K$34:$K$777,СВЦЭМ!$A$34:$A$777,$A410,СВЦЭМ!$B$34:$B$777,B$402)+'СЕТ СН'!$F$16</f>
        <v>0</v>
      </c>
      <c r="C410" s="36">
        <f>SUMIFS(СВЦЭМ!$K$34:$K$777,СВЦЭМ!$A$34:$A$777,$A410,СВЦЭМ!$B$34:$B$777,C$402)+'СЕТ СН'!$F$16</f>
        <v>0</v>
      </c>
      <c r="D410" s="36">
        <f>SUMIFS(СВЦЭМ!$K$34:$K$777,СВЦЭМ!$A$34:$A$777,$A410,СВЦЭМ!$B$34:$B$777,D$402)+'СЕТ СН'!$F$16</f>
        <v>0</v>
      </c>
      <c r="E410" s="36">
        <f>SUMIFS(СВЦЭМ!$K$34:$K$777,СВЦЭМ!$A$34:$A$777,$A410,СВЦЭМ!$B$34:$B$777,E$402)+'СЕТ СН'!$F$16</f>
        <v>0</v>
      </c>
      <c r="F410" s="36">
        <f>SUMIFS(СВЦЭМ!$K$34:$K$777,СВЦЭМ!$A$34:$A$777,$A410,СВЦЭМ!$B$34:$B$777,F$402)+'СЕТ СН'!$F$16</f>
        <v>0</v>
      </c>
      <c r="G410" s="36">
        <f>SUMIFS(СВЦЭМ!$K$34:$K$777,СВЦЭМ!$A$34:$A$777,$A410,СВЦЭМ!$B$34:$B$777,G$402)+'СЕТ СН'!$F$16</f>
        <v>0</v>
      </c>
      <c r="H410" s="36">
        <f>SUMIFS(СВЦЭМ!$K$34:$K$777,СВЦЭМ!$A$34:$A$777,$A410,СВЦЭМ!$B$34:$B$777,H$402)+'СЕТ СН'!$F$16</f>
        <v>0</v>
      </c>
      <c r="I410" s="36">
        <f>SUMIFS(СВЦЭМ!$K$34:$K$777,СВЦЭМ!$A$34:$A$777,$A410,СВЦЭМ!$B$34:$B$777,I$402)+'СЕТ СН'!$F$16</f>
        <v>0</v>
      </c>
      <c r="J410" s="36">
        <f>SUMIFS(СВЦЭМ!$K$34:$K$777,СВЦЭМ!$A$34:$A$777,$A410,СВЦЭМ!$B$34:$B$777,J$402)+'СЕТ СН'!$F$16</f>
        <v>0</v>
      </c>
      <c r="K410" s="36">
        <f>SUMIFS(СВЦЭМ!$K$34:$K$777,СВЦЭМ!$A$34:$A$777,$A410,СВЦЭМ!$B$34:$B$777,K$402)+'СЕТ СН'!$F$16</f>
        <v>0</v>
      </c>
      <c r="L410" s="36">
        <f>SUMIFS(СВЦЭМ!$K$34:$K$777,СВЦЭМ!$A$34:$A$777,$A410,СВЦЭМ!$B$34:$B$777,L$402)+'СЕТ СН'!$F$16</f>
        <v>0</v>
      </c>
      <c r="M410" s="36">
        <f>SUMIFS(СВЦЭМ!$K$34:$K$777,СВЦЭМ!$A$34:$A$777,$A410,СВЦЭМ!$B$34:$B$777,M$402)+'СЕТ СН'!$F$16</f>
        <v>0</v>
      </c>
      <c r="N410" s="36">
        <f>SUMIFS(СВЦЭМ!$K$34:$K$777,СВЦЭМ!$A$34:$A$777,$A410,СВЦЭМ!$B$34:$B$777,N$402)+'СЕТ СН'!$F$16</f>
        <v>0</v>
      </c>
      <c r="O410" s="36">
        <f>SUMIFS(СВЦЭМ!$K$34:$K$777,СВЦЭМ!$A$34:$A$777,$A410,СВЦЭМ!$B$34:$B$777,O$402)+'СЕТ СН'!$F$16</f>
        <v>0</v>
      </c>
      <c r="P410" s="36">
        <f>SUMIFS(СВЦЭМ!$K$34:$K$777,СВЦЭМ!$A$34:$A$777,$A410,СВЦЭМ!$B$34:$B$777,P$402)+'СЕТ СН'!$F$16</f>
        <v>0</v>
      </c>
      <c r="Q410" s="36">
        <f>SUMIFS(СВЦЭМ!$K$34:$K$777,СВЦЭМ!$A$34:$A$777,$A410,СВЦЭМ!$B$34:$B$777,Q$402)+'СЕТ СН'!$F$16</f>
        <v>0</v>
      </c>
      <c r="R410" s="36">
        <f>SUMIFS(СВЦЭМ!$K$34:$K$777,СВЦЭМ!$A$34:$A$777,$A410,СВЦЭМ!$B$34:$B$777,R$402)+'СЕТ СН'!$F$16</f>
        <v>0</v>
      </c>
      <c r="S410" s="36">
        <f>SUMIFS(СВЦЭМ!$K$34:$K$777,СВЦЭМ!$A$34:$A$777,$A410,СВЦЭМ!$B$34:$B$777,S$402)+'СЕТ СН'!$F$16</f>
        <v>0</v>
      </c>
      <c r="T410" s="36">
        <f>SUMIFS(СВЦЭМ!$K$34:$K$777,СВЦЭМ!$A$34:$A$777,$A410,СВЦЭМ!$B$34:$B$777,T$402)+'СЕТ СН'!$F$16</f>
        <v>0</v>
      </c>
      <c r="U410" s="36">
        <f>SUMIFS(СВЦЭМ!$K$34:$K$777,СВЦЭМ!$A$34:$A$777,$A410,СВЦЭМ!$B$34:$B$777,U$402)+'СЕТ СН'!$F$16</f>
        <v>0</v>
      </c>
      <c r="V410" s="36">
        <f>SUMIFS(СВЦЭМ!$K$34:$K$777,СВЦЭМ!$A$34:$A$777,$A410,СВЦЭМ!$B$34:$B$777,V$402)+'СЕТ СН'!$F$16</f>
        <v>0</v>
      </c>
      <c r="W410" s="36">
        <f>SUMIFS(СВЦЭМ!$K$34:$K$777,СВЦЭМ!$A$34:$A$777,$A410,СВЦЭМ!$B$34:$B$777,W$402)+'СЕТ СН'!$F$16</f>
        <v>0</v>
      </c>
      <c r="X410" s="36">
        <f>SUMIFS(СВЦЭМ!$K$34:$K$777,СВЦЭМ!$A$34:$A$777,$A410,СВЦЭМ!$B$34:$B$777,X$402)+'СЕТ СН'!$F$16</f>
        <v>0</v>
      </c>
      <c r="Y410" s="36">
        <f>SUMIFS(СВЦЭМ!$K$34:$K$777,СВЦЭМ!$A$34:$A$777,$A410,СВЦЭМ!$B$34:$B$777,Y$402)+'СЕТ СН'!$F$16</f>
        <v>0</v>
      </c>
    </row>
    <row r="411" spans="1:27" ht="15.75" hidden="1" x14ac:dyDescent="0.2">
      <c r="A411" s="35">
        <f t="shared" si="11"/>
        <v>43960</v>
      </c>
      <c r="B411" s="36">
        <f>SUMIFS(СВЦЭМ!$K$34:$K$777,СВЦЭМ!$A$34:$A$777,$A411,СВЦЭМ!$B$34:$B$777,B$402)+'СЕТ СН'!$F$16</f>
        <v>0</v>
      </c>
      <c r="C411" s="36">
        <f>SUMIFS(СВЦЭМ!$K$34:$K$777,СВЦЭМ!$A$34:$A$777,$A411,СВЦЭМ!$B$34:$B$777,C$402)+'СЕТ СН'!$F$16</f>
        <v>0</v>
      </c>
      <c r="D411" s="36">
        <f>SUMIFS(СВЦЭМ!$K$34:$K$777,СВЦЭМ!$A$34:$A$777,$A411,СВЦЭМ!$B$34:$B$777,D$402)+'СЕТ СН'!$F$16</f>
        <v>0</v>
      </c>
      <c r="E411" s="36">
        <f>SUMIFS(СВЦЭМ!$K$34:$K$777,СВЦЭМ!$A$34:$A$777,$A411,СВЦЭМ!$B$34:$B$777,E$402)+'СЕТ СН'!$F$16</f>
        <v>0</v>
      </c>
      <c r="F411" s="36">
        <f>SUMIFS(СВЦЭМ!$K$34:$K$777,СВЦЭМ!$A$34:$A$777,$A411,СВЦЭМ!$B$34:$B$777,F$402)+'СЕТ СН'!$F$16</f>
        <v>0</v>
      </c>
      <c r="G411" s="36">
        <f>SUMIFS(СВЦЭМ!$K$34:$K$777,СВЦЭМ!$A$34:$A$777,$A411,СВЦЭМ!$B$34:$B$777,G$402)+'СЕТ СН'!$F$16</f>
        <v>0</v>
      </c>
      <c r="H411" s="36">
        <f>SUMIFS(СВЦЭМ!$K$34:$K$777,СВЦЭМ!$A$34:$A$777,$A411,СВЦЭМ!$B$34:$B$777,H$402)+'СЕТ СН'!$F$16</f>
        <v>0</v>
      </c>
      <c r="I411" s="36">
        <f>SUMIFS(СВЦЭМ!$K$34:$K$777,СВЦЭМ!$A$34:$A$777,$A411,СВЦЭМ!$B$34:$B$777,I$402)+'СЕТ СН'!$F$16</f>
        <v>0</v>
      </c>
      <c r="J411" s="36">
        <f>SUMIFS(СВЦЭМ!$K$34:$K$777,СВЦЭМ!$A$34:$A$777,$A411,СВЦЭМ!$B$34:$B$777,J$402)+'СЕТ СН'!$F$16</f>
        <v>0</v>
      </c>
      <c r="K411" s="36">
        <f>SUMIFS(СВЦЭМ!$K$34:$K$777,СВЦЭМ!$A$34:$A$777,$A411,СВЦЭМ!$B$34:$B$777,K$402)+'СЕТ СН'!$F$16</f>
        <v>0</v>
      </c>
      <c r="L411" s="36">
        <f>SUMIFS(СВЦЭМ!$K$34:$K$777,СВЦЭМ!$A$34:$A$777,$A411,СВЦЭМ!$B$34:$B$777,L$402)+'СЕТ СН'!$F$16</f>
        <v>0</v>
      </c>
      <c r="M411" s="36">
        <f>SUMIFS(СВЦЭМ!$K$34:$K$777,СВЦЭМ!$A$34:$A$777,$A411,СВЦЭМ!$B$34:$B$777,M$402)+'СЕТ СН'!$F$16</f>
        <v>0</v>
      </c>
      <c r="N411" s="36">
        <f>SUMIFS(СВЦЭМ!$K$34:$K$777,СВЦЭМ!$A$34:$A$777,$A411,СВЦЭМ!$B$34:$B$777,N$402)+'СЕТ СН'!$F$16</f>
        <v>0</v>
      </c>
      <c r="O411" s="36">
        <f>SUMIFS(СВЦЭМ!$K$34:$K$777,СВЦЭМ!$A$34:$A$777,$A411,СВЦЭМ!$B$34:$B$777,O$402)+'СЕТ СН'!$F$16</f>
        <v>0</v>
      </c>
      <c r="P411" s="36">
        <f>SUMIFS(СВЦЭМ!$K$34:$K$777,СВЦЭМ!$A$34:$A$777,$A411,СВЦЭМ!$B$34:$B$777,P$402)+'СЕТ СН'!$F$16</f>
        <v>0</v>
      </c>
      <c r="Q411" s="36">
        <f>SUMIFS(СВЦЭМ!$K$34:$K$777,СВЦЭМ!$A$34:$A$777,$A411,СВЦЭМ!$B$34:$B$777,Q$402)+'СЕТ СН'!$F$16</f>
        <v>0</v>
      </c>
      <c r="R411" s="36">
        <f>SUMIFS(СВЦЭМ!$K$34:$K$777,СВЦЭМ!$A$34:$A$777,$A411,СВЦЭМ!$B$34:$B$777,R$402)+'СЕТ СН'!$F$16</f>
        <v>0</v>
      </c>
      <c r="S411" s="36">
        <f>SUMIFS(СВЦЭМ!$K$34:$K$777,СВЦЭМ!$A$34:$A$777,$A411,СВЦЭМ!$B$34:$B$777,S$402)+'СЕТ СН'!$F$16</f>
        <v>0</v>
      </c>
      <c r="T411" s="36">
        <f>SUMIFS(СВЦЭМ!$K$34:$K$777,СВЦЭМ!$A$34:$A$777,$A411,СВЦЭМ!$B$34:$B$777,T$402)+'СЕТ СН'!$F$16</f>
        <v>0</v>
      </c>
      <c r="U411" s="36">
        <f>SUMIFS(СВЦЭМ!$K$34:$K$777,СВЦЭМ!$A$34:$A$777,$A411,СВЦЭМ!$B$34:$B$777,U$402)+'СЕТ СН'!$F$16</f>
        <v>0</v>
      </c>
      <c r="V411" s="36">
        <f>SUMIFS(СВЦЭМ!$K$34:$K$777,СВЦЭМ!$A$34:$A$777,$A411,СВЦЭМ!$B$34:$B$777,V$402)+'СЕТ СН'!$F$16</f>
        <v>0</v>
      </c>
      <c r="W411" s="36">
        <f>SUMIFS(СВЦЭМ!$K$34:$K$777,СВЦЭМ!$A$34:$A$777,$A411,СВЦЭМ!$B$34:$B$777,W$402)+'СЕТ СН'!$F$16</f>
        <v>0</v>
      </c>
      <c r="X411" s="36">
        <f>SUMIFS(СВЦЭМ!$K$34:$K$777,СВЦЭМ!$A$34:$A$777,$A411,СВЦЭМ!$B$34:$B$777,X$402)+'СЕТ СН'!$F$16</f>
        <v>0</v>
      </c>
      <c r="Y411" s="36">
        <f>SUMIFS(СВЦЭМ!$K$34:$K$777,СВЦЭМ!$A$34:$A$777,$A411,СВЦЭМ!$B$34:$B$777,Y$402)+'СЕТ СН'!$F$16</f>
        <v>0</v>
      </c>
    </row>
    <row r="412" spans="1:27" ht="15.75" hidden="1" x14ac:dyDescent="0.2">
      <c r="A412" s="35">
        <f t="shared" si="11"/>
        <v>43961</v>
      </c>
      <c r="B412" s="36">
        <f>SUMIFS(СВЦЭМ!$K$34:$K$777,СВЦЭМ!$A$34:$A$777,$A412,СВЦЭМ!$B$34:$B$777,B$402)+'СЕТ СН'!$F$16</f>
        <v>0</v>
      </c>
      <c r="C412" s="36">
        <f>SUMIFS(СВЦЭМ!$K$34:$K$777,СВЦЭМ!$A$34:$A$777,$A412,СВЦЭМ!$B$34:$B$777,C$402)+'СЕТ СН'!$F$16</f>
        <v>0</v>
      </c>
      <c r="D412" s="36">
        <f>SUMIFS(СВЦЭМ!$K$34:$K$777,СВЦЭМ!$A$34:$A$777,$A412,СВЦЭМ!$B$34:$B$777,D$402)+'СЕТ СН'!$F$16</f>
        <v>0</v>
      </c>
      <c r="E412" s="36">
        <f>SUMIFS(СВЦЭМ!$K$34:$K$777,СВЦЭМ!$A$34:$A$777,$A412,СВЦЭМ!$B$34:$B$777,E$402)+'СЕТ СН'!$F$16</f>
        <v>0</v>
      </c>
      <c r="F412" s="36">
        <f>SUMIFS(СВЦЭМ!$K$34:$K$777,СВЦЭМ!$A$34:$A$777,$A412,СВЦЭМ!$B$34:$B$777,F$402)+'СЕТ СН'!$F$16</f>
        <v>0</v>
      </c>
      <c r="G412" s="36">
        <f>SUMIFS(СВЦЭМ!$K$34:$K$777,СВЦЭМ!$A$34:$A$777,$A412,СВЦЭМ!$B$34:$B$777,G$402)+'СЕТ СН'!$F$16</f>
        <v>0</v>
      </c>
      <c r="H412" s="36">
        <f>SUMIFS(СВЦЭМ!$K$34:$K$777,СВЦЭМ!$A$34:$A$777,$A412,СВЦЭМ!$B$34:$B$777,H$402)+'СЕТ СН'!$F$16</f>
        <v>0</v>
      </c>
      <c r="I412" s="36">
        <f>SUMIFS(СВЦЭМ!$K$34:$K$777,СВЦЭМ!$A$34:$A$777,$A412,СВЦЭМ!$B$34:$B$777,I$402)+'СЕТ СН'!$F$16</f>
        <v>0</v>
      </c>
      <c r="J412" s="36">
        <f>SUMIFS(СВЦЭМ!$K$34:$K$777,СВЦЭМ!$A$34:$A$777,$A412,СВЦЭМ!$B$34:$B$777,J$402)+'СЕТ СН'!$F$16</f>
        <v>0</v>
      </c>
      <c r="K412" s="36">
        <f>SUMIFS(СВЦЭМ!$K$34:$K$777,СВЦЭМ!$A$34:$A$777,$A412,СВЦЭМ!$B$34:$B$777,K$402)+'СЕТ СН'!$F$16</f>
        <v>0</v>
      </c>
      <c r="L412" s="36">
        <f>SUMIFS(СВЦЭМ!$K$34:$K$777,СВЦЭМ!$A$34:$A$777,$A412,СВЦЭМ!$B$34:$B$777,L$402)+'СЕТ СН'!$F$16</f>
        <v>0</v>
      </c>
      <c r="M412" s="36">
        <f>SUMIFS(СВЦЭМ!$K$34:$K$777,СВЦЭМ!$A$34:$A$777,$A412,СВЦЭМ!$B$34:$B$777,M$402)+'СЕТ СН'!$F$16</f>
        <v>0</v>
      </c>
      <c r="N412" s="36">
        <f>SUMIFS(СВЦЭМ!$K$34:$K$777,СВЦЭМ!$A$34:$A$777,$A412,СВЦЭМ!$B$34:$B$777,N$402)+'СЕТ СН'!$F$16</f>
        <v>0</v>
      </c>
      <c r="O412" s="36">
        <f>SUMIFS(СВЦЭМ!$K$34:$K$777,СВЦЭМ!$A$34:$A$777,$A412,СВЦЭМ!$B$34:$B$777,O$402)+'СЕТ СН'!$F$16</f>
        <v>0</v>
      </c>
      <c r="P412" s="36">
        <f>SUMIFS(СВЦЭМ!$K$34:$K$777,СВЦЭМ!$A$34:$A$777,$A412,СВЦЭМ!$B$34:$B$777,P$402)+'СЕТ СН'!$F$16</f>
        <v>0</v>
      </c>
      <c r="Q412" s="36">
        <f>SUMIFS(СВЦЭМ!$K$34:$K$777,СВЦЭМ!$A$34:$A$777,$A412,СВЦЭМ!$B$34:$B$777,Q$402)+'СЕТ СН'!$F$16</f>
        <v>0</v>
      </c>
      <c r="R412" s="36">
        <f>SUMIFS(СВЦЭМ!$K$34:$K$777,СВЦЭМ!$A$34:$A$777,$A412,СВЦЭМ!$B$34:$B$777,R$402)+'СЕТ СН'!$F$16</f>
        <v>0</v>
      </c>
      <c r="S412" s="36">
        <f>SUMIFS(СВЦЭМ!$K$34:$K$777,СВЦЭМ!$A$34:$A$777,$A412,СВЦЭМ!$B$34:$B$777,S$402)+'СЕТ СН'!$F$16</f>
        <v>0</v>
      </c>
      <c r="T412" s="36">
        <f>SUMIFS(СВЦЭМ!$K$34:$K$777,СВЦЭМ!$A$34:$A$777,$A412,СВЦЭМ!$B$34:$B$777,T$402)+'СЕТ СН'!$F$16</f>
        <v>0</v>
      </c>
      <c r="U412" s="36">
        <f>SUMIFS(СВЦЭМ!$K$34:$K$777,СВЦЭМ!$A$34:$A$777,$A412,СВЦЭМ!$B$34:$B$777,U$402)+'СЕТ СН'!$F$16</f>
        <v>0</v>
      </c>
      <c r="V412" s="36">
        <f>SUMIFS(СВЦЭМ!$K$34:$K$777,СВЦЭМ!$A$34:$A$777,$A412,СВЦЭМ!$B$34:$B$777,V$402)+'СЕТ СН'!$F$16</f>
        <v>0</v>
      </c>
      <c r="W412" s="36">
        <f>SUMIFS(СВЦЭМ!$K$34:$K$777,СВЦЭМ!$A$34:$A$777,$A412,СВЦЭМ!$B$34:$B$777,W$402)+'СЕТ СН'!$F$16</f>
        <v>0</v>
      </c>
      <c r="X412" s="36">
        <f>SUMIFS(СВЦЭМ!$K$34:$K$777,СВЦЭМ!$A$34:$A$777,$A412,СВЦЭМ!$B$34:$B$777,X$402)+'СЕТ СН'!$F$16</f>
        <v>0</v>
      </c>
      <c r="Y412" s="36">
        <f>SUMIFS(СВЦЭМ!$K$34:$K$777,СВЦЭМ!$A$34:$A$777,$A412,СВЦЭМ!$B$34:$B$777,Y$402)+'СЕТ СН'!$F$16</f>
        <v>0</v>
      </c>
    </row>
    <row r="413" spans="1:27" ht="15.75" hidden="1" x14ac:dyDescent="0.2">
      <c r="A413" s="35">
        <f t="shared" si="11"/>
        <v>43962</v>
      </c>
      <c r="B413" s="36">
        <f>SUMIFS(СВЦЭМ!$K$34:$K$777,СВЦЭМ!$A$34:$A$777,$A413,СВЦЭМ!$B$34:$B$777,B$402)+'СЕТ СН'!$F$16</f>
        <v>0</v>
      </c>
      <c r="C413" s="36">
        <f>SUMIFS(СВЦЭМ!$K$34:$K$777,СВЦЭМ!$A$34:$A$777,$A413,СВЦЭМ!$B$34:$B$777,C$402)+'СЕТ СН'!$F$16</f>
        <v>0</v>
      </c>
      <c r="D413" s="36">
        <f>SUMIFS(СВЦЭМ!$K$34:$K$777,СВЦЭМ!$A$34:$A$777,$A413,СВЦЭМ!$B$34:$B$777,D$402)+'СЕТ СН'!$F$16</f>
        <v>0</v>
      </c>
      <c r="E413" s="36">
        <f>SUMIFS(СВЦЭМ!$K$34:$K$777,СВЦЭМ!$A$34:$A$777,$A413,СВЦЭМ!$B$34:$B$777,E$402)+'СЕТ СН'!$F$16</f>
        <v>0</v>
      </c>
      <c r="F413" s="36">
        <f>SUMIFS(СВЦЭМ!$K$34:$K$777,СВЦЭМ!$A$34:$A$777,$A413,СВЦЭМ!$B$34:$B$777,F$402)+'СЕТ СН'!$F$16</f>
        <v>0</v>
      </c>
      <c r="G413" s="36">
        <f>SUMIFS(СВЦЭМ!$K$34:$K$777,СВЦЭМ!$A$34:$A$777,$A413,СВЦЭМ!$B$34:$B$777,G$402)+'СЕТ СН'!$F$16</f>
        <v>0</v>
      </c>
      <c r="H413" s="36">
        <f>SUMIFS(СВЦЭМ!$K$34:$K$777,СВЦЭМ!$A$34:$A$777,$A413,СВЦЭМ!$B$34:$B$777,H$402)+'СЕТ СН'!$F$16</f>
        <v>0</v>
      </c>
      <c r="I413" s="36">
        <f>SUMIFS(СВЦЭМ!$K$34:$K$777,СВЦЭМ!$A$34:$A$777,$A413,СВЦЭМ!$B$34:$B$777,I$402)+'СЕТ СН'!$F$16</f>
        <v>0</v>
      </c>
      <c r="J413" s="36">
        <f>SUMIFS(СВЦЭМ!$K$34:$K$777,СВЦЭМ!$A$34:$A$777,$A413,СВЦЭМ!$B$34:$B$777,J$402)+'СЕТ СН'!$F$16</f>
        <v>0</v>
      </c>
      <c r="K413" s="36">
        <f>SUMIFS(СВЦЭМ!$K$34:$K$777,СВЦЭМ!$A$34:$A$777,$A413,СВЦЭМ!$B$34:$B$777,K$402)+'СЕТ СН'!$F$16</f>
        <v>0</v>
      </c>
      <c r="L413" s="36">
        <f>SUMIFS(СВЦЭМ!$K$34:$K$777,СВЦЭМ!$A$34:$A$777,$A413,СВЦЭМ!$B$34:$B$777,L$402)+'СЕТ СН'!$F$16</f>
        <v>0</v>
      </c>
      <c r="M413" s="36">
        <f>SUMIFS(СВЦЭМ!$K$34:$K$777,СВЦЭМ!$A$34:$A$777,$A413,СВЦЭМ!$B$34:$B$777,M$402)+'СЕТ СН'!$F$16</f>
        <v>0</v>
      </c>
      <c r="N413" s="36">
        <f>SUMIFS(СВЦЭМ!$K$34:$K$777,СВЦЭМ!$A$34:$A$777,$A413,СВЦЭМ!$B$34:$B$777,N$402)+'СЕТ СН'!$F$16</f>
        <v>0</v>
      </c>
      <c r="O413" s="36">
        <f>SUMIFS(СВЦЭМ!$K$34:$K$777,СВЦЭМ!$A$34:$A$777,$A413,СВЦЭМ!$B$34:$B$777,O$402)+'СЕТ СН'!$F$16</f>
        <v>0</v>
      </c>
      <c r="P413" s="36">
        <f>SUMIFS(СВЦЭМ!$K$34:$K$777,СВЦЭМ!$A$34:$A$777,$A413,СВЦЭМ!$B$34:$B$777,P$402)+'СЕТ СН'!$F$16</f>
        <v>0</v>
      </c>
      <c r="Q413" s="36">
        <f>SUMIFS(СВЦЭМ!$K$34:$K$777,СВЦЭМ!$A$34:$A$777,$A413,СВЦЭМ!$B$34:$B$777,Q$402)+'СЕТ СН'!$F$16</f>
        <v>0</v>
      </c>
      <c r="R413" s="36">
        <f>SUMIFS(СВЦЭМ!$K$34:$K$777,СВЦЭМ!$A$34:$A$777,$A413,СВЦЭМ!$B$34:$B$777,R$402)+'СЕТ СН'!$F$16</f>
        <v>0</v>
      </c>
      <c r="S413" s="36">
        <f>SUMIFS(СВЦЭМ!$K$34:$K$777,СВЦЭМ!$A$34:$A$777,$A413,СВЦЭМ!$B$34:$B$777,S$402)+'СЕТ СН'!$F$16</f>
        <v>0</v>
      </c>
      <c r="T413" s="36">
        <f>SUMIFS(СВЦЭМ!$K$34:$K$777,СВЦЭМ!$A$34:$A$777,$A413,СВЦЭМ!$B$34:$B$777,T$402)+'СЕТ СН'!$F$16</f>
        <v>0</v>
      </c>
      <c r="U413" s="36">
        <f>SUMIFS(СВЦЭМ!$K$34:$K$777,СВЦЭМ!$A$34:$A$777,$A413,СВЦЭМ!$B$34:$B$777,U$402)+'СЕТ СН'!$F$16</f>
        <v>0</v>
      </c>
      <c r="V413" s="36">
        <f>SUMIFS(СВЦЭМ!$K$34:$K$777,СВЦЭМ!$A$34:$A$777,$A413,СВЦЭМ!$B$34:$B$777,V$402)+'СЕТ СН'!$F$16</f>
        <v>0</v>
      </c>
      <c r="W413" s="36">
        <f>SUMIFS(СВЦЭМ!$K$34:$K$777,СВЦЭМ!$A$34:$A$777,$A413,СВЦЭМ!$B$34:$B$777,W$402)+'СЕТ СН'!$F$16</f>
        <v>0</v>
      </c>
      <c r="X413" s="36">
        <f>SUMIFS(СВЦЭМ!$K$34:$K$777,СВЦЭМ!$A$34:$A$777,$A413,СВЦЭМ!$B$34:$B$777,X$402)+'СЕТ СН'!$F$16</f>
        <v>0</v>
      </c>
      <c r="Y413" s="36">
        <f>SUMIFS(СВЦЭМ!$K$34:$K$777,СВЦЭМ!$A$34:$A$777,$A413,СВЦЭМ!$B$34:$B$777,Y$402)+'СЕТ СН'!$F$16</f>
        <v>0</v>
      </c>
    </row>
    <row r="414" spans="1:27" ht="15.75" hidden="1" x14ac:dyDescent="0.2">
      <c r="A414" s="35">
        <f t="shared" si="11"/>
        <v>43963</v>
      </c>
      <c r="B414" s="36">
        <f>SUMIFS(СВЦЭМ!$K$34:$K$777,СВЦЭМ!$A$34:$A$777,$A414,СВЦЭМ!$B$34:$B$777,B$402)+'СЕТ СН'!$F$16</f>
        <v>0</v>
      </c>
      <c r="C414" s="36">
        <f>SUMIFS(СВЦЭМ!$K$34:$K$777,СВЦЭМ!$A$34:$A$777,$A414,СВЦЭМ!$B$34:$B$777,C$402)+'СЕТ СН'!$F$16</f>
        <v>0</v>
      </c>
      <c r="D414" s="36">
        <f>SUMIFS(СВЦЭМ!$K$34:$K$777,СВЦЭМ!$A$34:$A$777,$A414,СВЦЭМ!$B$34:$B$777,D$402)+'СЕТ СН'!$F$16</f>
        <v>0</v>
      </c>
      <c r="E414" s="36">
        <f>SUMIFS(СВЦЭМ!$K$34:$K$777,СВЦЭМ!$A$34:$A$777,$A414,СВЦЭМ!$B$34:$B$777,E$402)+'СЕТ СН'!$F$16</f>
        <v>0</v>
      </c>
      <c r="F414" s="36">
        <f>SUMIFS(СВЦЭМ!$K$34:$K$777,СВЦЭМ!$A$34:$A$777,$A414,СВЦЭМ!$B$34:$B$777,F$402)+'СЕТ СН'!$F$16</f>
        <v>0</v>
      </c>
      <c r="G414" s="36">
        <f>SUMIFS(СВЦЭМ!$K$34:$K$777,СВЦЭМ!$A$34:$A$777,$A414,СВЦЭМ!$B$34:$B$777,G$402)+'СЕТ СН'!$F$16</f>
        <v>0</v>
      </c>
      <c r="H414" s="36">
        <f>SUMIFS(СВЦЭМ!$K$34:$K$777,СВЦЭМ!$A$34:$A$777,$A414,СВЦЭМ!$B$34:$B$777,H$402)+'СЕТ СН'!$F$16</f>
        <v>0</v>
      </c>
      <c r="I414" s="36">
        <f>SUMIFS(СВЦЭМ!$K$34:$K$777,СВЦЭМ!$A$34:$A$777,$A414,СВЦЭМ!$B$34:$B$777,I$402)+'СЕТ СН'!$F$16</f>
        <v>0</v>
      </c>
      <c r="J414" s="36">
        <f>SUMIFS(СВЦЭМ!$K$34:$K$777,СВЦЭМ!$A$34:$A$777,$A414,СВЦЭМ!$B$34:$B$777,J$402)+'СЕТ СН'!$F$16</f>
        <v>0</v>
      </c>
      <c r="K414" s="36">
        <f>SUMIFS(СВЦЭМ!$K$34:$K$777,СВЦЭМ!$A$34:$A$777,$A414,СВЦЭМ!$B$34:$B$777,K$402)+'СЕТ СН'!$F$16</f>
        <v>0</v>
      </c>
      <c r="L414" s="36">
        <f>SUMIFS(СВЦЭМ!$K$34:$K$777,СВЦЭМ!$A$34:$A$777,$A414,СВЦЭМ!$B$34:$B$777,L$402)+'СЕТ СН'!$F$16</f>
        <v>0</v>
      </c>
      <c r="M414" s="36">
        <f>SUMIFS(СВЦЭМ!$K$34:$K$777,СВЦЭМ!$A$34:$A$777,$A414,СВЦЭМ!$B$34:$B$777,M$402)+'СЕТ СН'!$F$16</f>
        <v>0</v>
      </c>
      <c r="N414" s="36">
        <f>SUMIFS(СВЦЭМ!$K$34:$K$777,СВЦЭМ!$A$34:$A$777,$A414,СВЦЭМ!$B$34:$B$777,N$402)+'СЕТ СН'!$F$16</f>
        <v>0</v>
      </c>
      <c r="O414" s="36">
        <f>SUMIFS(СВЦЭМ!$K$34:$K$777,СВЦЭМ!$A$34:$A$777,$A414,СВЦЭМ!$B$34:$B$777,O$402)+'СЕТ СН'!$F$16</f>
        <v>0</v>
      </c>
      <c r="P414" s="36">
        <f>SUMIFS(СВЦЭМ!$K$34:$K$777,СВЦЭМ!$A$34:$A$777,$A414,СВЦЭМ!$B$34:$B$777,P$402)+'СЕТ СН'!$F$16</f>
        <v>0</v>
      </c>
      <c r="Q414" s="36">
        <f>SUMIFS(СВЦЭМ!$K$34:$K$777,СВЦЭМ!$A$34:$A$777,$A414,СВЦЭМ!$B$34:$B$777,Q$402)+'СЕТ СН'!$F$16</f>
        <v>0</v>
      </c>
      <c r="R414" s="36">
        <f>SUMIFS(СВЦЭМ!$K$34:$K$777,СВЦЭМ!$A$34:$A$777,$A414,СВЦЭМ!$B$34:$B$777,R$402)+'СЕТ СН'!$F$16</f>
        <v>0</v>
      </c>
      <c r="S414" s="36">
        <f>SUMIFS(СВЦЭМ!$K$34:$K$777,СВЦЭМ!$A$34:$A$777,$A414,СВЦЭМ!$B$34:$B$777,S$402)+'СЕТ СН'!$F$16</f>
        <v>0</v>
      </c>
      <c r="T414" s="36">
        <f>SUMIFS(СВЦЭМ!$K$34:$K$777,СВЦЭМ!$A$34:$A$777,$A414,СВЦЭМ!$B$34:$B$777,T$402)+'СЕТ СН'!$F$16</f>
        <v>0</v>
      </c>
      <c r="U414" s="36">
        <f>SUMIFS(СВЦЭМ!$K$34:$K$777,СВЦЭМ!$A$34:$A$777,$A414,СВЦЭМ!$B$34:$B$777,U$402)+'СЕТ СН'!$F$16</f>
        <v>0</v>
      </c>
      <c r="V414" s="36">
        <f>SUMIFS(СВЦЭМ!$K$34:$K$777,СВЦЭМ!$A$34:$A$777,$A414,СВЦЭМ!$B$34:$B$777,V$402)+'СЕТ СН'!$F$16</f>
        <v>0</v>
      </c>
      <c r="W414" s="36">
        <f>SUMIFS(СВЦЭМ!$K$34:$K$777,СВЦЭМ!$A$34:$A$777,$A414,СВЦЭМ!$B$34:$B$777,W$402)+'СЕТ СН'!$F$16</f>
        <v>0</v>
      </c>
      <c r="X414" s="36">
        <f>SUMIFS(СВЦЭМ!$K$34:$K$777,СВЦЭМ!$A$34:$A$777,$A414,СВЦЭМ!$B$34:$B$777,X$402)+'СЕТ СН'!$F$16</f>
        <v>0</v>
      </c>
      <c r="Y414" s="36">
        <f>SUMIFS(СВЦЭМ!$K$34:$K$777,СВЦЭМ!$A$34:$A$777,$A414,СВЦЭМ!$B$34:$B$777,Y$402)+'СЕТ СН'!$F$16</f>
        <v>0</v>
      </c>
    </row>
    <row r="415" spans="1:27" ht="15.75" hidden="1" x14ac:dyDescent="0.2">
      <c r="A415" s="35">
        <f t="shared" si="11"/>
        <v>43964</v>
      </c>
      <c r="B415" s="36">
        <f>SUMIFS(СВЦЭМ!$K$34:$K$777,СВЦЭМ!$A$34:$A$777,$A415,СВЦЭМ!$B$34:$B$777,B$402)+'СЕТ СН'!$F$16</f>
        <v>0</v>
      </c>
      <c r="C415" s="36">
        <f>SUMIFS(СВЦЭМ!$K$34:$K$777,СВЦЭМ!$A$34:$A$777,$A415,СВЦЭМ!$B$34:$B$777,C$402)+'СЕТ СН'!$F$16</f>
        <v>0</v>
      </c>
      <c r="D415" s="36">
        <f>SUMIFS(СВЦЭМ!$K$34:$K$777,СВЦЭМ!$A$34:$A$777,$A415,СВЦЭМ!$B$34:$B$777,D$402)+'СЕТ СН'!$F$16</f>
        <v>0</v>
      </c>
      <c r="E415" s="36">
        <f>SUMIFS(СВЦЭМ!$K$34:$K$777,СВЦЭМ!$A$34:$A$777,$A415,СВЦЭМ!$B$34:$B$777,E$402)+'СЕТ СН'!$F$16</f>
        <v>0</v>
      </c>
      <c r="F415" s="36">
        <f>SUMIFS(СВЦЭМ!$K$34:$K$777,СВЦЭМ!$A$34:$A$777,$A415,СВЦЭМ!$B$34:$B$777,F$402)+'СЕТ СН'!$F$16</f>
        <v>0</v>
      </c>
      <c r="G415" s="36">
        <f>SUMIFS(СВЦЭМ!$K$34:$K$777,СВЦЭМ!$A$34:$A$777,$A415,СВЦЭМ!$B$34:$B$777,G$402)+'СЕТ СН'!$F$16</f>
        <v>0</v>
      </c>
      <c r="H415" s="36">
        <f>SUMIFS(СВЦЭМ!$K$34:$K$777,СВЦЭМ!$A$34:$A$777,$A415,СВЦЭМ!$B$34:$B$777,H$402)+'СЕТ СН'!$F$16</f>
        <v>0</v>
      </c>
      <c r="I415" s="36">
        <f>SUMIFS(СВЦЭМ!$K$34:$K$777,СВЦЭМ!$A$34:$A$777,$A415,СВЦЭМ!$B$34:$B$777,I$402)+'СЕТ СН'!$F$16</f>
        <v>0</v>
      </c>
      <c r="J415" s="36">
        <f>SUMIFS(СВЦЭМ!$K$34:$K$777,СВЦЭМ!$A$34:$A$777,$A415,СВЦЭМ!$B$34:$B$777,J$402)+'СЕТ СН'!$F$16</f>
        <v>0</v>
      </c>
      <c r="K415" s="36">
        <f>SUMIFS(СВЦЭМ!$K$34:$K$777,СВЦЭМ!$A$34:$A$777,$A415,СВЦЭМ!$B$34:$B$777,K$402)+'СЕТ СН'!$F$16</f>
        <v>0</v>
      </c>
      <c r="L415" s="36">
        <f>SUMIFS(СВЦЭМ!$K$34:$K$777,СВЦЭМ!$A$34:$A$777,$A415,СВЦЭМ!$B$34:$B$777,L$402)+'СЕТ СН'!$F$16</f>
        <v>0</v>
      </c>
      <c r="M415" s="36">
        <f>SUMIFS(СВЦЭМ!$K$34:$K$777,СВЦЭМ!$A$34:$A$777,$A415,СВЦЭМ!$B$34:$B$777,M$402)+'СЕТ СН'!$F$16</f>
        <v>0</v>
      </c>
      <c r="N415" s="36">
        <f>SUMIFS(СВЦЭМ!$K$34:$K$777,СВЦЭМ!$A$34:$A$777,$A415,СВЦЭМ!$B$34:$B$777,N$402)+'СЕТ СН'!$F$16</f>
        <v>0</v>
      </c>
      <c r="O415" s="36">
        <f>SUMIFS(СВЦЭМ!$K$34:$K$777,СВЦЭМ!$A$34:$A$777,$A415,СВЦЭМ!$B$34:$B$777,O$402)+'СЕТ СН'!$F$16</f>
        <v>0</v>
      </c>
      <c r="P415" s="36">
        <f>SUMIFS(СВЦЭМ!$K$34:$K$777,СВЦЭМ!$A$34:$A$777,$A415,СВЦЭМ!$B$34:$B$777,P$402)+'СЕТ СН'!$F$16</f>
        <v>0</v>
      </c>
      <c r="Q415" s="36">
        <f>SUMIFS(СВЦЭМ!$K$34:$K$777,СВЦЭМ!$A$34:$A$777,$A415,СВЦЭМ!$B$34:$B$777,Q$402)+'СЕТ СН'!$F$16</f>
        <v>0</v>
      </c>
      <c r="R415" s="36">
        <f>SUMIFS(СВЦЭМ!$K$34:$K$777,СВЦЭМ!$A$34:$A$777,$A415,СВЦЭМ!$B$34:$B$777,R$402)+'СЕТ СН'!$F$16</f>
        <v>0</v>
      </c>
      <c r="S415" s="36">
        <f>SUMIFS(СВЦЭМ!$K$34:$K$777,СВЦЭМ!$A$34:$A$777,$A415,СВЦЭМ!$B$34:$B$777,S$402)+'СЕТ СН'!$F$16</f>
        <v>0</v>
      </c>
      <c r="T415" s="36">
        <f>SUMIFS(СВЦЭМ!$K$34:$K$777,СВЦЭМ!$A$34:$A$777,$A415,СВЦЭМ!$B$34:$B$777,T$402)+'СЕТ СН'!$F$16</f>
        <v>0</v>
      </c>
      <c r="U415" s="36">
        <f>SUMIFS(СВЦЭМ!$K$34:$K$777,СВЦЭМ!$A$34:$A$777,$A415,СВЦЭМ!$B$34:$B$777,U$402)+'СЕТ СН'!$F$16</f>
        <v>0</v>
      </c>
      <c r="V415" s="36">
        <f>SUMIFS(СВЦЭМ!$K$34:$K$777,СВЦЭМ!$A$34:$A$777,$A415,СВЦЭМ!$B$34:$B$777,V$402)+'СЕТ СН'!$F$16</f>
        <v>0</v>
      </c>
      <c r="W415" s="36">
        <f>SUMIFS(СВЦЭМ!$K$34:$K$777,СВЦЭМ!$A$34:$A$777,$A415,СВЦЭМ!$B$34:$B$777,W$402)+'СЕТ СН'!$F$16</f>
        <v>0</v>
      </c>
      <c r="X415" s="36">
        <f>SUMIFS(СВЦЭМ!$K$34:$K$777,СВЦЭМ!$A$34:$A$777,$A415,СВЦЭМ!$B$34:$B$777,X$402)+'СЕТ СН'!$F$16</f>
        <v>0</v>
      </c>
      <c r="Y415" s="36">
        <f>SUMIFS(СВЦЭМ!$K$34:$K$777,СВЦЭМ!$A$34:$A$777,$A415,СВЦЭМ!$B$34:$B$777,Y$402)+'СЕТ СН'!$F$16</f>
        <v>0</v>
      </c>
    </row>
    <row r="416" spans="1:27" ht="15.75" hidden="1" x14ac:dyDescent="0.2">
      <c r="A416" s="35">
        <f t="shared" si="11"/>
        <v>43965</v>
      </c>
      <c r="B416" s="36">
        <f>SUMIFS(СВЦЭМ!$K$34:$K$777,СВЦЭМ!$A$34:$A$777,$A416,СВЦЭМ!$B$34:$B$777,B$402)+'СЕТ СН'!$F$16</f>
        <v>0</v>
      </c>
      <c r="C416" s="36">
        <f>SUMIFS(СВЦЭМ!$K$34:$K$777,СВЦЭМ!$A$34:$A$777,$A416,СВЦЭМ!$B$34:$B$777,C$402)+'СЕТ СН'!$F$16</f>
        <v>0</v>
      </c>
      <c r="D416" s="36">
        <f>SUMIFS(СВЦЭМ!$K$34:$K$777,СВЦЭМ!$A$34:$A$777,$A416,СВЦЭМ!$B$34:$B$777,D$402)+'СЕТ СН'!$F$16</f>
        <v>0</v>
      </c>
      <c r="E416" s="36">
        <f>SUMIFS(СВЦЭМ!$K$34:$K$777,СВЦЭМ!$A$34:$A$777,$A416,СВЦЭМ!$B$34:$B$777,E$402)+'СЕТ СН'!$F$16</f>
        <v>0</v>
      </c>
      <c r="F416" s="36">
        <f>SUMIFS(СВЦЭМ!$K$34:$K$777,СВЦЭМ!$A$34:$A$777,$A416,СВЦЭМ!$B$34:$B$777,F$402)+'СЕТ СН'!$F$16</f>
        <v>0</v>
      </c>
      <c r="G416" s="36">
        <f>SUMIFS(СВЦЭМ!$K$34:$K$777,СВЦЭМ!$A$34:$A$777,$A416,СВЦЭМ!$B$34:$B$777,G$402)+'СЕТ СН'!$F$16</f>
        <v>0</v>
      </c>
      <c r="H416" s="36">
        <f>SUMIFS(СВЦЭМ!$K$34:$K$777,СВЦЭМ!$A$34:$A$777,$A416,СВЦЭМ!$B$34:$B$777,H$402)+'СЕТ СН'!$F$16</f>
        <v>0</v>
      </c>
      <c r="I416" s="36">
        <f>SUMIFS(СВЦЭМ!$K$34:$K$777,СВЦЭМ!$A$34:$A$777,$A416,СВЦЭМ!$B$34:$B$777,I$402)+'СЕТ СН'!$F$16</f>
        <v>0</v>
      </c>
      <c r="J416" s="36">
        <f>SUMIFS(СВЦЭМ!$K$34:$K$777,СВЦЭМ!$A$34:$A$777,$A416,СВЦЭМ!$B$34:$B$777,J$402)+'СЕТ СН'!$F$16</f>
        <v>0</v>
      </c>
      <c r="K416" s="36">
        <f>SUMIFS(СВЦЭМ!$K$34:$K$777,СВЦЭМ!$A$34:$A$777,$A416,СВЦЭМ!$B$34:$B$777,K$402)+'СЕТ СН'!$F$16</f>
        <v>0</v>
      </c>
      <c r="L416" s="36">
        <f>SUMIFS(СВЦЭМ!$K$34:$K$777,СВЦЭМ!$A$34:$A$777,$A416,СВЦЭМ!$B$34:$B$777,L$402)+'СЕТ СН'!$F$16</f>
        <v>0</v>
      </c>
      <c r="M416" s="36">
        <f>SUMIFS(СВЦЭМ!$K$34:$K$777,СВЦЭМ!$A$34:$A$777,$A416,СВЦЭМ!$B$34:$B$777,M$402)+'СЕТ СН'!$F$16</f>
        <v>0</v>
      </c>
      <c r="N416" s="36">
        <f>SUMIFS(СВЦЭМ!$K$34:$K$777,СВЦЭМ!$A$34:$A$777,$A416,СВЦЭМ!$B$34:$B$777,N$402)+'СЕТ СН'!$F$16</f>
        <v>0</v>
      </c>
      <c r="O416" s="36">
        <f>SUMIFS(СВЦЭМ!$K$34:$K$777,СВЦЭМ!$A$34:$A$777,$A416,СВЦЭМ!$B$34:$B$777,O$402)+'СЕТ СН'!$F$16</f>
        <v>0</v>
      </c>
      <c r="P416" s="36">
        <f>SUMIFS(СВЦЭМ!$K$34:$K$777,СВЦЭМ!$A$34:$A$777,$A416,СВЦЭМ!$B$34:$B$777,P$402)+'СЕТ СН'!$F$16</f>
        <v>0</v>
      </c>
      <c r="Q416" s="36">
        <f>SUMIFS(СВЦЭМ!$K$34:$K$777,СВЦЭМ!$A$34:$A$777,$A416,СВЦЭМ!$B$34:$B$777,Q$402)+'СЕТ СН'!$F$16</f>
        <v>0</v>
      </c>
      <c r="R416" s="36">
        <f>SUMIFS(СВЦЭМ!$K$34:$K$777,СВЦЭМ!$A$34:$A$777,$A416,СВЦЭМ!$B$34:$B$777,R$402)+'СЕТ СН'!$F$16</f>
        <v>0</v>
      </c>
      <c r="S416" s="36">
        <f>SUMIFS(СВЦЭМ!$K$34:$K$777,СВЦЭМ!$A$34:$A$777,$A416,СВЦЭМ!$B$34:$B$777,S$402)+'СЕТ СН'!$F$16</f>
        <v>0</v>
      </c>
      <c r="T416" s="36">
        <f>SUMIFS(СВЦЭМ!$K$34:$K$777,СВЦЭМ!$A$34:$A$777,$A416,СВЦЭМ!$B$34:$B$777,T$402)+'СЕТ СН'!$F$16</f>
        <v>0</v>
      </c>
      <c r="U416" s="36">
        <f>SUMIFS(СВЦЭМ!$K$34:$K$777,СВЦЭМ!$A$34:$A$777,$A416,СВЦЭМ!$B$34:$B$777,U$402)+'СЕТ СН'!$F$16</f>
        <v>0</v>
      </c>
      <c r="V416" s="36">
        <f>SUMIFS(СВЦЭМ!$K$34:$K$777,СВЦЭМ!$A$34:$A$777,$A416,СВЦЭМ!$B$34:$B$777,V$402)+'СЕТ СН'!$F$16</f>
        <v>0</v>
      </c>
      <c r="W416" s="36">
        <f>SUMIFS(СВЦЭМ!$K$34:$K$777,СВЦЭМ!$A$34:$A$777,$A416,СВЦЭМ!$B$34:$B$777,W$402)+'СЕТ СН'!$F$16</f>
        <v>0</v>
      </c>
      <c r="X416" s="36">
        <f>SUMIFS(СВЦЭМ!$K$34:$K$777,СВЦЭМ!$A$34:$A$777,$A416,СВЦЭМ!$B$34:$B$777,X$402)+'СЕТ СН'!$F$16</f>
        <v>0</v>
      </c>
      <c r="Y416" s="36">
        <f>SUMIFS(СВЦЭМ!$K$34:$K$777,СВЦЭМ!$A$34:$A$777,$A416,СВЦЭМ!$B$34:$B$777,Y$402)+'СЕТ СН'!$F$16</f>
        <v>0</v>
      </c>
    </row>
    <row r="417" spans="1:25" ht="15.75" hidden="1" x14ac:dyDescent="0.2">
      <c r="A417" s="35">
        <f t="shared" si="11"/>
        <v>43966</v>
      </c>
      <c r="B417" s="36">
        <f>SUMIFS(СВЦЭМ!$K$34:$K$777,СВЦЭМ!$A$34:$A$777,$A417,СВЦЭМ!$B$34:$B$777,B$402)+'СЕТ СН'!$F$16</f>
        <v>0</v>
      </c>
      <c r="C417" s="36">
        <f>SUMIFS(СВЦЭМ!$K$34:$K$777,СВЦЭМ!$A$34:$A$777,$A417,СВЦЭМ!$B$34:$B$777,C$402)+'СЕТ СН'!$F$16</f>
        <v>0</v>
      </c>
      <c r="D417" s="36">
        <f>SUMIFS(СВЦЭМ!$K$34:$K$777,СВЦЭМ!$A$34:$A$777,$A417,СВЦЭМ!$B$34:$B$777,D$402)+'СЕТ СН'!$F$16</f>
        <v>0</v>
      </c>
      <c r="E417" s="36">
        <f>SUMIFS(СВЦЭМ!$K$34:$K$777,СВЦЭМ!$A$34:$A$777,$A417,СВЦЭМ!$B$34:$B$777,E$402)+'СЕТ СН'!$F$16</f>
        <v>0</v>
      </c>
      <c r="F417" s="36">
        <f>SUMIFS(СВЦЭМ!$K$34:$K$777,СВЦЭМ!$A$34:$A$777,$A417,СВЦЭМ!$B$34:$B$777,F$402)+'СЕТ СН'!$F$16</f>
        <v>0</v>
      </c>
      <c r="G417" s="36">
        <f>SUMIFS(СВЦЭМ!$K$34:$K$777,СВЦЭМ!$A$34:$A$777,$A417,СВЦЭМ!$B$34:$B$777,G$402)+'СЕТ СН'!$F$16</f>
        <v>0</v>
      </c>
      <c r="H417" s="36">
        <f>SUMIFS(СВЦЭМ!$K$34:$K$777,СВЦЭМ!$A$34:$A$777,$A417,СВЦЭМ!$B$34:$B$777,H$402)+'СЕТ СН'!$F$16</f>
        <v>0</v>
      </c>
      <c r="I417" s="36">
        <f>SUMIFS(СВЦЭМ!$K$34:$K$777,СВЦЭМ!$A$34:$A$777,$A417,СВЦЭМ!$B$34:$B$777,I$402)+'СЕТ СН'!$F$16</f>
        <v>0</v>
      </c>
      <c r="J417" s="36">
        <f>SUMIFS(СВЦЭМ!$K$34:$K$777,СВЦЭМ!$A$34:$A$777,$A417,СВЦЭМ!$B$34:$B$777,J$402)+'СЕТ СН'!$F$16</f>
        <v>0</v>
      </c>
      <c r="K417" s="36">
        <f>SUMIFS(СВЦЭМ!$K$34:$K$777,СВЦЭМ!$A$34:$A$777,$A417,СВЦЭМ!$B$34:$B$777,K$402)+'СЕТ СН'!$F$16</f>
        <v>0</v>
      </c>
      <c r="L417" s="36">
        <f>SUMIFS(СВЦЭМ!$K$34:$K$777,СВЦЭМ!$A$34:$A$777,$A417,СВЦЭМ!$B$34:$B$777,L$402)+'СЕТ СН'!$F$16</f>
        <v>0</v>
      </c>
      <c r="M417" s="36">
        <f>SUMIFS(СВЦЭМ!$K$34:$K$777,СВЦЭМ!$A$34:$A$777,$A417,СВЦЭМ!$B$34:$B$777,M$402)+'СЕТ СН'!$F$16</f>
        <v>0</v>
      </c>
      <c r="N417" s="36">
        <f>SUMIFS(СВЦЭМ!$K$34:$K$777,СВЦЭМ!$A$34:$A$777,$A417,СВЦЭМ!$B$34:$B$777,N$402)+'СЕТ СН'!$F$16</f>
        <v>0</v>
      </c>
      <c r="O417" s="36">
        <f>SUMIFS(СВЦЭМ!$K$34:$K$777,СВЦЭМ!$A$34:$A$777,$A417,СВЦЭМ!$B$34:$B$777,O$402)+'СЕТ СН'!$F$16</f>
        <v>0</v>
      </c>
      <c r="P417" s="36">
        <f>SUMIFS(СВЦЭМ!$K$34:$K$777,СВЦЭМ!$A$34:$A$777,$A417,СВЦЭМ!$B$34:$B$777,P$402)+'СЕТ СН'!$F$16</f>
        <v>0</v>
      </c>
      <c r="Q417" s="36">
        <f>SUMIFS(СВЦЭМ!$K$34:$K$777,СВЦЭМ!$A$34:$A$777,$A417,СВЦЭМ!$B$34:$B$777,Q$402)+'СЕТ СН'!$F$16</f>
        <v>0</v>
      </c>
      <c r="R417" s="36">
        <f>SUMIFS(СВЦЭМ!$K$34:$K$777,СВЦЭМ!$A$34:$A$777,$A417,СВЦЭМ!$B$34:$B$777,R$402)+'СЕТ СН'!$F$16</f>
        <v>0</v>
      </c>
      <c r="S417" s="36">
        <f>SUMIFS(СВЦЭМ!$K$34:$K$777,СВЦЭМ!$A$34:$A$777,$A417,СВЦЭМ!$B$34:$B$777,S$402)+'СЕТ СН'!$F$16</f>
        <v>0</v>
      </c>
      <c r="T417" s="36">
        <f>SUMIFS(СВЦЭМ!$K$34:$K$777,СВЦЭМ!$A$34:$A$777,$A417,СВЦЭМ!$B$34:$B$777,T$402)+'СЕТ СН'!$F$16</f>
        <v>0</v>
      </c>
      <c r="U417" s="36">
        <f>SUMIFS(СВЦЭМ!$K$34:$K$777,СВЦЭМ!$A$34:$A$777,$A417,СВЦЭМ!$B$34:$B$777,U$402)+'СЕТ СН'!$F$16</f>
        <v>0</v>
      </c>
      <c r="V417" s="36">
        <f>SUMIFS(СВЦЭМ!$K$34:$K$777,СВЦЭМ!$A$34:$A$777,$A417,СВЦЭМ!$B$34:$B$777,V$402)+'СЕТ СН'!$F$16</f>
        <v>0</v>
      </c>
      <c r="W417" s="36">
        <f>SUMIFS(СВЦЭМ!$K$34:$K$777,СВЦЭМ!$A$34:$A$777,$A417,СВЦЭМ!$B$34:$B$777,W$402)+'СЕТ СН'!$F$16</f>
        <v>0</v>
      </c>
      <c r="X417" s="36">
        <f>SUMIFS(СВЦЭМ!$K$34:$K$777,СВЦЭМ!$A$34:$A$777,$A417,СВЦЭМ!$B$34:$B$777,X$402)+'СЕТ СН'!$F$16</f>
        <v>0</v>
      </c>
      <c r="Y417" s="36">
        <f>SUMIFS(СВЦЭМ!$K$34:$K$777,СВЦЭМ!$A$34:$A$777,$A417,СВЦЭМ!$B$34:$B$777,Y$402)+'СЕТ СН'!$F$16</f>
        <v>0</v>
      </c>
    </row>
    <row r="418" spans="1:25" ht="15.75" hidden="1" x14ac:dyDescent="0.2">
      <c r="A418" s="35">
        <f t="shared" si="11"/>
        <v>43967</v>
      </c>
      <c r="B418" s="36">
        <f>SUMIFS(СВЦЭМ!$K$34:$K$777,СВЦЭМ!$A$34:$A$777,$A418,СВЦЭМ!$B$34:$B$777,B$402)+'СЕТ СН'!$F$16</f>
        <v>0</v>
      </c>
      <c r="C418" s="36">
        <f>SUMIFS(СВЦЭМ!$K$34:$K$777,СВЦЭМ!$A$34:$A$777,$A418,СВЦЭМ!$B$34:$B$777,C$402)+'СЕТ СН'!$F$16</f>
        <v>0</v>
      </c>
      <c r="D418" s="36">
        <f>SUMIFS(СВЦЭМ!$K$34:$K$777,СВЦЭМ!$A$34:$A$777,$A418,СВЦЭМ!$B$34:$B$777,D$402)+'СЕТ СН'!$F$16</f>
        <v>0</v>
      </c>
      <c r="E418" s="36">
        <f>SUMIFS(СВЦЭМ!$K$34:$K$777,СВЦЭМ!$A$34:$A$777,$A418,СВЦЭМ!$B$34:$B$777,E$402)+'СЕТ СН'!$F$16</f>
        <v>0</v>
      </c>
      <c r="F418" s="36">
        <f>SUMIFS(СВЦЭМ!$K$34:$K$777,СВЦЭМ!$A$34:$A$777,$A418,СВЦЭМ!$B$34:$B$777,F$402)+'СЕТ СН'!$F$16</f>
        <v>0</v>
      </c>
      <c r="G418" s="36">
        <f>SUMIFS(СВЦЭМ!$K$34:$K$777,СВЦЭМ!$A$34:$A$777,$A418,СВЦЭМ!$B$34:$B$777,G$402)+'СЕТ СН'!$F$16</f>
        <v>0</v>
      </c>
      <c r="H418" s="36">
        <f>SUMIFS(СВЦЭМ!$K$34:$K$777,СВЦЭМ!$A$34:$A$777,$A418,СВЦЭМ!$B$34:$B$777,H$402)+'СЕТ СН'!$F$16</f>
        <v>0</v>
      </c>
      <c r="I418" s="36">
        <f>SUMIFS(СВЦЭМ!$K$34:$K$777,СВЦЭМ!$A$34:$A$777,$A418,СВЦЭМ!$B$34:$B$777,I$402)+'СЕТ СН'!$F$16</f>
        <v>0</v>
      </c>
      <c r="J418" s="36">
        <f>SUMIFS(СВЦЭМ!$K$34:$K$777,СВЦЭМ!$A$34:$A$777,$A418,СВЦЭМ!$B$34:$B$777,J$402)+'СЕТ СН'!$F$16</f>
        <v>0</v>
      </c>
      <c r="K418" s="36">
        <f>SUMIFS(СВЦЭМ!$K$34:$K$777,СВЦЭМ!$A$34:$A$777,$A418,СВЦЭМ!$B$34:$B$777,K$402)+'СЕТ СН'!$F$16</f>
        <v>0</v>
      </c>
      <c r="L418" s="36">
        <f>SUMIFS(СВЦЭМ!$K$34:$K$777,СВЦЭМ!$A$34:$A$777,$A418,СВЦЭМ!$B$34:$B$777,L$402)+'СЕТ СН'!$F$16</f>
        <v>0</v>
      </c>
      <c r="M418" s="36">
        <f>SUMIFS(СВЦЭМ!$K$34:$K$777,СВЦЭМ!$A$34:$A$777,$A418,СВЦЭМ!$B$34:$B$777,M$402)+'СЕТ СН'!$F$16</f>
        <v>0</v>
      </c>
      <c r="N418" s="36">
        <f>SUMIFS(СВЦЭМ!$K$34:$K$777,СВЦЭМ!$A$34:$A$777,$A418,СВЦЭМ!$B$34:$B$777,N$402)+'СЕТ СН'!$F$16</f>
        <v>0</v>
      </c>
      <c r="O418" s="36">
        <f>SUMIFS(СВЦЭМ!$K$34:$K$777,СВЦЭМ!$A$34:$A$777,$A418,СВЦЭМ!$B$34:$B$777,O$402)+'СЕТ СН'!$F$16</f>
        <v>0</v>
      </c>
      <c r="P418" s="36">
        <f>SUMIFS(СВЦЭМ!$K$34:$K$777,СВЦЭМ!$A$34:$A$777,$A418,СВЦЭМ!$B$34:$B$777,P$402)+'СЕТ СН'!$F$16</f>
        <v>0</v>
      </c>
      <c r="Q418" s="36">
        <f>SUMIFS(СВЦЭМ!$K$34:$K$777,СВЦЭМ!$A$34:$A$777,$A418,СВЦЭМ!$B$34:$B$777,Q$402)+'СЕТ СН'!$F$16</f>
        <v>0</v>
      </c>
      <c r="R418" s="36">
        <f>SUMIFS(СВЦЭМ!$K$34:$K$777,СВЦЭМ!$A$34:$A$777,$A418,СВЦЭМ!$B$34:$B$777,R$402)+'СЕТ СН'!$F$16</f>
        <v>0</v>
      </c>
      <c r="S418" s="36">
        <f>SUMIFS(СВЦЭМ!$K$34:$K$777,СВЦЭМ!$A$34:$A$777,$A418,СВЦЭМ!$B$34:$B$777,S$402)+'СЕТ СН'!$F$16</f>
        <v>0</v>
      </c>
      <c r="T418" s="36">
        <f>SUMIFS(СВЦЭМ!$K$34:$K$777,СВЦЭМ!$A$34:$A$777,$A418,СВЦЭМ!$B$34:$B$777,T$402)+'СЕТ СН'!$F$16</f>
        <v>0</v>
      </c>
      <c r="U418" s="36">
        <f>SUMIFS(СВЦЭМ!$K$34:$K$777,СВЦЭМ!$A$34:$A$777,$A418,СВЦЭМ!$B$34:$B$777,U$402)+'СЕТ СН'!$F$16</f>
        <v>0</v>
      </c>
      <c r="V418" s="36">
        <f>SUMIFS(СВЦЭМ!$K$34:$K$777,СВЦЭМ!$A$34:$A$777,$A418,СВЦЭМ!$B$34:$B$777,V$402)+'СЕТ СН'!$F$16</f>
        <v>0</v>
      </c>
      <c r="W418" s="36">
        <f>SUMIFS(СВЦЭМ!$K$34:$K$777,СВЦЭМ!$A$34:$A$777,$A418,СВЦЭМ!$B$34:$B$777,W$402)+'СЕТ СН'!$F$16</f>
        <v>0</v>
      </c>
      <c r="X418" s="36">
        <f>SUMIFS(СВЦЭМ!$K$34:$K$777,СВЦЭМ!$A$34:$A$777,$A418,СВЦЭМ!$B$34:$B$777,X$402)+'СЕТ СН'!$F$16</f>
        <v>0</v>
      </c>
      <c r="Y418" s="36">
        <f>SUMIFS(СВЦЭМ!$K$34:$K$777,СВЦЭМ!$A$34:$A$777,$A418,СВЦЭМ!$B$34:$B$777,Y$402)+'СЕТ СН'!$F$16</f>
        <v>0</v>
      </c>
    </row>
    <row r="419" spans="1:25" ht="15.75" hidden="1" x14ac:dyDescent="0.2">
      <c r="A419" s="35">
        <f t="shared" si="11"/>
        <v>43968</v>
      </c>
      <c r="B419" s="36">
        <f>SUMIFS(СВЦЭМ!$K$34:$K$777,СВЦЭМ!$A$34:$A$777,$A419,СВЦЭМ!$B$34:$B$777,B$402)+'СЕТ СН'!$F$16</f>
        <v>0</v>
      </c>
      <c r="C419" s="36">
        <f>SUMIFS(СВЦЭМ!$K$34:$K$777,СВЦЭМ!$A$34:$A$777,$A419,СВЦЭМ!$B$34:$B$777,C$402)+'СЕТ СН'!$F$16</f>
        <v>0</v>
      </c>
      <c r="D419" s="36">
        <f>SUMIFS(СВЦЭМ!$K$34:$K$777,СВЦЭМ!$A$34:$A$777,$A419,СВЦЭМ!$B$34:$B$777,D$402)+'СЕТ СН'!$F$16</f>
        <v>0</v>
      </c>
      <c r="E419" s="36">
        <f>SUMIFS(СВЦЭМ!$K$34:$K$777,СВЦЭМ!$A$34:$A$777,$A419,СВЦЭМ!$B$34:$B$777,E$402)+'СЕТ СН'!$F$16</f>
        <v>0</v>
      </c>
      <c r="F419" s="36">
        <f>SUMIFS(СВЦЭМ!$K$34:$K$777,СВЦЭМ!$A$34:$A$777,$A419,СВЦЭМ!$B$34:$B$777,F$402)+'СЕТ СН'!$F$16</f>
        <v>0</v>
      </c>
      <c r="G419" s="36">
        <f>SUMIFS(СВЦЭМ!$K$34:$K$777,СВЦЭМ!$A$34:$A$777,$A419,СВЦЭМ!$B$34:$B$777,G$402)+'СЕТ СН'!$F$16</f>
        <v>0</v>
      </c>
      <c r="H419" s="36">
        <f>SUMIFS(СВЦЭМ!$K$34:$K$777,СВЦЭМ!$A$34:$A$777,$A419,СВЦЭМ!$B$34:$B$777,H$402)+'СЕТ СН'!$F$16</f>
        <v>0</v>
      </c>
      <c r="I419" s="36">
        <f>SUMIFS(СВЦЭМ!$K$34:$K$777,СВЦЭМ!$A$34:$A$777,$A419,СВЦЭМ!$B$34:$B$777,I$402)+'СЕТ СН'!$F$16</f>
        <v>0</v>
      </c>
      <c r="J419" s="36">
        <f>SUMIFS(СВЦЭМ!$K$34:$K$777,СВЦЭМ!$A$34:$A$777,$A419,СВЦЭМ!$B$34:$B$777,J$402)+'СЕТ СН'!$F$16</f>
        <v>0</v>
      </c>
      <c r="K419" s="36">
        <f>SUMIFS(СВЦЭМ!$K$34:$K$777,СВЦЭМ!$A$34:$A$777,$A419,СВЦЭМ!$B$34:$B$777,K$402)+'СЕТ СН'!$F$16</f>
        <v>0</v>
      </c>
      <c r="L419" s="36">
        <f>SUMIFS(СВЦЭМ!$K$34:$K$777,СВЦЭМ!$A$34:$A$777,$A419,СВЦЭМ!$B$34:$B$777,L$402)+'СЕТ СН'!$F$16</f>
        <v>0</v>
      </c>
      <c r="M419" s="36">
        <f>SUMIFS(СВЦЭМ!$K$34:$K$777,СВЦЭМ!$A$34:$A$777,$A419,СВЦЭМ!$B$34:$B$777,M$402)+'СЕТ СН'!$F$16</f>
        <v>0</v>
      </c>
      <c r="N419" s="36">
        <f>SUMIFS(СВЦЭМ!$K$34:$K$777,СВЦЭМ!$A$34:$A$777,$A419,СВЦЭМ!$B$34:$B$777,N$402)+'СЕТ СН'!$F$16</f>
        <v>0</v>
      </c>
      <c r="O419" s="36">
        <f>SUMIFS(СВЦЭМ!$K$34:$K$777,СВЦЭМ!$A$34:$A$777,$A419,СВЦЭМ!$B$34:$B$777,O$402)+'СЕТ СН'!$F$16</f>
        <v>0</v>
      </c>
      <c r="P419" s="36">
        <f>SUMIFS(СВЦЭМ!$K$34:$K$777,СВЦЭМ!$A$34:$A$777,$A419,СВЦЭМ!$B$34:$B$777,P$402)+'СЕТ СН'!$F$16</f>
        <v>0</v>
      </c>
      <c r="Q419" s="36">
        <f>SUMIFS(СВЦЭМ!$K$34:$K$777,СВЦЭМ!$A$34:$A$777,$A419,СВЦЭМ!$B$34:$B$777,Q$402)+'СЕТ СН'!$F$16</f>
        <v>0</v>
      </c>
      <c r="R419" s="36">
        <f>SUMIFS(СВЦЭМ!$K$34:$K$777,СВЦЭМ!$A$34:$A$777,$A419,СВЦЭМ!$B$34:$B$777,R$402)+'СЕТ СН'!$F$16</f>
        <v>0</v>
      </c>
      <c r="S419" s="36">
        <f>SUMIFS(СВЦЭМ!$K$34:$K$777,СВЦЭМ!$A$34:$A$777,$A419,СВЦЭМ!$B$34:$B$777,S$402)+'СЕТ СН'!$F$16</f>
        <v>0</v>
      </c>
      <c r="T419" s="36">
        <f>SUMIFS(СВЦЭМ!$K$34:$K$777,СВЦЭМ!$A$34:$A$777,$A419,СВЦЭМ!$B$34:$B$777,T$402)+'СЕТ СН'!$F$16</f>
        <v>0</v>
      </c>
      <c r="U419" s="36">
        <f>SUMIFS(СВЦЭМ!$K$34:$K$777,СВЦЭМ!$A$34:$A$777,$A419,СВЦЭМ!$B$34:$B$777,U$402)+'СЕТ СН'!$F$16</f>
        <v>0</v>
      </c>
      <c r="V419" s="36">
        <f>SUMIFS(СВЦЭМ!$K$34:$K$777,СВЦЭМ!$A$34:$A$777,$A419,СВЦЭМ!$B$34:$B$777,V$402)+'СЕТ СН'!$F$16</f>
        <v>0</v>
      </c>
      <c r="W419" s="36">
        <f>SUMIFS(СВЦЭМ!$K$34:$K$777,СВЦЭМ!$A$34:$A$777,$A419,СВЦЭМ!$B$34:$B$777,W$402)+'СЕТ СН'!$F$16</f>
        <v>0</v>
      </c>
      <c r="X419" s="36">
        <f>SUMIFS(СВЦЭМ!$K$34:$K$777,СВЦЭМ!$A$34:$A$777,$A419,СВЦЭМ!$B$34:$B$777,X$402)+'СЕТ СН'!$F$16</f>
        <v>0</v>
      </c>
      <c r="Y419" s="36">
        <f>SUMIFS(СВЦЭМ!$K$34:$K$777,СВЦЭМ!$A$34:$A$777,$A419,СВЦЭМ!$B$34:$B$777,Y$402)+'СЕТ СН'!$F$16</f>
        <v>0</v>
      </c>
    </row>
    <row r="420" spans="1:25" ht="15.75" hidden="1" x14ac:dyDescent="0.2">
      <c r="A420" s="35">
        <f t="shared" si="11"/>
        <v>43969</v>
      </c>
      <c r="B420" s="36">
        <f>SUMIFS(СВЦЭМ!$K$34:$K$777,СВЦЭМ!$A$34:$A$777,$A420,СВЦЭМ!$B$34:$B$777,B$402)+'СЕТ СН'!$F$16</f>
        <v>0</v>
      </c>
      <c r="C420" s="36">
        <f>SUMIFS(СВЦЭМ!$K$34:$K$777,СВЦЭМ!$A$34:$A$777,$A420,СВЦЭМ!$B$34:$B$777,C$402)+'СЕТ СН'!$F$16</f>
        <v>0</v>
      </c>
      <c r="D420" s="36">
        <f>SUMIFS(СВЦЭМ!$K$34:$K$777,СВЦЭМ!$A$34:$A$777,$A420,СВЦЭМ!$B$34:$B$777,D$402)+'СЕТ СН'!$F$16</f>
        <v>0</v>
      </c>
      <c r="E420" s="36">
        <f>SUMIFS(СВЦЭМ!$K$34:$K$777,СВЦЭМ!$A$34:$A$777,$A420,СВЦЭМ!$B$34:$B$777,E$402)+'СЕТ СН'!$F$16</f>
        <v>0</v>
      </c>
      <c r="F420" s="36">
        <f>SUMIFS(СВЦЭМ!$K$34:$K$777,СВЦЭМ!$A$34:$A$777,$A420,СВЦЭМ!$B$34:$B$777,F$402)+'СЕТ СН'!$F$16</f>
        <v>0</v>
      </c>
      <c r="G420" s="36">
        <f>SUMIFS(СВЦЭМ!$K$34:$K$777,СВЦЭМ!$A$34:$A$777,$A420,СВЦЭМ!$B$34:$B$777,G$402)+'СЕТ СН'!$F$16</f>
        <v>0</v>
      </c>
      <c r="H420" s="36">
        <f>SUMIFS(СВЦЭМ!$K$34:$K$777,СВЦЭМ!$A$34:$A$777,$A420,СВЦЭМ!$B$34:$B$777,H$402)+'СЕТ СН'!$F$16</f>
        <v>0</v>
      </c>
      <c r="I420" s="36">
        <f>SUMIFS(СВЦЭМ!$K$34:$K$777,СВЦЭМ!$A$34:$A$777,$A420,СВЦЭМ!$B$34:$B$777,I$402)+'СЕТ СН'!$F$16</f>
        <v>0</v>
      </c>
      <c r="J420" s="36">
        <f>SUMIFS(СВЦЭМ!$K$34:$K$777,СВЦЭМ!$A$34:$A$777,$A420,СВЦЭМ!$B$34:$B$777,J$402)+'СЕТ СН'!$F$16</f>
        <v>0</v>
      </c>
      <c r="K420" s="36">
        <f>SUMIFS(СВЦЭМ!$K$34:$K$777,СВЦЭМ!$A$34:$A$777,$A420,СВЦЭМ!$B$34:$B$777,K$402)+'СЕТ СН'!$F$16</f>
        <v>0</v>
      </c>
      <c r="L420" s="36">
        <f>SUMIFS(СВЦЭМ!$K$34:$K$777,СВЦЭМ!$A$34:$A$777,$A420,СВЦЭМ!$B$34:$B$777,L$402)+'СЕТ СН'!$F$16</f>
        <v>0</v>
      </c>
      <c r="M420" s="36">
        <f>SUMIFS(СВЦЭМ!$K$34:$K$777,СВЦЭМ!$A$34:$A$777,$A420,СВЦЭМ!$B$34:$B$777,M$402)+'СЕТ СН'!$F$16</f>
        <v>0</v>
      </c>
      <c r="N420" s="36">
        <f>SUMIFS(СВЦЭМ!$K$34:$K$777,СВЦЭМ!$A$34:$A$777,$A420,СВЦЭМ!$B$34:$B$777,N$402)+'СЕТ СН'!$F$16</f>
        <v>0</v>
      </c>
      <c r="O420" s="36">
        <f>SUMIFS(СВЦЭМ!$K$34:$K$777,СВЦЭМ!$A$34:$A$777,$A420,СВЦЭМ!$B$34:$B$777,O$402)+'СЕТ СН'!$F$16</f>
        <v>0</v>
      </c>
      <c r="P420" s="36">
        <f>SUMIFS(СВЦЭМ!$K$34:$K$777,СВЦЭМ!$A$34:$A$777,$A420,СВЦЭМ!$B$34:$B$777,P$402)+'СЕТ СН'!$F$16</f>
        <v>0</v>
      </c>
      <c r="Q420" s="36">
        <f>SUMIFS(СВЦЭМ!$K$34:$K$777,СВЦЭМ!$A$34:$A$777,$A420,СВЦЭМ!$B$34:$B$777,Q$402)+'СЕТ СН'!$F$16</f>
        <v>0</v>
      </c>
      <c r="R420" s="36">
        <f>SUMIFS(СВЦЭМ!$K$34:$K$777,СВЦЭМ!$A$34:$A$777,$A420,СВЦЭМ!$B$34:$B$777,R$402)+'СЕТ СН'!$F$16</f>
        <v>0</v>
      </c>
      <c r="S420" s="36">
        <f>SUMIFS(СВЦЭМ!$K$34:$K$777,СВЦЭМ!$A$34:$A$777,$A420,СВЦЭМ!$B$34:$B$777,S$402)+'СЕТ СН'!$F$16</f>
        <v>0</v>
      </c>
      <c r="T420" s="36">
        <f>SUMIFS(СВЦЭМ!$K$34:$K$777,СВЦЭМ!$A$34:$A$777,$A420,СВЦЭМ!$B$34:$B$777,T$402)+'СЕТ СН'!$F$16</f>
        <v>0</v>
      </c>
      <c r="U420" s="36">
        <f>SUMIFS(СВЦЭМ!$K$34:$K$777,СВЦЭМ!$A$34:$A$777,$A420,СВЦЭМ!$B$34:$B$777,U$402)+'СЕТ СН'!$F$16</f>
        <v>0</v>
      </c>
      <c r="V420" s="36">
        <f>SUMIFS(СВЦЭМ!$K$34:$K$777,СВЦЭМ!$A$34:$A$777,$A420,СВЦЭМ!$B$34:$B$777,V$402)+'СЕТ СН'!$F$16</f>
        <v>0</v>
      </c>
      <c r="W420" s="36">
        <f>SUMIFS(СВЦЭМ!$K$34:$K$777,СВЦЭМ!$A$34:$A$777,$A420,СВЦЭМ!$B$34:$B$777,W$402)+'СЕТ СН'!$F$16</f>
        <v>0</v>
      </c>
      <c r="X420" s="36">
        <f>SUMIFS(СВЦЭМ!$K$34:$K$777,СВЦЭМ!$A$34:$A$777,$A420,СВЦЭМ!$B$34:$B$777,X$402)+'СЕТ СН'!$F$16</f>
        <v>0</v>
      </c>
      <c r="Y420" s="36">
        <f>SUMIFS(СВЦЭМ!$K$34:$K$777,СВЦЭМ!$A$34:$A$777,$A420,СВЦЭМ!$B$34:$B$777,Y$402)+'СЕТ СН'!$F$16</f>
        <v>0</v>
      </c>
    </row>
    <row r="421" spans="1:25" ht="15.75" hidden="1" x14ac:dyDescent="0.2">
      <c r="A421" s="35">
        <f t="shared" si="11"/>
        <v>43970</v>
      </c>
      <c r="B421" s="36">
        <f>SUMIFS(СВЦЭМ!$K$34:$K$777,СВЦЭМ!$A$34:$A$777,$A421,СВЦЭМ!$B$34:$B$777,B$402)+'СЕТ СН'!$F$16</f>
        <v>0</v>
      </c>
      <c r="C421" s="36">
        <f>SUMIFS(СВЦЭМ!$K$34:$K$777,СВЦЭМ!$A$34:$A$777,$A421,СВЦЭМ!$B$34:$B$777,C$402)+'СЕТ СН'!$F$16</f>
        <v>0</v>
      </c>
      <c r="D421" s="36">
        <f>SUMIFS(СВЦЭМ!$K$34:$K$777,СВЦЭМ!$A$34:$A$777,$A421,СВЦЭМ!$B$34:$B$777,D$402)+'СЕТ СН'!$F$16</f>
        <v>0</v>
      </c>
      <c r="E421" s="36">
        <f>SUMIFS(СВЦЭМ!$K$34:$K$777,СВЦЭМ!$A$34:$A$777,$A421,СВЦЭМ!$B$34:$B$777,E$402)+'СЕТ СН'!$F$16</f>
        <v>0</v>
      </c>
      <c r="F421" s="36">
        <f>SUMIFS(СВЦЭМ!$K$34:$K$777,СВЦЭМ!$A$34:$A$777,$A421,СВЦЭМ!$B$34:$B$777,F$402)+'СЕТ СН'!$F$16</f>
        <v>0</v>
      </c>
      <c r="G421" s="36">
        <f>SUMIFS(СВЦЭМ!$K$34:$K$777,СВЦЭМ!$A$34:$A$777,$A421,СВЦЭМ!$B$34:$B$777,G$402)+'СЕТ СН'!$F$16</f>
        <v>0</v>
      </c>
      <c r="H421" s="36">
        <f>SUMIFS(СВЦЭМ!$K$34:$K$777,СВЦЭМ!$A$34:$A$777,$A421,СВЦЭМ!$B$34:$B$777,H$402)+'СЕТ СН'!$F$16</f>
        <v>0</v>
      </c>
      <c r="I421" s="36">
        <f>SUMIFS(СВЦЭМ!$K$34:$K$777,СВЦЭМ!$A$34:$A$777,$A421,СВЦЭМ!$B$34:$B$777,I$402)+'СЕТ СН'!$F$16</f>
        <v>0</v>
      </c>
      <c r="J421" s="36">
        <f>SUMIFS(СВЦЭМ!$K$34:$K$777,СВЦЭМ!$A$34:$A$777,$A421,СВЦЭМ!$B$34:$B$777,J$402)+'СЕТ СН'!$F$16</f>
        <v>0</v>
      </c>
      <c r="K421" s="36">
        <f>SUMIFS(СВЦЭМ!$K$34:$K$777,СВЦЭМ!$A$34:$A$777,$A421,СВЦЭМ!$B$34:$B$777,K$402)+'СЕТ СН'!$F$16</f>
        <v>0</v>
      </c>
      <c r="L421" s="36">
        <f>SUMIFS(СВЦЭМ!$K$34:$K$777,СВЦЭМ!$A$34:$A$777,$A421,СВЦЭМ!$B$34:$B$777,L$402)+'СЕТ СН'!$F$16</f>
        <v>0</v>
      </c>
      <c r="M421" s="36">
        <f>SUMIFS(СВЦЭМ!$K$34:$K$777,СВЦЭМ!$A$34:$A$777,$A421,СВЦЭМ!$B$34:$B$777,M$402)+'СЕТ СН'!$F$16</f>
        <v>0</v>
      </c>
      <c r="N421" s="36">
        <f>SUMIFS(СВЦЭМ!$K$34:$K$777,СВЦЭМ!$A$34:$A$777,$A421,СВЦЭМ!$B$34:$B$777,N$402)+'СЕТ СН'!$F$16</f>
        <v>0</v>
      </c>
      <c r="O421" s="36">
        <f>SUMIFS(СВЦЭМ!$K$34:$K$777,СВЦЭМ!$A$34:$A$777,$A421,СВЦЭМ!$B$34:$B$777,O$402)+'СЕТ СН'!$F$16</f>
        <v>0</v>
      </c>
      <c r="P421" s="36">
        <f>SUMIFS(СВЦЭМ!$K$34:$K$777,СВЦЭМ!$A$34:$A$777,$A421,СВЦЭМ!$B$34:$B$777,P$402)+'СЕТ СН'!$F$16</f>
        <v>0</v>
      </c>
      <c r="Q421" s="36">
        <f>SUMIFS(СВЦЭМ!$K$34:$K$777,СВЦЭМ!$A$34:$A$777,$A421,СВЦЭМ!$B$34:$B$777,Q$402)+'СЕТ СН'!$F$16</f>
        <v>0</v>
      </c>
      <c r="R421" s="36">
        <f>SUMIFS(СВЦЭМ!$K$34:$K$777,СВЦЭМ!$A$34:$A$777,$A421,СВЦЭМ!$B$34:$B$777,R$402)+'СЕТ СН'!$F$16</f>
        <v>0</v>
      </c>
      <c r="S421" s="36">
        <f>SUMIFS(СВЦЭМ!$K$34:$K$777,СВЦЭМ!$A$34:$A$777,$A421,СВЦЭМ!$B$34:$B$777,S$402)+'СЕТ СН'!$F$16</f>
        <v>0</v>
      </c>
      <c r="T421" s="36">
        <f>SUMIFS(СВЦЭМ!$K$34:$K$777,СВЦЭМ!$A$34:$A$777,$A421,СВЦЭМ!$B$34:$B$777,T$402)+'СЕТ СН'!$F$16</f>
        <v>0</v>
      </c>
      <c r="U421" s="36">
        <f>SUMIFS(СВЦЭМ!$K$34:$K$777,СВЦЭМ!$A$34:$A$777,$A421,СВЦЭМ!$B$34:$B$777,U$402)+'СЕТ СН'!$F$16</f>
        <v>0</v>
      </c>
      <c r="V421" s="36">
        <f>SUMIFS(СВЦЭМ!$K$34:$K$777,СВЦЭМ!$A$34:$A$777,$A421,СВЦЭМ!$B$34:$B$777,V$402)+'СЕТ СН'!$F$16</f>
        <v>0</v>
      </c>
      <c r="W421" s="36">
        <f>SUMIFS(СВЦЭМ!$K$34:$K$777,СВЦЭМ!$A$34:$A$777,$A421,СВЦЭМ!$B$34:$B$777,W$402)+'СЕТ СН'!$F$16</f>
        <v>0</v>
      </c>
      <c r="X421" s="36">
        <f>SUMIFS(СВЦЭМ!$K$34:$K$777,СВЦЭМ!$A$34:$A$777,$A421,СВЦЭМ!$B$34:$B$777,X$402)+'СЕТ СН'!$F$16</f>
        <v>0</v>
      </c>
      <c r="Y421" s="36">
        <f>SUMIFS(СВЦЭМ!$K$34:$K$777,СВЦЭМ!$A$34:$A$777,$A421,СВЦЭМ!$B$34:$B$777,Y$402)+'СЕТ СН'!$F$16</f>
        <v>0</v>
      </c>
    </row>
    <row r="422" spans="1:25" ht="15.75" hidden="1" x14ac:dyDescent="0.2">
      <c r="A422" s="35">
        <f t="shared" si="11"/>
        <v>43971</v>
      </c>
      <c r="B422" s="36">
        <f>SUMIFS(СВЦЭМ!$K$34:$K$777,СВЦЭМ!$A$34:$A$777,$A422,СВЦЭМ!$B$34:$B$777,B$402)+'СЕТ СН'!$F$16</f>
        <v>0</v>
      </c>
      <c r="C422" s="36">
        <f>SUMIFS(СВЦЭМ!$K$34:$K$777,СВЦЭМ!$A$34:$A$777,$A422,СВЦЭМ!$B$34:$B$777,C$402)+'СЕТ СН'!$F$16</f>
        <v>0</v>
      </c>
      <c r="D422" s="36">
        <f>SUMIFS(СВЦЭМ!$K$34:$K$777,СВЦЭМ!$A$34:$A$777,$A422,СВЦЭМ!$B$34:$B$777,D$402)+'СЕТ СН'!$F$16</f>
        <v>0</v>
      </c>
      <c r="E422" s="36">
        <f>SUMIFS(СВЦЭМ!$K$34:$K$777,СВЦЭМ!$A$34:$A$777,$A422,СВЦЭМ!$B$34:$B$777,E$402)+'СЕТ СН'!$F$16</f>
        <v>0</v>
      </c>
      <c r="F422" s="36">
        <f>SUMIFS(СВЦЭМ!$K$34:$K$777,СВЦЭМ!$A$34:$A$777,$A422,СВЦЭМ!$B$34:$B$777,F$402)+'СЕТ СН'!$F$16</f>
        <v>0</v>
      </c>
      <c r="G422" s="36">
        <f>SUMIFS(СВЦЭМ!$K$34:$K$777,СВЦЭМ!$A$34:$A$777,$A422,СВЦЭМ!$B$34:$B$777,G$402)+'СЕТ СН'!$F$16</f>
        <v>0</v>
      </c>
      <c r="H422" s="36">
        <f>SUMIFS(СВЦЭМ!$K$34:$K$777,СВЦЭМ!$A$34:$A$777,$A422,СВЦЭМ!$B$34:$B$777,H$402)+'СЕТ СН'!$F$16</f>
        <v>0</v>
      </c>
      <c r="I422" s="36">
        <f>SUMIFS(СВЦЭМ!$K$34:$K$777,СВЦЭМ!$A$34:$A$777,$A422,СВЦЭМ!$B$34:$B$777,I$402)+'СЕТ СН'!$F$16</f>
        <v>0</v>
      </c>
      <c r="J422" s="36">
        <f>SUMIFS(СВЦЭМ!$K$34:$K$777,СВЦЭМ!$A$34:$A$777,$A422,СВЦЭМ!$B$34:$B$777,J$402)+'СЕТ СН'!$F$16</f>
        <v>0</v>
      </c>
      <c r="K422" s="36">
        <f>SUMIFS(СВЦЭМ!$K$34:$K$777,СВЦЭМ!$A$34:$A$777,$A422,СВЦЭМ!$B$34:$B$777,K$402)+'СЕТ СН'!$F$16</f>
        <v>0</v>
      </c>
      <c r="L422" s="36">
        <f>SUMIFS(СВЦЭМ!$K$34:$K$777,СВЦЭМ!$A$34:$A$777,$A422,СВЦЭМ!$B$34:$B$777,L$402)+'СЕТ СН'!$F$16</f>
        <v>0</v>
      </c>
      <c r="M422" s="36">
        <f>SUMIFS(СВЦЭМ!$K$34:$K$777,СВЦЭМ!$A$34:$A$777,$A422,СВЦЭМ!$B$34:$B$777,M$402)+'СЕТ СН'!$F$16</f>
        <v>0</v>
      </c>
      <c r="N422" s="36">
        <f>SUMIFS(СВЦЭМ!$K$34:$K$777,СВЦЭМ!$A$34:$A$777,$A422,СВЦЭМ!$B$34:$B$777,N$402)+'СЕТ СН'!$F$16</f>
        <v>0</v>
      </c>
      <c r="O422" s="36">
        <f>SUMIFS(СВЦЭМ!$K$34:$K$777,СВЦЭМ!$A$34:$A$777,$A422,СВЦЭМ!$B$34:$B$777,O$402)+'СЕТ СН'!$F$16</f>
        <v>0</v>
      </c>
      <c r="P422" s="36">
        <f>SUMIFS(СВЦЭМ!$K$34:$K$777,СВЦЭМ!$A$34:$A$777,$A422,СВЦЭМ!$B$34:$B$777,P$402)+'СЕТ СН'!$F$16</f>
        <v>0</v>
      </c>
      <c r="Q422" s="36">
        <f>SUMIFS(СВЦЭМ!$K$34:$K$777,СВЦЭМ!$A$34:$A$777,$A422,СВЦЭМ!$B$34:$B$777,Q$402)+'СЕТ СН'!$F$16</f>
        <v>0</v>
      </c>
      <c r="R422" s="36">
        <f>SUMIFS(СВЦЭМ!$K$34:$K$777,СВЦЭМ!$A$34:$A$777,$A422,СВЦЭМ!$B$34:$B$777,R$402)+'СЕТ СН'!$F$16</f>
        <v>0</v>
      </c>
      <c r="S422" s="36">
        <f>SUMIFS(СВЦЭМ!$K$34:$K$777,СВЦЭМ!$A$34:$A$777,$A422,СВЦЭМ!$B$34:$B$777,S$402)+'СЕТ СН'!$F$16</f>
        <v>0</v>
      </c>
      <c r="T422" s="36">
        <f>SUMIFS(СВЦЭМ!$K$34:$K$777,СВЦЭМ!$A$34:$A$777,$A422,СВЦЭМ!$B$34:$B$777,T$402)+'СЕТ СН'!$F$16</f>
        <v>0</v>
      </c>
      <c r="U422" s="36">
        <f>SUMIFS(СВЦЭМ!$K$34:$K$777,СВЦЭМ!$A$34:$A$777,$A422,СВЦЭМ!$B$34:$B$777,U$402)+'СЕТ СН'!$F$16</f>
        <v>0</v>
      </c>
      <c r="V422" s="36">
        <f>SUMIFS(СВЦЭМ!$K$34:$K$777,СВЦЭМ!$A$34:$A$777,$A422,СВЦЭМ!$B$34:$B$777,V$402)+'СЕТ СН'!$F$16</f>
        <v>0</v>
      </c>
      <c r="W422" s="36">
        <f>SUMIFS(СВЦЭМ!$K$34:$K$777,СВЦЭМ!$A$34:$A$777,$A422,СВЦЭМ!$B$34:$B$777,W$402)+'СЕТ СН'!$F$16</f>
        <v>0</v>
      </c>
      <c r="X422" s="36">
        <f>SUMIFS(СВЦЭМ!$K$34:$K$777,СВЦЭМ!$A$34:$A$777,$A422,СВЦЭМ!$B$34:$B$777,X$402)+'СЕТ СН'!$F$16</f>
        <v>0</v>
      </c>
      <c r="Y422" s="36">
        <f>SUMIFS(СВЦЭМ!$K$34:$K$777,СВЦЭМ!$A$34:$A$777,$A422,СВЦЭМ!$B$34:$B$777,Y$402)+'СЕТ СН'!$F$16</f>
        <v>0</v>
      </c>
    </row>
    <row r="423" spans="1:25" ht="15.75" hidden="1" x14ac:dyDescent="0.2">
      <c r="A423" s="35">
        <f t="shared" si="11"/>
        <v>43972</v>
      </c>
      <c r="B423" s="36">
        <f>SUMIFS(СВЦЭМ!$K$34:$K$777,СВЦЭМ!$A$34:$A$777,$A423,СВЦЭМ!$B$34:$B$777,B$402)+'СЕТ СН'!$F$16</f>
        <v>0</v>
      </c>
      <c r="C423" s="36">
        <f>SUMIFS(СВЦЭМ!$K$34:$K$777,СВЦЭМ!$A$34:$A$777,$A423,СВЦЭМ!$B$34:$B$777,C$402)+'СЕТ СН'!$F$16</f>
        <v>0</v>
      </c>
      <c r="D423" s="36">
        <f>SUMIFS(СВЦЭМ!$K$34:$K$777,СВЦЭМ!$A$34:$A$777,$A423,СВЦЭМ!$B$34:$B$777,D$402)+'СЕТ СН'!$F$16</f>
        <v>0</v>
      </c>
      <c r="E423" s="36">
        <f>SUMIFS(СВЦЭМ!$K$34:$K$777,СВЦЭМ!$A$34:$A$777,$A423,СВЦЭМ!$B$34:$B$777,E$402)+'СЕТ СН'!$F$16</f>
        <v>0</v>
      </c>
      <c r="F423" s="36">
        <f>SUMIFS(СВЦЭМ!$K$34:$K$777,СВЦЭМ!$A$34:$A$777,$A423,СВЦЭМ!$B$34:$B$777,F$402)+'СЕТ СН'!$F$16</f>
        <v>0</v>
      </c>
      <c r="G423" s="36">
        <f>SUMIFS(СВЦЭМ!$K$34:$K$777,СВЦЭМ!$A$34:$A$777,$A423,СВЦЭМ!$B$34:$B$777,G$402)+'СЕТ СН'!$F$16</f>
        <v>0</v>
      </c>
      <c r="H423" s="36">
        <f>SUMIFS(СВЦЭМ!$K$34:$K$777,СВЦЭМ!$A$34:$A$777,$A423,СВЦЭМ!$B$34:$B$777,H$402)+'СЕТ СН'!$F$16</f>
        <v>0</v>
      </c>
      <c r="I423" s="36">
        <f>SUMIFS(СВЦЭМ!$K$34:$K$777,СВЦЭМ!$A$34:$A$777,$A423,СВЦЭМ!$B$34:$B$777,I$402)+'СЕТ СН'!$F$16</f>
        <v>0</v>
      </c>
      <c r="J423" s="36">
        <f>SUMIFS(СВЦЭМ!$K$34:$K$777,СВЦЭМ!$A$34:$A$777,$A423,СВЦЭМ!$B$34:$B$777,J$402)+'СЕТ СН'!$F$16</f>
        <v>0</v>
      </c>
      <c r="K423" s="36">
        <f>SUMIFS(СВЦЭМ!$K$34:$K$777,СВЦЭМ!$A$34:$A$777,$A423,СВЦЭМ!$B$34:$B$777,K$402)+'СЕТ СН'!$F$16</f>
        <v>0</v>
      </c>
      <c r="L423" s="36">
        <f>SUMIFS(СВЦЭМ!$K$34:$K$777,СВЦЭМ!$A$34:$A$777,$A423,СВЦЭМ!$B$34:$B$777,L$402)+'СЕТ СН'!$F$16</f>
        <v>0</v>
      </c>
      <c r="M423" s="36">
        <f>SUMIFS(СВЦЭМ!$K$34:$K$777,СВЦЭМ!$A$34:$A$777,$A423,СВЦЭМ!$B$34:$B$777,M$402)+'СЕТ СН'!$F$16</f>
        <v>0</v>
      </c>
      <c r="N423" s="36">
        <f>SUMIFS(СВЦЭМ!$K$34:$K$777,СВЦЭМ!$A$34:$A$777,$A423,СВЦЭМ!$B$34:$B$777,N$402)+'СЕТ СН'!$F$16</f>
        <v>0</v>
      </c>
      <c r="O423" s="36">
        <f>SUMIFS(СВЦЭМ!$K$34:$K$777,СВЦЭМ!$A$34:$A$777,$A423,СВЦЭМ!$B$34:$B$777,O$402)+'СЕТ СН'!$F$16</f>
        <v>0</v>
      </c>
      <c r="P423" s="36">
        <f>SUMIFS(СВЦЭМ!$K$34:$K$777,СВЦЭМ!$A$34:$A$777,$A423,СВЦЭМ!$B$34:$B$777,P$402)+'СЕТ СН'!$F$16</f>
        <v>0</v>
      </c>
      <c r="Q423" s="36">
        <f>SUMIFS(СВЦЭМ!$K$34:$K$777,СВЦЭМ!$A$34:$A$777,$A423,СВЦЭМ!$B$34:$B$777,Q$402)+'СЕТ СН'!$F$16</f>
        <v>0</v>
      </c>
      <c r="R423" s="36">
        <f>SUMIFS(СВЦЭМ!$K$34:$K$777,СВЦЭМ!$A$34:$A$777,$A423,СВЦЭМ!$B$34:$B$777,R$402)+'СЕТ СН'!$F$16</f>
        <v>0</v>
      </c>
      <c r="S423" s="36">
        <f>SUMIFS(СВЦЭМ!$K$34:$K$777,СВЦЭМ!$A$34:$A$777,$A423,СВЦЭМ!$B$34:$B$777,S$402)+'СЕТ СН'!$F$16</f>
        <v>0</v>
      </c>
      <c r="T423" s="36">
        <f>SUMIFS(СВЦЭМ!$K$34:$K$777,СВЦЭМ!$A$34:$A$777,$A423,СВЦЭМ!$B$34:$B$777,T$402)+'СЕТ СН'!$F$16</f>
        <v>0</v>
      </c>
      <c r="U423" s="36">
        <f>SUMIFS(СВЦЭМ!$K$34:$K$777,СВЦЭМ!$A$34:$A$777,$A423,СВЦЭМ!$B$34:$B$777,U$402)+'СЕТ СН'!$F$16</f>
        <v>0</v>
      </c>
      <c r="V423" s="36">
        <f>SUMIFS(СВЦЭМ!$K$34:$K$777,СВЦЭМ!$A$34:$A$777,$A423,СВЦЭМ!$B$34:$B$777,V$402)+'СЕТ СН'!$F$16</f>
        <v>0</v>
      </c>
      <c r="W423" s="36">
        <f>SUMIFS(СВЦЭМ!$K$34:$K$777,СВЦЭМ!$A$34:$A$777,$A423,СВЦЭМ!$B$34:$B$777,W$402)+'СЕТ СН'!$F$16</f>
        <v>0</v>
      </c>
      <c r="X423" s="36">
        <f>SUMIFS(СВЦЭМ!$K$34:$K$777,СВЦЭМ!$A$34:$A$777,$A423,СВЦЭМ!$B$34:$B$777,X$402)+'СЕТ СН'!$F$16</f>
        <v>0</v>
      </c>
      <c r="Y423" s="36">
        <f>SUMIFS(СВЦЭМ!$K$34:$K$777,СВЦЭМ!$A$34:$A$777,$A423,СВЦЭМ!$B$34:$B$777,Y$402)+'СЕТ СН'!$F$16</f>
        <v>0</v>
      </c>
    </row>
    <row r="424" spans="1:25" ht="15.75" hidden="1" x14ac:dyDescent="0.2">
      <c r="A424" s="35">
        <f t="shared" si="11"/>
        <v>43973</v>
      </c>
      <c r="B424" s="36">
        <f>SUMIFS(СВЦЭМ!$K$34:$K$777,СВЦЭМ!$A$34:$A$777,$A424,СВЦЭМ!$B$34:$B$777,B$402)+'СЕТ СН'!$F$16</f>
        <v>0</v>
      </c>
      <c r="C424" s="36">
        <f>SUMIFS(СВЦЭМ!$K$34:$K$777,СВЦЭМ!$A$34:$A$777,$A424,СВЦЭМ!$B$34:$B$777,C$402)+'СЕТ СН'!$F$16</f>
        <v>0</v>
      </c>
      <c r="D424" s="36">
        <f>SUMIFS(СВЦЭМ!$K$34:$K$777,СВЦЭМ!$A$34:$A$777,$A424,СВЦЭМ!$B$34:$B$777,D$402)+'СЕТ СН'!$F$16</f>
        <v>0</v>
      </c>
      <c r="E424" s="36">
        <f>SUMIFS(СВЦЭМ!$K$34:$K$777,СВЦЭМ!$A$34:$A$777,$A424,СВЦЭМ!$B$34:$B$777,E$402)+'СЕТ СН'!$F$16</f>
        <v>0</v>
      </c>
      <c r="F424" s="36">
        <f>SUMIFS(СВЦЭМ!$K$34:$K$777,СВЦЭМ!$A$34:$A$777,$A424,СВЦЭМ!$B$34:$B$777,F$402)+'СЕТ СН'!$F$16</f>
        <v>0</v>
      </c>
      <c r="G424" s="36">
        <f>SUMIFS(СВЦЭМ!$K$34:$K$777,СВЦЭМ!$A$34:$A$777,$A424,СВЦЭМ!$B$34:$B$777,G$402)+'СЕТ СН'!$F$16</f>
        <v>0</v>
      </c>
      <c r="H424" s="36">
        <f>SUMIFS(СВЦЭМ!$K$34:$K$777,СВЦЭМ!$A$34:$A$777,$A424,СВЦЭМ!$B$34:$B$777,H$402)+'СЕТ СН'!$F$16</f>
        <v>0</v>
      </c>
      <c r="I424" s="36">
        <f>SUMIFS(СВЦЭМ!$K$34:$K$777,СВЦЭМ!$A$34:$A$777,$A424,СВЦЭМ!$B$34:$B$777,I$402)+'СЕТ СН'!$F$16</f>
        <v>0</v>
      </c>
      <c r="J424" s="36">
        <f>SUMIFS(СВЦЭМ!$K$34:$K$777,СВЦЭМ!$A$34:$A$777,$A424,СВЦЭМ!$B$34:$B$777,J$402)+'СЕТ СН'!$F$16</f>
        <v>0</v>
      </c>
      <c r="K424" s="36">
        <f>SUMIFS(СВЦЭМ!$K$34:$K$777,СВЦЭМ!$A$34:$A$777,$A424,СВЦЭМ!$B$34:$B$777,K$402)+'СЕТ СН'!$F$16</f>
        <v>0</v>
      </c>
      <c r="L424" s="36">
        <f>SUMIFS(СВЦЭМ!$K$34:$K$777,СВЦЭМ!$A$34:$A$777,$A424,СВЦЭМ!$B$34:$B$777,L$402)+'СЕТ СН'!$F$16</f>
        <v>0</v>
      </c>
      <c r="M424" s="36">
        <f>SUMIFS(СВЦЭМ!$K$34:$K$777,СВЦЭМ!$A$34:$A$777,$A424,СВЦЭМ!$B$34:$B$777,M$402)+'СЕТ СН'!$F$16</f>
        <v>0</v>
      </c>
      <c r="N424" s="36">
        <f>SUMIFS(СВЦЭМ!$K$34:$K$777,СВЦЭМ!$A$34:$A$777,$A424,СВЦЭМ!$B$34:$B$777,N$402)+'СЕТ СН'!$F$16</f>
        <v>0</v>
      </c>
      <c r="O424" s="36">
        <f>SUMIFS(СВЦЭМ!$K$34:$K$777,СВЦЭМ!$A$34:$A$777,$A424,СВЦЭМ!$B$34:$B$777,O$402)+'СЕТ СН'!$F$16</f>
        <v>0</v>
      </c>
      <c r="P424" s="36">
        <f>SUMIFS(СВЦЭМ!$K$34:$K$777,СВЦЭМ!$A$34:$A$777,$A424,СВЦЭМ!$B$34:$B$777,P$402)+'СЕТ СН'!$F$16</f>
        <v>0</v>
      </c>
      <c r="Q424" s="36">
        <f>SUMIFS(СВЦЭМ!$K$34:$K$777,СВЦЭМ!$A$34:$A$777,$A424,СВЦЭМ!$B$34:$B$777,Q$402)+'СЕТ СН'!$F$16</f>
        <v>0</v>
      </c>
      <c r="R424" s="36">
        <f>SUMIFS(СВЦЭМ!$K$34:$K$777,СВЦЭМ!$A$34:$A$777,$A424,СВЦЭМ!$B$34:$B$777,R$402)+'СЕТ СН'!$F$16</f>
        <v>0</v>
      </c>
      <c r="S424" s="36">
        <f>SUMIFS(СВЦЭМ!$K$34:$K$777,СВЦЭМ!$A$34:$A$777,$A424,СВЦЭМ!$B$34:$B$777,S$402)+'СЕТ СН'!$F$16</f>
        <v>0</v>
      </c>
      <c r="T424" s="36">
        <f>SUMIFS(СВЦЭМ!$K$34:$K$777,СВЦЭМ!$A$34:$A$777,$A424,СВЦЭМ!$B$34:$B$777,T$402)+'СЕТ СН'!$F$16</f>
        <v>0</v>
      </c>
      <c r="U424" s="36">
        <f>SUMIFS(СВЦЭМ!$K$34:$K$777,СВЦЭМ!$A$34:$A$777,$A424,СВЦЭМ!$B$34:$B$777,U$402)+'СЕТ СН'!$F$16</f>
        <v>0</v>
      </c>
      <c r="V424" s="36">
        <f>SUMIFS(СВЦЭМ!$K$34:$K$777,СВЦЭМ!$A$34:$A$777,$A424,СВЦЭМ!$B$34:$B$777,V$402)+'СЕТ СН'!$F$16</f>
        <v>0</v>
      </c>
      <c r="W424" s="36">
        <f>SUMIFS(СВЦЭМ!$K$34:$K$777,СВЦЭМ!$A$34:$A$777,$A424,СВЦЭМ!$B$34:$B$777,W$402)+'СЕТ СН'!$F$16</f>
        <v>0</v>
      </c>
      <c r="X424" s="36">
        <f>SUMIFS(СВЦЭМ!$K$34:$K$777,СВЦЭМ!$A$34:$A$777,$A424,СВЦЭМ!$B$34:$B$777,X$402)+'СЕТ СН'!$F$16</f>
        <v>0</v>
      </c>
      <c r="Y424" s="36">
        <f>SUMIFS(СВЦЭМ!$K$34:$K$777,СВЦЭМ!$A$34:$A$777,$A424,СВЦЭМ!$B$34:$B$777,Y$402)+'СЕТ СН'!$F$16</f>
        <v>0</v>
      </c>
    </row>
    <row r="425" spans="1:25" ht="15.75" hidden="1" x14ac:dyDescent="0.2">
      <c r="A425" s="35">
        <f t="shared" si="11"/>
        <v>43974</v>
      </c>
      <c r="B425" s="36">
        <f>SUMIFS(СВЦЭМ!$K$34:$K$777,СВЦЭМ!$A$34:$A$777,$A425,СВЦЭМ!$B$34:$B$777,B$402)+'СЕТ СН'!$F$16</f>
        <v>0</v>
      </c>
      <c r="C425" s="36">
        <f>SUMIFS(СВЦЭМ!$K$34:$K$777,СВЦЭМ!$A$34:$A$777,$A425,СВЦЭМ!$B$34:$B$777,C$402)+'СЕТ СН'!$F$16</f>
        <v>0</v>
      </c>
      <c r="D425" s="36">
        <f>SUMIFS(СВЦЭМ!$K$34:$K$777,СВЦЭМ!$A$34:$A$777,$A425,СВЦЭМ!$B$34:$B$777,D$402)+'СЕТ СН'!$F$16</f>
        <v>0</v>
      </c>
      <c r="E425" s="36">
        <f>SUMIFS(СВЦЭМ!$K$34:$K$777,СВЦЭМ!$A$34:$A$777,$A425,СВЦЭМ!$B$34:$B$777,E$402)+'СЕТ СН'!$F$16</f>
        <v>0</v>
      </c>
      <c r="F425" s="36">
        <f>SUMIFS(СВЦЭМ!$K$34:$K$777,СВЦЭМ!$A$34:$A$777,$A425,СВЦЭМ!$B$34:$B$777,F$402)+'СЕТ СН'!$F$16</f>
        <v>0</v>
      </c>
      <c r="G425" s="36">
        <f>SUMIFS(СВЦЭМ!$K$34:$K$777,СВЦЭМ!$A$34:$A$777,$A425,СВЦЭМ!$B$34:$B$777,G$402)+'СЕТ СН'!$F$16</f>
        <v>0</v>
      </c>
      <c r="H425" s="36">
        <f>SUMIFS(СВЦЭМ!$K$34:$K$777,СВЦЭМ!$A$34:$A$777,$A425,СВЦЭМ!$B$34:$B$777,H$402)+'СЕТ СН'!$F$16</f>
        <v>0</v>
      </c>
      <c r="I425" s="36">
        <f>SUMIFS(СВЦЭМ!$K$34:$K$777,СВЦЭМ!$A$34:$A$777,$A425,СВЦЭМ!$B$34:$B$777,I$402)+'СЕТ СН'!$F$16</f>
        <v>0</v>
      </c>
      <c r="J425" s="36">
        <f>SUMIFS(СВЦЭМ!$K$34:$K$777,СВЦЭМ!$A$34:$A$777,$A425,СВЦЭМ!$B$34:$B$777,J$402)+'СЕТ СН'!$F$16</f>
        <v>0</v>
      </c>
      <c r="K425" s="36">
        <f>SUMIFS(СВЦЭМ!$K$34:$K$777,СВЦЭМ!$A$34:$A$777,$A425,СВЦЭМ!$B$34:$B$777,K$402)+'СЕТ СН'!$F$16</f>
        <v>0</v>
      </c>
      <c r="L425" s="36">
        <f>SUMIFS(СВЦЭМ!$K$34:$K$777,СВЦЭМ!$A$34:$A$777,$A425,СВЦЭМ!$B$34:$B$777,L$402)+'СЕТ СН'!$F$16</f>
        <v>0</v>
      </c>
      <c r="M425" s="36">
        <f>SUMIFS(СВЦЭМ!$K$34:$K$777,СВЦЭМ!$A$34:$A$777,$A425,СВЦЭМ!$B$34:$B$777,M$402)+'СЕТ СН'!$F$16</f>
        <v>0</v>
      </c>
      <c r="N425" s="36">
        <f>SUMIFS(СВЦЭМ!$K$34:$K$777,СВЦЭМ!$A$34:$A$777,$A425,СВЦЭМ!$B$34:$B$777,N$402)+'СЕТ СН'!$F$16</f>
        <v>0</v>
      </c>
      <c r="O425" s="36">
        <f>SUMIFS(СВЦЭМ!$K$34:$K$777,СВЦЭМ!$A$34:$A$777,$A425,СВЦЭМ!$B$34:$B$777,O$402)+'СЕТ СН'!$F$16</f>
        <v>0</v>
      </c>
      <c r="P425" s="36">
        <f>SUMIFS(СВЦЭМ!$K$34:$K$777,СВЦЭМ!$A$34:$A$777,$A425,СВЦЭМ!$B$34:$B$777,P$402)+'СЕТ СН'!$F$16</f>
        <v>0</v>
      </c>
      <c r="Q425" s="36">
        <f>SUMIFS(СВЦЭМ!$K$34:$K$777,СВЦЭМ!$A$34:$A$777,$A425,СВЦЭМ!$B$34:$B$777,Q$402)+'СЕТ СН'!$F$16</f>
        <v>0</v>
      </c>
      <c r="R425" s="36">
        <f>SUMIFS(СВЦЭМ!$K$34:$K$777,СВЦЭМ!$A$34:$A$777,$A425,СВЦЭМ!$B$34:$B$777,R$402)+'СЕТ СН'!$F$16</f>
        <v>0</v>
      </c>
      <c r="S425" s="36">
        <f>SUMIFS(СВЦЭМ!$K$34:$K$777,СВЦЭМ!$A$34:$A$777,$A425,СВЦЭМ!$B$34:$B$777,S$402)+'СЕТ СН'!$F$16</f>
        <v>0</v>
      </c>
      <c r="T425" s="36">
        <f>SUMIFS(СВЦЭМ!$K$34:$K$777,СВЦЭМ!$A$34:$A$777,$A425,СВЦЭМ!$B$34:$B$777,T$402)+'СЕТ СН'!$F$16</f>
        <v>0</v>
      </c>
      <c r="U425" s="36">
        <f>SUMIFS(СВЦЭМ!$K$34:$K$777,СВЦЭМ!$A$34:$A$777,$A425,СВЦЭМ!$B$34:$B$777,U$402)+'СЕТ СН'!$F$16</f>
        <v>0</v>
      </c>
      <c r="V425" s="36">
        <f>SUMIFS(СВЦЭМ!$K$34:$K$777,СВЦЭМ!$A$34:$A$777,$A425,СВЦЭМ!$B$34:$B$777,V$402)+'СЕТ СН'!$F$16</f>
        <v>0</v>
      </c>
      <c r="W425" s="36">
        <f>SUMIFS(СВЦЭМ!$K$34:$K$777,СВЦЭМ!$A$34:$A$777,$A425,СВЦЭМ!$B$34:$B$777,W$402)+'СЕТ СН'!$F$16</f>
        <v>0</v>
      </c>
      <c r="X425" s="36">
        <f>SUMIFS(СВЦЭМ!$K$34:$K$777,СВЦЭМ!$A$34:$A$777,$A425,СВЦЭМ!$B$34:$B$777,X$402)+'СЕТ СН'!$F$16</f>
        <v>0</v>
      </c>
      <c r="Y425" s="36">
        <f>SUMIFS(СВЦЭМ!$K$34:$K$777,СВЦЭМ!$A$34:$A$777,$A425,СВЦЭМ!$B$34:$B$777,Y$402)+'СЕТ СН'!$F$16</f>
        <v>0</v>
      </c>
    </row>
    <row r="426" spans="1:25" ht="15.75" hidden="1" x14ac:dyDescent="0.2">
      <c r="A426" s="35">
        <f t="shared" si="11"/>
        <v>43975</v>
      </c>
      <c r="B426" s="36">
        <f>SUMIFS(СВЦЭМ!$K$34:$K$777,СВЦЭМ!$A$34:$A$777,$A426,СВЦЭМ!$B$34:$B$777,B$402)+'СЕТ СН'!$F$16</f>
        <v>0</v>
      </c>
      <c r="C426" s="36">
        <f>SUMIFS(СВЦЭМ!$K$34:$K$777,СВЦЭМ!$A$34:$A$777,$A426,СВЦЭМ!$B$34:$B$777,C$402)+'СЕТ СН'!$F$16</f>
        <v>0</v>
      </c>
      <c r="D426" s="36">
        <f>SUMIFS(СВЦЭМ!$K$34:$K$777,СВЦЭМ!$A$34:$A$777,$A426,СВЦЭМ!$B$34:$B$777,D$402)+'СЕТ СН'!$F$16</f>
        <v>0</v>
      </c>
      <c r="E426" s="36">
        <f>SUMIFS(СВЦЭМ!$K$34:$K$777,СВЦЭМ!$A$34:$A$777,$A426,СВЦЭМ!$B$34:$B$777,E$402)+'СЕТ СН'!$F$16</f>
        <v>0</v>
      </c>
      <c r="F426" s="36">
        <f>SUMIFS(СВЦЭМ!$K$34:$K$777,СВЦЭМ!$A$34:$A$777,$A426,СВЦЭМ!$B$34:$B$777,F$402)+'СЕТ СН'!$F$16</f>
        <v>0</v>
      </c>
      <c r="G426" s="36">
        <f>SUMIFS(СВЦЭМ!$K$34:$K$777,СВЦЭМ!$A$34:$A$777,$A426,СВЦЭМ!$B$34:$B$777,G$402)+'СЕТ СН'!$F$16</f>
        <v>0</v>
      </c>
      <c r="H426" s="36">
        <f>SUMIFS(СВЦЭМ!$K$34:$K$777,СВЦЭМ!$A$34:$A$777,$A426,СВЦЭМ!$B$34:$B$777,H$402)+'СЕТ СН'!$F$16</f>
        <v>0</v>
      </c>
      <c r="I426" s="36">
        <f>SUMIFS(СВЦЭМ!$K$34:$K$777,СВЦЭМ!$A$34:$A$777,$A426,СВЦЭМ!$B$34:$B$777,I$402)+'СЕТ СН'!$F$16</f>
        <v>0</v>
      </c>
      <c r="J426" s="36">
        <f>SUMIFS(СВЦЭМ!$K$34:$K$777,СВЦЭМ!$A$34:$A$777,$A426,СВЦЭМ!$B$34:$B$777,J$402)+'СЕТ СН'!$F$16</f>
        <v>0</v>
      </c>
      <c r="K426" s="36">
        <f>SUMIFS(СВЦЭМ!$K$34:$K$777,СВЦЭМ!$A$34:$A$777,$A426,СВЦЭМ!$B$34:$B$777,K$402)+'СЕТ СН'!$F$16</f>
        <v>0</v>
      </c>
      <c r="L426" s="36">
        <f>SUMIFS(СВЦЭМ!$K$34:$K$777,СВЦЭМ!$A$34:$A$777,$A426,СВЦЭМ!$B$34:$B$777,L$402)+'СЕТ СН'!$F$16</f>
        <v>0</v>
      </c>
      <c r="M426" s="36">
        <f>SUMIFS(СВЦЭМ!$K$34:$K$777,СВЦЭМ!$A$34:$A$777,$A426,СВЦЭМ!$B$34:$B$777,M$402)+'СЕТ СН'!$F$16</f>
        <v>0</v>
      </c>
      <c r="N426" s="36">
        <f>SUMIFS(СВЦЭМ!$K$34:$K$777,СВЦЭМ!$A$34:$A$777,$A426,СВЦЭМ!$B$34:$B$777,N$402)+'СЕТ СН'!$F$16</f>
        <v>0</v>
      </c>
      <c r="O426" s="36">
        <f>SUMIFS(СВЦЭМ!$K$34:$K$777,СВЦЭМ!$A$34:$A$777,$A426,СВЦЭМ!$B$34:$B$777,O$402)+'СЕТ СН'!$F$16</f>
        <v>0</v>
      </c>
      <c r="P426" s="36">
        <f>SUMIFS(СВЦЭМ!$K$34:$K$777,СВЦЭМ!$A$34:$A$777,$A426,СВЦЭМ!$B$34:$B$777,P$402)+'СЕТ СН'!$F$16</f>
        <v>0</v>
      </c>
      <c r="Q426" s="36">
        <f>SUMIFS(СВЦЭМ!$K$34:$K$777,СВЦЭМ!$A$34:$A$777,$A426,СВЦЭМ!$B$34:$B$777,Q$402)+'СЕТ СН'!$F$16</f>
        <v>0</v>
      </c>
      <c r="R426" s="36">
        <f>SUMIFS(СВЦЭМ!$K$34:$K$777,СВЦЭМ!$A$34:$A$777,$A426,СВЦЭМ!$B$34:$B$777,R$402)+'СЕТ СН'!$F$16</f>
        <v>0</v>
      </c>
      <c r="S426" s="36">
        <f>SUMIFS(СВЦЭМ!$K$34:$K$777,СВЦЭМ!$A$34:$A$777,$A426,СВЦЭМ!$B$34:$B$777,S$402)+'СЕТ СН'!$F$16</f>
        <v>0</v>
      </c>
      <c r="T426" s="36">
        <f>SUMIFS(СВЦЭМ!$K$34:$K$777,СВЦЭМ!$A$34:$A$777,$A426,СВЦЭМ!$B$34:$B$777,T$402)+'СЕТ СН'!$F$16</f>
        <v>0</v>
      </c>
      <c r="U426" s="36">
        <f>SUMIFS(СВЦЭМ!$K$34:$K$777,СВЦЭМ!$A$34:$A$777,$A426,СВЦЭМ!$B$34:$B$777,U$402)+'СЕТ СН'!$F$16</f>
        <v>0</v>
      </c>
      <c r="V426" s="36">
        <f>SUMIFS(СВЦЭМ!$K$34:$K$777,СВЦЭМ!$A$34:$A$777,$A426,СВЦЭМ!$B$34:$B$777,V$402)+'СЕТ СН'!$F$16</f>
        <v>0</v>
      </c>
      <c r="W426" s="36">
        <f>SUMIFS(СВЦЭМ!$K$34:$K$777,СВЦЭМ!$A$34:$A$777,$A426,СВЦЭМ!$B$34:$B$777,W$402)+'СЕТ СН'!$F$16</f>
        <v>0</v>
      </c>
      <c r="X426" s="36">
        <f>SUMIFS(СВЦЭМ!$K$34:$K$777,СВЦЭМ!$A$34:$A$777,$A426,СВЦЭМ!$B$34:$B$777,X$402)+'СЕТ СН'!$F$16</f>
        <v>0</v>
      </c>
      <c r="Y426" s="36">
        <f>SUMIFS(СВЦЭМ!$K$34:$K$777,СВЦЭМ!$A$34:$A$777,$A426,СВЦЭМ!$B$34:$B$777,Y$402)+'СЕТ СН'!$F$16</f>
        <v>0</v>
      </c>
    </row>
    <row r="427" spans="1:25" ht="15.75" hidden="1" x14ac:dyDescent="0.2">
      <c r="A427" s="35">
        <f t="shared" si="11"/>
        <v>43976</v>
      </c>
      <c r="B427" s="36">
        <f>SUMIFS(СВЦЭМ!$K$34:$K$777,СВЦЭМ!$A$34:$A$777,$A427,СВЦЭМ!$B$34:$B$777,B$402)+'СЕТ СН'!$F$16</f>
        <v>0</v>
      </c>
      <c r="C427" s="36">
        <f>SUMIFS(СВЦЭМ!$K$34:$K$777,СВЦЭМ!$A$34:$A$777,$A427,СВЦЭМ!$B$34:$B$777,C$402)+'СЕТ СН'!$F$16</f>
        <v>0</v>
      </c>
      <c r="D427" s="36">
        <f>SUMIFS(СВЦЭМ!$K$34:$K$777,СВЦЭМ!$A$34:$A$777,$A427,СВЦЭМ!$B$34:$B$777,D$402)+'СЕТ СН'!$F$16</f>
        <v>0</v>
      </c>
      <c r="E427" s="36">
        <f>SUMIFS(СВЦЭМ!$K$34:$K$777,СВЦЭМ!$A$34:$A$777,$A427,СВЦЭМ!$B$34:$B$777,E$402)+'СЕТ СН'!$F$16</f>
        <v>0</v>
      </c>
      <c r="F427" s="36">
        <f>SUMIFS(СВЦЭМ!$K$34:$K$777,СВЦЭМ!$A$34:$A$777,$A427,СВЦЭМ!$B$34:$B$777,F$402)+'СЕТ СН'!$F$16</f>
        <v>0</v>
      </c>
      <c r="G427" s="36">
        <f>SUMIFS(СВЦЭМ!$K$34:$K$777,СВЦЭМ!$A$34:$A$777,$A427,СВЦЭМ!$B$34:$B$777,G$402)+'СЕТ СН'!$F$16</f>
        <v>0</v>
      </c>
      <c r="H427" s="36">
        <f>SUMIFS(СВЦЭМ!$K$34:$K$777,СВЦЭМ!$A$34:$A$777,$A427,СВЦЭМ!$B$34:$B$777,H$402)+'СЕТ СН'!$F$16</f>
        <v>0</v>
      </c>
      <c r="I427" s="36">
        <f>SUMIFS(СВЦЭМ!$K$34:$K$777,СВЦЭМ!$A$34:$A$777,$A427,СВЦЭМ!$B$34:$B$777,I$402)+'СЕТ СН'!$F$16</f>
        <v>0</v>
      </c>
      <c r="J427" s="36">
        <f>SUMIFS(СВЦЭМ!$K$34:$K$777,СВЦЭМ!$A$34:$A$777,$A427,СВЦЭМ!$B$34:$B$777,J$402)+'СЕТ СН'!$F$16</f>
        <v>0</v>
      </c>
      <c r="K427" s="36">
        <f>SUMIFS(СВЦЭМ!$K$34:$K$777,СВЦЭМ!$A$34:$A$777,$A427,СВЦЭМ!$B$34:$B$777,K$402)+'СЕТ СН'!$F$16</f>
        <v>0</v>
      </c>
      <c r="L427" s="36">
        <f>SUMIFS(СВЦЭМ!$K$34:$K$777,СВЦЭМ!$A$34:$A$777,$A427,СВЦЭМ!$B$34:$B$777,L$402)+'СЕТ СН'!$F$16</f>
        <v>0</v>
      </c>
      <c r="M427" s="36">
        <f>SUMIFS(СВЦЭМ!$K$34:$K$777,СВЦЭМ!$A$34:$A$777,$A427,СВЦЭМ!$B$34:$B$777,M$402)+'СЕТ СН'!$F$16</f>
        <v>0</v>
      </c>
      <c r="N427" s="36">
        <f>SUMIFS(СВЦЭМ!$K$34:$K$777,СВЦЭМ!$A$34:$A$777,$A427,СВЦЭМ!$B$34:$B$777,N$402)+'СЕТ СН'!$F$16</f>
        <v>0</v>
      </c>
      <c r="O427" s="36">
        <f>SUMIFS(СВЦЭМ!$K$34:$K$777,СВЦЭМ!$A$34:$A$777,$A427,СВЦЭМ!$B$34:$B$777,O$402)+'СЕТ СН'!$F$16</f>
        <v>0</v>
      </c>
      <c r="P427" s="36">
        <f>SUMIFS(СВЦЭМ!$K$34:$K$777,СВЦЭМ!$A$34:$A$777,$A427,СВЦЭМ!$B$34:$B$777,P$402)+'СЕТ СН'!$F$16</f>
        <v>0</v>
      </c>
      <c r="Q427" s="36">
        <f>SUMIFS(СВЦЭМ!$K$34:$K$777,СВЦЭМ!$A$34:$A$777,$A427,СВЦЭМ!$B$34:$B$777,Q$402)+'СЕТ СН'!$F$16</f>
        <v>0</v>
      </c>
      <c r="R427" s="36">
        <f>SUMIFS(СВЦЭМ!$K$34:$K$777,СВЦЭМ!$A$34:$A$777,$A427,СВЦЭМ!$B$34:$B$777,R$402)+'СЕТ СН'!$F$16</f>
        <v>0</v>
      </c>
      <c r="S427" s="36">
        <f>SUMIFS(СВЦЭМ!$K$34:$K$777,СВЦЭМ!$A$34:$A$777,$A427,СВЦЭМ!$B$34:$B$777,S$402)+'СЕТ СН'!$F$16</f>
        <v>0</v>
      </c>
      <c r="T427" s="36">
        <f>SUMIFS(СВЦЭМ!$K$34:$K$777,СВЦЭМ!$A$34:$A$777,$A427,СВЦЭМ!$B$34:$B$777,T$402)+'СЕТ СН'!$F$16</f>
        <v>0</v>
      </c>
      <c r="U427" s="36">
        <f>SUMIFS(СВЦЭМ!$K$34:$K$777,СВЦЭМ!$A$34:$A$777,$A427,СВЦЭМ!$B$34:$B$777,U$402)+'СЕТ СН'!$F$16</f>
        <v>0</v>
      </c>
      <c r="V427" s="36">
        <f>SUMIFS(СВЦЭМ!$K$34:$K$777,СВЦЭМ!$A$34:$A$777,$A427,СВЦЭМ!$B$34:$B$777,V$402)+'СЕТ СН'!$F$16</f>
        <v>0</v>
      </c>
      <c r="W427" s="36">
        <f>SUMIFS(СВЦЭМ!$K$34:$K$777,СВЦЭМ!$A$34:$A$777,$A427,СВЦЭМ!$B$34:$B$777,W$402)+'СЕТ СН'!$F$16</f>
        <v>0</v>
      </c>
      <c r="X427" s="36">
        <f>SUMIFS(СВЦЭМ!$K$34:$K$777,СВЦЭМ!$A$34:$A$777,$A427,СВЦЭМ!$B$34:$B$777,X$402)+'СЕТ СН'!$F$16</f>
        <v>0</v>
      </c>
      <c r="Y427" s="36">
        <f>SUMIFS(СВЦЭМ!$K$34:$K$777,СВЦЭМ!$A$34:$A$777,$A427,СВЦЭМ!$B$34:$B$777,Y$402)+'СЕТ СН'!$F$16</f>
        <v>0</v>
      </c>
    </row>
    <row r="428" spans="1:25" ht="15.75" hidden="1" x14ac:dyDescent="0.2">
      <c r="A428" s="35">
        <f t="shared" si="11"/>
        <v>43977</v>
      </c>
      <c r="B428" s="36">
        <f>SUMIFS(СВЦЭМ!$K$34:$K$777,СВЦЭМ!$A$34:$A$777,$A428,СВЦЭМ!$B$34:$B$777,B$402)+'СЕТ СН'!$F$16</f>
        <v>0</v>
      </c>
      <c r="C428" s="36">
        <f>SUMIFS(СВЦЭМ!$K$34:$K$777,СВЦЭМ!$A$34:$A$777,$A428,СВЦЭМ!$B$34:$B$777,C$402)+'СЕТ СН'!$F$16</f>
        <v>0</v>
      </c>
      <c r="D428" s="36">
        <f>SUMIFS(СВЦЭМ!$K$34:$K$777,СВЦЭМ!$A$34:$A$777,$A428,СВЦЭМ!$B$34:$B$777,D$402)+'СЕТ СН'!$F$16</f>
        <v>0</v>
      </c>
      <c r="E428" s="36">
        <f>SUMIFS(СВЦЭМ!$K$34:$K$777,СВЦЭМ!$A$34:$A$777,$A428,СВЦЭМ!$B$34:$B$777,E$402)+'СЕТ СН'!$F$16</f>
        <v>0</v>
      </c>
      <c r="F428" s="36">
        <f>SUMIFS(СВЦЭМ!$K$34:$K$777,СВЦЭМ!$A$34:$A$777,$A428,СВЦЭМ!$B$34:$B$777,F$402)+'СЕТ СН'!$F$16</f>
        <v>0</v>
      </c>
      <c r="G428" s="36">
        <f>SUMIFS(СВЦЭМ!$K$34:$K$777,СВЦЭМ!$A$34:$A$777,$A428,СВЦЭМ!$B$34:$B$777,G$402)+'СЕТ СН'!$F$16</f>
        <v>0</v>
      </c>
      <c r="H428" s="36">
        <f>SUMIFS(СВЦЭМ!$K$34:$K$777,СВЦЭМ!$A$34:$A$777,$A428,СВЦЭМ!$B$34:$B$777,H$402)+'СЕТ СН'!$F$16</f>
        <v>0</v>
      </c>
      <c r="I428" s="36">
        <f>SUMIFS(СВЦЭМ!$K$34:$K$777,СВЦЭМ!$A$34:$A$777,$A428,СВЦЭМ!$B$34:$B$777,I$402)+'СЕТ СН'!$F$16</f>
        <v>0</v>
      </c>
      <c r="J428" s="36">
        <f>SUMIFS(СВЦЭМ!$K$34:$K$777,СВЦЭМ!$A$34:$A$777,$A428,СВЦЭМ!$B$34:$B$777,J$402)+'СЕТ СН'!$F$16</f>
        <v>0</v>
      </c>
      <c r="K428" s="36">
        <f>SUMIFS(СВЦЭМ!$K$34:$K$777,СВЦЭМ!$A$34:$A$777,$A428,СВЦЭМ!$B$34:$B$777,K$402)+'СЕТ СН'!$F$16</f>
        <v>0</v>
      </c>
      <c r="L428" s="36">
        <f>SUMIFS(СВЦЭМ!$K$34:$K$777,СВЦЭМ!$A$34:$A$777,$A428,СВЦЭМ!$B$34:$B$777,L$402)+'СЕТ СН'!$F$16</f>
        <v>0</v>
      </c>
      <c r="M428" s="36">
        <f>SUMIFS(СВЦЭМ!$K$34:$K$777,СВЦЭМ!$A$34:$A$777,$A428,СВЦЭМ!$B$34:$B$777,M$402)+'СЕТ СН'!$F$16</f>
        <v>0</v>
      </c>
      <c r="N428" s="36">
        <f>SUMIFS(СВЦЭМ!$K$34:$K$777,СВЦЭМ!$A$34:$A$777,$A428,СВЦЭМ!$B$34:$B$777,N$402)+'СЕТ СН'!$F$16</f>
        <v>0</v>
      </c>
      <c r="O428" s="36">
        <f>SUMIFS(СВЦЭМ!$K$34:$K$777,СВЦЭМ!$A$34:$A$777,$A428,СВЦЭМ!$B$34:$B$777,O$402)+'СЕТ СН'!$F$16</f>
        <v>0</v>
      </c>
      <c r="P428" s="36">
        <f>SUMIFS(СВЦЭМ!$K$34:$K$777,СВЦЭМ!$A$34:$A$777,$A428,СВЦЭМ!$B$34:$B$777,P$402)+'СЕТ СН'!$F$16</f>
        <v>0</v>
      </c>
      <c r="Q428" s="36">
        <f>SUMIFS(СВЦЭМ!$K$34:$K$777,СВЦЭМ!$A$34:$A$777,$A428,СВЦЭМ!$B$34:$B$777,Q$402)+'СЕТ СН'!$F$16</f>
        <v>0</v>
      </c>
      <c r="R428" s="36">
        <f>SUMIFS(СВЦЭМ!$K$34:$K$777,СВЦЭМ!$A$34:$A$777,$A428,СВЦЭМ!$B$34:$B$777,R$402)+'СЕТ СН'!$F$16</f>
        <v>0</v>
      </c>
      <c r="S428" s="36">
        <f>SUMIFS(СВЦЭМ!$K$34:$K$777,СВЦЭМ!$A$34:$A$777,$A428,СВЦЭМ!$B$34:$B$777,S$402)+'СЕТ СН'!$F$16</f>
        <v>0</v>
      </c>
      <c r="T428" s="36">
        <f>SUMIFS(СВЦЭМ!$K$34:$K$777,СВЦЭМ!$A$34:$A$777,$A428,СВЦЭМ!$B$34:$B$777,T$402)+'СЕТ СН'!$F$16</f>
        <v>0</v>
      </c>
      <c r="U428" s="36">
        <f>SUMIFS(СВЦЭМ!$K$34:$K$777,СВЦЭМ!$A$34:$A$777,$A428,СВЦЭМ!$B$34:$B$777,U$402)+'СЕТ СН'!$F$16</f>
        <v>0</v>
      </c>
      <c r="V428" s="36">
        <f>SUMIFS(СВЦЭМ!$K$34:$K$777,СВЦЭМ!$A$34:$A$777,$A428,СВЦЭМ!$B$34:$B$777,V$402)+'СЕТ СН'!$F$16</f>
        <v>0</v>
      </c>
      <c r="W428" s="36">
        <f>SUMIFS(СВЦЭМ!$K$34:$K$777,СВЦЭМ!$A$34:$A$777,$A428,СВЦЭМ!$B$34:$B$777,W$402)+'СЕТ СН'!$F$16</f>
        <v>0</v>
      </c>
      <c r="X428" s="36">
        <f>SUMIFS(СВЦЭМ!$K$34:$K$777,СВЦЭМ!$A$34:$A$777,$A428,СВЦЭМ!$B$34:$B$777,X$402)+'СЕТ СН'!$F$16</f>
        <v>0</v>
      </c>
      <c r="Y428" s="36">
        <f>SUMIFS(СВЦЭМ!$K$34:$K$777,СВЦЭМ!$A$34:$A$777,$A428,СВЦЭМ!$B$34:$B$777,Y$402)+'СЕТ СН'!$F$16</f>
        <v>0</v>
      </c>
    </row>
    <row r="429" spans="1:25" ht="15.75" hidden="1" x14ac:dyDescent="0.2">
      <c r="A429" s="35">
        <f t="shared" si="11"/>
        <v>43978</v>
      </c>
      <c r="B429" s="36">
        <f>SUMIFS(СВЦЭМ!$K$34:$K$777,СВЦЭМ!$A$34:$A$777,$A429,СВЦЭМ!$B$34:$B$777,B$402)+'СЕТ СН'!$F$16</f>
        <v>0</v>
      </c>
      <c r="C429" s="36">
        <f>SUMIFS(СВЦЭМ!$K$34:$K$777,СВЦЭМ!$A$34:$A$777,$A429,СВЦЭМ!$B$34:$B$777,C$402)+'СЕТ СН'!$F$16</f>
        <v>0</v>
      </c>
      <c r="D429" s="36">
        <f>SUMIFS(СВЦЭМ!$K$34:$K$777,СВЦЭМ!$A$34:$A$777,$A429,СВЦЭМ!$B$34:$B$777,D$402)+'СЕТ СН'!$F$16</f>
        <v>0</v>
      </c>
      <c r="E429" s="36">
        <f>SUMIFS(СВЦЭМ!$K$34:$K$777,СВЦЭМ!$A$34:$A$777,$A429,СВЦЭМ!$B$34:$B$777,E$402)+'СЕТ СН'!$F$16</f>
        <v>0</v>
      </c>
      <c r="F429" s="36">
        <f>SUMIFS(СВЦЭМ!$K$34:$K$777,СВЦЭМ!$A$34:$A$777,$A429,СВЦЭМ!$B$34:$B$777,F$402)+'СЕТ СН'!$F$16</f>
        <v>0</v>
      </c>
      <c r="G429" s="36">
        <f>SUMIFS(СВЦЭМ!$K$34:$K$777,СВЦЭМ!$A$34:$A$777,$A429,СВЦЭМ!$B$34:$B$777,G$402)+'СЕТ СН'!$F$16</f>
        <v>0</v>
      </c>
      <c r="H429" s="36">
        <f>SUMIFS(СВЦЭМ!$K$34:$K$777,СВЦЭМ!$A$34:$A$777,$A429,СВЦЭМ!$B$34:$B$777,H$402)+'СЕТ СН'!$F$16</f>
        <v>0</v>
      </c>
      <c r="I429" s="36">
        <f>SUMIFS(СВЦЭМ!$K$34:$K$777,СВЦЭМ!$A$34:$A$777,$A429,СВЦЭМ!$B$34:$B$777,I$402)+'СЕТ СН'!$F$16</f>
        <v>0</v>
      </c>
      <c r="J429" s="36">
        <f>SUMIFS(СВЦЭМ!$K$34:$K$777,СВЦЭМ!$A$34:$A$777,$A429,СВЦЭМ!$B$34:$B$777,J$402)+'СЕТ СН'!$F$16</f>
        <v>0</v>
      </c>
      <c r="K429" s="36">
        <f>SUMIFS(СВЦЭМ!$K$34:$K$777,СВЦЭМ!$A$34:$A$777,$A429,СВЦЭМ!$B$34:$B$777,K$402)+'СЕТ СН'!$F$16</f>
        <v>0</v>
      </c>
      <c r="L429" s="36">
        <f>SUMIFS(СВЦЭМ!$K$34:$K$777,СВЦЭМ!$A$34:$A$777,$A429,СВЦЭМ!$B$34:$B$777,L$402)+'СЕТ СН'!$F$16</f>
        <v>0</v>
      </c>
      <c r="M429" s="36">
        <f>SUMIFS(СВЦЭМ!$K$34:$K$777,СВЦЭМ!$A$34:$A$777,$A429,СВЦЭМ!$B$34:$B$777,M$402)+'СЕТ СН'!$F$16</f>
        <v>0</v>
      </c>
      <c r="N429" s="36">
        <f>SUMIFS(СВЦЭМ!$K$34:$K$777,СВЦЭМ!$A$34:$A$777,$A429,СВЦЭМ!$B$34:$B$777,N$402)+'СЕТ СН'!$F$16</f>
        <v>0</v>
      </c>
      <c r="O429" s="36">
        <f>SUMIFS(СВЦЭМ!$K$34:$K$777,СВЦЭМ!$A$34:$A$777,$A429,СВЦЭМ!$B$34:$B$777,O$402)+'СЕТ СН'!$F$16</f>
        <v>0</v>
      </c>
      <c r="P429" s="36">
        <f>SUMIFS(СВЦЭМ!$K$34:$K$777,СВЦЭМ!$A$34:$A$777,$A429,СВЦЭМ!$B$34:$B$777,P$402)+'СЕТ СН'!$F$16</f>
        <v>0</v>
      </c>
      <c r="Q429" s="36">
        <f>SUMIFS(СВЦЭМ!$K$34:$K$777,СВЦЭМ!$A$34:$A$777,$A429,СВЦЭМ!$B$34:$B$777,Q$402)+'СЕТ СН'!$F$16</f>
        <v>0</v>
      </c>
      <c r="R429" s="36">
        <f>SUMIFS(СВЦЭМ!$K$34:$K$777,СВЦЭМ!$A$34:$A$777,$A429,СВЦЭМ!$B$34:$B$777,R$402)+'СЕТ СН'!$F$16</f>
        <v>0</v>
      </c>
      <c r="S429" s="36">
        <f>SUMIFS(СВЦЭМ!$K$34:$K$777,СВЦЭМ!$A$34:$A$777,$A429,СВЦЭМ!$B$34:$B$777,S$402)+'СЕТ СН'!$F$16</f>
        <v>0</v>
      </c>
      <c r="T429" s="36">
        <f>SUMIFS(СВЦЭМ!$K$34:$K$777,СВЦЭМ!$A$34:$A$777,$A429,СВЦЭМ!$B$34:$B$777,T$402)+'СЕТ СН'!$F$16</f>
        <v>0</v>
      </c>
      <c r="U429" s="36">
        <f>SUMIFS(СВЦЭМ!$K$34:$K$777,СВЦЭМ!$A$34:$A$777,$A429,СВЦЭМ!$B$34:$B$777,U$402)+'СЕТ СН'!$F$16</f>
        <v>0</v>
      </c>
      <c r="V429" s="36">
        <f>SUMIFS(СВЦЭМ!$K$34:$K$777,СВЦЭМ!$A$34:$A$777,$A429,СВЦЭМ!$B$34:$B$777,V$402)+'СЕТ СН'!$F$16</f>
        <v>0</v>
      </c>
      <c r="W429" s="36">
        <f>SUMIFS(СВЦЭМ!$K$34:$K$777,СВЦЭМ!$A$34:$A$777,$A429,СВЦЭМ!$B$34:$B$777,W$402)+'СЕТ СН'!$F$16</f>
        <v>0</v>
      </c>
      <c r="X429" s="36">
        <f>SUMIFS(СВЦЭМ!$K$34:$K$777,СВЦЭМ!$A$34:$A$777,$A429,СВЦЭМ!$B$34:$B$777,X$402)+'СЕТ СН'!$F$16</f>
        <v>0</v>
      </c>
      <c r="Y429" s="36">
        <f>SUMIFS(СВЦЭМ!$K$34:$K$777,СВЦЭМ!$A$34:$A$777,$A429,СВЦЭМ!$B$34:$B$777,Y$402)+'СЕТ СН'!$F$16</f>
        <v>0</v>
      </c>
    </row>
    <row r="430" spans="1:25" ht="15.75" hidden="1" x14ac:dyDescent="0.2">
      <c r="A430" s="35">
        <f t="shared" si="11"/>
        <v>43979</v>
      </c>
      <c r="B430" s="36">
        <f>SUMIFS(СВЦЭМ!$K$34:$K$777,СВЦЭМ!$A$34:$A$777,$A430,СВЦЭМ!$B$34:$B$777,B$402)+'СЕТ СН'!$F$16</f>
        <v>0</v>
      </c>
      <c r="C430" s="36">
        <f>SUMIFS(СВЦЭМ!$K$34:$K$777,СВЦЭМ!$A$34:$A$777,$A430,СВЦЭМ!$B$34:$B$777,C$402)+'СЕТ СН'!$F$16</f>
        <v>0</v>
      </c>
      <c r="D430" s="36">
        <f>SUMIFS(СВЦЭМ!$K$34:$K$777,СВЦЭМ!$A$34:$A$777,$A430,СВЦЭМ!$B$34:$B$777,D$402)+'СЕТ СН'!$F$16</f>
        <v>0</v>
      </c>
      <c r="E430" s="36">
        <f>SUMIFS(СВЦЭМ!$K$34:$K$777,СВЦЭМ!$A$34:$A$777,$A430,СВЦЭМ!$B$34:$B$777,E$402)+'СЕТ СН'!$F$16</f>
        <v>0</v>
      </c>
      <c r="F430" s="36">
        <f>SUMIFS(СВЦЭМ!$K$34:$K$777,СВЦЭМ!$A$34:$A$777,$A430,СВЦЭМ!$B$34:$B$777,F$402)+'СЕТ СН'!$F$16</f>
        <v>0</v>
      </c>
      <c r="G430" s="36">
        <f>SUMIFS(СВЦЭМ!$K$34:$K$777,СВЦЭМ!$A$34:$A$777,$A430,СВЦЭМ!$B$34:$B$777,G$402)+'СЕТ СН'!$F$16</f>
        <v>0</v>
      </c>
      <c r="H430" s="36">
        <f>SUMIFS(СВЦЭМ!$K$34:$K$777,СВЦЭМ!$A$34:$A$777,$A430,СВЦЭМ!$B$34:$B$777,H$402)+'СЕТ СН'!$F$16</f>
        <v>0</v>
      </c>
      <c r="I430" s="36">
        <f>SUMIFS(СВЦЭМ!$K$34:$K$777,СВЦЭМ!$A$34:$A$777,$A430,СВЦЭМ!$B$34:$B$777,I$402)+'СЕТ СН'!$F$16</f>
        <v>0</v>
      </c>
      <c r="J430" s="36">
        <f>SUMIFS(СВЦЭМ!$K$34:$K$777,СВЦЭМ!$A$34:$A$777,$A430,СВЦЭМ!$B$34:$B$777,J$402)+'СЕТ СН'!$F$16</f>
        <v>0</v>
      </c>
      <c r="K430" s="36">
        <f>SUMIFS(СВЦЭМ!$K$34:$K$777,СВЦЭМ!$A$34:$A$777,$A430,СВЦЭМ!$B$34:$B$777,K$402)+'СЕТ СН'!$F$16</f>
        <v>0</v>
      </c>
      <c r="L430" s="36">
        <f>SUMIFS(СВЦЭМ!$K$34:$K$777,СВЦЭМ!$A$34:$A$777,$A430,СВЦЭМ!$B$34:$B$777,L$402)+'СЕТ СН'!$F$16</f>
        <v>0</v>
      </c>
      <c r="M430" s="36">
        <f>SUMIFS(СВЦЭМ!$K$34:$K$777,СВЦЭМ!$A$34:$A$777,$A430,СВЦЭМ!$B$34:$B$777,M$402)+'СЕТ СН'!$F$16</f>
        <v>0</v>
      </c>
      <c r="N430" s="36">
        <f>SUMIFS(СВЦЭМ!$K$34:$K$777,СВЦЭМ!$A$34:$A$777,$A430,СВЦЭМ!$B$34:$B$777,N$402)+'СЕТ СН'!$F$16</f>
        <v>0</v>
      </c>
      <c r="O430" s="36">
        <f>SUMIFS(СВЦЭМ!$K$34:$K$777,СВЦЭМ!$A$34:$A$777,$A430,СВЦЭМ!$B$34:$B$777,O$402)+'СЕТ СН'!$F$16</f>
        <v>0</v>
      </c>
      <c r="P430" s="36">
        <f>SUMIFS(СВЦЭМ!$K$34:$K$777,СВЦЭМ!$A$34:$A$777,$A430,СВЦЭМ!$B$34:$B$777,P$402)+'СЕТ СН'!$F$16</f>
        <v>0</v>
      </c>
      <c r="Q430" s="36">
        <f>SUMIFS(СВЦЭМ!$K$34:$K$777,СВЦЭМ!$A$34:$A$777,$A430,СВЦЭМ!$B$34:$B$777,Q$402)+'СЕТ СН'!$F$16</f>
        <v>0</v>
      </c>
      <c r="R430" s="36">
        <f>SUMIFS(СВЦЭМ!$K$34:$K$777,СВЦЭМ!$A$34:$A$777,$A430,СВЦЭМ!$B$34:$B$777,R$402)+'СЕТ СН'!$F$16</f>
        <v>0</v>
      </c>
      <c r="S430" s="36">
        <f>SUMIFS(СВЦЭМ!$K$34:$K$777,СВЦЭМ!$A$34:$A$777,$A430,СВЦЭМ!$B$34:$B$777,S$402)+'СЕТ СН'!$F$16</f>
        <v>0</v>
      </c>
      <c r="T430" s="36">
        <f>SUMIFS(СВЦЭМ!$K$34:$K$777,СВЦЭМ!$A$34:$A$777,$A430,СВЦЭМ!$B$34:$B$777,T$402)+'СЕТ СН'!$F$16</f>
        <v>0</v>
      </c>
      <c r="U430" s="36">
        <f>SUMIFS(СВЦЭМ!$K$34:$K$777,СВЦЭМ!$A$34:$A$777,$A430,СВЦЭМ!$B$34:$B$777,U$402)+'СЕТ СН'!$F$16</f>
        <v>0</v>
      </c>
      <c r="V430" s="36">
        <f>SUMIFS(СВЦЭМ!$K$34:$K$777,СВЦЭМ!$A$34:$A$777,$A430,СВЦЭМ!$B$34:$B$777,V$402)+'СЕТ СН'!$F$16</f>
        <v>0</v>
      </c>
      <c r="W430" s="36">
        <f>SUMIFS(СВЦЭМ!$K$34:$K$777,СВЦЭМ!$A$34:$A$777,$A430,СВЦЭМ!$B$34:$B$777,W$402)+'СЕТ СН'!$F$16</f>
        <v>0</v>
      </c>
      <c r="X430" s="36">
        <f>SUMIFS(СВЦЭМ!$K$34:$K$777,СВЦЭМ!$A$34:$A$777,$A430,СВЦЭМ!$B$34:$B$777,X$402)+'СЕТ СН'!$F$16</f>
        <v>0</v>
      </c>
      <c r="Y430" s="36">
        <f>SUMIFS(СВЦЭМ!$K$34:$K$777,СВЦЭМ!$A$34:$A$777,$A430,СВЦЭМ!$B$34:$B$777,Y$402)+'СЕТ СН'!$F$16</f>
        <v>0</v>
      </c>
    </row>
    <row r="431" spans="1:25" ht="15.75" hidden="1" x14ac:dyDescent="0.2">
      <c r="A431" s="35">
        <f t="shared" si="11"/>
        <v>43980</v>
      </c>
      <c r="B431" s="36">
        <f>SUMIFS(СВЦЭМ!$K$34:$K$777,СВЦЭМ!$A$34:$A$777,$A431,СВЦЭМ!$B$34:$B$777,B$402)+'СЕТ СН'!$F$16</f>
        <v>0</v>
      </c>
      <c r="C431" s="36">
        <f>SUMIFS(СВЦЭМ!$K$34:$K$777,СВЦЭМ!$A$34:$A$777,$A431,СВЦЭМ!$B$34:$B$777,C$402)+'СЕТ СН'!$F$16</f>
        <v>0</v>
      </c>
      <c r="D431" s="36">
        <f>SUMIFS(СВЦЭМ!$K$34:$K$777,СВЦЭМ!$A$34:$A$777,$A431,СВЦЭМ!$B$34:$B$777,D$402)+'СЕТ СН'!$F$16</f>
        <v>0</v>
      </c>
      <c r="E431" s="36">
        <f>SUMIFS(СВЦЭМ!$K$34:$K$777,СВЦЭМ!$A$34:$A$777,$A431,СВЦЭМ!$B$34:$B$777,E$402)+'СЕТ СН'!$F$16</f>
        <v>0</v>
      </c>
      <c r="F431" s="36">
        <f>SUMIFS(СВЦЭМ!$K$34:$K$777,СВЦЭМ!$A$34:$A$777,$A431,СВЦЭМ!$B$34:$B$777,F$402)+'СЕТ СН'!$F$16</f>
        <v>0</v>
      </c>
      <c r="G431" s="36">
        <f>SUMIFS(СВЦЭМ!$K$34:$K$777,СВЦЭМ!$A$34:$A$777,$A431,СВЦЭМ!$B$34:$B$777,G$402)+'СЕТ СН'!$F$16</f>
        <v>0</v>
      </c>
      <c r="H431" s="36">
        <f>SUMIFS(СВЦЭМ!$K$34:$K$777,СВЦЭМ!$A$34:$A$777,$A431,СВЦЭМ!$B$34:$B$777,H$402)+'СЕТ СН'!$F$16</f>
        <v>0</v>
      </c>
      <c r="I431" s="36">
        <f>SUMIFS(СВЦЭМ!$K$34:$K$777,СВЦЭМ!$A$34:$A$777,$A431,СВЦЭМ!$B$34:$B$777,I$402)+'СЕТ СН'!$F$16</f>
        <v>0</v>
      </c>
      <c r="J431" s="36">
        <f>SUMIFS(СВЦЭМ!$K$34:$K$777,СВЦЭМ!$A$34:$A$777,$A431,СВЦЭМ!$B$34:$B$777,J$402)+'СЕТ СН'!$F$16</f>
        <v>0</v>
      </c>
      <c r="K431" s="36">
        <f>SUMIFS(СВЦЭМ!$K$34:$K$777,СВЦЭМ!$A$34:$A$777,$A431,СВЦЭМ!$B$34:$B$777,K$402)+'СЕТ СН'!$F$16</f>
        <v>0</v>
      </c>
      <c r="L431" s="36">
        <f>SUMIFS(СВЦЭМ!$K$34:$K$777,СВЦЭМ!$A$34:$A$777,$A431,СВЦЭМ!$B$34:$B$777,L$402)+'СЕТ СН'!$F$16</f>
        <v>0</v>
      </c>
      <c r="M431" s="36">
        <f>SUMIFS(СВЦЭМ!$K$34:$K$777,СВЦЭМ!$A$34:$A$777,$A431,СВЦЭМ!$B$34:$B$777,M$402)+'СЕТ СН'!$F$16</f>
        <v>0</v>
      </c>
      <c r="N431" s="36">
        <f>SUMIFS(СВЦЭМ!$K$34:$K$777,СВЦЭМ!$A$34:$A$777,$A431,СВЦЭМ!$B$34:$B$777,N$402)+'СЕТ СН'!$F$16</f>
        <v>0</v>
      </c>
      <c r="O431" s="36">
        <f>SUMIFS(СВЦЭМ!$K$34:$K$777,СВЦЭМ!$A$34:$A$777,$A431,СВЦЭМ!$B$34:$B$777,O$402)+'СЕТ СН'!$F$16</f>
        <v>0</v>
      </c>
      <c r="P431" s="36">
        <f>SUMIFS(СВЦЭМ!$K$34:$K$777,СВЦЭМ!$A$34:$A$777,$A431,СВЦЭМ!$B$34:$B$777,P$402)+'СЕТ СН'!$F$16</f>
        <v>0</v>
      </c>
      <c r="Q431" s="36">
        <f>SUMIFS(СВЦЭМ!$K$34:$K$777,СВЦЭМ!$A$34:$A$777,$A431,СВЦЭМ!$B$34:$B$777,Q$402)+'СЕТ СН'!$F$16</f>
        <v>0</v>
      </c>
      <c r="R431" s="36">
        <f>SUMIFS(СВЦЭМ!$K$34:$K$777,СВЦЭМ!$A$34:$A$777,$A431,СВЦЭМ!$B$34:$B$777,R$402)+'СЕТ СН'!$F$16</f>
        <v>0</v>
      </c>
      <c r="S431" s="36">
        <f>SUMIFS(СВЦЭМ!$K$34:$K$777,СВЦЭМ!$A$34:$A$777,$A431,СВЦЭМ!$B$34:$B$777,S$402)+'СЕТ СН'!$F$16</f>
        <v>0</v>
      </c>
      <c r="T431" s="36">
        <f>SUMIFS(СВЦЭМ!$K$34:$K$777,СВЦЭМ!$A$34:$A$777,$A431,СВЦЭМ!$B$34:$B$777,T$402)+'СЕТ СН'!$F$16</f>
        <v>0</v>
      </c>
      <c r="U431" s="36">
        <f>SUMIFS(СВЦЭМ!$K$34:$K$777,СВЦЭМ!$A$34:$A$777,$A431,СВЦЭМ!$B$34:$B$777,U$402)+'СЕТ СН'!$F$16</f>
        <v>0</v>
      </c>
      <c r="V431" s="36">
        <f>SUMIFS(СВЦЭМ!$K$34:$K$777,СВЦЭМ!$A$34:$A$777,$A431,СВЦЭМ!$B$34:$B$777,V$402)+'СЕТ СН'!$F$16</f>
        <v>0</v>
      </c>
      <c r="W431" s="36">
        <f>SUMIFS(СВЦЭМ!$K$34:$K$777,СВЦЭМ!$A$34:$A$777,$A431,СВЦЭМ!$B$34:$B$777,W$402)+'СЕТ СН'!$F$16</f>
        <v>0</v>
      </c>
      <c r="X431" s="36">
        <f>SUMIFS(СВЦЭМ!$K$34:$K$777,СВЦЭМ!$A$34:$A$777,$A431,СВЦЭМ!$B$34:$B$777,X$402)+'СЕТ СН'!$F$16</f>
        <v>0</v>
      </c>
      <c r="Y431" s="36">
        <f>SUMIFS(СВЦЭМ!$K$34:$K$777,СВЦЭМ!$A$34:$A$777,$A431,СВЦЭМ!$B$34:$B$777,Y$402)+'СЕТ СН'!$F$16</f>
        <v>0</v>
      </c>
    </row>
    <row r="432" spans="1:25" ht="15.75" hidden="1" x14ac:dyDescent="0.2">
      <c r="A432" s="35">
        <f t="shared" si="11"/>
        <v>43981</v>
      </c>
      <c r="B432" s="36">
        <f>SUMIFS(СВЦЭМ!$K$34:$K$777,СВЦЭМ!$A$34:$A$777,$A432,СВЦЭМ!$B$34:$B$777,B$402)+'СЕТ СН'!$F$16</f>
        <v>0</v>
      </c>
      <c r="C432" s="36">
        <f>SUMIFS(СВЦЭМ!$K$34:$K$777,СВЦЭМ!$A$34:$A$777,$A432,СВЦЭМ!$B$34:$B$777,C$402)+'СЕТ СН'!$F$16</f>
        <v>0</v>
      </c>
      <c r="D432" s="36">
        <f>SUMIFS(СВЦЭМ!$K$34:$K$777,СВЦЭМ!$A$34:$A$777,$A432,СВЦЭМ!$B$34:$B$777,D$402)+'СЕТ СН'!$F$16</f>
        <v>0</v>
      </c>
      <c r="E432" s="36">
        <f>SUMIFS(СВЦЭМ!$K$34:$K$777,СВЦЭМ!$A$34:$A$777,$A432,СВЦЭМ!$B$34:$B$777,E$402)+'СЕТ СН'!$F$16</f>
        <v>0</v>
      </c>
      <c r="F432" s="36">
        <f>SUMIFS(СВЦЭМ!$K$34:$K$777,СВЦЭМ!$A$34:$A$777,$A432,СВЦЭМ!$B$34:$B$777,F$402)+'СЕТ СН'!$F$16</f>
        <v>0</v>
      </c>
      <c r="G432" s="36">
        <f>SUMIFS(СВЦЭМ!$K$34:$K$777,СВЦЭМ!$A$34:$A$777,$A432,СВЦЭМ!$B$34:$B$777,G$402)+'СЕТ СН'!$F$16</f>
        <v>0</v>
      </c>
      <c r="H432" s="36">
        <f>SUMIFS(СВЦЭМ!$K$34:$K$777,СВЦЭМ!$A$34:$A$777,$A432,СВЦЭМ!$B$34:$B$777,H$402)+'СЕТ СН'!$F$16</f>
        <v>0</v>
      </c>
      <c r="I432" s="36">
        <f>SUMIFS(СВЦЭМ!$K$34:$K$777,СВЦЭМ!$A$34:$A$777,$A432,СВЦЭМ!$B$34:$B$777,I$402)+'СЕТ СН'!$F$16</f>
        <v>0</v>
      </c>
      <c r="J432" s="36">
        <f>SUMIFS(СВЦЭМ!$K$34:$K$777,СВЦЭМ!$A$34:$A$777,$A432,СВЦЭМ!$B$34:$B$777,J$402)+'СЕТ СН'!$F$16</f>
        <v>0</v>
      </c>
      <c r="K432" s="36">
        <f>SUMIFS(СВЦЭМ!$K$34:$K$777,СВЦЭМ!$A$34:$A$777,$A432,СВЦЭМ!$B$34:$B$777,K$402)+'СЕТ СН'!$F$16</f>
        <v>0</v>
      </c>
      <c r="L432" s="36">
        <f>SUMIFS(СВЦЭМ!$K$34:$K$777,СВЦЭМ!$A$34:$A$777,$A432,СВЦЭМ!$B$34:$B$777,L$402)+'СЕТ СН'!$F$16</f>
        <v>0</v>
      </c>
      <c r="M432" s="36">
        <f>SUMIFS(СВЦЭМ!$K$34:$K$777,СВЦЭМ!$A$34:$A$777,$A432,СВЦЭМ!$B$34:$B$777,M$402)+'СЕТ СН'!$F$16</f>
        <v>0</v>
      </c>
      <c r="N432" s="36">
        <f>SUMIFS(СВЦЭМ!$K$34:$K$777,СВЦЭМ!$A$34:$A$777,$A432,СВЦЭМ!$B$34:$B$777,N$402)+'СЕТ СН'!$F$16</f>
        <v>0</v>
      </c>
      <c r="O432" s="36">
        <f>SUMIFS(СВЦЭМ!$K$34:$K$777,СВЦЭМ!$A$34:$A$777,$A432,СВЦЭМ!$B$34:$B$777,O$402)+'СЕТ СН'!$F$16</f>
        <v>0</v>
      </c>
      <c r="P432" s="36">
        <f>SUMIFS(СВЦЭМ!$K$34:$K$777,СВЦЭМ!$A$34:$A$777,$A432,СВЦЭМ!$B$34:$B$777,P$402)+'СЕТ СН'!$F$16</f>
        <v>0</v>
      </c>
      <c r="Q432" s="36">
        <f>SUMIFS(СВЦЭМ!$K$34:$K$777,СВЦЭМ!$A$34:$A$777,$A432,СВЦЭМ!$B$34:$B$777,Q$402)+'СЕТ СН'!$F$16</f>
        <v>0</v>
      </c>
      <c r="R432" s="36">
        <f>SUMIFS(СВЦЭМ!$K$34:$K$777,СВЦЭМ!$A$34:$A$777,$A432,СВЦЭМ!$B$34:$B$777,R$402)+'СЕТ СН'!$F$16</f>
        <v>0</v>
      </c>
      <c r="S432" s="36">
        <f>SUMIFS(СВЦЭМ!$K$34:$K$777,СВЦЭМ!$A$34:$A$777,$A432,СВЦЭМ!$B$34:$B$777,S$402)+'СЕТ СН'!$F$16</f>
        <v>0</v>
      </c>
      <c r="T432" s="36">
        <f>SUMIFS(СВЦЭМ!$K$34:$K$777,СВЦЭМ!$A$34:$A$777,$A432,СВЦЭМ!$B$34:$B$777,T$402)+'СЕТ СН'!$F$16</f>
        <v>0</v>
      </c>
      <c r="U432" s="36">
        <f>SUMIFS(СВЦЭМ!$K$34:$K$777,СВЦЭМ!$A$34:$A$777,$A432,СВЦЭМ!$B$34:$B$777,U$402)+'СЕТ СН'!$F$16</f>
        <v>0</v>
      </c>
      <c r="V432" s="36">
        <f>SUMIFS(СВЦЭМ!$K$34:$K$777,СВЦЭМ!$A$34:$A$777,$A432,СВЦЭМ!$B$34:$B$777,V$402)+'СЕТ СН'!$F$16</f>
        <v>0</v>
      </c>
      <c r="W432" s="36">
        <f>SUMIFS(СВЦЭМ!$K$34:$K$777,СВЦЭМ!$A$34:$A$777,$A432,СВЦЭМ!$B$34:$B$777,W$402)+'СЕТ СН'!$F$16</f>
        <v>0</v>
      </c>
      <c r="X432" s="36">
        <f>SUMIFS(СВЦЭМ!$K$34:$K$777,СВЦЭМ!$A$34:$A$777,$A432,СВЦЭМ!$B$34:$B$777,X$402)+'СЕТ СН'!$F$16</f>
        <v>0</v>
      </c>
      <c r="Y432" s="36">
        <f>SUMIFS(СВЦЭМ!$K$34:$K$777,СВЦЭМ!$A$34:$A$777,$A432,СВЦЭМ!$B$34:$B$777,Y$402)+'СЕТ СН'!$F$16</f>
        <v>0</v>
      </c>
    </row>
    <row r="433" spans="1:27" ht="15.75" hidden="1" x14ac:dyDescent="0.2">
      <c r="A433" s="35">
        <f t="shared" si="11"/>
        <v>43982</v>
      </c>
      <c r="B433" s="36">
        <f>SUMIFS(СВЦЭМ!$K$34:$K$777,СВЦЭМ!$A$34:$A$777,$A433,СВЦЭМ!$B$34:$B$777,B$402)+'СЕТ СН'!$F$16</f>
        <v>0</v>
      </c>
      <c r="C433" s="36">
        <f>SUMIFS(СВЦЭМ!$K$34:$K$777,СВЦЭМ!$A$34:$A$777,$A433,СВЦЭМ!$B$34:$B$777,C$402)+'СЕТ СН'!$F$16</f>
        <v>0</v>
      </c>
      <c r="D433" s="36">
        <f>SUMIFS(СВЦЭМ!$K$34:$K$777,СВЦЭМ!$A$34:$A$777,$A433,СВЦЭМ!$B$34:$B$777,D$402)+'СЕТ СН'!$F$16</f>
        <v>0</v>
      </c>
      <c r="E433" s="36">
        <f>SUMIFS(СВЦЭМ!$K$34:$K$777,СВЦЭМ!$A$34:$A$777,$A433,СВЦЭМ!$B$34:$B$777,E$402)+'СЕТ СН'!$F$16</f>
        <v>0</v>
      </c>
      <c r="F433" s="36">
        <f>SUMIFS(СВЦЭМ!$K$34:$K$777,СВЦЭМ!$A$34:$A$777,$A433,СВЦЭМ!$B$34:$B$777,F$402)+'СЕТ СН'!$F$16</f>
        <v>0</v>
      </c>
      <c r="G433" s="36">
        <f>SUMIFS(СВЦЭМ!$K$34:$K$777,СВЦЭМ!$A$34:$A$777,$A433,СВЦЭМ!$B$34:$B$777,G$402)+'СЕТ СН'!$F$16</f>
        <v>0</v>
      </c>
      <c r="H433" s="36">
        <f>SUMIFS(СВЦЭМ!$K$34:$K$777,СВЦЭМ!$A$34:$A$777,$A433,СВЦЭМ!$B$34:$B$777,H$402)+'СЕТ СН'!$F$16</f>
        <v>0</v>
      </c>
      <c r="I433" s="36">
        <f>SUMIFS(СВЦЭМ!$K$34:$K$777,СВЦЭМ!$A$34:$A$777,$A433,СВЦЭМ!$B$34:$B$777,I$402)+'СЕТ СН'!$F$16</f>
        <v>0</v>
      </c>
      <c r="J433" s="36">
        <f>SUMIFS(СВЦЭМ!$K$34:$K$777,СВЦЭМ!$A$34:$A$777,$A433,СВЦЭМ!$B$34:$B$777,J$402)+'СЕТ СН'!$F$16</f>
        <v>0</v>
      </c>
      <c r="K433" s="36">
        <f>SUMIFS(СВЦЭМ!$K$34:$K$777,СВЦЭМ!$A$34:$A$777,$A433,СВЦЭМ!$B$34:$B$777,K$402)+'СЕТ СН'!$F$16</f>
        <v>0</v>
      </c>
      <c r="L433" s="36">
        <f>SUMIFS(СВЦЭМ!$K$34:$K$777,СВЦЭМ!$A$34:$A$777,$A433,СВЦЭМ!$B$34:$B$777,L$402)+'СЕТ СН'!$F$16</f>
        <v>0</v>
      </c>
      <c r="M433" s="36">
        <f>SUMIFS(СВЦЭМ!$K$34:$K$777,СВЦЭМ!$A$34:$A$777,$A433,СВЦЭМ!$B$34:$B$777,M$402)+'СЕТ СН'!$F$16</f>
        <v>0</v>
      </c>
      <c r="N433" s="36">
        <f>SUMIFS(СВЦЭМ!$K$34:$K$777,СВЦЭМ!$A$34:$A$777,$A433,СВЦЭМ!$B$34:$B$777,N$402)+'СЕТ СН'!$F$16</f>
        <v>0</v>
      </c>
      <c r="O433" s="36">
        <f>SUMIFS(СВЦЭМ!$K$34:$K$777,СВЦЭМ!$A$34:$A$777,$A433,СВЦЭМ!$B$34:$B$777,O$402)+'СЕТ СН'!$F$16</f>
        <v>0</v>
      </c>
      <c r="P433" s="36">
        <f>SUMIFS(СВЦЭМ!$K$34:$K$777,СВЦЭМ!$A$34:$A$777,$A433,СВЦЭМ!$B$34:$B$777,P$402)+'СЕТ СН'!$F$16</f>
        <v>0</v>
      </c>
      <c r="Q433" s="36">
        <f>SUMIFS(СВЦЭМ!$K$34:$K$777,СВЦЭМ!$A$34:$A$777,$A433,СВЦЭМ!$B$34:$B$777,Q$402)+'СЕТ СН'!$F$16</f>
        <v>0</v>
      </c>
      <c r="R433" s="36">
        <f>SUMIFS(СВЦЭМ!$K$34:$K$777,СВЦЭМ!$A$34:$A$777,$A433,СВЦЭМ!$B$34:$B$777,R$402)+'СЕТ СН'!$F$16</f>
        <v>0</v>
      </c>
      <c r="S433" s="36">
        <f>SUMIFS(СВЦЭМ!$K$34:$K$777,СВЦЭМ!$A$34:$A$777,$A433,СВЦЭМ!$B$34:$B$777,S$402)+'СЕТ СН'!$F$16</f>
        <v>0</v>
      </c>
      <c r="T433" s="36">
        <f>SUMIFS(СВЦЭМ!$K$34:$K$777,СВЦЭМ!$A$34:$A$777,$A433,СВЦЭМ!$B$34:$B$777,T$402)+'СЕТ СН'!$F$16</f>
        <v>0</v>
      </c>
      <c r="U433" s="36">
        <f>SUMIFS(СВЦЭМ!$K$34:$K$777,СВЦЭМ!$A$34:$A$777,$A433,СВЦЭМ!$B$34:$B$777,U$402)+'СЕТ СН'!$F$16</f>
        <v>0</v>
      </c>
      <c r="V433" s="36">
        <f>SUMIFS(СВЦЭМ!$K$34:$K$777,СВЦЭМ!$A$34:$A$777,$A433,СВЦЭМ!$B$34:$B$777,V$402)+'СЕТ СН'!$F$16</f>
        <v>0</v>
      </c>
      <c r="W433" s="36">
        <f>SUMIFS(СВЦЭМ!$K$34:$K$777,СВЦЭМ!$A$34:$A$777,$A433,СВЦЭМ!$B$34:$B$777,W$402)+'СЕТ СН'!$F$16</f>
        <v>0</v>
      </c>
      <c r="X433" s="36">
        <f>SUMIFS(СВЦЭМ!$K$34:$K$777,СВЦЭМ!$A$34:$A$777,$A433,СВЦЭМ!$B$34:$B$777,X$402)+'СЕТ СН'!$F$16</f>
        <v>0</v>
      </c>
      <c r="Y433" s="36">
        <f>SUMIFS(СВЦЭМ!$K$34:$K$777,СВЦЭМ!$A$34:$A$777,$A433,СВЦЭМ!$B$34:$B$777,Y$402)+'СЕТ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7" t="s">
        <v>7</v>
      </c>
      <c r="B435" s="130" t="s">
        <v>121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7" ht="12.75" hidden="1" customHeight="1" x14ac:dyDescent="0.2">
      <c r="A436" s="128"/>
      <c r="B436" s="133"/>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5"/>
    </row>
    <row r="437" spans="1:27" s="46" customFormat="1" ht="12.75" hidden="1" customHeight="1" x14ac:dyDescent="0.2">
      <c r="A437" s="12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01.05.2020</v>
      </c>
      <c r="B438" s="36">
        <f>SUMIFS(СВЦЭМ!$L$34:$L$777,СВЦЭМ!$A$34:$A$777,$A438,СВЦЭМ!$B$34:$B$777,B$437)+'СЕТ СН'!$F$16</f>
        <v>0</v>
      </c>
      <c r="C438" s="36">
        <f>SUMIFS(СВЦЭМ!$L$34:$L$777,СВЦЭМ!$A$34:$A$777,$A438,СВЦЭМ!$B$34:$B$777,C$437)+'СЕТ СН'!$F$16</f>
        <v>0</v>
      </c>
      <c r="D438" s="36">
        <f>SUMIFS(СВЦЭМ!$L$34:$L$777,СВЦЭМ!$A$34:$A$777,$A438,СВЦЭМ!$B$34:$B$777,D$437)+'СЕТ СН'!$F$16</f>
        <v>0</v>
      </c>
      <c r="E438" s="36">
        <f>SUMIFS(СВЦЭМ!$L$34:$L$777,СВЦЭМ!$A$34:$A$777,$A438,СВЦЭМ!$B$34:$B$777,E$437)+'СЕТ СН'!$F$16</f>
        <v>0</v>
      </c>
      <c r="F438" s="36">
        <f>SUMIFS(СВЦЭМ!$L$34:$L$777,СВЦЭМ!$A$34:$A$777,$A438,СВЦЭМ!$B$34:$B$777,F$437)+'СЕТ СН'!$F$16</f>
        <v>0</v>
      </c>
      <c r="G438" s="36">
        <f>SUMIFS(СВЦЭМ!$L$34:$L$777,СВЦЭМ!$A$34:$A$777,$A438,СВЦЭМ!$B$34:$B$777,G$437)+'СЕТ СН'!$F$16</f>
        <v>0</v>
      </c>
      <c r="H438" s="36">
        <f>SUMIFS(СВЦЭМ!$L$34:$L$777,СВЦЭМ!$A$34:$A$777,$A438,СВЦЭМ!$B$34:$B$777,H$437)+'СЕТ СН'!$F$16</f>
        <v>0</v>
      </c>
      <c r="I438" s="36">
        <f>SUMIFS(СВЦЭМ!$L$34:$L$777,СВЦЭМ!$A$34:$A$777,$A438,СВЦЭМ!$B$34:$B$777,I$437)+'СЕТ СН'!$F$16</f>
        <v>0</v>
      </c>
      <c r="J438" s="36">
        <f>SUMIFS(СВЦЭМ!$L$34:$L$777,СВЦЭМ!$A$34:$A$777,$A438,СВЦЭМ!$B$34:$B$777,J$437)+'СЕТ СН'!$F$16</f>
        <v>0</v>
      </c>
      <c r="K438" s="36">
        <f>SUMIFS(СВЦЭМ!$L$34:$L$777,СВЦЭМ!$A$34:$A$777,$A438,СВЦЭМ!$B$34:$B$777,K$437)+'СЕТ СН'!$F$16</f>
        <v>0</v>
      </c>
      <c r="L438" s="36">
        <f>SUMIFS(СВЦЭМ!$L$34:$L$777,СВЦЭМ!$A$34:$A$777,$A438,СВЦЭМ!$B$34:$B$777,L$437)+'СЕТ СН'!$F$16</f>
        <v>0</v>
      </c>
      <c r="M438" s="36">
        <f>SUMIFS(СВЦЭМ!$L$34:$L$777,СВЦЭМ!$A$34:$A$777,$A438,СВЦЭМ!$B$34:$B$777,M$437)+'СЕТ СН'!$F$16</f>
        <v>0</v>
      </c>
      <c r="N438" s="36">
        <f>SUMIFS(СВЦЭМ!$L$34:$L$777,СВЦЭМ!$A$34:$A$777,$A438,СВЦЭМ!$B$34:$B$777,N$437)+'СЕТ СН'!$F$16</f>
        <v>0</v>
      </c>
      <c r="O438" s="36">
        <f>SUMIFS(СВЦЭМ!$L$34:$L$777,СВЦЭМ!$A$34:$A$777,$A438,СВЦЭМ!$B$34:$B$777,O$437)+'СЕТ СН'!$F$16</f>
        <v>0</v>
      </c>
      <c r="P438" s="36">
        <f>SUMIFS(СВЦЭМ!$L$34:$L$777,СВЦЭМ!$A$34:$A$777,$A438,СВЦЭМ!$B$34:$B$777,P$437)+'СЕТ СН'!$F$16</f>
        <v>0</v>
      </c>
      <c r="Q438" s="36">
        <f>SUMIFS(СВЦЭМ!$L$34:$L$777,СВЦЭМ!$A$34:$A$777,$A438,СВЦЭМ!$B$34:$B$777,Q$437)+'СЕТ СН'!$F$16</f>
        <v>0</v>
      </c>
      <c r="R438" s="36">
        <f>SUMIFS(СВЦЭМ!$L$34:$L$777,СВЦЭМ!$A$34:$A$777,$A438,СВЦЭМ!$B$34:$B$777,R$437)+'СЕТ СН'!$F$16</f>
        <v>0</v>
      </c>
      <c r="S438" s="36">
        <f>SUMIFS(СВЦЭМ!$L$34:$L$777,СВЦЭМ!$A$34:$A$777,$A438,СВЦЭМ!$B$34:$B$777,S$437)+'СЕТ СН'!$F$16</f>
        <v>0</v>
      </c>
      <c r="T438" s="36">
        <f>SUMIFS(СВЦЭМ!$L$34:$L$777,СВЦЭМ!$A$34:$A$777,$A438,СВЦЭМ!$B$34:$B$777,T$437)+'СЕТ СН'!$F$16</f>
        <v>0</v>
      </c>
      <c r="U438" s="36">
        <f>SUMIFS(СВЦЭМ!$L$34:$L$777,СВЦЭМ!$A$34:$A$777,$A438,СВЦЭМ!$B$34:$B$777,U$437)+'СЕТ СН'!$F$16</f>
        <v>0</v>
      </c>
      <c r="V438" s="36">
        <f>SUMIFS(СВЦЭМ!$L$34:$L$777,СВЦЭМ!$A$34:$A$777,$A438,СВЦЭМ!$B$34:$B$777,V$437)+'СЕТ СН'!$F$16</f>
        <v>0</v>
      </c>
      <c r="W438" s="36">
        <f>SUMIFS(СВЦЭМ!$L$34:$L$777,СВЦЭМ!$A$34:$A$777,$A438,СВЦЭМ!$B$34:$B$777,W$437)+'СЕТ СН'!$F$16</f>
        <v>0</v>
      </c>
      <c r="X438" s="36">
        <f>SUMIFS(СВЦЭМ!$L$34:$L$777,СВЦЭМ!$A$34:$A$777,$A438,СВЦЭМ!$B$34:$B$777,X$437)+'СЕТ СН'!$F$16</f>
        <v>0</v>
      </c>
      <c r="Y438" s="36">
        <f>SUMIFS(СВЦЭМ!$L$34:$L$777,СВЦЭМ!$A$34:$A$777,$A438,СВЦЭМ!$B$34:$B$777,Y$437)+'СЕТ СН'!$F$16</f>
        <v>0</v>
      </c>
      <c r="AA438" s="45"/>
    </row>
    <row r="439" spans="1:27" ht="15.75" hidden="1" x14ac:dyDescent="0.2">
      <c r="A439" s="35">
        <f>A438+1</f>
        <v>43953</v>
      </c>
      <c r="B439" s="36">
        <f>SUMIFS(СВЦЭМ!$L$34:$L$777,СВЦЭМ!$A$34:$A$777,$A439,СВЦЭМ!$B$34:$B$777,B$437)+'СЕТ СН'!$F$16</f>
        <v>0</v>
      </c>
      <c r="C439" s="36">
        <f>SUMIFS(СВЦЭМ!$L$34:$L$777,СВЦЭМ!$A$34:$A$777,$A439,СВЦЭМ!$B$34:$B$777,C$437)+'СЕТ СН'!$F$16</f>
        <v>0</v>
      </c>
      <c r="D439" s="36">
        <f>SUMIFS(СВЦЭМ!$L$34:$L$777,СВЦЭМ!$A$34:$A$777,$A439,СВЦЭМ!$B$34:$B$777,D$437)+'СЕТ СН'!$F$16</f>
        <v>0</v>
      </c>
      <c r="E439" s="36">
        <f>SUMIFS(СВЦЭМ!$L$34:$L$777,СВЦЭМ!$A$34:$A$777,$A439,СВЦЭМ!$B$34:$B$777,E$437)+'СЕТ СН'!$F$16</f>
        <v>0</v>
      </c>
      <c r="F439" s="36">
        <f>SUMIFS(СВЦЭМ!$L$34:$L$777,СВЦЭМ!$A$34:$A$777,$A439,СВЦЭМ!$B$34:$B$777,F$437)+'СЕТ СН'!$F$16</f>
        <v>0</v>
      </c>
      <c r="G439" s="36">
        <f>SUMIFS(СВЦЭМ!$L$34:$L$777,СВЦЭМ!$A$34:$A$777,$A439,СВЦЭМ!$B$34:$B$777,G$437)+'СЕТ СН'!$F$16</f>
        <v>0</v>
      </c>
      <c r="H439" s="36">
        <f>SUMIFS(СВЦЭМ!$L$34:$L$777,СВЦЭМ!$A$34:$A$777,$A439,СВЦЭМ!$B$34:$B$777,H$437)+'СЕТ СН'!$F$16</f>
        <v>0</v>
      </c>
      <c r="I439" s="36">
        <f>SUMIFS(СВЦЭМ!$L$34:$L$777,СВЦЭМ!$A$34:$A$777,$A439,СВЦЭМ!$B$34:$B$777,I$437)+'СЕТ СН'!$F$16</f>
        <v>0</v>
      </c>
      <c r="J439" s="36">
        <f>SUMIFS(СВЦЭМ!$L$34:$L$777,СВЦЭМ!$A$34:$A$777,$A439,СВЦЭМ!$B$34:$B$777,J$437)+'СЕТ СН'!$F$16</f>
        <v>0</v>
      </c>
      <c r="K439" s="36">
        <f>SUMIFS(СВЦЭМ!$L$34:$L$777,СВЦЭМ!$A$34:$A$777,$A439,СВЦЭМ!$B$34:$B$777,K$437)+'СЕТ СН'!$F$16</f>
        <v>0</v>
      </c>
      <c r="L439" s="36">
        <f>SUMIFS(СВЦЭМ!$L$34:$L$777,СВЦЭМ!$A$34:$A$777,$A439,СВЦЭМ!$B$34:$B$777,L$437)+'СЕТ СН'!$F$16</f>
        <v>0</v>
      </c>
      <c r="M439" s="36">
        <f>SUMIFS(СВЦЭМ!$L$34:$L$777,СВЦЭМ!$A$34:$A$777,$A439,СВЦЭМ!$B$34:$B$777,M$437)+'СЕТ СН'!$F$16</f>
        <v>0</v>
      </c>
      <c r="N439" s="36">
        <f>SUMIFS(СВЦЭМ!$L$34:$L$777,СВЦЭМ!$A$34:$A$777,$A439,СВЦЭМ!$B$34:$B$777,N$437)+'СЕТ СН'!$F$16</f>
        <v>0</v>
      </c>
      <c r="O439" s="36">
        <f>SUMIFS(СВЦЭМ!$L$34:$L$777,СВЦЭМ!$A$34:$A$777,$A439,СВЦЭМ!$B$34:$B$777,O$437)+'СЕТ СН'!$F$16</f>
        <v>0</v>
      </c>
      <c r="P439" s="36">
        <f>SUMIFS(СВЦЭМ!$L$34:$L$777,СВЦЭМ!$A$34:$A$777,$A439,СВЦЭМ!$B$34:$B$777,P$437)+'СЕТ СН'!$F$16</f>
        <v>0</v>
      </c>
      <c r="Q439" s="36">
        <f>SUMIFS(СВЦЭМ!$L$34:$L$777,СВЦЭМ!$A$34:$A$777,$A439,СВЦЭМ!$B$34:$B$777,Q$437)+'СЕТ СН'!$F$16</f>
        <v>0</v>
      </c>
      <c r="R439" s="36">
        <f>SUMIFS(СВЦЭМ!$L$34:$L$777,СВЦЭМ!$A$34:$A$777,$A439,СВЦЭМ!$B$34:$B$777,R$437)+'СЕТ СН'!$F$16</f>
        <v>0</v>
      </c>
      <c r="S439" s="36">
        <f>SUMIFS(СВЦЭМ!$L$34:$L$777,СВЦЭМ!$A$34:$A$777,$A439,СВЦЭМ!$B$34:$B$777,S$437)+'СЕТ СН'!$F$16</f>
        <v>0</v>
      </c>
      <c r="T439" s="36">
        <f>SUMIFS(СВЦЭМ!$L$34:$L$777,СВЦЭМ!$A$34:$A$777,$A439,СВЦЭМ!$B$34:$B$777,T$437)+'СЕТ СН'!$F$16</f>
        <v>0</v>
      </c>
      <c r="U439" s="36">
        <f>SUMIFS(СВЦЭМ!$L$34:$L$777,СВЦЭМ!$A$34:$A$777,$A439,СВЦЭМ!$B$34:$B$777,U$437)+'СЕТ СН'!$F$16</f>
        <v>0</v>
      </c>
      <c r="V439" s="36">
        <f>SUMIFS(СВЦЭМ!$L$34:$L$777,СВЦЭМ!$A$34:$A$777,$A439,СВЦЭМ!$B$34:$B$777,V$437)+'СЕТ СН'!$F$16</f>
        <v>0</v>
      </c>
      <c r="W439" s="36">
        <f>SUMIFS(СВЦЭМ!$L$34:$L$777,СВЦЭМ!$A$34:$A$777,$A439,СВЦЭМ!$B$34:$B$777,W$437)+'СЕТ СН'!$F$16</f>
        <v>0</v>
      </c>
      <c r="X439" s="36">
        <f>SUMIFS(СВЦЭМ!$L$34:$L$777,СВЦЭМ!$A$34:$A$777,$A439,СВЦЭМ!$B$34:$B$777,X$437)+'СЕТ СН'!$F$16</f>
        <v>0</v>
      </c>
      <c r="Y439" s="36">
        <f>SUMIFS(СВЦЭМ!$L$34:$L$777,СВЦЭМ!$A$34:$A$777,$A439,СВЦЭМ!$B$34:$B$777,Y$437)+'СЕТ СН'!$F$16</f>
        <v>0</v>
      </c>
    </row>
    <row r="440" spans="1:27" ht="15.75" hidden="1" x14ac:dyDescent="0.2">
      <c r="A440" s="35">
        <f t="shared" ref="A440:A468" si="12">A439+1</f>
        <v>43954</v>
      </c>
      <c r="B440" s="36">
        <f>SUMIFS(СВЦЭМ!$L$34:$L$777,СВЦЭМ!$A$34:$A$777,$A440,СВЦЭМ!$B$34:$B$777,B$437)+'СЕТ СН'!$F$16</f>
        <v>0</v>
      </c>
      <c r="C440" s="36">
        <f>SUMIFS(СВЦЭМ!$L$34:$L$777,СВЦЭМ!$A$34:$A$777,$A440,СВЦЭМ!$B$34:$B$777,C$437)+'СЕТ СН'!$F$16</f>
        <v>0</v>
      </c>
      <c r="D440" s="36">
        <f>SUMIFS(СВЦЭМ!$L$34:$L$777,СВЦЭМ!$A$34:$A$777,$A440,СВЦЭМ!$B$34:$B$777,D$437)+'СЕТ СН'!$F$16</f>
        <v>0</v>
      </c>
      <c r="E440" s="36">
        <f>SUMIFS(СВЦЭМ!$L$34:$L$777,СВЦЭМ!$A$34:$A$777,$A440,СВЦЭМ!$B$34:$B$777,E$437)+'СЕТ СН'!$F$16</f>
        <v>0</v>
      </c>
      <c r="F440" s="36">
        <f>SUMIFS(СВЦЭМ!$L$34:$L$777,СВЦЭМ!$A$34:$A$777,$A440,СВЦЭМ!$B$34:$B$777,F$437)+'СЕТ СН'!$F$16</f>
        <v>0</v>
      </c>
      <c r="G440" s="36">
        <f>SUMIFS(СВЦЭМ!$L$34:$L$777,СВЦЭМ!$A$34:$A$777,$A440,СВЦЭМ!$B$34:$B$777,G$437)+'СЕТ СН'!$F$16</f>
        <v>0</v>
      </c>
      <c r="H440" s="36">
        <f>SUMIFS(СВЦЭМ!$L$34:$L$777,СВЦЭМ!$A$34:$A$777,$A440,СВЦЭМ!$B$34:$B$777,H$437)+'СЕТ СН'!$F$16</f>
        <v>0</v>
      </c>
      <c r="I440" s="36">
        <f>SUMIFS(СВЦЭМ!$L$34:$L$777,СВЦЭМ!$A$34:$A$777,$A440,СВЦЭМ!$B$34:$B$777,I$437)+'СЕТ СН'!$F$16</f>
        <v>0</v>
      </c>
      <c r="J440" s="36">
        <f>SUMIFS(СВЦЭМ!$L$34:$L$777,СВЦЭМ!$A$34:$A$777,$A440,СВЦЭМ!$B$34:$B$777,J$437)+'СЕТ СН'!$F$16</f>
        <v>0</v>
      </c>
      <c r="K440" s="36">
        <f>SUMIFS(СВЦЭМ!$L$34:$L$777,СВЦЭМ!$A$34:$A$777,$A440,СВЦЭМ!$B$34:$B$777,K$437)+'СЕТ СН'!$F$16</f>
        <v>0</v>
      </c>
      <c r="L440" s="36">
        <f>SUMIFS(СВЦЭМ!$L$34:$L$777,СВЦЭМ!$A$34:$A$777,$A440,СВЦЭМ!$B$34:$B$777,L$437)+'СЕТ СН'!$F$16</f>
        <v>0</v>
      </c>
      <c r="M440" s="36">
        <f>SUMIFS(СВЦЭМ!$L$34:$L$777,СВЦЭМ!$A$34:$A$777,$A440,СВЦЭМ!$B$34:$B$777,M$437)+'СЕТ СН'!$F$16</f>
        <v>0</v>
      </c>
      <c r="N440" s="36">
        <f>SUMIFS(СВЦЭМ!$L$34:$L$777,СВЦЭМ!$A$34:$A$777,$A440,СВЦЭМ!$B$34:$B$777,N$437)+'СЕТ СН'!$F$16</f>
        <v>0</v>
      </c>
      <c r="O440" s="36">
        <f>SUMIFS(СВЦЭМ!$L$34:$L$777,СВЦЭМ!$A$34:$A$777,$A440,СВЦЭМ!$B$34:$B$777,O$437)+'СЕТ СН'!$F$16</f>
        <v>0</v>
      </c>
      <c r="P440" s="36">
        <f>SUMIFS(СВЦЭМ!$L$34:$L$777,СВЦЭМ!$A$34:$A$777,$A440,СВЦЭМ!$B$34:$B$777,P$437)+'СЕТ СН'!$F$16</f>
        <v>0</v>
      </c>
      <c r="Q440" s="36">
        <f>SUMIFS(СВЦЭМ!$L$34:$L$777,СВЦЭМ!$A$34:$A$777,$A440,СВЦЭМ!$B$34:$B$777,Q$437)+'СЕТ СН'!$F$16</f>
        <v>0</v>
      </c>
      <c r="R440" s="36">
        <f>SUMIFS(СВЦЭМ!$L$34:$L$777,СВЦЭМ!$A$34:$A$777,$A440,СВЦЭМ!$B$34:$B$777,R$437)+'СЕТ СН'!$F$16</f>
        <v>0</v>
      </c>
      <c r="S440" s="36">
        <f>SUMIFS(СВЦЭМ!$L$34:$L$777,СВЦЭМ!$A$34:$A$777,$A440,СВЦЭМ!$B$34:$B$777,S$437)+'СЕТ СН'!$F$16</f>
        <v>0</v>
      </c>
      <c r="T440" s="36">
        <f>SUMIFS(СВЦЭМ!$L$34:$L$777,СВЦЭМ!$A$34:$A$777,$A440,СВЦЭМ!$B$34:$B$777,T$437)+'СЕТ СН'!$F$16</f>
        <v>0</v>
      </c>
      <c r="U440" s="36">
        <f>SUMIFS(СВЦЭМ!$L$34:$L$777,СВЦЭМ!$A$34:$A$777,$A440,СВЦЭМ!$B$34:$B$777,U$437)+'СЕТ СН'!$F$16</f>
        <v>0</v>
      </c>
      <c r="V440" s="36">
        <f>SUMIFS(СВЦЭМ!$L$34:$L$777,СВЦЭМ!$A$34:$A$777,$A440,СВЦЭМ!$B$34:$B$777,V$437)+'СЕТ СН'!$F$16</f>
        <v>0</v>
      </c>
      <c r="W440" s="36">
        <f>SUMIFS(СВЦЭМ!$L$34:$L$777,СВЦЭМ!$A$34:$A$777,$A440,СВЦЭМ!$B$34:$B$777,W$437)+'СЕТ СН'!$F$16</f>
        <v>0</v>
      </c>
      <c r="X440" s="36">
        <f>SUMIFS(СВЦЭМ!$L$34:$L$777,СВЦЭМ!$A$34:$A$777,$A440,СВЦЭМ!$B$34:$B$777,X$437)+'СЕТ СН'!$F$16</f>
        <v>0</v>
      </c>
      <c r="Y440" s="36">
        <f>SUMIFS(СВЦЭМ!$L$34:$L$777,СВЦЭМ!$A$34:$A$777,$A440,СВЦЭМ!$B$34:$B$777,Y$437)+'СЕТ СН'!$F$16</f>
        <v>0</v>
      </c>
    </row>
    <row r="441" spans="1:27" ht="15.75" hidden="1" x14ac:dyDescent="0.2">
      <c r="A441" s="35">
        <f t="shared" si="12"/>
        <v>43955</v>
      </c>
      <c r="B441" s="36">
        <f>SUMIFS(СВЦЭМ!$L$34:$L$777,СВЦЭМ!$A$34:$A$777,$A441,СВЦЭМ!$B$34:$B$777,B$437)+'СЕТ СН'!$F$16</f>
        <v>0</v>
      </c>
      <c r="C441" s="36">
        <f>SUMIFS(СВЦЭМ!$L$34:$L$777,СВЦЭМ!$A$34:$A$777,$A441,СВЦЭМ!$B$34:$B$777,C$437)+'СЕТ СН'!$F$16</f>
        <v>0</v>
      </c>
      <c r="D441" s="36">
        <f>SUMIFS(СВЦЭМ!$L$34:$L$777,СВЦЭМ!$A$34:$A$777,$A441,СВЦЭМ!$B$34:$B$777,D$437)+'СЕТ СН'!$F$16</f>
        <v>0</v>
      </c>
      <c r="E441" s="36">
        <f>SUMIFS(СВЦЭМ!$L$34:$L$777,СВЦЭМ!$A$34:$A$777,$A441,СВЦЭМ!$B$34:$B$777,E$437)+'СЕТ СН'!$F$16</f>
        <v>0</v>
      </c>
      <c r="F441" s="36">
        <f>SUMIFS(СВЦЭМ!$L$34:$L$777,СВЦЭМ!$A$34:$A$777,$A441,СВЦЭМ!$B$34:$B$777,F$437)+'СЕТ СН'!$F$16</f>
        <v>0</v>
      </c>
      <c r="G441" s="36">
        <f>SUMIFS(СВЦЭМ!$L$34:$L$777,СВЦЭМ!$A$34:$A$777,$A441,СВЦЭМ!$B$34:$B$777,G$437)+'СЕТ СН'!$F$16</f>
        <v>0</v>
      </c>
      <c r="H441" s="36">
        <f>SUMIFS(СВЦЭМ!$L$34:$L$777,СВЦЭМ!$A$34:$A$777,$A441,СВЦЭМ!$B$34:$B$777,H$437)+'СЕТ СН'!$F$16</f>
        <v>0</v>
      </c>
      <c r="I441" s="36">
        <f>SUMIFS(СВЦЭМ!$L$34:$L$777,СВЦЭМ!$A$34:$A$777,$A441,СВЦЭМ!$B$34:$B$777,I$437)+'СЕТ СН'!$F$16</f>
        <v>0</v>
      </c>
      <c r="J441" s="36">
        <f>SUMIFS(СВЦЭМ!$L$34:$L$777,СВЦЭМ!$A$34:$A$777,$A441,СВЦЭМ!$B$34:$B$777,J$437)+'СЕТ СН'!$F$16</f>
        <v>0</v>
      </c>
      <c r="K441" s="36">
        <f>SUMIFS(СВЦЭМ!$L$34:$L$777,СВЦЭМ!$A$34:$A$777,$A441,СВЦЭМ!$B$34:$B$777,K$437)+'СЕТ СН'!$F$16</f>
        <v>0</v>
      </c>
      <c r="L441" s="36">
        <f>SUMIFS(СВЦЭМ!$L$34:$L$777,СВЦЭМ!$A$34:$A$777,$A441,СВЦЭМ!$B$34:$B$777,L$437)+'СЕТ СН'!$F$16</f>
        <v>0</v>
      </c>
      <c r="M441" s="36">
        <f>SUMIFS(СВЦЭМ!$L$34:$L$777,СВЦЭМ!$A$34:$A$777,$A441,СВЦЭМ!$B$34:$B$777,M$437)+'СЕТ СН'!$F$16</f>
        <v>0</v>
      </c>
      <c r="N441" s="36">
        <f>SUMIFS(СВЦЭМ!$L$34:$L$777,СВЦЭМ!$A$34:$A$777,$A441,СВЦЭМ!$B$34:$B$777,N$437)+'СЕТ СН'!$F$16</f>
        <v>0</v>
      </c>
      <c r="O441" s="36">
        <f>SUMIFS(СВЦЭМ!$L$34:$L$777,СВЦЭМ!$A$34:$A$777,$A441,СВЦЭМ!$B$34:$B$777,O$437)+'СЕТ СН'!$F$16</f>
        <v>0</v>
      </c>
      <c r="P441" s="36">
        <f>SUMIFS(СВЦЭМ!$L$34:$L$777,СВЦЭМ!$A$34:$A$777,$A441,СВЦЭМ!$B$34:$B$777,P$437)+'СЕТ СН'!$F$16</f>
        <v>0</v>
      </c>
      <c r="Q441" s="36">
        <f>SUMIFS(СВЦЭМ!$L$34:$L$777,СВЦЭМ!$A$34:$A$777,$A441,СВЦЭМ!$B$34:$B$777,Q$437)+'СЕТ СН'!$F$16</f>
        <v>0</v>
      </c>
      <c r="R441" s="36">
        <f>SUMIFS(СВЦЭМ!$L$34:$L$777,СВЦЭМ!$A$34:$A$777,$A441,СВЦЭМ!$B$34:$B$777,R$437)+'СЕТ СН'!$F$16</f>
        <v>0</v>
      </c>
      <c r="S441" s="36">
        <f>SUMIFS(СВЦЭМ!$L$34:$L$777,СВЦЭМ!$A$34:$A$777,$A441,СВЦЭМ!$B$34:$B$777,S$437)+'СЕТ СН'!$F$16</f>
        <v>0</v>
      </c>
      <c r="T441" s="36">
        <f>SUMIFS(СВЦЭМ!$L$34:$L$777,СВЦЭМ!$A$34:$A$777,$A441,СВЦЭМ!$B$34:$B$777,T$437)+'СЕТ СН'!$F$16</f>
        <v>0</v>
      </c>
      <c r="U441" s="36">
        <f>SUMIFS(СВЦЭМ!$L$34:$L$777,СВЦЭМ!$A$34:$A$777,$A441,СВЦЭМ!$B$34:$B$777,U$437)+'СЕТ СН'!$F$16</f>
        <v>0</v>
      </c>
      <c r="V441" s="36">
        <f>SUMIFS(СВЦЭМ!$L$34:$L$777,СВЦЭМ!$A$34:$A$777,$A441,СВЦЭМ!$B$34:$B$777,V$437)+'СЕТ СН'!$F$16</f>
        <v>0</v>
      </c>
      <c r="W441" s="36">
        <f>SUMIFS(СВЦЭМ!$L$34:$L$777,СВЦЭМ!$A$34:$A$777,$A441,СВЦЭМ!$B$34:$B$777,W$437)+'СЕТ СН'!$F$16</f>
        <v>0</v>
      </c>
      <c r="X441" s="36">
        <f>SUMIFS(СВЦЭМ!$L$34:$L$777,СВЦЭМ!$A$34:$A$777,$A441,СВЦЭМ!$B$34:$B$777,X$437)+'СЕТ СН'!$F$16</f>
        <v>0</v>
      </c>
      <c r="Y441" s="36">
        <f>SUMIFS(СВЦЭМ!$L$34:$L$777,СВЦЭМ!$A$34:$A$777,$A441,СВЦЭМ!$B$34:$B$777,Y$437)+'СЕТ СН'!$F$16</f>
        <v>0</v>
      </c>
    </row>
    <row r="442" spans="1:27" ht="15.75" hidden="1" x14ac:dyDescent="0.2">
      <c r="A442" s="35">
        <f t="shared" si="12"/>
        <v>43956</v>
      </c>
      <c r="B442" s="36">
        <f>SUMIFS(СВЦЭМ!$L$34:$L$777,СВЦЭМ!$A$34:$A$777,$A442,СВЦЭМ!$B$34:$B$777,B$437)+'СЕТ СН'!$F$16</f>
        <v>0</v>
      </c>
      <c r="C442" s="36">
        <f>SUMIFS(СВЦЭМ!$L$34:$L$777,СВЦЭМ!$A$34:$A$777,$A442,СВЦЭМ!$B$34:$B$777,C$437)+'СЕТ СН'!$F$16</f>
        <v>0</v>
      </c>
      <c r="D442" s="36">
        <f>SUMIFS(СВЦЭМ!$L$34:$L$777,СВЦЭМ!$A$34:$A$777,$A442,СВЦЭМ!$B$34:$B$777,D$437)+'СЕТ СН'!$F$16</f>
        <v>0</v>
      </c>
      <c r="E442" s="36">
        <f>SUMIFS(СВЦЭМ!$L$34:$L$777,СВЦЭМ!$A$34:$A$777,$A442,СВЦЭМ!$B$34:$B$777,E$437)+'СЕТ СН'!$F$16</f>
        <v>0</v>
      </c>
      <c r="F442" s="36">
        <f>SUMIFS(СВЦЭМ!$L$34:$L$777,СВЦЭМ!$A$34:$A$777,$A442,СВЦЭМ!$B$34:$B$777,F$437)+'СЕТ СН'!$F$16</f>
        <v>0</v>
      </c>
      <c r="G442" s="36">
        <f>SUMIFS(СВЦЭМ!$L$34:$L$777,СВЦЭМ!$A$34:$A$777,$A442,СВЦЭМ!$B$34:$B$777,G$437)+'СЕТ СН'!$F$16</f>
        <v>0</v>
      </c>
      <c r="H442" s="36">
        <f>SUMIFS(СВЦЭМ!$L$34:$L$777,СВЦЭМ!$A$34:$A$777,$A442,СВЦЭМ!$B$34:$B$777,H$437)+'СЕТ СН'!$F$16</f>
        <v>0</v>
      </c>
      <c r="I442" s="36">
        <f>SUMIFS(СВЦЭМ!$L$34:$L$777,СВЦЭМ!$A$34:$A$777,$A442,СВЦЭМ!$B$34:$B$777,I$437)+'СЕТ СН'!$F$16</f>
        <v>0</v>
      </c>
      <c r="J442" s="36">
        <f>SUMIFS(СВЦЭМ!$L$34:$L$777,СВЦЭМ!$A$34:$A$777,$A442,СВЦЭМ!$B$34:$B$777,J$437)+'СЕТ СН'!$F$16</f>
        <v>0</v>
      </c>
      <c r="K442" s="36">
        <f>SUMIFS(СВЦЭМ!$L$34:$L$777,СВЦЭМ!$A$34:$A$777,$A442,СВЦЭМ!$B$34:$B$777,K$437)+'СЕТ СН'!$F$16</f>
        <v>0</v>
      </c>
      <c r="L442" s="36">
        <f>SUMIFS(СВЦЭМ!$L$34:$L$777,СВЦЭМ!$A$34:$A$777,$A442,СВЦЭМ!$B$34:$B$777,L$437)+'СЕТ СН'!$F$16</f>
        <v>0</v>
      </c>
      <c r="M442" s="36">
        <f>SUMIFS(СВЦЭМ!$L$34:$L$777,СВЦЭМ!$A$34:$A$777,$A442,СВЦЭМ!$B$34:$B$777,M$437)+'СЕТ СН'!$F$16</f>
        <v>0</v>
      </c>
      <c r="N442" s="36">
        <f>SUMIFS(СВЦЭМ!$L$34:$L$777,СВЦЭМ!$A$34:$A$777,$A442,СВЦЭМ!$B$34:$B$777,N$437)+'СЕТ СН'!$F$16</f>
        <v>0</v>
      </c>
      <c r="O442" s="36">
        <f>SUMIFS(СВЦЭМ!$L$34:$L$777,СВЦЭМ!$A$34:$A$777,$A442,СВЦЭМ!$B$34:$B$777,O$437)+'СЕТ СН'!$F$16</f>
        <v>0</v>
      </c>
      <c r="P442" s="36">
        <f>SUMIFS(СВЦЭМ!$L$34:$L$777,СВЦЭМ!$A$34:$A$777,$A442,СВЦЭМ!$B$34:$B$777,P$437)+'СЕТ СН'!$F$16</f>
        <v>0</v>
      </c>
      <c r="Q442" s="36">
        <f>SUMIFS(СВЦЭМ!$L$34:$L$777,СВЦЭМ!$A$34:$A$777,$A442,СВЦЭМ!$B$34:$B$777,Q$437)+'СЕТ СН'!$F$16</f>
        <v>0</v>
      </c>
      <c r="R442" s="36">
        <f>SUMIFS(СВЦЭМ!$L$34:$L$777,СВЦЭМ!$A$34:$A$777,$A442,СВЦЭМ!$B$34:$B$777,R$437)+'СЕТ СН'!$F$16</f>
        <v>0</v>
      </c>
      <c r="S442" s="36">
        <f>SUMIFS(СВЦЭМ!$L$34:$L$777,СВЦЭМ!$A$34:$A$777,$A442,СВЦЭМ!$B$34:$B$777,S$437)+'СЕТ СН'!$F$16</f>
        <v>0</v>
      </c>
      <c r="T442" s="36">
        <f>SUMIFS(СВЦЭМ!$L$34:$L$777,СВЦЭМ!$A$34:$A$777,$A442,СВЦЭМ!$B$34:$B$777,T$437)+'СЕТ СН'!$F$16</f>
        <v>0</v>
      </c>
      <c r="U442" s="36">
        <f>SUMIFS(СВЦЭМ!$L$34:$L$777,СВЦЭМ!$A$34:$A$777,$A442,СВЦЭМ!$B$34:$B$777,U$437)+'СЕТ СН'!$F$16</f>
        <v>0</v>
      </c>
      <c r="V442" s="36">
        <f>SUMIFS(СВЦЭМ!$L$34:$L$777,СВЦЭМ!$A$34:$A$777,$A442,СВЦЭМ!$B$34:$B$777,V$437)+'СЕТ СН'!$F$16</f>
        <v>0</v>
      </c>
      <c r="W442" s="36">
        <f>SUMIFS(СВЦЭМ!$L$34:$L$777,СВЦЭМ!$A$34:$A$777,$A442,СВЦЭМ!$B$34:$B$777,W$437)+'СЕТ СН'!$F$16</f>
        <v>0</v>
      </c>
      <c r="X442" s="36">
        <f>SUMIFS(СВЦЭМ!$L$34:$L$777,СВЦЭМ!$A$34:$A$777,$A442,СВЦЭМ!$B$34:$B$777,X$437)+'СЕТ СН'!$F$16</f>
        <v>0</v>
      </c>
      <c r="Y442" s="36">
        <f>SUMIFS(СВЦЭМ!$L$34:$L$777,СВЦЭМ!$A$34:$A$777,$A442,СВЦЭМ!$B$34:$B$777,Y$437)+'СЕТ СН'!$F$16</f>
        <v>0</v>
      </c>
    </row>
    <row r="443" spans="1:27" ht="15.75" hidden="1" x14ac:dyDescent="0.2">
      <c r="A443" s="35">
        <f t="shared" si="12"/>
        <v>43957</v>
      </c>
      <c r="B443" s="36">
        <f>SUMIFS(СВЦЭМ!$L$34:$L$777,СВЦЭМ!$A$34:$A$777,$A443,СВЦЭМ!$B$34:$B$777,B$437)+'СЕТ СН'!$F$16</f>
        <v>0</v>
      </c>
      <c r="C443" s="36">
        <f>SUMIFS(СВЦЭМ!$L$34:$L$777,СВЦЭМ!$A$34:$A$777,$A443,СВЦЭМ!$B$34:$B$777,C$437)+'СЕТ СН'!$F$16</f>
        <v>0</v>
      </c>
      <c r="D443" s="36">
        <f>SUMIFS(СВЦЭМ!$L$34:$L$777,СВЦЭМ!$A$34:$A$777,$A443,СВЦЭМ!$B$34:$B$777,D$437)+'СЕТ СН'!$F$16</f>
        <v>0</v>
      </c>
      <c r="E443" s="36">
        <f>SUMIFS(СВЦЭМ!$L$34:$L$777,СВЦЭМ!$A$34:$A$777,$A443,СВЦЭМ!$B$34:$B$777,E$437)+'СЕТ СН'!$F$16</f>
        <v>0</v>
      </c>
      <c r="F443" s="36">
        <f>SUMIFS(СВЦЭМ!$L$34:$L$777,СВЦЭМ!$A$34:$A$777,$A443,СВЦЭМ!$B$34:$B$777,F$437)+'СЕТ СН'!$F$16</f>
        <v>0</v>
      </c>
      <c r="G443" s="36">
        <f>SUMIFS(СВЦЭМ!$L$34:$L$777,СВЦЭМ!$A$34:$A$777,$A443,СВЦЭМ!$B$34:$B$777,G$437)+'СЕТ СН'!$F$16</f>
        <v>0</v>
      </c>
      <c r="H443" s="36">
        <f>SUMIFS(СВЦЭМ!$L$34:$L$777,СВЦЭМ!$A$34:$A$777,$A443,СВЦЭМ!$B$34:$B$777,H$437)+'СЕТ СН'!$F$16</f>
        <v>0</v>
      </c>
      <c r="I443" s="36">
        <f>SUMIFS(СВЦЭМ!$L$34:$L$777,СВЦЭМ!$A$34:$A$777,$A443,СВЦЭМ!$B$34:$B$777,I$437)+'СЕТ СН'!$F$16</f>
        <v>0</v>
      </c>
      <c r="J443" s="36">
        <f>SUMIFS(СВЦЭМ!$L$34:$L$777,СВЦЭМ!$A$34:$A$777,$A443,СВЦЭМ!$B$34:$B$777,J$437)+'СЕТ СН'!$F$16</f>
        <v>0</v>
      </c>
      <c r="K443" s="36">
        <f>SUMIFS(СВЦЭМ!$L$34:$L$777,СВЦЭМ!$A$34:$A$777,$A443,СВЦЭМ!$B$34:$B$777,K$437)+'СЕТ СН'!$F$16</f>
        <v>0</v>
      </c>
      <c r="L443" s="36">
        <f>SUMIFS(СВЦЭМ!$L$34:$L$777,СВЦЭМ!$A$34:$A$777,$A443,СВЦЭМ!$B$34:$B$777,L$437)+'СЕТ СН'!$F$16</f>
        <v>0</v>
      </c>
      <c r="M443" s="36">
        <f>SUMIFS(СВЦЭМ!$L$34:$L$777,СВЦЭМ!$A$34:$A$777,$A443,СВЦЭМ!$B$34:$B$777,M$437)+'СЕТ СН'!$F$16</f>
        <v>0</v>
      </c>
      <c r="N443" s="36">
        <f>SUMIFS(СВЦЭМ!$L$34:$L$777,СВЦЭМ!$A$34:$A$777,$A443,СВЦЭМ!$B$34:$B$777,N$437)+'СЕТ СН'!$F$16</f>
        <v>0</v>
      </c>
      <c r="O443" s="36">
        <f>SUMIFS(СВЦЭМ!$L$34:$L$777,СВЦЭМ!$A$34:$A$777,$A443,СВЦЭМ!$B$34:$B$777,O$437)+'СЕТ СН'!$F$16</f>
        <v>0</v>
      </c>
      <c r="P443" s="36">
        <f>SUMIFS(СВЦЭМ!$L$34:$L$777,СВЦЭМ!$A$34:$A$777,$A443,СВЦЭМ!$B$34:$B$777,P$437)+'СЕТ СН'!$F$16</f>
        <v>0</v>
      </c>
      <c r="Q443" s="36">
        <f>SUMIFS(СВЦЭМ!$L$34:$L$777,СВЦЭМ!$A$34:$A$777,$A443,СВЦЭМ!$B$34:$B$777,Q$437)+'СЕТ СН'!$F$16</f>
        <v>0</v>
      </c>
      <c r="R443" s="36">
        <f>SUMIFS(СВЦЭМ!$L$34:$L$777,СВЦЭМ!$A$34:$A$777,$A443,СВЦЭМ!$B$34:$B$777,R$437)+'СЕТ СН'!$F$16</f>
        <v>0</v>
      </c>
      <c r="S443" s="36">
        <f>SUMIFS(СВЦЭМ!$L$34:$L$777,СВЦЭМ!$A$34:$A$777,$A443,СВЦЭМ!$B$34:$B$777,S$437)+'СЕТ СН'!$F$16</f>
        <v>0</v>
      </c>
      <c r="T443" s="36">
        <f>SUMIFS(СВЦЭМ!$L$34:$L$777,СВЦЭМ!$A$34:$A$777,$A443,СВЦЭМ!$B$34:$B$777,T$437)+'СЕТ СН'!$F$16</f>
        <v>0</v>
      </c>
      <c r="U443" s="36">
        <f>SUMIFS(СВЦЭМ!$L$34:$L$777,СВЦЭМ!$A$34:$A$777,$A443,СВЦЭМ!$B$34:$B$777,U$437)+'СЕТ СН'!$F$16</f>
        <v>0</v>
      </c>
      <c r="V443" s="36">
        <f>SUMIFS(СВЦЭМ!$L$34:$L$777,СВЦЭМ!$A$34:$A$777,$A443,СВЦЭМ!$B$34:$B$777,V$437)+'СЕТ СН'!$F$16</f>
        <v>0</v>
      </c>
      <c r="W443" s="36">
        <f>SUMIFS(СВЦЭМ!$L$34:$L$777,СВЦЭМ!$A$34:$A$777,$A443,СВЦЭМ!$B$34:$B$777,W$437)+'СЕТ СН'!$F$16</f>
        <v>0</v>
      </c>
      <c r="X443" s="36">
        <f>SUMIFS(СВЦЭМ!$L$34:$L$777,СВЦЭМ!$A$34:$A$777,$A443,СВЦЭМ!$B$34:$B$777,X$437)+'СЕТ СН'!$F$16</f>
        <v>0</v>
      </c>
      <c r="Y443" s="36">
        <f>SUMIFS(СВЦЭМ!$L$34:$L$777,СВЦЭМ!$A$34:$A$777,$A443,СВЦЭМ!$B$34:$B$777,Y$437)+'СЕТ СН'!$F$16</f>
        <v>0</v>
      </c>
    </row>
    <row r="444" spans="1:27" ht="15.75" hidden="1" x14ac:dyDescent="0.2">
      <c r="A444" s="35">
        <f t="shared" si="12"/>
        <v>43958</v>
      </c>
      <c r="B444" s="36">
        <f>SUMIFS(СВЦЭМ!$L$34:$L$777,СВЦЭМ!$A$34:$A$777,$A444,СВЦЭМ!$B$34:$B$777,B$437)+'СЕТ СН'!$F$16</f>
        <v>0</v>
      </c>
      <c r="C444" s="36">
        <f>SUMIFS(СВЦЭМ!$L$34:$L$777,СВЦЭМ!$A$34:$A$777,$A444,СВЦЭМ!$B$34:$B$777,C$437)+'СЕТ СН'!$F$16</f>
        <v>0</v>
      </c>
      <c r="D444" s="36">
        <f>SUMIFS(СВЦЭМ!$L$34:$L$777,СВЦЭМ!$A$34:$A$777,$A444,СВЦЭМ!$B$34:$B$777,D$437)+'СЕТ СН'!$F$16</f>
        <v>0</v>
      </c>
      <c r="E444" s="36">
        <f>SUMIFS(СВЦЭМ!$L$34:$L$777,СВЦЭМ!$A$34:$A$777,$A444,СВЦЭМ!$B$34:$B$777,E$437)+'СЕТ СН'!$F$16</f>
        <v>0</v>
      </c>
      <c r="F444" s="36">
        <f>SUMIFS(СВЦЭМ!$L$34:$L$777,СВЦЭМ!$A$34:$A$777,$A444,СВЦЭМ!$B$34:$B$777,F$437)+'СЕТ СН'!$F$16</f>
        <v>0</v>
      </c>
      <c r="G444" s="36">
        <f>SUMIFS(СВЦЭМ!$L$34:$L$777,СВЦЭМ!$A$34:$A$777,$A444,СВЦЭМ!$B$34:$B$777,G$437)+'СЕТ СН'!$F$16</f>
        <v>0</v>
      </c>
      <c r="H444" s="36">
        <f>SUMIFS(СВЦЭМ!$L$34:$L$777,СВЦЭМ!$A$34:$A$777,$A444,СВЦЭМ!$B$34:$B$777,H$437)+'СЕТ СН'!$F$16</f>
        <v>0</v>
      </c>
      <c r="I444" s="36">
        <f>SUMIFS(СВЦЭМ!$L$34:$L$777,СВЦЭМ!$A$34:$A$777,$A444,СВЦЭМ!$B$34:$B$777,I$437)+'СЕТ СН'!$F$16</f>
        <v>0</v>
      </c>
      <c r="J444" s="36">
        <f>SUMIFS(СВЦЭМ!$L$34:$L$777,СВЦЭМ!$A$34:$A$777,$A444,СВЦЭМ!$B$34:$B$777,J$437)+'СЕТ СН'!$F$16</f>
        <v>0</v>
      </c>
      <c r="K444" s="36">
        <f>SUMIFS(СВЦЭМ!$L$34:$L$777,СВЦЭМ!$A$34:$A$777,$A444,СВЦЭМ!$B$34:$B$777,K$437)+'СЕТ СН'!$F$16</f>
        <v>0</v>
      </c>
      <c r="L444" s="36">
        <f>SUMIFS(СВЦЭМ!$L$34:$L$777,СВЦЭМ!$A$34:$A$777,$A444,СВЦЭМ!$B$34:$B$777,L$437)+'СЕТ СН'!$F$16</f>
        <v>0</v>
      </c>
      <c r="M444" s="36">
        <f>SUMIFS(СВЦЭМ!$L$34:$L$777,СВЦЭМ!$A$34:$A$777,$A444,СВЦЭМ!$B$34:$B$777,M$437)+'СЕТ СН'!$F$16</f>
        <v>0</v>
      </c>
      <c r="N444" s="36">
        <f>SUMIFS(СВЦЭМ!$L$34:$L$777,СВЦЭМ!$A$34:$A$777,$A444,СВЦЭМ!$B$34:$B$777,N$437)+'СЕТ СН'!$F$16</f>
        <v>0</v>
      </c>
      <c r="O444" s="36">
        <f>SUMIFS(СВЦЭМ!$L$34:$L$777,СВЦЭМ!$A$34:$A$777,$A444,СВЦЭМ!$B$34:$B$777,O$437)+'СЕТ СН'!$F$16</f>
        <v>0</v>
      </c>
      <c r="P444" s="36">
        <f>SUMIFS(СВЦЭМ!$L$34:$L$777,СВЦЭМ!$A$34:$A$777,$A444,СВЦЭМ!$B$34:$B$777,P$437)+'СЕТ СН'!$F$16</f>
        <v>0</v>
      </c>
      <c r="Q444" s="36">
        <f>SUMIFS(СВЦЭМ!$L$34:$L$777,СВЦЭМ!$A$34:$A$777,$A444,СВЦЭМ!$B$34:$B$777,Q$437)+'СЕТ СН'!$F$16</f>
        <v>0</v>
      </c>
      <c r="R444" s="36">
        <f>SUMIFS(СВЦЭМ!$L$34:$L$777,СВЦЭМ!$A$34:$A$777,$A444,СВЦЭМ!$B$34:$B$777,R$437)+'СЕТ СН'!$F$16</f>
        <v>0</v>
      </c>
      <c r="S444" s="36">
        <f>SUMIFS(СВЦЭМ!$L$34:$L$777,СВЦЭМ!$A$34:$A$777,$A444,СВЦЭМ!$B$34:$B$777,S$437)+'СЕТ СН'!$F$16</f>
        <v>0</v>
      </c>
      <c r="T444" s="36">
        <f>SUMIFS(СВЦЭМ!$L$34:$L$777,СВЦЭМ!$A$34:$A$777,$A444,СВЦЭМ!$B$34:$B$777,T$437)+'СЕТ СН'!$F$16</f>
        <v>0</v>
      </c>
      <c r="U444" s="36">
        <f>SUMIFS(СВЦЭМ!$L$34:$L$777,СВЦЭМ!$A$34:$A$777,$A444,СВЦЭМ!$B$34:$B$777,U$437)+'СЕТ СН'!$F$16</f>
        <v>0</v>
      </c>
      <c r="V444" s="36">
        <f>SUMIFS(СВЦЭМ!$L$34:$L$777,СВЦЭМ!$A$34:$A$777,$A444,СВЦЭМ!$B$34:$B$777,V$437)+'СЕТ СН'!$F$16</f>
        <v>0</v>
      </c>
      <c r="W444" s="36">
        <f>SUMIFS(СВЦЭМ!$L$34:$L$777,СВЦЭМ!$A$34:$A$777,$A444,СВЦЭМ!$B$34:$B$777,W$437)+'СЕТ СН'!$F$16</f>
        <v>0</v>
      </c>
      <c r="X444" s="36">
        <f>SUMIFS(СВЦЭМ!$L$34:$L$777,СВЦЭМ!$A$34:$A$777,$A444,СВЦЭМ!$B$34:$B$777,X$437)+'СЕТ СН'!$F$16</f>
        <v>0</v>
      </c>
      <c r="Y444" s="36">
        <f>SUMIFS(СВЦЭМ!$L$34:$L$777,СВЦЭМ!$A$34:$A$777,$A444,СВЦЭМ!$B$34:$B$777,Y$437)+'СЕТ СН'!$F$16</f>
        <v>0</v>
      </c>
    </row>
    <row r="445" spans="1:27" ht="15.75" hidden="1" x14ac:dyDescent="0.2">
      <c r="A445" s="35">
        <f t="shared" si="12"/>
        <v>43959</v>
      </c>
      <c r="B445" s="36">
        <f>SUMIFS(СВЦЭМ!$L$34:$L$777,СВЦЭМ!$A$34:$A$777,$A445,СВЦЭМ!$B$34:$B$777,B$437)+'СЕТ СН'!$F$16</f>
        <v>0</v>
      </c>
      <c r="C445" s="36">
        <f>SUMIFS(СВЦЭМ!$L$34:$L$777,СВЦЭМ!$A$34:$A$777,$A445,СВЦЭМ!$B$34:$B$777,C$437)+'СЕТ СН'!$F$16</f>
        <v>0</v>
      </c>
      <c r="D445" s="36">
        <f>SUMIFS(СВЦЭМ!$L$34:$L$777,СВЦЭМ!$A$34:$A$777,$A445,СВЦЭМ!$B$34:$B$777,D$437)+'СЕТ СН'!$F$16</f>
        <v>0</v>
      </c>
      <c r="E445" s="36">
        <f>SUMIFS(СВЦЭМ!$L$34:$L$777,СВЦЭМ!$A$34:$A$777,$A445,СВЦЭМ!$B$34:$B$777,E$437)+'СЕТ СН'!$F$16</f>
        <v>0</v>
      </c>
      <c r="F445" s="36">
        <f>SUMIFS(СВЦЭМ!$L$34:$L$777,СВЦЭМ!$A$34:$A$777,$A445,СВЦЭМ!$B$34:$B$777,F$437)+'СЕТ СН'!$F$16</f>
        <v>0</v>
      </c>
      <c r="G445" s="36">
        <f>SUMIFS(СВЦЭМ!$L$34:$L$777,СВЦЭМ!$A$34:$A$777,$A445,СВЦЭМ!$B$34:$B$777,G$437)+'СЕТ СН'!$F$16</f>
        <v>0</v>
      </c>
      <c r="H445" s="36">
        <f>SUMIFS(СВЦЭМ!$L$34:$L$777,СВЦЭМ!$A$34:$A$777,$A445,СВЦЭМ!$B$34:$B$777,H$437)+'СЕТ СН'!$F$16</f>
        <v>0</v>
      </c>
      <c r="I445" s="36">
        <f>SUMIFS(СВЦЭМ!$L$34:$L$777,СВЦЭМ!$A$34:$A$777,$A445,СВЦЭМ!$B$34:$B$777,I$437)+'СЕТ СН'!$F$16</f>
        <v>0</v>
      </c>
      <c r="J445" s="36">
        <f>SUMIFS(СВЦЭМ!$L$34:$L$777,СВЦЭМ!$A$34:$A$777,$A445,СВЦЭМ!$B$34:$B$777,J$437)+'СЕТ СН'!$F$16</f>
        <v>0</v>
      </c>
      <c r="K445" s="36">
        <f>SUMIFS(СВЦЭМ!$L$34:$L$777,СВЦЭМ!$A$34:$A$777,$A445,СВЦЭМ!$B$34:$B$777,K$437)+'СЕТ СН'!$F$16</f>
        <v>0</v>
      </c>
      <c r="L445" s="36">
        <f>SUMIFS(СВЦЭМ!$L$34:$L$777,СВЦЭМ!$A$34:$A$777,$A445,СВЦЭМ!$B$34:$B$777,L$437)+'СЕТ СН'!$F$16</f>
        <v>0</v>
      </c>
      <c r="M445" s="36">
        <f>SUMIFS(СВЦЭМ!$L$34:$L$777,СВЦЭМ!$A$34:$A$777,$A445,СВЦЭМ!$B$34:$B$777,M$437)+'СЕТ СН'!$F$16</f>
        <v>0</v>
      </c>
      <c r="N445" s="36">
        <f>SUMIFS(СВЦЭМ!$L$34:$L$777,СВЦЭМ!$A$34:$A$777,$A445,СВЦЭМ!$B$34:$B$777,N$437)+'СЕТ СН'!$F$16</f>
        <v>0</v>
      </c>
      <c r="O445" s="36">
        <f>SUMIFS(СВЦЭМ!$L$34:$L$777,СВЦЭМ!$A$34:$A$777,$A445,СВЦЭМ!$B$34:$B$777,O$437)+'СЕТ СН'!$F$16</f>
        <v>0</v>
      </c>
      <c r="P445" s="36">
        <f>SUMIFS(СВЦЭМ!$L$34:$L$777,СВЦЭМ!$A$34:$A$777,$A445,СВЦЭМ!$B$34:$B$777,P$437)+'СЕТ СН'!$F$16</f>
        <v>0</v>
      </c>
      <c r="Q445" s="36">
        <f>SUMIFS(СВЦЭМ!$L$34:$L$777,СВЦЭМ!$A$34:$A$777,$A445,СВЦЭМ!$B$34:$B$777,Q$437)+'СЕТ СН'!$F$16</f>
        <v>0</v>
      </c>
      <c r="R445" s="36">
        <f>SUMIFS(СВЦЭМ!$L$34:$L$777,СВЦЭМ!$A$34:$A$777,$A445,СВЦЭМ!$B$34:$B$777,R$437)+'СЕТ СН'!$F$16</f>
        <v>0</v>
      </c>
      <c r="S445" s="36">
        <f>SUMIFS(СВЦЭМ!$L$34:$L$777,СВЦЭМ!$A$34:$A$777,$A445,СВЦЭМ!$B$34:$B$777,S$437)+'СЕТ СН'!$F$16</f>
        <v>0</v>
      </c>
      <c r="T445" s="36">
        <f>SUMIFS(СВЦЭМ!$L$34:$L$777,СВЦЭМ!$A$34:$A$777,$A445,СВЦЭМ!$B$34:$B$777,T$437)+'СЕТ СН'!$F$16</f>
        <v>0</v>
      </c>
      <c r="U445" s="36">
        <f>SUMIFS(СВЦЭМ!$L$34:$L$777,СВЦЭМ!$A$34:$A$777,$A445,СВЦЭМ!$B$34:$B$777,U$437)+'СЕТ СН'!$F$16</f>
        <v>0</v>
      </c>
      <c r="V445" s="36">
        <f>SUMIFS(СВЦЭМ!$L$34:$L$777,СВЦЭМ!$A$34:$A$777,$A445,СВЦЭМ!$B$34:$B$777,V$437)+'СЕТ СН'!$F$16</f>
        <v>0</v>
      </c>
      <c r="W445" s="36">
        <f>SUMIFS(СВЦЭМ!$L$34:$L$777,СВЦЭМ!$A$34:$A$777,$A445,СВЦЭМ!$B$34:$B$777,W$437)+'СЕТ СН'!$F$16</f>
        <v>0</v>
      </c>
      <c r="X445" s="36">
        <f>SUMIFS(СВЦЭМ!$L$34:$L$777,СВЦЭМ!$A$34:$A$777,$A445,СВЦЭМ!$B$34:$B$777,X$437)+'СЕТ СН'!$F$16</f>
        <v>0</v>
      </c>
      <c r="Y445" s="36">
        <f>SUMIFS(СВЦЭМ!$L$34:$L$777,СВЦЭМ!$A$34:$A$777,$A445,СВЦЭМ!$B$34:$B$777,Y$437)+'СЕТ СН'!$F$16</f>
        <v>0</v>
      </c>
    </row>
    <row r="446" spans="1:27" ht="15.75" hidden="1" x14ac:dyDescent="0.2">
      <c r="A446" s="35">
        <f t="shared" si="12"/>
        <v>43960</v>
      </c>
      <c r="B446" s="36">
        <f>SUMIFS(СВЦЭМ!$L$34:$L$777,СВЦЭМ!$A$34:$A$777,$A446,СВЦЭМ!$B$34:$B$777,B$437)+'СЕТ СН'!$F$16</f>
        <v>0</v>
      </c>
      <c r="C446" s="36">
        <f>SUMIFS(СВЦЭМ!$L$34:$L$777,СВЦЭМ!$A$34:$A$777,$A446,СВЦЭМ!$B$34:$B$777,C$437)+'СЕТ СН'!$F$16</f>
        <v>0</v>
      </c>
      <c r="D446" s="36">
        <f>SUMIFS(СВЦЭМ!$L$34:$L$777,СВЦЭМ!$A$34:$A$777,$A446,СВЦЭМ!$B$34:$B$777,D$437)+'СЕТ СН'!$F$16</f>
        <v>0</v>
      </c>
      <c r="E446" s="36">
        <f>SUMIFS(СВЦЭМ!$L$34:$L$777,СВЦЭМ!$A$34:$A$777,$A446,СВЦЭМ!$B$34:$B$777,E$437)+'СЕТ СН'!$F$16</f>
        <v>0</v>
      </c>
      <c r="F446" s="36">
        <f>SUMIFS(СВЦЭМ!$L$34:$L$777,СВЦЭМ!$A$34:$A$777,$A446,СВЦЭМ!$B$34:$B$777,F$437)+'СЕТ СН'!$F$16</f>
        <v>0</v>
      </c>
      <c r="G446" s="36">
        <f>SUMIFS(СВЦЭМ!$L$34:$L$777,СВЦЭМ!$A$34:$A$777,$A446,СВЦЭМ!$B$34:$B$777,G$437)+'СЕТ СН'!$F$16</f>
        <v>0</v>
      </c>
      <c r="H446" s="36">
        <f>SUMIFS(СВЦЭМ!$L$34:$L$777,СВЦЭМ!$A$34:$A$777,$A446,СВЦЭМ!$B$34:$B$777,H$437)+'СЕТ СН'!$F$16</f>
        <v>0</v>
      </c>
      <c r="I446" s="36">
        <f>SUMIFS(СВЦЭМ!$L$34:$L$777,СВЦЭМ!$A$34:$A$777,$A446,СВЦЭМ!$B$34:$B$777,I$437)+'СЕТ СН'!$F$16</f>
        <v>0</v>
      </c>
      <c r="J446" s="36">
        <f>SUMIFS(СВЦЭМ!$L$34:$L$777,СВЦЭМ!$A$34:$A$777,$A446,СВЦЭМ!$B$34:$B$777,J$437)+'СЕТ СН'!$F$16</f>
        <v>0</v>
      </c>
      <c r="K446" s="36">
        <f>SUMIFS(СВЦЭМ!$L$34:$L$777,СВЦЭМ!$A$34:$A$777,$A446,СВЦЭМ!$B$34:$B$777,K$437)+'СЕТ СН'!$F$16</f>
        <v>0</v>
      </c>
      <c r="L446" s="36">
        <f>SUMIFS(СВЦЭМ!$L$34:$L$777,СВЦЭМ!$A$34:$A$777,$A446,СВЦЭМ!$B$34:$B$777,L$437)+'СЕТ СН'!$F$16</f>
        <v>0</v>
      </c>
      <c r="M446" s="36">
        <f>SUMIFS(СВЦЭМ!$L$34:$L$777,СВЦЭМ!$A$34:$A$777,$A446,СВЦЭМ!$B$34:$B$777,M$437)+'СЕТ СН'!$F$16</f>
        <v>0</v>
      </c>
      <c r="N446" s="36">
        <f>SUMIFS(СВЦЭМ!$L$34:$L$777,СВЦЭМ!$A$34:$A$777,$A446,СВЦЭМ!$B$34:$B$777,N$437)+'СЕТ СН'!$F$16</f>
        <v>0</v>
      </c>
      <c r="O446" s="36">
        <f>SUMIFS(СВЦЭМ!$L$34:$L$777,СВЦЭМ!$A$34:$A$777,$A446,СВЦЭМ!$B$34:$B$777,O$437)+'СЕТ СН'!$F$16</f>
        <v>0</v>
      </c>
      <c r="P446" s="36">
        <f>SUMIFS(СВЦЭМ!$L$34:$L$777,СВЦЭМ!$A$34:$A$777,$A446,СВЦЭМ!$B$34:$B$777,P$437)+'СЕТ СН'!$F$16</f>
        <v>0</v>
      </c>
      <c r="Q446" s="36">
        <f>SUMIFS(СВЦЭМ!$L$34:$L$777,СВЦЭМ!$A$34:$A$777,$A446,СВЦЭМ!$B$34:$B$777,Q$437)+'СЕТ СН'!$F$16</f>
        <v>0</v>
      </c>
      <c r="R446" s="36">
        <f>SUMIFS(СВЦЭМ!$L$34:$L$777,СВЦЭМ!$A$34:$A$777,$A446,СВЦЭМ!$B$34:$B$777,R$437)+'СЕТ СН'!$F$16</f>
        <v>0</v>
      </c>
      <c r="S446" s="36">
        <f>SUMIFS(СВЦЭМ!$L$34:$L$777,СВЦЭМ!$A$34:$A$777,$A446,СВЦЭМ!$B$34:$B$777,S$437)+'СЕТ СН'!$F$16</f>
        <v>0</v>
      </c>
      <c r="T446" s="36">
        <f>SUMIFS(СВЦЭМ!$L$34:$L$777,СВЦЭМ!$A$34:$A$777,$A446,СВЦЭМ!$B$34:$B$777,T$437)+'СЕТ СН'!$F$16</f>
        <v>0</v>
      </c>
      <c r="U446" s="36">
        <f>SUMIFS(СВЦЭМ!$L$34:$L$777,СВЦЭМ!$A$34:$A$777,$A446,СВЦЭМ!$B$34:$B$777,U$437)+'СЕТ СН'!$F$16</f>
        <v>0</v>
      </c>
      <c r="V446" s="36">
        <f>SUMIFS(СВЦЭМ!$L$34:$L$777,СВЦЭМ!$A$34:$A$777,$A446,СВЦЭМ!$B$34:$B$777,V$437)+'СЕТ СН'!$F$16</f>
        <v>0</v>
      </c>
      <c r="W446" s="36">
        <f>SUMIFS(СВЦЭМ!$L$34:$L$777,СВЦЭМ!$A$34:$A$777,$A446,СВЦЭМ!$B$34:$B$777,W$437)+'СЕТ СН'!$F$16</f>
        <v>0</v>
      </c>
      <c r="X446" s="36">
        <f>SUMIFS(СВЦЭМ!$L$34:$L$777,СВЦЭМ!$A$34:$A$777,$A446,СВЦЭМ!$B$34:$B$777,X$437)+'СЕТ СН'!$F$16</f>
        <v>0</v>
      </c>
      <c r="Y446" s="36">
        <f>SUMIFS(СВЦЭМ!$L$34:$L$777,СВЦЭМ!$A$34:$A$777,$A446,СВЦЭМ!$B$34:$B$777,Y$437)+'СЕТ СН'!$F$16</f>
        <v>0</v>
      </c>
    </row>
    <row r="447" spans="1:27" ht="15.75" hidden="1" x14ac:dyDescent="0.2">
      <c r="A447" s="35">
        <f t="shared" si="12"/>
        <v>43961</v>
      </c>
      <c r="B447" s="36">
        <f>SUMIFS(СВЦЭМ!$L$34:$L$777,СВЦЭМ!$A$34:$A$777,$A447,СВЦЭМ!$B$34:$B$777,B$437)+'СЕТ СН'!$F$16</f>
        <v>0</v>
      </c>
      <c r="C447" s="36">
        <f>SUMIFS(СВЦЭМ!$L$34:$L$777,СВЦЭМ!$A$34:$A$777,$A447,СВЦЭМ!$B$34:$B$777,C$437)+'СЕТ СН'!$F$16</f>
        <v>0</v>
      </c>
      <c r="D447" s="36">
        <f>SUMIFS(СВЦЭМ!$L$34:$L$777,СВЦЭМ!$A$34:$A$777,$A447,СВЦЭМ!$B$34:$B$777,D$437)+'СЕТ СН'!$F$16</f>
        <v>0</v>
      </c>
      <c r="E447" s="36">
        <f>SUMIFS(СВЦЭМ!$L$34:$L$777,СВЦЭМ!$A$34:$A$777,$A447,СВЦЭМ!$B$34:$B$777,E$437)+'СЕТ СН'!$F$16</f>
        <v>0</v>
      </c>
      <c r="F447" s="36">
        <f>SUMIFS(СВЦЭМ!$L$34:$L$777,СВЦЭМ!$A$34:$A$777,$A447,СВЦЭМ!$B$34:$B$777,F$437)+'СЕТ СН'!$F$16</f>
        <v>0</v>
      </c>
      <c r="G447" s="36">
        <f>SUMIFS(СВЦЭМ!$L$34:$L$777,СВЦЭМ!$A$34:$A$777,$A447,СВЦЭМ!$B$34:$B$777,G$437)+'СЕТ СН'!$F$16</f>
        <v>0</v>
      </c>
      <c r="H447" s="36">
        <f>SUMIFS(СВЦЭМ!$L$34:$L$777,СВЦЭМ!$A$34:$A$777,$A447,СВЦЭМ!$B$34:$B$777,H$437)+'СЕТ СН'!$F$16</f>
        <v>0</v>
      </c>
      <c r="I447" s="36">
        <f>SUMIFS(СВЦЭМ!$L$34:$L$777,СВЦЭМ!$A$34:$A$777,$A447,СВЦЭМ!$B$34:$B$777,I$437)+'СЕТ СН'!$F$16</f>
        <v>0</v>
      </c>
      <c r="J447" s="36">
        <f>SUMIFS(СВЦЭМ!$L$34:$L$777,СВЦЭМ!$A$34:$A$777,$A447,СВЦЭМ!$B$34:$B$777,J$437)+'СЕТ СН'!$F$16</f>
        <v>0</v>
      </c>
      <c r="K447" s="36">
        <f>SUMIFS(СВЦЭМ!$L$34:$L$777,СВЦЭМ!$A$34:$A$777,$A447,СВЦЭМ!$B$34:$B$777,K$437)+'СЕТ СН'!$F$16</f>
        <v>0</v>
      </c>
      <c r="L447" s="36">
        <f>SUMIFS(СВЦЭМ!$L$34:$L$777,СВЦЭМ!$A$34:$A$777,$A447,СВЦЭМ!$B$34:$B$777,L$437)+'СЕТ СН'!$F$16</f>
        <v>0</v>
      </c>
      <c r="M447" s="36">
        <f>SUMIFS(СВЦЭМ!$L$34:$L$777,СВЦЭМ!$A$34:$A$777,$A447,СВЦЭМ!$B$34:$B$777,M$437)+'СЕТ СН'!$F$16</f>
        <v>0</v>
      </c>
      <c r="N447" s="36">
        <f>SUMIFS(СВЦЭМ!$L$34:$L$777,СВЦЭМ!$A$34:$A$777,$A447,СВЦЭМ!$B$34:$B$777,N$437)+'СЕТ СН'!$F$16</f>
        <v>0</v>
      </c>
      <c r="O447" s="36">
        <f>SUMIFS(СВЦЭМ!$L$34:$L$777,СВЦЭМ!$A$34:$A$777,$A447,СВЦЭМ!$B$34:$B$777,O$437)+'СЕТ СН'!$F$16</f>
        <v>0</v>
      </c>
      <c r="P447" s="36">
        <f>SUMIFS(СВЦЭМ!$L$34:$L$777,СВЦЭМ!$A$34:$A$777,$A447,СВЦЭМ!$B$34:$B$777,P$437)+'СЕТ СН'!$F$16</f>
        <v>0</v>
      </c>
      <c r="Q447" s="36">
        <f>SUMIFS(СВЦЭМ!$L$34:$L$777,СВЦЭМ!$A$34:$A$777,$A447,СВЦЭМ!$B$34:$B$777,Q$437)+'СЕТ СН'!$F$16</f>
        <v>0</v>
      </c>
      <c r="R447" s="36">
        <f>SUMIFS(СВЦЭМ!$L$34:$L$777,СВЦЭМ!$A$34:$A$777,$A447,СВЦЭМ!$B$34:$B$777,R$437)+'СЕТ СН'!$F$16</f>
        <v>0</v>
      </c>
      <c r="S447" s="36">
        <f>SUMIFS(СВЦЭМ!$L$34:$L$777,СВЦЭМ!$A$34:$A$777,$A447,СВЦЭМ!$B$34:$B$777,S$437)+'СЕТ СН'!$F$16</f>
        <v>0</v>
      </c>
      <c r="T447" s="36">
        <f>SUMIFS(СВЦЭМ!$L$34:$L$777,СВЦЭМ!$A$34:$A$777,$A447,СВЦЭМ!$B$34:$B$777,T$437)+'СЕТ СН'!$F$16</f>
        <v>0</v>
      </c>
      <c r="U447" s="36">
        <f>SUMIFS(СВЦЭМ!$L$34:$L$777,СВЦЭМ!$A$34:$A$777,$A447,СВЦЭМ!$B$34:$B$777,U$437)+'СЕТ СН'!$F$16</f>
        <v>0</v>
      </c>
      <c r="V447" s="36">
        <f>SUMIFS(СВЦЭМ!$L$34:$L$777,СВЦЭМ!$A$34:$A$777,$A447,СВЦЭМ!$B$34:$B$777,V$437)+'СЕТ СН'!$F$16</f>
        <v>0</v>
      </c>
      <c r="W447" s="36">
        <f>SUMIFS(СВЦЭМ!$L$34:$L$777,СВЦЭМ!$A$34:$A$777,$A447,СВЦЭМ!$B$34:$B$777,W$437)+'СЕТ СН'!$F$16</f>
        <v>0</v>
      </c>
      <c r="X447" s="36">
        <f>SUMIFS(СВЦЭМ!$L$34:$L$777,СВЦЭМ!$A$34:$A$777,$A447,СВЦЭМ!$B$34:$B$777,X$437)+'СЕТ СН'!$F$16</f>
        <v>0</v>
      </c>
      <c r="Y447" s="36">
        <f>SUMIFS(СВЦЭМ!$L$34:$L$777,СВЦЭМ!$A$34:$A$777,$A447,СВЦЭМ!$B$34:$B$777,Y$437)+'СЕТ СН'!$F$16</f>
        <v>0</v>
      </c>
    </row>
    <row r="448" spans="1:27" ht="15.75" hidden="1" x14ac:dyDescent="0.2">
      <c r="A448" s="35">
        <f t="shared" si="12"/>
        <v>43962</v>
      </c>
      <c r="B448" s="36">
        <f>SUMIFS(СВЦЭМ!$L$34:$L$777,СВЦЭМ!$A$34:$A$777,$A448,СВЦЭМ!$B$34:$B$777,B$437)+'СЕТ СН'!$F$16</f>
        <v>0</v>
      </c>
      <c r="C448" s="36">
        <f>SUMIFS(СВЦЭМ!$L$34:$L$777,СВЦЭМ!$A$34:$A$777,$A448,СВЦЭМ!$B$34:$B$777,C$437)+'СЕТ СН'!$F$16</f>
        <v>0</v>
      </c>
      <c r="D448" s="36">
        <f>SUMIFS(СВЦЭМ!$L$34:$L$777,СВЦЭМ!$A$34:$A$777,$A448,СВЦЭМ!$B$34:$B$777,D$437)+'СЕТ СН'!$F$16</f>
        <v>0</v>
      </c>
      <c r="E448" s="36">
        <f>SUMIFS(СВЦЭМ!$L$34:$L$777,СВЦЭМ!$A$34:$A$777,$A448,СВЦЭМ!$B$34:$B$777,E$437)+'СЕТ СН'!$F$16</f>
        <v>0</v>
      </c>
      <c r="F448" s="36">
        <f>SUMIFS(СВЦЭМ!$L$34:$L$777,СВЦЭМ!$A$34:$A$777,$A448,СВЦЭМ!$B$34:$B$777,F$437)+'СЕТ СН'!$F$16</f>
        <v>0</v>
      </c>
      <c r="G448" s="36">
        <f>SUMIFS(СВЦЭМ!$L$34:$L$777,СВЦЭМ!$A$34:$A$777,$A448,СВЦЭМ!$B$34:$B$777,G$437)+'СЕТ СН'!$F$16</f>
        <v>0</v>
      </c>
      <c r="H448" s="36">
        <f>SUMIFS(СВЦЭМ!$L$34:$L$777,СВЦЭМ!$A$34:$A$777,$A448,СВЦЭМ!$B$34:$B$777,H$437)+'СЕТ СН'!$F$16</f>
        <v>0</v>
      </c>
      <c r="I448" s="36">
        <f>SUMIFS(СВЦЭМ!$L$34:$L$777,СВЦЭМ!$A$34:$A$777,$A448,СВЦЭМ!$B$34:$B$777,I$437)+'СЕТ СН'!$F$16</f>
        <v>0</v>
      </c>
      <c r="J448" s="36">
        <f>SUMIFS(СВЦЭМ!$L$34:$L$777,СВЦЭМ!$A$34:$A$777,$A448,СВЦЭМ!$B$34:$B$777,J$437)+'СЕТ СН'!$F$16</f>
        <v>0</v>
      </c>
      <c r="K448" s="36">
        <f>SUMIFS(СВЦЭМ!$L$34:$L$777,СВЦЭМ!$A$34:$A$777,$A448,СВЦЭМ!$B$34:$B$777,K$437)+'СЕТ СН'!$F$16</f>
        <v>0</v>
      </c>
      <c r="L448" s="36">
        <f>SUMIFS(СВЦЭМ!$L$34:$L$777,СВЦЭМ!$A$34:$A$777,$A448,СВЦЭМ!$B$34:$B$777,L$437)+'СЕТ СН'!$F$16</f>
        <v>0</v>
      </c>
      <c r="M448" s="36">
        <f>SUMIFS(СВЦЭМ!$L$34:$L$777,СВЦЭМ!$A$34:$A$777,$A448,СВЦЭМ!$B$34:$B$777,M$437)+'СЕТ СН'!$F$16</f>
        <v>0</v>
      </c>
      <c r="N448" s="36">
        <f>SUMIFS(СВЦЭМ!$L$34:$L$777,СВЦЭМ!$A$34:$A$777,$A448,СВЦЭМ!$B$34:$B$777,N$437)+'СЕТ СН'!$F$16</f>
        <v>0</v>
      </c>
      <c r="O448" s="36">
        <f>SUMIFS(СВЦЭМ!$L$34:$L$777,СВЦЭМ!$A$34:$A$777,$A448,СВЦЭМ!$B$34:$B$777,O$437)+'СЕТ СН'!$F$16</f>
        <v>0</v>
      </c>
      <c r="P448" s="36">
        <f>SUMIFS(СВЦЭМ!$L$34:$L$777,СВЦЭМ!$A$34:$A$777,$A448,СВЦЭМ!$B$34:$B$777,P$437)+'СЕТ СН'!$F$16</f>
        <v>0</v>
      </c>
      <c r="Q448" s="36">
        <f>SUMIFS(СВЦЭМ!$L$34:$L$777,СВЦЭМ!$A$34:$A$777,$A448,СВЦЭМ!$B$34:$B$777,Q$437)+'СЕТ СН'!$F$16</f>
        <v>0</v>
      </c>
      <c r="R448" s="36">
        <f>SUMIFS(СВЦЭМ!$L$34:$L$777,СВЦЭМ!$A$34:$A$777,$A448,СВЦЭМ!$B$34:$B$777,R$437)+'СЕТ СН'!$F$16</f>
        <v>0</v>
      </c>
      <c r="S448" s="36">
        <f>SUMIFS(СВЦЭМ!$L$34:$L$777,СВЦЭМ!$A$34:$A$777,$A448,СВЦЭМ!$B$34:$B$777,S$437)+'СЕТ СН'!$F$16</f>
        <v>0</v>
      </c>
      <c r="T448" s="36">
        <f>SUMIFS(СВЦЭМ!$L$34:$L$777,СВЦЭМ!$A$34:$A$777,$A448,СВЦЭМ!$B$34:$B$777,T$437)+'СЕТ СН'!$F$16</f>
        <v>0</v>
      </c>
      <c r="U448" s="36">
        <f>SUMIFS(СВЦЭМ!$L$34:$L$777,СВЦЭМ!$A$34:$A$777,$A448,СВЦЭМ!$B$34:$B$777,U$437)+'СЕТ СН'!$F$16</f>
        <v>0</v>
      </c>
      <c r="V448" s="36">
        <f>SUMIFS(СВЦЭМ!$L$34:$L$777,СВЦЭМ!$A$34:$A$777,$A448,СВЦЭМ!$B$34:$B$777,V$437)+'СЕТ СН'!$F$16</f>
        <v>0</v>
      </c>
      <c r="W448" s="36">
        <f>SUMIFS(СВЦЭМ!$L$34:$L$777,СВЦЭМ!$A$34:$A$777,$A448,СВЦЭМ!$B$34:$B$777,W$437)+'СЕТ СН'!$F$16</f>
        <v>0</v>
      </c>
      <c r="X448" s="36">
        <f>SUMIFS(СВЦЭМ!$L$34:$L$777,СВЦЭМ!$A$34:$A$777,$A448,СВЦЭМ!$B$34:$B$777,X$437)+'СЕТ СН'!$F$16</f>
        <v>0</v>
      </c>
      <c r="Y448" s="36">
        <f>SUMIFS(СВЦЭМ!$L$34:$L$777,СВЦЭМ!$A$34:$A$777,$A448,СВЦЭМ!$B$34:$B$777,Y$437)+'СЕТ СН'!$F$16</f>
        <v>0</v>
      </c>
    </row>
    <row r="449" spans="1:25" ht="15.75" hidden="1" x14ac:dyDescent="0.2">
      <c r="A449" s="35">
        <f t="shared" si="12"/>
        <v>43963</v>
      </c>
      <c r="B449" s="36">
        <f>SUMIFS(СВЦЭМ!$L$34:$L$777,СВЦЭМ!$A$34:$A$777,$A449,СВЦЭМ!$B$34:$B$777,B$437)+'СЕТ СН'!$F$16</f>
        <v>0</v>
      </c>
      <c r="C449" s="36">
        <f>SUMIFS(СВЦЭМ!$L$34:$L$777,СВЦЭМ!$A$34:$A$777,$A449,СВЦЭМ!$B$34:$B$777,C$437)+'СЕТ СН'!$F$16</f>
        <v>0</v>
      </c>
      <c r="D449" s="36">
        <f>SUMIFS(СВЦЭМ!$L$34:$L$777,СВЦЭМ!$A$34:$A$777,$A449,СВЦЭМ!$B$34:$B$777,D$437)+'СЕТ СН'!$F$16</f>
        <v>0</v>
      </c>
      <c r="E449" s="36">
        <f>SUMIFS(СВЦЭМ!$L$34:$L$777,СВЦЭМ!$A$34:$A$777,$A449,СВЦЭМ!$B$34:$B$777,E$437)+'СЕТ СН'!$F$16</f>
        <v>0</v>
      </c>
      <c r="F449" s="36">
        <f>SUMIFS(СВЦЭМ!$L$34:$L$777,СВЦЭМ!$A$34:$A$777,$A449,СВЦЭМ!$B$34:$B$777,F$437)+'СЕТ СН'!$F$16</f>
        <v>0</v>
      </c>
      <c r="G449" s="36">
        <f>SUMIFS(СВЦЭМ!$L$34:$L$777,СВЦЭМ!$A$34:$A$777,$A449,СВЦЭМ!$B$34:$B$777,G$437)+'СЕТ СН'!$F$16</f>
        <v>0</v>
      </c>
      <c r="H449" s="36">
        <f>SUMIFS(СВЦЭМ!$L$34:$L$777,СВЦЭМ!$A$34:$A$777,$A449,СВЦЭМ!$B$34:$B$777,H$437)+'СЕТ СН'!$F$16</f>
        <v>0</v>
      </c>
      <c r="I449" s="36">
        <f>SUMIFS(СВЦЭМ!$L$34:$L$777,СВЦЭМ!$A$34:$A$777,$A449,СВЦЭМ!$B$34:$B$777,I$437)+'СЕТ СН'!$F$16</f>
        <v>0</v>
      </c>
      <c r="J449" s="36">
        <f>SUMIFS(СВЦЭМ!$L$34:$L$777,СВЦЭМ!$A$34:$A$777,$A449,СВЦЭМ!$B$34:$B$777,J$437)+'СЕТ СН'!$F$16</f>
        <v>0</v>
      </c>
      <c r="K449" s="36">
        <f>SUMIFS(СВЦЭМ!$L$34:$L$777,СВЦЭМ!$A$34:$A$777,$A449,СВЦЭМ!$B$34:$B$777,K$437)+'СЕТ СН'!$F$16</f>
        <v>0</v>
      </c>
      <c r="L449" s="36">
        <f>SUMIFS(СВЦЭМ!$L$34:$L$777,СВЦЭМ!$A$34:$A$777,$A449,СВЦЭМ!$B$34:$B$777,L$437)+'СЕТ СН'!$F$16</f>
        <v>0</v>
      </c>
      <c r="M449" s="36">
        <f>SUMIFS(СВЦЭМ!$L$34:$L$777,СВЦЭМ!$A$34:$A$777,$A449,СВЦЭМ!$B$34:$B$777,M$437)+'СЕТ СН'!$F$16</f>
        <v>0</v>
      </c>
      <c r="N449" s="36">
        <f>SUMIFS(СВЦЭМ!$L$34:$L$777,СВЦЭМ!$A$34:$A$777,$A449,СВЦЭМ!$B$34:$B$777,N$437)+'СЕТ СН'!$F$16</f>
        <v>0</v>
      </c>
      <c r="O449" s="36">
        <f>SUMIFS(СВЦЭМ!$L$34:$L$777,СВЦЭМ!$A$34:$A$777,$A449,СВЦЭМ!$B$34:$B$777,O$437)+'СЕТ СН'!$F$16</f>
        <v>0</v>
      </c>
      <c r="P449" s="36">
        <f>SUMIFS(СВЦЭМ!$L$34:$L$777,СВЦЭМ!$A$34:$A$777,$A449,СВЦЭМ!$B$34:$B$777,P$437)+'СЕТ СН'!$F$16</f>
        <v>0</v>
      </c>
      <c r="Q449" s="36">
        <f>SUMIFS(СВЦЭМ!$L$34:$L$777,СВЦЭМ!$A$34:$A$777,$A449,СВЦЭМ!$B$34:$B$777,Q$437)+'СЕТ СН'!$F$16</f>
        <v>0</v>
      </c>
      <c r="R449" s="36">
        <f>SUMIFS(СВЦЭМ!$L$34:$L$777,СВЦЭМ!$A$34:$A$777,$A449,СВЦЭМ!$B$34:$B$777,R$437)+'СЕТ СН'!$F$16</f>
        <v>0</v>
      </c>
      <c r="S449" s="36">
        <f>SUMIFS(СВЦЭМ!$L$34:$L$777,СВЦЭМ!$A$34:$A$777,$A449,СВЦЭМ!$B$34:$B$777,S$437)+'СЕТ СН'!$F$16</f>
        <v>0</v>
      </c>
      <c r="T449" s="36">
        <f>SUMIFS(СВЦЭМ!$L$34:$L$777,СВЦЭМ!$A$34:$A$777,$A449,СВЦЭМ!$B$34:$B$777,T$437)+'СЕТ СН'!$F$16</f>
        <v>0</v>
      </c>
      <c r="U449" s="36">
        <f>SUMIFS(СВЦЭМ!$L$34:$L$777,СВЦЭМ!$A$34:$A$777,$A449,СВЦЭМ!$B$34:$B$777,U$437)+'СЕТ СН'!$F$16</f>
        <v>0</v>
      </c>
      <c r="V449" s="36">
        <f>SUMIFS(СВЦЭМ!$L$34:$L$777,СВЦЭМ!$A$34:$A$777,$A449,СВЦЭМ!$B$34:$B$777,V$437)+'СЕТ СН'!$F$16</f>
        <v>0</v>
      </c>
      <c r="W449" s="36">
        <f>SUMIFS(СВЦЭМ!$L$34:$L$777,СВЦЭМ!$A$34:$A$777,$A449,СВЦЭМ!$B$34:$B$777,W$437)+'СЕТ СН'!$F$16</f>
        <v>0</v>
      </c>
      <c r="X449" s="36">
        <f>SUMIFS(СВЦЭМ!$L$34:$L$777,СВЦЭМ!$A$34:$A$777,$A449,СВЦЭМ!$B$34:$B$777,X$437)+'СЕТ СН'!$F$16</f>
        <v>0</v>
      </c>
      <c r="Y449" s="36">
        <f>SUMIFS(СВЦЭМ!$L$34:$L$777,СВЦЭМ!$A$34:$A$777,$A449,СВЦЭМ!$B$34:$B$777,Y$437)+'СЕТ СН'!$F$16</f>
        <v>0</v>
      </c>
    </row>
    <row r="450" spans="1:25" ht="15.75" hidden="1" x14ac:dyDescent="0.2">
      <c r="A450" s="35">
        <f t="shared" si="12"/>
        <v>43964</v>
      </c>
      <c r="B450" s="36">
        <f>SUMIFS(СВЦЭМ!$L$34:$L$777,СВЦЭМ!$A$34:$A$777,$A450,СВЦЭМ!$B$34:$B$777,B$437)+'СЕТ СН'!$F$16</f>
        <v>0</v>
      </c>
      <c r="C450" s="36">
        <f>SUMIFS(СВЦЭМ!$L$34:$L$777,СВЦЭМ!$A$34:$A$777,$A450,СВЦЭМ!$B$34:$B$777,C$437)+'СЕТ СН'!$F$16</f>
        <v>0</v>
      </c>
      <c r="D450" s="36">
        <f>SUMIFS(СВЦЭМ!$L$34:$L$777,СВЦЭМ!$A$34:$A$777,$A450,СВЦЭМ!$B$34:$B$777,D$437)+'СЕТ СН'!$F$16</f>
        <v>0</v>
      </c>
      <c r="E450" s="36">
        <f>SUMIFS(СВЦЭМ!$L$34:$L$777,СВЦЭМ!$A$34:$A$777,$A450,СВЦЭМ!$B$34:$B$777,E$437)+'СЕТ СН'!$F$16</f>
        <v>0</v>
      </c>
      <c r="F450" s="36">
        <f>SUMIFS(СВЦЭМ!$L$34:$L$777,СВЦЭМ!$A$34:$A$777,$A450,СВЦЭМ!$B$34:$B$777,F$437)+'СЕТ СН'!$F$16</f>
        <v>0</v>
      </c>
      <c r="G450" s="36">
        <f>SUMIFS(СВЦЭМ!$L$34:$L$777,СВЦЭМ!$A$34:$A$777,$A450,СВЦЭМ!$B$34:$B$777,G$437)+'СЕТ СН'!$F$16</f>
        <v>0</v>
      </c>
      <c r="H450" s="36">
        <f>SUMIFS(СВЦЭМ!$L$34:$L$777,СВЦЭМ!$A$34:$A$777,$A450,СВЦЭМ!$B$34:$B$777,H$437)+'СЕТ СН'!$F$16</f>
        <v>0</v>
      </c>
      <c r="I450" s="36">
        <f>SUMIFS(СВЦЭМ!$L$34:$L$777,СВЦЭМ!$A$34:$A$777,$A450,СВЦЭМ!$B$34:$B$777,I$437)+'СЕТ СН'!$F$16</f>
        <v>0</v>
      </c>
      <c r="J450" s="36">
        <f>SUMIFS(СВЦЭМ!$L$34:$L$777,СВЦЭМ!$A$34:$A$777,$A450,СВЦЭМ!$B$34:$B$777,J$437)+'СЕТ СН'!$F$16</f>
        <v>0</v>
      </c>
      <c r="K450" s="36">
        <f>SUMIFS(СВЦЭМ!$L$34:$L$777,СВЦЭМ!$A$34:$A$777,$A450,СВЦЭМ!$B$34:$B$777,K$437)+'СЕТ СН'!$F$16</f>
        <v>0</v>
      </c>
      <c r="L450" s="36">
        <f>SUMIFS(СВЦЭМ!$L$34:$L$777,СВЦЭМ!$A$34:$A$777,$A450,СВЦЭМ!$B$34:$B$777,L$437)+'СЕТ СН'!$F$16</f>
        <v>0</v>
      </c>
      <c r="M450" s="36">
        <f>SUMIFS(СВЦЭМ!$L$34:$L$777,СВЦЭМ!$A$34:$A$777,$A450,СВЦЭМ!$B$34:$B$777,M$437)+'СЕТ СН'!$F$16</f>
        <v>0</v>
      </c>
      <c r="N450" s="36">
        <f>SUMIFS(СВЦЭМ!$L$34:$L$777,СВЦЭМ!$A$34:$A$777,$A450,СВЦЭМ!$B$34:$B$777,N$437)+'СЕТ СН'!$F$16</f>
        <v>0</v>
      </c>
      <c r="O450" s="36">
        <f>SUMIFS(СВЦЭМ!$L$34:$L$777,СВЦЭМ!$A$34:$A$777,$A450,СВЦЭМ!$B$34:$B$777,O$437)+'СЕТ СН'!$F$16</f>
        <v>0</v>
      </c>
      <c r="P450" s="36">
        <f>SUMIFS(СВЦЭМ!$L$34:$L$777,СВЦЭМ!$A$34:$A$777,$A450,СВЦЭМ!$B$34:$B$777,P$437)+'СЕТ СН'!$F$16</f>
        <v>0</v>
      </c>
      <c r="Q450" s="36">
        <f>SUMIFS(СВЦЭМ!$L$34:$L$777,СВЦЭМ!$A$34:$A$777,$A450,СВЦЭМ!$B$34:$B$777,Q$437)+'СЕТ СН'!$F$16</f>
        <v>0</v>
      </c>
      <c r="R450" s="36">
        <f>SUMIFS(СВЦЭМ!$L$34:$L$777,СВЦЭМ!$A$34:$A$777,$A450,СВЦЭМ!$B$34:$B$777,R$437)+'СЕТ СН'!$F$16</f>
        <v>0</v>
      </c>
      <c r="S450" s="36">
        <f>SUMIFS(СВЦЭМ!$L$34:$L$777,СВЦЭМ!$A$34:$A$777,$A450,СВЦЭМ!$B$34:$B$777,S$437)+'СЕТ СН'!$F$16</f>
        <v>0</v>
      </c>
      <c r="T450" s="36">
        <f>SUMIFS(СВЦЭМ!$L$34:$L$777,СВЦЭМ!$A$34:$A$777,$A450,СВЦЭМ!$B$34:$B$777,T$437)+'СЕТ СН'!$F$16</f>
        <v>0</v>
      </c>
      <c r="U450" s="36">
        <f>SUMIFS(СВЦЭМ!$L$34:$L$777,СВЦЭМ!$A$34:$A$777,$A450,СВЦЭМ!$B$34:$B$777,U$437)+'СЕТ СН'!$F$16</f>
        <v>0</v>
      </c>
      <c r="V450" s="36">
        <f>SUMIFS(СВЦЭМ!$L$34:$L$777,СВЦЭМ!$A$34:$A$777,$A450,СВЦЭМ!$B$34:$B$777,V$437)+'СЕТ СН'!$F$16</f>
        <v>0</v>
      </c>
      <c r="W450" s="36">
        <f>SUMIFS(СВЦЭМ!$L$34:$L$777,СВЦЭМ!$A$34:$A$777,$A450,СВЦЭМ!$B$34:$B$777,W$437)+'СЕТ СН'!$F$16</f>
        <v>0</v>
      </c>
      <c r="X450" s="36">
        <f>SUMIFS(СВЦЭМ!$L$34:$L$777,СВЦЭМ!$A$34:$A$777,$A450,СВЦЭМ!$B$34:$B$777,X$437)+'СЕТ СН'!$F$16</f>
        <v>0</v>
      </c>
      <c r="Y450" s="36">
        <f>SUMIFS(СВЦЭМ!$L$34:$L$777,СВЦЭМ!$A$34:$A$777,$A450,СВЦЭМ!$B$34:$B$777,Y$437)+'СЕТ СН'!$F$16</f>
        <v>0</v>
      </c>
    </row>
    <row r="451" spans="1:25" ht="15.75" hidden="1" x14ac:dyDescent="0.2">
      <c r="A451" s="35">
        <f t="shared" si="12"/>
        <v>43965</v>
      </c>
      <c r="B451" s="36">
        <f>SUMIFS(СВЦЭМ!$L$34:$L$777,СВЦЭМ!$A$34:$A$777,$A451,СВЦЭМ!$B$34:$B$777,B$437)+'СЕТ СН'!$F$16</f>
        <v>0</v>
      </c>
      <c r="C451" s="36">
        <f>SUMIFS(СВЦЭМ!$L$34:$L$777,СВЦЭМ!$A$34:$A$777,$A451,СВЦЭМ!$B$34:$B$777,C$437)+'СЕТ СН'!$F$16</f>
        <v>0</v>
      </c>
      <c r="D451" s="36">
        <f>SUMIFS(СВЦЭМ!$L$34:$L$777,СВЦЭМ!$A$34:$A$777,$A451,СВЦЭМ!$B$34:$B$777,D$437)+'СЕТ СН'!$F$16</f>
        <v>0</v>
      </c>
      <c r="E451" s="36">
        <f>SUMIFS(СВЦЭМ!$L$34:$L$777,СВЦЭМ!$A$34:$A$777,$A451,СВЦЭМ!$B$34:$B$777,E$437)+'СЕТ СН'!$F$16</f>
        <v>0</v>
      </c>
      <c r="F451" s="36">
        <f>SUMIFS(СВЦЭМ!$L$34:$L$777,СВЦЭМ!$A$34:$A$777,$A451,СВЦЭМ!$B$34:$B$777,F$437)+'СЕТ СН'!$F$16</f>
        <v>0</v>
      </c>
      <c r="G451" s="36">
        <f>SUMIFS(СВЦЭМ!$L$34:$L$777,СВЦЭМ!$A$34:$A$777,$A451,СВЦЭМ!$B$34:$B$777,G$437)+'СЕТ СН'!$F$16</f>
        <v>0</v>
      </c>
      <c r="H451" s="36">
        <f>SUMIFS(СВЦЭМ!$L$34:$L$777,СВЦЭМ!$A$34:$A$777,$A451,СВЦЭМ!$B$34:$B$777,H$437)+'СЕТ СН'!$F$16</f>
        <v>0</v>
      </c>
      <c r="I451" s="36">
        <f>SUMIFS(СВЦЭМ!$L$34:$L$777,СВЦЭМ!$A$34:$A$777,$A451,СВЦЭМ!$B$34:$B$777,I$437)+'СЕТ СН'!$F$16</f>
        <v>0</v>
      </c>
      <c r="J451" s="36">
        <f>SUMIFS(СВЦЭМ!$L$34:$L$777,СВЦЭМ!$A$34:$A$777,$A451,СВЦЭМ!$B$34:$B$777,J$437)+'СЕТ СН'!$F$16</f>
        <v>0</v>
      </c>
      <c r="K451" s="36">
        <f>SUMIFS(СВЦЭМ!$L$34:$L$777,СВЦЭМ!$A$34:$A$777,$A451,СВЦЭМ!$B$34:$B$777,K$437)+'СЕТ СН'!$F$16</f>
        <v>0</v>
      </c>
      <c r="L451" s="36">
        <f>SUMIFS(СВЦЭМ!$L$34:$L$777,СВЦЭМ!$A$34:$A$777,$A451,СВЦЭМ!$B$34:$B$777,L$437)+'СЕТ СН'!$F$16</f>
        <v>0</v>
      </c>
      <c r="M451" s="36">
        <f>SUMIFS(СВЦЭМ!$L$34:$L$777,СВЦЭМ!$A$34:$A$777,$A451,СВЦЭМ!$B$34:$B$777,M$437)+'СЕТ СН'!$F$16</f>
        <v>0</v>
      </c>
      <c r="N451" s="36">
        <f>SUMIFS(СВЦЭМ!$L$34:$L$777,СВЦЭМ!$A$34:$A$777,$A451,СВЦЭМ!$B$34:$B$777,N$437)+'СЕТ СН'!$F$16</f>
        <v>0</v>
      </c>
      <c r="O451" s="36">
        <f>SUMIFS(СВЦЭМ!$L$34:$L$777,СВЦЭМ!$A$34:$A$777,$A451,СВЦЭМ!$B$34:$B$777,O$437)+'СЕТ СН'!$F$16</f>
        <v>0</v>
      </c>
      <c r="P451" s="36">
        <f>SUMIFS(СВЦЭМ!$L$34:$L$777,СВЦЭМ!$A$34:$A$777,$A451,СВЦЭМ!$B$34:$B$777,P$437)+'СЕТ СН'!$F$16</f>
        <v>0</v>
      </c>
      <c r="Q451" s="36">
        <f>SUMIFS(СВЦЭМ!$L$34:$L$777,СВЦЭМ!$A$34:$A$777,$A451,СВЦЭМ!$B$34:$B$777,Q$437)+'СЕТ СН'!$F$16</f>
        <v>0</v>
      </c>
      <c r="R451" s="36">
        <f>SUMIFS(СВЦЭМ!$L$34:$L$777,СВЦЭМ!$A$34:$A$777,$A451,СВЦЭМ!$B$34:$B$777,R$437)+'СЕТ СН'!$F$16</f>
        <v>0</v>
      </c>
      <c r="S451" s="36">
        <f>SUMIFS(СВЦЭМ!$L$34:$L$777,СВЦЭМ!$A$34:$A$777,$A451,СВЦЭМ!$B$34:$B$777,S$437)+'СЕТ СН'!$F$16</f>
        <v>0</v>
      </c>
      <c r="T451" s="36">
        <f>SUMIFS(СВЦЭМ!$L$34:$L$777,СВЦЭМ!$A$34:$A$777,$A451,СВЦЭМ!$B$34:$B$777,T$437)+'СЕТ СН'!$F$16</f>
        <v>0</v>
      </c>
      <c r="U451" s="36">
        <f>SUMIFS(СВЦЭМ!$L$34:$L$777,СВЦЭМ!$A$34:$A$777,$A451,СВЦЭМ!$B$34:$B$777,U$437)+'СЕТ СН'!$F$16</f>
        <v>0</v>
      </c>
      <c r="V451" s="36">
        <f>SUMIFS(СВЦЭМ!$L$34:$L$777,СВЦЭМ!$A$34:$A$777,$A451,СВЦЭМ!$B$34:$B$777,V$437)+'СЕТ СН'!$F$16</f>
        <v>0</v>
      </c>
      <c r="W451" s="36">
        <f>SUMIFS(СВЦЭМ!$L$34:$L$777,СВЦЭМ!$A$34:$A$777,$A451,СВЦЭМ!$B$34:$B$777,W$437)+'СЕТ СН'!$F$16</f>
        <v>0</v>
      </c>
      <c r="X451" s="36">
        <f>SUMIFS(СВЦЭМ!$L$34:$L$777,СВЦЭМ!$A$34:$A$777,$A451,СВЦЭМ!$B$34:$B$777,X$437)+'СЕТ СН'!$F$16</f>
        <v>0</v>
      </c>
      <c r="Y451" s="36">
        <f>SUMIFS(СВЦЭМ!$L$34:$L$777,СВЦЭМ!$A$34:$A$777,$A451,СВЦЭМ!$B$34:$B$777,Y$437)+'СЕТ СН'!$F$16</f>
        <v>0</v>
      </c>
    </row>
    <row r="452" spans="1:25" ht="15.75" hidden="1" x14ac:dyDescent="0.2">
      <c r="A452" s="35">
        <f t="shared" si="12"/>
        <v>43966</v>
      </c>
      <c r="B452" s="36">
        <f>SUMIFS(СВЦЭМ!$L$34:$L$777,СВЦЭМ!$A$34:$A$777,$A452,СВЦЭМ!$B$34:$B$777,B$437)+'СЕТ СН'!$F$16</f>
        <v>0</v>
      </c>
      <c r="C452" s="36">
        <f>SUMIFS(СВЦЭМ!$L$34:$L$777,СВЦЭМ!$A$34:$A$777,$A452,СВЦЭМ!$B$34:$B$777,C$437)+'СЕТ СН'!$F$16</f>
        <v>0</v>
      </c>
      <c r="D452" s="36">
        <f>SUMIFS(СВЦЭМ!$L$34:$L$777,СВЦЭМ!$A$34:$A$777,$A452,СВЦЭМ!$B$34:$B$777,D$437)+'СЕТ СН'!$F$16</f>
        <v>0</v>
      </c>
      <c r="E452" s="36">
        <f>SUMIFS(СВЦЭМ!$L$34:$L$777,СВЦЭМ!$A$34:$A$777,$A452,СВЦЭМ!$B$34:$B$777,E$437)+'СЕТ СН'!$F$16</f>
        <v>0</v>
      </c>
      <c r="F452" s="36">
        <f>SUMIFS(СВЦЭМ!$L$34:$L$777,СВЦЭМ!$A$34:$A$777,$A452,СВЦЭМ!$B$34:$B$777,F$437)+'СЕТ СН'!$F$16</f>
        <v>0</v>
      </c>
      <c r="G452" s="36">
        <f>SUMIFS(СВЦЭМ!$L$34:$L$777,СВЦЭМ!$A$34:$A$777,$A452,СВЦЭМ!$B$34:$B$777,G$437)+'СЕТ СН'!$F$16</f>
        <v>0</v>
      </c>
      <c r="H452" s="36">
        <f>SUMIFS(СВЦЭМ!$L$34:$L$777,СВЦЭМ!$A$34:$A$777,$A452,СВЦЭМ!$B$34:$B$777,H$437)+'СЕТ СН'!$F$16</f>
        <v>0</v>
      </c>
      <c r="I452" s="36">
        <f>SUMIFS(СВЦЭМ!$L$34:$L$777,СВЦЭМ!$A$34:$A$777,$A452,СВЦЭМ!$B$34:$B$777,I$437)+'СЕТ СН'!$F$16</f>
        <v>0</v>
      </c>
      <c r="J452" s="36">
        <f>SUMIFS(СВЦЭМ!$L$34:$L$777,СВЦЭМ!$A$34:$A$777,$A452,СВЦЭМ!$B$34:$B$777,J$437)+'СЕТ СН'!$F$16</f>
        <v>0</v>
      </c>
      <c r="K452" s="36">
        <f>SUMIFS(СВЦЭМ!$L$34:$L$777,СВЦЭМ!$A$34:$A$777,$A452,СВЦЭМ!$B$34:$B$777,K$437)+'СЕТ СН'!$F$16</f>
        <v>0</v>
      </c>
      <c r="L452" s="36">
        <f>SUMIFS(СВЦЭМ!$L$34:$L$777,СВЦЭМ!$A$34:$A$777,$A452,СВЦЭМ!$B$34:$B$777,L$437)+'СЕТ СН'!$F$16</f>
        <v>0</v>
      </c>
      <c r="M452" s="36">
        <f>SUMIFS(СВЦЭМ!$L$34:$L$777,СВЦЭМ!$A$34:$A$777,$A452,СВЦЭМ!$B$34:$B$777,M$437)+'СЕТ СН'!$F$16</f>
        <v>0</v>
      </c>
      <c r="N452" s="36">
        <f>SUMIFS(СВЦЭМ!$L$34:$L$777,СВЦЭМ!$A$34:$A$777,$A452,СВЦЭМ!$B$34:$B$777,N$437)+'СЕТ СН'!$F$16</f>
        <v>0</v>
      </c>
      <c r="O452" s="36">
        <f>SUMIFS(СВЦЭМ!$L$34:$L$777,СВЦЭМ!$A$34:$A$777,$A452,СВЦЭМ!$B$34:$B$777,O$437)+'СЕТ СН'!$F$16</f>
        <v>0</v>
      </c>
      <c r="P452" s="36">
        <f>SUMIFS(СВЦЭМ!$L$34:$L$777,СВЦЭМ!$A$34:$A$777,$A452,СВЦЭМ!$B$34:$B$777,P$437)+'СЕТ СН'!$F$16</f>
        <v>0</v>
      </c>
      <c r="Q452" s="36">
        <f>SUMIFS(СВЦЭМ!$L$34:$L$777,СВЦЭМ!$A$34:$A$777,$A452,СВЦЭМ!$B$34:$B$777,Q$437)+'СЕТ СН'!$F$16</f>
        <v>0</v>
      </c>
      <c r="R452" s="36">
        <f>SUMIFS(СВЦЭМ!$L$34:$L$777,СВЦЭМ!$A$34:$A$777,$A452,СВЦЭМ!$B$34:$B$777,R$437)+'СЕТ СН'!$F$16</f>
        <v>0</v>
      </c>
      <c r="S452" s="36">
        <f>SUMIFS(СВЦЭМ!$L$34:$L$777,СВЦЭМ!$A$34:$A$777,$A452,СВЦЭМ!$B$34:$B$777,S$437)+'СЕТ СН'!$F$16</f>
        <v>0</v>
      </c>
      <c r="T452" s="36">
        <f>SUMIFS(СВЦЭМ!$L$34:$L$777,СВЦЭМ!$A$34:$A$777,$A452,СВЦЭМ!$B$34:$B$777,T$437)+'СЕТ СН'!$F$16</f>
        <v>0</v>
      </c>
      <c r="U452" s="36">
        <f>SUMIFS(СВЦЭМ!$L$34:$L$777,СВЦЭМ!$A$34:$A$777,$A452,СВЦЭМ!$B$34:$B$777,U$437)+'СЕТ СН'!$F$16</f>
        <v>0</v>
      </c>
      <c r="V452" s="36">
        <f>SUMIFS(СВЦЭМ!$L$34:$L$777,СВЦЭМ!$A$34:$A$777,$A452,СВЦЭМ!$B$34:$B$777,V$437)+'СЕТ СН'!$F$16</f>
        <v>0</v>
      </c>
      <c r="W452" s="36">
        <f>SUMIFS(СВЦЭМ!$L$34:$L$777,СВЦЭМ!$A$34:$A$777,$A452,СВЦЭМ!$B$34:$B$777,W$437)+'СЕТ СН'!$F$16</f>
        <v>0</v>
      </c>
      <c r="X452" s="36">
        <f>SUMIFS(СВЦЭМ!$L$34:$L$777,СВЦЭМ!$A$34:$A$777,$A452,СВЦЭМ!$B$34:$B$777,X$437)+'СЕТ СН'!$F$16</f>
        <v>0</v>
      </c>
      <c r="Y452" s="36">
        <f>SUMIFS(СВЦЭМ!$L$34:$L$777,СВЦЭМ!$A$34:$A$777,$A452,СВЦЭМ!$B$34:$B$777,Y$437)+'СЕТ СН'!$F$16</f>
        <v>0</v>
      </c>
    </row>
    <row r="453" spans="1:25" ht="15.75" hidden="1" x14ac:dyDescent="0.2">
      <c r="A453" s="35">
        <f t="shared" si="12"/>
        <v>43967</v>
      </c>
      <c r="B453" s="36">
        <f>SUMIFS(СВЦЭМ!$L$34:$L$777,СВЦЭМ!$A$34:$A$777,$A453,СВЦЭМ!$B$34:$B$777,B$437)+'СЕТ СН'!$F$16</f>
        <v>0</v>
      </c>
      <c r="C453" s="36">
        <f>SUMIFS(СВЦЭМ!$L$34:$L$777,СВЦЭМ!$A$34:$A$777,$A453,СВЦЭМ!$B$34:$B$777,C$437)+'СЕТ СН'!$F$16</f>
        <v>0</v>
      </c>
      <c r="D453" s="36">
        <f>SUMIFS(СВЦЭМ!$L$34:$L$777,СВЦЭМ!$A$34:$A$777,$A453,СВЦЭМ!$B$34:$B$777,D$437)+'СЕТ СН'!$F$16</f>
        <v>0</v>
      </c>
      <c r="E453" s="36">
        <f>SUMIFS(СВЦЭМ!$L$34:$L$777,СВЦЭМ!$A$34:$A$777,$A453,СВЦЭМ!$B$34:$B$777,E$437)+'СЕТ СН'!$F$16</f>
        <v>0</v>
      </c>
      <c r="F453" s="36">
        <f>SUMIFS(СВЦЭМ!$L$34:$L$777,СВЦЭМ!$A$34:$A$777,$A453,СВЦЭМ!$B$34:$B$777,F$437)+'СЕТ СН'!$F$16</f>
        <v>0</v>
      </c>
      <c r="G453" s="36">
        <f>SUMIFS(СВЦЭМ!$L$34:$L$777,СВЦЭМ!$A$34:$A$777,$A453,СВЦЭМ!$B$34:$B$777,G$437)+'СЕТ СН'!$F$16</f>
        <v>0</v>
      </c>
      <c r="H453" s="36">
        <f>SUMIFS(СВЦЭМ!$L$34:$L$777,СВЦЭМ!$A$34:$A$777,$A453,СВЦЭМ!$B$34:$B$777,H$437)+'СЕТ СН'!$F$16</f>
        <v>0</v>
      </c>
      <c r="I453" s="36">
        <f>SUMIFS(СВЦЭМ!$L$34:$L$777,СВЦЭМ!$A$34:$A$777,$A453,СВЦЭМ!$B$34:$B$777,I$437)+'СЕТ СН'!$F$16</f>
        <v>0</v>
      </c>
      <c r="J453" s="36">
        <f>SUMIFS(СВЦЭМ!$L$34:$L$777,СВЦЭМ!$A$34:$A$777,$A453,СВЦЭМ!$B$34:$B$777,J$437)+'СЕТ СН'!$F$16</f>
        <v>0</v>
      </c>
      <c r="K453" s="36">
        <f>SUMIFS(СВЦЭМ!$L$34:$L$777,СВЦЭМ!$A$34:$A$777,$A453,СВЦЭМ!$B$34:$B$777,K$437)+'СЕТ СН'!$F$16</f>
        <v>0</v>
      </c>
      <c r="L453" s="36">
        <f>SUMIFS(СВЦЭМ!$L$34:$L$777,СВЦЭМ!$A$34:$A$777,$A453,СВЦЭМ!$B$34:$B$777,L$437)+'СЕТ СН'!$F$16</f>
        <v>0</v>
      </c>
      <c r="M453" s="36">
        <f>SUMIFS(СВЦЭМ!$L$34:$L$777,СВЦЭМ!$A$34:$A$777,$A453,СВЦЭМ!$B$34:$B$777,M$437)+'СЕТ СН'!$F$16</f>
        <v>0</v>
      </c>
      <c r="N453" s="36">
        <f>SUMIFS(СВЦЭМ!$L$34:$L$777,СВЦЭМ!$A$34:$A$777,$A453,СВЦЭМ!$B$34:$B$777,N$437)+'СЕТ СН'!$F$16</f>
        <v>0</v>
      </c>
      <c r="O453" s="36">
        <f>SUMIFS(СВЦЭМ!$L$34:$L$777,СВЦЭМ!$A$34:$A$777,$A453,СВЦЭМ!$B$34:$B$777,O$437)+'СЕТ СН'!$F$16</f>
        <v>0</v>
      </c>
      <c r="P453" s="36">
        <f>SUMIFS(СВЦЭМ!$L$34:$L$777,СВЦЭМ!$A$34:$A$777,$A453,СВЦЭМ!$B$34:$B$777,P$437)+'СЕТ СН'!$F$16</f>
        <v>0</v>
      </c>
      <c r="Q453" s="36">
        <f>SUMIFS(СВЦЭМ!$L$34:$L$777,СВЦЭМ!$A$34:$A$777,$A453,СВЦЭМ!$B$34:$B$777,Q$437)+'СЕТ СН'!$F$16</f>
        <v>0</v>
      </c>
      <c r="R453" s="36">
        <f>SUMIFS(СВЦЭМ!$L$34:$L$777,СВЦЭМ!$A$34:$A$777,$A453,СВЦЭМ!$B$34:$B$777,R$437)+'СЕТ СН'!$F$16</f>
        <v>0</v>
      </c>
      <c r="S453" s="36">
        <f>SUMIFS(СВЦЭМ!$L$34:$L$777,СВЦЭМ!$A$34:$A$777,$A453,СВЦЭМ!$B$34:$B$777,S$437)+'СЕТ СН'!$F$16</f>
        <v>0</v>
      </c>
      <c r="T453" s="36">
        <f>SUMIFS(СВЦЭМ!$L$34:$L$777,СВЦЭМ!$A$34:$A$777,$A453,СВЦЭМ!$B$34:$B$777,T$437)+'СЕТ СН'!$F$16</f>
        <v>0</v>
      </c>
      <c r="U453" s="36">
        <f>SUMIFS(СВЦЭМ!$L$34:$L$777,СВЦЭМ!$A$34:$A$777,$A453,СВЦЭМ!$B$34:$B$777,U$437)+'СЕТ СН'!$F$16</f>
        <v>0</v>
      </c>
      <c r="V453" s="36">
        <f>SUMIFS(СВЦЭМ!$L$34:$L$777,СВЦЭМ!$A$34:$A$777,$A453,СВЦЭМ!$B$34:$B$777,V$437)+'СЕТ СН'!$F$16</f>
        <v>0</v>
      </c>
      <c r="W453" s="36">
        <f>SUMIFS(СВЦЭМ!$L$34:$L$777,СВЦЭМ!$A$34:$A$777,$A453,СВЦЭМ!$B$34:$B$777,W$437)+'СЕТ СН'!$F$16</f>
        <v>0</v>
      </c>
      <c r="X453" s="36">
        <f>SUMIFS(СВЦЭМ!$L$34:$L$777,СВЦЭМ!$A$34:$A$777,$A453,СВЦЭМ!$B$34:$B$777,X$437)+'СЕТ СН'!$F$16</f>
        <v>0</v>
      </c>
      <c r="Y453" s="36">
        <f>SUMIFS(СВЦЭМ!$L$34:$L$777,СВЦЭМ!$A$34:$A$777,$A453,СВЦЭМ!$B$34:$B$777,Y$437)+'СЕТ СН'!$F$16</f>
        <v>0</v>
      </c>
    </row>
    <row r="454" spans="1:25" ht="15.75" hidden="1" x14ac:dyDescent="0.2">
      <c r="A454" s="35">
        <f t="shared" si="12"/>
        <v>43968</v>
      </c>
      <c r="B454" s="36">
        <f>SUMIFS(СВЦЭМ!$L$34:$L$777,СВЦЭМ!$A$34:$A$777,$A454,СВЦЭМ!$B$34:$B$777,B$437)+'СЕТ СН'!$F$16</f>
        <v>0</v>
      </c>
      <c r="C454" s="36">
        <f>SUMIFS(СВЦЭМ!$L$34:$L$777,СВЦЭМ!$A$34:$A$777,$A454,СВЦЭМ!$B$34:$B$777,C$437)+'СЕТ СН'!$F$16</f>
        <v>0</v>
      </c>
      <c r="D454" s="36">
        <f>SUMIFS(СВЦЭМ!$L$34:$L$777,СВЦЭМ!$A$34:$A$777,$A454,СВЦЭМ!$B$34:$B$777,D$437)+'СЕТ СН'!$F$16</f>
        <v>0</v>
      </c>
      <c r="E454" s="36">
        <f>SUMIFS(СВЦЭМ!$L$34:$L$777,СВЦЭМ!$A$34:$A$777,$A454,СВЦЭМ!$B$34:$B$777,E$437)+'СЕТ СН'!$F$16</f>
        <v>0</v>
      </c>
      <c r="F454" s="36">
        <f>SUMIFS(СВЦЭМ!$L$34:$L$777,СВЦЭМ!$A$34:$A$777,$A454,СВЦЭМ!$B$34:$B$777,F$437)+'СЕТ СН'!$F$16</f>
        <v>0</v>
      </c>
      <c r="G454" s="36">
        <f>SUMIFS(СВЦЭМ!$L$34:$L$777,СВЦЭМ!$A$34:$A$777,$A454,СВЦЭМ!$B$34:$B$777,G$437)+'СЕТ СН'!$F$16</f>
        <v>0</v>
      </c>
      <c r="H454" s="36">
        <f>SUMIFS(СВЦЭМ!$L$34:$L$777,СВЦЭМ!$A$34:$A$777,$A454,СВЦЭМ!$B$34:$B$777,H$437)+'СЕТ СН'!$F$16</f>
        <v>0</v>
      </c>
      <c r="I454" s="36">
        <f>SUMIFS(СВЦЭМ!$L$34:$L$777,СВЦЭМ!$A$34:$A$777,$A454,СВЦЭМ!$B$34:$B$777,I$437)+'СЕТ СН'!$F$16</f>
        <v>0</v>
      </c>
      <c r="J454" s="36">
        <f>SUMIFS(СВЦЭМ!$L$34:$L$777,СВЦЭМ!$A$34:$A$777,$A454,СВЦЭМ!$B$34:$B$777,J$437)+'СЕТ СН'!$F$16</f>
        <v>0</v>
      </c>
      <c r="K454" s="36">
        <f>SUMIFS(СВЦЭМ!$L$34:$L$777,СВЦЭМ!$A$34:$A$777,$A454,СВЦЭМ!$B$34:$B$777,K$437)+'СЕТ СН'!$F$16</f>
        <v>0</v>
      </c>
      <c r="L454" s="36">
        <f>SUMIFS(СВЦЭМ!$L$34:$L$777,СВЦЭМ!$A$34:$A$777,$A454,СВЦЭМ!$B$34:$B$777,L$437)+'СЕТ СН'!$F$16</f>
        <v>0</v>
      </c>
      <c r="M454" s="36">
        <f>SUMIFS(СВЦЭМ!$L$34:$L$777,СВЦЭМ!$A$34:$A$777,$A454,СВЦЭМ!$B$34:$B$777,M$437)+'СЕТ СН'!$F$16</f>
        <v>0</v>
      </c>
      <c r="N454" s="36">
        <f>SUMIFS(СВЦЭМ!$L$34:$L$777,СВЦЭМ!$A$34:$A$777,$A454,СВЦЭМ!$B$34:$B$777,N$437)+'СЕТ СН'!$F$16</f>
        <v>0</v>
      </c>
      <c r="O454" s="36">
        <f>SUMIFS(СВЦЭМ!$L$34:$L$777,СВЦЭМ!$A$34:$A$777,$A454,СВЦЭМ!$B$34:$B$777,O$437)+'СЕТ СН'!$F$16</f>
        <v>0</v>
      </c>
      <c r="P454" s="36">
        <f>SUMIFS(СВЦЭМ!$L$34:$L$777,СВЦЭМ!$A$34:$A$777,$A454,СВЦЭМ!$B$34:$B$777,P$437)+'СЕТ СН'!$F$16</f>
        <v>0</v>
      </c>
      <c r="Q454" s="36">
        <f>SUMIFS(СВЦЭМ!$L$34:$L$777,СВЦЭМ!$A$34:$A$777,$A454,СВЦЭМ!$B$34:$B$777,Q$437)+'СЕТ СН'!$F$16</f>
        <v>0</v>
      </c>
      <c r="R454" s="36">
        <f>SUMIFS(СВЦЭМ!$L$34:$L$777,СВЦЭМ!$A$34:$A$777,$A454,СВЦЭМ!$B$34:$B$777,R$437)+'СЕТ СН'!$F$16</f>
        <v>0</v>
      </c>
      <c r="S454" s="36">
        <f>SUMIFS(СВЦЭМ!$L$34:$L$777,СВЦЭМ!$A$34:$A$777,$A454,СВЦЭМ!$B$34:$B$777,S$437)+'СЕТ СН'!$F$16</f>
        <v>0</v>
      </c>
      <c r="T454" s="36">
        <f>SUMIFS(СВЦЭМ!$L$34:$L$777,СВЦЭМ!$A$34:$A$777,$A454,СВЦЭМ!$B$34:$B$777,T$437)+'СЕТ СН'!$F$16</f>
        <v>0</v>
      </c>
      <c r="U454" s="36">
        <f>SUMIFS(СВЦЭМ!$L$34:$L$777,СВЦЭМ!$A$34:$A$777,$A454,СВЦЭМ!$B$34:$B$777,U$437)+'СЕТ СН'!$F$16</f>
        <v>0</v>
      </c>
      <c r="V454" s="36">
        <f>SUMIFS(СВЦЭМ!$L$34:$L$777,СВЦЭМ!$A$34:$A$777,$A454,СВЦЭМ!$B$34:$B$777,V$437)+'СЕТ СН'!$F$16</f>
        <v>0</v>
      </c>
      <c r="W454" s="36">
        <f>SUMIFS(СВЦЭМ!$L$34:$L$777,СВЦЭМ!$A$34:$A$777,$A454,СВЦЭМ!$B$34:$B$777,W$437)+'СЕТ СН'!$F$16</f>
        <v>0</v>
      </c>
      <c r="X454" s="36">
        <f>SUMIFS(СВЦЭМ!$L$34:$L$777,СВЦЭМ!$A$34:$A$777,$A454,СВЦЭМ!$B$34:$B$777,X$437)+'СЕТ СН'!$F$16</f>
        <v>0</v>
      </c>
      <c r="Y454" s="36">
        <f>SUMIFS(СВЦЭМ!$L$34:$L$777,СВЦЭМ!$A$34:$A$777,$A454,СВЦЭМ!$B$34:$B$777,Y$437)+'СЕТ СН'!$F$16</f>
        <v>0</v>
      </c>
    </row>
    <row r="455" spans="1:25" ht="15.75" hidden="1" x14ac:dyDescent="0.2">
      <c r="A455" s="35">
        <f t="shared" si="12"/>
        <v>43969</v>
      </c>
      <c r="B455" s="36">
        <f>SUMIFS(СВЦЭМ!$L$34:$L$777,СВЦЭМ!$A$34:$A$777,$A455,СВЦЭМ!$B$34:$B$777,B$437)+'СЕТ СН'!$F$16</f>
        <v>0</v>
      </c>
      <c r="C455" s="36">
        <f>SUMIFS(СВЦЭМ!$L$34:$L$777,СВЦЭМ!$A$34:$A$777,$A455,СВЦЭМ!$B$34:$B$777,C$437)+'СЕТ СН'!$F$16</f>
        <v>0</v>
      </c>
      <c r="D455" s="36">
        <f>SUMIFS(СВЦЭМ!$L$34:$L$777,СВЦЭМ!$A$34:$A$777,$A455,СВЦЭМ!$B$34:$B$777,D$437)+'СЕТ СН'!$F$16</f>
        <v>0</v>
      </c>
      <c r="E455" s="36">
        <f>SUMIFS(СВЦЭМ!$L$34:$L$777,СВЦЭМ!$A$34:$A$777,$A455,СВЦЭМ!$B$34:$B$777,E$437)+'СЕТ СН'!$F$16</f>
        <v>0</v>
      </c>
      <c r="F455" s="36">
        <f>SUMIFS(СВЦЭМ!$L$34:$L$777,СВЦЭМ!$A$34:$A$777,$A455,СВЦЭМ!$B$34:$B$777,F$437)+'СЕТ СН'!$F$16</f>
        <v>0</v>
      </c>
      <c r="G455" s="36">
        <f>SUMIFS(СВЦЭМ!$L$34:$L$777,СВЦЭМ!$A$34:$A$777,$A455,СВЦЭМ!$B$34:$B$777,G$437)+'СЕТ СН'!$F$16</f>
        <v>0</v>
      </c>
      <c r="H455" s="36">
        <f>SUMIFS(СВЦЭМ!$L$34:$L$777,СВЦЭМ!$A$34:$A$777,$A455,СВЦЭМ!$B$34:$B$777,H$437)+'СЕТ СН'!$F$16</f>
        <v>0</v>
      </c>
      <c r="I455" s="36">
        <f>SUMIFS(СВЦЭМ!$L$34:$L$777,СВЦЭМ!$A$34:$A$777,$A455,СВЦЭМ!$B$34:$B$777,I$437)+'СЕТ СН'!$F$16</f>
        <v>0</v>
      </c>
      <c r="J455" s="36">
        <f>SUMIFS(СВЦЭМ!$L$34:$L$777,СВЦЭМ!$A$34:$A$777,$A455,СВЦЭМ!$B$34:$B$777,J$437)+'СЕТ СН'!$F$16</f>
        <v>0</v>
      </c>
      <c r="K455" s="36">
        <f>SUMIFS(СВЦЭМ!$L$34:$L$777,СВЦЭМ!$A$34:$A$777,$A455,СВЦЭМ!$B$34:$B$777,K$437)+'СЕТ СН'!$F$16</f>
        <v>0</v>
      </c>
      <c r="L455" s="36">
        <f>SUMIFS(СВЦЭМ!$L$34:$L$777,СВЦЭМ!$A$34:$A$777,$A455,СВЦЭМ!$B$34:$B$777,L$437)+'СЕТ СН'!$F$16</f>
        <v>0</v>
      </c>
      <c r="M455" s="36">
        <f>SUMIFS(СВЦЭМ!$L$34:$L$777,СВЦЭМ!$A$34:$A$777,$A455,СВЦЭМ!$B$34:$B$777,M$437)+'СЕТ СН'!$F$16</f>
        <v>0</v>
      </c>
      <c r="N455" s="36">
        <f>SUMIFS(СВЦЭМ!$L$34:$L$777,СВЦЭМ!$A$34:$A$777,$A455,СВЦЭМ!$B$34:$B$777,N$437)+'СЕТ СН'!$F$16</f>
        <v>0</v>
      </c>
      <c r="O455" s="36">
        <f>SUMIFS(СВЦЭМ!$L$34:$L$777,СВЦЭМ!$A$34:$A$777,$A455,СВЦЭМ!$B$34:$B$777,O$437)+'СЕТ СН'!$F$16</f>
        <v>0</v>
      </c>
      <c r="P455" s="36">
        <f>SUMIFS(СВЦЭМ!$L$34:$L$777,СВЦЭМ!$A$34:$A$777,$A455,СВЦЭМ!$B$34:$B$777,P$437)+'СЕТ СН'!$F$16</f>
        <v>0</v>
      </c>
      <c r="Q455" s="36">
        <f>SUMIFS(СВЦЭМ!$L$34:$L$777,СВЦЭМ!$A$34:$A$777,$A455,СВЦЭМ!$B$34:$B$777,Q$437)+'СЕТ СН'!$F$16</f>
        <v>0</v>
      </c>
      <c r="R455" s="36">
        <f>SUMIFS(СВЦЭМ!$L$34:$L$777,СВЦЭМ!$A$34:$A$777,$A455,СВЦЭМ!$B$34:$B$777,R$437)+'СЕТ СН'!$F$16</f>
        <v>0</v>
      </c>
      <c r="S455" s="36">
        <f>SUMIFS(СВЦЭМ!$L$34:$L$777,СВЦЭМ!$A$34:$A$777,$A455,СВЦЭМ!$B$34:$B$777,S$437)+'СЕТ СН'!$F$16</f>
        <v>0</v>
      </c>
      <c r="T455" s="36">
        <f>SUMIFS(СВЦЭМ!$L$34:$L$777,СВЦЭМ!$A$34:$A$777,$A455,СВЦЭМ!$B$34:$B$777,T$437)+'СЕТ СН'!$F$16</f>
        <v>0</v>
      </c>
      <c r="U455" s="36">
        <f>SUMIFS(СВЦЭМ!$L$34:$L$777,СВЦЭМ!$A$34:$A$777,$A455,СВЦЭМ!$B$34:$B$777,U$437)+'СЕТ СН'!$F$16</f>
        <v>0</v>
      </c>
      <c r="V455" s="36">
        <f>SUMIFS(СВЦЭМ!$L$34:$L$777,СВЦЭМ!$A$34:$A$777,$A455,СВЦЭМ!$B$34:$B$777,V$437)+'СЕТ СН'!$F$16</f>
        <v>0</v>
      </c>
      <c r="W455" s="36">
        <f>SUMIFS(СВЦЭМ!$L$34:$L$777,СВЦЭМ!$A$34:$A$777,$A455,СВЦЭМ!$B$34:$B$777,W$437)+'СЕТ СН'!$F$16</f>
        <v>0</v>
      </c>
      <c r="X455" s="36">
        <f>SUMIFS(СВЦЭМ!$L$34:$L$777,СВЦЭМ!$A$34:$A$777,$A455,СВЦЭМ!$B$34:$B$777,X$437)+'СЕТ СН'!$F$16</f>
        <v>0</v>
      </c>
      <c r="Y455" s="36">
        <f>SUMIFS(СВЦЭМ!$L$34:$L$777,СВЦЭМ!$A$34:$A$777,$A455,СВЦЭМ!$B$34:$B$777,Y$437)+'СЕТ СН'!$F$16</f>
        <v>0</v>
      </c>
    </row>
    <row r="456" spans="1:25" ht="15.75" hidden="1" x14ac:dyDescent="0.2">
      <c r="A456" s="35">
        <f t="shared" si="12"/>
        <v>43970</v>
      </c>
      <c r="B456" s="36">
        <f>SUMIFS(СВЦЭМ!$L$34:$L$777,СВЦЭМ!$A$34:$A$777,$A456,СВЦЭМ!$B$34:$B$777,B$437)+'СЕТ СН'!$F$16</f>
        <v>0</v>
      </c>
      <c r="C456" s="36">
        <f>SUMIFS(СВЦЭМ!$L$34:$L$777,СВЦЭМ!$A$34:$A$777,$A456,СВЦЭМ!$B$34:$B$777,C$437)+'СЕТ СН'!$F$16</f>
        <v>0</v>
      </c>
      <c r="D456" s="36">
        <f>SUMIFS(СВЦЭМ!$L$34:$L$777,СВЦЭМ!$A$34:$A$777,$A456,СВЦЭМ!$B$34:$B$777,D$437)+'СЕТ СН'!$F$16</f>
        <v>0</v>
      </c>
      <c r="E456" s="36">
        <f>SUMIFS(СВЦЭМ!$L$34:$L$777,СВЦЭМ!$A$34:$A$777,$A456,СВЦЭМ!$B$34:$B$777,E$437)+'СЕТ СН'!$F$16</f>
        <v>0</v>
      </c>
      <c r="F456" s="36">
        <f>SUMIFS(СВЦЭМ!$L$34:$L$777,СВЦЭМ!$A$34:$A$777,$A456,СВЦЭМ!$B$34:$B$777,F$437)+'СЕТ СН'!$F$16</f>
        <v>0</v>
      </c>
      <c r="G456" s="36">
        <f>SUMIFS(СВЦЭМ!$L$34:$L$777,СВЦЭМ!$A$34:$A$777,$A456,СВЦЭМ!$B$34:$B$777,G$437)+'СЕТ СН'!$F$16</f>
        <v>0</v>
      </c>
      <c r="H456" s="36">
        <f>SUMIFS(СВЦЭМ!$L$34:$L$777,СВЦЭМ!$A$34:$A$777,$A456,СВЦЭМ!$B$34:$B$777,H$437)+'СЕТ СН'!$F$16</f>
        <v>0</v>
      </c>
      <c r="I456" s="36">
        <f>SUMIFS(СВЦЭМ!$L$34:$L$777,СВЦЭМ!$A$34:$A$777,$A456,СВЦЭМ!$B$34:$B$777,I$437)+'СЕТ СН'!$F$16</f>
        <v>0</v>
      </c>
      <c r="J456" s="36">
        <f>SUMIFS(СВЦЭМ!$L$34:$L$777,СВЦЭМ!$A$34:$A$777,$A456,СВЦЭМ!$B$34:$B$777,J$437)+'СЕТ СН'!$F$16</f>
        <v>0</v>
      </c>
      <c r="K456" s="36">
        <f>SUMIFS(СВЦЭМ!$L$34:$L$777,СВЦЭМ!$A$34:$A$777,$A456,СВЦЭМ!$B$34:$B$777,K$437)+'СЕТ СН'!$F$16</f>
        <v>0</v>
      </c>
      <c r="L456" s="36">
        <f>SUMIFS(СВЦЭМ!$L$34:$L$777,СВЦЭМ!$A$34:$A$777,$A456,СВЦЭМ!$B$34:$B$777,L$437)+'СЕТ СН'!$F$16</f>
        <v>0</v>
      </c>
      <c r="M456" s="36">
        <f>SUMIFS(СВЦЭМ!$L$34:$L$777,СВЦЭМ!$A$34:$A$777,$A456,СВЦЭМ!$B$34:$B$777,M$437)+'СЕТ СН'!$F$16</f>
        <v>0</v>
      </c>
      <c r="N456" s="36">
        <f>SUMIFS(СВЦЭМ!$L$34:$L$777,СВЦЭМ!$A$34:$A$777,$A456,СВЦЭМ!$B$34:$B$777,N$437)+'СЕТ СН'!$F$16</f>
        <v>0</v>
      </c>
      <c r="O456" s="36">
        <f>SUMIFS(СВЦЭМ!$L$34:$L$777,СВЦЭМ!$A$34:$A$777,$A456,СВЦЭМ!$B$34:$B$777,O$437)+'СЕТ СН'!$F$16</f>
        <v>0</v>
      </c>
      <c r="P456" s="36">
        <f>SUMIFS(СВЦЭМ!$L$34:$L$777,СВЦЭМ!$A$34:$A$777,$A456,СВЦЭМ!$B$34:$B$777,P$437)+'СЕТ СН'!$F$16</f>
        <v>0</v>
      </c>
      <c r="Q456" s="36">
        <f>SUMIFS(СВЦЭМ!$L$34:$L$777,СВЦЭМ!$A$34:$A$777,$A456,СВЦЭМ!$B$34:$B$777,Q$437)+'СЕТ СН'!$F$16</f>
        <v>0</v>
      </c>
      <c r="R456" s="36">
        <f>SUMIFS(СВЦЭМ!$L$34:$L$777,СВЦЭМ!$A$34:$A$777,$A456,СВЦЭМ!$B$34:$B$777,R$437)+'СЕТ СН'!$F$16</f>
        <v>0</v>
      </c>
      <c r="S456" s="36">
        <f>SUMIFS(СВЦЭМ!$L$34:$L$777,СВЦЭМ!$A$34:$A$777,$A456,СВЦЭМ!$B$34:$B$777,S$437)+'СЕТ СН'!$F$16</f>
        <v>0</v>
      </c>
      <c r="T456" s="36">
        <f>SUMIFS(СВЦЭМ!$L$34:$L$777,СВЦЭМ!$A$34:$A$777,$A456,СВЦЭМ!$B$34:$B$777,T$437)+'СЕТ СН'!$F$16</f>
        <v>0</v>
      </c>
      <c r="U456" s="36">
        <f>SUMIFS(СВЦЭМ!$L$34:$L$777,СВЦЭМ!$A$34:$A$777,$A456,СВЦЭМ!$B$34:$B$777,U$437)+'СЕТ СН'!$F$16</f>
        <v>0</v>
      </c>
      <c r="V456" s="36">
        <f>SUMIFS(СВЦЭМ!$L$34:$L$777,СВЦЭМ!$A$34:$A$777,$A456,СВЦЭМ!$B$34:$B$777,V$437)+'СЕТ СН'!$F$16</f>
        <v>0</v>
      </c>
      <c r="W456" s="36">
        <f>SUMIFS(СВЦЭМ!$L$34:$L$777,СВЦЭМ!$A$34:$A$777,$A456,СВЦЭМ!$B$34:$B$777,W$437)+'СЕТ СН'!$F$16</f>
        <v>0</v>
      </c>
      <c r="X456" s="36">
        <f>SUMIFS(СВЦЭМ!$L$34:$L$777,СВЦЭМ!$A$34:$A$777,$A456,СВЦЭМ!$B$34:$B$777,X$437)+'СЕТ СН'!$F$16</f>
        <v>0</v>
      </c>
      <c r="Y456" s="36">
        <f>SUMIFS(СВЦЭМ!$L$34:$L$777,СВЦЭМ!$A$34:$A$777,$A456,СВЦЭМ!$B$34:$B$777,Y$437)+'СЕТ СН'!$F$16</f>
        <v>0</v>
      </c>
    </row>
    <row r="457" spans="1:25" ht="15.75" hidden="1" x14ac:dyDescent="0.2">
      <c r="A457" s="35">
        <f t="shared" si="12"/>
        <v>43971</v>
      </c>
      <c r="B457" s="36">
        <f>SUMIFS(СВЦЭМ!$L$34:$L$777,СВЦЭМ!$A$34:$A$777,$A457,СВЦЭМ!$B$34:$B$777,B$437)+'СЕТ СН'!$F$16</f>
        <v>0</v>
      </c>
      <c r="C457" s="36">
        <f>SUMIFS(СВЦЭМ!$L$34:$L$777,СВЦЭМ!$A$34:$A$777,$A457,СВЦЭМ!$B$34:$B$777,C$437)+'СЕТ СН'!$F$16</f>
        <v>0</v>
      </c>
      <c r="D457" s="36">
        <f>SUMIFS(СВЦЭМ!$L$34:$L$777,СВЦЭМ!$A$34:$A$777,$A457,СВЦЭМ!$B$34:$B$777,D$437)+'СЕТ СН'!$F$16</f>
        <v>0</v>
      </c>
      <c r="E457" s="36">
        <f>SUMIFS(СВЦЭМ!$L$34:$L$777,СВЦЭМ!$A$34:$A$777,$A457,СВЦЭМ!$B$34:$B$777,E$437)+'СЕТ СН'!$F$16</f>
        <v>0</v>
      </c>
      <c r="F457" s="36">
        <f>SUMIFS(СВЦЭМ!$L$34:$L$777,СВЦЭМ!$A$34:$A$777,$A457,СВЦЭМ!$B$34:$B$777,F$437)+'СЕТ СН'!$F$16</f>
        <v>0</v>
      </c>
      <c r="G457" s="36">
        <f>SUMIFS(СВЦЭМ!$L$34:$L$777,СВЦЭМ!$A$34:$A$777,$A457,СВЦЭМ!$B$34:$B$777,G$437)+'СЕТ СН'!$F$16</f>
        <v>0</v>
      </c>
      <c r="H457" s="36">
        <f>SUMIFS(СВЦЭМ!$L$34:$L$777,СВЦЭМ!$A$34:$A$777,$A457,СВЦЭМ!$B$34:$B$777,H$437)+'СЕТ СН'!$F$16</f>
        <v>0</v>
      </c>
      <c r="I457" s="36">
        <f>SUMIFS(СВЦЭМ!$L$34:$L$777,СВЦЭМ!$A$34:$A$777,$A457,СВЦЭМ!$B$34:$B$777,I$437)+'СЕТ СН'!$F$16</f>
        <v>0</v>
      </c>
      <c r="J457" s="36">
        <f>SUMIFS(СВЦЭМ!$L$34:$L$777,СВЦЭМ!$A$34:$A$777,$A457,СВЦЭМ!$B$34:$B$777,J$437)+'СЕТ СН'!$F$16</f>
        <v>0</v>
      </c>
      <c r="K457" s="36">
        <f>SUMIFS(СВЦЭМ!$L$34:$L$777,СВЦЭМ!$A$34:$A$777,$A457,СВЦЭМ!$B$34:$B$777,K$437)+'СЕТ СН'!$F$16</f>
        <v>0</v>
      </c>
      <c r="L457" s="36">
        <f>SUMIFS(СВЦЭМ!$L$34:$L$777,СВЦЭМ!$A$34:$A$777,$A457,СВЦЭМ!$B$34:$B$777,L$437)+'СЕТ СН'!$F$16</f>
        <v>0</v>
      </c>
      <c r="M457" s="36">
        <f>SUMIFS(СВЦЭМ!$L$34:$L$777,СВЦЭМ!$A$34:$A$777,$A457,СВЦЭМ!$B$34:$B$777,M$437)+'СЕТ СН'!$F$16</f>
        <v>0</v>
      </c>
      <c r="N457" s="36">
        <f>SUMIFS(СВЦЭМ!$L$34:$L$777,СВЦЭМ!$A$34:$A$777,$A457,СВЦЭМ!$B$34:$B$777,N$437)+'СЕТ СН'!$F$16</f>
        <v>0</v>
      </c>
      <c r="O457" s="36">
        <f>SUMIFS(СВЦЭМ!$L$34:$L$777,СВЦЭМ!$A$34:$A$777,$A457,СВЦЭМ!$B$34:$B$777,O$437)+'СЕТ СН'!$F$16</f>
        <v>0</v>
      </c>
      <c r="P457" s="36">
        <f>SUMIFS(СВЦЭМ!$L$34:$L$777,СВЦЭМ!$A$34:$A$777,$A457,СВЦЭМ!$B$34:$B$777,P$437)+'СЕТ СН'!$F$16</f>
        <v>0</v>
      </c>
      <c r="Q457" s="36">
        <f>SUMIFS(СВЦЭМ!$L$34:$L$777,СВЦЭМ!$A$34:$A$777,$A457,СВЦЭМ!$B$34:$B$777,Q$437)+'СЕТ СН'!$F$16</f>
        <v>0</v>
      </c>
      <c r="R457" s="36">
        <f>SUMIFS(СВЦЭМ!$L$34:$L$777,СВЦЭМ!$A$34:$A$777,$A457,СВЦЭМ!$B$34:$B$777,R$437)+'СЕТ СН'!$F$16</f>
        <v>0</v>
      </c>
      <c r="S457" s="36">
        <f>SUMIFS(СВЦЭМ!$L$34:$L$777,СВЦЭМ!$A$34:$A$777,$A457,СВЦЭМ!$B$34:$B$777,S$437)+'СЕТ СН'!$F$16</f>
        <v>0</v>
      </c>
      <c r="T457" s="36">
        <f>SUMIFS(СВЦЭМ!$L$34:$L$777,СВЦЭМ!$A$34:$A$777,$A457,СВЦЭМ!$B$34:$B$777,T$437)+'СЕТ СН'!$F$16</f>
        <v>0</v>
      </c>
      <c r="U457" s="36">
        <f>SUMIFS(СВЦЭМ!$L$34:$L$777,СВЦЭМ!$A$34:$A$777,$A457,СВЦЭМ!$B$34:$B$777,U$437)+'СЕТ СН'!$F$16</f>
        <v>0</v>
      </c>
      <c r="V457" s="36">
        <f>SUMIFS(СВЦЭМ!$L$34:$L$777,СВЦЭМ!$A$34:$A$777,$A457,СВЦЭМ!$B$34:$B$777,V$437)+'СЕТ СН'!$F$16</f>
        <v>0</v>
      </c>
      <c r="W457" s="36">
        <f>SUMIFS(СВЦЭМ!$L$34:$L$777,СВЦЭМ!$A$34:$A$777,$A457,СВЦЭМ!$B$34:$B$777,W$437)+'СЕТ СН'!$F$16</f>
        <v>0</v>
      </c>
      <c r="X457" s="36">
        <f>SUMIFS(СВЦЭМ!$L$34:$L$777,СВЦЭМ!$A$34:$A$777,$A457,СВЦЭМ!$B$34:$B$777,X$437)+'СЕТ СН'!$F$16</f>
        <v>0</v>
      </c>
      <c r="Y457" s="36">
        <f>SUMIFS(СВЦЭМ!$L$34:$L$777,СВЦЭМ!$A$34:$A$777,$A457,СВЦЭМ!$B$34:$B$777,Y$437)+'СЕТ СН'!$F$16</f>
        <v>0</v>
      </c>
    </row>
    <row r="458" spans="1:25" ht="15.75" hidden="1" x14ac:dyDescent="0.2">
      <c r="A458" s="35">
        <f t="shared" si="12"/>
        <v>43972</v>
      </c>
      <c r="B458" s="36">
        <f>SUMIFS(СВЦЭМ!$L$34:$L$777,СВЦЭМ!$A$34:$A$777,$A458,СВЦЭМ!$B$34:$B$777,B$437)+'СЕТ СН'!$F$16</f>
        <v>0</v>
      </c>
      <c r="C458" s="36">
        <f>SUMIFS(СВЦЭМ!$L$34:$L$777,СВЦЭМ!$A$34:$A$777,$A458,СВЦЭМ!$B$34:$B$777,C$437)+'СЕТ СН'!$F$16</f>
        <v>0</v>
      </c>
      <c r="D458" s="36">
        <f>SUMIFS(СВЦЭМ!$L$34:$L$777,СВЦЭМ!$A$34:$A$777,$A458,СВЦЭМ!$B$34:$B$777,D$437)+'СЕТ СН'!$F$16</f>
        <v>0</v>
      </c>
      <c r="E458" s="36">
        <f>SUMIFS(СВЦЭМ!$L$34:$L$777,СВЦЭМ!$A$34:$A$777,$A458,СВЦЭМ!$B$34:$B$777,E$437)+'СЕТ СН'!$F$16</f>
        <v>0</v>
      </c>
      <c r="F458" s="36">
        <f>SUMIFS(СВЦЭМ!$L$34:$L$777,СВЦЭМ!$A$34:$A$777,$A458,СВЦЭМ!$B$34:$B$777,F$437)+'СЕТ СН'!$F$16</f>
        <v>0</v>
      </c>
      <c r="G458" s="36">
        <f>SUMIFS(СВЦЭМ!$L$34:$L$777,СВЦЭМ!$A$34:$A$777,$A458,СВЦЭМ!$B$34:$B$777,G$437)+'СЕТ СН'!$F$16</f>
        <v>0</v>
      </c>
      <c r="H458" s="36">
        <f>SUMIFS(СВЦЭМ!$L$34:$L$777,СВЦЭМ!$A$34:$A$777,$A458,СВЦЭМ!$B$34:$B$777,H$437)+'СЕТ СН'!$F$16</f>
        <v>0</v>
      </c>
      <c r="I458" s="36">
        <f>SUMIFS(СВЦЭМ!$L$34:$L$777,СВЦЭМ!$A$34:$A$777,$A458,СВЦЭМ!$B$34:$B$777,I$437)+'СЕТ СН'!$F$16</f>
        <v>0</v>
      </c>
      <c r="J458" s="36">
        <f>SUMIFS(СВЦЭМ!$L$34:$L$777,СВЦЭМ!$A$34:$A$777,$A458,СВЦЭМ!$B$34:$B$777,J$437)+'СЕТ СН'!$F$16</f>
        <v>0</v>
      </c>
      <c r="K458" s="36">
        <f>SUMIFS(СВЦЭМ!$L$34:$L$777,СВЦЭМ!$A$34:$A$777,$A458,СВЦЭМ!$B$34:$B$777,K$437)+'СЕТ СН'!$F$16</f>
        <v>0</v>
      </c>
      <c r="L458" s="36">
        <f>SUMIFS(СВЦЭМ!$L$34:$L$777,СВЦЭМ!$A$34:$A$777,$A458,СВЦЭМ!$B$34:$B$777,L$437)+'СЕТ СН'!$F$16</f>
        <v>0</v>
      </c>
      <c r="M458" s="36">
        <f>SUMIFS(СВЦЭМ!$L$34:$L$777,СВЦЭМ!$A$34:$A$777,$A458,СВЦЭМ!$B$34:$B$777,M$437)+'СЕТ СН'!$F$16</f>
        <v>0</v>
      </c>
      <c r="N458" s="36">
        <f>SUMIFS(СВЦЭМ!$L$34:$L$777,СВЦЭМ!$A$34:$A$777,$A458,СВЦЭМ!$B$34:$B$777,N$437)+'СЕТ СН'!$F$16</f>
        <v>0</v>
      </c>
      <c r="O458" s="36">
        <f>SUMIFS(СВЦЭМ!$L$34:$L$777,СВЦЭМ!$A$34:$A$777,$A458,СВЦЭМ!$B$34:$B$777,O$437)+'СЕТ СН'!$F$16</f>
        <v>0</v>
      </c>
      <c r="P458" s="36">
        <f>SUMIFS(СВЦЭМ!$L$34:$L$777,СВЦЭМ!$A$34:$A$777,$A458,СВЦЭМ!$B$34:$B$777,P$437)+'СЕТ СН'!$F$16</f>
        <v>0</v>
      </c>
      <c r="Q458" s="36">
        <f>SUMIFS(СВЦЭМ!$L$34:$L$777,СВЦЭМ!$A$34:$A$777,$A458,СВЦЭМ!$B$34:$B$777,Q$437)+'СЕТ СН'!$F$16</f>
        <v>0</v>
      </c>
      <c r="R458" s="36">
        <f>SUMIFS(СВЦЭМ!$L$34:$L$777,СВЦЭМ!$A$34:$A$777,$A458,СВЦЭМ!$B$34:$B$777,R$437)+'СЕТ СН'!$F$16</f>
        <v>0</v>
      </c>
      <c r="S458" s="36">
        <f>SUMIFS(СВЦЭМ!$L$34:$L$777,СВЦЭМ!$A$34:$A$777,$A458,СВЦЭМ!$B$34:$B$777,S$437)+'СЕТ СН'!$F$16</f>
        <v>0</v>
      </c>
      <c r="T458" s="36">
        <f>SUMIFS(СВЦЭМ!$L$34:$L$777,СВЦЭМ!$A$34:$A$777,$A458,СВЦЭМ!$B$34:$B$777,T$437)+'СЕТ СН'!$F$16</f>
        <v>0</v>
      </c>
      <c r="U458" s="36">
        <f>SUMIFS(СВЦЭМ!$L$34:$L$777,СВЦЭМ!$A$34:$A$777,$A458,СВЦЭМ!$B$34:$B$777,U$437)+'СЕТ СН'!$F$16</f>
        <v>0</v>
      </c>
      <c r="V458" s="36">
        <f>SUMIFS(СВЦЭМ!$L$34:$L$777,СВЦЭМ!$A$34:$A$777,$A458,СВЦЭМ!$B$34:$B$777,V$437)+'СЕТ СН'!$F$16</f>
        <v>0</v>
      </c>
      <c r="W458" s="36">
        <f>SUMIFS(СВЦЭМ!$L$34:$L$777,СВЦЭМ!$A$34:$A$777,$A458,СВЦЭМ!$B$34:$B$777,W$437)+'СЕТ СН'!$F$16</f>
        <v>0</v>
      </c>
      <c r="X458" s="36">
        <f>SUMIFS(СВЦЭМ!$L$34:$L$777,СВЦЭМ!$A$34:$A$777,$A458,СВЦЭМ!$B$34:$B$777,X$437)+'СЕТ СН'!$F$16</f>
        <v>0</v>
      </c>
      <c r="Y458" s="36">
        <f>SUMIFS(СВЦЭМ!$L$34:$L$777,СВЦЭМ!$A$34:$A$777,$A458,СВЦЭМ!$B$34:$B$777,Y$437)+'СЕТ СН'!$F$16</f>
        <v>0</v>
      </c>
    </row>
    <row r="459" spans="1:25" ht="15.75" hidden="1" x14ac:dyDescent="0.2">
      <c r="A459" s="35">
        <f t="shared" si="12"/>
        <v>43973</v>
      </c>
      <c r="B459" s="36">
        <f>SUMIFS(СВЦЭМ!$L$34:$L$777,СВЦЭМ!$A$34:$A$777,$A459,СВЦЭМ!$B$34:$B$777,B$437)+'СЕТ СН'!$F$16</f>
        <v>0</v>
      </c>
      <c r="C459" s="36">
        <f>SUMIFS(СВЦЭМ!$L$34:$L$777,СВЦЭМ!$A$34:$A$777,$A459,СВЦЭМ!$B$34:$B$777,C$437)+'СЕТ СН'!$F$16</f>
        <v>0</v>
      </c>
      <c r="D459" s="36">
        <f>SUMIFS(СВЦЭМ!$L$34:$L$777,СВЦЭМ!$A$34:$A$777,$A459,СВЦЭМ!$B$34:$B$777,D$437)+'СЕТ СН'!$F$16</f>
        <v>0</v>
      </c>
      <c r="E459" s="36">
        <f>SUMIFS(СВЦЭМ!$L$34:$L$777,СВЦЭМ!$A$34:$A$777,$A459,СВЦЭМ!$B$34:$B$777,E$437)+'СЕТ СН'!$F$16</f>
        <v>0</v>
      </c>
      <c r="F459" s="36">
        <f>SUMIFS(СВЦЭМ!$L$34:$L$777,СВЦЭМ!$A$34:$A$777,$A459,СВЦЭМ!$B$34:$B$777,F$437)+'СЕТ СН'!$F$16</f>
        <v>0</v>
      </c>
      <c r="G459" s="36">
        <f>SUMIFS(СВЦЭМ!$L$34:$L$777,СВЦЭМ!$A$34:$A$777,$A459,СВЦЭМ!$B$34:$B$777,G$437)+'СЕТ СН'!$F$16</f>
        <v>0</v>
      </c>
      <c r="H459" s="36">
        <f>SUMIFS(СВЦЭМ!$L$34:$L$777,СВЦЭМ!$A$34:$A$777,$A459,СВЦЭМ!$B$34:$B$777,H$437)+'СЕТ СН'!$F$16</f>
        <v>0</v>
      </c>
      <c r="I459" s="36">
        <f>SUMIFS(СВЦЭМ!$L$34:$L$777,СВЦЭМ!$A$34:$A$777,$A459,СВЦЭМ!$B$34:$B$777,I$437)+'СЕТ СН'!$F$16</f>
        <v>0</v>
      </c>
      <c r="J459" s="36">
        <f>SUMIFS(СВЦЭМ!$L$34:$L$777,СВЦЭМ!$A$34:$A$777,$A459,СВЦЭМ!$B$34:$B$777,J$437)+'СЕТ СН'!$F$16</f>
        <v>0</v>
      </c>
      <c r="K459" s="36">
        <f>SUMIFS(СВЦЭМ!$L$34:$L$777,СВЦЭМ!$A$34:$A$777,$A459,СВЦЭМ!$B$34:$B$777,K$437)+'СЕТ СН'!$F$16</f>
        <v>0</v>
      </c>
      <c r="L459" s="36">
        <f>SUMIFS(СВЦЭМ!$L$34:$L$777,СВЦЭМ!$A$34:$A$777,$A459,СВЦЭМ!$B$34:$B$777,L$437)+'СЕТ СН'!$F$16</f>
        <v>0</v>
      </c>
      <c r="M459" s="36">
        <f>SUMIFS(СВЦЭМ!$L$34:$L$777,СВЦЭМ!$A$34:$A$777,$A459,СВЦЭМ!$B$34:$B$777,M$437)+'СЕТ СН'!$F$16</f>
        <v>0</v>
      </c>
      <c r="N459" s="36">
        <f>SUMIFS(СВЦЭМ!$L$34:$L$777,СВЦЭМ!$A$34:$A$777,$A459,СВЦЭМ!$B$34:$B$777,N$437)+'СЕТ СН'!$F$16</f>
        <v>0</v>
      </c>
      <c r="O459" s="36">
        <f>SUMIFS(СВЦЭМ!$L$34:$L$777,СВЦЭМ!$A$34:$A$777,$A459,СВЦЭМ!$B$34:$B$777,O$437)+'СЕТ СН'!$F$16</f>
        <v>0</v>
      </c>
      <c r="P459" s="36">
        <f>SUMIFS(СВЦЭМ!$L$34:$L$777,СВЦЭМ!$A$34:$A$777,$A459,СВЦЭМ!$B$34:$B$777,P$437)+'СЕТ СН'!$F$16</f>
        <v>0</v>
      </c>
      <c r="Q459" s="36">
        <f>SUMIFS(СВЦЭМ!$L$34:$L$777,СВЦЭМ!$A$34:$A$777,$A459,СВЦЭМ!$B$34:$B$777,Q$437)+'СЕТ СН'!$F$16</f>
        <v>0</v>
      </c>
      <c r="R459" s="36">
        <f>SUMIFS(СВЦЭМ!$L$34:$L$777,СВЦЭМ!$A$34:$A$777,$A459,СВЦЭМ!$B$34:$B$777,R$437)+'СЕТ СН'!$F$16</f>
        <v>0</v>
      </c>
      <c r="S459" s="36">
        <f>SUMIFS(СВЦЭМ!$L$34:$L$777,СВЦЭМ!$A$34:$A$777,$A459,СВЦЭМ!$B$34:$B$777,S$437)+'СЕТ СН'!$F$16</f>
        <v>0</v>
      </c>
      <c r="T459" s="36">
        <f>SUMIFS(СВЦЭМ!$L$34:$L$777,СВЦЭМ!$A$34:$A$777,$A459,СВЦЭМ!$B$34:$B$777,T$437)+'СЕТ СН'!$F$16</f>
        <v>0</v>
      </c>
      <c r="U459" s="36">
        <f>SUMIFS(СВЦЭМ!$L$34:$L$777,СВЦЭМ!$A$34:$A$777,$A459,СВЦЭМ!$B$34:$B$777,U$437)+'СЕТ СН'!$F$16</f>
        <v>0</v>
      </c>
      <c r="V459" s="36">
        <f>SUMIFS(СВЦЭМ!$L$34:$L$777,СВЦЭМ!$A$34:$A$777,$A459,СВЦЭМ!$B$34:$B$777,V$437)+'СЕТ СН'!$F$16</f>
        <v>0</v>
      </c>
      <c r="W459" s="36">
        <f>SUMIFS(СВЦЭМ!$L$34:$L$777,СВЦЭМ!$A$34:$A$777,$A459,СВЦЭМ!$B$34:$B$777,W$437)+'СЕТ СН'!$F$16</f>
        <v>0</v>
      </c>
      <c r="X459" s="36">
        <f>SUMIFS(СВЦЭМ!$L$34:$L$777,СВЦЭМ!$A$34:$A$777,$A459,СВЦЭМ!$B$34:$B$777,X$437)+'СЕТ СН'!$F$16</f>
        <v>0</v>
      </c>
      <c r="Y459" s="36">
        <f>SUMIFS(СВЦЭМ!$L$34:$L$777,СВЦЭМ!$A$34:$A$777,$A459,СВЦЭМ!$B$34:$B$777,Y$437)+'СЕТ СН'!$F$16</f>
        <v>0</v>
      </c>
    </row>
    <row r="460" spans="1:25" ht="15.75" hidden="1" x14ac:dyDescent="0.2">
      <c r="A460" s="35">
        <f t="shared" si="12"/>
        <v>43974</v>
      </c>
      <c r="B460" s="36">
        <f>SUMIFS(СВЦЭМ!$L$34:$L$777,СВЦЭМ!$A$34:$A$777,$A460,СВЦЭМ!$B$34:$B$777,B$437)+'СЕТ СН'!$F$16</f>
        <v>0</v>
      </c>
      <c r="C460" s="36">
        <f>SUMIFS(СВЦЭМ!$L$34:$L$777,СВЦЭМ!$A$34:$A$777,$A460,СВЦЭМ!$B$34:$B$777,C$437)+'СЕТ СН'!$F$16</f>
        <v>0</v>
      </c>
      <c r="D460" s="36">
        <f>SUMIFS(СВЦЭМ!$L$34:$L$777,СВЦЭМ!$A$34:$A$777,$A460,СВЦЭМ!$B$34:$B$777,D$437)+'СЕТ СН'!$F$16</f>
        <v>0</v>
      </c>
      <c r="E460" s="36">
        <f>SUMIFS(СВЦЭМ!$L$34:$L$777,СВЦЭМ!$A$34:$A$777,$A460,СВЦЭМ!$B$34:$B$777,E$437)+'СЕТ СН'!$F$16</f>
        <v>0</v>
      </c>
      <c r="F460" s="36">
        <f>SUMIFS(СВЦЭМ!$L$34:$L$777,СВЦЭМ!$A$34:$A$777,$A460,СВЦЭМ!$B$34:$B$777,F$437)+'СЕТ СН'!$F$16</f>
        <v>0</v>
      </c>
      <c r="G460" s="36">
        <f>SUMIFS(СВЦЭМ!$L$34:$L$777,СВЦЭМ!$A$34:$A$777,$A460,СВЦЭМ!$B$34:$B$777,G$437)+'СЕТ СН'!$F$16</f>
        <v>0</v>
      </c>
      <c r="H460" s="36">
        <f>SUMIFS(СВЦЭМ!$L$34:$L$777,СВЦЭМ!$A$34:$A$777,$A460,СВЦЭМ!$B$34:$B$777,H$437)+'СЕТ СН'!$F$16</f>
        <v>0</v>
      </c>
      <c r="I460" s="36">
        <f>SUMIFS(СВЦЭМ!$L$34:$L$777,СВЦЭМ!$A$34:$A$777,$A460,СВЦЭМ!$B$34:$B$777,I$437)+'СЕТ СН'!$F$16</f>
        <v>0</v>
      </c>
      <c r="J460" s="36">
        <f>SUMIFS(СВЦЭМ!$L$34:$L$777,СВЦЭМ!$A$34:$A$777,$A460,СВЦЭМ!$B$34:$B$777,J$437)+'СЕТ СН'!$F$16</f>
        <v>0</v>
      </c>
      <c r="K460" s="36">
        <f>SUMIFS(СВЦЭМ!$L$34:$L$777,СВЦЭМ!$A$34:$A$777,$A460,СВЦЭМ!$B$34:$B$777,K$437)+'СЕТ СН'!$F$16</f>
        <v>0</v>
      </c>
      <c r="L460" s="36">
        <f>SUMIFS(СВЦЭМ!$L$34:$L$777,СВЦЭМ!$A$34:$A$777,$A460,СВЦЭМ!$B$34:$B$777,L$437)+'СЕТ СН'!$F$16</f>
        <v>0</v>
      </c>
      <c r="M460" s="36">
        <f>SUMIFS(СВЦЭМ!$L$34:$L$777,СВЦЭМ!$A$34:$A$777,$A460,СВЦЭМ!$B$34:$B$777,M$437)+'СЕТ СН'!$F$16</f>
        <v>0</v>
      </c>
      <c r="N460" s="36">
        <f>SUMIFS(СВЦЭМ!$L$34:$L$777,СВЦЭМ!$A$34:$A$777,$A460,СВЦЭМ!$B$34:$B$777,N$437)+'СЕТ СН'!$F$16</f>
        <v>0</v>
      </c>
      <c r="O460" s="36">
        <f>SUMIFS(СВЦЭМ!$L$34:$L$777,СВЦЭМ!$A$34:$A$777,$A460,СВЦЭМ!$B$34:$B$777,O$437)+'СЕТ СН'!$F$16</f>
        <v>0</v>
      </c>
      <c r="P460" s="36">
        <f>SUMIFS(СВЦЭМ!$L$34:$L$777,СВЦЭМ!$A$34:$A$777,$A460,СВЦЭМ!$B$34:$B$777,P$437)+'СЕТ СН'!$F$16</f>
        <v>0</v>
      </c>
      <c r="Q460" s="36">
        <f>SUMIFS(СВЦЭМ!$L$34:$L$777,СВЦЭМ!$A$34:$A$777,$A460,СВЦЭМ!$B$34:$B$777,Q$437)+'СЕТ СН'!$F$16</f>
        <v>0</v>
      </c>
      <c r="R460" s="36">
        <f>SUMIFS(СВЦЭМ!$L$34:$L$777,СВЦЭМ!$A$34:$A$777,$A460,СВЦЭМ!$B$34:$B$777,R$437)+'СЕТ СН'!$F$16</f>
        <v>0</v>
      </c>
      <c r="S460" s="36">
        <f>SUMIFS(СВЦЭМ!$L$34:$L$777,СВЦЭМ!$A$34:$A$777,$A460,СВЦЭМ!$B$34:$B$777,S$437)+'СЕТ СН'!$F$16</f>
        <v>0</v>
      </c>
      <c r="T460" s="36">
        <f>SUMIFS(СВЦЭМ!$L$34:$L$777,СВЦЭМ!$A$34:$A$777,$A460,СВЦЭМ!$B$34:$B$777,T$437)+'СЕТ СН'!$F$16</f>
        <v>0</v>
      </c>
      <c r="U460" s="36">
        <f>SUMIFS(СВЦЭМ!$L$34:$L$777,СВЦЭМ!$A$34:$A$777,$A460,СВЦЭМ!$B$34:$B$777,U$437)+'СЕТ СН'!$F$16</f>
        <v>0</v>
      </c>
      <c r="V460" s="36">
        <f>SUMIFS(СВЦЭМ!$L$34:$L$777,СВЦЭМ!$A$34:$A$777,$A460,СВЦЭМ!$B$34:$B$777,V$437)+'СЕТ СН'!$F$16</f>
        <v>0</v>
      </c>
      <c r="W460" s="36">
        <f>SUMIFS(СВЦЭМ!$L$34:$L$777,СВЦЭМ!$A$34:$A$777,$A460,СВЦЭМ!$B$34:$B$777,W$437)+'СЕТ СН'!$F$16</f>
        <v>0</v>
      </c>
      <c r="X460" s="36">
        <f>SUMIFS(СВЦЭМ!$L$34:$L$777,СВЦЭМ!$A$34:$A$777,$A460,СВЦЭМ!$B$34:$B$777,X$437)+'СЕТ СН'!$F$16</f>
        <v>0</v>
      </c>
      <c r="Y460" s="36">
        <f>SUMIFS(СВЦЭМ!$L$34:$L$777,СВЦЭМ!$A$34:$A$777,$A460,СВЦЭМ!$B$34:$B$777,Y$437)+'СЕТ СН'!$F$16</f>
        <v>0</v>
      </c>
    </row>
    <row r="461" spans="1:25" ht="15.75" hidden="1" x14ac:dyDescent="0.2">
      <c r="A461" s="35">
        <f t="shared" si="12"/>
        <v>43975</v>
      </c>
      <c r="B461" s="36">
        <f>SUMIFS(СВЦЭМ!$L$34:$L$777,СВЦЭМ!$A$34:$A$777,$A461,СВЦЭМ!$B$34:$B$777,B$437)+'СЕТ СН'!$F$16</f>
        <v>0</v>
      </c>
      <c r="C461" s="36">
        <f>SUMIFS(СВЦЭМ!$L$34:$L$777,СВЦЭМ!$A$34:$A$777,$A461,СВЦЭМ!$B$34:$B$777,C$437)+'СЕТ СН'!$F$16</f>
        <v>0</v>
      </c>
      <c r="D461" s="36">
        <f>SUMIFS(СВЦЭМ!$L$34:$L$777,СВЦЭМ!$A$34:$A$777,$A461,СВЦЭМ!$B$34:$B$777,D$437)+'СЕТ СН'!$F$16</f>
        <v>0</v>
      </c>
      <c r="E461" s="36">
        <f>SUMIFS(СВЦЭМ!$L$34:$L$777,СВЦЭМ!$A$34:$A$777,$A461,СВЦЭМ!$B$34:$B$777,E$437)+'СЕТ СН'!$F$16</f>
        <v>0</v>
      </c>
      <c r="F461" s="36">
        <f>SUMIFS(СВЦЭМ!$L$34:$L$777,СВЦЭМ!$A$34:$A$777,$A461,СВЦЭМ!$B$34:$B$777,F$437)+'СЕТ СН'!$F$16</f>
        <v>0</v>
      </c>
      <c r="G461" s="36">
        <f>SUMIFS(СВЦЭМ!$L$34:$L$777,СВЦЭМ!$A$34:$A$777,$A461,СВЦЭМ!$B$34:$B$777,G$437)+'СЕТ СН'!$F$16</f>
        <v>0</v>
      </c>
      <c r="H461" s="36">
        <f>SUMIFS(СВЦЭМ!$L$34:$L$777,СВЦЭМ!$A$34:$A$777,$A461,СВЦЭМ!$B$34:$B$777,H$437)+'СЕТ СН'!$F$16</f>
        <v>0</v>
      </c>
      <c r="I461" s="36">
        <f>SUMIFS(СВЦЭМ!$L$34:$L$777,СВЦЭМ!$A$34:$A$777,$A461,СВЦЭМ!$B$34:$B$777,I$437)+'СЕТ СН'!$F$16</f>
        <v>0</v>
      </c>
      <c r="J461" s="36">
        <f>SUMIFS(СВЦЭМ!$L$34:$L$777,СВЦЭМ!$A$34:$A$777,$A461,СВЦЭМ!$B$34:$B$777,J$437)+'СЕТ СН'!$F$16</f>
        <v>0</v>
      </c>
      <c r="K461" s="36">
        <f>SUMIFS(СВЦЭМ!$L$34:$L$777,СВЦЭМ!$A$34:$A$777,$A461,СВЦЭМ!$B$34:$B$777,K$437)+'СЕТ СН'!$F$16</f>
        <v>0</v>
      </c>
      <c r="L461" s="36">
        <f>SUMIFS(СВЦЭМ!$L$34:$L$777,СВЦЭМ!$A$34:$A$777,$A461,СВЦЭМ!$B$34:$B$777,L$437)+'СЕТ СН'!$F$16</f>
        <v>0</v>
      </c>
      <c r="M461" s="36">
        <f>SUMIFS(СВЦЭМ!$L$34:$L$777,СВЦЭМ!$A$34:$A$777,$A461,СВЦЭМ!$B$34:$B$777,M$437)+'СЕТ СН'!$F$16</f>
        <v>0</v>
      </c>
      <c r="N461" s="36">
        <f>SUMIFS(СВЦЭМ!$L$34:$L$777,СВЦЭМ!$A$34:$A$777,$A461,СВЦЭМ!$B$34:$B$777,N$437)+'СЕТ СН'!$F$16</f>
        <v>0</v>
      </c>
      <c r="O461" s="36">
        <f>SUMIFS(СВЦЭМ!$L$34:$L$777,СВЦЭМ!$A$34:$A$777,$A461,СВЦЭМ!$B$34:$B$777,O$437)+'СЕТ СН'!$F$16</f>
        <v>0</v>
      </c>
      <c r="P461" s="36">
        <f>SUMIFS(СВЦЭМ!$L$34:$L$777,СВЦЭМ!$A$34:$A$777,$A461,СВЦЭМ!$B$34:$B$777,P$437)+'СЕТ СН'!$F$16</f>
        <v>0</v>
      </c>
      <c r="Q461" s="36">
        <f>SUMIFS(СВЦЭМ!$L$34:$L$777,СВЦЭМ!$A$34:$A$777,$A461,СВЦЭМ!$B$34:$B$777,Q$437)+'СЕТ СН'!$F$16</f>
        <v>0</v>
      </c>
      <c r="R461" s="36">
        <f>SUMIFS(СВЦЭМ!$L$34:$L$777,СВЦЭМ!$A$34:$A$777,$A461,СВЦЭМ!$B$34:$B$777,R$437)+'СЕТ СН'!$F$16</f>
        <v>0</v>
      </c>
      <c r="S461" s="36">
        <f>SUMIFS(СВЦЭМ!$L$34:$L$777,СВЦЭМ!$A$34:$A$777,$A461,СВЦЭМ!$B$34:$B$777,S$437)+'СЕТ СН'!$F$16</f>
        <v>0</v>
      </c>
      <c r="T461" s="36">
        <f>SUMIFS(СВЦЭМ!$L$34:$L$777,СВЦЭМ!$A$34:$A$777,$A461,СВЦЭМ!$B$34:$B$777,T$437)+'СЕТ СН'!$F$16</f>
        <v>0</v>
      </c>
      <c r="U461" s="36">
        <f>SUMIFS(СВЦЭМ!$L$34:$L$777,СВЦЭМ!$A$34:$A$777,$A461,СВЦЭМ!$B$34:$B$777,U$437)+'СЕТ СН'!$F$16</f>
        <v>0</v>
      </c>
      <c r="V461" s="36">
        <f>SUMIFS(СВЦЭМ!$L$34:$L$777,СВЦЭМ!$A$34:$A$777,$A461,СВЦЭМ!$B$34:$B$777,V$437)+'СЕТ СН'!$F$16</f>
        <v>0</v>
      </c>
      <c r="W461" s="36">
        <f>SUMIFS(СВЦЭМ!$L$34:$L$777,СВЦЭМ!$A$34:$A$777,$A461,СВЦЭМ!$B$34:$B$777,W$437)+'СЕТ СН'!$F$16</f>
        <v>0</v>
      </c>
      <c r="X461" s="36">
        <f>SUMIFS(СВЦЭМ!$L$34:$L$777,СВЦЭМ!$A$34:$A$777,$A461,СВЦЭМ!$B$34:$B$777,X$437)+'СЕТ СН'!$F$16</f>
        <v>0</v>
      </c>
      <c r="Y461" s="36">
        <f>SUMIFS(СВЦЭМ!$L$34:$L$777,СВЦЭМ!$A$34:$A$777,$A461,СВЦЭМ!$B$34:$B$777,Y$437)+'СЕТ СН'!$F$16</f>
        <v>0</v>
      </c>
    </row>
    <row r="462" spans="1:25" ht="15.75" hidden="1" x14ac:dyDescent="0.2">
      <c r="A462" s="35">
        <f t="shared" si="12"/>
        <v>43976</v>
      </c>
      <c r="B462" s="36">
        <f>SUMIFS(СВЦЭМ!$L$34:$L$777,СВЦЭМ!$A$34:$A$777,$A462,СВЦЭМ!$B$34:$B$777,B$437)+'СЕТ СН'!$F$16</f>
        <v>0</v>
      </c>
      <c r="C462" s="36">
        <f>SUMIFS(СВЦЭМ!$L$34:$L$777,СВЦЭМ!$A$34:$A$777,$A462,СВЦЭМ!$B$34:$B$777,C$437)+'СЕТ СН'!$F$16</f>
        <v>0</v>
      </c>
      <c r="D462" s="36">
        <f>SUMIFS(СВЦЭМ!$L$34:$L$777,СВЦЭМ!$A$34:$A$777,$A462,СВЦЭМ!$B$34:$B$777,D$437)+'СЕТ СН'!$F$16</f>
        <v>0</v>
      </c>
      <c r="E462" s="36">
        <f>SUMIFS(СВЦЭМ!$L$34:$L$777,СВЦЭМ!$A$34:$A$777,$A462,СВЦЭМ!$B$34:$B$777,E$437)+'СЕТ СН'!$F$16</f>
        <v>0</v>
      </c>
      <c r="F462" s="36">
        <f>SUMIFS(СВЦЭМ!$L$34:$L$777,СВЦЭМ!$A$34:$A$777,$A462,СВЦЭМ!$B$34:$B$777,F$437)+'СЕТ СН'!$F$16</f>
        <v>0</v>
      </c>
      <c r="G462" s="36">
        <f>SUMIFS(СВЦЭМ!$L$34:$L$777,СВЦЭМ!$A$34:$A$777,$A462,СВЦЭМ!$B$34:$B$777,G$437)+'СЕТ СН'!$F$16</f>
        <v>0</v>
      </c>
      <c r="H462" s="36">
        <f>SUMIFS(СВЦЭМ!$L$34:$L$777,СВЦЭМ!$A$34:$A$777,$A462,СВЦЭМ!$B$34:$B$777,H$437)+'СЕТ СН'!$F$16</f>
        <v>0</v>
      </c>
      <c r="I462" s="36">
        <f>SUMIFS(СВЦЭМ!$L$34:$L$777,СВЦЭМ!$A$34:$A$777,$A462,СВЦЭМ!$B$34:$B$777,I$437)+'СЕТ СН'!$F$16</f>
        <v>0</v>
      </c>
      <c r="J462" s="36">
        <f>SUMIFS(СВЦЭМ!$L$34:$L$777,СВЦЭМ!$A$34:$A$777,$A462,СВЦЭМ!$B$34:$B$777,J$437)+'СЕТ СН'!$F$16</f>
        <v>0</v>
      </c>
      <c r="K462" s="36">
        <f>SUMIFS(СВЦЭМ!$L$34:$L$777,СВЦЭМ!$A$34:$A$777,$A462,СВЦЭМ!$B$34:$B$777,K$437)+'СЕТ СН'!$F$16</f>
        <v>0</v>
      </c>
      <c r="L462" s="36">
        <f>SUMIFS(СВЦЭМ!$L$34:$L$777,СВЦЭМ!$A$34:$A$777,$A462,СВЦЭМ!$B$34:$B$777,L$437)+'СЕТ СН'!$F$16</f>
        <v>0</v>
      </c>
      <c r="M462" s="36">
        <f>SUMIFS(СВЦЭМ!$L$34:$L$777,СВЦЭМ!$A$34:$A$777,$A462,СВЦЭМ!$B$34:$B$777,M$437)+'СЕТ СН'!$F$16</f>
        <v>0</v>
      </c>
      <c r="N462" s="36">
        <f>SUMIFS(СВЦЭМ!$L$34:$L$777,СВЦЭМ!$A$34:$A$777,$A462,СВЦЭМ!$B$34:$B$777,N$437)+'СЕТ СН'!$F$16</f>
        <v>0</v>
      </c>
      <c r="O462" s="36">
        <f>SUMIFS(СВЦЭМ!$L$34:$L$777,СВЦЭМ!$A$34:$A$777,$A462,СВЦЭМ!$B$34:$B$777,O$437)+'СЕТ СН'!$F$16</f>
        <v>0</v>
      </c>
      <c r="P462" s="36">
        <f>SUMIFS(СВЦЭМ!$L$34:$L$777,СВЦЭМ!$A$34:$A$777,$A462,СВЦЭМ!$B$34:$B$777,P$437)+'СЕТ СН'!$F$16</f>
        <v>0</v>
      </c>
      <c r="Q462" s="36">
        <f>SUMIFS(СВЦЭМ!$L$34:$L$777,СВЦЭМ!$A$34:$A$777,$A462,СВЦЭМ!$B$34:$B$777,Q$437)+'СЕТ СН'!$F$16</f>
        <v>0</v>
      </c>
      <c r="R462" s="36">
        <f>SUMIFS(СВЦЭМ!$L$34:$L$777,СВЦЭМ!$A$34:$A$777,$A462,СВЦЭМ!$B$34:$B$777,R$437)+'СЕТ СН'!$F$16</f>
        <v>0</v>
      </c>
      <c r="S462" s="36">
        <f>SUMIFS(СВЦЭМ!$L$34:$L$777,СВЦЭМ!$A$34:$A$777,$A462,СВЦЭМ!$B$34:$B$777,S$437)+'СЕТ СН'!$F$16</f>
        <v>0</v>
      </c>
      <c r="T462" s="36">
        <f>SUMIFS(СВЦЭМ!$L$34:$L$777,СВЦЭМ!$A$34:$A$777,$A462,СВЦЭМ!$B$34:$B$777,T$437)+'СЕТ СН'!$F$16</f>
        <v>0</v>
      </c>
      <c r="U462" s="36">
        <f>SUMIFS(СВЦЭМ!$L$34:$L$777,СВЦЭМ!$A$34:$A$777,$A462,СВЦЭМ!$B$34:$B$777,U$437)+'СЕТ СН'!$F$16</f>
        <v>0</v>
      </c>
      <c r="V462" s="36">
        <f>SUMIFS(СВЦЭМ!$L$34:$L$777,СВЦЭМ!$A$34:$A$777,$A462,СВЦЭМ!$B$34:$B$777,V$437)+'СЕТ СН'!$F$16</f>
        <v>0</v>
      </c>
      <c r="W462" s="36">
        <f>SUMIFS(СВЦЭМ!$L$34:$L$777,СВЦЭМ!$A$34:$A$777,$A462,СВЦЭМ!$B$34:$B$777,W$437)+'СЕТ СН'!$F$16</f>
        <v>0</v>
      </c>
      <c r="X462" s="36">
        <f>SUMIFS(СВЦЭМ!$L$34:$L$777,СВЦЭМ!$A$34:$A$777,$A462,СВЦЭМ!$B$34:$B$777,X$437)+'СЕТ СН'!$F$16</f>
        <v>0</v>
      </c>
      <c r="Y462" s="36">
        <f>SUMIFS(СВЦЭМ!$L$34:$L$777,СВЦЭМ!$A$34:$A$777,$A462,СВЦЭМ!$B$34:$B$777,Y$437)+'СЕТ СН'!$F$16</f>
        <v>0</v>
      </c>
    </row>
    <row r="463" spans="1:25" ht="15.75" hidden="1" x14ac:dyDescent="0.2">
      <c r="A463" s="35">
        <f t="shared" si="12"/>
        <v>43977</v>
      </c>
      <c r="B463" s="36">
        <f>SUMIFS(СВЦЭМ!$L$34:$L$777,СВЦЭМ!$A$34:$A$777,$A463,СВЦЭМ!$B$34:$B$777,B$437)+'СЕТ СН'!$F$16</f>
        <v>0</v>
      </c>
      <c r="C463" s="36">
        <f>SUMIFS(СВЦЭМ!$L$34:$L$777,СВЦЭМ!$A$34:$A$777,$A463,СВЦЭМ!$B$34:$B$777,C$437)+'СЕТ СН'!$F$16</f>
        <v>0</v>
      </c>
      <c r="D463" s="36">
        <f>SUMIFS(СВЦЭМ!$L$34:$L$777,СВЦЭМ!$A$34:$A$777,$A463,СВЦЭМ!$B$34:$B$777,D$437)+'СЕТ СН'!$F$16</f>
        <v>0</v>
      </c>
      <c r="E463" s="36">
        <f>SUMIFS(СВЦЭМ!$L$34:$L$777,СВЦЭМ!$A$34:$A$777,$A463,СВЦЭМ!$B$34:$B$777,E$437)+'СЕТ СН'!$F$16</f>
        <v>0</v>
      </c>
      <c r="F463" s="36">
        <f>SUMIFS(СВЦЭМ!$L$34:$L$777,СВЦЭМ!$A$34:$A$777,$A463,СВЦЭМ!$B$34:$B$777,F$437)+'СЕТ СН'!$F$16</f>
        <v>0</v>
      </c>
      <c r="G463" s="36">
        <f>SUMIFS(СВЦЭМ!$L$34:$L$777,СВЦЭМ!$A$34:$A$777,$A463,СВЦЭМ!$B$34:$B$777,G$437)+'СЕТ СН'!$F$16</f>
        <v>0</v>
      </c>
      <c r="H463" s="36">
        <f>SUMIFS(СВЦЭМ!$L$34:$L$777,СВЦЭМ!$A$34:$A$777,$A463,СВЦЭМ!$B$34:$B$777,H$437)+'СЕТ СН'!$F$16</f>
        <v>0</v>
      </c>
      <c r="I463" s="36">
        <f>SUMIFS(СВЦЭМ!$L$34:$L$777,СВЦЭМ!$A$34:$A$777,$A463,СВЦЭМ!$B$34:$B$777,I$437)+'СЕТ СН'!$F$16</f>
        <v>0</v>
      </c>
      <c r="J463" s="36">
        <f>SUMIFS(СВЦЭМ!$L$34:$L$777,СВЦЭМ!$A$34:$A$777,$A463,СВЦЭМ!$B$34:$B$777,J$437)+'СЕТ СН'!$F$16</f>
        <v>0</v>
      </c>
      <c r="K463" s="36">
        <f>SUMIFS(СВЦЭМ!$L$34:$L$777,СВЦЭМ!$A$34:$A$777,$A463,СВЦЭМ!$B$34:$B$777,K$437)+'СЕТ СН'!$F$16</f>
        <v>0</v>
      </c>
      <c r="L463" s="36">
        <f>SUMIFS(СВЦЭМ!$L$34:$L$777,СВЦЭМ!$A$34:$A$777,$A463,СВЦЭМ!$B$34:$B$777,L$437)+'СЕТ СН'!$F$16</f>
        <v>0</v>
      </c>
      <c r="M463" s="36">
        <f>SUMIFS(СВЦЭМ!$L$34:$L$777,СВЦЭМ!$A$34:$A$777,$A463,СВЦЭМ!$B$34:$B$777,M$437)+'СЕТ СН'!$F$16</f>
        <v>0</v>
      </c>
      <c r="N463" s="36">
        <f>SUMIFS(СВЦЭМ!$L$34:$L$777,СВЦЭМ!$A$34:$A$777,$A463,СВЦЭМ!$B$34:$B$777,N$437)+'СЕТ СН'!$F$16</f>
        <v>0</v>
      </c>
      <c r="O463" s="36">
        <f>SUMIFS(СВЦЭМ!$L$34:$L$777,СВЦЭМ!$A$34:$A$777,$A463,СВЦЭМ!$B$34:$B$777,O$437)+'СЕТ СН'!$F$16</f>
        <v>0</v>
      </c>
      <c r="P463" s="36">
        <f>SUMIFS(СВЦЭМ!$L$34:$L$777,СВЦЭМ!$A$34:$A$777,$A463,СВЦЭМ!$B$34:$B$777,P$437)+'СЕТ СН'!$F$16</f>
        <v>0</v>
      </c>
      <c r="Q463" s="36">
        <f>SUMIFS(СВЦЭМ!$L$34:$L$777,СВЦЭМ!$A$34:$A$777,$A463,СВЦЭМ!$B$34:$B$777,Q$437)+'СЕТ СН'!$F$16</f>
        <v>0</v>
      </c>
      <c r="R463" s="36">
        <f>SUMIFS(СВЦЭМ!$L$34:$L$777,СВЦЭМ!$A$34:$A$777,$A463,СВЦЭМ!$B$34:$B$777,R$437)+'СЕТ СН'!$F$16</f>
        <v>0</v>
      </c>
      <c r="S463" s="36">
        <f>SUMIFS(СВЦЭМ!$L$34:$L$777,СВЦЭМ!$A$34:$A$777,$A463,СВЦЭМ!$B$34:$B$777,S$437)+'СЕТ СН'!$F$16</f>
        <v>0</v>
      </c>
      <c r="T463" s="36">
        <f>SUMIFS(СВЦЭМ!$L$34:$L$777,СВЦЭМ!$A$34:$A$777,$A463,СВЦЭМ!$B$34:$B$777,T$437)+'СЕТ СН'!$F$16</f>
        <v>0</v>
      </c>
      <c r="U463" s="36">
        <f>SUMIFS(СВЦЭМ!$L$34:$L$777,СВЦЭМ!$A$34:$A$777,$A463,СВЦЭМ!$B$34:$B$777,U$437)+'СЕТ СН'!$F$16</f>
        <v>0</v>
      </c>
      <c r="V463" s="36">
        <f>SUMIFS(СВЦЭМ!$L$34:$L$777,СВЦЭМ!$A$34:$A$777,$A463,СВЦЭМ!$B$34:$B$777,V$437)+'СЕТ СН'!$F$16</f>
        <v>0</v>
      </c>
      <c r="W463" s="36">
        <f>SUMIFS(СВЦЭМ!$L$34:$L$777,СВЦЭМ!$A$34:$A$777,$A463,СВЦЭМ!$B$34:$B$777,W$437)+'СЕТ СН'!$F$16</f>
        <v>0</v>
      </c>
      <c r="X463" s="36">
        <f>SUMIFS(СВЦЭМ!$L$34:$L$777,СВЦЭМ!$A$34:$A$777,$A463,СВЦЭМ!$B$34:$B$777,X$437)+'СЕТ СН'!$F$16</f>
        <v>0</v>
      </c>
      <c r="Y463" s="36">
        <f>SUMIFS(СВЦЭМ!$L$34:$L$777,СВЦЭМ!$A$34:$A$777,$A463,СВЦЭМ!$B$34:$B$777,Y$437)+'СЕТ СН'!$F$16</f>
        <v>0</v>
      </c>
    </row>
    <row r="464" spans="1:25" ht="15.75" hidden="1" x14ac:dyDescent="0.2">
      <c r="A464" s="35">
        <f t="shared" si="12"/>
        <v>43978</v>
      </c>
      <c r="B464" s="36">
        <f>SUMIFS(СВЦЭМ!$L$34:$L$777,СВЦЭМ!$A$34:$A$777,$A464,СВЦЭМ!$B$34:$B$777,B$437)+'СЕТ СН'!$F$16</f>
        <v>0</v>
      </c>
      <c r="C464" s="36">
        <f>SUMIFS(СВЦЭМ!$L$34:$L$777,СВЦЭМ!$A$34:$A$777,$A464,СВЦЭМ!$B$34:$B$777,C$437)+'СЕТ СН'!$F$16</f>
        <v>0</v>
      </c>
      <c r="D464" s="36">
        <f>SUMIFS(СВЦЭМ!$L$34:$L$777,СВЦЭМ!$A$34:$A$777,$A464,СВЦЭМ!$B$34:$B$777,D$437)+'СЕТ СН'!$F$16</f>
        <v>0</v>
      </c>
      <c r="E464" s="36">
        <f>SUMIFS(СВЦЭМ!$L$34:$L$777,СВЦЭМ!$A$34:$A$777,$A464,СВЦЭМ!$B$34:$B$777,E$437)+'СЕТ СН'!$F$16</f>
        <v>0</v>
      </c>
      <c r="F464" s="36">
        <f>SUMIFS(СВЦЭМ!$L$34:$L$777,СВЦЭМ!$A$34:$A$777,$A464,СВЦЭМ!$B$34:$B$777,F$437)+'СЕТ СН'!$F$16</f>
        <v>0</v>
      </c>
      <c r="G464" s="36">
        <f>SUMIFS(СВЦЭМ!$L$34:$L$777,СВЦЭМ!$A$34:$A$777,$A464,СВЦЭМ!$B$34:$B$777,G$437)+'СЕТ СН'!$F$16</f>
        <v>0</v>
      </c>
      <c r="H464" s="36">
        <f>SUMIFS(СВЦЭМ!$L$34:$L$777,СВЦЭМ!$A$34:$A$777,$A464,СВЦЭМ!$B$34:$B$777,H$437)+'СЕТ СН'!$F$16</f>
        <v>0</v>
      </c>
      <c r="I464" s="36">
        <f>SUMIFS(СВЦЭМ!$L$34:$L$777,СВЦЭМ!$A$34:$A$777,$A464,СВЦЭМ!$B$34:$B$777,I$437)+'СЕТ СН'!$F$16</f>
        <v>0</v>
      </c>
      <c r="J464" s="36">
        <f>SUMIFS(СВЦЭМ!$L$34:$L$777,СВЦЭМ!$A$34:$A$777,$A464,СВЦЭМ!$B$34:$B$777,J$437)+'СЕТ СН'!$F$16</f>
        <v>0</v>
      </c>
      <c r="K464" s="36">
        <f>SUMIFS(СВЦЭМ!$L$34:$L$777,СВЦЭМ!$A$34:$A$777,$A464,СВЦЭМ!$B$34:$B$777,K$437)+'СЕТ СН'!$F$16</f>
        <v>0</v>
      </c>
      <c r="L464" s="36">
        <f>SUMIFS(СВЦЭМ!$L$34:$L$777,СВЦЭМ!$A$34:$A$777,$A464,СВЦЭМ!$B$34:$B$777,L$437)+'СЕТ СН'!$F$16</f>
        <v>0</v>
      </c>
      <c r="M464" s="36">
        <f>SUMIFS(СВЦЭМ!$L$34:$L$777,СВЦЭМ!$A$34:$A$777,$A464,СВЦЭМ!$B$34:$B$777,M$437)+'СЕТ СН'!$F$16</f>
        <v>0</v>
      </c>
      <c r="N464" s="36">
        <f>SUMIFS(СВЦЭМ!$L$34:$L$777,СВЦЭМ!$A$34:$A$777,$A464,СВЦЭМ!$B$34:$B$777,N$437)+'СЕТ СН'!$F$16</f>
        <v>0</v>
      </c>
      <c r="O464" s="36">
        <f>SUMIFS(СВЦЭМ!$L$34:$L$777,СВЦЭМ!$A$34:$A$777,$A464,СВЦЭМ!$B$34:$B$777,O$437)+'СЕТ СН'!$F$16</f>
        <v>0</v>
      </c>
      <c r="P464" s="36">
        <f>SUMIFS(СВЦЭМ!$L$34:$L$777,СВЦЭМ!$A$34:$A$777,$A464,СВЦЭМ!$B$34:$B$777,P$437)+'СЕТ СН'!$F$16</f>
        <v>0</v>
      </c>
      <c r="Q464" s="36">
        <f>SUMIFS(СВЦЭМ!$L$34:$L$777,СВЦЭМ!$A$34:$A$777,$A464,СВЦЭМ!$B$34:$B$777,Q$437)+'СЕТ СН'!$F$16</f>
        <v>0</v>
      </c>
      <c r="R464" s="36">
        <f>SUMIFS(СВЦЭМ!$L$34:$L$777,СВЦЭМ!$A$34:$A$777,$A464,СВЦЭМ!$B$34:$B$777,R$437)+'СЕТ СН'!$F$16</f>
        <v>0</v>
      </c>
      <c r="S464" s="36">
        <f>SUMIFS(СВЦЭМ!$L$34:$L$777,СВЦЭМ!$A$34:$A$777,$A464,СВЦЭМ!$B$34:$B$777,S$437)+'СЕТ СН'!$F$16</f>
        <v>0</v>
      </c>
      <c r="T464" s="36">
        <f>SUMIFS(СВЦЭМ!$L$34:$L$777,СВЦЭМ!$A$34:$A$777,$A464,СВЦЭМ!$B$34:$B$777,T$437)+'СЕТ СН'!$F$16</f>
        <v>0</v>
      </c>
      <c r="U464" s="36">
        <f>SUMIFS(СВЦЭМ!$L$34:$L$777,СВЦЭМ!$A$34:$A$777,$A464,СВЦЭМ!$B$34:$B$777,U$437)+'СЕТ СН'!$F$16</f>
        <v>0</v>
      </c>
      <c r="V464" s="36">
        <f>SUMIFS(СВЦЭМ!$L$34:$L$777,СВЦЭМ!$A$34:$A$777,$A464,СВЦЭМ!$B$34:$B$777,V$437)+'СЕТ СН'!$F$16</f>
        <v>0</v>
      </c>
      <c r="W464" s="36">
        <f>SUMIFS(СВЦЭМ!$L$34:$L$777,СВЦЭМ!$A$34:$A$777,$A464,СВЦЭМ!$B$34:$B$777,W$437)+'СЕТ СН'!$F$16</f>
        <v>0</v>
      </c>
      <c r="X464" s="36">
        <f>SUMIFS(СВЦЭМ!$L$34:$L$777,СВЦЭМ!$A$34:$A$777,$A464,СВЦЭМ!$B$34:$B$777,X$437)+'СЕТ СН'!$F$16</f>
        <v>0</v>
      </c>
      <c r="Y464" s="36">
        <f>SUMIFS(СВЦЭМ!$L$34:$L$777,СВЦЭМ!$A$34:$A$777,$A464,СВЦЭМ!$B$34:$B$777,Y$437)+'СЕТ СН'!$F$16</f>
        <v>0</v>
      </c>
    </row>
    <row r="465" spans="1:26" ht="15.75" hidden="1" x14ac:dyDescent="0.2">
      <c r="A465" s="35">
        <f t="shared" si="12"/>
        <v>43979</v>
      </c>
      <c r="B465" s="36">
        <f>SUMIFS(СВЦЭМ!$L$34:$L$777,СВЦЭМ!$A$34:$A$777,$A465,СВЦЭМ!$B$34:$B$777,B$437)+'СЕТ СН'!$F$16</f>
        <v>0</v>
      </c>
      <c r="C465" s="36">
        <f>SUMIFS(СВЦЭМ!$L$34:$L$777,СВЦЭМ!$A$34:$A$777,$A465,СВЦЭМ!$B$34:$B$777,C$437)+'СЕТ СН'!$F$16</f>
        <v>0</v>
      </c>
      <c r="D465" s="36">
        <f>SUMIFS(СВЦЭМ!$L$34:$L$777,СВЦЭМ!$A$34:$A$777,$A465,СВЦЭМ!$B$34:$B$777,D$437)+'СЕТ СН'!$F$16</f>
        <v>0</v>
      </c>
      <c r="E465" s="36">
        <f>SUMIFS(СВЦЭМ!$L$34:$L$777,СВЦЭМ!$A$34:$A$777,$A465,СВЦЭМ!$B$34:$B$777,E$437)+'СЕТ СН'!$F$16</f>
        <v>0</v>
      </c>
      <c r="F465" s="36">
        <f>SUMIFS(СВЦЭМ!$L$34:$L$777,СВЦЭМ!$A$34:$A$777,$A465,СВЦЭМ!$B$34:$B$777,F$437)+'СЕТ СН'!$F$16</f>
        <v>0</v>
      </c>
      <c r="G465" s="36">
        <f>SUMIFS(СВЦЭМ!$L$34:$L$777,СВЦЭМ!$A$34:$A$777,$A465,СВЦЭМ!$B$34:$B$777,G$437)+'СЕТ СН'!$F$16</f>
        <v>0</v>
      </c>
      <c r="H465" s="36">
        <f>SUMIFS(СВЦЭМ!$L$34:$L$777,СВЦЭМ!$A$34:$A$777,$A465,СВЦЭМ!$B$34:$B$777,H$437)+'СЕТ СН'!$F$16</f>
        <v>0</v>
      </c>
      <c r="I465" s="36">
        <f>SUMIFS(СВЦЭМ!$L$34:$L$777,СВЦЭМ!$A$34:$A$777,$A465,СВЦЭМ!$B$34:$B$777,I$437)+'СЕТ СН'!$F$16</f>
        <v>0</v>
      </c>
      <c r="J465" s="36">
        <f>SUMIFS(СВЦЭМ!$L$34:$L$777,СВЦЭМ!$A$34:$A$777,$A465,СВЦЭМ!$B$34:$B$777,J$437)+'СЕТ СН'!$F$16</f>
        <v>0</v>
      </c>
      <c r="K465" s="36">
        <f>SUMIFS(СВЦЭМ!$L$34:$L$777,СВЦЭМ!$A$34:$A$777,$A465,СВЦЭМ!$B$34:$B$777,K$437)+'СЕТ СН'!$F$16</f>
        <v>0</v>
      </c>
      <c r="L465" s="36">
        <f>SUMIFS(СВЦЭМ!$L$34:$L$777,СВЦЭМ!$A$34:$A$777,$A465,СВЦЭМ!$B$34:$B$777,L$437)+'СЕТ СН'!$F$16</f>
        <v>0</v>
      </c>
      <c r="M465" s="36">
        <f>SUMIFS(СВЦЭМ!$L$34:$L$777,СВЦЭМ!$A$34:$A$777,$A465,СВЦЭМ!$B$34:$B$777,M$437)+'СЕТ СН'!$F$16</f>
        <v>0</v>
      </c>
      <c r="N465" s="36">
        <f>SUMIFS(СВЦЭМ!$L$34:$L$777,СВЦЭМ!$A$34:$A$777,$A465,СВЦЭМ!$B$34:$B$777,N$437)+'СЕТ СН'!$F$16</f>
        <v>0</v>
      </c>
      <c r="O465" s="36">
        <f>SUMIFS(СВЦЭМ!$L$34:$L$777,СВЦЭМ!$A$34:$A$777,$A465,СВЦЭМ!$B$34:$B$777,O$437)+'СЕТ СН'!$F$16</f>
        <v>0</v>
      </c>
      <c r="P465" s="36">
        <f>SUMIFS(СВЦЭМ!$L$34:$L$777,СВЦЭМ!$A$34:$A$777,$A465,СВЦЭМ!$B$34:$B$777,P$437)+'СЕТ СН'!$F$16</f>
        <v>0</v>
      </c>
      <c r="Q465" s="36">
        <f>SUMIFS(СВЦЭМ!$L$34:$L$777,СВЦЭМ!$A$34:$A$777,$A465,СВЦЭМ!$B$34:$B$777,Q$437)+'СЕТ СН'!$F$16</f>
        <v>0</v>
      </c>
      <c r="R465" s="36">
        <f>SUMIFS(СВЦЭМ!$L$34:$L$777,СВЦЭМ!$A$34:$A$777,$A465,СВЦЭМ!$B$34:$B$777,R$437)+'СЕТ СН'!$F$16</f>
        <v>0</v>
      </c>
      <c r="S465" s="36">
        <f>SUMIFS(СВЦЭМ!$L$34:$L$777,СВЦЭМ!$A$34:$A$777,$A465,СВЦЭМ!$B$34:$B$777,S$437)+'СЕТ СН'!$F$16</f>
        <v>0</v>
      </c>
      <c r="T465" s="36">
        <f>SUMIFS(СВЦЭМ!$L$34:$L$777,СВЦЭМ!$A$34:$A$777,$A465,СВЦЭМ!$B$34:$B$777,T$437)+'СЕТ СН'!$F$16</f>
        <v>0</v>
      </c>
      <c r="U465" s="36">
        <f>SUMIFS(СВЦЭМ!$L$34:$L$777,СВЦЭМ!$A$34:$A$777,$A465,СВЦЭМ!$B$34:$B$777,U$437)+'СЕТ СН'!$F$16</f>
        <v>0</v>
      </c>
      <c r="V465" s="36">
        <f>SUMIFS(СВЦЭМ!$L$34:$L$777,СВЦЭМ!$A$34:$A$777,$A465,СВЦЭМ!$B$34:$B$777,V$437)+'СЕТ СН'!$F$16</f>
        <v>0</v>
      </c>
      <c r="W465" s="36">
        <f>SUMIFS(СВЦЭМ!$L$34:$L$777,СВЦЭМ!$A$34:$A$777,$A465,СВЦЭМ!$B$34:$B$777,W$437)+'СЕТ СН'!$F$16</f>
        <v>0</v>
      </c>
      <c r="X465" s="36">
        <f>SUMIFS(СВЦЭМ!$L$34:$L$777,СВЦЭМ!$A$34:$A$777,$A465,СВЦЭМ!$B$34:$B$777,X$437)+'СЕТ СН'!$F$16</f>
        <v>0</v>
      </c>
      <c r="Y465" s="36">
        <f>SUMIFS(СВЦЭМ!$L$34:$L$777,СВЦЭМ!$A$34:$A$777,$A465,СВЦЭМ!$B$34:$B$777,Y$437)+'СЕТ СН'!$F$16</f>
        <v>0</v>
      </c>
    </row>
    <row r="466" spans="1:26" ht="15.75" hidden="1" x14ac:dyDescent="0.2">
      <c r="A466" s="35">
        <f t="shared" si="12"/>
        <v>43980</v>
      </c>
      <c r="B466" s="36">
        <f>SUMIFS(СВЦЭМ!$L$34:$L$777,СВЦЭМ!$A$34:$A$777,$A466,СВЦЭМ!$B$34:$B$777,B$437)+'СЕТ СН'!$F$16</f>
        <v>0</v>
      </c>
      <c r="C466" s="36">
        <f>SUMIFS(СВЦЭМ!$L$34:$L$777,СВЦЭМ!$A$34:$A$777,$A466,СВЦЭМ!$B$34:$B$777,C$437)+'СЕТ СН'!$F$16</f>
        <v>0</v>
      </c>
      <c r="D466" s="36">
        <f>SUMIFS(СВЦЭМ!$L$34:$L$777,СВЦЭМ!$A$34:$A$777,$A466,СВЦЭМ!$B$34:$B$777,D$437)+'СЕТ СН'!$F$16</f>
        <v>0</v>
      </c>
      <c r="E466" s="36">
        <f>SUMIFS(СВЦЭМ!$L$34:$L$777,СВЦЭМ!$A$34:$A$777,$A466,СВЦЭМ!$B$34:$B$777,E$437)+'СЕТ СН'!$F$16</f>
        <v>0</v>
      </c>
      <c r="F466" s="36">
        <f>SUMIFS(СВЦЭМ!$L$34:$L$777,СВЦЭМ!$A$34:$A$777,$A466,СВЦЭМ!$B$34:$B$777,F$437)+'СЕТ СН'!$F$16</f>
        <v>0</v>
      </c>
      <c r="G466" s="36">
        <f>SUMIFS(СВЦЭМ!$L$34:$L$777,СВЦЭМ!$A$34:$A$777,$A466,СВЦЭМ!$B$34:$B$777,G$437)+'СЕТ СН'!$F$16</f>
        <v>0</v>
      </c>
      <c r="H466" s="36">
        <f>SUMIFS(СВЦЭМ!$L$34:$L$777,СВЦЭМ!$A$34:$A$777,$A466,СВЦЭМ!$B$34:$B$777,H$437)+'СЕТ СН'!$F$16</f>
        <v>0</v>
      </c>
      <c r="I466" s="36">
        <f>SUMIFS(СВЦЭМ!$L$34:$L$777,СВЦЭМ!$A$34:$A$777,$A466,СВЦЭМ!$B$34:$B$777,I$437)+'СЕТ СН'!$F$16</f>
        <v>0</v>
      </c>
      <c r="J466" s="36">
        <f>SUMIFS(СВЦЭМ!$L$34:$L$777,СВЦЭМ!$A$34:$A$777,$A466,СВЦЭМ!$B$34:$B$777,J$437)+'СЕТ СН'!$F$16</f>
        <v>0</v>
      </c>
      <c r="K466" s="36">
        <f>SUMIFS(СВЦЭМ!$L$34:$L$777,СВЦЭМ!$A$34:$A$777,$A466,СВЦЭМ!$B$34:$B$777,K$437)+'СЕТ СН'!$F$16</f>
        <v>0</v>
      </c>
      <c r="L466" s="36">
        <f>SUMIFS(СВЦЭМ!$L$34:$L$777,СВЦЭМ!$A$34:$A$777,$A466,СВЦЭМ!$B$34:$B$777,L$437)+'СЕТ СН'!$F$16</f>
        <v>0</v>
      </c>
      <c r="M466" s="36">
        <f>SUMIFS(СВЦЭМ!$L$34:$L$777,СВЦЭМ!$A$34:$A$777,$A466,СВЦЭМ!$B$34:$B$777,M$437)+'СЕТ СН'!$F$16</f>
        <v>0</v>
      </c>
      <c r="N466" s="36">
        <f>SUMIFS(СВЦЭМ!$L$34:$L$777,СВЦЭМ!$A$34:$A$777,$A466,СВЦЭМ!$B$34:$B$777,N$437)+'СЕТ СН'!$F$16</f>
        <v>0</v>
      </c>
      <c r="O466" s="36">
        <f>SUMIFS(СВЦЭМ!$L$34:$L$777,СВЦЭМ!$A$34:$A$777,$A466,СВЦЭМ!$B$34:$B$777,O$437)+'СЕТ СН'!$F$16</f>
        <v>0</v>
      </c>
      <c r="P466" s="36">
        <f>SUMIFS(СВЦЭМ!$L$34:$L$777,СВЦЭМ!$A$34:$A$777,$A466,СВЦЭМ!$B$34:$B$777,P$437)+'СЕТ СН'!$F$16</f>
        <v>0</v>
      </c>
      <c r="Q466" s="36">
        <f>SUMIFS(СВЦЭМ!$L$34:$L$777,СВЦЭМ!$A$34:$A$777,$A466,СВЦЭМ!$B$34:$B$777,Q$437)+'СЕТ СН'!$F$16</f>
        <v>0</v>
      </c>
      <c r="R466" s="36">
        <f>SUMIFS(СВЦЭМ!$L$34:$L$777,СВЦЭМ!$A$34:$A$777,$A466,СВЦЭМ!$B$34:$B$777,R$437)+'СЕТ СН'!$F$16</f>
        <v>0</v>
      </c>
      <c r="S466" s="36">
        <f>SUMIFS(СВЦЭМ!$L$34:$L$777,СВЦЭМ!$A$34:$A$777,$A466,СВЦЭМ!$B$34:$B$777,S$437)+'СЕТ СН'!$F$16</f>
        <v>0</v>
      </c>
      <c r="T466" s="36">
        <f>SUMIFS(СВЦЭМ!$L$34:$L$777,СВЦЭМ!$A$34:$A$777,$A466,СВЦЭМ!$B$34:$B$777,T$437)+'СЕТ СН'!$F$16</f>
        <v>0</v>
      </c>
      <c r="U466" s="36">
        <f>SUMIFS(СВЦЭМ!$L$34:$L$777,СВЦЭМ!$A$34:$A$777,$A466,СВЦЭМ!$B$34:$B$777,U$437)+'СЕТ СН'!$F$16</f>
        <v>0</v>
      </c>
      <c r="V466" s="36">
        <f>SUMIFS(СВЦЭМ!$L$34:$L$777,СВЦЭМ!$A$34:$A$777,$A466,СВЦЭМ!$B$34:$B$777,V$437)+'СЕТ СН'!$F$16</f>
        <v>0</v>
      </c>
      <c r="W466" s="36">
        <f>SUMIFS(СВЦЭМ!$L$34:$L$777,СВЦЭМ!$A$34:$A$777,$A466,СВЦЭМ!$B$34:$B$777,W$437)+'СЕТ СН'!$F$16</f>
        <v>0</v>
      </c>
      <c r="X466" s="36">
        <f>SUMIFS(СВЦЭМ!$L$34:$L$777,СВЦЭМ!$A$34:$A$777,$A466,СВЦЭМ!$B$34:$B$777,X$437)+'СЕТ СН'!$F$16</f>
        <v>0</v>
      </c>
      <c r="Y466" s="36">
        <f>SUMIFS(СВЦЭМ!$L$34:$L$777,СВЦЭМ!$A$34:$A$777,$A466,СВЦЭМ!$B$34:$B$777,Y$437)+'СЕТ СН'!$F$16</f>
        <v>0</v>
      </c>
    </row>
    <row r="467" spans="1:26" ht="15.75" hidden="1" x14ac:dyDescent="0.2">
      <c r="A467" s="35">
        <f t="shared" si="12"/>
        <v>43981</v>
      </c>
      <c r="B467" s="36">
        <f>SUMIFS(СВЦЭМ!$L$34:$L$777,СВЦЭМ!$A$34:$A$777,$A467,СВЦЭМ!$B$34:$B$777,B$437)+'СЕТ СН'!$F$16</f>
        <v>0</v>
      </c>
      <c r="C467" s="36">
        <f>SUMIFS(СВЦЭМ!$L$34:$L$777,СВЦЭМ!$A$34:$A$777,$A467,СВЦЭМ!$B$34:$B$777,C$437)+'СЕТ СН'!$F$16</f>
        <v>0</v>
      </c>
      <c r="D467" s="36">
        <f>SUMIFS(СВЦЭМ!$L$34:$L$777,СВЦЭМ!$A$34:$A$777,$A467,СВЦЭМ!$B$34:$B$777,D$437)+'СЕТ СН'!$F$16</f>
        <v>0</v>
      </c>
      <c r="E467" s="36">
        <f>SUMIFS(СВЦЭМ!$L$34:$L$777,СВЦЭМ!$A$34:$A$777,$A467,СВЦЭМ!$B$34:$B$777,E$437)+'СЕТ СН'!$F$16</f>
        <v>0</v>
      </c>
      <c r="F467" s="36">
        <f>SUMIFS(СВЦЭМ!$L$34:$L$777,СВЦЭМ!$A$34:$A$777,$A467,СВЦЭМ!$B$34:$B$777,F$437)+'СЕТ СН'!$F$16</f>
        <v>0</v>
      </c>
      <c r="G467" s="36">
        <f>SUMIFS(СВЦЭМ!$L$34:$L$777,СВЦЭМ!$A$34:$A$777,$A467,СВЦЭМ!$B$34:$B$777,G$437)+'СЕТ СН'!$F$16</f>
        <v>0</v>
      </c>
      <c r="H467" s="36">
        <f>SUMIFS(СВЦЭМ!$L$34:$L$777,СВЦЭМ!$A$34:$A$777,$A467,СВЦЭМ!$B$34:$B$777,H$437)+'СЕТ СН'!$F$16</f>
        <v>0</v>
      </c>
      <c r="I467" s="36">
        <f>SUMIFS(СВЦЭМ!$L$34:$L$777,СВЦЭМ!$A$34:$A$777,$A467,СВЦЭМ!$B$34:$B$777,I$437)+'СЕТ СН'!$F$16</f>
        <v>0</v>
      </c>
      <c r="J467" s="36">
        <f>SUMIFS(СВЦЭМ!$L$34:$L$777,СВЦЭМ!$A$34:$A$777,$A467,СВЦЭМ!$B$34:$B$777,J$437)+'СЕТ СН'!$F$16</f>
        <v>0</v>
      </c>
      <c r="K467" s="36">
        <f>SUMIFS(СВЦЭМ!$L$34:$L$777,СВЦЭМ!$A$34:$A$777,$A467,СВЦЭМ!$B$34:$B$777,K$437)+'СЕТ СН'!$F$16</f>
        <v>0</v>
      </c>
      <c r="L467" s="36">
        <f>SUMIFS(СВЦЭМ!$L$34:$L$777,СВЦЭМ!$A$34:$A$777,$A467,СВЦЭМ!$B$34:$B$777,L$437)+'СЕТ СН'!$F$16</f>
        <v>0</v>
      </c>
      <c r="M467" s="36">
        <f>SUMIFS(СВЦЭМ!$L$34:$L$777,СВЦЭМ!$A$34:$A$777,$A467,СВЦЭМ!$B$34:$B$777,M$437)+'СЕТ СН'!$F$16</f>
        <v>0</v>
      </c>
      <c r="N467" s="36">
        <f>SUMIFS(СВЦЭМ!$L$34:$L$777,СВЦЭМ!$A$34:$A$777,$A467,СВЦЭМ!$B$34:$B$777,N$437)+'СЕТ СН'!$F$16</f>
        <v>0</v>
      </c>
      <c r="O467" s="36">
        <f>SUMIFS(СВЦЭМ!$L$34:$L$777,СВЦЭМ!$A$34:$A$777,$A467,СВЦЭМ!$B$34:$B$777,O$437)+'СЕТ СН'!$F$16</f>
        <v>0</v>
      </c>
      <c r="P467" s="36">
        <f>SUMIFS(СВЦЭМ!$L$34:$L$777,СВЦЭМ!$A$34:$A$777,$A467,СВЦЭМ!$B$34:$B$777,P$437)+'СЕТ СН'!$F$16</f>
        <v>0</v>
      </c>
      <c r="Q467" s="36">
        <f>SUMIFS(СВЦЭМ!$L$34:$L$777,СВЦЭМ!$A$34:$A$777,$A467,СВЦЭМ!$B$34:$B$777,Q$437)+'СЕТ СН'!$F$16</f>
        <v>0</v>
      </c>
      <c r="R467" s="36">
        <f>SUMIFS(СВЦЭМ!$L$34:$L$777,СВЦЭМ!$A$34:$A$777,$A467,СВЦЭМ!$B$34:$B$777,R$437)+'СЕТ СН'!$F$16</f>
        <v>0</v>
      </c>
      <c r="S467" s="36">
        <f>SUMIFS(СВЦЭМ!$L$34:$L$777,СВЦЭМ!$A$34:$A$777,$A467,СВЦЭМ!$B$34:$B$777,S$437)+'СЕТ СН'!$F$16</f>
        <v>0</v>
      </c>
      <c r="T467" s="36">
        <f>SUMIFS(СВЦЭМ!$L$34:$L$777,СВЦЭМ!$A$34:$A$777,$A467,СВЦЭМ!$B$34:$B$777,T$437)+'СЕТ СН'!$F$16</f>
        <v>0</v>
      </c>
      <c r="U467" s="36">
        <f>SUMIFS(СВЦЭМ!$L$34:$L$777,СВЦЭМ!$A$34:$A$777,$A467,СВЦЭМ!$B$34:$B$777,U$437)+'СЕТ СН'!$F$16</f>
        <v>0</v>
      </c>
      <c r="V467" s="36">
        <f>SUMIFS(СВЦЭМ!$L$34:$L$777,СВЦЭМ!$A$34:$A$777,$A467,СВЦЭМ!$B$34:$B$777,V$437)+'СЕТ СН'!$F$16</f>
        <v>0</v>
      </c>
      <c r="W467" s="36">
        <f>SUMIFS(СВЦЭМ!$L$34:$L$777,СВЦЭМ!$A$34:$A$777,$A467,СВЦЭМ!$B$34:$B$777,W$437)+'СЕТ СН'!$F$16</f>
        <v>0</v>
      </c>
      <c r="X467" s="36">
        <f>SUMIFS(СВЦЭМ!$L$34:$L$777,СВЦЭМ!$A$34:$A$777,$A467,СВЦЭМ!$B$34:$B$777,X$437)+'СЕТ СН'!$F$16</f>
        <v>0</v>
      </c>
      <c r="Y467" s="36">
        <f>SUMIFS(СВЦЭМ!$L$34:$L$777,СВЦЭМ!$A$34:$A$777,$A467,СВЦЭМ!$B$34:$B$777,Y$437)+'СЕТ СН'!$F$16</f>
        <v>0</v>
      </c>
    </row>
    <row r="468" spans="1:26" ht="15.75" hidden="1" x14ac:dyDescent="0.2">
      <c r="A468" s="35">
        <f t="shared" si="12"/>
        <v>43982</v>
      </c>
      <c r="B468" s="36">
        <f>SUMIFS(СВЦЭМ!$L$34:$L$777,СВЦЭМ!$A$34:$A$777,$A468,СВЦЭМ!$B$34:$B$777,B$437)+'СЕТ СН'!$F$16</f>
        <v>0</v>
      </c>
      <c r="C468" s="36">
        <f>SUMIFS(СВЦЭМ!$L$34:$L$777,СВЦЭМ!$A$34:$A$777,$A468,СВЦЭМ!$B$34:$B$777,C$437)+'СЕТ СН'!$F$16</f>
        <v>0</v>
      </c>
      <c r="D468" s="36">
        <f>SUMIFS(СВЦЭМ!$L$34:$L$777,СВЦЭМ!$A$34:$A$777,$A468,СВЦЭМ!$B$34:$B$777,D$437)+'СЕТ СН'!$F$16</f>
        <v>0</v>
      </c>
      <c r="E468" s="36">
        <f>SUMIFS(СВЦЭМ!$L$34:$L$777,СВЦЭМ!$A$34:$A$777,$A468,СВЦЭМ!$B$34:$B$777,E$437)+'СЕТ СН'!$F$16</f>
        <v>0</v>
      </c>
      <c r="F468" s="36">
        <f>SUMIFS(СВЦЭМ!$L$34:$L$777,СВЦЭМ!$A$34:$A$777,$A468,СВЦЭМ!$B$34:$B$777,F$437)+'СЕТ СН'!$F$16</f>
        <v>0</v>
      </c>
      <c r="G468" s="36">
        <f>SUMIFS(СВЦЭМ!$L$34:$L$777,СВЦЭМ!$A$34:$A$777,$A468,СВЦЭМ!$B$34:$B$777,G$437)+'СЕТ СН'!$F$16</f>
        <v>0</v>
      </c>
      <c r="H468" s="36">
        <f>SUMIFS(СВЦЭМ!$L$34:$L$777,СВЦЭМ!$A$34:$A$777,$A468,СВЦЭМ!$B$34:$B$777,H$437)+'СЕТ СН'!$F$16</f>
        <v>0</v>
      </c>
      <c r="I468" s="36">
        <f>SUMIFS(СВЦЭМ!$L$34:$L$777,СВЦЭМ!$A$34:$A$777,$A468,СВЦЭМ!$B$34:$B$777,I$437)+'СЕТ СН'!$F$16</f>
        <v>0</v>
      </c>
      <c r="J468" s="36">
        <f>SUMIFS(СВЦЭМ!$L$34:$L$777,СВЦЭМ!$A$34:$A$777,$A468,СВЦЭМ!$B$34:$B$777,J$437)+'СЕТ СН'!$F$16</f>
        <v>0</v>
      </c>
      <c r="K468" s="36">
        <f>SUMIFS(СВЦЭМ!$L$34:$L$777,СВЦЭМ!$A$34:$A$777,$A468,СВЦЭМ!$B$34:$B$777,K$437)+'СЕТ СН'!$F$16</f>
        <v>0</v>
      </c>
      <c r="L468" s="36">
        <f>SUMIFS(СВЦЭМ!$L$34:$L$777,СВЦЭМ!$A$34:$A$777,$A468,СВЦЭМ!$B$34:$B$777,L$437)+'СЕТ СН'!$F$16</f>
        <v>0</v>
      </c>
      <c r="M468" s="36">
        <f>SUMIFS(СВЦЭМ!$L$34:$L$777,СВЦЭМ!$A$34:$A$777,$A468,СВЦЭМ!$B$34:$B$777,M$437)+'СЕТ СН'!$F$16</f>
        <v>0</v>
      </c>
      <c r="N468" s="36">
        <f>SUMIFS(СВЦЭМ!$L$34:$L$777,СВЦЭМ!$A$34:$A$777,$A468,СВЦЭМ!$B$34:$B$777,N$437)+'СЕТ СН'!$F$16</f>
        <v>0</v>
      </c>
      <c r="O468" s="36">
        <f>SUMIFS(СВЦЭМ!$L$34:$L$777,СВЦЭМ!$A$34:$A$777,$A468,СВЦЭМ!$B$34:$B$777,O$437)+'СЕТ СН'!$F$16</f>
        <v>0</v>
      </c>
      <c r="P468" s="36">
        <f>SUMIFS(СВЦЭМ!$L$34:$L$777,СВЦЭМ!$A$34:$A$777,$A468,СВЦЭМ!$B$34:$B$777,P$437)+'СЕТ СН'!$F$16</f>
        <v>0</v>
      </c>
      <c r="Q468" s="36">
        <f>SUMIFS(СВЦЭМ!$L$34:$L$777,СВЦЭМ!$A$34:$A$777,$A468,СВЦЭМ!$B$34:$B$777,Q$437)+'СЕТ СН'!$F$16</f>
        <v>0</v>
      </c>
      <c r="R468" s="36">
        <f>SUMIFS(СВЦЭМ!$L$34:$L$777,СВЦЭМ!$A$34:$A$777,$A468,СВЦЭМ!$B$34:$B$777,R$437)+'СЕТ СН'!$F$16</f>
        <v>0</v>
      </c>
      <c r="S468" s="36">
        <f>SUMIFS(СВЦЭМ!$L$34:$L$777,СВЦЭМ!$A$34:$A$777,$A468,СВЦЭМ!$B$34:$B$777,S$437)+'СЕТ СН'!$F$16</f>
        <v>0</v>
      </c>
      <c r="T468" s="36">
        <f>SUMIFS(СВЦЭМ!$L$34:$L$777,СВЦЭМ!$A$34:$A$777,$A468,СВЦЭМ!$B$34:$B$777,T$437)+'СЕТ СН'!$F$16</f>
        <v>0</v>
      </c>
      <c r="U468" s="36">
        <f>SUMIFS(СВЦЭМ!$L$34:$L$777,СВЦЭМ!$A$34:$A$777,$A468,СВЦЭМ!$B$34:$B$777,U$437)+'СЕТ СН'!$F$16</f>
        <v>0</v>
      </c>
      <c r="V468" s="36">
        <f>SUMIFS(СВЦЭМ!$L$34:$L$777,СВЦЭМ!$A$34:$A$777,$A468,СВЦЭМ!$B$34:$B$777,V$437)+'СЕТ СН'!$F$16</f>
        <v>0</v>
      </c>
      <c r="W468" s="36">
        <f>SUMIFS(СВЦЭМ!$L$34:$L$777,СВЦЭМ!$A$34:$A$777,$A468,СВЦЭМ!$B$34:$B$777,W$437)+'СЕТ СН'!$F$16</f>
        <v>0</v>
      </c>
      <c r="X468" s="36">
        <f>SUMIFS(СВЦЭМ!$L$34:$L$777,СВЦЭМ!$A$34:$A$777,$A468,СВЦЭМ!$B$34:$B$777,X$437)+'СЕТ СН'!$F$16</f>
        <v>0</v>
      </c>
      <c r="Y468" s="36">
        <f>SUMIFS(СВЦЭМ!$L$34:$L$777,СВЦЭМ!$A$34:$A$777,$A468,СВЦЭМ!$B$34:$B$777,Y$437)+'СЕТ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6" t="s">
        <v>122</v>
      </c>
      <c r="B471" s="156"/>
      <c r="C471" s="156"/>
      <c r="D471" s="156"/>
      <c r="E471" s="156"/>
      <c r="F471" s="156"/>
      <c r="G471" s="156"/>
      <c r="H471" s="156"/>
      <c r="I471" s="156"/>
      <c r="J471" s="156"/>
      <c r="K471" s="156"/>
      <c r="L471" s="157">
        <f>СВЦЭМ!$D$18+'СЕТ СН'!$F$17</f>
        <v>0</v>
      </c>
      <c r="M471" s="158"/>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8" t="s">
        <v>74</v>
      </c>
      <c r="B473" s="138"/>
      <c r="C473" s="138"/>
      <c r="D473" s="138"/>
      <c r="E473" s="138"/>
      <c r="F473" s="138"/>
      <c r="G473" s="138"/>
      <c r="H473" s="138"/>
      <c r="I473" s="138"/>
      <c r="J473" s="138"/>
      <c r="K473" s="138"/>
      <c r="L473" s="138"/>
      <c r="M473" s="138"/>
      <c r="N473" s="159">
        <f>СВЦЭМ!$D$12+'СЕТ СН'!$F$13</f>
        <v>527218.35015527951</v>
      </c>
      <c r="O473" s="160"/>
      <c r="P473" s="47"/>
      <c r="Q473" s="47"/>
      <c r="R473" s="47"/>
      <c r="S473" s="47"/>
      <c r="T473" s="47"/>
      <c r="U473" s="47"/>
      <c r="V473" s="47"/>
      <c r="W473" s="47"/>
      <c r="X473" s="47"/>
      <c r="Y473" s="47"/>
    </row>
    <row r="474" spans="1:26" ht="15.75" x14ac:dyDescent="0.2">
      <c r="A474" s="138"/>
      <c r="B474" s="138"/>
      <c r="C474" s="138"/>
      <c r="D474" s="138"/>
      <c r="E474" s="138"/>
      <c r="F474" s="138"/>
      <c r="G474" s="138"/>
      <c r="H474" s="138"/>
      <c r="I474" s="138"/>
      <c r="J474" s="138"/>
      <c r="K474" s="138"/>
      <c r="L474" s="138"/>
      <c r="M474" s="138"/>
      <c r="N474" s="161"/>
      <c r="O474" s="162"/>
      <c r="P474" s="47"/>
      <c r="Q474" s="47"/>
      <c r="R474" s="47"/>
      <c r="S474" s="47"/>
      <c r="T474" s="47"/>
      <c r="U474" s="47"/>
      <c r="V474" s="47"/>
      <c r="W474" s="47"/>
      <c r="X474" s="47"/>
      <c r="Y474" s="47"/>
    </row>
    <row r="475" spans="1:26" ht="15.75" x14ac:dyDescent="0.2">
      <c r="A475" s="138"/>
      <c r="B475" s="138"/>
      <c r="C475" s="138"/>
      <c r="D475" s="138"/>
      <c r="E475" s="138"/>
      <c r="F475" s="138"/>
      <c r="G475" s="138"/>
      <c r="H475" s="138"/>
      <c r="I475" s="138"/>
      <c r="J475" s="138"/>
      <c r="K475" s="138"/>
      <c r="L475" s="138"/>
      <c r="M475" s="138"/>
      <c r="N475" s="163"/>
      <c r="O475" s="164"/>
      <c r="P475" s="47"/>
      <c r="Q475" s="47"/>
      <c r="R475" s="47"/>
      <c r="S475" s="47"/>
      <c r="T475" s="47"/>
      <c r="U475" s="47"/>
      <c r="V475" s="47"/>
      <c r="W475" s="47"/>
      <c r="X475" s="47"/>
      <c r="Y475" s="47"/>
    </row>
    <row r="476" spans="1:26" ht="30" customHeight="1" x14ac:dyDescent="0.25"/>
    <row r="477" spans="1:26" ht="15.75" x14ac:dyDescent="0.25">
      <c r="A477" s="147" t="s">
        <v>135</v>
      </c>
      <c r="B477" s="148"/>
      <c r="C477" s="148"/>
      <c r="D477" s="148"/>
      <c r="E477" s="148"/>
      <c r="F477" s="148"/>
      <c r="G477" s="148"/>
      <c r="H477" s="148"/>
      <c r="I477" s="148"/>
      <c r="J477" s="148"/>
      <c r="K477" s="148"/>
      <c r="L477" s="148"/>
      <c r="M477" s="149"/>
      <c r="N477" s="139" t="s">
        <v>29</v>
      </c>
      <c r="O477" s="139"/>
      <c r="P477" s="139"/>
      <c r="Q477" s="139"/>
      <c r="R477" s="139"/>
      <c r="S477" s="139"/>
      <c r="T477" s="139"/>
      <c r="U477" s="139"/>
    </row>
    <row r="478" spans="1:26" ht="15.75" x14ac:dyDescent="0.25">
      <c r="A478" s="150"/>
      <c r="B478" s="151"/>
      <c r="C478" s="151"/>
      <c r="D478" s="151"/>
      <c r="E478" s="151"/>
      <c r="F478" s="151"/>
      <c r="G478" s="151"/>
      <c r="H478" s="151"/>
      <c r="I478" s="151"/>
      <c r="J478" s="151"/>
      <c r="K478" s="151"/>
      <c r="L478" s="151"/>
      <c r="M478" s="152"/>
      <c r="N478" s="140" t="s">
        <v>0</v>
      </c>
      <c r="O478" s="140"/>
      <c r="P478" s="140" t="s">
        <v>1</v>
      </c>
      <c r="Q478" s="140"/>
      <c r="R478" s="140" t="s">
        <v>2</v>
      </c>
      <c r="S478" s="140"/>
      <c r="T478" s="140" t="s">
        <v>3</v>
      </c>
      <c r="U478" s="140"/>
    </row>
    <row r="479" spans="1:26" ht="15.75" x14ac:dyDescent="0.25">
      <c r="A479" s="153"/>
      <c r="B479" s="154"/>
      <c r="C479" s="154"/>
      <c r="D479" s="154"/>
      <c r="E479" s="154"/>
      <c r="F479" s="154"/>
      <c r="G479" s="154"/>
      <c r="H479" s="154"/>
      <c r="I479" s="154"/>
      <c r="J479" s="154"/>
      <c r="K479" s="154"/>
      <c r="L479" s="154"/>
      <c r="M479" s="155"/>
      <c r="N479" s="146">
        <f>'СЕТ СН'!$F$7</f>
        <v>1433491.35</v>
      </c>
      <c r="O479" s="146"/>
      <c r="P479" s="146">
        <f>'СЕТ СН'!$G$7</f>
        <v>980880.36</v>
      </c>
      <c r="Q479" s="146"/>
      <c r="R479" s="146">
        <f>'СЕТ СН'!$H$7</f>
        <v>1301035.3799999999</v>
      </c>
      <c r="S479" s="146"/>
      <c r="T479" s="146">
        <f>'СЕТ СН'!$I$7</f>
        <v>1236276.94</v>
      </c>
      <c r="U479" s="146"/>
    </row>
    <row r="482" spans="1:25" ht="15.75" x14ac:dyDescent="0.25">
      <c r="A482" s="147" t="s">
        <v>136</v>
      </c>
      <c r="B482" s="148"/>
      <c r="C482" s="148"/>
      <c r="D482" s="148"/>
      <c r="E482" s="148"/>
      <c r="F482" s="148"/>
      <c r="G482" s="148"/>
      <c r="H482" s="148"/>
      <c r="I482" s="148"/>
      <c r="J482" s="148"/>
      <c r="K482" s="148"/>
      <c r="L482" s="148"/>
      <c r="M482" s="149"/>
      <c r="N482" s="92" t="s">
        <v>137</v>
      </c>
      <c r="O482" s="93"/>
      <c r="T482" s="42"/>
      <c r="U482" s="42"/>
      <c r="V482" s="42"/>
      <c r="W482" s="42"/>
      <c r="X482" s="42"/>
      <c r="Y482" s="42"/>
    </row>
    <row r="483" spans="1:25" ht="15.75" x14ac:dyDescent="0.25">
      <c r="A483" s="150"/>
      <c r="B483" s="151"/>
      <c r="C483" s="151"/>
      <c r="D483" s="151"/>
      <c r="E483" s="151"/>
      <c r="F483" s="151"/>
      <c r="G483" s="151"/>
      <c r="H483" s="151"/>
      <c r="I483" s="151"/>
      <c r="J483" s="151"/>
      <c r="K483" s="151"/>
      <c r="L483" s="151"/>
      <c r="M483" s="152"/>
      <c r="N483" s="140" t="s">
        <v>142</v>
      </c>
      <c r="O483" s="140"/>
      <c r="T483" s="42"/>
      <c r="U483" s="42"/>
      <c r="V483" s="42"/>
      <c r="W483" s="42"/>
      <c r="X483" s="42"/>
      <c r="Y483" s="42"/>
    </row>
    <row r="484" spans="1:25" ht="15.75" x14ac:dyDescent="0.25">
      <c r="A484" s="153"/>
      <c r="B484" s="154"/>
      <c r="C484" s="154"/>
      <c r="D484" s="154"/>
      <c r="E484" s="154"/>
      <c r="F484" s="154"/>
      <c r="G484" s="154"/>
      <c r="H484" s="154"/>
      <c r="I484" s="154"/>
      <c r="J484" s="154"/>
      <c r="K484" s="154"/>
      <c r="L484" s="154"/>
      <c r="M484" s="155"/>
      <c r="N484" s="146">
        <f>'СЕТ СН'!$F$10</f>
        <v>182697.68</v>
      </c>
      <c r="O484" s="146"/>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F9" sqref="F9"/>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5" t="s">
        <v>43</v>
      </c>
      <c r="B1" s="165"/>
      <c r="C1" s="165"/>
      <c r="D1" s="165"/>
      <c r="E1" s="165"/>
      <c r="F1" s="165"/>
      <c r="G1" s="165"/>
      <c r="H1" s="165"/>
      <c r="I1" s="165"/>
    </row>
    <row r="2" spans="1:9" x14ac:dyDescent="0.25">
      <c r="A2" s="51"/>
      <c r="B2" s="51"/>
      <c r="C2" s="51"/>
      <c r="D2" s="51"/>
      <c r="E2" s="51"/>
      <c r="F2" s="51"/>
      <c r="G2" s="51"/>
      <c r="H2" s="51"/>
      <c r="I2" s="51"/>
    </row>
    <row r="3" spans="1:9" ht="39" customHeight="1" x14ac:dyDescent="0.2">
      <c r="A3" s="166" t="s">
        <v>15</v>
      </c>
      <c r="B3" s="167" t="s">
        <v>16</v>
      </c>
      <c r="C3" s="167" t="s">
        <v>17</v>
      </c>
      <c r="D3" s="167" t="s">
        <v>18</v>
      </c>
      <c r="E3" s="167" t="s">
        <v>11</v>
      </c>
      <c r="F3" s="167" t="s">
        <v>19</v>
      </c>
      <c r="G3" s="167"/>
      <c r="H3" s="167"/>
      <c r="I3" s="167"/>
    </row>
    <row r="4" spans="1:9" x14ac:dyDescent="0.2">
      <c r="A4" s="166"/>
      <c r="B4" s="167"/>
      <c r="C4" s="167"/>
      <c r="D4" s="167"/>
      <c r="E4" s="167"/>
      <c r="F4" s="52" t="s">
        <v>0</v>
      </c>
      <c r="G4" s="52" t="s">
        <v>1</v>
      </c>
      <c r="H4" s="52" t="s">
        <v>2</v>
      </c>
      <c r="I4" s="52" t="s">
        <v>3</v>
      </c>
    </row>
    <row r="5" spans="1:9" ht="45" x14ac:dyDescent="0.2">
      <c r="A5" s="53" t="s">
        <v>144</v>
      </c>
      <c r="B5" s="100" t="s">
        <v>149</v>
      </c>
      <c r="C5" s="54">
        <v>43831</v>
      </c>
      <c r="D5" s="54">
        <v>44012</v>
      </c>
      <c r="E5" s="52" t="s">
        <v>20</v>
      </c>
      <c r="F5" s="52">
        <v>2470</v>
      </c>
      <c r="G5" s="52">
        <v>2540</v>
      </c>
      <c r="H5" s="52">
        <v>2600</v>
      </c>
      <c r="I5" s="52">
        <v>2670</v>
      </c>
    </row>
    <row r="6" spans="1:9" ht="60" x14ac:dyDescent="0.2">
      <c r="A6" s="53" t="s">
        <v>145</v>
      </c>
      <c r="B6" s="100" t="s">
        <v>149</v>
      </c>
      <c r="C6" s="54">
        <v>43831</v>
      </c>
      <c r="D6" s="54">
        <v>44012</v>
      </c>
      <c r="E6" s="52" t="s">
        <v>20</v>
      </c>
      <c r="F6" s="52">
        <v>71.17</v>
      </c>
      <c r="G6" s="52">
        <v>578.35</v>
      </c>
      <c r="H6" s="52">
        <v>397.86</v>
      </c>
      <c r="I6" s="52">
        <v>634.76</v>
      </c>
    </row>
    <row r="7" spans="1:9" ht="60" x14ac:dyDescent="0.2">
      <c r="A7" s="53" t="s">
        <v>146</v>
      </c>
      <c r="B7" s="100" t="s">
        <v>149</v>
      </c>
      <c r="C7" s="54">
        <v>43831</v>
      </c>
      <c r="D7" s="54">
        <v>44012</v>
      </c>
      <c r="E7" s="52" t="s">
        <v>21</v>
      </c>
      <c r="F7" s="52">
        <v>1433491.35</v>
      </c>
      <c r="G7" s="52">
        <v>980880.36</v>
      </c>
      <c r="H7" s="52">
        <v>1301035.3799999999</v>
      </c>
      <c r="I7" s="52">
        <v>1236276.94</v>
      </c>
    </row>
    <row r="8" spans="1:9" ht="90" x14ac:dyDescent="0.2">
      <c r="A8" s="53" t="s">
        <v>141</v>
      </c>
      <c r="B8" s="91" t="s">
        <v>150</v>
      </c>
      <c r="C8" s="101">
        <v>43831</v>
      </c>
      <c r="D8" s="101">
        <v>44196</v>
      </c>
      <c r="E8" s="91" t="s">
        <v>140</v>
      </c>
      <c r="F8" s="95">
        <v>6.7400000000000002E-2</v>
      </c>
      <c r="G8" s="91"/>
      <c r="H8" s="91"/>
      <c r="I8" s="91"/>
    </row>
    <row r="9" spans="1:9" ht="75" x14ac:dyDescent="0.2">
      <c r="A9" s="53" t="s">
        <v>133</v>
      </c>
      <c r="B9" s="91" t="s">
        <v>138</v>
      </c>
      <c r="C9" s="54">
        <v>43952</v>
      </c>
      <c r="D9" s="54">
        <v>43982</v>
      </c>
      <c r="E9" s="91" t="s">
        <v>20</v>
      </c>
      <c r="F9" s="94" t="s">
        <v>153</v>
      </c>
      <c r="G9" s="91"/>
      <c r="H9" s="91"/>
      <c r="I9" s="91"/>
    </row>
    <row r="10" spans="1:9" ht="45" x14ac:dyDescent="0.2">
      <c r="A10" s="53" t="s">
        <v>139</v>
      </c>
      <c r="B10" s="91" t="s">
        <v>151</v>
      </c>
      <c r="C10" s="54">
        <v>43831</v>
      </c>
      <c r="D10" s="54">
        <v>44012</v>
      </c>
      <c r="E10" s="91" t="s">
        <v>21</v>
      </c>
      <c r="F10" s="91">
        <v>182697.68</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hVTkI1Ndq51t53bB8UFiCYslETD6W/B+wPc9KNFrf0yNiswlVIkpJxBT4LOCsuzmleuQ7Rt2NUxFHUKb9owEXQ==" saltValue="lDMLV6PakAOO9YPYvpFz9g==" spinCount="100000" sheet="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8" t="s">
        <v>84</v>
      </c>
      <c r="B4" s="169"/>
      <c r="C4" s="63"/>
      <c r="D4" s="64" t="s">
        <v>85</v>
      </c>
    </row>
    <row r="5" spans="1:4" ht="15" customHeight="1" x14ac:dyDescent="0.2">
      <c r="A5" s="171" t="s">
        <v>86</v>
      </c>
      <c r="B5" s="172"/>
      <c r="C5" s="65"/>
      <c r="D5" s="66" t="s">
        <v>87</v>
      </c>
    </row>
    <row r="6" spans="1:4" ht="15" customHeight="1" x14ac:dyDescent="0.2">
      <c r="A6" s="168" t="s">
        <v>88</v>
      </c>
      <c r="B6" s="169"/>
      <c r="C6" s="67"/>
      <c r="D6" s="64" t="s">
        <v>143</v>
      </c>
    </row>
    <row r="7" spans="1:4" ht="15" customHeight="1" x14ac:dyDescent="0.2">
      <c r="A7" s="168" t="s">
        <v>89</v>
      </c>
      <c r="B7" s="169"/>
      <c r="C7" s="67"/>
      <c r="D7" s="64" t="s">
        <v>154</v>
      </c>
    </row>
    <row r="8" spans="1:4" ht="15" customHeight="1" x14ac:dyDescent="0.2">
      <c r="A8" s="170" t="s">
        <v>90</v>
      </c>
      <c r="B8" s="170"/>
      <c r="C8" s="102"/>
      <c r="D8" s="68"/>
    </row>
    <row r="9" spans="1:4" ht="15" customHeight="1" x14ac:dyDescent="0.2">
      <c r="A9" s="69" t="s">
        <v>91</v>
      </c>
      <c r="B9" s="70"/>
      <c r="C9" s="71"/>
      <c r="D9" s="72"/>
    </row>
    <row r="10" spans="1:4" ht="30" customHeight="1" x14ac:dyDescent="0.2">
      <c r="A10" s="173" t="s">
        <v>92</v>
      </c>
      <c r="B10" s="174"/>
      <c r="C10" s="73"/>
      <c r="D10" s="74">
        <v>3.8064501399999999</v>
      </c>
    </row>
    <row r="11" spans="1:4" ht="66" customHeight="1" x14ac:dyDescent="0.2">
      <c r="A11" s="173" t="s">
        <v>93</v>
      </c>
      <c r="B11" s="174"/>
      <c r="C11" s="73"/>
      <c r="D11" s="74">
        <v>794.32371365999995</v>
      </c>
    </row>
    <row r="12" spans="1:4" ht="30" customHeight="1" x14ac:dyDescent="0.2">
      <c r="A12" s="173" t="s">
        <v>94</v>
      </c>
      <c r="B12" s="174"/>
      <c r="C12" s="73"/>
      <c r="D12" s="75">
        <v>527218.35015527951</v>
      </c>
    </row>
    <row r="13" spans="1:4" ht="30" customHeight="1" x14ac:dyDescent="0.2">
      <c r="A13" s="173" t="s">
        <v>95</v>
      </c>
      <c r="B13" s="174"/>
      <c r="C13" s="73"/>
      <c r="D13" s="76"/>
    </row>
    <row r="14" spans="1:4" ht="15" customHeight="1" x14ac:dyDescent="0.2">
      <c r="A14" s="175" t="s">
        <v>96</v>
      </c>
      <c r="B14" s="176"/>
      <c r="C14" s="73"/>
      <c r="D14" s="74">
        <v>884.26674992000005</v>
      </c>
    </row>
    <row r="15" spans="1:4" ht="15" customHeight="1" x14ac:dyDescent="0.2">
      <c r="A15" s="175" t="s">
        <v>97</v>
      </c>
      <c r="B15" s="176"/>
      <c r="C15" s="73"/>
      <c r="D15" s="74">
        <v>1428.96428236</v>
      </c>
    </row>
    <row r="16" spans="1:4" ht="15" customHeight="1" x14ac:dyDescent="0.2">
      <c r="A16" s="175" t="s">
        <v>98</v>
      </c>
      <c r="B16" s="176"/>
      <c r="C16" s="73"/>
      <c r="D16" s="74">
        <v>2323.2217912900001</v>
      </c>
    </row>
    <row r="17" spans="1:6" ht="15" customHeight="1" x14ac:dyDescent="0.2">
      <c r="A17" s="175" t="s">
        <v>99</v>
      </c>
      <c r="B17" s="176"/>
      <c r="C17" s="73"/>
      <c r="D17" s="74">
        <v>1758.8735244300001</v>
      </c>
    </row>
    <row r="18" spans="1:6" ht="52.5" customHeight="1" x14ac:dyDescent="0.2">
      <c r="A18" s="173" t="s">
        <v>100</v>
      </c>
      <c r="B18" s="174"/>
      <c r="C18" s="73"/>
      <c r="D18" s="74">
        <v>0</v>
      </c>
    </row>
    <row r="19" spans="1:6" ht="15" customHeight="1" x14ac:dyDescent="0.2">
      <c r="A19" s="69" t="s">
        <v>101</v>
      </c>
      <c r="B19" s="70"/>
      <c r="C19" s="77"/>
      <c r="D19" s="78"/>
    </row>
    <row r="20" spans="1:6" ht="30" customHeight="1" x14ac:dyDescent="0.2">
      <c r="A20" s="173" t="s">
        <v>102</v>
      </c>
      <c r="B20" s="174"/>
      <c r="C20" s="73"/>
      <c r="D20" s="79">
        <v>2070.3850000000002</v>
      </c>
    </row>
    <row r="21" spans="1:6" ht="30" customHeight="1" x14ac:dyDescent="0.2">
      <c r="A21" s="173" t="s">
        <v>103</v>
      </c>
      <c r="B21" s="174"/>
      <c r="C21" s="80"/>
      <c r="D21" s="79">
        <v>2.5760000000000001</v>
      </c>
    </row>
    <row r="22" spans="1:6" ht="15" customHeight="1" x14ac:dyDescent="0.2">
      <c r="A22" s="69" t="s">
        <v>104</v>
      </c>
      <c r="B22" s="70"/>
      <c r="C22" s="77"/>
      <c r="D22" s="78"/>
    </row>
    <row r="23" spans="1:6" ht="15" customHeight="1" x14ac:dyDescent="0.25">
      <c r="A23" s="173" t="s">
        <v>105</v>
      </c>
      <c r="B23" s="174"/>
      <c r="C23" s="81"/>
      <c r="D23" s="76"/>
    </row>
    <row r="24" spans="1:6" ht="15" customHeight="1" x14ac:dyDescent="0.25">
      <c r="A24" s="175" t="s">
        <v>96</v>
      </c>
      <c r="B24" s="176"/>
      <c r="C24" s="81"/>
      <c r="D24" s="82">
        <v>0</v>
      </c>
    </row>
    <row r="25" spans="1:6" ht="15" customHeight="1" x14ac:dyDescent="0.25">
      <c r="A25" s="175" t="s">
        <v>97</v>
      </c>
      <c r="B25" s="176"/>
      <c r="C25" s="81"/>
      <c r="D25" s="82">
        <v>1.2823087917649999E-3</v>
      </c>
    </row>
    <row r="26" spans="1:6" ht="15" customHeight="1" x14ac:dyDescent="0.25">
      <c r="A26" s="175" t="s">
        <v>98</v>
      </c>
      <c r="B26" s="176"/>
      <c r="C26" s="81"/>
      <c r="D26" s="82">
        <v>3.020203574665E-3</v>
      </c>
    </row>
    <row r="27" spans="1:6" ht="15" customHeight="1" x14ac:dyDescent="0.25">
      <c r="A27" s="175" t="s">
        <v>99</v>
      </c>
      <c r="B27" s="176"/>
      <c r="C27" s="81"/>
      <c r="D27" s="82">
        <v>1.9226219308770001E-3</v>
      </c>
    </row>
    <row r="29" spans="1:6" x14ac:dyDescent="0.2">
      <c r="A29" s="58" t="s">
        <v>106</v>
      </c>
      <c r="B29" s="59"/>
      <c r="C29" s="59"/>
      <c r="D29" s="56"/>
      <c r="E29" s="56"/>
      <c r="F29" s="60"/>
    </row>
    <row r="30" spans="1:6" ht="280.5" customHeight="1" x14ac:dyDescent="0.2">
      <c r="A30" s="177" t="s">
        <v>7</v>
      </c>
      <c r="B30" s="177" t="s">
        <v>107</v>
      </c>
      <c r="C30" s="57" t="s">
        <v>108</v>
      </c>
      <c r="D30" s="57" t="s">
        <v>109</v>
      </c>
      <c r="E30" s="57" t="s">
        <v>110</v>
      </c>
      <c r="F30" s="57" t="s">
        <v>111</v>
      </c>
    </row>
    <row r="31" spans="1:6" x14ac:dyDescent="0.2">
      <c r="A31" s="178"/>
      <c r="B31" s="178"/>
      <c r="C31" s="57" t="s">
        <v>112</v>
      </c>
      <c r="D31" s="57" t="s">
        <v>112</v>
      </c>
      <c r="E31" s="96" t="s">
        <v>112</v>
      </c>
      <c r="F31" s="96" t="s">
        <v>112</v>
      </c>
    </row>
    <row r="32" spans="1:6" ht="30.75" customHeight="1" x14ac:dyDescent="0.2">
      <c r="A32" s="97"/>
      <c r="B32" s="97"/>
      <c r="C32" s="97"/>
      <c r="D32" s="97"/>
      <c r="E32" s="98"/>
      <c r="F32" s="99"/>
    </row>
    <row r="33" spans="1:6" ht="12.75" customHeight="1" x14ac:dyDescent="0.2">
      <c r="A33" s="83" t="s">
        <v>155</v>
      </c>
      <c r="B33" s="83">
        <v>1</v>
      </c>
      <c r="C33" s="84">
        <v>951.86704198999996</v>
      </c>
      <c r="D33" s="84">
        <v>940.14843026999995</v>
      </c>
      <c r="E33" s="84">
        <v>140.30173205</v>
      </c>
      <c r="F33" s="84">
        <v>140.30173205</v>
      </c>
    </row>
    <row r="34" spans="1:6" ht="12.75" customHeight="1" x14ac:dyDescent="0.2">
      <c r="A34" s="83" t="s">
        <v>155</v>
      </c>
      <c r="B34" s="83">
        <v>2</v>
      </c>
      <c r="C34" s="84">
        <v>992.84946273000003</v>
      </c>
      <c r="D34" s="84">
        <v>981.21732846999998</v>
      </c>
      <c r="E34" s="84">
        <v>146.43059145000001</v>
      </c>
      <c r="F34" s="84">
        <v>146.43059145000001</v>
      </c>
    </row>
    <row r="35" spans="1:6" ht="12.75" customHeight="1" x14ac:dyDescent="0.2">
      <c r="A35" s="83" t="s">
        <v>155</v>
      </c>
      <c r="B35" s="83">
        <v>3</v>
      </c>
      <c r="C35" s="84">
        <v>992.09793044000003</v>
      </c>
      <c r="D35" s="84">
        <v>978.76746393999997</v>
      </c>
      <c r="E35" s="84">
        <v>146.06498936</v>
      </c>
      <c r="F35" s="84">
        <v>146.06498936</v>
      </c>
    </row>
    <row r="36" spans="1:6" ht="12.75" customHeight="1" x14ac:dyDescent="0.2">
      <c r="A36" s="83" t="s">
        <v>155</v>
      </c>
      <c r="B36" s="83">
        <v>4</v>
      </c>
      <c r="C36" s="84">
        <v>986.94149689000005</v>
      </c>
      <c r="D36" s="84">
        <v>974.47652796</v>
      </c>
      <c r="E36" s="84">
        <v>145.42463755</v>
      </c>
      <c r="F36" s="84">
        <v>145.42463755</v>
      </c>
    </row>
    <row r="37" spans="1:6" ht="12.75" customHeight="1" x14ac:dyDescent="0.2">
      <c r="A37" s="83" t="s">
        <v>155</v>
      </c>
      <c r="B37" s="83">
        <v>5</v>
      </c>
      <c r="C37" s="84">
        <v>1005.09966252</v>
      </c>
      <c r="D37" s="84">
        <v>992.12774418000004</v>
      </c>
      <c r="E37" s="84">
        <v>148.05879203999999</v>
      </c>
      <c r="F37" s="84">
        <v>148.05879203999999</v>
      </c>
    </row>
    <row r="38" spans="1:6" ht="12.75" customHeight="1" x14ac:dyDescent="0.2">
      <c r="A38" s="83" t="s">
        <v>155</v>
      </c>
      <c r="B38" s="83">
        <v>6</v>
      </c>
      <c r="C38" s="84">
        <v>998.06192916999998</v>
      </c>
      <c r="D38" s="84">
        <v>984.94136906999995</v>
      </c>
      <c r="E38" s="84">
        <v>146.98634343000001</v>
      </c>
      <c r="F38" s="84">
        <v>146.98634343000001</v>
      </c>
    </row>
    <row r="39" spans="1:6" ht="12.75" customHeight="1" x14ac:dyDescent="0.2">
      <c r="A39" s="83" t="s">
        <v>155</v>
      </c>
      <c r="B39" s="83">
        <v>7</v>
      </c>
      <c r="C39" s="84">
        <v>992.75973655999996</v>
      </c>
      <c r="D39" s="84">
        <v>979.50152785</v>
      </c>
      <c r="E39" s="84">
        <v>146.17453635999999</v>
      </c>
      <c r="F39" s="84">
        <v>146.17453635999999</v>
      </c>
    </row>
    <row r="40" spans="1:6" ht="12.75" customHeight="1" x14ac:dyDescent="0.2">
      <c r="A40" s="83" t="s">
        <v>155</v>
      </c>
      <c r="B40" s="83">
        <v>8</v>
      </c>
      <c r="C40" s="84">
        <v>967.29528401000005</v>
      </c>
      <c r="D40" s="84">
        <v>954.49294422000003</v>
      </c>
      <c r="E40" s="84">
        <v>142.44241546000001</v>
      </c>
      <c r="F40" s="84">
        <v>142.44241546000001</v>
      </c>
    </row>
    <row r="41" spans="1:6" ht="12.75" customHeight="1" x14ac:dyDescent="0.2">
      <c r="A41" s="83" t="s">
        <v>155</v>
      </c>
      <c r="B41" s="83">
        <v>9</v>
      </c>
      <c r="C41" s="84">
        <v>951.90997250999999</v>
      </c>
      <c r="D41" s="84">
        <v>938.41309761000002</v>
      </c>
      <c r="E41" s="84">
        <v>140.04276211000001</v>
      </c>
      <c r="F41" s="84">
        <v>140.04276211000001</v>
      </c>
    </row>
    <row r="42" spans="1:6" ht="12.75" customHeight="1" x14ac:dyDescent="0.2">
      <c r="A42" s="83" t="s">
        <v>155</v>
      </c>
      <c r="B42" s="83">
        <v>10</v>
      </c>
      <c r="C42" s="84">
        <v>950.47821538999995</v>
      </c>
      <c r="D42" s="84">
        <v>937.61292264999997</v>
      </c>
      <c r="E42" s="84">
        <v>139.92334912000001</v>
      </c>
      <c r="F42" s="84">
        <v>139.92334912000001</v>
      </c>
    </row>
    <row r="43" spans="1:6" ht="12.75" customHeight="1" x14ac:dyDescent="0.2">
      <c r="A43" s="83" t="s">
        <v>155</v>
      </c>
      <c r="B43" s="83">
        <v>11</v>
      </c>
      <c r="C43" s="84">
        <v>929.21228493000001</v>
      </c>
      <c r="D43" s="84">
        <v>917.38687246999996</v>
      </c>
      <c r="E43" s="84">
        <v>136.90494290000001</v>
      </c>
      <c r="F43" s="84">
        <v>136.90494290000001</v>
      </c>
    </row>
    <row r="44" spans="1:6" ht="12.75" customHeight="1" x14ac:dyDescent="0.2">
      <c r="A44" s="83" t="s">
        <v>155</v>
      </c>
      <c r="B44" s="83">
        <v>12</v>
      </c>
      <c r="C44" s="84">
        <v>862.38864621000005</v>
      </c>
      <c r="D44" s="84">
        <v>854.44562332999999</v>
      </c>
      <c r="E44" s="84">
        <v>127.51199389</v>
      </c>
      <c r="F44" s="84">
        <v>127.51199389</v>
      </c>
    </row>
    <row r="45" spans="1:6" ht="12.75" customHeight="1" x14ac:dyDescent="0.2">
      <c r="A45" s="83" t="s">
        <v>155</v>
      </c>
      <c r="B45" s="83">
        <v>13</v>
      </c>
      <c r="C45" s="84">
        <v>799.84320362000005</v>
      </c>
      <c r="D45" s="84">
        <v>791.68333169000005</v>
      </c>
      <c r="E45" s="84">
        <v>118.14575134</v>
      </c>
      <c r="F45" s="84">
        <v>118.14575134</v>
      </c>
    </row>
    <row r="46" spans="1:6" ht="12.75" customHeight="1" x14ac:dyDescent="0.2">
      <c r="A46" s="83" t="s">
        <v>155</v>
      </c>
      <c r="B46" s="83">
        <v>14</v>
      </c>
      <c r="C46" s="84">
        <v>781.84816365999995</v>
      </c>
      <c r="D46" s="84">
        <v>771.86452439000004</v>
      </c>
      <c r="E46" s="84">
        <v>115.18811943999999</v>
      </c>
      <c r="F46" s="84">
        <v>115.18811943999999</v>
      </c>
    </row>
    <row r="47" spans="1:6" ht="12.75" customHeight="1" x14ac:dyDescent="0.2">
      <c r="A47" s="83" t="s">
        <v>155</v>
      </c>
      <c r="B47" s="83">
        <v>15</v>
      </c>
      <c r="C47" s="84">
        <v>792.33312358000001</v>
      </c>
      <c r="D47" s="84">
        <v>780.54331721000005</v>
      </c>
      <c r="E47" s="84">
        <v>116.48328691</v>
      </c>
      <c r="F47" s="84">
        <v>116.48328691</v>
      </c>
    </row>
    <row r="48" spans="1:6" ht="12.75" customHeight="1" x14ac:dyDescent="0.2">
      <c r="A48" s="83" t="s">
        <v>155</v>
      </c>
      <c r="B48" s="83">
        <v>16</v>
      </c>
      <c r="C48" s="84">
        <v>794.41963694000003</v>
      </c>
      <c r="D48" s="84">
        <v>783.23667325999998</v>
      </c>
      <c r="E48" s="84">
        <v>116.88522612</v>
      </c>
      <c r="F48" s="84">
        <v>116.88522612</v>
      </c>
    </row>
    <row r="49" spans="1:6" ht="12.75" customHeight="1" x14ac:dyDescent="0.2">
      <c r="A49" s="83" t="s">
        <v>155</v>
      </c>
      <c r="B49" s="83">
        <v>17</v>
      </c>
      <c r="C49" s="84">
        <v>792.43389117000004</v>
      </c>
      <c r="D49" s="84">
        <v>780.96459632000006</v>
      </c>
      <c r="E49" s="84">
        <v>116.54615591</v>
      </c>
      <c r="F49" s="84">
        <v>116.54615591</v>
      </c>
    </row>
    <row r="50" spans="1:6" ht="12.75" customHeight="1" x14ac:dyDescent="0.2">
      <c r="A50" s="83" t="s">
        <v>155</v>
      </c>
      <c r="B50" s="83">
        <v>18</v>
      </c>
      <c r="C50" s="84">
        <v>789.35584652</v>
      </c>
      <c r="D50" s="84">
        <v>778.53145902000006</v>
      </c>
      <c r="E50" s="84">
        <v>116.18305008</v>
      </c>
      <c r="F50" s="84">
        <v>116.18305008</v>
      </c>
    </row>
    <row r="51" spans="1:6" ht="12.75" customHeight="1" x14ac:dyDescent="0.2">
      <c r="A51" s="83" t="s">
        <v>155</v>
      </c>
      <c r="B51" s="83">
        <v>19</v>
      </c>
      <c r="C51" s="84">
        <v>779.26318315000003</v>
      </c>
      <c r="D51" s="84">
        <v>768.18526813999995</v>
      </c>
      <c r="E51" s="84">
        <v>114.63905080000001</v>
      </c>
      <c r="F51" s="84">
        <v>114.63905080000001</v>
      </c>
    </row>
    <row r="52" spans="1:6" ht="12.75" customHeight="1" x14ac:dyDescent="0.2">
      <c r="A52" s="83" t="s">
        <v>155</v>
      </c>
      <c r="B52" s="83">
        <v>20</v>
      </c>
      <c r="C52" s="84">
        <v>760.30933468000001</v>
      </c>
      <c r="D52" s="84">
        <v>749.78258237</v>
      </c>
      <c r="E52" s="84">
        <v>111.8927518</v>
      </c>
      <c r="F52" s="84">
        <v>111.8927518</v>
      </c>
    </row>
    <row r="53" spans="1:6" ht="12.75" customHeight="1" x14ac:dyDescent="0.2">
      <c r="A53" s="83" t="s">
        <v>155</v>
      </c>
      <c r="B53" s="83">
        <v>21</v>
      </c>
      <c r="C53" s="84">
        <v>749.87915950000001</v>
      </c>
      <c r="D53" s="84">
        <v>739.71265953</v>
      </c>
      <c r="E53" s="84">
        <v>110.38998099</v>
      </c>
      <c r="F53" s="84">
        <v>110.38998099</v>
      </c>
    </row>
    <row r="54" spans="1:6" ht="12.75" customHeight="1" x14ac:dyDescent="0.2">
      <c r="A54" s="83" t="s">
        <v>155</v>
      </c>
      <c r="B54" s="83">
        <v>22</v>
      </c>
      <c r="C54" s="84">
        <v>756.57751991999999</v>
      </c>
      <c r="D54" s="84">
        <v>746.41153423000003</v>
      </c>
      <c r="E54" s="84">
        <v>111.38967816</v>
      </c>
      <c r="F54" s="84">
        <v>111.38967816</v>
      </c>
    </row>
    <row r="55" spans="1:6" ht="12.75" customHeight="1" x14ac:dyDescent="0.2">
      <c r="A55" s="83" t="s">
        <v>155</v>
      </c>
      <c r="B55" s="83">
        <v>23</v>
      </c>
      <c r="C55" s="84">
        <v>787.73474309000005</v>
      </c>
      <c r="D55" s="84">
        <v>778.04236479999997</v>
      </c>
      <c r="E55" s="84">
        <v>116.11006079000001</v>
      </c>
      <c r="F55" s="84">
        <v>116.11006079000001</v>
      </c>
    </row>
    <row r="56" spans="1:6" ht="12.75" customHeight="1" x14ac:dyDescent="0.2">
      <c r="A56" s="83" t="s">
        <v>155</v>
      </c>
      <c r="B56" s="83">
        <v>24</v>
      </c>
      <c r="C56" s="84">
        <v>894.38293094000005</v>
      </c>
      <c r="D56" s="84">
        <v>880.70162285000004</v>
      </c>
      <c r="E56" s="84">
        <v>131.43027114</v>
      </c>
      <c r="F56" s="84">
        <v>131.43027114</v>
      </c>
    </row>
    <row r="57" spans="1:6" ht="12.75" customHeight="1" x14ac:dyDescent="0.2">
      <c r="A57" s="83" t="s">
        <v>156</v>
      </c>
      <c r="B57" s="83">
        <v>1</v>
      </c>
      <c r="C57" s="84">
        <v>988.52097313000002</v>
      </c>
      <c r="D57" s="84">
        <v>972.89381995999997</v>
      </c>
      <c r="E57" s="84">
        <v>145.18844433999999</v>
      </c>
      <c r="F57" s="84">
        <v>145.18844433999999</v>
      </c>
    </row>
    <row r="58" spans="1:6" ht="12.75" customHeight="1" x14ac:dyDescent="0.2">
      <c r="A58" s="83" t="s">
        <v>156</v>
      </c>
      <c r="B58" s="83">
        <v>2</v>
      </c>
      <c r="C58" s="84">
        <v>1010.41830764</v>
      </c>
      <c r="D58" s="84">
        <v>995.76813975000005</v>
      </c>
      <c r="E58" s="84">
        <v>148.60206135999999</v>
      </c>
      <c r="F58" s="84">
        <v>148.60206135999999</v>
      </c>
    </row>
    <row r="59" spans="1:6" ht="12.75" customHeight="1" x14ac:dyDescent="0.2">
      <c r="A59" s="83" t="s">
        <v>156</v>
      </c>
      <c r="B59" s="83">
        <v>3</v>
      </c>
      <c r="C59" s="84">
        <v>1021.29222108</v>
      </c>
      <c r="D59" s="84">
        <v>1008.19825756</v>
      </c>
      <c r="E59" s="84">
        <v>150.45705254999999</v>
      </c>
      <c r="F59" s="84">
        <v>150.45705254999999</v>
      </c>
    </row>
    <row r="60" spans="1:6" ht="12.75" customHeight="1" x14ac:dyDescent="0.2">
      <c r="A60" s="83" t="s">
        <v>156</v>
      </c>
      <c r="B60" s="83">
        <v>4</v>
      </c>
      <c r="C60" s="84">
        <v>1017.02638828</v>
      </c>
      <c r="D60" s="84">
        <v>1004.1214410600001</v>
      </c>
      <c r="E60" s="84">
        <v>149.84865456</v>
      </c>
      <c r="F60" s="84">
        <v>149.84865456</v>
      </c>
    </row>
    <row r="61" spans="1:6" ht="12.75" customHeight="1" x14ac:dyDescent="0.2">
      <c r="A61" s="83" t="s">
        <v>156</v>
      </c>
      <c r="B61" s="83">
        <v>5</v>
      </c>
      <c r="C61" s="84">
        <v>1007.04774064</v>
      </c>
      <c r="D61" s="84">
        <v>1000.19055412</v>
      </c>
      <c r="E61" s="84">
        <v>149.26203416999999</v>
      </c>
      <c r="F61" s="84">
        <v>149.26203416999999</v>
      </c>
    </row>
    <row r="62" spans="1:6" ht="12.75" customHeight="1" x14ac:dyDescent="0.2">
      <c r="A62" s="83" t="s">
        <v>156</v>
      </c>
      <c r="B62" s="83">
        <v>6</v>
      </c>
      <c r="C62" s="84">
        <v>1008.65725359</v>
      </c>
      <c r="D62" s="84">
        <v>1002.18863214</v>
      </c>
      <c r="E62" s="84">
        <v>149.56021454</v>
      </c>
      <c r="F62" s="84">
        <v>149.56021454</v>
      </c>
    </row>
    <row r="63" spans="1:6" ht="12.75" customHeight="1" x14ac:dyDescent="0.2">
      <c r="A63" s="83" t="s">
        <v>156</v>
      </c>
      <c r="B63" s="83">
        <v>7</v>
      </c>
      <c r="C63" s="84">
        <v>1004.31437808</v>
      </c>
      <c r="D63" s="84">
        <v>1000.42210202</v>
      </c>
      <c r="E63" s="84">
        <v>149.29658889000001</v>
      </c>
      <c r="F63" s="84">
        <v>149.29658889000001</v>
      </c>
    </row>
    <row r="64" spans="1:6" ht="12.75" customHeight="1" x14ac:dyDescent="0.2">
      <c r="A64" s="83" t="s">
        <v>156</v>
      </c>
      <c r="B64" s="83">
        <v>8</v>
      </c>
      <c r="C64" s="84">
        <v>992.69167732999995</v>
      </c>
      <c r="D64" s="84">
        <v>988.50872704999995</v>
      </c>
      <c r="E64" s="84">
        <v>147.51871309000001</v>
      </c>
      <c r="F64" s="84">
        <v>147.51871309000001</v>
      </c>
    </row>
    <row r="65" spans="1:6" ht="12.75" customHeight="1" x14ac:dyDescent="0.2">
      <c r="A65" s="83" t="s">
        <v>156</v>
      </c>
      <c r="B65" s="83">
        <v>9</v>
      </c>
      <c r="C65" s="84">
        <v>952.97574225999995</v>
      </c>
      <c r="D65" s="84">
        <v>945.48887218000004</v>
      </c>
      <c r="E65" s="84">
        <v>141.0987054</v>
      </c>
      <c r="F65" s="84">
        <v>141.0987054</v>
      </c>
    </row>
    <row r="66" spans="1:6" ht="12.75" customHeight="1" x14ac:dyDescent="0.2">
      <c r="A66" s="83" t="s">
        <v>156</v>
      </c>
      <c r="B66" s="83">
        <v>10</v>
      </c>
      <c r="C66" s="84">
        <v>924.01898058999996</v>
      </c>
      <c r="D66" s="84">
        <v>919.96614349000004</v>
      </c>
      <c r="E66" s="84">
        <v>137.28985678999999</v>
      </c>
      <c r="F66" s="84">
        <v>137.28985678999999</v>
      </c>
    </row>
    <row r="67" spans="1:6" ht="12.75" customHeight="1" x14ac:dyDescent="0.2">
      <c r="A67" s="83" t="s">
        <v>156</v>
      </c>
      <c r="B67" s="83">
        <v>11</v>
      </c>
      <c r="C67" s="84">
        <v>908.15322117999995</v>
      </c>
      <c r="D67" s="84">
        <v>903.87046941999995</v>
      </c>
      <c r="E67" s="84">
        <v>134.88784145</v>
      </c>
      <c r="F67" s="84">
        <v>134.88784145</v>
      </c>
    </row>
    <row r="68" spans="1:6" ht="12.75" customHeight="1" x14ac:dyDescent="0.2">
      <c r="A68" s="83" t="s">
        <v>156</v>
      </c>
      <c r="B68" s="83">
        <v>12</v>
      </c>
      <c r="C68" s="84">
        <v>849.94347047999997</v>
      </c>
      <c r="D68" s="84">
        <v>844.03914248000001</v>
      </c>
      <c r="E68" s="84">
        <v>125.95899731999999</v>
      </c>
      <c r="F68" s="84">
        <v>125.95899731999999</v>
      </c>
    </row>
    <row r="69" spans="1:6" ht="12.75" customHeight="1" x14ac:dyDescent="0.2">
      <c r="A69" s="83" t="s">
        <v>156</v>
      </c>
      <c r="B69" s="83">
        <v>13</v>
      </c>
      <c r="C69" s="84">
        <v>796.59608504000005</v>
      </c>
      <c r="D69" s="84">
        <v>789.90734784999995</v>
      </c>
      <c r="E69" s="84">
        <v>117.88071488999999</v>
      </c>
      <c r="F69" s="84">
        <v>117.88071488999999</v>
      </c>
    </row>
    <row r="70" spans="1:6" ht="12.75" customHeight="1" x14ac:dyDescent="0.2">
      <c r="A70" s="83" t="s">
        <v>156</v>
      </c>
      <c r="B70" s="83">
        <v>14</v>
      </c>
      <c r="C70" s="84">
        <v>773.39934191999998</v>
      </c>
      <c r="D70" s="84">
        <v>768.76674209999999</v>
      </c>
      <c r="E70" s="84">
        <v>114.72582625</v>
      </c>
      <c r="F70" s="84">
        <v>114.72582625</v>
      </c>
    </row>
    <row r="71" spans="1:6" ht="12.75" customHeight="1" x14ac:dyDescent="0.2">
      <c r="A71" s="83" t="s">
        <v>156</v>
      </c>
      <c r="B71" s="83">
        <v>15</v>
      </c>
      <c r="C71" s="84">
        <v>780.18239495</v>
      </c>
      <c r="D71" s="84">
        <v>774.93877769000005</v>
      </c>
      <c r="E71" s="84">
        <v>115.64690132</v>
      </c>
      <c r="F71" s="84">
        <v>115.64690132</v>
      </c>
    </row>
    <row r="72" spans="1:6" ht="12.75" customHeight="1" x14ac:dyDescent="0.2">
      <c r="A72" s="83" t="s">
        <v>156</v>
      </c>
      <c r="B72" s="83">
        <v>16</v>
      </c>
      <c r="C72" s="84">
        <v>780.70659327999999</v>
      </c>
      <c r="D72" s="84">
        <v>777.45363433</v>
      </c>
      <c r="E72" s="84">
        <v>116.02220242</v>
      </c>
      <c r="F72" s="84">
        <v>116.02220242</v>
      </c>
    </row>
    <row r="73" spans="1:6" ht="12.75" customHeight="1" x14ac:dyDescent="0.2">
      <c r="A73" s="83" t="s">
        <v>156</v>
      </c>
      <c r="B73" s="83">
        <v>17</v>
      </c>
      <c r="C73" s="84">
        <v>787.85725868999998</v>
      </c>
      <c r="D73" s="84">
        <v>783.70371928999998</v>
      </c>
      <c r="E73" s="84">
        <v>116.95492508</v>
      </c>
      <c r="F73" s="84">
        <v>116.95492508</v>
      </c>
    </row>
    <row r="74" spans="1:6" ht="12.75" customHeight="1" x14ac:dyDescent="0.2">
      <c r="A74" s="83" t="s">
        <v>156</v>
      </c>
      <c r="B74" s="83">
        <v>18</v>
      </c>
      <c r="C74" s="84">
        <v>785.57113198000002</v>
      </c>
      <c r="D74" s="84">
        <v>783.78537456000004</v>
      </c>
      <c r="E74" s="84">
        <v>116.96711079000001</v>
      </c>
      <c r="F74" s="84">
        <v>116.96711079000001</v>
      </c>
    </row>
    <row r="75" spans="1:6" ht="12.75" customHeight="1" x14ac:dyDescent="0.2">
      <c r="A75" s="83" t="s">
        <v>156</v>
      </c>
      <c r="B75" s="83">
        <v>19</v>
      </c>
      <c r="C75" s="84">
        <v>782.85759015999997</v>
      </c>
      <c r="D75" s="84">
        <v>777.44122789999994</v>
      </c>
      <c r="E75" s="84">
        <v>116.02035097</v>
      </c>
      <c r="F75" s="84">
        <v>116.02035097</v>
      </c>
    </row>
    <row r="76" spans="1:6" ht="12.75" customHeight="1" x14ac:dyDescent="0.2">
      <c r="A76" s="83" t="s">
        <v>156</v>
      </c>
      <c r="B76" s="83">
        <v>20</v>
      </c>
      <c r="C76" s="84">
        <v>772.14905993000002</v>
      </c>
      <c r="D76" s="84">
        <v>770.23331513000005</v>
      </c>
      <c r="E76" s="84">
        <v>114.94468821</v>
      </c>
      <c r="F76" s="84">
        <v>114.94468821</v>
      </c>
    </row>
    <row r="77" spans="1:6" ht="12.75" customHeight="1" x14ac:dyDescent="0.2">
      <c r="A77" s="83" t="s">
        <v>156</v>
      </c>
      <c r="B77" s="83">
        <v>21</v>
      </c>
      <c r="C77" s="84">
        <v>753.45303712999998</v>
      </c>
      <c r="D77" s="84">
        <v>751.57326091000004</v>
      </c>
      <c r="E77" s="84">
        <v>112.1599812</v>
      </c>
      <c r="F77" s="84">
        <v>112.1599812</v>
      </c>
    </row>
    <row r="78" spans="1:6" ht="12.75" customHeight="1" x14ac:dyDescent="0.2">
      <c r="A78" s="83" t="s">
        <v>156</v>
      </c>
      <c r="B78" s="83">
        <v>22</v>
      </c>
      <c r="C78" s="84">
        <v>741.34753324999997</v>
      </c>
      <c r="D78" s="84">
        <v>736.64149097999996</v>
      </c>
      <c r="E78" s="84">
        <v>109.93165946000001</v>
      </c>
      <c r="F78" s="84">
        <v>109.93165946000001</v>
      </c>
    </row>
    <row r="79" spans="1:6" ht="12.75" customHeight="1" x14ac:dyDescent="0.2">
      <c r="A79" s="83" t="s">
        <v>156</v>
      </c>
      <c r="B79" s="83">
        <v>23</v>
      </c>
      <c r="C79" s="84">
        <v>777.66632173999994</v>
      </c>
      <c r="D79" s="84">
        <v>772.56845538000005</v>
      </c>
      <c r="E79" s="84">
        <v>115.29316959000001</v>
      </c>
      <c r="F79" s="84">
        <v>115.29316959000001</v>
      </c>
    </row>
    <row r="80" spans="1:6" ht="12.75" customHeight="1" x14ac:dyDescent="0.2">
      <c r="A80" s="83" t="s">
        <v>156</v>
      </c>
      <c r="B80" s="83">
        <v>24</v>
      </c>
      <c r="C80" s="84">
        <v>854.72000961000003</v>
      </c>
      <c r="D80" s="84">
        <v>854.49746209</v>
      </c>
      <c r="E80" s="84">
        <v>127.51972997</v>
      </c>
      <c r="F80" s="84">
        <v>127.51972997</v>
      </c>
    </row>
    <row r="81" spans="1:6" ht="12.75" customHeight="1" x14ac:dyDescent="0.2">
      <c r="A81" s="83" t="s">
        <v>157</v>
      </c>
      <c r="B81" s="83">
        <v>1</v>
      </c>
      <c r="C81" s="84">
        <v>889.41834289999997</v>
      </c>
      <c r="D81" s="84">
        <v>884.46302690000005</v>
      </c>
      <c r="E81" s="84">
        <v>131.99159900000001</v>
      </c>
      <c r="F81" s="84">
        <v>131.99159900000001</v>
      </c>
    </row>
    <row r="82" spans="1:6" ht="12.75" customHeight="1" x14ac:dyDescent="0.2">
      <c r="A82" s="83" t="s">
        <v>157</v>
      </c>
      <c r="B82" s="83">
        <v>2</v>
      </c>
      <c r="C82" s="84">
        <v>897.77263300000004</v>
      </c>
      <c r="D82" s="84">
        <v>896.58435139999995</v>
      </c>
      <c r="E82" s="84">
        <v>133.80050785</v>
      </c>
      <c r="F82" s="84">
        <v>133.80050785</v>
      </c>
    </row>
    <row r="83" spans="1:6" ht="12.75" customHeight="1" x14ac:dyDescent="0.2">
      <c r="A83" s="83" t="s">
        <v>157</v>
      </c>
      <c r="B83" s="83">
        <v>3</v>
      </c>
      <c r="C83" s="84">
        <v>901.32131712</v>
      </c>
      <c r="D83" s="84">
        <v>895.03936794000003</v>
      </c>
      <c r="E83" s="84">
        <v>133.56994441000001</v>
      </c>
      <c r="F83" s="84">
        <v>133.56994441000001</v>
      </c>
    </row>
    <row r="84" spans="1:6" ht="12.75" customHeight="1" x14ac:dyDescent="0.2">
      <c r="A84" s="83" t="s">
        <v>157</v>
      </c>
      <c r="B84" s="83">
        <v>4</v>
      </c>
      <c r="C84" s="84">
        <v>892.98876834999999</v>
      </c>
      <c r="D84" s="84">
        <v>892.26114354000003</v>
      </c>
      <c r="E84" s="84">
        <v>133.15533998999999</v>
      </c>
      <c r="F84" s="84">
        <v>133.15533998999999</v>
      </c>
    </row>
    <row r="85" spans="1:6" ht="12.75" customHeight="1" x14ac:dyDescent="0.2">
      <c r="A85" s="83" t="s">
        <v>157</v>
      </c>
      <c r="B85" s="83">
        <v>5</v>
      </c>
      <c r="C85" s="84">
        <v>890.41150795999999</v>
      </c>
      <c r="D85" s="84">
        <v>889.89875586999995</v>
      </c>
      <c r="E85" s="84">
        <v>132.80279238</v>
      </c>
      <c r="F85" s="84">
        <v>132.80279238</v>
      </c>
    </row>
    <row r="86" spans="1:6" ht="12.75" customHeight="1" x14ac:dyDescent="0.2">
      <c r="A86" s="83" t="s">
        <v>157</v>
      </c>
      <c r="B86" s="83">
        <v>6</v>
      </c>
      <c r="C86" s="84">
        <v>893.11654098999998</v>
      </c>
      <c r="D86" s="84">
        <v>893.11654098999998</v>
      </c>
      <c r="E86" s="84">
        <v>133.28299403</v>
      </c>
      <c r="F86" s="84">
        <v>133.28299403</v>
      </c>
    </row>
    <row r="87" spans="1:6" ht="12.75" customHeight="1" x14ac:dyDescent="0.2">
      <c r="A87" s="83" t="s">
        <v>157</v>
      </c>
      <c r="B87" s="83">
        <v>7</v>
      </c>
      <c r="C87" s="84">
        <v>903.47360886000001</v>
      </c>
      <c r="D87" s="84">
        <v>899.45618913999999</v>
      </c>
      <c r="E87" s="84">
        <v>134.22908253</v>
      </c>
      <c r="F87" s="84">
        <v>134.22908253</v>
      </c>
    </row>
    <row r="88" spans="1:6" ht="12.75" customHeight="1" x14ac:dyDescent="0.2">
      <c r="A88" s="83" t="s">
        <v>157</v>
      </c>
      <c r="B88" s="83">
        <v>8</v>
      </c>
      <c r="C88" s="84">
        <v>900.43003747</v>
      </c>
      <c r="D88" s="84">
        <v>895.69007111999997</v>
      </c>
      <c r="E88" s="84">
        <v>133.66705119</v>
      </c>
      <c r="F88" s="84">
        <v>133.66705119</v>
      </c>
    </row>
    <row r="89" spans="1:6" ht="12.75" customHeight="1" x14ac:dyDescent="0.2">
      <c r="A89" s="83" t="s">
        <v>157</v>
      </c>
      <c r="B89" s="83">
        <v>9</v>
      </c>
      <c r="C89" s="84">
        <v>891.21173098999998</v>
      </c>
      <c r="D89" s="84">
        <v>888.61152130999994</v>
      </c>
      <c r="E89" s="84">
        <v>132.61069373999999</v>
      </c>
      <c r="F89" s="84">
        <v>132.61069373999999</v>
      </c>
    </row>
    <row r="90" spans="1:6" ht="12.75" customHeight="1" x14ac:dyDescent="0.2">
      <c r="A90" s="83" t="s">
        <v>157</v>
      </c>
      <c r="B90" s="83">
        <v>10</v>
      </c>
      <c r="C90" s="84">
        <v>863.7162548</v>
      </c>
      <c r="D90" s="84">
        <v>861.23159473999999</v>
      </c>
      <c r="E90" s="84">
        <v>128.52468880999999</v>
      </c>
      <c r="F90" s="84">
        <v>128.52468880999999</v>
      </c>
    </row>
    <row r="91" spans="1:6" ht="12.75" customHeight="1" x14ac:dyDescent="0.2">
      <c r="A91" s="83" t="s">
        <v>157</v>
      </c>
      <c r="B91" s="83">
        <v>11</v>
      </c>
      <c r="C91" s="84">
        <v>831.72218519</v>
      </c>
      <c r="D91" s="84">
        <v>828.11416998000004</v>
      </c>
      <c r="E91" s="84">
        <v>123.58245639</v>
      </c>
      <c r="F91" s="84">
        <v>123.58245639</v>
      </c>
    </row>
    <row r="92" spans="1:6" ht="12.75" customHeight="1" x14ac:dyDescent="0.2">
      <c r="A92" s="83" t="s">
        <v>157</v>
      </c>
      <c r="B92" s="83">
        <v>12</v>
      </c>
      <c r="C92" s="84">
        <v>777.87076139999999</v>
      </c>
      <c r="D92" s="84">
        <v>773.08894353000005</v>
      </c>
      <c r="E92" s="84">
        <v>115.37084391</v>
      </c>
      <c r="F92" s="84">
        <v>115.37084391</v>
      </c>
    </row>
    <row r="93" spans="1:6" ht="12.75" customHeight="1" x14ac:dyDescent="0.2">
      <c r="A93" s="83" t="s">
        <v>157</v>
      </c>
      <c r="B93" s="83">
        <v>13</v>
      </c>
      <c r="C93" s="84">
        <v>737.42155009999999</v>
      </c>
      <c r="D93" s="84">
        <v>731.34809970000003</v>
      </c>
      <c r="E93" s="84">
        <v>109.14170764000001</v>
      </c>
      <c r="F93" s="84">
        <v>109.14170764000001</v>
      </c>
    </row>
    <row r="94" spans="1:6" ht="12.75" customHeight="1" x14ac:dyDescent="0.2">
      <c r="A94" s="83" t="s">
        <v>157</v>
      </c>
      <c r="B94" s="83">
        <v>14</v>
      </c>
      <c r="C94" s="84">
        <v>746.33220260999997</v>
      </c>
      <c r="D94" s="84">
        <v>741.97146980000002</v>
      </c>
      <c r="E94" s="84">
        <v>110.72707138</v>
      </c>
      <c r="F94" s="84">
        <v>110.72707138</v>
      </c>
    </row>
    <row r="95" spans="1:6" ht="12.75" customHeight="1" x14ac:dyDescent="0.2">
      <c r="A95" s="83" t="s">
        <v>157</v>
      </c>
      <c r="B95" s="83">
        <v>15</v>
      </c>
      <c r="C95" s="84">
        <v>773.20922074999999</v>
      </c>
      <c r="D95" s="84">
        <v>768.16797837000001</v>
      </c>
      <c r="E95" s="84">
        <v>114.63647057999999</v>
      </c>
      <c r="F95" s="84">
        <v>114.63647057999999</v>
      </c>
    </row>
    <row r="96" spans="1:6" ht="12.75" customHeight="1" x14ac:dyDescent="0.2">
      <c r="A96" s="83" t="s">
        <v>157</v>
      </c>
      <c r="B96" s="83">
        <v>16</v>
      </c>
      <c r="C96" s="84">
        <v>797.29182544000003</v>
      </c>
      <c r="D96" s="84">
        <v>790.95102353000004</v>
      </c>
      <c r="E96" s="84">
        <v>118.03646636000001</v>
      </c>
      <c r="F96" s="84">
        <v>118.03646636000001</v>
      </c>
    </row>
    <row r="97" spans="1:6" ht="12.75" customHeight="1" x14ac:dyDescent="0.2">
      <c r="A97" s="83" t="s">
        <v>157</v>
      </c>
      <c r="B97" s="83">
        <v>17</v>
      </c>
      <c r="C97" s="84">
        <v>804.50300958000003</v>
      </c>
      <c r="D97" s="84">
        <v>803.35246085000006</v>
      </c>
      <c r="E97" s="84">
        <v>119.88717746</v>
      </c>
      <c r="F97" s="84">
        <v>119.88717746</v>
      </c>
    </row>
    <row r="98" spans="1:6" ht="12.75" customHeight="1" x14ac:dyDescent="0.2">
      <c r="A98" s="83" t="s">
        <v>157</v>
      </c>
      <c r="B98" s="83">
        <v>18</v>
      </c>
      <c r="C98" s="84">
        <v>808.86301555</v>
      </c>
      <c r="D98" s="84">
        <v>803.32314482000004</v>
      </c>
      <c r="E98" s="84">
        <v>119.88280253000001</v>
      </c>
      <c r="F98" s="84">
        <v>119.88280253000001</v>
      </c>
    </row>
    <row r="99" spans="1:6" ht="12.75" customHeight="1" x14ac:dyDescent="0.2">
      <c r="A99" s="83" t="s">
        <v>157</v>
      </c>
      <c r="B99" s="83">
        <v>19</v>
      </c>
      <c r="C99" s="84">
        <v>796.33464674000004</v>
      </c>
      <c r="D99" s="84">
        <v>790.89283480999995</v>
      </c>
      <c r="E99" s="84">
        <v>118.02778265000001</v>
      </c>
      <c r="F99" s="84">
        <v>118.02778265000001</v>
      </c>
    </row>
    <row r="100" spans="1:6" ht="12.75" customHeight="1" x14ac:dyDescent="0.2">
      <c r="A100" s="83" t="s">
        <v>157</v>
      </c>
      <c r="B100" s="83">
        <v>20</v>
      </c>
      <c r="C100" s="84">
        <v>779.13949131000004</v>
      </c>
      <c r="D100" s="84">
        <v>774.94176546000006</v>
      </c>
      <c r="E100" s="84">
        <v>115.64734719</v>
      </c>
      <c r="F100" s="84">
        <v>115.64734719</v>
      </c>
    </row>
    <row r="101" spans="1:6" ht="12.75" customHeight="1" x14ac:dyDescent="0.2">
      <c r="A101" s="83" t="s">
        <v>157</v>
      </c>
      <c r="B101" s="83">
        <v>21</v>
      </c>
      <c r="C101" s="84">
        <v>729.46250863</v>
      </c>
      <c r="D101" s="84">
        <v>726.08259926000005</v>
      </c>
      <c r="E101" s="84">
        <v>108.35591807</v>
      </c>
      <c r="F101" s="84">
        <v>108.35591807</v>
      </c>
    </row>
    <row r="102" spans="1:6" ht="12.75" customHeight="1" x14ac:dyDescent="0.2">
      <c r="A102" s="83" t="s">
        <v>157</v>
      </c>
      <c r="B102" s="83">
        <v>22</v>
      </c>
      <c r="C102" s="84">
        <v>724.99192198000003</v>
      </c>
      <c r="D102" s="84">
        <v>720.43566718</v>
      </c>
      <c r="E102" s="84">
        <v>107.51320608</v>
      </c>
      <c r="F102" s="84">
        <v>107.51320608</v>
      </c>
    </row>
    <row r="103" spans="1:6" ht="12.75" customHeight="1" x14ac:dyDescent="0.2">
      <c r="A103" s="83" t="s">
        <v>157</v>
      </c>
      <c r="B103" s="83">
        <v>23</v>
      </c>
      <c r="C103" s="84">
        <v>767.76973221000003</v>
      </c>
      <c r="D103" s="84">
        <v>762.80264486999999</v>
      </c>
      <c r="E103" s="84">
        <v>113.83578256</v>
      </c>
      <c r="F103" s="84">
        <v>113.83578256</v>
      </c>
    </row>
    <row r="104" spans="1:6" ht="12.75" customHeight="1" x14ac:dyDescent="0.2">
      <c r="A104" s="83" t="s">
        <v>157</v>
      </c>
      <c r="B104" s="83">
        <v>24</v>
      </c>
      <c r="C104" s="84">
        <v>860.64983815999994</v>
      </c>
      <c r="D104" s="84">
        <v>857.59225780999998</v>
      </c>
      <c r="E104" s="84">
        <v>127.98157747</v>
      </c>
      <c r="F104" s="84">
        <v>127.98157747</v>
      </c>
    </row>
    <row r="105" spans="1:6" ht="12.75" customHeight="1" x14ac:dyDescent="0.2">
      <c r="A105" s="83" t="s">
        <v>158</v>
      </c>
      <c r="B105" s="83">
        <v>1</v>
      </c>
      <c r="C105" s="84">
        <v>929.22171662999995</v>
      </c>
      <c r="D105" s="84">
        <v>922.73884093000004</v>
      </c>
      <c r="E105" s="84">
        <v>137.70363641</v>
      </c>
      <c r="F105" s="84">
        <v>137.70363641</v>
      </c>
    </row>
    <row r="106" spans="1:6" ht="12.75" customHeight="1" x14ac:dyDescent="0.2">
      <c r="A106" s="83" t="s">
        <v>158</v>
      </c>
      <c r="B106" s="83">
        <v>2</v>
      </c>
      <c r="C106" s="84">
        <v>926.82661063</v>
      </c>
      <c r="D106" s="84">
        <v>923.45363109000004</v>
      </c>
      <c r="E106" s="84">
        <v>137.81030711</v>
      </c>
      <c r="F106" s="84">
        <v>137.81030711</v>
      </c>
    </row>
    <row r="107" spans="1:6" ht="12.75" customHeight="1" x14ac:dyDescent="0.2">
      <c r="A107" s="83" t="s">
        <v>158</v>
      </c>
      <c r="B107" s="83">
        <v>3</v>
      </c>
      <c r="C107" s="84">
        <v>914.57918400000005</v>
      </c>
      <c r="D107" s="84">
        <v>908.26929542000005</v>
      </c>
      <c r="E107" s="84">
        <v>135.54429407999999</v>
      </c>
      <c r="F107" s="84">
        <v>135.54429407999999</v>
      </c>
    </row>
    <row r="108" spans="1:6" ht="12.75" customHeight="1" x14ac:dyDescent="0.2">
      <c r="A108" s="83" t="s">
        <v>158</v>
      </c>
      <c r="B108" s="83">
        <v>4</v>
      </c>
      <c r="C108" s="84">
        <v>908.39836022999998</v>
      </c>
      <c r="D108" s="84">
        <v>904.78807202999997</v>
      </c>
      <c r="E108" s="84">
        <v>135.02477859000001</v>
      </c>
      <c r="F108" s="84">
        <v>135.02477859000001</v>
      </c>
    </row>
    <row r="109" spans="1:6" ht="12.75" customHeight="1" x14ac:dyDescent="0.2">
      <c r="A109" s="83" t="s">
        <v>158</v>
      </c>
      <c r="B109" s="83">
        <v>5</v>
      </c>
      <c r="C109" s="84">
        <v>903.62101503999997</v>
      </c>
      <c r="D109" s="84">
        <v>899.67802396000002</v>
      </c>
      <c r="E109" s="84">
        <v>134.26218774</v>
      </c>
      <c r="F109" s="84">
        <v>134.26218774</v>
      </c>
    </row>
    <row r="110" spans="1:6" ht="12.75" customHeight="1" x14ac:dyDescent="0.2">
      <c r="A110" s="83" t="s">
        <v>158</v>
      </c>
      <c r="B110" s="83">
        <v>6</v>
      </c>
      <c r="C110" s="84">
        <v>911.95037425999999</v>
      </c>
      <c r="D110" s="84">
        <v>906.12176176000003</v>
      </c>
      <c r="E110" s="84">
        <v>135.22380991</v>
      </c>
      <c r="F110" s="84">
        <v>135.22380991</v>
      </c>
    </row>
    <row r="111" spans="1:6" ht="12.75" customHeight="1" x14ac:dyDescent="0.2">
      <c r="A111" s="83" t="s">
        <v>158</v>
      </c>
      <c r="B111" s="83">
        <v>7</v>
      </c>
      <c r="C111" s="84">
        <v>913.79338233999999</v>
      </c>
      <c r="D111" s="84">
        <v>908.58741567000004</v>
      </c>
      <c r="E111" s="84">
        <v>135.59176830999999</v>
      </c>
      <c r="F111" s="84">
        <v>135.59176830999999</v>
      </c>
    </row>
    <row r="112" spans="1:6" ht="12.75" customHeight="1" x14ac:dyDescent="0.2">
      <c r="A112" s="83" t="s">
        <v>158</v>
      </c>
      <c r="B112" s="83">
        <v>8</v>
      </c>
      <c r="C112" s="84">
        <v>925.68367128</v>
      </c>
      <c r="D112" s="84">
        <v>919.65365270999996</v>
      </c>
      <c r="E112" s="84">
        <v>137.24322266999999</v>
      </c>
      <c r="F112" s="84">
        <v>137.24322266999999</v>
      </c>
    </row>
    <row r="113" spans="1:6" ht="12.75" customHeight="1" x14ac:dyDescent="0.2">
      <c r="A113" s="83" t="s">
        <v>158</v>
      </c>
      <c r="B113" s="83">
        <v>9</v>
      </c>
      <c r="C113" s="84">
        <v>911.60452447</v>
      </c>
      <c r="D113" s="84">
        <v>911.34348211999998</v>
      </c>
      <c r="E113" s="84">
        <v>136.00306602000001</v>
      </c>
      <c r="F113" s="84">
        <v>136.00306602000001</v>
      </c>
    </row>
    <row r="114" spans="1:6" ht="12.75" customHeight="1" x14ac:dyDescent="0.2">
      <c r="A114" s="83" t="s">
        <v>158</v>
      </c>
      <c r="B114" s="83">
        <v>10</v>
      </c>
      <c r="C114" s="84">
        <v>874.08782195000003</v>
      </c>
      <c r="D114" s="84">
        <v>871.57332590999999</v>
      </c>
      <c r="E114" s="84">
        <v>130.06802254999999</v>
      </c>
      <c r="F114" s="84">
        <v>130.06802254999999</v>
      </c>
    </row>
    <row r="115" spans="1:6" ht="12.75" customHeight="1" x14ac:dyDescent="0.2">
      <c r="A115" s="83" t="s">
        <v>158</v>
      </c>
      <c r="B115" s="83">
        <v>11</v>
      </c>
      <c r="C115" s="84">
        <v>865.83325824999997</v>
      </c>
      <c r="D115" s="84">
        <v>860.1632386</v>
      </c>
      <c r="E115" s="84">
        <v>128.36525417999999</v>
      </c>
      <c r="F115" s="84">
        <v>128.36525417999999</v>
      </c>
    </row>
    <row r="116" spans="1:6" ht="12.75" customHeight="1" x14ac:dyDescent="0.2">
      <c r="A116" s="83" t="s">
        <v>158</v>
      </c>
      <c r="B116" s="83">
        <v>12</v>
      </c>
      <c r="C116" s="84">
        <v>798.24653794999995</v>
      </c>
      <c r="D116" s="84">
        <v>793.01081954999995</v>
      </c>
      <c r="E116" s="84">
        <v>118.34385713</v>
      </c>
      <c r="F116" s="84">
        <v>118.34385713</v>
      </c>
    </row>
    <row r="117" spans="1:6" ht="12.75" customHeight="1" x14ac:dyDescent="0.2">
      <c r="A117" s="83" t="s">
        <v>158</v>
      </c>
      <c r="B117" s="83">
        <v>13</v>
      </c>
      <c r="C117" s="84">
        <v>746.76037607000001</v>
      </c>
      <c r="D117" s="84">
        <v>739.85539803999995</v>
      </c>
      <c r="E117" s="84">
        <v>110.41128238</v>
      </c>
      <c r="F117" s="84">
        <v>110.41128238</v>
      </c>
    </row>
    <row r="118" spans="1:6" ht="12.75" customHeight="1" x14ac:dyDescent="0.2">
      <c r="A118" s="83" t="s">
        <v>158</v>
      </c>
      <c r="B118" s="83">
        <v>14</v>
      </c>
      <c r="C118" s="84">
        <v>727.37330352000004</v>
      </c>
      <c r="D118" s="84">
        <v>722.63481806000004</v>
      </c>
      <c r="E118" s="84">
        <v>107.84139328000001</v>
      </c>
      <c r="F118" s="84">
        <v>107.84139328000001</v>
      </c>
    </row>
    <row r="119" spans="1:6" ht="12.75" customHeight="1" x14ac:dyDescent="0.2">
      <c r="A119" s="83" t="s">
        <v>158</v>
      </c>
      <c r="B119" s="83">
        <v>15</v>
      </c>
      <c r="C119" s="84">
        <v>739.47372654000003</v>
      </c>
      <c r="D119" s="84">
        <v>734.57424260000005</v>
      </c>
      <c r="E119" s="84">
        <v>109.62315655</v>
      </c>
      <c r="F119" s="84">
        <v>109.62315655</v>
      </c>
    </row>
    <row r="120" spans="1:6" ht="12.75" customHeight="1" x14ac:dyDescent="0.2">
      <c r="A120" s="83" t="s">
        <v>158</v>
      </c>
      <c r="B120" s="83">
        <v>16</v>
      </c>
      <c r="C120" s="84">
        <v>748.01289897000004</v>
      </c>
      <c r="D120" s="84">
        <v>741.86230009999997</v>
      </c>
      <c r="E120" s="84">
        <v>110.71077959</v>
      </c>
      <c r="F120" s="84">
        <v>110.71077959</v>
      </c>
    </row>
    <row r="121" spans="1:6" ht="12.75" customHeight="1" x14ac:dyDescent="0.2">
      <c r="A121" s="83" t="s">
        <v>158</v>
      </c>
      <c r="B121" s="83">
        <v>17</v>
      </c>
      <c r="C121" s="84">
        <v>728.26698851000003</v>
      </c>
      <c r="D121" s="84">
        <v>721.80394457</v>
      </c>
      <c r="E121" s="84">
        <v>107.71739904</v>
      </c>
      <c r="F121" s="84">
        <v>107.71739904</v>
      </c>
    </row>
    <row r="122" spans="1:6" ht="12.75" customHeight="1" x14ac:dyDescent="0.2">
      <c r="A122" s="83" t="s">
        <v>158</v>
      </c>
      <c r="B122" s="83">
        <v>18</v>
      </c>
      <c r="C122" s="84">
        <v>726.57802665999998</v>
      </c>
      <c r="D122" s="84">
        <v>720.59856992000005</v>
      </c>
      <c r="E122" s="84">
        <v>107.53751665</v>
      </c>
      <c r="F122" s="84">
        <v>107.53751665</v>
      </c>
    </row>
    <row r="123" spans="1:6" ht="12.75" customHeight="1" x14ac:dyDescent="0.2">
      <c r="A123" s="83" t="s">
        <v>158</v>
      </c>
      <c r="B123" s="83">
        <v>19</v>
      </c>
      <c r="C123" s="84">
        <v>708.26617573999999</v>
      </c>
      <c r="D123" s="84">
        <v>708.26617573999999</v>
      </c>
      <c r="E123" s="84">
        <v>105.69710910000001</v>
      </c>
      <c r="F123" s="84">
        <v>105.69710910000001</v>
      </c>
    </row>
    <row r="124" spans="1:6" ht="12.75" customHeight="1" x14ac:dyDescent="0.2">
      <c r="A124" s="83" t="s">
        <v>158</v>
      </c>
      <c r="B124" s="83">
        <v>20</v>
      </c>
      <c r="C124" s="84">
        <v>699.87905520000004</v>
      </c>
      <c r="D124" s="84">
        <v>694.36566381</v>
      </c>
      <c r="E124" s="84">
        <v>103.62268571</v>
      </c>
      <c r="F124" s="84">
        <v>103.62268571</v>
      </c>
    </row>
    <row r="125" spans="1:6" ht="12.75" customHeight="1" x14ac:dyDescent="0.2">
      <c r="A125" s="83" t="s">
        <v>158</v>
      </c>
      <c r="B125" s="83">
        <v>21</v>
      </c>
      <c r="C125" s="84">
        <v>689.35557568000002</v>
      </c>
      <c r="D125" s="84">
        <v>683.91223261000005</v>
      </c>
      <c r="E125" s="84">
        <v>102.06268257000001</v>
      </c>
      <c r="F125" s="84">
        <v>102.06268257000001</v>
      </c>
    </row>
    <row r="126" spans="1:6" ht="12.75" customHeight="1" x14ac:dyDescent="0.2">
      <c r="A126" s="83" t="s">
        <v>158</v>
      </c>
      <c r="B126" s="83">
        <v>22</v>
      </c>
      <c r="C126" s="84">
        <v>690.58346494</v>
      </c>
      <c r="D126" s="84">
        <v>685.82353443</v>
      </c>
      <c r="E126" s="84">
        <v>102.34791301</v>
      </c>
      <c r="F126" s="84">
        <v>102.34791301</v>
      </c>
    </row>
    <row r="127" spans="1:6" ht="12.75" customHeight="1" x14ac:dyDescent="0.2">
      <c r="A127" s="83" t="s">
        <v>158</v>
      </c>
      <c r="B127" s="83">
        <v>23</v>
      </c>
      <c r="C127" s="84">
        <v>725.72961547</v>
      </c>
      <c r="D127" s="84">
        <v>720.83418724000001</v>
      </c>
      <c r="E127" s="84">
        <v>107.57267867</v>
      </c>
      <c r="F127" s="84">
        <v>107.57267867</v>
      </c>
    </row>
    <row r="128" spans="1:6" ht="12.75" customHeight="1" x14ac:dyDescent="0.2">
      <c r="A128" s="83" t="s">
        <v>158</v>
      </c>
      <c r="B128" s="83">
        <v>24</v>
      </c>
      <c r="C128" s="84">
        <v>809.42509503999997</v>
      </c>
      <c r="D128" s="84">
        <v>808.14662195999995</v>
      </c>
      <c r="E128" s="84">
        <v>120.60262736999999</v>
      </c>
      <c r="F128" s="84">
        <v>120.60262736999999</v>
      </c>
    </row>
    <row r="129" spans="1:6" ht="12.75" customHeight="1" x14ac:dyDescent="0.2">
      <c r="A129" s="83" t="s">
        <v>159</v>
      </c>
      <c r="B129" s="83">
        <v>1</v>
      </c>
      <c r="C129" s="84">
        <v>892.01601505999997</v>
      </c>
      <c r="D129" s="84">
        <v>886.64520404999996</v>
      </c>
      <c r="E129" s="84">
        <v>132.31725313999999</v>
      </c>
      <c r="F129" s="84">
        <v>132.31725313999999</v>
      </c>
    </row>
    <row r="130" spans="1:6" ht="12.75" customHeight="1" x14ac:dyDescent="0.2">
      <c r="A130" s="83" t="s">
        <v>159</v>
      </c>
      <c r="B130" s="83">
        <v>2</v>
      </c>
      <c r="C130" s="84">
        <v>923.05712278999999</v>
      </c>
      <c r="D130" s="84">
        <v>915.58234914000002</v>
      </c>
      <c r="E130" s="84">
        <v>136.63564739</v>
      </c>
      <c r="F130" s="84">
        <v>136.63564739</v>
      </c>
    </row>
    <row r="131" spans="1:6" ht="12.75" customHeight="1" x14ac:dyDescent="0.2">
      <c r="A131" s="83" t="s">
        <v>159</v>
      </c>
      <c r="B131" s="83">
        <v>3</v>
      </c>
      <c r="C131" s="84">
        <v>916.86235551000004</v>
      </c>
      <c r="D131" s="84">
        <v>912.19853814999999</v>
      </c>
      <c r="E131" s="84">
        <v>136.13066911000001</v>
      </c>
      <c r="F131" s="84">
        <v>136.13066911000001</v>
      </c>
    </row>
    <row r="132" spans="1:6" ht="12.75" customHeight="1" x14ac:dyDescent="0.2">
      <c r="A132" s="83" t="s">
        <v>159</v>
      </c>
      <c r="B132" s="83">
        <v>4</v>
      </c>
      <c r="C132" s="84">
        <v>909.53390875000002</v>
      </c>
      <c r="D132" s="84">
        <v>906.38824413999998</v>
      </c>
      <c r="E132" s="84">
        <v>135.26357802999999</v>
      </c>
      <c r="F132" s="84">
        <v>135.26357802999999</v>
      </c>
    </row>
    <row r="133" spans="1:6" ht="12.75" customHeight="1" x14ac:dyDescent="0.2">
      <c r="A133" s="83" t="s">
        <v>159</v>
      </c>
      <c r="B133" s="83">
        <v>5</v>
      </c>
      <c r="C133" s="84">
        <v>899.04350797999996</v>
      </c>
      <c r="D133" s="84">
        <v>898.59798966999995</v>
      </c>
      <c r="E133" s="84">
        <v>134.10101033999999</v>
      </c>
      <c r="F133" s="84">
        <v>134.10101033999999</v>
      </c>
    </row>
    <row r="134" spans="1:6" ht="12.75" customHeight="1" x14ac:dyDescent="0.2">
      <c r="A134" s="83" t="s">
        <v>159</v>
      </c>
      <c r="B134" s="83">
        <v>6</v>
      </c>
      <c r="C134" s="84">
        <v>905.07563909999999</v>
      </c>
      <c r="D134" s="84">
        <v>903.10454528000002</v>
      </c>
      <c r="E134" s="84">
        <v>134.77353984000001</v>
      </c>
      <c r="F134" s="84">
        <v>134.77353984000001</v>
      </c>
    </row>
    <row r="135" spans="1:6" ht="12.75" customHeight="1" x14ac:dyDescent="0.2">
      <c r="A135" s="83" t="s">
        <v>159</v>
      </c>
      <c r="B135" s="83">
        <v>7</v>
      </c>
      <c r="C135" s="84">
        <v>910.10123012999998</v>
      </c>
      <c r="D135" s="84">
        <v>902.35606575999998</v>
      </c>
      <c r="E135" s="84">
        <v>134.66184154999999</v>
      </c>
      <c r="F135" s="84">
        <v>134.66184154999999</v>
      </c>
    </row>
    <row r="136" spans="1:6" ht="12.75" customHeight="1" x14ac:dyDescent="0.2">
      <c r="A136" s="83" t="s">
        <v>159</v>
      </c>
      <c r="B136" s="83">
        <v>8</v>
      </c>
      <c r="C136" s="84">
        <v>899.6637283</v>
      </c>
      <c r="D136" s="84">
        <v>898.91983344000005</v>
      </c>
      <c r="E136" s="84">
        <v>134.14904024000001</v>
      </c>
      <c r="F136" s="84">
        <v>134.14904024000001</v>
      </c>
    </row>
    <row r="137" spans="1:6" ht="12.75" customHeight="1" x14ac:dyDescent="0.2">
      <c r="A137" s="83" t="s">
        <v>159</v>
      </c>
      <c r="B137" s="83">
        <v>9</v>
      </c>
      <c r="C137" s="84">
        <v>876.03175536000003</v>
      </c>
      <c r="D137" s="84">
        <v>868.52630784999997</v>
      </c>
      <c r="E137" s="84">
        <v>129.61330509000001</v>
      </c>
      <c r="F137" s="84">
        <v>129.61330509000001</v>
      </c>
    </row>
    <row r="138" spans="1:6" ht="12.75" customHeight="1" x14ac:dyDescent="0.2">
      <c r="A138" s="83" t="s">
        <v>159</v>
      </c>
      <c r="B138" s="83">
        <v>10</v>
      </c>
      <c r="C138" s="84">
        <v>833.51576290000003</v>
      </c>
      <c r="D138" s="84">
        <v>832.84393426999998</v>
      </c>
      <c r="E138" s="84">
        <v>124.28829613000001</v>
      </c>
      <c r="F138" s="84">
        <v>124.28829613000001</v>
      </c>
    </row>
    <row r="139" spans="1:6" ht="12.75" customHeight="1" x14ac:dyDescent="0.2">
      <c r="A139" s="83" t="s">
        <v>159</v>
      </c>
      <c r="B139" s="83">
        <v>11</v>
      </c>
      <c r="C139" s="84">
        <v>827.19346623000001</v>
      </c>
      <c r="D139" s="84">
        <v>823.38429164000001</v>
      </c>
      <c r="E139" s="84">
        <v>122.87659963</v>
      </c>
      <c r="F139" s="84">
        <v>122.87659963</v>
      </c>
    </row>
    <row r="140" spans="1:6" ht="12.75" customHeight="1" x14ac:dyDescent="0.2">
      <c r="A140" s="83" t="s">
        <v>159</v>
      </c>
      <c r="B140" s="83">
        <v>12</v>
      </c>
      <c r="C140" s="84">
        <v>781.29448603000003</v>
      </c>
      <c r="D140" s="84">
        <v>776.28186098000003</v>
      </c>
      <c r="E140" s="84">
        <v>115.84733447000001</v>
      </c>
      <c r="F140" s="84">
        <v>115.84733447000001</v>
      </c>
    </row>
    <row r="141" spans="1:6" ht="12.75" customHeight="1" x14ac:dyDescent="0.2">
      <c r="A141" s="83" t="s">
        <v>159</v>
      </c>
      <c r="B141" s="83">
        <v>13</v>
      </c>
      <c r="C141" s="84">
        <v>725.77690842000004</v>
      </c>
      <c r="D141" s="84">
        <v>719.34227721000002</v>
      </c>
      <c r="E141" s="84">
        <v>107.35003557</v>
      </c>
      <c r="F141" s="84">
        <v>107.35003557</v>
      </c>
    </row>
    <row r="142" spans="1:6" ht="12.75" customHeight="1" x14ac:dyDescent="0.2">
      <c r="A142" s="83" t="s">
        <v>159</v>
      </c>
      <c r="B142" s="83">
        <v>14</v>
      </c>
      <c r="C142" s="84">
        <v>719.67198284000006</v>
      </c>
      <c r="D142" s="84">
        <v>715.36120558000005</v>
      </c>
      <c r="E142" s="84">
        <v>106.75592593</v>
      </c>
      <c r="F142" s="84">
        <v>106.75592593</v>
      </c>
    </row>
    <row r="143" spans="1:6" ht="12.75" customHeight="1" x14ac:dyDescent="0.2">
      <c r="A143" s="83" t="s">
        <v>159</v>
      </c>
      <c r="B143" s="83">
        <v>15</v>
      </c>
      <c r="C143" s="84">
        <v>726.89750638999999</v>
      </c>
      <c r="D143" s="84">
        <v>721.96126124</v>
      </c>
      <c r="E143" s="84">
        <v>107.74087597</v>
      </c>
      <c r="F143" s="84">
        <v>107.74087597</v>
      </c>
    </row>
    <row r="144" spans="1:6" ht="12.75" customHeight="1" x14ac:dyDescent="0.2">
      <c r="A144" s="83" t="s">
        <v>159</v>
      </c>
      <c r="B144" s="83">
        <v>16</v>
      </c>
      <c r="C144" s="84">
        <v>726.88382536999995</v>
      </c>
      <c r="D144" s="84">
        <v>724.54709753999998</v>
      </c>
      <c r="E144" s="84">
        <v>108.12676963</v>
      </c>
      <c r="F144" s="84">
        <v>108.12676963</v>
      </c>
    </row>
    <row r="145" spans="1:6" ht="12.75" customHeight="1" x14ac:dyDescent="0.2">
      <c r="A145" s="83" t="s">
        <v>159</v>
      </c>
      <c r="B145" s="83">
        <v>17</v>
      </c>
      <c r="C145" s="84">
        <v>727.34228597000003</v>
      </c>
      <c r="D145" s="84">
        <v>726.09679129999995</v>
      </c>
      <c r="E145" s="84">
        <v>108.358036</v>
      </c>
      <c r="F145" s="84">
        <v>108.358036</v>
      </c>
    </row>
    <row r="146" spans="1:6" ht="12.75" customHeight="1" x14ac:dyDescent="0.2">
      <c r="A146" s="83" t="s">
        <v>159</v>
      </c>
      <c r="B146" s="83">
        <v>18</v>
      </c>
      <c r="C146" s="84">
        <v>728.92258967999999</v>
      </c>
      <c r="D146" s="84">
        <v>727.26560552000001</v>
      </c>
      <c r="E146" s="84">
        <v>108.53246235</v>
      </c>
      <c r="F146" s="84">
        <v>108.53246235</v>
      </c>
    </row>
    <row r="147" spans="1:6" ht="12.75" customHeight="1" x14ac:dyDescent="0.2">
      <c r="A147" s="83" t="s">
        <v>159</v>
      </c>
      <c r="B147" s="83">
        <v>19</v>
      </c>
      <c r="C147" s="84">
        <v>716.64646272000005</v>
      </c>
      <c r="D147" s="84">
        <v>714.83495983</v>
      </c>
      <c r="E147" s="84">
        <v>106.67739238</v>
      </c>
      <c r="F147" s="84">
        <v>106.67739238</v>
      </c>
    </row>
    <row r="148" spans="1:6" ht="12.75" customHeight="1" x14ac:dyDescent="0.2">
      <c r="A148" s="83" t="s">
        <v>159</v>
      </c>
      <c r="B148" s="83">
        <v>20</v>
      </c>
      <c r="C148" s="84">
        <v>700.99654105000002</v>
      </c>
      <c r="D148" s="84">
        <v>695.49621822999995</v>
      </c>
      <c r="E148" s="84">
        <v>103.79140241</v>
      </c>
      <c r="F148" s="84">
        <v>103.79140241</v>
      </c>
    </row>
    <row r="149" spans="1:6" ht="12.75" customHeight="1" x14ac:dyDescent="0.2">
      <c r="A149" s="83" t="s">
        <v>159</v>
      </c>
      <c r="B149" s="83">
        <v>21</v>
      </c>
      <c r="C149" s="84">
        <v>664.47596389</v>
      </c>
      <c r="D149" s="84">
        <v>659.13269390999994</v>
      </c>
      <c r="E149" s="84">
        <v>98.364742870000001</v>
      </c>
      <c r="F149" s="84">
        <v>98.364742870000001</v>
      </c>
    </row>
    <row r="150" spans="1:6" ht="12.75" customHeight="1" x14ac:dyDescent="0.2">
      <c r="A150" s="83" t="s">
        <v>159</v>
      </c>
      <c r="B150" s="83">
        <v>22</v>
      </c>
      <c r="C150" s="84">
        <v>674.92871278999996</v>
      </c>
      <c r="D150" s="84">
        <v>670.31876337000006</v>
      </c>
      <c r="E150" s="84">
        <v>100.03408025</v>
      </c>
      <c r="F150" s="84">
        <v>100.03408025</v>
      </c>
    </row>
    <row r="151" spans="1:6" ht="12.75" customHeight="1" x14ac:dyDescent="0.2">
      <c r="A151" s="83" t="s">
        <v>159</v>
      </c>
      <c r="B151" s="83">
        <v>23</v>
      </c>
      <c r="C151" s="84">
        <v>713.67555527000002</v>
      </c>
      <c r="D151" s="84">
        <v>708.67363750000004</v>
      </c>
      <c r="E151" s="84">
        <v>105.75791608999999</v>
      </c>
      <c r="F151" s="84">
        <v>105.75791608999999</v>
      </c>
    </row>
    <row r="152" spans="1:6" ht="12.75" customHeight="1" x14ac:dyDescent="0.2">
      <c r="A152" s="83" t="s">
        <v>159</v>
      </c>
      <c r="B152" s="83">
        <v>24</v>
      </c>
      <c r="C152" s="84">
        <v>798.02715661000002</v>
      </c>
      <c r="D152" s="84">
        <v>796.76668638000001</v>
      </c>
      <c r="E152" s="84">
        <v>118.90435865000001</v>
      </c>
      <c r="F152" s="84">
        <v>118.90435865000001</v>
      </c>
    </row>
    <row r="153" spans="1:6" ht="12.75" customHeight="1" x14ac:dyDescent="0.2">
      <c r="A153" s="83" t="s">
        <v>160</v>
      </c>
      <c r="B153" s="83">
        <v>1</v>
      </c>
      <c r="C153" s="84">
        <v>869.92210322999995</v>
      </c>
      <c r="D153" s="84">
        <v>868.99579345999996</v>
      </c>
      <c r="E153" s="84">
        <v>129.68336811</v>
      </c>
      <c r="F153" s="84">
        <v>129.68336811</v>
      </c>
    </row>
    <row r="154" spans="1:6" ht="12.75" customHeight="1" x14ac:dyDescent="0.2">
      <c r="A154" s="83" t="s">
        <v>160</v>
      </c>
      <c r="B154" s="83">
        <v>2</v>
      </c>
      <c r="C154" s="84">
        <v>900.78918667999994</v>
      </c>
      <c r="D154" s="84">
        <v>898.59082697999997</v>
      </c>
      <c r="E154" s="84">
        <v>134.09994141999999</v>
      </c>
      <c r="F154" s="84">
        <v>134.09994141999999</v>
      </c>
    </row>
    <row r="155" spans="1:6" ht="12.75" customHeight="1" x14ac:dyDescent="0.2">
      <c r="A155" s="83" t="s">
        <v>160</v>
      </c>
      <c r="B155" s="83">
        <v>3</v>
      </c>
      <c r="C155" s="84">
        <v>923.52392297999995</v>
      </c>
      <c r="D155" s="84">
        <v>919.48686557999997</v>
      </c>
      <c r="E155" s="84">
        <v>137.21833243</v>
      </c>
      <c r="F155" s="84">
        <v>137.21833243</v>
      </c>
    </row>
    <row r="156" spans="1:6" ht="12.75" customHeight="1" x14ac:dyDescent="0.2">
      <c r="A156" s="83" t="s">
        <v>160</v>
      </c>
      <c r="B156" s="83">
        <v>4</v>
      </c>
      <c r="C156" s="84">
        <v>920.55577124000001</v>
      </c>
      <c r="D156" s="84">
        <v>919.03187753999998</v>
      </c>
      <c r="E156" s="84">
        <v>137.15043292999999</v>
      </c>
      <c r="F156" s="84">
        <v>137.15043292999999</v>
      </c>
    </row>
    <row r="157" spans="1:6" ht="12.75" customHeight="1" x14ac:dyDescent="0.2">
      <c r="A157" s="83" t="s">
        <v>160</v>
      </c>
      <c r="B157" s="83">
        <v>5</v>
      </c>
      <c r="C157" s="84">
        <v>913.69612705999998</v>
      </c>
      <c r="D157" s="84">
        <v>913.66115682999998</v>
      </c>
      <c r="E157" s="84">
        <v>136.34894095000001</v>
      </c>
      <c r="F157" s="84">
        <v>136.34894095000001</v>
      </c>
    </row>
    <row r="158" spans="1:6" ht="12.75" customHeight="1" x14ac:dyDescent="0.2">
      <c r="A158" s="83" t="s">
        <v>160</v>
      </c>
      <c r="B158" s="83">
        <v>6</v>
      </c>
      <c r="C158" s="84">
        <v>843.92352131999996</v>
      </c>
      <c r="D158" s="84">
        <v>843.01023311999995</v>
      </c>
      <c r="E158" s="84">
        <v>125.80544947</v>
      </c>
      <c r="F158" s="84">
        <v>125.80544947</v>
      </c>
    </row>
    <row r="159" spans="1:6" ht="12.75" customHeight="1" x14ac:dyDescent="0.2">
      <c r="A159" s="83" t="s">
        <v>160</v>
      </c>
      <c r="B159" s="83">
        <v>7</v>
      </c>
      <c r="C159" s="84">
        <v>867.63936652999996</v>
      </c>
      <c r="D159" s="84">
        <v>865.73591335000003</v>
      </c>
      <c r="E159" s="84">
        <v>129.19688447999999</v>
      </c>
      <c r="F159" s="84">
        <v>129.19688447999999</v>
      </c>
    </row>
    <row r="160" spans="1:6" ht="12.75" customHeight="1" x14ac:dyDescent="0.2">
      <c r="A160" s="83" t="s">
        <v>160</v>
      </c>
      <c r="B160" s="83">
        <v>8</v>
      </c>
      <c r="C160" s="84">
        <v>882.15976976000002</v>
      </c>
      <c r="D160" s="84">
        <v>876.12527776000002</v>
      </c>
      <c r="E160" s="84">
        <v>130.7473267</v>
      </c>
      <c r="F160" s="84">
        <v>130.7473267</v>
      </c>
    </row>
    <row r="161" spans="1:6" ht="12.75" customHeight="1" x14ac:dyDescent="0.2">
      <c r="A161" s="83" t="s">
        <v>160</v>
      </c>
      <c r="B161" s="83">
        <v>9</v>
      </c>
      <c r="C161" s="84">
        <v>836.84466810000004</v>
      </c>
      <c r="D161" s="84">
        <v>828.18318121000004</v>
      </c>
      <c r="E161" s="84">
        <v>123.59275518</v>
      </c>
      <c r="F161" s="84">
        <v>123.59275518</v>
      </c>
    </row>
    <row r="162" spans="1:6" ht="12.75" customHeight="1" x14ac:dyDescent="0.2">
      <c r="A162" s="83" t="s">
        <v>160</v>
      </c>
      <c r="B162" s="83">
        <v>10</v>
      </c>
      <c r="C162" s="84">
        <v>815.01605140000004</v>
      </c>
      <c r="D162" s="84">
        <v>808.16293283000005</v>
      </c>
      <c r="E162" s="84">
        <v>120.60506150000001</v>
      </c>
      <c r="F162" s="84">
        <v>120.60506150000001</v>
      </c>
    </row>
    <row r="163" spans="1:6" ht="12.75" customHeight="1" x14ac:dyDescent="0.2">
      <c r="A163" s="83" t="s">
        <v>160</v>
      </c>
      <c r="B163" s="83">
        <v>11</v>
      </c>
      <c r="C163" s="84">
        <v>803.26675864000003</v>
      </c>
      <c r="D163" s="84">
        <v>799.04865567000002</v>
      </c>
      <c r="E163" s="84">
        <v>119.24490514</v>
      </c>
      <c r="F163" s="84">
        <v>119.24490514</v>
      </c>
    </row>
    <row r="164" spans="1:6" ht="12.75" customHeight="1" x14ac:dyDescent="0.2">
      <c r="A164" s="83" t="s">
        <v>160</v>
      </c>
      <c r="B164" s="83">
        <v>12</v>
      </c>
      <c r="C164" s="84">
        <v>760.20140920999995</v>
      </c>
      <c r="D164" s="84">
        <v>756.30308286000002</v>
      </c>
      <c r="E164" s="84">
        <v>112.86582953999999</v>
      </c>
      <c r="F164" s="84">
        <v>112.86582953999999</v>
      </c>
    </row>
    <row r="165" spans="1:6" ht="12.75" customHeight="1" x14ac:dyDescent="0.2">
      <c r="A165" s="83" t="s">
        <v>160</v>
      </c>
      <c r="B165" s="83">
        <v>13</v>
      </c>
      <c r="C165" s="84">
        <v>706.00364305999994</v>
      </c>
      <c r="D165" s="84">
        <v>701.86317411000005</v>
      </c>
      <c r="E165" s="84">
        <v>104.74156614</v>
      </c>
      <c r="F165" s="84">
        <v>104.74156614</v>
      </c>
    </row>
    <row r="166" spans="1:6" ht="12.75" customHeight="1" x14ac:dyDescent="0.2">
      <c r="A166" s="83" t="s">
        <v>160</v>
      </c>
      <c r="B166" s="83">
        <v>14</v>
      </c>
      <c r="C166" s="84">
        <v>745.34565671999997</v>
      </c>
      <c r="D166" s="84">
        <v>741.25195799000005</v>
      </c>
      <c r="E166" s="84">
        <v>110.61969603999999</v>
      </c>
      <c r="F166" s="84">
        <v>110.61969603999999</v>
      </c>
    </row>
    <row r="167" spans="1:6" ht="12.75" customHeight="1" x14ac:dyDescent="0.2">
      <c r="A167" s="83" t="s">
        <v>160</v>
      </c>
      <c r="B167" s="83">
        <v>15</v>
      </c>
      <c r="C167" s="84">
        <v>751.30485047000002</v>
      </c>
      <c r="D167" s="84">
        <v>748.69432832999996</v>
      </c>
      <c r="E167" s="84">
        <v>111.73034774</v>
      </c>
      <c r="F167" s="84">
        <v>111.73034774</v>
      </c>
    </row>
    <row r="168" spans="1:6" ht="12.75" customHeight="1" x14ac:dyDescent="0.2">
      <c r="A168" s="83" t="s">
        <v>160</v>
      </c>
      <c r="B168" s="83">
        <v>16</v>
      </c>
      <c r="C168" s="84">
        <v>754.73171733000004</v>
      </c>
      <c r="D168" s="84">
        <v>750.02130466000006</v>
      </c>
      <c r="E168" s="84">
        <v>111.92837719000001</v>
      </c>
      <c r="F168" s="84">
        <v>111.92837719000001</v>
      </c>
    </row>
    <row r="169" spans="1:6" ht="12.75" customHeight="1" x14ac:dyDescent="0.2">
      <c r="A169" s="83" t="s">
        <v>160</v>
      </c>
      <c r="B169" s="83">
        <v>17</v>
      </c>
      <c r="C169" s="84">
        <v>760.14133962000005</v>
      </c>
      <c r="D169" s="84">
        <v>758.13295662999997</v>
      </c>
      <c r="E169" s="84">
        <v>113.13890819</v>
      </c>
      <c r="F169" s="84">
        <v>113.13890819</v>
      </c>
    </row>
    <row r="170" spans="1:6" ht="12.75" customHeight="1" x14ac:dyDescent="0.2">
      <c r="A170" s="83" t="s">
        <v>160</v>
      </c>
      <c r="B170" s="83">
        <v>18</v>
      </c>
      <c r="C170" s="84">
        <v>770.00791992999996</v>
      </c>
      <c r="D170" s="84">
        <v>765.16357574999995</v>
      </c>
      <c r="E170" s="84">
        <v>114.18811277</v>
      </c>
      <c r="F170" s="84">
        <v>114.18811277</v>
      </c>
    </row>
    <row r="171" spans="1:6" ht="12.75" customHeight="1" x14ac:dyDescent="0.2">
      <c r="A171" s="83" t="s">
        <v>160</v>
      </c>
      <c r="B171" s="83">
        <v>19</v>
      </c>
      <c r="C171" s="84">
        <v>774.65640311000004</v>
      </c>
      <c r="D171" s="84">
        <v>773.34245234000002</v>
      </c>
      <c r="E171" s="84">
        <v>115.40867593999999</v>
      </c>
      <c r="F171" s="84">
        <v>115.40867593999999</v>
      </c>
    </row>
    <row r="172" spans="1:6" ht="12.75" customHeight="1" x14ac:dyDescent="0.2">
      <c r="A172" s="83" t="s">
        <v>160</v>
      </c>
      <c r="B172" s="83">
        <v>20</v>
      </c>
      <c r="C172" s="84">
        <v>781.29911443000003</v>
      </c>
      <c r="D172" s="84">
        <v>775.10739404000003</v>
      </c>
      <c r="E172" s="84">
        <v>115.67206453999999</v>
      </c>
      <c r="F172" s="84">
        <v>115.67206453999999</v>
      </c>
    </row>
    <row r="173" spans="1:6" ht="12.75" customHeight="1" x14ac:dyDescent="0.2">
      <c r="A173" s="83" t="s">
        <v>160</v>
      </c>
      <c r="B173" s="83">
        <v>21</v>
      </c>
      <c r="C173" s="84">
        <v>772.90369797000005</v>
      </c>
      <c r="D173" s="84">
        <v>766.58535558999995</v>
      </c>
      <c r="E173" s="84">
        <v>114.40029009</v>
      </c>
      <c r="F173" s="84">
        <v>114.40029009</v>
      </c>
    </row>
    <row r="174" spans="1:6" ht="12.75" customHeight="1" x14ac:dyDescent="0.2">
      <c r="A174" s="83" t="s">
        <v>160</v>
      </c>
      <c r="B174" s="83">
        <v>22</v>
      </c>
      <c r="C174" s="84">
        <v>773.16808830000002</v>
      </c>
      <c r="D174" s="84">
        <v>767.79973209000002</v>
      </c>
      <c r="E174" s="84">
        <v>114.58151586</v>
      </c>
      <c r="F174" s="84">
        <v>114.58151586</v>
      </c>
    </row>
    <row r="175" spans="1:6" ht="12.75" customHeight="1" x14ac:dyDescent="0.2">
      <c r="A175" s="83" t="s">
        <v>160</v>
      </c>
      <c r="B175" s="83">
        <v>23</v>
      </c>
      <c r="C175" s="84">
        <v>762.33549759000005</v>
      </c>
      <c r="D175" s="84">
        <v>757.01141955000003</v>
      </c>
      <c r="E175" s="84">
        <v>112.97153718</v>
      </c>
      <c r="F175" s="84">
        <v>112.97153718</v>
      </c>
    </row>
    <row r="176" spans="1:6" ht="12.75" customHeight="1" x14ac:dyDescent="0.2">
      <c r="A176" s="83" t="s">
        <v>160</v>
      </c>
      <c r="B176" s="83">
        <v>24</v>
      </c>
      <c r="C176" s="84">
        <v>810.52079369</v>
      </c>
      <c r="D176" s="84">
        <v>808.37423506000005</v>
      </c>
      <c r="E176" s="84">
        <v>120.63659489</v>
      </c>
      <c r="F176" s="84">
        <v>120.63659489</v>
      </c>
    </row>
    <row r="177" spans="1:6" ht="12.75" customHeight="1" x14ac:dyDescent="0.2">
      <c r="A177" s="83" t="s">
        <v>161</v>
      </c>
      <c r="B177" s="83">
        <v>1</v>
      </c>
      <c r="C177" s="84">
        <v>910.07614732000002</v>
      </c>
      <c r="D177" s="84">
        <v>902.37323417000005</v>
      </c>
      <c r="E177" s="84">
        <v>134.66440365</v>
      </c>
      <c r="F177" s="84">
        <v>134.66440365</v>
      </c>
    </row>
    <row r="178" spans="1:6" ht="12.75" customHeight="1" x14ac:dyDescent="0.2">
      <c r="A178" s="83" t="s">
        <v>161</v>
      </c>
      <c r="B178" s="83">
        <v>2</v>
      </c>
      <c r="C178" s="84">
        <v>920.32405534999998</v>
      </c>
      <c r="D178" s="84">
        <v>912.20848465999995</v>
      </c>
      <c r="E178" s="84">
        <v>136.13215346000001</v>
      </c>
      <c r="F178" s="84">
        <v>136.13215346000001</v>
      </c>
    </row>
    <row r="179" spans="1:6" ht="12.75" customHeight="1" x14ac:dyDescent="0.2">
      <c r="A179" s="83" t="s">
        <v>161</v>
      </c>
      <c r="B179" s="83">
        <v>3</v>
      </c>
      <c r="C179" s="84">
        <v>913.08263667000006</v>
      </c>
      <c r="D179" s="84">
        <v>908.12182732999997</v>
      </c>
      <c r="E179" s="84">
        <v>135.52228689</v>
      </c>
      <c r="F179" s="84">
        <v>135.52228689</v>
      </c>
    </row>
    <row r="180" spans="1:6" ht="12.75" customHeight="1" x14ac:dyDescent="0.2">
      <c r="A180" s="83" t="s">
        <v>161</v>
      </c>
      <c r="B180" s="83">
        <v>4</v>
      </c>
      <c r="C180" s="84">
        <v>908.55136805999996</v>
      </c>
      <c r="D180" s="84">
        <v>903.16009486999997</v>
      </c>
      <c r="E180" s="84">
        <v>134.78182971000001</v>
      </c>
      <c r="F180" s="84">
        <v>134.78182971000001</v>
      </c>
    </row>
    <row r="181" spans="1:6" ht="12.75" customHeight="1" x14ac:dyDescent="0.2">
      <c r="A181" s="83" t="s">
        <v>161</v>
      </c>
      <c r="B181" s="83">
        <v>5</v>
      </c>
      <c r="C181" s="84">
        <v>904.72609030000001</v>
      </c>
      <c r="D181" s="84">
        <v>900.46009350999998</v>
      </c>
      <c r="E181" s="84">
        <v>134.37889878999999</v>
      </c>
      <c r="F181" s="84">
        <v>134.37889878999999</v>
      </c>
    </row>
    <row r="182" spans="1:6" ht="12.75" customHeight="1" x14ac:dyDescent="0.2">
      <c r="A182" s="83" t="s">
        <v>161</v>
      </c>
      <c r="B182" s="83">
        <v>6</v>
      </c>
      <c r="C182" s="84">
        <v>921.77771013999995</v>
      </c>
      <c r="D182" s="84">
        <v>915.33437798</v>
      </c>
      <c r="E182" s="84">
        <v>136.59864177</v>
      </c>
      <c r="F182" s="84">
        <v>136.59864177</v>
      </c>
    </row>
    <row r="183" spans="1:6" ht="12.75" customHeight="1" x14ac:dyDescent="0.2">
      <c r="A183" s="83" t="s">
        <v>161</v>
      </c>
      <c r="B183" s="83">
        <v>7</v>
      </c>
      <c r="C183" s="84">
        <v>916.90100876999998</v>
      </c>
      <c r="D183" s="84">
        <v>915.39706751999995</v>
      </c>
      <c r="E183" s="84">
        <v>136.60799714999999</v>
      </c>
      <c r="F183" s="84">
        <v>136.60799714999999</v>
      </c>
    </row>
    <row r="184" spans="1:6" ht="12.75" customHeight="1" x14ac:dyDescent="0.2">
      <c r="A184" s="83" t="s">
        <v>161</v>
      </c>
      <c r="B184" s="83">
        <v>8</v>
      </c>
      <c r="C184" s="84">
        <v>905.88877592999995</v>
      </c>
      <c r="D184" s="84">
        <v>903.36420123000005</v>
      </c>
      <c r="E184" s="84">
        <v>134.81228923</v>
      </c>
      <c r="F184" s="84">
        <v>134.81228923</v>
      </c>
    </row>
    <row r="185" spans="1:6" ht="12.75" customHeight="1" x14ac:dyDescent="0.2">
      <c r="A185" s="83" t="s">
        <v>161</v>
      </c>
      <c r="B185" s="83">
        <v>9</v>
      </c>
      <c r="C185" s="84">
        <v>868.82977958000004</v>
      </c>
      <c r="D185" s="84">
        <v>861.77545024000005</v>
      </c>
      <c r="E185" s="84">
        <v>128.60585032</v>
      </c>
      <c r="F185" s="84">
        <v>128.60585032</v>
      </c>
    </row>
    <row r="186" spans="1:6" ht="12.75" customHeight="1" x14ac:dyDescent="0.2">
      <c r="A186" s="83" t="s">
        <v>161</v>
      </c>
      <c r="B186" s="83">
        <v>10</v>
      </c>
      <c r="C186" s="84">
        <v>860.49689936000004</v>
      </c>
      <c r="D186" s="84">
        <v>853.50151799000002</v>
      </c>
      <c r="E186" s="84">
        <v>127.37110165</v>
      </c>
      <c r="F186" s="84">
        <v>127.37110165</v>
      </c>
    </row>
    <row r="187" spans="1:6" ht="12.75" customHeight="1" x14ac:dyDescent="0.2">
      <c r="A187" s="83" t="s">
        <v>161</v>
      </c>
      <c r="B187" s="83">
        <v>11</v>
      </c>
      <c r="C187" s="84">
        <v>850.08544861999997</v>
      </c>
      <c r="D187" s="84">
        <v>846.26998294999999</v>
      </c>
      <c r="E187" s="84">
        <v>126.29191366000001</v>
      </c>
      <c r="F187" s="84">
        <v>126.29191366000001</v>
      </c>
    </row>
    <row r="188" spans="1:6" ht="12.75" customHeight="1" x14ac:dyDescent="0.2">
      <c r="A188" s="83" t="s">
        <v>161</v>
      </c>
      <c r="B188" s="83">
        <v>12</v>
      </c>
      <c r="C188" s="84">
        <v>796.60669178000001</v>
      </c>
      <c r="D188" s="84">
        <v>791.11548204999997</v>
      </c>
      <c r="E188" s="84">
        <v>118.06100910000001</v>
      </c>
      <c r="F188" s="84">
        <v>118.06100910000001</v>
      </c>
    </row>
    <row r="189" spans="1:6" ht="12.75" customHeight="1" x14ac:dyDescent="0.2">
      <c r="A189" s="83" t="s">
        <v>161</v>
      </c>
      <c r="B189" s="83">
        <v>13</v>
      </c>
      <c r="C189" s="84">
        <v>746.17076125000006</v>
      </c>
      <c r="D189" s="84">
        <v>738.62298910000004</v>
      </c>
      <c r="E189" s="84">
        <v>110.22736556</v>
      </c>
      <c r="F189" s="84">
        <v>110.22736556</v>
      </c>
    </row>
    <row r="190" spans="1:6" ht="12.75" customHeight="1" x14ac:dyDescent="0.2">
      <c r="A190" s="83" t="s">
        <v>161</v>
      </c>
      <c r="B190" s="83">
        <v>14</v>
      </c>
      <c r="C190" s="84">
        <v>733.69851146999997</v>
      </c>
      <c r="D190" s="84">
        <v>727.46981060999997</v>
      </c>
      <c r="E190" s="84">
        <v>108.56293660999999</v>
      </c>
      <c r="F190" s="84">
        <v>108.56293660999999</v>
      </c>
    </row>
    <row r="191" spans="1:6" ht="12.75" customHeight="1" x14ac:dyDescent="0.2">
      <c r="A191" s="83" t="s">
        <v>161</v>
      </c>
      <c r="B191" s="83">
        <v>15</v>
      </c>
      <c r="C191" s="84">
        <v>741.12819750999995</v>
      </c>
      <c r="D191" s="84">
        <v>736.68886639000004</v>
      </c>
      <c r="E191" s="84">
        <v>109.93872947</v>
      </c>
      <c r="F191" s="84">
        <v>109.93872947</v>
      </c>
    </row>
    <row r="192" spans="1:6" ht="12.75" customHeight="1" x14ac:dyDescent="0.2">
      <c r="A192" s="83" t="s">
        <v>161</v>
      </c>
      <c r="B192" s="83">
        <v>16</v>
      </c>
      <c r="C192" s="84">
        <v>748.56775760000005</v>
      </c>
      <c r="D192" s="84">
        <v>742.03903647000004</v>
      </c>
      <c r="E192" s="84">
        <v>110.73715459</v>
      </c>
      <c r="F192" s="84">
        <v>110.73715459</v>
      </c>
    </row>
    <row r="193" spans="1:6" ht="12.75" customHeight="1" x14ac:dyDescent="0.2">
      <c r="A193" s="83" t="s">
        <v>161</v>
      </c>
      <c r="B193" s="83">
        <v>17</v>
      </c>
      <c r="C193" s="84">
        <v>742.30816246999996</v>
      </c>
      <c r="D193" s="84">
        <v>736.13326047999999</v>
      </c>
      <c r="E193" s="84">
        <v>109.8558144</v>
      </c>
      <c r="F193" s="84">
        <v>109.8558144</v>
      </c>
    </row>
    <row r="194" spans="1:6" ht="12.75" customHeight="1" x14ac:dyDescent="0.2">
      <c r="A194" s="83" t="s">
        <v>161</v>
      </c>
      <c r="B194" s="83">
        <v>18</v>
      </c>
      <c r="C194" s="84">
        <v>735.08792729000004</v>
      </c>
      <c r="D194" s="84">
        <v>728.99939581000001</v>
      </c>
      <c r="E194" s="84">
        <v>108.79120211</v>
      </c>
      <c r="F194" s="84">
        <v>108.79120211</v>
      </c>
    </row>
    <row r="195" spans="1:6" ht="12.75" customHeight="1" x14ac:dyDescent="0.2">
      <c r="A195" s="83" t="s">
        <v>161</v>
      </c>
      <c r="B195" s="83">
        <v>19</v>
      </c>
      <c r="C195" s="84">
        <v>705.72527791000005</v>
      </c>
      <c r="D195" s="84">
        <v>700.19270919999997</v>
      </c>
      <c r="E195" s="84">
        <v>104.49227664999999</v>
      </c>
      <c r="F195" s="84">
        <v>104.49227664999999</v>
      </c>
    </row>
    <row r="196" spans="1:6" ht="12.75" customHeight="1" x14ac:dyDescent="0.2">
      <c r="A196" s="83" t="s">
        <v>161</v>
      </c>
      <c r="B196" s="83">
        <v>20</v>
      </c>
      <c r="C196" s="84">
        <v>681.99732595</v>
      </c>
      <c r="D196" s="84">
        <v>676.22297633999995</v>
      </c>
      <c r="E196" s="84">
        <v>100.91518719</v>
      </c>
      <c r="F196" s="84">
        <v>100.91518719</v>
      </c>
    </row>
    <row r="197" spans="1:6" ht="12.75" customHeight="1" x14ac:dyDescent="0.2">
      <c r="A197" s="83" t="s">
        <v>161</v>
      </c>
      <c r="B197" s="83">
        <v>21</v>
      </c>
      <c r="C197" s="84">
        <v>663.01268053000001</v>
      </c>
      <c r="D197" s="84">
        <v>657.29613833999997</v>
      </c>
      <c r="E197" s="84">
        <v>98.090667080000003</v>
      </c>
      <c r="F197" s="84">
        <v>98.090667080000003</v>
      </c>
    </row>
    <row r="198" spans="1:6" ht="12.75" customHeight="1" x14ac:dyDescent="0.2">
      <c r="A198" s="83" t="s">
        <v>161</v>
      </c>
      <c r="B198" s="83">
        <v>22</v>
      </c>
      <c r="C198" s="84">
        <v>665.91312573000005</v>
      </c>
      <c r="D198" s="84">
        <v>663.06423529999995</v>
      </c>
      <c r="E198" s="84">
        <v>98.951460940000004</v>
      </c>
      <c r="F198" s="84">
        <v>98.951460940000004</v>
      </c>
    </row>
    <row r="199" spans="1:6" ht="12.75" customHeight="1" x14ac:dyDescent="0.2">
      <c r="A199" s="83" t="s">
        <v>161</v>
      </c>
      <c r="B199" s="83">
        <v>23</v>
      </c>
      <c r="C199" s="84">
        <v>710.06257477999998</v>
      </c>
      <c r="D199" s="84">
        <v>707.85891219999996</v>
      </c>
      <c r="E199" s="84">
        <v>105.6363317</v>
      </c>
      <c r="F199" s="84">
        <v>105.6363317</v>
      </c>
    </row>
    <row r="200" spans="1:6" ht="12.75" customHeight="1" x14ac:dyDescent="0.2">
      <c r="A200" s="83" t="s">
        <v>161</v>
      </c>
      <c r="B200" s="83">
        <v>24</v>
      </c>
      <c r="C200" s="84">
        <v>784.47262969999997</v>
      </c>
      <c r="D200" s="84">
        <v>778.15847889999998</v>
      </c>
      <c r="E200" s="84">
        <v>116.12738890999999</v>
      </c>
      <c r="F200" s="84">
        <v>116.12738890999999</v>
      </c>
    </row>
    <row r="201" spans="1:6" ht="12.75" customHeight="1" x14ac:dyDescent="0.2">
      <c r="A201" s="83" t="s">
        <v>162</v>
      </c>
      <c r="B201" s="83">
        <v>1</v>
      </c>
      <c r="C201" s="84">
        <v>903.20823737000001</v>
      </c>
      <c r="D201" s="84">
        <v>895.01999625999997</v>
      </c>
      <c r="E201" s="84">
        <v>133.56705350999999</v>
      </c>
      <c r="F201" s="84">
        <v>133.56705350999999</v>
      </c>
    </row>
    <row r="202" spans="1:6" ht="12.75" customHeight="1" x14ac:dyDescent="0.2">
      <c r="A202" s="83" t="s">
        <v>162</v>
      </c>
      <c r="B202" s="83">
        <v>2</v>
      </c>
      <c r="C202" s="84">
        <v>908.37029465000001</v>
      </c>
      <c r="D202" s="84">
        <v>899.79727054</v>
      </c>
      <c r="E202" s="84">
        <v>134.27998332999999</v>
      </c>
      <c r="F202" s="84">
        <v>134.27998332999999</v>
      </c>
    </row>
    <row r="203" spans="1:6" ht="12.75" customHeight="1" x14ac:dyDescent="0.2">
      <c r="A203" s="83" t="s">
        <v>162</v>
      </c>
      <c r="B203" s="83">
        <v>3</v>
      </c>
      <c r="C203" s="84">
        <v>898.10429378000003</v>
      </c>
      <c r="D203" s="84">
        <v>891.96871038999996</v>
      </c>
      <c r="E203" s="84">
        <v>133.11169914000001</v>
      </c>
      <c r="F203" s="84">
        <v>133.11169914000001</v>
      </c>
    </row>
    <row r="204" spans="1:6" ht="12.75" customHeight="1" x14ac:dyDescent="0.2">
      <c r="A204" s="83" t="s">
        <v>162</v>
      </c>
      <c r="B204" s="83">
        <v>4</v>
      </c>
      <c r="C204" s="84">
        <v>901.81700698999998</v>
      </c>
      <c r="D204" s="84">
        <v>893.21411511999997</v>
      </c>
      <c r="E204" s="84">
        <v>133.29755537</v>
      </c>
      <c r="F204" s="84">
        <v>133.29755537</v>
      </c>
    </row>
    <row r="205" spans="1:6" ht="12.75" customHeight="1" x14ac:dyDescent="0.2">
      <c r="A205" s="83" t="s">
        <v>162</v>
      </c>
      <c r="B205" s="83">
        <v>5</v>
      </c>
      <c r="C205" s="84">
        <v>893.69256843000005</v>
      </c>
      <c r="D205" s="84">
        <v>886.29393326000002</v>
      </c>
      <c r="E205" s="84">
        <v>132.26483174000001</v>
      </c>
      <c r="F205" s="84">
        <v>132.26483174000001</v>
      </c>
    </row>
    <row r="206" spans="1:6" ht="12.75" customHeight="1" x14ac:dyDescent="0.2">
      <c r="A206" s="83" t="s">
        <v>162</v>
      </c>
      <c r="B206" s="83">
        <v>6</v>
      </c>
      <c r="C206" s="84">
        <v>903.43050711000001</v>
      </c>
      <c r="D206" s="84">
        <v>895.91995513999996</v>
      </c>
      <c r="E206" s="84">
        <v>133.70135761</v>
      </c>
      <c r="F206" s="84">
        <v>133.70135761</v>
      </c>
    </row>
    <row r="207" spans="1:6" ht="12.75" customHeight="1" x14ac:dyDescent="0.2">
      <c r="A207" s="83" t="s">
        <v>162</v>
      </c>
      <c r="B207" s="83">
        <v>7</v>
      </c>
      <c r="C207" s="84">
        <v>890.87737353</v>
      </c>
      <c r="D207" s="84">
        <v>883.52411778999999</v>
      </c>
      <c r="E207" s="84">
        <v>131.85148221</v>
      </c>
      <c r="F207" s="84">
        <v>131.85148221</v>
      </c>
    </row>
    <row r="208" spans="1:6" ht="12.75" customHeight="1" x14ac:dyDescent="0.2">
      <c r="A208" s="83" t="s">
        <v>162</v>
      </c>
      <c r="B208" s="83">
        <v>8</v>
      </c>
      <c r="C208" s="84">
        <v>865.30052365999995</v>
      </c>
      <c r="D208" s="84">
        <v>858.31846614999995</v>
      </c>
      <c r="E208" s="84">
        <v>128.08995214999999</v>
      </c>
      <c r="F208" s="84">
        <v>128.08995214999999</v>
      </c>
    </row>
    <row r="209" spans="1:6" ht="12.75" customHeight="1" x14ac:dyDescent="0.2">
      <c r="A209" s="83" t="s">
        <v>162</v>
      </c>
      <c r="B209" s="83">
        <v>9</v>
      </c>
      <c r="C209" s="84">
        <v>837.49091707000002</v>
      </c>
      <c r="D209" s="84">
        <v>830.47068328</v>
      </c>
      <c r="E209" s="84">
        <v>123.93412734</v>
      </c>
      <c r="F209" s="84">
        <v>123.93412734</v>
      </c>
    </row>
    <row r="210" spans="1:6" ht="12.75" customHeight="1" x14ac:dyDescent="0.2">
      <c r="A210" s="83" t="s">
        <v>162</v>
      </c>
      <c r="B210" s="83">
        <v>10</v>
      </c>
      <c r="C210" s="84">
        <v>838.82704053999998</v>
      </c>
      <c r="D210" s="84">
        <v>831.94059460999995</v>
      </c>
      <c r="E210" s="84">
        <v>124.1534875</v>
      </c>
      <c r="F210" s="84">
        <v>124.1534875</v>
      </c>
    </row>
    <row r="211" spans="1:6" ht="12.75" customHeight="1" x14ac:dyDescent="0.2">
      <c r="A211" s="83" t="s">
        <v>162</v>
      </c>
      <c r="B211" s="83">
        <v>11</v>
      </c>
      <c r="C211" s="84">
        <v>834.14914013999999</v>
      </c>
      <c r="D211" s="84">
        <v>830.02425544000005</v>
      </c>
      <c r="E211" s="84">
        <v>123.86750531</v>
      </c>
      <c r="F211" s="84">
        <v>123.86750531</v>
      </c>
    </row>
    <row r="212" spans="1:6" ht="12.75" customHeight="1" x14ac:dyDescent="0.2">
      <c r="A212" s="83" t="s">
        <v>162</v>
      </c>
      <c r="B212" s="83">
        <v>12</v>
      </c>
      <c r="C212" s="84">
        <v>785.96031072000005</v>
      </c>
      <c r="D212" s="84">
        <v>780.87611684000001</v>
      </c>
      <c r="E212" s="84">
        <v>116.53295180000001</v>
      </c>
      <c r="F212" s="84">
        <v>116.53295180000001</v>
      </c>
    </row>
    <row r="213" spans="1:6" ht="12.75" customHeight="1" x14ac:dyDescent="0.2">
      <c r="A213" s="83" t="s">
        <v>162</v>
      </c>
      <c r="B213" s="83">
        <v>13</v>
      </c>
      <c r="C213" s="84">
        <v>728.16591024000002</v>
      </c>
      <c r="D213" s="84">
        <v>720.77546436</v>
      </c>
      <c r="E213" s="84">
        <v>107.56391524</v>
      </c>
      <c r="F213" s="84">
        <v>107.56391524</v>
      </c>
    </row>
    <row r="214" spans="1:6" ht="12.75" customHeight="1" x14ac:dyDescent="0.2">
      <c r="A214" s="83" t="s">
        <v>162</v>
      </c>
      <c r="B214" s="83">
        <v>14</v>
      </c>
      <c r="C214" s="84">
        <v>715.97953144999997</v>
      </c>
      <c r="D214" s="84">
        <v>709.60572994999995</v>
      </c>
      <c r="E214" s="84">
        <v>105.8970156</v>
      </c>
      <c r="F214" s="84">
        <v>105.8970156</v>
      </c>
    </row>
    <row r="215" spans="1:6" ht="12.75" customHeight="1" x14ac:dyDescent="0.2">
      <c r="A215" s="83" t="s">
        <v>162</v>
      </c>
      <c r="B215" s="83">
        <v>15</v>
      </c>
      <c r="C215" s="84">
        <v>718.41245580999998</v>
      </c>
      <c r="D215" s="84">
        <v>715.33534524000004</v>
      </c>
      <c r="E215" s="84">
        <v>106.7520667</v>
      </c>
      <c r="F215" s="84">
        <v>106.7520667</v>
      </c>
    </row>
    <row r="216" spans="1:6" ht="12.75" customHeight="1" x14ac:dyDescent="0.2">
      <c r="A216" s="83" t="s">
        <v>162</v>
      </c>
      <c r="B216" s="83">
        <v>16</v>
      </c>
      <c r="C216" s="84">
        <v>724.34185146000004</v>
      </c>
      <c r="D216" s="84">
        <v>718.08071444999996</v>
      </c>
      <c r="E216" s="84">
        <v>107.16176802</v>
      </c>
      <c r="F216" s="84">
        <v>107.16176802</v>
      </c>
    </row>
    <row r="217" spans="1:6" ht="12.75" customHeight="1" x14ac:dyDescent="0.2">
      <c r="A217" s="83" t="s">
        <v>162</v>
      </c>
      <c r="B217" s="83">
        <v>17</v>
      </c>
      <c r="C217" s="84">
        <v>721.77512104000004</v>
      </c>
      <c r="D217" s="84">
        <v>715.47139758000003</v>
      </c>
      <c r="E217" s="84">
        <v>106.77237028</v>
      </c>
      <c r="F217" s="84">
        <v>106.77237028</v>
      </c>
    </row>
    <row r="218" spans="1:6" ht="12.75" customHeight="1" x14ac:dyDescent="0.2">
      <c r="A218" s="83" t="s">
        <v>162</v>
      </c>
      <c r="B218" s="83">
        <v>18</v>
      </c>
      <c r="C218" s="84">
        <v>726.90212837000001</v>
      </c>
      <c r="D218" s="84">
        <v>720.46603178999999</v>
      </c>
      <c r="E218" s="84">
        <v>107.5177375</v>
      </c>
      <c r="F218" s="84">
        <v>107.5177375</v>
      </c>
    </row>
    <row r="219" spans="1:6" ht="12.75" customHeight="1" x14ac:dyDescent="0.2">
      <c r="A219" s="83" t="s">
        <v>162</v>
      </c>
      <c r="B219" s="83">
        <v>19</v>
      </c>
      <c r="C219" s="84">
        <v>717.88679332000004</v>
      </c>
      <c r="D219" s="84">
        <v>712.18995480000001</v>
      </c>
      <c r="E219" s="84">
        <v>106.28266877</v>
      </c>
      <c r="F219" s="84">
        <v>106.28266877</v>
      </c>
    </row>
    <row r="220" spans="1:6" ht="12.75" customHeight="1" x14ac:dyDescent="0.2">
      <c r="A220" s="83" t="s">
        <v>162</v>
      </c>
      <c r="B220" s="83">
        <v>20</v>
      </c>
      <c r="C220" s="84">
        <v>698.62163024999995</v>
      </c>
      <c r="D220" s="84">
        <v>693.10718043999998</v>
      </c>
      <c r="E220" s="84">
        <v>103.43487770999999</v>
      </c>
      <c r="F220" s="84">
        <v>103.43487770999999</v>
      </c>
    </row>
    <row r="221" spans="1:6" ht="12.75" customHeight="1" x14ac:dyDescent="0.2">
      <c r="A221" s="83" t="s">
        <v>162</v>
      </c>
      <c r="B221" s="83">
        <v>21</v>
      </c>
      <c r="C221" s="84">
        <v>670.86536163000005</v>
      </c>
      <c r="D221" s="84">
        <v>664.49563425999997</v>
      </c>
      <c r="E221" s="84">
        <v>99.165073750000005</v>
      </c>
      <c r="F221" s="84">
        <v>99.165073750000005</v>
      </c>
    </row>
    <row r="222" spans="1:6" ht="12.75" customHeight="1" x14ac:dyDescent="0.2">
      <c r="A222" s="83" t="s">
        <v>162</v>
      </c>
      <c r="B222" s="83">
        <v>22</v>
      </c>
      <c r="C222" s="84">
        <v>666.13810181999997</v>
      </c>
      <c r="D222" s="84">
        <v>661.44382751000001</v>
      </c>
      <c r="E222" s="84">
        <v>98.709641649999995</v>
      </c>
      <c r="F222" s="84">
        <v>98.709641649999995</v>
      </c>
    </row>
    <row r="223" spans="1:6" ht="12.75" customHeight="1" x14ac:dyDescent="0.2">
      <c r="A223" s="83" t="s">
        <v>162</v>
      </c>
      <c r="B223" s="83">
        <v>23</v>
      </c>
      <c r="C223" s="84">
        <v>712.11704492000001</v>
      </c>
      <c r="D223" s="84">
        <v>707.85226412999998</v>
      </c>
      <c r="E223" s="84">
        <v>105.63533957999999</v>
      </c>
      <c r="F223" s="84">
        <v>105.63533957999999</v>
      </c>
    </row>
    <row r="224" spans="1:6" ht="12.75" customHeight="1" x14ac:dyDescent="0.2">
      <c r="A224" s="83" t="s">
        <v>162</v>
      </c>
      <c r="B224" s="83">
        <v>24</v>
      </c>
      <c r="C224" s="84">
        <v>789.05335918000003</v>
      </c>
      <c r="D224" s="84">
        <v>782.84288198000002</v>
      </c>
      <c r="E224" s="84">
        <v>116.82645923</v>
      </c>
      <c r="F224" s="84">
        <v>116.82645923</v>
      </c>
    </row>
    <row r="225" spans="1:6" ht="12.75" customHeight="1" x14ac:dyDescent="0.2">
      <c r="A225" s="83" t="s">
        <v>163</v>
      </c>
      <c r="B225" s="83">
        <v>1</v>
      </c>
      <c r="C225" s="84">
        <v>893.58110187</v>
      </c>
      <c r="D225" s="84">
        <v>886.44818142999998</v>
      </c>
      <c r="E225" s="84">
        <v>132.28785074999999</v>
      </c>
      <c r="F225" s="84">
        <v>132.28785074999999</v>
      </c>
    </row>
    <row r="226" spans="1:6" ht="12.75" customHeight="1" x14ac:dyDescent="0.2">
      <c r="A226" s="83" t="s">
        <v>163</v>
      </c>
      <c r="B226" s="83">
        <v>2</v>
      </c>
      <c r="C226" s="84">
        <v>880.71392935999995</v>
      </c>
      <c r="D226" s="84">
        <v>873.79728007999995</v>
      </c>
      <c r="E226" s="84">
        <v>130.39991122999999</v>
      </c>
      <c r="F226" s="84">
        <v>130.39991122999999</v>
      </c>
    </row>
    <row r="227" spans="1:6" ht="12.75" customHeight="1" x14ac:dyDescent="0.2">
      <c r="A227" s="83" t="s">
        <v>163</v>
      </c>
      <c r="B227" s="83">
        <v>3</v>
      </c>
      <c r="C227" s="84">
        <v>857.02836529000001</v>
      </c>
      <c r="D227" s="84">
        <v>855.68584809000004</v>
      </c>
      <c r="E227" s="84">
        <v>127.69707708999999</v>
      </c>
      <c r="F227" s="84">
        <v>127.69707708999999</v>
      </c>
    </row>
    <row r="228" spans="1:6" ht="12.75" customHeight="1" x14ac:dyDescent="0.2">
      <c r="A228" s="83" t="s">
        <v>163</v>
      </c>
      <c r="B228" s="83">
        <v>4</v>
      </c>
      <c r="C228" s="84">
        <v>856.87889464</v>
      </c>
      <c r="D228" s="84">
        <v>852.04415644999995</v>
      </c>
      <c r="E228" s="84">
        <v>127.15361435</v>
      </c>
      <c r="F228" s="84">
        <v>127.15361435</v>
      </c>
    </row>
    <row r="229" spans="1:6" ht="12.75" customHeight="1" x14ac:dyDescent="0.2">
      <c r="A229" s="83" t="s">
        <v>163</v>
      </c>
      <c r="B229" s="83">
        <v>5</v>
      </c>
      <c r="C229" s="84">
        <v>849.56904125000005</v>
      </c>
      <c r="D229" s="84">
        <v>842.89456597000003</v>
      </c>
      <c r="E229" s="84">
        <v>125.78818805</v>
      </c>
      <c r="F229" s="84">
        <v>125.78818805</v>
      </c>
    </row>
    <row r="230" spans="1:6" ht="12.75" customHeight="1" x14ac:dyDescent="0.2">
      <c r="A230" s="83" t="s">
        <v>163</v>
      </c>
      <c r="B230" s="83">
        <v>6</v>
      </c>
      <c r="C230" s="84">
        <v>851.38587652000001</v>
      </c>
      <c r="D230" s="84">
        <v>844.50147337999999</v>
      </c>
      <c r="E230" s="84">
        <v>126.02799262000001</v>
      </c>
      <c r="F230" s="84">
        <v>126.02799262000001</v>
      </c>
    </row>
    <row r="231" spans="1:6" ht="12.75" customHeight="1" x14ac:dyDescent="0.2">
      <c r="A231" s="83" t="s">
        <v>163</v>
      </c>
      <c r="B231" s="83">
        <v>7</v>
      </c>
      <c r="C231" s="84">
        <v>857.18611610999994</v>
      </c>
      <c r="D231" s="84">
        <v>850.37090617000001</v>
      </c>
      <c r="E231" s="84">
        <v>126.90390918999999</v>
      </c>
      <c r="F231" s="84">
        <v>126.90390918999999</v>
      </c>
    </row>
    <row r="232" spans="1:6" ht="12.75" customHeight="1" x14ac:dyDescent="0.2">
      <c r="A232" s="83" t="s">
        <v>163</v>
      </c>
      <c r="B232" s="83">
        <v>8</v>
      </c>
      <c r="C232" s="84">
        <v>863.30305883000005</v>
      </c>
      <c r="D232" s="84">
        <v>856.43271859000004</v>
      </c>
      <c r="E232" s="84">
        <v>127.80853526</v>
      </c>
      <c r="F232" s="84">
        <v>127.80853526</v>
      </c>
    </row>
    <row r="233" spans="1:6" ht="12.75" customHeight="1" x14ac:dyDescent="0.2">
      <c r="A233" s="83" t="s">
        <v>163</v>
      </c>
      <c r="B233" s="83">
        <v>9</v>
      </c>
      <c r="C233" s="84">
        <v>863.89199264000001</v>
      </c>
      <c r="D233" s="84">
        <v>856.89240207</v>
      </c>
      <c r="E233" s="84">
        <v>127.87713548000001</v>
      </c>
      <c r="F233" s="84">
        <v>127.87713548000001</v>
      </c>
    </row>
    <row r="234" spans="1:6" ht="12.75" customHeight="1" x14ac:dyDescent="0.2">
      <c r="A234" s="83" t="s">
        <v>163</v>
      </c>
      <c r="B234" s="83">
        <v>10</v>
      </c>
      <c r="C234" s="84">
        <v>836.15437476</v>
      </c>
      <c r="D234" s="84">
        <v>830.34222853000006</v>
      </c>
      <c r="E234" s="84">
        <v>123.91495758000001</v>
      </c>
      <c r="F234" s="84">
        <v>123.91495758000001</v>
      </c>
    </row>
    <row r="235" spans="1:6" ht="12.75" customHeight="1" x14ac:dyDescent="0.2">
      <c r="A235" s="83" t="s">
        <v>163</v>
      </c>
      <c r="B235" s="83">
        <v>11</v>
      </c>
      <c r="C235" s="84">
        <v>843.54319645999999</v>
      </c>
      <c r="D235" s="84">
        <v>839.41993845000002</v>
      </c>
      <c r="E235" s="84">
        <v>125.26965688</v>
      </c>
      <c r="F235" s="84">
        <v>125.26965688</v>
      </c>
    </row>
    <row r="236" spans="1:6" ht="12.75" customHeight="1" x14ac:dyDescent="0.2">
      <c r="A236" s="83" t="s">
        <v>163</v>
      </c>
      <c r="B236" s="83">
        <v>12</v>
      </c>
      <c r="C236" s="84">
        <v>787.39674090999995</v>
      </c>
      <c r="D236" s="84">
        <v>787.02506186000005</v>
      </c>
      <c r="E236" s="84">
        <v>117.45058098</v>
      </c>
      <c r="F236" s="84">
        <v>117.45058098</v>
      </c>
    </row>
    <row r="237" spans="1:6" ht="12.75" customHeight="1" x14ac:dyDescent="0.2">
      <c r="A237" s="83" t="s">
        <v>163</v>
      </c>
      <c r="B237" s="83">
        <v>13</v>
      </c>
      <c r="C237" s="84">
        <v>739.59237027999995</v>
      </c>
      <c r="D237" s="84">
        <v>732.30671921999999</v>
      </c>
      <c r="E237" s="84">
        <v>109.28476587999999</v>
      </c>
      <c r="F237" s="84">
        <v>109.28476587999999</v>
      </c>
    </row>
    <row r="238" spans="1:6" ht="12.75" customHeight="1" x14ac:dyDescent="0.2">
      <c r="A238" s="83" t="s">
        <v>163</v>
      </c>
      <c r="B238" s="83">
        <v>14</v>
      </c>
      <c r="C238" s="84">
        <v>717.51063581000005</v>
      </c>
      <c r="D238" s="84">
        <v>712.46343483999999</v>
      </c>
      <c r="E238" s="84">
        <v>106.32348118</v>
      </c>
      <c r="F238" s="84">
        <v>106.32348118</v>
      </c>
    </row>
    <row r="239" spans="1:6" ht="12.75" customHeight="1" x14ac:dyDescent="0.2">
      <c r="A239" s="83" t="s">
        <v>163</v>
      </c>
      <c r="B239" s="83">
        <v>15</v>
      </c>
      <c r="C239" s="84">
        <v>719.45862733000001</v>
      </c>
      <c r="D239" s="84">
        <v>717.77365741000006</v>
      </c>
      <c r="E239" s="84">
        <v>107.11594479</v>
      </c>
      <c r="F239" s="84">
        <v>107.11594479</v>
      </c>
    </row>
    <row r="240" spans="1:6" ht="12.75" customHeight="1" x14ac:dyDescent="0.2">
      <c r="A240" s="83" t="s">
        <v>163</v>
      </c>
      <c r="B240" s="83">
        <v>16</v>
      </c>
      <c r="C240" s="84">
        <v>715.47780025999998</v>
      </c>
      <c r="D240" s="84">
        <v>709.79929827000001</v>
      </c>
      <c r="E240" s="84">
        <v>105.92590249</v>
      </c>
      <c r="F240" s="84">
        <v>105.92590249</v>
      </c>
    </row>
    <row r="241" spans="1:6" ht="12.75" customHeight="1" x14ac:dyDescent="0.2">
      <c r="A241" s="83" t="s">
        <v>163</v>
      </c>
      <c r="B241" s="83">
        <v>17</v>
      </c>
      <c r="C241" s="84">
        <v>717.96753603000002</v>
      </c>
      <c r="D241" s="84">
        <v>712.31276142000002</v>
      </c>
      <c r="E241" s="84">
        <v>106.30099564</v>
      </c>
      <c r="F241" s="84">
        <v>106.30099564</v>
      </c>
    </row>
    <row r="242" spans="1:6" ht="12.75" customHeight="1" x14ac:dyDescent="0.2">
      <c r="A242" s="83" t="s">
        <v>163</v>
      </c>
      <c r="B242" s="83">
        <v>18</v>
      </c>
      <c r="C242" s="84">
        <v>729.51747352999996</v>
      </c>
      <c r="D242" s="84">
        <v>723.63946495000005</v>
      </c>
      <c r="E242" s="84">
        <v>107.99132035</v>
      </c>
      <c r="F242" s="84">
        <v>107.99132035</v>
      </c>
    </row>
    <row r="243" spans="1:6" ht="12.75" customHeight="1" x14ac:dyDescent="0.2">
      <c r="A243" s="83" t="s">
        <v>163</v>
      </c>
      <c r="B243" s="83">
        <v>19</v>
      </c>
      <c r="C243" s="84">
        <v>719.67289835999998</v>
      </c>
      <c r="D243" s="84">
        <v>714.00813962999996</v>
      </c>
      <c r="E243" s="84">
        <v>106.55400303</v>
      </c>
      <c r="F243" s="84">
        <v>106.55400303</v>
      </c>
    </row>
    <row r="244" spans="1:6" ht="12.75" customHeight="1" x14ac:dyDescent="0.2">
      <c r="A244" s="83" t="s">
        <v>163</v>
      </c>
      <c r="B244" s="83">
        <v>20</v>
      </c>
      <c r="C244" s="84">
        <v>711.56765304999999</v>
      </c>
      <c r="D244" s="84">
        <v>705.71794225999997</v>
      </c>
      <c r="E244" s="84">
        <v>105.31682705</v>
      </c>
      <c r="F244" s="84">
        <v>105.31682705</v>
      </c>
    </row>
    <row r="245" spans="1:6" ht="12.75" customHeight="1" x14ac:dyDescent="0.2">
      <c r="A245" s="83" t="s">
        <v>163</v>
      </c>
      <c r="B245" s="83">
        <v>21</v>
      </c>
      <c r="C245" s="84">
        <v>699.56299129000001</v>
      </c>
      <c r="D245" s="84">
        <v>693.60948425000004</v>
      </c>
      <c r="E245" s="84">
        <v>103.50983831000001</v>
      </c>
      <c r="F245" s="84">
        <v>103.50983831000001</v>
      </c>
    </row>
    <row r="246" spans="1:6" ht="12.75" customHeight="1" x14ac:dyDescent="0.2">
      <c r="A246" s="83" t="s">
        <v>163</v>
      </c>
      <c r="B246" s="83">
        <v>22</v>
      </c>
      <c r="C246" s="84">
        <v>689.04414532999999</v>
      </c>
      <c r="D246" s="84">
        <v>685.52988269000002</v>
      </c>
      <c r="E246" s="84">
        <v>102.30409031000001</v>
      </c>
      <c r="F246" s="84">
        <v>102.30409031000001</v>
      </c>
    </row>
    <row r="247" spans="1:6" ht="12.75" customHeight="1" x14ac:dyDescent="0.2">
      <c r="A247" s="83" t="s">
        <v>163</v>
      </c>
      <c r="B247" s="83">
        <v>23</v>
      </c>
      <c r="C247" s="84">
        <v>729.44023459000005</v>
      </c>
      <c r="D247" s="84">
        <v>728.97283506999997</v>
      </c>
      <c r="E247" s="84">
        <v>108.78723836</v>
      </c>
      <c r="F247" s="84">
        <v>108.78723836</v>
      </c>
    </row>
    <row r="248" spans="1:6" ht="12.75" customHeight="1" x14ac:dyDescent="0.2">
      <c r="A248" s="83" t="s">
        <v>163</v>
      </c>
      <c r="B248" s="83">
        <v>24</v>
      </c>
      <c r="C248" s="84">
        <v>826.22283157000004</v>
      </c>
      <c r="D248" s="84">
        <v>819.21585854</v>
      </c>
      <c r="E248" s="84">
        <v>122.25452936000001</v>
      </c>
      <c r="F248" s="84">
        <v>122.25452936000001</v>
      </c>
    </row>
    <row r="249" spans="1:6" ht="12.75" customHeight="1" x14ac:dyDescent="0.2">
      <c r="A249" s="83" t="s">
        <v>164</v>
      </c>
      <c r="B249" s="83">
        <v>1</v>
      </c>
      <c r="C249" s="84">
        <v>870.72651165000002</v>
      </c>
      <c r="D249" s="84">
        <v>862.79858431000002</v>
      </c>
      <c r="E249" s="84">
        <v>128.7585363</v>
      </c>
      <c r="F249" s="84">
        <v>128.7585363</v>
      </c>
    </row>
    <row r="250" spans="1:6" ht="12.75" customHeight="1" x14ac:dyDescent="0.2">
      <c r="A250" s="83" t="s">
        <v>164</v>
      </c>
      <c r="B250" s="83">
        <v>2</v>
      </c>
      <c r="C250" s="84">
        <v>900.85755444999995</v>
      </c>
      <c r="D250" s="84">
        <v>892.68873181000004</v>
      </c>
      <c r="E250" s="84">
        <v>133.21915053000001</v>
      </c>
      <c r="F250" s="84">
        <v>133.21915053000001</v>
      </c>
    </row>
    <row r="251" spans="1:6" ht="12.75" customHeight="1" x14ac:dyDescent="0.2">
      <c r="A251" s="83" t="s">
        <v>164</v>
      </c>
      <c r="B251" s="83">
        <v>3</v>
      </c>
      <c r="C251" s="84">
        <v>905.83125705999998</v>
      </c>
      <c r="D251" s="84">
        <v>899.32307743000001</v>
      </c>
      <c r="E251" s="84">
        <v>134.20921779</v>
      </c>
      <c r="F251" s="84">
        <v>134.20921779</v>
      </c>
    </row>
    <row r="252" spans="1:6" ht="12.75" customHeight="1" x14ac:dyDescent="0.2">
      <c r="A252" s="83" t="s">
        <v>164</v>
      </c>
      <c r="B252" s="83">
        <v>4</v>
      </c>
      <c r="C252" s="84">
        <v>928.03310566000005</v>
      </c>
      <c r="D252" s="84">
        <v>920.51755538999998</v>
      </c>
      <c r="E252" s="84">
        <v>137.37214596999999</v>
      </c>
      <c r="F252" s="84">
        <v>137.37214596999999</v>
      </c>
    </row>
    <row r="253" spans="1:6" ht="12.75" customHeight="1" x14ac:dyDescent="0.2">
      <c r="A253" s="83" t="s">
        <v>164</v>
      </c>
      <c r="B253" s="83">
        <v>5</v>
      </c>
      <c r="C253" s="84">
        <v>920.46285622000005</v>
      </c>
      <c r="D253" s="84">
        <v>912.97676792000004</v>
      </c>
      <c r="E253" s="84">
        <v>136.24680713999999</v>
      </c>
      <c r="F253" s="84">
        <v>136.24680713999999</v>
      </c>
    </row>
    <row r="254" spans="1:6" ht="12.75" customHeight="1" x14ac:dyDescent="0.2">
      <c r="A254" s="83" t="s">
        <v>164</v>
      </c>
      <c r="B254" s="83">
        <v>6</v>
      </c>
      <c r="C254" s="84">
        <v>918.50437507000004</v>
      </c>
      <c r="D254" s="84">
        <v>910.95938617000002</v>
      </c>
      <c r="E254" s="84">
        <v>135.94574600000001</v>
      </c>
      <c r="F254" s="84">
        <v>135.94574600000001</v>
      </c>
    </row>
    <row r="255" spans="1:6" ht="12.75" customHeight="1" x14ac:dyDescent="0.2">
      <c r="A255" s="83" t="s">
        <v>164</v>
      </c>
      <c r="B255" s="83">
        <v>7</v>
      </c>
      <c r="C255" s="84">
        <v>911.48787561999995</v>
      </c>
      <c r="D255" s="84">
        <v>903.97957540000004</v>
      </c>
      <c r="E255" s="84">
        <v>134.90412373000001</v>
      </c>
      <c r="F255" s="84">
        <v>134.90412373000001</v>
      </c>
    </row>
    <row r="256" spans="1:6" ht="12.75" customHeight="1" x14ac:dyDescent="0.2">
      <c r="A256" s="83" t="s">
        <v>164</v>
      </c>
      <c r="B256" s="83">
        <v>8</v>
      </c>
      <c r="C256" s="84">
        <v>882.34110826999995</v>
      </c>
      <c r="D256" s="84">
        <v>875.31925938999996</v>
      </c>
      <c r="E256" s="84">
        <v>130.62704167999999</v>
      </c>
      <c r="F256" s="84">
        <v>130.62704167999999</v>
      </c>
    </row>
    <row r="257" spans="1:6" ht="12.75" customHeight="1" x14ac:dyDescent="0.2">
      <c r="A257" s="83" t="s">
        <v>164</v>
      </c>
      <c r="B257" s="83">
        <v>9</v>
      </c>
      <c r="C257" s="84">
        <v>876.56184593</v>
      </c>
      <c r="D257" s="84">
        <v>869.24571301000003</v>
      </c>
      <c r="E257" s="84">
        <v>129.72066451000001</v>
      </c>
      <c r="F257" s="84">
        <v>129.72066451000001</v>
      </c>
    </row>
    <row r="258" spans="1:6" ht="12.75" customHeight="1" x14ac:dyDescent="0.2">
      <c r="A258" s="83" t="s">
        <v>164</v>
      </c>
      <c r="B258" s="83">
        <v>10</v>
      </c>
      <c r="C258" s="84">
        <v>845.11599019000005</v>
      </c>
      <c r="D258" s="84">
        <v>838.51625328</v>
      </c>
      <c r="E258" s="84">
        <v>125.13479669</v>
      </c>
      <c r="F258" s="84">
        <v>125.13479669</v>
      </c>
    </row>
    <row r="259" spans="1:6" ht="12.75" customHeight="1" x14ac:dyDescent="0.2">
      <c r="A259" s="83" t="s">
        <v>164</v>
      </c>
      <c r="B259" s="83">
        <v>11</v>
      </c>
      <c r="C259" s="84">
        <v>834.87374153999997</v>
      </c>
      <c r="D259" s="84">
        <v>830.87731147</v>
      </c>
      <c r="E259" s="84">
        <v>123.99480993</v>
      </c>
      <c r="F259" s="84">
        <v>123.99480993</v>
      </c>
    </row>
    <row r="260" spans="1:6" ht="12.75" customHeight="1" x14ac:dyDescent="0.2">
      <c r="A260" s="83" t="s">
        <v>164</v>
      </c>
      <c r="B260" s="83">
        <v>12</v>
      </c>
      <c r="C260" s="84">
        <v>791.32432229999995</v>
      </c>
      <c r="D260" s="84">
        <v>785.81091074000005</v>
      </c>
      <c r="E260" s="84">
        <v>117.26938884</v>
      </c>
      <c r="F260" s="84">
        <v>117.26938884</v>
      </c>
    </row>
    <row r="261" spans="1:6" ht="12.75" customHeight="1" x14ac:dyDescent="0.2">
      <c r="A261" s="83" t="s">
        <v>164</v>
      </c>
      <c r="B261" s="83">
        <v>13</v>
      </c>
      <c r="C261" s="84">
        <v>738.28592288000004</v>
      </c>
      <c r="D261" s="84">
        <v>731.43830049999997</v>
      </c>
      <c r="E261" s="84">
        <v>109.15516863000001</v>
      </c>
      <c r="F261" s="84">
        <v>109.15516863000001</v>
      </c>
    </row>
    <row r="262" spans="1:6" ht="12.75" customHeight="1" x14ac:dyDescent="0.2">
      <c r="A262" s="83" t="s">
        <v>164</v>
      </c>
      <c r="B262" s="83">
        <v>14</v>
      </c>
      <c r="C262" s="84">
        <v>720.00254252000002</v>
      </c>
      <c r="D262" s="84">
        <v>715.08319202999996</v>
      </c>
      <c r="E262" s="84">
        <v>106.71443696</v>
      </c>
      <c r="F262" s="84">
        <v>106.71443696</v>
      </c>
    </row>
    <row r="263" spans="1:6" ht="12.75" customHeight="1" x14ac:dyDescent="0.2">
      <c r="A263" s="83" t="s">
        <v>164</v>
      </c>
      <c r="B263" s="83">
        <v>15</v>
      </c>
      <c r="C263" s="84">
        <v>720.02497459999995</v>
      </c>
      <c r="D263" s="84">
        <v>717.26749336</v>
      </c>
      <c r="E263" s="84">
        <v>107.04040811</v>
      </c>
      <c r="F263" s="84">
        <v>107.04040811</v>
      </c>
    </row>
    <row r="264" spans="1:6" ht="12.75" customHeight="1" x14ac:dyDescent="0.2">
      <c r="A264" s="83" t="s">
        <v>164</v>
      </c>
      <c r="B264" s="83">
        <v>16</v>
      </c>
      <c r="C264" s="84">
        <v>725.51649177000002</v>
      </c>
      <c r="D264" s="84">
        <v>724.89596310000002</v>
      </c>
      <c r="E264" s="84">
        <v>108.17883209</v>
      </c>
      <c r="F264" s="84">
        <v>108.17883209</v>
      </c>
    </row>
    <row r="265" spans="1:6" ht="12.75" customHeight="1" x14ac:dyDescent="0.2">
      <c r="A265" s="83" t="s">
        <v>164</v>
      </c>
      <c r="B265" s="83">
        <v>17</v>
      </c>
      <c r="C265" s="84">
        <v>723.37840161999998</v>
      </c>
      <c r="D265" s="84">
        <v>722.32365644000004</v>
      </c>
      <c r="E265" s="84">
        <v>107.79495751</v>
      </c>
      <c r="F265" s="84">
        <v>107.79495751</v>
      </c>
    </row>
    <row r="266" spans="1:6" ht="12.75" customHeight="1" x14ac:dyDescent="0.2">
      <c r="A266" s="83" t="s">
        <v>164</v>
      </c>
      <c r="B266" s="83">
        <v>18</v>
      </c>
      <c r="C266" s="84">
        <v>726.96284843000001</v>
      </c>
      <c r="D266" s="84">
        <v>724.90618762999998</v>
      </c>
      <c r="E266" s="84">
        <v>108.18035793</v>
      </c>
      <c r="F266" s="84">
        <v>108.18035793</v>
      </c>
    </row>
    <row r="267" spans="1:6" ht="12.75" customHeight="1" x14ac:dyDescent="0.2">
      <c r="A267" s="83" t="s">
        <v>164</v>
      </c>
      <c r="B267" s="83">
        <v>19</v>
      </c>
      <c r="C267" s="84">
        <v>715.40067399999998</v>
      </c>
      <c r="D267" s="84">
        <v>714.78996400999995</v>
      </c>
      <c r="E267" s="84">
        <v>106.67067749</v>
      </c>
      <c r="F267" s="84">
        <v>106.67067749</v>
      </c>
    </row>
    <row r="268" spans="1:6" ht="12.75" customHeight="1" x14ac:dyDescent="0.2">
      <c r="A268" s="83" t="s">
        <v>164</v>
      </c>
      <c r="B268" s="83">
        <v>20</v>
      </c>
      <c r="C268" s="84">
        <v>706.34338028000002</v>
      </c>
      <c r="D268" s="84">
        <v>702.02947039000003</v>
      </c>
      <c r="E268" s="84">
        <v>104.76638312999999</v>
      </c>
      <c r="F268" s="84">
        <v>104.76638312999999</v>
      </c>
    </row>
    <row r="269" spans="1:6" ht="12.75" customHeight="1" x14ac:dyDescent="0.2">
      <c r="A269" s="83" t="s">
        <v>164</v>
      </c>
      <c r="B269" s="83">
        <v>21</v>
      </c>
      <c r="C269" s="84">
        <v>688.39812618999997</v>
      </c>
      <c r="D269" s="84">
        <v>682.95142685999997</v>
      </c>
      <c r="E269" s="84">
        <v>101.91929807</v>
      </c>
      <c r="F269" s="84">
        <v>101.91929807</v>
      </c>
    </row>
    <row r="270" spans="1:6" ht="12.75" customHeight="1" x14ac:dyDescent="0.2">
      <c r="A270" s="83" t="s">
        <v>164</v>
      </c>
      <c r="B270" s="83">
        <v>22</v>
      </c>
      <c r="C270" s="84">
        <v>684.06820360999996</v>
      </c>
      <c r="D270" s="84">
        <v>679.38736105999999</v>
      </c>
      <c r="E270" s="84">
        <v>101.38741971</v>
      </c>
      <c r="F270" s="84">
        <v>101.38741971</v>
      </c>
    </row>
    <row r="271" spans="1:6" ht="12.75" customHeight="1" x14ac:dyDescent="0.2">
      <c r="A271" s="83" t="s">
        <v>164</v>
      </c>
      <c r="B271" s="83">
        <v>23</v>
      </c>
      <c r="C271" s="84">
        <v>721.67842257999996</v>
      </c>
      <c r="D271" s="84">
        <v>717.17176847999997</v>
      </c>
      <c r="E271" s="84">
        <v>107.02612274000001</v>
      </c>
      <c r="F271" s="84">
        <v>107.02612274000001</v>
      </c>
    </row>
    <row r="272" spans="1:6" ht="12.75" customHeight="1" x14ac:dyDescent="0.2">
      <c r="A272" s="83" t="s">
        <v>164</v>
      </c>
      <c r="B272" s="83">
        <v>24</v>
      </c>
      <c r="C272" s="84">
        <v>814.41573170000004</v>
      </c>
      <c r="D272" s="84">
        <v>807.95799747000001</v>
      </c>
      <c r="E272" s="84">
        <v>120.57447826000001</v>
      </c>
      <c r="F272" s="84">
        <v>120.57447826000001</v>
      </c>
    </row>
    <row r="273" spans="1:6" ht="12.75" customHeight="1" x14ac:dyDescent="0.2">
      <c r="A273" s="83" t="s">
        <v>165</v>
      </c>
      <c r="B273" s="83">
        <v>1</v>
      </c>
      <c r="C273" s="84">
        <v>792.74578036000003</v>
      </c>
      <c r="D273" s="84">
        <v>786.51235527999995</v>
      </c>
      <c r="E273" s="84">
        <v>117.37406793</v>
      </c>
      <c r="F273" s="84">
        <v>117.37406793</v>
      </c>
    </row>
    <row r="274" spans="1:6" ht="12.75" customHeight="1" x14ac:dyDescent="0.2">
      <c r="A274" s="83" t="s">
        <v>165</v>
      </c>
      <c r="B274" s="83">
        <v>2</v>
      </c>
      <c r="C274" s="84">
        <v>873.72178503999999</v>
      </c>
      <c r="D274" s="84">
        <v>866.84708112999999</v>
      </c>
      <c r="E274" s="84">
        <v>129.36270804</v>
      </c>
      <c r="F274" s="84">
        <v>129.36270804</v>
      </c>
    </row>
    <row r="275" spans="1:6" ht="12.75" customHeight="1" x14ac:dyDescent="0.2">
      <c r="A275" s="83" t="s">
        <v>165</v>
      </c>
      <c r="B275" s="83">
        <v>3</v>
      </c>
      <c r="C275" s="84">
        <v>905.43691376000004</v>
      </c>
      <c r="D275" s="84">
        <v>901.75560647999998</v>
      </c>
      <c r="E275" s="84">
        <v>134.57223285000001</v>
      </c>
      <c r="F275" s="84">
        <v>134.57223285000001</v>
      </c>
    </row>
    <row r="276" spans="1:6" ht="12.75" customHeight="1" x14ac:dyDescent="0.2">
      <c r="A276" s="83" t="s">
        <v>165</v>
      </c>
      <c r="B276" s="83">
        <v>4</v>
      </c>
      <c r="C276" s="84">
        <v>900.12192950999997</v>
      </c>
      <c r="D276" s="84">
        <v>893.02978083999994</v>
      </c>
      <c r="E276" s="84">
        <v>133.27004650000001</v>
      </c>
      <c r="F276" s="84">
        <v>133.27004650000001</v>
      </c>
    </row>
    <row r="277" spans="1:6" ht="12.75" customHeight="1" x14ac:dyDescent="0.2">
      <c r="A277" s="83" t="s">
        <v>165</v>
      </c>
      <c r="B277" s="83">
        <v>5</v>
      </c>
      <c r="C277" s="84">
        <v>893.23595971999998</v>
      </c>
      <c r="D277" s="84">
        <v>886.21842371000002</v>
      </c>
      <c r="E277" s="84">
        <v>132.25356317999999</v>
      </c>
      <c r="F277" s="84">
        <v>132.25356317999999</v>
      </c>
    </row>
    <row r="278" spans="1:6" ht="12.75" customHeight="1" x14ac:dyDescent="0.2">
      <c r="A278" s="83" t="s">
        <v>165</v>
      </c>
      <c r="B278" s="83">
        <v>6</v>
      </c>
      <c r="C278" s="84">
        <v>896.11468694999996</v>
      </c>
      <c r="D278" s="84">
        <v>888.61981707999996</v>
      </c>
      <c r="E278" s="84">
        <v>132.61193175</v>
      </c>
      <c r="F278" s="84">
        <v>132.61193175</v>
      </c>
    </row>
    <row r="279" spans="1:6" ht="12.75" customHeight="1" x14ac:dyDescent="0.2">
      <c r="A279" s="83" t="s">
        <v>165</v>
      </c>
      <c r="B279" s="83">
        <v>7</v>
      </c>
      <c r="C279" s="84">
        <v>902.92926578000004</v>
      </c>
      <c r="D279" s="84">
        <v>895.44648975999996</v>
      </c>
      <c r="E279" s="84">
        <v>133.63070067000001</v>
      </c>
      <c r="F279" s="84">
        <v>133.63070067000001</v>
      </c>
    </row>
    <row r="280" spans="1:6" ht="12.75" customHeight="1" x14ac:dyDescent="0.2">
      <c r="A280" s="83" t="s">
        <v>165</v>
      </c>
      <c r="B280" s="83">
        <v>8</v>
      </c>
      <c r="C280" s="84">
        <v>916.26614222000001</v>
      </c>
      <c r="D280" s="84">
        <v>908.94560640999998</v>
      </c>
      <c r="E280" s="84">
        <v>135.64522239999999</v>
      </c>
      <c r="F280" s="84">
        <v>135.64522239999999</v>
      </c>
    </row>
    <row r="281" spans="1:6" ht="12.75" customHeight="1" x14ac:dyDescent="0.2">
      <c r="A281" s="83" t="s">
        <v>165</v>
      </c>
      <c r="B281" s="83">
        <v>9</v>
      </c>
      <c r="C281" s="84">
        <v>865.24391111</v>
      </c>
      <c r="D281" s="84">
        <v>858.48733105999997</v>
      </c>
      <c r="E281" s="84">
        <v>128.11515247</v>
      </c>
      <c r="F281" s="84">
        <v>128.11515247</v>
      </c>
    </row>
    <row r="282" spans="1:6" ht="12.75" customHeight="1" x14ac:dyDescent="0.2">
      <c r="A282" s="83" t="s">
        <v>165</v>
      </c>
      <c r="B282" s="83">
        <v>10</v>
      </c>
      <c r="C282" s="84">
        <v>801.27090505000001</v>
      </c>
      <c r="D282" s="84">
        <v>797.98124726000003</v>
      </c>
      <c r="E282" s="84">
        <v>119.08561194000001</v>
      </c>
      <c r="F282" s="84">
        <v>119.08561194000001</v>
      </c>
    </row>
    <row r="283" spans="1:6" ht="12.75" customHeight="1" x14ac:dyDescent="0.2">
      <c r="A283" s="83" t="s">
        <v>165</v>
      </c>
      <c r="B283" s="83">
        <v>11</v>
      </c>
      <c r="C283" s="84">
        <v>793.34266665999996</v>
      </c>
      <c r="D283" s="84">
        <v>789.48701086000005</v>
      </c>
      <c r="E283" s="84">
        <v>117.81798649</v>
      </c>
      <c r="F283" s="84">
        <v>117.81798649</v>
      </c>
    </row>
    <row r="284" spans="1:6" ht="12.75" customHeight="1" x14ac:dyDescent="0.2">
      <c r="A284" s="83" t="s">
        <v>165</v>
      </c>
      <c r="B284" s="83">
        <v>12</v>
      </c>
      <c r="C284" s="84">
        <v>794.83051982999996</v>
      </c>
      <c r="D284" s="84">
        <v>789.84002782000005</v>
      </c>
      <c r="E284" s="84">
        <v>117.87066848000001</v>
      </c>
      <c r="F284" s="84">
        <v>117.87066848000001</v>
      </c>
    </row>
    <row r="285" spans="1:6" ht="12.75" customHeight="1" x14ac:dyDescent="0.2">
      <c r="A285" s="83" t="s">
        <v>165</v>
      </c>
      <c r="B285" s="83">
        <v>13</v>
      </c>
      <c r="C285" s="84">
        <v>809.15846087</v>
      </c>
      <c r="D285" s="84">
        <v>801.87751290000006</v>
      </c>
      <c r="E285" s="84">
        <v>119.66706567999999</v>
      </c>
      <c r="F285" s="84">
        <v>119.66706567999999</v>
      </c>
    </row>
    <row r="286" spans="1:6" ht="12.75" customHeight="1" x14ac:dyDescent="0.2">
      <c r="A286" s="83" t="s">
        <v>165</v>
      </c>
      <c r="B286" s="83">
        <v>14</v>
      </c>
      <c r="C286" s="84">
        <v>805.53439237999999</v>
      </c>
      <c r="D286" s="84">
        <v>800.19911327</v>
      </c>
      <c r="E286" s="84">
        <v>119.41659206</v>
      </c>
      <c r="F286" s="84">
        <v>119.41659206</v>
      </c>
    </row>
    <row r="287" spans="1:6" ht="12.75" customHeight="1" x14ac:dyDescent="0.2">
      <c r="A287" s="83" t="s">
        <v>165</v>
      </c>
      <c r="B287" s="83">
        <v>15</v>
      </c>
      <c r="C287" s="84">
        <v>823.40077925000003</v>
      </c>
      <c r="D287" s="84">
        <v>817.98910938999995</v>
      </c>
      <c r="E287" s="84">
        <v>122.07145717</v>
      </c>
      <c r="F287" s="84">
        <v>122.07145717</v>
      </c>
    </row>
    <row r="288" spans="1:6" ht="12.75" customHeight="1" x14ac:dyDescent="0.2">
      <c r="A288" s="83" t="s">
        <v>165</v>
      </c>
      <c r="B288" s="83">
        <v>16</v>
      </c>
      <c r="C288" s="84">
        <v>828.67361198000003</v>
      </c>
      <c r="D288" s="84">
        <v>826.00965851000001</v>
      </c>
      <c r="E288" s="84">
        <v>123.26839257</v>
      </c>
      <c r="F288" s="84">
        <v>123.26839257</v>
      </c>
    </row>
    <row r="289" spans="1:6" ht="12.75" customHeight="1" x14ac:dyDescent="0.2">
      <c r="A289" s="83" t="s">
        <v>165</v>
      </c>
      <c r="B289" s="83">
        <v>17</v>
      </c>
      <c r="C289" s="84">
        <v>821.84350100999995</v>
      </c>
      <c r="D289" s="84">
        <v>820.40312795</v>
      </c>
      <c r="E289" s="84">
        <v>122.43170985</v>
      </c>
      <c r="F289" s="84">
        <v>122.43170985</v>
      </c>
    </row>
    <row r="290" spans="1:6" ht="12.75" customHeight="1" x14ac:dyDescent="0.2">
      <c r="A290" s="83" t="s">
        <v>165</v>
      </c>
      <c r="B290" s="83">
        <v>18</v>
      </c>
      <c r="C290" s="84">
        <v>825.75063939999995</v>
      </c>
      <c r="D290" s="84">
        <v>824.05939884999998</v>
      </c>
      <c r="E290" s="84">
        <v>122.97734831</v>
      </c>
      <c r="F290" s="84">
        <v>122.97734831</v>
      </c>
    </row>
    <row r="291" spans="1:6" ht="12.75" customHeight="1" x14ac:dyDescent="0.2">
      <c r="A291" s="83" t="s">
        <v>165</v>
      </c>
      <c r="B291" s="83">
        <v>19</v>
      </c>
      <c r="C291" s="84">
        <v>813.23156996</v>
      </c>
      <c r="D291" s="84">
        <v>810.28777207999997</v>
      </c>
      <c r="E291" s="84">
        <v>120.92215890999999</v>
      </c>
      <c r="F291" s="84">
        <v>120.92215890999999</v>
      </c>
    </row>
    <row r="292" spans="1:6" ht="12.75" customHeight="1" x14ac:dyDescent="0.2">
      <c r="A292" s="83" t="s">
        <v>165</v>
      </c>
      <c r="B292" s="83">
        <v>20</v>
      </c>
      <c r="C292" s="84">
        <v>772.88902763999999</v>
      </c>
      <c r="D292" s="84">
        <v>772.67146434999995</v>
      </c>
      <c r="E292" s="84">
        <v>115.30854198999999</v>
      </c>
      <c r="F292" s="84">
        <v>115.30854198999999</v>
      </c>
    </row>
    <row r="293" spans="1:6" ht="12.75" customHeight="1" x14ac:dyDescent="0.2">
      <c r="A293" s="83" t="s">
        <v>165</v>
      </c>
      <c r="B293" s="83">
        <v>21</v>
      </c>
      <c r="C293" s="84">
        <v>743.98412101999998</v>
      </c>
      <c r="D293" s="84">
        <v>740.30869673999996</v>
      </c>
      <c r="E293" s="84">
        <v>110.47892976999999</v>
      </c>
      <c r="F293" s="84">
        <v>110.47892976999999</v>
      </c>
    </row>
    <row r="294" spans="1:6" ht="12.75" customHeight="1" x14ac:dyDescent="0.2">
      <c r="A294" s="83" t="s">
        <v>165</v>
      </c>
      <c r="B294" s="83">
        <v>22</v>
      </c>
      <c r="C294" s="84">
        <v>727.78014318999999</v>
      </c>
      <c r="D294" s="84">
        <v>722.88884150000001</v>
      </c>
      <c r="E294" s="84">
        <v>107.87930211</v>
      </c>
      <c r="F294" s="84">
        <v>107.87930211</v>
      </c>
    </row>
    <row r="295" spans="1:6" ht="12.75" customHeight="1" x14ac:dyDescent="0.2">
      <c r="A295" s="83" t="s">
        <v>165</v>
      </c>
      <c r="B295" s="83">
        <v>23</v>
      </c>
      <c r="C295" s="84">
        <v>724.39937928999996</v>
      </c>
      <c r="D295" s="84">
        <v>719.41943647999994</v>
      </c>
      <c r="E295" s="84">
        <v>107.36155032000001</v>
      </c>
      <c r="F295" s="84">
        <v>107.36155032000001</v>
      </c>
    </row>
    <row r="296" spans="1:6" ht="12.75" customHeight="1" x14ac:dyDescent="0.2">
      <c r="A296" s="83" t="s">
        <v>165</v>
      </c>
      <c r="B296" s="83">
        <v>24</v>
      </c>
      <c r="C296" s="84">
        <v>772.15847203999999</v>
      </c>
      <c r="D296" s="84">
        <v>771.95742145999998</v>
      </c>
      <c r="E296" s="84">
        <v>115.2019828</v>
      </c>
      <c r="F296" s="84">
        <v>115.2019828</v>
      </c>
    </row>
    <row r="297" spans="1:6" ht="12.75" customHeight="1" x14ac:dyDescent="0.2">
      <c r="A297" s="83" t="s">
        <v>166</v>
      </c>
      <c r="B297" s="83">
        <v>1</v>
      </c>
      <c r="C297" s="84">
        <v>907.11156765999999</v>
      </c>
      <c r="D297" s="84">
        <v>902.41661961</v>
      </c>
      <c r="E297" s="84">
        <v>134.67087821999999</v>
      </c>
      <c r="F297" s="84">
        <v>134.67087821999999</v>
      </c>
    </row>
    <row r="298" spans="1:6" ht="12.75" customHeight="1" x14ac:dyDescent="0.2">
      <c r="A298" s="83" t="s">
        <v>166</v>
      </c>
      <c r="B298" s="83">
        <v>2</v>
      </c>
      <c r="C298" s="84">
        <v>949.05063486999995</v>
      </c>
      <c r="D298" s="84">
        <v>941.61133826000003</v>
      </c>
      <c r="E298" s="84">
        <v>140.52004707</v>
      </c>
      <c r="F298" s="84">
        <v>140.52004707</v>
      </c>
    </row>
    <row r="299" spans="1:6" ht="12.75" customHeight="1" x14ac:dyDescent="0.2">
      <c r="A299" s="83" t="s">
        <v>166</v>
      </c>
      <c r="B299" s="83">
        <v>3</v>
      </c>
      <c r="C299" s="84">
        <v>935.36418428000002</v>
      </c>
      <c r="D299" s="84">
        <v>929.58913059999998</v>
      </c>
      <c r="E299" s="84">
        <v>138.72592976999999</v>
      </c>
      <c r="F299" s="84">
        <v>138.72592976999999</v>
      </c>
    </row>
    <row r="300" spans="1:6" ht="12.75" customHeight="1" x14ac:dyDescent="0.2">
      <c r="A300" s="83" t="s">
        <v>166</v>
      </c>
      <c r="B300" s="83">
        <v>4</v>
      </c>
      <c r="C300" s="84">
        <v>938.66920889000005</v>
      </c>
      <c r="D300" s="84">
        <v>928.76382791000003</v>
      </c>
      <c r="E300" s="84">
        <v>138.60276689</v>
      </c>
      <c r="F300" s="84">
        <v>138.60276689</v>
      </c>
    </row>
    <row r="301" spans="1:6" ht="12.75" customHeight="1" x14ac:dyDescent="0.2">
      <c r="A301" s="83" t="s">
        <v>166</v>
      </c>
      <c r="B301" s="83">
        <v>5</v>
      </c>
      <c r="C301" s="84">
        <v>944.10141606000002</v>
      </c>
      <c r="D301" s="84">
        <v>936.54139634000001</v>
      </c>
      <c r="E301" s="84">
        <v>139.7634414</v>
      </c>
      <c r="F301" s="84">
        <v>139.7634414</v>
      </c>
    </row>
    <row r="302" spans="1:6" ht="12.75" customHeight="1" x14ac:dyDescent="0.2">
      <c r="A302" s="83" t="s">
        <v>166</v>
      </c>
      <c r="B302" s="83">
        <v>6</v>
      </c>
      <c r="C302" s="84">
        <v>933.08707170000002</v>
      </c>
      <c r="D302" s="84">
        <v>925.75672054999995</v>
      </c>
      <c r="E302" s="84">
        <v>138.15400543999999</v>
      </c>
      <c r="F302" s="84">
        <v>138.15400543999999</v>
      </c>
    </row>
    <row r="303" spans="1:6" ht="12.75" customHeight="1" x14ac:dyDescent="0.2">
      <c r="A303" s="83" t="s">
        <v>166</v>
      </c>
      <c r="B303" s="83">
        <v>7</v>
      </c>
      <c r="C303" s="84">
        <v>941.88436811999998</v>
      </c>
      <c r="D303" s="84">
        <v>934.97433163999995</v>
      </c>
      <c r="E303" s="84">
        <v>139.52958269999999</v>
      </c>
      <c r="F303" s="84">
        <v>139.52958269999999</v>
      </c>
    </row>
    <row r="304" spans="1:6" ht="12.75" customHeight="1" x14ac:dyDescent="0.2">
      <c r="A304" s="83" t="s">
        <v>166</v>
      </c>
      <c r="B304" s="83">
        <v>8</v>
      </c>
      <c r="C304" s="84">
        <v>900.70995147999997</v>
      </c>
      <c r="D304" s="84">
        <v>896.39471894999997</v>
      </c>
      <c r="E304" s="84">
        <v>133.77220832</v>
      </c>
      <c r="F304" s="84">
        <v>133.77220832</v>
      </c>
    </row>
    <row r="305" spans="1:6" ht="12.75" customHeight="1" x14ac:dyDescent="0.2">
      <c r="A305" s="83" t="s">
        <v>166</v>
      </c>
      <c r="B305" s="83">
        <v>9</v>
      </c>
      <c r="C305" s="84">
        <v>851.68513149</v>
      </c>
      <c r="D305" s="84">
        <v>848.94720242999995</v>
      </c>
      <c r="E305" s="84">
        <v>126.69144476</v>
      </c>
      <c r="F305" s="84">
        <v>126.69144476</v>
      </c>
    </row>
    <row r="306" spans="1:6" ht="12.75" customHeight="1" x14ac:dyDescent="0.2">
      <c r="A306" s="83" t="s">
        <v>166</v>
      </c>
      <c r="B306" s="83">
        <v>10</v>
      </c>
      <c r="C306" s="84">
        <v>829.78943518000005</v>
      </c>
      <c r="D306" s="84">
        <v>829.34741197000005</v>
      </c>
      <c r="E306" s="84">
        <v>123.76649753</v>
      </c>
      <c r="F306" s="84">
        <v>123.76649753</v>
      </c>
    </row>
    <row r="307" spans="1:6" ht="12.75" customHeight="1" x14ac:dyDescent="0.2">
      <c r="A307" s="83" t="s">
        <v>166</v>
      </c>
      <c r="B307" s="83">
        <v>11</v>
      </c>
      <c r="C307" s="84">
        <v>830.42896810000002</v>
      </c>
      <c r="D307" s="84">
        <v>826.58401834999995</v>
      </c>
      <c r="E307" s="84">
        <v>123.35410635</v>
      </c>
      <c r="F307" s="84">
        <v>123.35410635</v>
      </c>
    </row>
    <row r="308" spans="1:6" ht="12.75" customHeight="1" x14ac:dyDescent="0.2">
      <c r="A308" s="83" t="s">
        <v>166</v>
      </c>
      <c r="B308" s="83">
        <v>12</v>
      </c>
      <c r="C308" s="84">
        <v>804.20041893999996</v>
      </c>
      <c r="D308" s="84">
        <v>798.88111733000005</v>
      </c>
      <c r="E308" s="84">
        <v>119.21990279000001</v>
      </c>
      <c r="F308" s="84">
        <v>119.21990279000001</v>
      </c>
    </row>
    <row r="309" spans="1:6" ht="12.75" customHeight="1" x14ac:dyDescent="0.2">
      <c r="A309" s="83" t="s">
        <v>166</v>
      </c>
      <c r="B309" s="83">
        <v>13</v>
      </c>
      <c r="C309" s="84">
        <v>805.33705651000002</v>
      </c>
      <c r="D309" s="84">
        <v>797.24510283999996</v>
      </c>
      <c r="E309" s="84">
        <v>118.97575446</v>
      </c>
      <c r="F309" s="84">
        <v>118.97575446</v>
      </c>
    </row>
    <row r="310" spans="1:6" ht="12.75" customHeight="1" x14ac:dyDescent="0.2">
      <c r="A310" s="83" t="s">
        <v>166</v>
      </c>
      <c r="B310" s="83">
        <v>14</v>
      </c>
      <c r="C310" s="84">
        <v>811.52828379000005</v>
      </c>
      <c r="D310" s="84">
        <v>804.61419083999999</v>
      </c>
      <c r="E310" s="84">
        <v>120.07546997</v>
      </c>
      <c r="F310" s="84">
        <v>120.07546997</v>
      </c>
    </row>
    <row r="311" spans="1:6" ht="12.75" customHeight="1" x14ac:dyDescent="0.2">
      <c r="A311" s="83" t="s">
        <v>166</v>
      </c>
      <c r="B311" s="83">
        <v>15</v>
      </c>
      <c r="C311" s="84">
        <v>825.17935953000006</v>
      </c>
      <c r="D311" s="84">
        <v>815.45280578999996</v>
      </c>
      <c r="E311" s="84">
        <v>121.69295545999999</v>
      </c>
      <c r="F311" s="84">
        <v>121.69295545999999</v>
      </c>
    </row>
    <row r="312" spans="1:6" ht="12.75" customHeight="1" x14ac:dyDescent="0.2">
      <c r="A312" s="83" t="s">
        <v>166</v>
      </c>
      <c r="B312" s="83">
        <v>16</v>
      </c>
      <c r="C312" s="84">
        <v>825.23477451999997</v>
      </c>
      <c r="D312" s="84">
        <v>814.44937029000005</v>
      </c>
      <c r="E312" s="84">
        <v>121.54320918000001</v>
      </c>
      <c r="F312" s="84">
        <v>121.54320918000001</v>
      </c>
    </row>
    <row r="313" spans="1:6" ht="12.75" customHeight="1" x14ac:dyDescent="0.2">
      <c r="A313" s="83" t="s">
        <v>166</v>
      </c>
      <c r="B313" s="83">
        <v>17</v>
      </c>
      <c r="C313" s="84">
        <v>824.99615423</v>
      </c>
      <c r="D313" s="84">
        <v>815.33697796000001</v>
      </c>
      <c r="E313" s="84">
        <v>121.67567006</v>
      </c>
      <c r="F313" s="84">
        <v>121.67567006</v>
      </c>
    </row>
    <row r="314" spans="1:6" ht="12.75" customHeight="1" x14ac:dyDescent="0.2">
      <c r="A314" s="83" t="s">
        <v>166</v>
      </c>
      <c r="B314" s="83">
        <v>18</v>
      </c>
      <c r="C314" s="84">
        <v>822.85858609000002</v>
      </c>
      <c r="D314" s="84">
        <v>816.26985635999995</v>
      </c>
      <c r="E314" s="84">
        <v>121.81488686</v>
      </c>
      <c r="F314" s="84">
        <v>121.81488686</v>
      </c>
    </row>
    <row r="315" spans="1:6" ht="12.75" customHeight="1" x14ac:dyDescent="0.2">
      <c r="A315" s="83" t="s">
        <v>166</v>
      </c>
      <c r="B315" s="83">
        <v>19</v>
      </c>
      <c r="C315" s="84">
        <v>825.00659191</v>
      </c>
      <c r="D315" s="84">
        <v>821.37290318999999</v>
      </c>
      <c r="E315" s="84">
        <v>122.57643289000001</v>
      </c>
      <c r="F315" s="84">
        <v>122.57643289000001</v>
      </c>
    </row>
    <row r="316" spans="1:6" ht="12.75" customHeight="1" x14ac:dyDescent="0.2">
      <c r="A316" s="83" t="s">
        <v>166</v>
      </c>
      <c r="B316" s="83">
        <v>20</v>
      </c>
      <c r="C316" s="84">
        <v>820.09624586999996</v>
      </c>
      <c r="D316" s="84">
        <v>819.63380012000005</v>
      </c>
      <c r="E316" s="84">
        <v>122.31690029000001</v>
      </c>
      <c r="F316" s="84">
        <v>122.31690029000001</v>
      </c>
    </row>
    <row r="317" spans="1:6" ht="12.75" customHeight="1" x14ac:dyDescent="0.2">
      <c r="A317" s="83" t="s">
        <v>166</v>
      </c>
      <c r="B317" s="83">
        <v>21</v>
      </c>
      <c r="C317" s="84">
        <v>790.97114028999999</v>
      </c>
      <c r="D317" s="84">
        <v>787.53468898999995</v>
      </c>
      <c r="E317" s="84">
        <v>117.52663447</v>
      </c>
      <c r="F317" s="84">
        <v>117.52663447</v>
      </c>
    </row>
    <row r="318" spans="1:6" ht="12.75" customHeight="1" x14ac:dyDescent="0.2">
      <c r="A318" s="83" t="s">
        <v>166</v>
      </c>
      <c r="B318" s="83">
        <v>22</v>
      </c>
      <c r="C318" s="84">
        <v>789.04223426999999</v>
      </c>
      <c r="D318" s="84">
        <v>786.10375607000003</v>
      </c>
      <c r="E318" s="84">
        <v>117.3130912</v>
      </c>
      <c r="F318" s="84">
        <v>117.3130912</v>
      </c>
    </row>
    <row r="319" spans="1:6" ht="12.75" customHeight="1" x14ac:dyDescent="0.2">
      <c r="A319" s="83" t="s">
        <v>166</v>
      </c>
      <c r="B319" s="83">
        <v>23</v>
      </c>
      <c r="C319" s="84">
        <v>814.01633669</v>
      </c>
      <c r="D319" s="84">
        <v>808.31116331999999</v>
      </c>
      <c r="E319" s="84">
        <v>120.62718246999999</v>
      </c>
      <c r="F319" s="84">
        <v>120.62718246999999</v>
      </c>
    </row>
    <row r="320" spans="1:6" ht="12.75" customHeight="1" x14ac:dyDescent="0.2">
      <c r="A320" s="83" t="s">
        <v>166</v>
      </c>
      <c r="B320" s="83">
        <v>24</v>
      </c>
      <c r="C320" s="84">
        <v>833.23190571999999</v>
      </c>
      <c r="D320" s="84">
        <v>828.05486937000001</v>
      </c>
      <c r="E320" s="84">
        <v>123.57360674</v>
      </c>
      <c r="F320" s="84">
        <v>123.57360674</v>
      </c>
    </row>
    <row r="321" spans="1:6" ht="12.75" customHeight="1" x14ac:dyDescent="0.2">
      <c r="A321" s="83" t="s">
        <v>167</v>
      </c>
      <c r="B321" s="83">
        <v>1</v>
      </c>
      <c r="C321" s="84">
        <v>856.73714970000003</v>
      </c>
      <c r="D321" s="84">
        <v>850.02563524000004</v>
      </c>
      <c r="E321" s="84">
        <v>126.85238317</v>
      </c>
      <c r="F321" s="84">
        <v>126.85238317</v>
      </c>
    </row>
    <row r="322" spans="1:6" ht="12.75" customHeight="1" x14ac:dyDescent="0.2">
      <c r="A322" s="83" t="s">
        <v>167</v>
      </c>
      <c r="B322" s="83">
        <v>2</v>
      </c>
      <c r="C322" s="84">
        <v>901.17460058999995</v>
      </c>
      <c r="D322" s="84">
        <v>893.89119375999996</v>
      </c>
      <c r="E322" s="84">
        <v>133.39859824999999</v>
      </c>
      <c r="F322" s="84">
        <v>133.39859824999999</v>
      </c>
    </row>
    <row r="323" spans="1:6" ht="12.75" customHeight="1" x14ac:dyDescent="0.2">
      <c r="A323" s="83" t="s">
        <v>167</v>
      </c>
      <c r="B323" s="83">
        <v>3</v>
      </c>
      <c r="C323" s="84">
        <v>908.42123706999996</v>
      </c>
      <c r="D323" s="84">
        <v>901.33711436999999</v>
      </c>
      <c r="E323" s="84">
        <v>134.50977976999999</v>
      </c>
      <c r="F323" s="84">
        <v>134.50977976999999</v>
      </c>
    </row>
    <row r="324" spans="1:6" ht="12.75" customHeight="1" x14ac:dyDescent="0.2">
      <c r="A324" s="83" t="s">
        <v>167</v>
      </c>
      <c r="B324" s="83">
        <v>4</v>
      </c>
      <c r="C324" s="84">
        <v>912.45020923000004</v>
      </c>
      <c r="D324" s="84">
        <v>901.22192875999997</v>
      </c>
      <c r="E324" s="84">
        <v>134.4925902</v>
      </c>
      <c r="F324" s="84">
        <v>134.4925902</v>
      </c>
    </row>
    <row r="325" spans="1:6" ht="12.75" customHeight="1" x14ac:dyDescent="0.2">
      <c r="A325" s="83" t="s">
        <v>167</v>
      </c>
      <c r="B325" s="83">
        <v>5</v>
      </c>
      <c r="C325" s="84">
        <v>905.76713715999995</v>
      </c>
      <c r="D325" s="84">
        <v>894.43071425000005</v>
      </c>
      <c r="E325" s="84">
        <v>133.47911282999999</v>
      </c>
      <c r="F325" s="84">
        <v>133.47911282999999</v>
      </c>
    </row>
    <row r="326" spans="1:6" ht="12.75" customHeight="1" x14ac:dyDescent="0.2">
      <c r="A326" s="83" t="s">
        <v>167</v>
      </c>
      <c r="B326" s="83">
        <v>6</v>
      </c>
      <c r="C326" s="84">
        <v>913.66485591000003</v>
      </c>
      <c r="D326" s="84">
        <v>901.95573911999998</v>
      </c>
      <c r="E326" s="84">
        <v>134.60209936000001</v>
      </c>
      <c r="F326" s="84">
        <v>134.60209936000001</v>
      </c>
    </row>
    <row r="327" spans="1:6" ht="12.75" customHeight="1" x14ac:dyDescent="0.2">
      <c r="A327" s="83" t="s">
        <v>167</v>
      </c>
      <c r="B327" s="83">
        <v>7</v>
      </c>
      <c r="C327" s="84">
        <v>909.87295146999998</v>
      </c>
      <c r="D327" s="84">
        <v>898.40190595000001</v>
      </c>
      <c r="E327" s="84">
        <v>134.07174806</v>
      </c>
      <c r="F327" s="84">
        <v>134.07174806</v>
      </c>
    </row>
    <row r="328" spans="1:6" ht="12.75" customHeight="1" x14ac:dyDescent="0.2">
      <c r="A328" s="83" t="s">
        <v>167</v>
      </c>
      <c r="B328" s="83">
        <v>8</v>
      </c>
      <c r="C328" s="84">
        <v>862.17449784999997</v>
      </c>
      <c r="D328" s="84">
        <v>851.69821277999995</v>
      </c>
      <c r="E328" s="84">
        <v>127.10198793000001</v>
      </c>
      <c r="F328" s="84">
        <v>127.10198793000001</v>
      </c>
    </row>
    <row r="329" spans="1:6" ht="12.75" customHeight="1" x14ac:dyDescent="0.2">
      <c r="A329" s="83" t="s">
        <v>167</v>
      </c>
      <c r="B329" s="83">
        <v>9</v>
      </c>
      <c r="C329" s="84">
        <v>808.58477535999998</v>
      </c>
      <c r="D329" s="84">
        <v>797.72432263999997</v>
      </c>
      <c r="E329" s="84">
        <v>119.04727015</v>
      </c>
      <c r="F329" s="84">
        <v>119.04727015</v>
      </c>
    </row>
    <row r="330" spans="1:6" ht="12.75" customHeight="1" x14ac:dyDescent="0.2">
      <c r="A330" s="83" t="s">
        <v>167</v>
      </c>
      <c r="B330" s="83">
        <v>10</v>
      </c>
      <c r="C330" s="84">
        <v>801.30317824999997</v>
      </c>
      <c r="D330" s="84">
        <v>789.47911724999994</v>
      </c>
      <c r="E330" s="84">
        <v>117.81680849</v>
      </c>
      <c r="F330" s="84">
        <v>117.81680849</v>
      </c>
    </row>
    <row r="331" spans="1:6" ht="12.75" customHeight="1" x14ac:dyDescent="0.2">
      <c r="A331" s="83" t="s">
        <v>167</v>
      </c>
      <c r="B331" s="83">
        <v>11</v>
      </c>
      <c r="C331" s="84">
        <v>787.65912620999995</v>
      </c>
      <c r="D331" s="84">
        <v>780.43813561000002</v>
      </c>
      <c r="E331" s="84">
        <v>116.46759028</v>
      </c>
      <c r="F331" s="84">
        <v>116.46759028</v>
      </c>
    </row>
    <row r="332" spans="1:6" ht="12.75" customHeight="1" x14ac:dyDescent="0.2">
      <c r="A332" s="83" t="s">
        <v>167</v>
      </c>
      <c r="B332" s="83">
        <v>12</v>
      </c>
      <c r="C332" s="84">
        <v>781.28235891999998</v>
      </c>
      <c r="D332" s="84">
        <v>774.48988280000003</v>
      </c>
      <c r="E332" s="84">
        <v>115.57991112000001</v>
      </c>
      <c r="F332" s="84">
        <v>115.57991112000001</v>
      </c>
    </row>
    <row r="333" spans="1:6" ht="12.75" customHeight="1" x14ac:dyDescent="0.2">
      <c r="A333" s="83" t="s">
        <v>167</v>
      </c>
      <c r="B333" s="83">
        <v>13</v>
      </c>
      <c r="C333" s="84">
        <v>792.34887395999999</v>
      </c>
      <c r="D333" s="84">
        <v>783.46998341000005</v>
      </c>
      <c r="E333" s="84">
        <v>116.92004384000001</v>
      </c>
      <c r="F333" s="84">
        <v>116.92004384000001</v>
      </c>
    </row>
    <row r="334" spans="1:6" ht="12.75" customHeight="1" x14ac:dyDescent="0.2">
      <c r="A334" s="83" t="s">
        <v>167</v>
      </c>
      <c r="B334" s="83">
        <v>14</v>
      </c>
      <c r="C334" s="84">
        <v>798.36083152000003</v>
      </c>
      <c r="D334" s="84">
        <v>791.58318277000001</v>
      </c>
      <c r="E334" s="84">
        <v>118.13080576</v>
      </c>
      <c r="F334" s="84">
        <v>118.13080576</v>
      </c>
    </row>
    <row r="335" spans="1:6" ht="12.75" customHeight="1" x14ac:dyDescent="0.2">
      <c r="A335" s="83" t="s">
        <v>167</v>
      </c>
      <c r="B335" s="83">
        <v>15</v>
      </c>
      <c r="C335" s="84">
        <v>807.51989894999997</v>
      </c>
      <c r="D335" s="84">
        <v>802.54056788000003</v>
      </c>
      <c r="E335" s="84">
        <v>119.76601574999999</v>
      </c>
      <c r="F335" s="84">
        <v>119.76601574999999</v>
      </c>
    </row>
    <row r="336" spans="1:6" ht="12.75" customHeight="1" x14ac:dyDescent="0.2">
      <c r="A336" s="83" t="s">
        <v>167</v>
      </c>
      <c r="B336" s="83">
        <v>16</v>
      </c>
      <c r="C336" s="84">
        <v>800.95250970999996</v>
      </c>
      <c r="D336" s="84">
        <v>794.15038633999995</v>
      </c>
      <c r="E336" s="84">
        <v>118.51391878</v>
      </c>
      <c r="F336" s="84">
        <v>118.51391878</v>
      </c>
    </row>
    <row r="337" spans="1:6" ht="12.75" customHeight="1" x14ac:dyDescent="0.2">
      <c r="A337" s="83" t="s">
        <v>167</v>
      </c>
      <c r="B337" s="83">
        <v>17</v>
      </c>
      <c r="C337" s="84">
        <v>795.78109189999998</v>
      </c>
      <c r="D337" s="84">
        <v>789.04494555999997</v>
      </c>
      <c r="E337" s="84">
        <v>117.75201549000001</v>
      </c>
      <c r="F337" s="84">
        <v>117.75201549000001</v>
      </c>
    </row>
    <row r="338" spans="1:6" ht="12.75" customHeight="1" x14ac:dyDescent="0.2">
      <c r="A338" s="83" t="s">
        <v>167</v>
      </c>
      <c r="B338" s="83">
        <v>18</v>
      </c>
      <c r="C338" s="84">
        <v>809.60745253000005</v>
      </c>
      <c r="D338" s="84">
        <v>802.73916839000003</v>
      </c>
      <c r="E338" s="84">
        <v>119.79565362</v>
      </c>
      <c r="F338" s="84">
        <v>119.79565362</v>
      </c>
    </row>
    <row r="339" spans="1:6" ht="12.75" customHeight="1" x14ac:dyDescent="0.2">
      <c r="A339" s="83" t="s">
        <v>167</v>
      </c>
      <c r="B339" s="83">
        <v>19</v>
      </c>
      <c r="C339" s="84">
        <v>781.6234508</v>
      </c>
      <c r="D339" s="84">
        <v>775.07318064000003</v>
      </c>
      <c r="E339" s="84">
        <v>115.66695875000001</v>
      </c>
      <c r="F339" s="84">
        <v>115.66695875000001</v>
      </c>
    </row>
    <row r="340" spans="1:6" ht="12.75" customHeight="1" x14ac:dyDescent="0.2">
      <c r="A340" s="83" t="s">
        <v>167</v>
      </c>
      <c r="B340" s="83">
        <v>20</v>
      </c>
      <c r="C340" s="84">
        <v>749.71691449000002</v>
      </c>
      <c r="D340" s="84">
        <v>743.18781672</v>
      </c>
      <c r="E340" s="84">
        <v>110.9085912</v>
      </c>
      <c r="F340" s="84">
        <v>110.9085912</v>
      </c>
    </row>
    <row r="341" spans="1:6" ht="12.75" customHeight="1" x14ac:dyDescent="0.2">
      <c r="A341" s="83" t="s">
        <v>167</v>
      </c>
      <c r="B341" s="83">
        <v>21</v>
      </c>
      <c r="C341" s="84">
        <v>733.81637333000003</v>
      </c>
      <c r="D341" s="84">
        <v>727.53062525999997</v>
      </c>
      <c r="E341" s="84">
        <v>108.5720122</v>
      </c>
      <c r="F341" s="84">
        <v>108.5720122</v>
      </c>
    </row>
    <row r="342" spans="1:6" ht="12.75" customHeight="1" x14ac:dyDescent="0.2">
      <c r="A342" s="83" t="s">
        <v>167</v>
      </c>
      <c r="B342" s="83">
        <v>22</v>
      </c>
      <c r="C342" s="84">
        <v>728.86297372000001</v>
      </c>
      <c r="D342" s="84">
        <v>723.16280518999997</v>
      </c>
      <c r="E342" s="84">
        <v>107.9201867</v>
      </c>
      <c r="F342" s="84">
        <v>107.9201867</v>
      </c>
    </row>
    <row r="343" spans="1:6" ht="12.75" customHeight="1" x14ac:dyDescent="0.2">
      <c r="A343" s="83" t="s">
        <v>167</v>
      </c>
      <c r="B343" s="83">
        <v>23</v>
      </c>
      <c r="C343" s="84">
        <v>741.89840407999998</v>
      </c>
      <c r="D343" s="84">
        <v>735.97380236000004</v>
      </c>
      <c r="E343" s="84">
        <v>109.83201789</v>
      </c>
      <c r="F343" s="84">
        <v>109.83201789</v>
      </c>
    </row>
    <row r="344" spans="1:6" ht="12.75" customHeight="1" x14ac:dyDescent="0.2">
      <c r="A344" s="83" t="s">
        <v>167</v>
      </c>
      <c r="B344" s="83">
        <v>24</v>
      </c>
      <c r="C344" s="84">
        <v>763.72808454000005</v>
      </c>
      <c r="D344" s="84">
        <v>757.13317510000002</v>
      </c>
      <c r="E344" s="84">
        <v>112.9897072</v>
      </c>
      <c r="F344" s="84">
        <v>112.9897072</v>
      </c>
    </row>
    <row r="345" spans="1:6" ht="12.75" customHeight="1" x14ac:dyDescent="0.2">
      <c r="A345" s="83" t="s">
        <v>168</v>
      </c>
      <c r="B345" s="83">
        <v>1</v>
      </c>
      <c r="C345" s="84">
        <v>830.44183760999999</v>
      </c>
      <c r="D345" s="84">
        <v>823.45744724999997</v>
      </c>
      <c r="E345" s="84">
        <v>122.88751689999999</v>
      </c>
      <c r="F345" s="84">
        <v>122.88751689999999</v>
      </c>
    </row>
    <row r="346" spans="1:6" ht="12.75" customHeight="1" x14ac:dyDescent="0.2">
      <c r="A346" s="83" t="s">
        <v>168</v>
      </c>
      <c r="B346" s="83">
        <v>2</v>
      </c>
      <c r="C346" s="84">
        <v>869.24495764999995</v>
      </c>
      <c r="D346" s="84">
        <v>861.84109639999997</v>
      </c>
      <c r="E346" s="84">
        <v>128.61564694</v>
      </c>
      <c r="F346" s="84">
        <v>128.61564694</v>
      </c>
    </row>
    <row r="347" spans="1:6" ht="12.75" customHeight="1" x14ac:dyDescent="0.2">
      <c r="A347" s="83" t="s">
        <v>168</v>
      </c>
      <c r="B347" s="83">
        <v>3</v>
      </c>
      <c r="C347" s="84">
        <v>876.96800092000001</v>
      </c>
      <c r="D347" s="84">
        <v>870.06459049</v>
      </c>
      <c r="E347" s="84">
        <v>129.84286854000001</v>
      </c>
      <c r="F347" s="84">
        <v>129.84286854000001</v>
      </c>
    </row>
    <row r="348" spans="1:6" ht="12.75" customHeight="1" x14ac:dyDescent="0.2">
      <c r="A348" s="83" t="s">
        <v>168</v>
      </c>
      <c r="B348" s="83">
        <v>4</v>
      </c>
      <c r="C348" s="84">
        <v>911.99212685999998</v>
      </c>
      <c r="D348" s="84">
        <v>904.52807300999996</v>
      </c>
      <c r="E348" s="84">
        <v>134.98597799999999</v>
      </c>
      <c r="F348" s="84">
        <v>134.98597799999999</v>
      </c>
    </row>
    <row r="349" spans="1:6" ht="12.75" customHeight="1" x14ac:dyDescent="0.2">
      <c r="A349" s="83" t="s">
        <v>168</v>
      </c>
      <c r="B349" s="83">
        <v>5</v>
      </c>
      <c r="C349" s="84">
        <v>892.14497597000002</v>
      </c>
      <c r="D349" s="84">
        <v>884.51287302000003</v>
      </c>
      <c r="E349" s="84">
        <v>131.99903771000001</v>
      </c>
      <c r="F349" s="84">
        <v>131.99903771000001</v>
      </c>
    </row>
    <row r="350" spans="1:6" ht="12.75" customHeight="1" x14ac:dyDescent="0.2">
      <c r="A350" s="83" t="s">
        <v>168</v>
      </c>
      <c r="B350" s="83">
        <v>6</v>
      </c>
      <c r="C350" s="84">
        <v>884.59012244999997</v>
      </c>
      <c r="D350" s="84">
        <v>877.55492627000001</v>
      </c>
      <c r="E350" s="84">
        <v>130.96067829</v>
      </c>
      <c r="F350" s="84">
        <v>130.96067829</v>
      </c>
    </row>
    <row r="351" spans="1:6" ht="12.75" customHeight="1" x14ac:dyDescent="0.2">
      <c r="A351" s="83" t="s">
        <v>168</v>
      </c>
      <c r="B351" s="83">
        <v>7</v>
      </c>
      <c r="C351" s="84">
        <v>881.12305188000005</v>
      </c>
      <c r="D351" s="84">
        <v>874.12455366999995</v>
      </c>
      <c r="E351" s="84">
        <v>130.44875145</v>
      </c>
      <c r="F351" s="84">
        <v>130.44875145</v>
      </c>
    </row>
    <row r="352" spans="1:6" ht="12.75" customHeight="1" x14ac:dyDescent="0.2">
      <c r="A352" s="83" t="s">
        <v>168</v>
      </c>
      <c r="B352" s="83">
        <v>8</v>
      </c>
      <c r="C352" s="84">
        <v>843.61663085999999</v>
      </c>
      <c r="D352" s="84">
        <v>836.77565039000001</v>
      </c>
      <c r="E352" s="84">
        <v>124.87504026000001</v>
      </c>
      <c r="F352" s="84">
        <v>124.87504026000001</v>
      </c>
    </row>
    <row r="353" spans="1:6" ht="12.75" customHeight="1" x14ac:dyDescent="0.2">
      <c r="A353" s="83" t="s">
        <v>168</v>
      </c>
      <c r="B353" s="83">
        <v>9</v>
      </c>
      <c r="C353" s="84">
        <v>796.56710740999995</v>
      </c>
      <c r="D353" s="84">
        <v>788.88981504000003</v>
      </c>
      <c r="E353" s="84">
        <v>117.72886481</v>
      </c>
      <c r="F353" s="84">
        <v>117.72886481</v>
      </c>
    </row>
    <row r="354" spans="1:6" ht="12.75" customHeight="1" x14ac:dyDescent="0.2">
      <c r="A354" s="83" t="s">
        <v>168</v>
      </c>
      <c r="B354" s="83">
        <v>10</v>
      </c>
      <c r="C354" s="84">
        <v>780.21116701000005</v>
      </c>
      <c r="D354" s="84">
        <v>768.50535081999999</v>
      </c>
      <c r="E354" s="84">
        <v>114.68681789</v>
      </c>
      <c r="F354" s="84">
        <v>114.68681789</v>
      </c>
    </row>
    <row r="355" spans="1:6" ht="12.75" customHeight="1" x14ac:dyDescent="0.2">
      <c r="A355" s="83" t="s">
        <v>168</v>
      </c>
      <c r="B355" s="83">
        <v>11</v>
      </c>
      <c r="C355" s="84">
        <v>769.64982287999999</v>
      </c>
      <c r="D355" s="84">
        <v>758.18112324000003</v>
      </c>
      <c r="E355" s="84">
        <v>113.14609627</v>
      </c>
      <c r="F355" s="84">
        <v>113.14609627</v>
      </c>
    </row>
    <row r="356" spans="1:6" ht="12.75" customHeight="1" x14ac:dyDescent="0.2">
      <c r="A356" s="83" t="s">
        <v>168</v>
      </c>
      <c r="B356" s="83">
        <v>12</v>
      </c>
      <c r="C356" s="84">
        <v>768.03796895000005</v>
      </c>
      <c r="D356" s="84">
        <v>759.1837653</v>
      </c>
      <c r="E356" s="84">
        <v>113.29572415</v>
      </c>
      <c r="F356" s="84">
        <v>113.29572415</v>
      </c>
    </row>
    <row r="357" spans="1:6" ht="12.75" customHeight="1" x14ac:dyDescent="0.2">
      <c r="A357" s="83" t="s">
        <v>168</v>
      </c>
      <c r="B357" s="83">
        <v>13</v>
      </c>
      <c r="C357" s="84">
        <v>762.28274354999996</v>
      </c>
      <c r="D357" s="84">
        <v>754.08937164999998</v>
      </c>
      <c r="E357" s="84">
        <v>112.53546946</v>
      </c>
      <c r="F357" s="84">
        <v>112.53546946</v>
      </c>
    </row>
    <row r="358" spans="1:6" ht="12.75" customHeight="1" x14ac:dyDescent="0.2">
      <c r="A358" s="83" t="s">
        <v>168</v>
      </c>
      <c r="B358" s="83">
        <v>14</v>
      </c>
      <c r="C358" s="84">
        <v>775.83317418000001</v>
      </c>
      <c r="D358" s="84">
        <v>767.90464884000005</v>
      </c>
      <c r="E358" s="84">
        <v>114.59717297</v>
      </c>
      <c r="F358" s="84">
        <v>114.59717297</v>
      </c>
    </row>
    <row r="359" spans="1:6" ht="12.75" customHeight="1" x14ac:dyDescent="0.2">
      <c r="A359" s="83" t="s">
        <v>168</v>
      </c>
      <c r="B359" s="83">
        <v>15</v>
      </c>
      <c r="C359" s="84">
        <v>799.25948880999999</v>
      </c>
      <c r="D359" s="84">
        <v>792.35481929000002</v>
      </c>
      <c r="E359" s="84">
        <v>118.24595985000001</v>
      </c>
      <c r="F359" s="84">
        <v>118.24595985000001</v>
      </c>
    </row>
    <row r="360" spans="1:6" ht="12.75" customHeight="1" x14ac:dyDescent="0.2">
      <c r="A360" s="83" t="s">
        <v>168</v>
      </c>
      <c r="B360" s="83">
        <v>16</v>
      </c>
      <c r="C360" s="84">
        <v>788.57147443999997</v>
      </c>
      <c r="D360" s="84">
        <v>781.59922959999994</v>
      </c>
      <c r="E360" s="84">
        <v>116.64086451999999</v>
      </c>
      <c r="F360" s="84">
        <v>116.64086451999999</v>
      </c>
    </row>
    <row r="361" spans="1:6" ht="12.75" customHeight="1" x14ac:dyDescent="0.2">
      <c r="A361" s="83" t="s">
        <v>168</v>
      </c>
      <c r="B361" s="83">
        <v>17</v>
      </c>
      <c r="C361" s="84">
        <v>785.09074582999995</v>
      </c>
      <c r="D361" s="84">
        <v>777.80431511999996</v>
      </c>
      <c r="E361" s="84">
        <v>116.07453578000001</v>
      </c>
      <c r="F361" s="84">
        <v>116.07453578000001</v>
      </c>
    </row>
    <row r="362" spans="1:6" ht="12.75" customHeight="1" x14ac:dyDescent="0.2">
      <c r="A362" s="83" t="s">
        <v>168</v>
      </c>
      <c r="B362" s="83">
        <v>18</v>
      </c>
      <c r="C362" s="84">
        <v>808.20049912000002</v>
      </c>
      <c r="D362" s="84">
        <v>796.71165799000005</v>
      </c>
      <c r="E362" s="84">
        <v>118.89614656000001</v>
      </c>
      <c r="F362" s="84">
        <v>118.89614656000001</v>
      </c>
    </row>
    <row r="363" spans="1:6" ht="12.75" customHeight="1" x14ac:dyDescent="0.2">
      <c r="A363" s="83" t="s">
        <v>168</v>
      </c>
      <c r="B363" s="83">
        <v>19</v>
      </c>
      <c r="C363" s="84">
        <v>787.60169556999995</v>
      </c>
      <c r="D363" s="84">
        <v>775.92859951000003</v>
      </c>
      <c r="E363" s="84">
        <v>115.79461599</v>
      </c>
      <c r="F363" s="84">
        <v>115.79461599</v>
      </c>
    </row>
    <row r="364" spans="1:6" ht="12.75" customHeight="1" x14ac:dyDescent="0.2">
      <c r="A364" s="83" t="s">
        <v>168</v>
      </c>
      <c r="B364" s="83">
        <v>20</v>
      </c>
      <c r="C364" s="84">
        <v>755.76958377999995</v>
      </c>
      <c r="D364" s="84">
        <v>746.10881084000005</v>
      </c>
      <c r="E364" s="84">
        <v>111.34450166000001</v>
      </c>
      <c r="F364" s="84">
        <v>111.34450166000001</v>
      </c>
    </row>
    <row r="365" spans="1:6" ht="12.75" customHeight="1" x14ac:dyDescent="0.2">
      <c r="A365" s="83" t="s">
        <v>168</v>
      </c>
      <c r="B365" s="83">
        <v>21</v>
      </c>
      <c r="C365" s="84">
        <v>728.62485597</v>
      </c>
      <c r="D365" s="84">
        <v>722.20203941</v>
      </c>
      <c r="E365" s="84">
        <v>107.77680817</v>
      </c>
      <c r="F365" s="84">
        <v>107.77680817</v>
      </c>
    </row>
    <row r="366" spans="1:6" ht="12.75" customHeight="1" x14ac:dyDescent="0.2">
      <c r="A366" s="83" t="s">
        <v>168</v>
      </c>
      <c r="B366" s="83">
        <v>22</v>
      </c>
      <c r="C366" s="84">
        <v>718.78181009000002</v>
      </c>
      <c r="D366" s="84">
        <v>713.10165452000001</v>
      </c>
      <c r="E366" s="84">
        <v>106.41872499</v>
      </c>
      <c r="F366" s="84">
        <v>106.41872499</v>
      </c>
    </row>
    <row r="367" spans="1:6" ht="12.75" customHeight="1" x14ac:dyDescent="0.2">
      <c r="A367" s="83" t="s">
        <v>168</v>
      </c>
      <c r="B367" s="83">
        <v>23</v>
      </c>
      <c r="C367" s="84">
        <v>726.85802602000001</v>
      </c>
      <c r="D367" s="84">
        <v>720.56505542000002</v>
      </c>
      <c r="E367" s="84">
        <v>107.53251516</v>
      </c>
      <c r="F367" s="84">
        <v>107.53251516</v>
      </c>
    </row>
    <row r="368" spans="1:6" ht="12.75" customHeight="1" x14ac:dyDescent="0.2">
      <c r="A368" s="83" t="s">
        <v>168</v>
      </c>
      <c r="B368" s="83">
        <v>24</v>
      </c>
      <c r="C368" s="84">
        <v>758.57034917999999</v>
      </c>
      <c r="D368" s="84">
        <v>751.84303911999996</v>
      </c>
      <c r="E368" s="84">
        <v>112.20024117</v>
      </c>
      <c r="F368" s="84">
        <v>112.20024117</v>
      </c>
    </row>
    <row r="369" spans="1:6" ht="12.75" customHeight="1" x14ac:dyDescent="0.2">
      <c r="A369" s="83" t="s">
        <v>169</v>
      </c>
      <c r="B369" s="83">
        <v>1</v>
      </c>
      <c r="C369" s="84">
        <v>819.08375545000001</v>
      </c>
      <c r="D369" s="84">
        <v>812.16538551999997</v>
      </c>
      <c r="E369" s="84">
        <v>121.20236190999999</v>
      </c>
      <c r="F369" s="84">
        <v>121.20236190999999</v>
      </c>
    </row>
    <row r="370" spans="1:6" ht="12.75" customHeight="1" x14ac:dyDescent="0.2">
      <c r="A370" s="83" t="s">
        <v>169</v>
      </c>
      <c r="B370" s="83">
        <v>2</v>
      </c>
      <c r="C370" s="84">
        <v>873.55409044999999</v>
      </c>
      <c r="D370" s="84">
        <v>866.17768004000004</v>
      </c>
      <c r="E370" s="84">
        <v>129.26281091000001</v>
      </c>
      <c r="F370" s="84">
        <v>129.26281091000001</v>
      </c>
    </row>
    <row r="371" spans="1:6" ht="12.75" customHeight="1" x14ac:dyDescent="0.2">
      <c r="A371" s="83" t="s">
        <v>169</v>
      </c>
      <c r="B371" s="83">
        <v>3</v>
      </c>
      <c r="C371" s="84">
        <v>896.87006058999998</v>
      </c>
      <c r="D371" s="84">
        <v>889.82579479000003</v>
      </c>
      <c r="E371" s="84">
        <v>132.79190414000001</v>
      </c>
      <c r="F371" s="84">
        <v>132.79190414000001</v>
      </c>
    </row>
    <row r="372" spans="1:6" ht="12.75" customHeight="1" x14ac:dyDescent="0.2">
      <c r="A372" s="83" t="s">
        <v>169</v>
      </c>
      <c r="B372" s="83">
        <v>4</v>
      </c>
      <c r="C372" s="84">
        <v>896.11091316</v>
      </c>
      <c r="D372" s="84">
        <v>888.54856173999997</v>
      </c>
      <c r="E372" s="84">
        <v>132.60129806</v>
      </c>
      <c r="F372" s="84">
        <v>132.60129806</v>
      </c>
    </row>
    <row r="373" spans="1:6" ht="12.75" customHeight="1" x14ac:dyDescent="0.2">
      <c r="A373" s="83" t="s">
        <v>169</v>
      </c>
      <c r="B373" s="83">
        <v>5</v>
      </c>
      <c r="C373" s="84">
        <v>888.44937153000001</v>
      </c>
      <c r="D373" s="84">
        <v>880.84888365999996</v>
      </c>
      <c r="E373" s="84">
        <v>131.4522474</v>
      </c>
      <c r="F373" s="84">
        <v>131.4522474</v>
      </c>
    </row>
    <row r="374" spans="1:6" ht="12.75" customHeight="1" x14ac:dyDescent="0.2">
      <c r="A374" s="83" t="s">
        <v>169</v>
      </c>
      <c r="B374" s="83">
        <v>6</v>
      </c>
      <c r="C374" s="84">
        <v>897.32502250000005</v>
      </c>
      <c r="D374" s="84">
        <v>889.99767205000001</v>
      </c>
      <c r="E374" s="84">
        <v>132.817554</v>
      </c>
      <c r="F374" s="84">
        <v>132.817554</v>
      </c>
    </row>
    <row r="375" spans="1:6" ht="12.75" customHeight="1" x14ac:dyDescent="0.2">
      <c r="A375" s="83" t="s">
        <v>169</v>
      </c>
      <c r="B375" s="83">
        <v>7</v>
      </c>
      <c r="C375" s="84">
        <v>904.43909647999999</v>
      </c>
      <c r="D375" s="84">
        <v>897.20841954000002</v>
      </c>
      <c r="E375" s="84">
        <v>133.89363979000001</v>
      </c>
      <c r="F375" s="84">
        <v>133.89363979000001</v>
      </c>
    </row>
    <row r="376" spans="1:6" ht="12.75" customHeight="1" x14ac:dyDescent="0.2">
      <c r="A376" s="83" t="s">
        <v>169</v>
      </c>
      <c r="B376" s="83">
        <v>8</v>
      </c>
      <c r="C376" s="84">
        <v>861.12501624000004</v>
      </c>
      <c r="D376" s="84">
        <v>854.12696856000002</v>
      </c>
      <c r="E376" s="84">
        <v>127.46443988999999</v>
      </c>
      <c r="F376" s="84">
        <v>127.46443988999999</v>
      </c>
    </row>
    <row r="377" spans="1:6" ht="12.75" customHeight="1" x14ac:dyDescent="0.2">
      <c r="A377" s="83" t="s">
        <v>169</v>
      </c>
      <c r="B377" s="83">
        <v>9</v>
      </c>
      <c r="C377" s="84">
        <v>800.44362372000001</v>
      </c>
      <c r="D377" s="84">
        <v>794.20098645999997</v>
      </c>
      <c r="E377" s="84">
        <v>118.52147002</v>
      </c>
      <c r="F377" s="84">
        <v>118.52147002</v>
      </c>
    </row>
    <row r="378" spans="1:6" ht="12.75" customHeight="1" x14ac:dyDescent="0.2">
      <c r="A378" s="83" t="s">
        <v>169</v>
      </c>
      <c r="B378" s="83">
        <v>10</v>
      </c>
      <c r="C378" s="84">
        <v>734.02455731999999</v>
      </c>
      <c r="D378" s="84">
        <v>728.19369430999996</v>
      </c>
      <c r="E378" s="84">
        <v>108.67096438</v>
      </c>
      <c r="F378" s="84">
        <v>108.67096438</v>
      </c>
    </row>
    <row r="379" spans="1:6" ht="12.75" customHeight="1" x14ac:dyDescent="0.2">
      <c r="A379" s="83" t="s">
        <v>169</v>
      </c>
      <c r="B379" s="83">
        <v>11</v>
      </c>
      <c r="C379" s="84">
        <v>726.21906248000005</v>
      </c>
      <c r="D379" s="84">
        <v>717.30990115999998</v>
      </c>
      <c r="E379" s="84">
        <v>107.04673678</v>
      </c>
      <c r="F379" s="84">
        <v>107.04673678</v>
      </c>
    </row>
    <row r="380" spans="1:6" ht="12.75" customHeight="1" x14ac:dyDescent="0.2">
      <c r="A380" s="83" t="s">
        <v>169</v>
      </c>
      <c r="B380" s="83">
        <v>12</v>
      </c>
      <c r="C380" s="84">
        <v>744.98397328999999</v>
      </c>
      <c r="D380" s="84">
        <v>737.31877169999996</v>
      </c>
      <c r="E380" s="84">
        <v>110.03273249999999</v>
      </c>
      <c r="F380" s="84">
        <v>110.03273249999999</v>
      </c>
    </row>
    <row r="381" spans="1:6" ht="12.75" customHeight="1" x14ac:dyDescent="0.2">
      <c r="A381" s="83" t="s">
        <v>169</v>
      </c>
      <c r="B381" s="83">
        <v>13</v>
      </c>
      <c r="C381" s="84">
        <v>749.18814681000003</v>
      </c>
      <c r="D381" s="84">
        <v>742.92814903999999</v>
      </c>
      <c r="E381" s="84">
        <v>110.86984006</v>
      </c>
      <c r="F381" s="84">
        <v>110.86984006</v>
      </c>
    </row>
    <row r="382" spans="1:6" ht="12.75" customHeight="1" x14ac:dyDescent="0.2">
      <c r="A382" s="83" t="s">
        <v>169</v>
      </c>
      <c r="B382" s="83">
        <v>14</v>
      </c>
      <c r="C382" s="84">
        <v>752.10030416999996</v>
      </c>
      <c r="D382" s="84">
        <v>745.30116740000005</v>
      </c>
      <c r="E382" s="84">
        <v>111.22397413</v>
      </c>
      <c r="F382" s="84">
        <v>111.22397413</v>
      </c>
    </row>
    <row r="383" spans="1:6" ht="12.75" customHeight="1" x14ac:dyDescent="0.2">
      <c r="A383" s="83" t="s">
        <v>169</v>
      </c>
      <c r="B383" s="83">
        <v>15</v>
      </c>
      <c r="C383" s="84">
        <v>757.47064603000001</v>
      </c>
      <c r="D383" s="84">
        <v>751.47499812000001</v>
      </c>
      <c r="E383" s="84">
        <v>112.14531709000001</v>
      </c>
      <c r="F383" s="84">
        <v>112.14531709000001</v>
      </c>
    </row>
    <row r="384" spans="1:6" ht="12.75" customHeight="1" x14ac:dyDescent="0.2">
      <c r="A384" s="83" t="s">
        <v>169</v>
      </c>
      <c r="B384" s="83">
        <v>16</v>
      </c>
      <c r="C384" s="84">
        <v>752.77682172000004</v>
      </c>
      <c r="D384" s="84">
        <v>746.86395124000001</v>
      </c>
      <c r="E384" s="84">
        <v>111.45719398</v>
      </c>
      <c r="F384" s="84">
        <v>111.45719398</v>
      </c>
    </row>
    <row r="385" spans="1:6" ht="12.75" customHeight="1" x14ac:dyDescent="0.2">
      <c r="A385" s="83" t="s">
        <v>169</v>
      </c>
      <c r="B385" s="83">
        <v>17</v>
      </c>
      <c r="C385" s="84">
        <v>748.65979703000005</v>
      </c>
      <c r="D385" s="84">
        <v>742.51175688000001</v>
      </c>
      <c r="E385" s="84">
        <v>110.80770036</v>
      </c>
      <c r="F385" s="84">
        <v>110.80770036</v>
      </c>
    </row>
    <row r="386" spans="1:6" ht="12.75" customHeight="1" x14ac:dyDescent="0.2">
      <c r="A386" s="83" t="s">
        <v>169</v>
      </c>
      <c r="B386" s="83">
        <v>18</v>
      </c>
      <c r="C386" s="84">
        <v>759.05390121999994</v>
      </c>
      <c r="D386" s="84">
        <v>752.12601665</v>
      </c>
      <c r="E386" s="84">
        <v>112.24247093</v>
      </c>
      <c r="F386" s="84">
        <v>112.24247093</v>
      </c>
    </row>
    <row r="387" spans="1:6" ht="12.75" customHeight="1" x14ac:dyDescent="0.2">
      <c r="A387" s="83" t="s">
        <v>169</v>
      </c>
      <c r="B387" s="83">
        <v>19</v>
      </c>
      <c r="C387" s="84">
        <v>752.67328328999997</v>
      </c>
      <c r="D387" s="84">
        <v>746.65977753000004</v>
      </c>
      <c r="E387" s="84">
        <v>111.4267244</v>
      </c>
      <c r="F387" s="84">
        <v>111.4267244</v>
      </c>
    </row>
    <row r="388" spans="1:6" ht="12.75" customHeight="1" x14ac:dyDescent="0.2">
      <c r="A388" s="83" t="s">
        <v>169</v>
      </c>
      <c r="B388" s="83">
        <v>20</v>
      </c>
      <c r="C388" s="84">
        <v>755.97069090000002</v>
      </c>
      <c r="D388" s="84">
        <v>749.61079387999996</v>
      </c>
      <c r="E388" s="84">
        <v>111.86711519000001</v>
      </c>
      <c r="F388" s="84">
        <v>111.86711519000001</v>
      </c>
    </row>
    <row r="389" spans="1:6" ht="12.75" customHeight="1" x14ac:dyDescent="0.2">
      <c r="A389" s="83" t="s">
        <v>169</v>
      </c>
      <c r="B389" s="83">
        <v>21</v>
      </c>
      <c r="C389" s="84">
        <v>748.90138479999996</v>
      </c>
      <c r="D389" s="84">
        <v>742.37286673000006</v>
      </c>
      <c r="E389" s="84">
        <v>110.78697328</v>
      </c>
      <c r="F389" s="84">
        <v>110.78697328</v>
      </c>
    </row>
    <row r="390" spans="1:6" ht="12.75" customHeight="1" x14ac:dyDescent="0.2">
      <c r="A390" s="83" t="s">
        <v>169</v>
      </c>
      <c r="B390" s="83">
        <v>22</v>
      </c>
      <c r="C390" s="84">
        <v>735.88137603999996</v>
      </c>
      <c r="D390" s="84">
        <v>729.90343523000001</v>
      </c>
      <c r="E390" s="84">
        <v>108.92611517</v>
      </c>
      <c r="F390" s="84">
        <v>108.92611517</v>
      </c>
    </row>
    <row r="391" spans="1:6" ht="12.75" customHeight="1" x14ac:dyDescent="0.2">
      <c r="A391" s="83" t="s">
        <v>169</v>
      </c>
      <c r="B391" s="83">
        <v>23</v>
      </c>
      <c r="C391" s="84">
        <v>738.81552457999999</v>
      </c>
      <c r="D391" s="84">
        <v>732.11914172000002</v>
      </c>
      <c r="E391" s="84">
        <v>109.25677302</v>
      </c>
      <c r="F391" s="84">
        <v>109.25677302</v>
      </c>
    </row>
    <row r="392" spans="1:6" ht="12.75" customHeight="1" x14ac:dyDescent="0.2">
      <c r="A392" s="83" t="s">
        <v>169</v>
      </c>
      <c r="B392" s="83">
        <v>24</v>
      </c>
      <c r="C392" s="84">
        <v>742.79364691000001</v>
      </c>
      <c r="D392" s="84">
        <v>735.87563649000003</v>
      </c>
      <c r="E392" s="84">
        <v>109.81736823999999</v>
      </c>
      <c r="F392" s="84">
        <v>109.81736823999999</v>
      </c>
    </row>
    <row r="393" spans="1:6" ht="12.75" customHeight="1" x14ac:dyDescent="0.2">
      <c r="A393" s="83" t="s">
        <v>170</v>
      </c>
      <c r="B393" s="83">
        <v>1</v>
      </c>
      <c r="C393" s="84">
        <v>854.46104128000002</v>
      </c>
      <c r="D393" s="84">
        <v>845.63770494000005</v>
      </c>
      <c r="E393" s="84">
        <v>126.19755653999999</v>
      </c>
      <c r="F393" s="84">
        <v>126.19755653999999</v>
      </c>
    </row>
    <row r="394" spans="1:6" ht="12.75" customHeight="1" x14ac:dyDescent="0.2">
      <c r="A394" s="83" t="s">
        <v>170</v>
      </c>
      <c r="B394" s="83">
        <v>2</v>
      </c>
      <c r="C394" s="84">
        <v>899.24352474</v>
      </c>
      <c r="D394" s="84">
        <v>884.86038744999996</v>
      </c>
      <c r="E394" s="84">
        <v>132.05089853999999</v>
      </c>
      <c r="F394" s="84">
        <v>132.05089853999999</v>
      </c>
    </row>
    <row r="395" spans="1:6" ht="12.75" customHeight="1" x14ac:dyDescent="0.2">
      <c r="A395" s="83" t="s">
        <v>170</v>
      </c>
      <c r="B395" s="83">
        <v>3</v>
      </c>
      <c r="C395" s="84">
        <v>899.91285112000003</v>
      </c>
      <c r="D395" s="84">
        <v>886.33913037000002</v>
      </c>
      <c r="E395" s="84">
        <v>132.27157667</v>
      </c>
      <c r="F395" s="84">
        <v>132.27157667</v>
      </c>
    </row>
    <row r="396" spans="1:6" ht="12.75" customHeight="1" x14ac:dyDescent="0.2">
      <c r="A396" s="83" t="s">
        <v>170</v>
      </c>
      <c r="B396" s="83">
        <v>4</v>
      </c>
      <c r="C396" s="84">
        <v>914.01008101000002</v>
      </c>
      <c r="D396" s="84">
        <v>898.97750144999998</v>
      </c>
      <c r="E396" s="84">
        <v>134.15764623999999</v>
      </c>
      <c r="F396" s="84">
        <v>134.15764623999999</v>
      </c>
    </row>
    <row r="397" spans="1:6" ht="12.75" customHeight="1" x14ac:dyDescent="0.2">
      <c r="A397" s="83" t="s">
        <v>170</v>
      </c>
      <c r="B397" s="83">
        <v>5</v>
      </c>
      <c r="C397" s="84">
        <v>913.72791311000003</v>
      </c>
      <c r="D397" s="84">
        <v>898.99277484000004</v>
      </c>
      <c r="E397" s="84">
        <v>134.15992555</v>
      </c>
      <c r="F397" s="84">
        <v>134.15992555</v>
      </c>
    </row>
    <row r="398" spans="1:6" ht="12.75" customHeight="1" x14ac:dyDescent="0.2">
      <c r="A398" s="83" t="s">
        <v>170</v>
      </c>
      <c r="B398" s="83">
        <v>6</v>
      </c>
      <c r="C398" s="84">
        <v>906.43874438</v>
      </c>
      <c r="D398" s="84">
        <v>898.85094130000004</v>
      </c>
      <c r="E398" s="84">
        <v>134.13875922</v>
      </c>
      <c r="F398" s="84">
        <v>134.13875922</v>
      </c>
    </row>
    <row r="399" spans="1:6" ht="12.75" customHeight="1" x14ac:dyDescent="0.2">
      <c r="A399" s="83" t="s">
        <v>170</v>
      </c>
      <c r="B399" s="83">
        <v>7</v>
      </c>
      <c r="C399" s="84">
        <v>913.84970063000003</v>
      </c>
      <c r="D399" s="84">
        <v>906.15809091000006</v>
      </c>
      <c r="E399" s="84">
        <v>135.22923144000001</v>
      </c>
      <c r="F399" s="84">
        <v>135.22923144000001</v>
      </c>
    </row>
    <row r="400" spans="1:6" ht="12.75" customHeight="1" x14ac:dyDescent="0.2">
      <c r="A400" s="83" t="s">
        <v>170</v>
      </c>
      <c r="B400" s="83">
        <v>8</v>
      </c>
      <c r="C400" s="84">
        <v>846.35156788999996</v>
      </c>
      <c r="D400" s="84">
        <v>839.11385170000005</v>
      </c>
      <c r="E400" s="84">
        <v>125.22397846</v>
      </c>
      <c r="F400" s="84">
        <v>125.22397846</v>
      </c>
    </row>
    <row r="401" spans="1:6" ht="12.75" customHeight="1" x14ac:dyDescent="0.2">
      <c r="A401" s="83" t="s">
        <v>170</v>
      </c>
      <c r="B401" s="83">
        <v>9</v>
      </c>
      <c r="C401" s="84">
        <v>775.21286402999999</v>
      </c>
      <c r="D401" s="84">
        <v>768.62204969000004</v>
      </c>
      <c r="E401" s="84">
        <v>114.70423328</v>
      </c>
      <c r="F401" s="84">
        <v>114.70423328</v>
      </c>
    </row>
    <row r="402" spans="1:6" ht="12.75" customHeight="1" x14ac:dyDescent="0.2">
      <c r="A402" s="83" t="s">
        <v>170</v>
      </c>
      <c r="B402" s="83">
        <v>10</v>
      </c>
      <c r="C402" s="84">
        <v>774.1920897</v>
      </c>
      <c r="D402" s="84">
        <v>767.56112722</v>
      </c>
      <c r="E402" s="84">
        <v>114.545908</v>
      </c>
      <c r="F402" s="84">
        <v>114.545908</v>
      </c>
    </row>
    <row r="403" spans="1:6" ht="12.75" customHeight="1" x14ac:dyDescent="0.2">
      <c r="A403" s="83" t="s">
        <v>170</v>
      </c>
      <c r="B403" s="83">
        <v>11</v>
      </c>
      <c r="C403" s="84">
        <v>775.92771068000002</v>
      </c>
      <c r="D403" s="84">
        <v>772.42791565000005</v>
      </c>
      <c r="E403" s="84">
        <v>115.27219633999999</v>
      </c>
      <c r="F403" s="84">
        <v>115.27219633999999</v>
      </c>
    </row>
    <row r="404" spans="1:6" ht="12.75" customHeight="1" x14ac:dyDescent="0.2">
      <c r="A404" s="83" t="s">
        <v>170</v>
      </c>
      <c r="B404" s="83">
        <v>12</v>
      </c>
      <c r="C404" s="84">
        <v>773.24137478</v>
      </c>
      <c r="D404" s="84">
        <v>768.30152983999994</v>
      </c>
      <c r="E404" s="84">
        <v>114.65640095000001</v>
      </c>
      <c r="F404" s="84">
        <v>114.65640095000001</v>
      </c>
    </row>
    <row r="405" spans="1:6" ht="12.75" customHeight="1" x14ac:dyDescent="0.2">
      <c r="A405" s="83" t="s">
        <v>170</v>
      </c>
      <c r="B405" s="83">
        <v>13</v>
      </c>
      <c r="C405" s="84">
        <v>764.60156592999999</v>
      </c>
      <c r="D405" s="84">
        <v>758.38137807999999</v>
      </c>
      <c r="E405" s="84">
        <v>113.17598101999999</v>
      </c>
      <c r="F405" s="84">
        <v>113.17598101999999</v>
      </c>
    </row>
    <row r="406" spans="1:6" ht="12.75" customHeight="1" x14ac:dyDescent="0.2">
      <c r="A406" s="83" t="s">
        <v>170</v>
      </c>
      <c r="B406" s="83">
        <v>14</v>
      </c>
      <c r="C406" s="84">
        <v>759.14365538000004</v>
      </c>
      <c r="D406" s="84">
        <v>753.19889794000005</v>
      </c>
      <c r="E406" s="84">
        <v>112.40258086</v>
      </c>
      <c r="F406" s="84">
        <v>112.40258086</v>
      </c>
    </row>
    <row r="407" spans="1:6" ht="12.75" customHeight="1" x14ac:dyDescent="0.2">
      <c r="A407" s="83" t="s">
        <v>170</v>
      </c>
      <c r="B407" s="83">
        <v>15</v>
      </c>
      <c r="C407" s="84">
        <v>763.01794686999995</v>
      </c>
      <c r="D407" s="84">
        <v>758.66852361999997</v>
      </c>
      <c r="E407" s="84">
        <v>113.21883278</v>
      </c>
      <c r="F407" s="84">
        <v>113.21883278</v>
      </c>
    </row>
    <row r="408" spans="1:6" ht="12.75" customHeight="1" x14ac:dyDescent="0.2">
      <c r="A408" s="83" t="s">
        <v>170</v>
      </c>
      <c r="B408" s="83">
        <v>16</v>
      </c>
      <c r="C408" s="84">
        <v>762.37989314000004</v>
      </c>
      <c r="D408" s="84">
        <v>755.98860868999998</v>
      </c>
      <c r="E408" s="84">
        <v>112.81889943</v>
      </c>
      <c r="F408" s="84">
        <v>112.81889943</v>
      </c>
    </row>
    <row r="409" spans="1:6" ht="12.75" customHeight="1" x14ac:dyDescent="0.2">
      <c r="A409" s="83" t="s">
        <v>170</v>
      </c>
      <c r="B409" s="83">
        <v>17</v>
      </c>
      <c r="C409" s="84">
        <v>758.98196446999998</v>
      </c>
      <c r="D409" s="84">
        <v>752.13719706999996</v>
      </c>
      <c r="E409" s="84">
        <v>112.24413942</v>
      </c>
      <c r="F409" s="84">
        <v>112.24413942</v>
      </c>
    </row>
    <row r="410" spans="1:6" ht="12.75" customHeight="1" x14ac:dyDescent="0.2">
      <c r="A410" s="83" t="s">
        <v>170</v>
      </c>
      <c r="B410" s="83">
        <v>18</v>
      </c>
      <c r="C410" s="84">
        <v>755.00603107999996</v>
      </c>
      <c r="D410" s="84">
        <v>748.52384491999999</v>
      </c>
      <c r="E410" s="84">
        <v>111.70490588</v>
      </c>
      <c r="F410" s="84">
        <v>111.70490588</v>
      </c>
    </row>
    <row r="411" spans="1:6" ht="12.75" customHeight="1" x14ac:dyDescent="0.2">
      <c r="A411" s="83" t="s">
        <v>170</v>
      </c>
      <c r="B411" s="83">
        <v>19</v>
      </c>
      <c r="C411" s="84">
        <v>753.66772279999998</v>
      </c>
      <c r="D411" s="84">
        <v>747.50262368000006</v>
      </c>
      <c r="E411" s="84">
        <v>111.55250537000001</v>
      </c>
      <c r="F411" s="84">
        <v>111.55250537000001</v>
      </c>
    </row>
    <row r="412" spans="1:6" ht="12.75" customHeight="1" x14ac:dyDescent="0.2">
      <c r="A412" s="83" t="s">
        <v>170</v>
      </c>
      <c r="B412" s="83">
        <v>20</v>
      </c>
      <c r="C412" s="84">
        <v>746.66389812</v>
      </c>
      <c r="D412" s="84">
        <v>740.20398467999996</v>
      </c>
      <c r="E412" s="84">
        <v>110.46330321000001</v>
      </c>
      <c r="F412" s="84">
        <v>110.46330321000001</v>
      </c>
    </row>
    <row r="413" spans="1:6" ht="12.75" customHeight="1" x14ac:dyDescent="0.2">
      <c r="A413" s="83" t="s">
        <v>170</v>
      </c>
      <c r="B413" s="83">
        <v>21</v>
      </c>
      <c r="C413" s="84">
        <v>746.15833907000001</v>
      </c>
      <c r="D413" s="84">
        <v>739.33675934999997</v>
      </c>
      <c r="E413" s="84">
        <v>110.33388406</v>
      </c>
      <c r="F413" s="84">
        <v>110.33388406</v>
      </c>
    </row>
    <row r="414" spans="1:6" ht="12.75" customHeight="1" x14ac:dyDescent="0.2">
      <c r="A414" s="83" t="s">
        <v>170</v>
      </c>
      <c r="B414" s="83">
        <v>22</v>
      </c>
      <c r="C414" s="84">
        <v>747.10969884999997</v>
      </c>
      <c r="D414" s="84">
        <v>740.83198574000005</v>
      </c>
      <c r="E414" s="84">
        <v>110.55702207</v>
      </c>
      <c r="F414" s="84">
        <v>110.55702207</v>
      </c>
    </row>
    <row r="415" spans="1:6" ht="12.75" customHeight="1" x14ac:dyDescent="0.2">
      <c r="A415" s="83" t="s">
        <v>170</v>
      </c>
      <c r="B415" s="83">
        <v>23</v>
      </c>
      <c r="C415" s="84">
        <v>748.54134339999996</v>
      </c>
      <c r="D415" s="84">
        <v>741.74439351000001</v>
      </c>
      <c r="E415" s="84">
        <v>110.69318396</v>
      </c>
      <c r="F415" s="84">
        <v>110.69318396</v>
      </c>
    </row>
    <row r="416" spans="1:6" ht="12.75" customHeight="1" x14ac:dyDescent="0.2">
      <c r="A416" s="83" t="s">
        <v>170</v>
      </c>
      <c r="B416" s="83">
        <v>24</v>
      </c>
      <c r="C416" s="84">
        <v>767.81824124000002</v>
      </c>
      <c r="D416" s="84">
        <v>760.47097558999997</v>
      </c>
      <c r="E416" s="84">
        <v>113.48781916999999</v>
      </c>
      <c r="F416" s="84">
        <v>113.48781916999999</v>
      </c>
    </row>
    <row r="417" spans="1:6" ht="12.75" customHeight="1" x14ac:dyDescent="0.2">
      <c r="A417" s="83" t="s">
        <v>171</v>
      </c>
      <c r="B417" s="83">
        <v>1</v>
      </c>
      <c r="C417" s="84">
        <v>857.19106768999995</v>
      </c>
      <c r="D417" s="84">
        <v>849.66053442999998</v>
      </c>
      <c r="E417" s="84">
        <v>126.79789786000001</v>
      </c>
      <c r="F417" s="84">
        <v>126.79789786000001</v>
      </c>
    </row>
    <row r="418" spans="1:6" ht="12.75" customHeight="1" x14ac:dyDescent="0.2">
      <c r="A418" s="83" t="s">
        <v>171</v>
      </c>
      <c r="B418" s="83">
        <v>2</v>
      </c>
      <c r="C418" s="84">
        <v>892.10159003000001</v>
      </c>
      <c r="D418" s="84">
        <v>884.04774663000001</v>
      </c>
      <c r="E418" s="84">
        <v>131.92962523</v>
      </c>
      <c r="F418" s="84">
        <v>131.92962523</v>
      </c>
    </row>
    <row r="419" spans="1:6" ht="12.75" customHeight="1" x14ac:dyDescent="0.2">
      <c r="A419" s="83" t="s">
        <v>171</v>
      </c>
      <c r="B419" s="83">
        <v>3</v>
      </c>
      <c r="C419" s="84">
        <v>898.82540043999995</v>
      </c>
      <c r="D419" s="84">
        <v>891.34706355000003</v>
      </c>
      <c r="E419" s="84">
        <v>133.01892855</v>
      </c>
      <c r="F419" s="84">
        <v>133.01892855</v>
      </c>
    </row>
    <row r="420" spans="1:6" ht="12.75" customHeight="1" x14ac:dyDescent="0.2">
      <c r="A420" s="83" t="s">
        <v>171</v>
      </c>
      <c r="B420" s="83">
        <v>4</v>
      </c>
      <c r="C420" s="84">
        <v>906.71820587000002</v>
      </c>
      <c r="D420" s="84">
        <v>898.78410942999994</v>
      </c>
      <c r="E420" s="84">
        <v>134.12878566000001</v>
      </c>
      <c r="F420" s="84">
        <v>134.12878566000001</v>
      </c>
    </row>
    <row r="421" spans="1:6" ht="12.75" customHeight="1" x14ac:dyDescent="0.2">
      <c r="A421" s="83" t="s">
        <v>171</v>
      </c>
      <c r="B421" s="83">
        <v>5</v>
      </c>
      <c r="C421" s="84">
        <v>900.06757963999996</v>
      </c>
      <c r="D421" s="84">
        <v>891.94181973000002</v>
      </c>
      <c r="E421" s="84">
        <v>133.10768615000001</v>
      </c>
      <c r="F421" s="84">
        <v>133.10768615000001</v>
      </c>
    </row>
    <row r="422" spans="1:6" ht="12.75" customHeight="1" x14ac:dyDescent="0.2">
      <c r="A422" s="83" t="s">
        <v>171</v>
      </c>
      <c r="B422" s="83">
        <v>6</v>
      </c>
      <c r="C422" s="84">
        <v>901.04392840000003</v>
      </c>
      <c r="D422" s="84">
        <v>893.32491677999997</v>
      </c>
      <c r="E422" s="84">
        <v>133.31409070000001</v>
      </c>
      <c r="F422" s="84">
        <v>133.31409070000001</v>
      </c>
    </row>
    <row r="423" spans="1:6" ht="12.75" customHeight="1" x14ac:dyDescent="0.2">
      <c r="A423" s="83" t="s">
        <v>171</v>
      </c>
      <c r="B423" s="83">
        <v>7</v>
      </c>
      <c r="C423" s="84">
        <v>906.50459472</v>
      </c>
      <c r="D423" s="84">
        <v>898.71386587999996</v>
      </c>
      <c r="E423" s="84">
        <v>134.11830295999999</v>
      </c>
      <c r="F423" s="84">
        <v>134.11830295999999</v>
      </c>
    </row>
    <row r="424" spans="1:6" ht="12.75" customHeight="1" x14ac:dyDescent="0.2">
      <c r="A424" s="83" t="s">
        <v>171</v>
      </c>
      <c r="B424" s="83">
        <v>8</v>
      </c>
      <c r="C424" s="84">
        <v>866.05763018000005</v>
      </c>
      <c r="D424" s="84">
        <v>858.12850875000004</v>
      </c>
      <c r="E424" s="84">
        <v>128.06160413000001</v>
      </c>
      <c r="F424" s="84">
        <v>128.06160413000001</v>
      </c>
    </row>
    <row r="425" spans="1:6" ht="12.75" customHeight="1" x14ac:dyDescent="0.2">
      <c r="A425" s="83" t="s">
        <v>171</v>
      </c>
      <c r="B425" s="83">
        <v>9</v>
      </c>
      <c r="C425" s="84">
        <v>797.95448107000004</v>
      </c>
      <c r="D425" s="84">
        <v>790.64674346000004</v>
      </c>
      <c r="E425" s="84">
        <v>117.99105754999999</v>
      </c>
      <c r="F425" s="84">
        <v>117.99105754999999</v>
      </c>
    </row>
    <row r="426" spans="1:6" ht="12.75" customHeight="1" x14ac:dyDescent="0.2">
      <c r="A426" s="83" t="s">
        <v>171</v>
      </c>
      <c r="B426" s="83">
        <v>10</v>
      </c>
      <c r="C426" s="84">
        <v>768.06782040999997</v>
      </c>
      <c r="D426" s="84">
        <v>761.54447205999998</v>
      </c>
      <c r="E426" s="84">
        <v>113.64802091</v>
      </c>
      <c r="F426" s="84">
        <v>113.64802091</v>
      </c>
    </row>
    <row r="427" spans="1:6" ht="12.75" customHeight="1" x14ac:dyDescent="0.2">
      <c r="A427" s="83" t="s">
        <v>171</v>
      </c>
      <c r="B427" s="83">
        <v>11</v>
      </c>
      <c r="C427" s="84">
        <v>764.66834657000004</v>
      </c>
      <c r="D427" s="84">
        <v>761.54614134999997</v>
      </c>
      <c r="E427" s="84">
        <v>113.64827002</v>
      </c>
      <c r="F427" s="84">
        <v>113.64827002</v>
      </c>
    </row>
    <row r="428" spans="1:6" ht="12.75" customHeight="1" x14ac:dyDescent="0.2">
      <c r="A428" s="83" t="s">
        <v>171</v>
      </c>
      <c r="B428" s="83">
        <v>12</v>
      </c>
      <c r="C428" s="84">
        <v>765.41470810999999</v>
      </c>
      <c r="D428" s="84">
        <v>760.08800843999995</v>
      </c>
      <c r="E428" s="84">
        <v>113.43066760000001</v>
      </c>
      <c r="F428" s="84">
        <v>113.43066760000001</v>
      </c>
    </row>
    <row r="429" spans="1:6" ht="12.75" customHeight="1" x14ac:dyDescent="0.2">
      <c r="A429" s="83" t="s">
        <v>171</v>
      </c>
      <c r="B429" s="83">
        <v>13</v>
      </c>
      <c r="C429" s="84">
        <v>762.97077203000003</v>
      </c>
      <c r="D429" s="84">
        <v>756.05625182000006</v>
      </c>
      <c r="E429" s="84">
        <v>112.82899406</v>
      </c>
      <c r="F429" s="84">
        <v>112.82899406</v>
      </c>
    </row>
    <row r="430" spans="1:6" ht="12.75" customHeight="1" x14ac:dyDescent="0.2">
      <c r="A430" s="83" t="s">
        <v>171</v>
      </c>
      <c r="B430" s="83">
        <v>14</v>
      </c>
      <c r="C430" s="84">
        <v>763.89945763000003</v>
      </c>
      <c r="D430" s="84">
        <v>755.87735257999998</v>
      </c>
      <c r="E430" s="84">
        <v>112.80229627999999</v>
      </c>
      <c r="F430" s="84">
        <v>112.80229627999999</v>
      </c>
    </row>
    <row r="431" spans="1:6" ht="12.75" customHeight="1" x14ac:dyDescent="0.2">
      <c r="A431" s="83" t="s">
        <v>171</v>
      </c>
      <c r="B431" s="83">
        <v>15</v>
      </c>
      <c r="C431" s="84">
        <v>766.26392523000004</v>
      </c>
      <c r="D431" s="84">
        <v>761.47992571999998</v>
      </c>
      <c r="E431" s="84">
        <v>113.63838843000001</v>
      </c>
      <c r="F431" s="84">
        <v>113.63838843000001</v>
      </c>
    </row>
    <row r="432" spans="1:6" ht="12.75" customHeight="1" x14ac:dyDescent="0.2">
      <c r="A432" s="83" t="s">
        <v>171</v>
      </c>
      <c r="B432" s="83">
        <v>16</v>
      </c>
      <c r="C432" s="84">
        <v>771.38308262999999</v>
      </c>
      <c r="D432" s="84">
        <v>764.01372245000005</v>
      </c>
      <c r="E432" s="84">
        <v>114.01651603000001</v>
      </c>
      <c r="F432" s="84">
        <v>114.01651603000001</v>
      </c>
    </row>
    <row r="433" spans="1:6" ht="12.75" customHeight="1" x14ac:dyDescent="0.2">
      <c r="A433" s="83" t="s">
        <v>171</v>
      </c>
      <c r="B433" s="83">
        <v>17</v>
      </c>
      <c r="C433" s="84">
        <v>767.99662364999995</v>
      </c>
      <c r="D433" s="84">
        <v>760.91844044000004</v>
      </c>
      <c r="E433" s="84">
        <v>113.55459596</v>
      </c>
      <c r="F433" s="84">
        <v>113.55459596</v>
      </c>
    </row>
    <row r="434" spans="1:6" ht="12.75" customHeight="1" x14ac:dyDescent="0.2">
      <c r="A434" s="83" t="s">
        <v>171</v>
      </c>
      <c r="B434" s="83">
        <v>18</v>
      </c>
      <c r="C434" s="84">
        <v>768.91206438999995</v>
      </c>
      <c r="D434" s="84">
        <v>762.48622896999996</v>
      </c>
      <c r="E434" s="84">
        <v>113.78856268</v>
      </c>
      <c r="F434" s="84">
        <v>113.78856268</v>
      </c>
    </row>
    <row r="435" spans="1:6" ht="12.75" customHeight="1" x14ac:dyDescent="0.2">
      <c r="A435" s="83" t="s">
        <v>171</v>
      </c>
      <c r="B435" s="83">
        <v>19</v>
      </c>
      <c r="C435" s="84">
        <v>758.54985116</v>
      </c>
      <c r="D435" s="84">
        <v>752.07260097000005</v>
      </c>
      <c r="E435" s="84">
        <v>112.23449952</v>
      </c>
      <c r="F435" s="84">
        <v>112.23449952</v>
      </c>
    </row>
    <row r="436" spans="1:6" ht="12.75" customHeight="1" x14ac:dyDescent="0.2">
      <c r="A436" s="83" t="s">
        <v>171</v>
      </c>
      <c r="B436" s="83">
        <v>20</v>
      </c>
      <c r="C436" s="84">
        <v>743.15355151000006</v>
      </c>
      <c r="D436" s="84">
        <v>736.47613640999998</v>
      </c>
      <c r="E436" s="84">
        <v>109.90698301</v>
      </c>
      <c r="F436" s="84">
        <v>109.90698301</v>
      </c>
    </row>
    <row r="437" spans="1:6" ht="12.75" customHeight="1" x14ac:dyDescent="0.2">
      <c r="A437" s="83" t="s">
        <v>171</v>
      </c>
      <c r="B437" s="83">
        <v>21</v>
      </c>
      <c r="C437" s="84">
        <v>706.41752579000001</v>
      </c>
      <c r="D437" s="84">
        <v>699.35268830999996</v>
      </c>
      <c r="E437" s="84">
        <v>104.36691731000001</v>
      </c>
      <c r="F437" s="84">
        <v>104.36691731000001</v>
      </c>
    </row>
    <row r="438" spans="1:6" ht="12.75" customHeight="1" x14ac:dyDescent="0.2">
      <c r="A438" s="83" t="s">
        <v>171</v>
      </c>
      <c r="B438" s="83">
        <v>22</v>
      </c>
      <c r="C438" s="84">
        <v>711.50352934</v>
      </c>
      <c r="D438" s="84">
        <v>704.76278001000003</v>
      </c>
      <c r="E438" s="84">
        <v>105.17428476000001</v>
      </c>
      <c r="F438" s="84">
        <v>105.17428476000001</v>
      </c>
    </row>
    <row r="439" spans="1:6" ht="12.75" customHeight="1" x14ac:dyDescent="0.2">
      <c r="A439" s="83" t="s">
        <v>171</v>
      </c>
      <c r="B439" s="83">
        <v>23</v>
      </c>
      <c r="C439" s="84">
        <v>711.44204165999997</v>
      </c>
      <c r="D439" s="84">
        <v>704.73415924999995</v>
      </c>
      <c r="E439" s="84">
        <v>105.17001358</v>
      </c>
      <c r="F439" s="84">
        <v>105.17001358</v>
      </c>
    </row>
    <row r="440" spans="1:6" ht="12.75" customHeight="1" x14ac:dyDescent="0.2">
      <c r="A440" s="83" t="s">
        <v>171</v>
      </c>
      <c r="B440" s="83">
        <v>24</v>
      </c>
      <c r="C440" s="84">
        <v>742.28904723000005</v>
      </c>
      <c r="D440" s="84">
        <v>735.30034628999999</v>
      </c>
      <c r="E440" s="84">
        <v>109.73151562</v>
      </c>
      <c r="F440" s="84">
        <v>109.73151562</v>
      </c>
    </row>
    <row r="441" spans="1:6" ht="12.75" customHeight="1" x14ac:dyDescent="0.2">
      <c r="A441" s="83" t="s">
        <v>172</v>
      </c>
      <c r="B441" s="83">
        <v>1</v>
      </c>
      <c r="C441" s="84">
        <v>861.40724537999995</v>
      </c>
      <c r="D441" s="84">
        <v>853.48682582000004</v>
      </c>
      <c r="E441" s="84">
        <v>127.36890909</v>
      </c>
      <c r="F441" s="84">
        <v>127.36890909</v>
      </c>
    </row>
    <row r="442" spans="1:6" ht="12.75" customHeight="1" x14ac:dyDescent="0.2">
      <c r="A442" s="83" t="s">
        <v>172</v>
      </c>
      <c r="B442" s="83">
        <v>2</v>
      </c>
      <c r="C442" s="84">
        <v>880.12020479</v>
      </c>
      <c r="D442" s="84">
        <v>871.79060296</v>
      </c>
      <c r="E442" s="84">
        <v>130.10044758999999</v>
      </c>
      <c r="F442" s="84">
        <v>130.10044758999999</v>
      </c>
    </row>
    <row r="443" spans="1:6" ht="12.75" customHeight="1" x14ac:dyDescent="0.2">
      <c r="A443" s="83" t="s">
        <v>172</v>
      </c>
      <c r="B443" s="83">
        <v>3</v>
      </c>
      <c r="C443" s="84">
        <v>867.84364201000005</v>
      </c>
      <c r="D443" s="84">
        <v>860.12890273000005</v>
      </c>
      <c r="E443" s="84">
        <v>128.36013011</v>
      </c>
      <c r="F443" s="84">
        <v>128.36013011</v>
      </c>
    </row>
    <row r="444" spans="1:6" ht="12.75" customHeight="1" x14ac:dyDescent="0.2">
      <c r="A444" s="83" t="s">
        <v>172</v>
      </c>
      <c r="B444" s="83">
        <v>4</v>
      </c>
      <c r="C444" s="84">
        <v>878.93252238000002</v>
      </c>
      <c r="D444" s="84">
        <v>870.71088223000004</v>
      </c>
      <c r="E444" s="84">
        <v>129.93931698</v>
      </c>
      <c r="F444" s="84">
        <v>129.93931698</v>
      </c>
    </row>
    <row r="445" spans="1:6" ht="12.75" customHeight="1" x14ac:dyDescent="0.2">
      <c r="A445" s="83" t="s">
        <v>172</v>
      </c>
      <c r="B445" s="83">
        <v>5</v>
      </c>
      <c r="C445" s="84">
        <v>875.13383945999999</v>
      </c>
      <c r="D445" s="84">
        <v>866.75015699999994</v>
      </c>
      <c r="E445" s="84">
        <v>129.34824370999999</v>
      </c>
      <c r="F445" s="84">
        <v>129.34824370999999</v>
      </c>
    </row>
    <row r="446" spans="1:6" ht="12.75" customHeight="1" x14ac:dyDescent="0.2">
      <c r="A446" s="83" t="s">
        <v>172</v>
      </c>
      <c r="B446" s="83">
        <v>6</v>
      </c>
      <c r="C446" s="84">
        <v>878.07223452999995</v>
      </c>
      <c r="D446" s="84">
        <v>870.12247272000002</v>
      </c>
      <c r="E446" s="84">
        <v>129.85150651000001</v>
      </c>
      <c r="F446" s="84">
        <v>129.85150651000001</v>
      </c>
    </row>
    <row r="447" spans="1:6" ht="12.75" customHeight="1" x14ac:dyDescent="0.2">
      <c r="A447" s="83" t="s">
        <v>172</v>
      </c>
      <c r="B447" s="83">
        <v>7</v>
      </c>
      <c r="C447" s="84">
        <v>876.02070595999999</v>
      </c>
      <c r="D447" s="84">
        <v>867.90209587000004</v>
      </c>
      <c r="E447" s="84">
        <v>129.52015169000001</v>
      </c>
      <c r="F447" s="84">
        <v>129.52015169000001</v>
      </c>
    </row>
    <row r="448" spans="1:6" ht="12.75" customHeight="1" x14ac:dyDescent="0.2">
      <c r="A448" s="83" t="s">
        <v>172</v>
      </c>
      <c r="B448" s="83">
        <v>8</v>
      </c>
      <c r="C448" s="84">
        <v>846.32131501000003</v>
      </c>
      <c r="D448" s="84">
        <v>838.31964622999999</v>
      </c>
      <c r="E448" s="84">
        <v>125.10545632</v>
      </c>
      <c r="F448" s="84">
        <v>125.10545632</v>
      </c>
    </row>
    <row r="449" spans="1:6" ht="12.75" customHeight="1" x14ac:dyDescent="0.2">
      <c r="A449" s="83" t="s">
        <v>172</v>
      </c>
      <c r="B449" s="83">
        <v>9</v>
      </c>
      <c r="C449" s="84">
        <v>754.24007615999994</v>
      </c>
      <c r="D449" s="84">
        <v>747.33267893000004</v>
      </c>
      <c r="E449" s="84">
        <v>111.5271439</v>
      </c>
      <c r="F449" s="84">
        <v>111.5271439</v>
      </c>
    </row>
    <row r="450" spans="1:6" ht="12.75" customHeight="1" x14ac:dyDescent="0.2">
      <c r="A450" s="83" t="s">
        <v>172</v>
      </c>
      <c r="B450" s="83">
        <v>10</v>
      </c>
      <c r="C450" s="84">
        <v>737.03644771999996</v>
      </c>
      <c r="D450" s="84">
        <v>730.57343751999997</v>
      </c>
      <c r="E450" s="84">
        <v>109.02610202</v>
      </c>
      <c r="F450" s="84">
        <v>109.02610202</v>
      </c>
    </row>
    <row r="451" spans="1:6" ht="12.75" customHeight="1" x14ac:dyDescent="0.2">
      <c r="A451" s="83" t="s">
        <v>172</v>
      </c>
      <c r="B451" s="83">
        <v>11</v>
      </c>
      <c r="C451" s="84">
        <v>739.32953352000004</v>
      </c>
      <c r="D451" s="84">
        <v>738.29553301999999</v>
      </c>
      <c r="E451" s="84">
        <v>110.17849811000001</v>
      </c>
      <c r="F451" s="84">
        <v>110.17849811000001</v>
      </c>
    </row>
    <row r="452" spans="1:6" ht="12.75" customHeight="1" x14ac:dyDescent="0.2">
      <c r="A452" s="83" t="s">
        <v>172</v>
      </c>
      <c r="B452" s="83">
        <v>12</v>
      </c>
      <c r="C452" s="84">
        <v>739.52962265999997</v>
      </c>
      <c r="D452" s="84">
        <v>739.35513142000002</v>
      </c>
      <c r="E452" s="84">
        <v>110.33662579</v>
      </c>
      <c r="F452" s="84">
        <v>110.33662579</v>
      </c>
    </row>
    <row r="453" spans="1:6" ht="12.75" customHeight="1" x14ac:dyDescent="0.2">
      <c r="A453" s="83" t="s">
        <v>172</v>
      </c>
      <c r="B453" s="83">
        <v>13</v>
      </c>
      <c r="C453" s="84">
        <v>735.97589071000004</v>
      </c>
      <c r="D453" s="84">
        <v>730.03534216000003</v>
      </c>
      <c r="E453" s="84">
        <v>108.94580010999999</v>
      </c>
      <c r="F453" s="84">
        <v>108.94580010999999</v>
      </c>
    </row>
    <row r="454" spans="1:6" ht="12.75" customHeight="1" x14ac:dyDescent="0.2">
      <c r="A454" s="83" t="s">
        <v>172</v>
      </c>
      <c r="B454" s="83">
        <v>14</v>
      </c>
      <c r="C454" s="84">
        <v>737.36917132999997</v>
      </c>
      <c r="D454" s="84">
        <v>731.10099183</v>
      </c>
      <c r="E454" s="84">
        <v>109.10483085</v>
      </c>
      <c r="F454" s="84">
        <v>109.10483085</v>
      </c>
    </row>
    <row r="455" spans="1:6" ht="12.75" customHeight="1" x14ac:dyDescent="0.2">
      <c r="A455" s="83" t="s">
        <v>172</v>
      </c>
      <c r="B455" s="83">
        <v>15</v>
      </c>
      <c r="C455" s="84">
        <v>754.45143559999997</v>
      </c>
      <c r="D455" s="84">
        <v>749.75328015000002</v>
      </c>
      <c r="E455" s="84">
        <v>111.88837893</v>
      </c>
      <c r="F455" s="84">
        <v>111.88837893</v>
      </c>
    </row>
    <row r="456" spans="1:6" ht="12.75" customHeight="1" x14ac:dyDescent="0.2">
      <c r="A456" s="83" t="s">
        <v>172</v>
      </c>
      <c r="B456" s="83">
        <v>16</v>
      </c>
      <c r="C456" s="84">
        <v>743.15640765000001</v>
      </c>
      <c r="D456" s="84">
        <v>737.29879699000003</v>
      </c>
      <c r="E456" s="84">
        <v>110.0297516</v>
      </c>
      <c r="F456" s="84">
        <v>110.0297516</v>
      </c>
    </row>
    <row r="457" spans="1:6" ht="12.75" customHeight="1" x14ac:dyDescent="0.2">
      <c r="A457" s="83" t="s">
        <v>172</v>
      </c>
      <c r="B457" s="83">
        <v>17</v>
      </c>
      <c r="C457" s="84">
        <v>744.36189184</v>
      </c>
      <c r="D457" s="84">
        <v>737.31229784000004</v>
      </c>
      <c r="E457" s="84">
        <v>110.03176637999999</v>
      </c>
      <c r="F457" s="84">
        <v>110.03176637999999</v>
      </c>
    </row>
    <row r="458" spans="1:6" ht="12.75" customHeight="1" x14ac:dyDescent="0.2">
      <c r="A458" s="83" t="s">
        <v>172</v>
      </c>
      <c r="B458" s="83">
        <v>18</v>
      </c>
      <c r="C458" s="84">
        <v>758.90230943999995</v>
      </c>
      <c r="D458" s="84">
        <v>752.48898816999997</v>
      </c>
      <c r="E458" s="84">
        <v>112.29663847</v>
      </c>
      <c r="F458" s="84">
        <v>112.29663847</v>
      </c>
    </row>
    <row r="459" spans="1:6" ht="12.75" customHeight="1" x14ac:dyDescent="0.2">
      <c r="A459" s="83" t="s">
        <v>172</v>
      </c>
      <c r="B459" s="83">
        <v>19</v>
      </c>
      <c r="C459" s="84">
        <v>749.49445806000006</v>
      </c>
      <c r="D459" s="84">
        <v>743.10853927999995</v>
      </c>
      <c r="E459" s="84">
        <v>110.89676034</v>
      </c>
      <c r="F459" s="84">
        <v>110.89676034</v>
      </c>
    </row>
    <row r="460" spans="1:6" ht="12.75" customHeight="1" x14ac:dyDescent="0.2">
      <c r="A460" s="83" t="s">
        <v>172</v>
      </c>
      <c r="B460" s="83">
        <v>20</v>
      </c>
      <c r="C460" s="84">
        <v>740.65464765000002</v>
      </c>
      <c r="D460" s="84">
        <v>733.37211186000002</v>
      </c>
      <c r="E460" s="84">
        <v>109.44375826</v>
      </c>
      <c r="F460" s="84">
        <v>109.44375826</v>
      </c>
    </row>
    <row r="461" spans="1:6" ht="12.75" customHeight="1" x14ac:dyDescent="0.2">
      <c r="A461" s="83" t="s">
        <v>172</v>
      </c>
      <c r="B461" s="83">
        <v>21</v>
      </c>
      <c r="C461" s="84">
        <v>714.98098352</v>
      </c>
      <c r="D461" s="84">
        <v>708.12630874000001</v>
      </c>
      <c r="E461" s="84">
        <v>105.67623625</v>
      </c>
      <c r="F461" s="84">
        <v>105.67623625</v>
      </c>
    </row>
    <row r="462" spans="1:6" ht="12.75" customHeight="1" x14ac:dyDescent="0.2">
      <c r="A462" s="83" t="s">
        <v>172</v>
      </c>
      <c r="B462" s="83">
        <v>22</v>
      </c>
      <c r="C462" s="84">
        <v>718.44793860000004</v>
      </c>
      <c r="D462" s="84">
        <v>712.13657235000005</v>
      </c>
      <c r="E462" s="84">
        <v>106.27470231</v>
      </c>
      <c r="F462" s="84">
        <v>106.27470231</v>
      </c>
    </row>
    <row r="463" spans="1:6" ht="12.75" customHeight="1" x14ac:dyDescent="0.2">
      <c r="A463" s="83" t="s">
        <v>172</v>
      </c>
      <c r="B463" s="83">
        <v>23</v>
      </c>
      <c r="C463" s="84">
        <v>718.20251112999995</v>
      </c>
      <c r="D463" s="84">
        <v>711.63825194000003</v>
      </c>
      <c r="E463" s="84">
        <v>106.20033616000001</v>
      </c>
      <c r="F463" s="84">
        <v>106.20033616000001</v>
      </c>
    </row>
    <row r="464" spans="1:6" ht="12.75" customHeight="1" x14ac:dyDescent="0.2">
      <c r="A464" s="83" t="s">
        <v>172</v>
      </c>
      <c r="B464" s="83">
        <v>24</v>
      </c>
      <c r="C464" s="84">
        <v>742.99754944999995</v>
      </c>
      <c r="D464" s="84">
        <v>736.50920078000001</v>
      </c>
      <c r="E464" s="84">
        <v>109.91191732</v>
      </c>
      <c r="F464" s="84">
        <v>109.91191732</v>
      </c>
    </row>
    <row r="465" spans="1:6" ht="12.75" customHeight="1" x14ac:dyDescent="0.2">
      <c r="A465" s="83" t="s">
        <v>173</v>
      </c>
      <c r="B465" s="83">
        <v>1</v>
      </c>
      <c r="C465" s="84">
        <v>872.13118987999997</v>
      </c>
      <c r="D465" s="84">
        <v>864.91920685000002</v>
      </c>
      <c r="E465" s="84">
        <v>129.07500443000001</v>
      </c>
      <c r="F465" s="84">
        <v>129.07500443000001</v>
      </c>
    </row>
    <row r="466" spans="1:6" ht="12.75" customHeight="1" x14ac:dyDescent="0.2">
      <c r="A466" s="83" t="s">
        <v>173</v>
      </c>
      <c r="B466" s="83">
        <v>2</v>
      </c>
      <c r="C466" s="84">
        <v>899.53334269000004</v>
      </c>
      <c r="D466" s="84">
        <v>891.97016563</v>
      </c>
      <c r="E466" s="84">
        <v>133.11191631</v>
      </c>
      <c r="F466" s="84">
        <v>133.11191631</v>
      </c>
    </row>
    <row r="467" spans="1:6" ht="12.75" customHeight="1" x14ac:dyDescent="0.2">
      <c r="A467" s="83" t="s">
        <v>173</v>
      </c>
      <c r="B467" s="83">
        <v>3</v>
      </c>
      <c r="C467" s="84">
        <v>890.90454411999997</v>
      </c>
      <c r="D467" s="84">
        <v>883.12287905999995</v>
      </c>
      <c r="E467" s="84">
        <v>131.79160390999999</v>
      </c>
      <c r="F467" s="84">
        <v>131.79160390999999</v>
      </c>
    </row>
    <row r="468" spans="1:6" ht="12.75" customHeight="1" x14ac:dyDescent="0.2">
      <c r="A468" s="83" t="s">
        <v>173</v>
      </c>
      <c r="B468" s="83">
        <v>4</v>
      </c>
      <c r="C468" s="84">
        <v>885.40855447000001</v>
      </c>
      <c r="D468" s="84">
        <v>878.37440045000005</v>
      </c>
      <c r="E468" s="84">
        <v>131.08297137</v>
      </c>
      <c r="F468" s="84">
        <v>131.08297137</v>
      </c>
    </row>
    <row r="469" spans="1:6" ht="12.75" customHeight="1" x14ac:dyDescent="0.2">
      <c r="A469" s="83" t="s">
        <v>173</v>
      </c>
      <c r="B469" s="83">
        <v>5</v>
      </c>
      <c r="C469" s="84">
        <v>879.89883958999997</v>
      </c>
      <c r="D469" s="84">
        <v>872.61025189999998</v>
      </c>
      <c r="E469" s="84">
        <v>130.22276675000001</v>
      </c>
      <c r="F469" s="84">
        <v>130.22276675000001</v>
      </c>
    </row>
    <row r="470" spans="1:6" ht="12.75" customHeight="1" x14ac:dyDescent="0.2">
      <c r="A470" s="83" t="s">
        <v>173</v>
      </c>
      <c r="B470" s="83">
        <v>6</v>
      </c>
      <c r="C470" s="84">
        <v>888.34874323999998</v>
      </c>
      <c r="D470" s="84">
        <v>881.37449197000001</v>
      </c>
      <c r="E470" s="84">
        <v>131.53068582</v>
      </c>
      <c r="F470" s="84">
        <v>131.53068582</v>
      </c>
    </row>
    <row r="471" spans="1:6" ht="12.75" customHeight="1" x14ac:dyDescent="0.2">
      <c r="A471" s="83" t="s">
        <v>173</v>
      </c>
      <c r="B471" s="83">
        <v>7</v>
      </c>
      <c r="C471" s="84">
        <v>888.32460824999998</v>
      </c>
      <c r="D471" s="84">
        <v>882.02985569999998</v>
      </c>
      <c r="E471" s="84">
        <v>131.62848811000001</v>
      </c>
      <c r="F471" s="84">
        <v>131.62848811000001</v>
      </c>
    </row>
    <row r="472" spans="1:6" ht="12.75" customHeight="1" x14ac:dyDescent="0.2">
      <c r="A472" s="83" t="s">
        <v>173</v>
      </c>
      <c r="B472" s="83">
        <v>8</v>
      </c>
      <c r="C472" s="84">
        <v>862.92613772000004</v>
      </c>
      <c r="D472" s="84">
        <v>856.06178775000001</v>
      </c>
      <c r="E472" s="84">
        <v>127.75317991999999</v>
      </c>
      <c r="F472" s="84">
        <v>127.75317991999999</v>
      </c>
    </row>
    <row r="473" spans="1:6" ht="12.75" customHeight="1" x14ac:dyDescent="0.2">
      <c r="A473" s="83" t="s">
        <v>173</v>
      </c>
      <c r="B473" s="83">
        <v>9</v>
      </c>
      <c r="C473" s="84">
        <v>767.31933886000002</v>
      </c>
      <c r="D473" s="84">
        <v>760.7805224</v>
      </c>
      <c r="E473" s="84">
        <v>113.53401395</v>
      </c>
      <c r="F473" s="84">
        <v>113.53401395</v>
      </c>
    </row>
    <row r="474" spans="1:6" ht="12.75" customHeight="1" x14ac:dyDescent="0.2">
      <c r="A474" s="83" t="s">
        <v>173</v>
      </c>
      <c r="B474" s="83">
        <v>10</v>
      </c>
      <c r="C474" s="84">
        <v>750.47085741000001</v>
      </c>
      <c r="D474" s="84">
        <v>744.11029653000003</v>
      </c>
      <c r="E474" s="84">
        <v>111.04625618</v>
      </c>
      <c r="F474" s="84">
        <v>111.04625618</v>
      </c>
    </row>
    <row r="475" spans="1:6" ht="12.75" customHeight="1" x14ac:dyDescent="0.2">
      <c r="A475" s="83" t="s">
        <v>173</v>
      </c>
      <c r="B475" s="83">
        <v>11</v>
      </c>
      <c r="C475" s="84">
        <v>744.36138101999995</v>
      </c>
      <c r="D475" s="84">
        <v>741.25955726999996</v>
      </c>
      <c r="E475" s="84">
        <v>110.62083011</v>
      </c>
      <c r="F475" s="84">
        <v>110.62083011</v>
      </c>
    </row>
    <row r="476" spans="1:6" ht="12.75" customHeight="1" x14ac:dyDescent="0.2">
      <c r="A476" s="83" t="s">
        <v>173</v>
      </c>
      <c r="B476" s="83">
        <v>12</v>
      </c>
      <c r="C476" s="84">
        <v>729.31433034999998</v>
      </c>
      <c r="D476" s="84">
        <v>725.03322455</v>
      </c>
      <c r="E476" s="84">
        <v>108.19931611</v>
      </c>
      <c r="F476" s="84">
        <v>108.19931611</v>
      </c>
    </row>
    <row r="477" spans="1:6" ht="12.75" customHeight="1" x14ac:dyDescent="0.2">
      <c r="A477" s="83" t="s">
        <v>173</v>
      </c>
      <c r="B477" s="83">
        <v>13</v>
      </c>
      <c r="C477" s="84">
        <v>730.26232546000006</v>
      </c>
      <c r="D477" s="84">
        <v>724.48078607000002</v>
      </c>
      <c r="E477" s="84">
        <v>108.11687372999999</v>
      </c>
      <c r="F477" s="84">
        <v>108.11687372999999</v>
      </c>
    </row>
    <row r="478" spans="1:6" ht="12.75" customHeight="1" x14ac:dyDescent="0.2">
      <c r="A478" s="83" t="s">
        <v>173</v>
      </c>
      <c r="B478" s="83">
        <v>14</v>
      </c>
      <c r="C478" s="84">
        <v>736.02721292000001</v>
      </c>
      <c r="D478" s="84">
        <v>732.56275245999996</v>
      </c>
      <c r="E478" s="84">
        <v>109.32297464</v>
      </c>
      <c r="F478" s="84">
        <v>109.32297464</v>
      </c>
    </row>
    <row r="479" spans="1:6" ht="12.75" customHeight="1" x14ac:dyDescent="0.2">
      <c r="A479" s="83" t="s">
        <v>173</v>
      </c>
      <c r="B479" s="83">
        <v>15</v>
      </c>
      <c r="C479" s="84">
        <v>745.88014545999999</v>
      </c>
      <c r="D479" s="84">
        <v>738.98753495999995</v>
      </c>
      <c r="E479" s="84">
        <v>110.28176805</v>
      </c>
      <c r="F479" s="84">
        <v>110.28176805</v>
      </c>
    </row>
    <row r="480" spans="1:6" ht="12.75" customHeight="1" x14ac:dyDescent="0.2">
      <c r="A480" s="83" t="s">
        <v>173</v>
      </c>
      <c r="B480" s="83">
        <v>16</v>
      </c>
      <c r="C480" s="84">
        <v>751.47401778000005</v>
      </c>
      <c r="D480" s="84">
        <v>743.75625365999997</v>
      </c>
      <c r="E480" s="84">
        <v>110.99342109</v>
      </c>
      <c r="F480" s="84">
        <v>110.99342109</v>
      </c>
    </row>
    <row r="481" spans="1:6" ht="12.75" customHeight="1" x14ac:dyDescent="0.2">
      <c r="A481" s="83" t="s">
        <v>173</v>
      </c>
      <c r="B481" s="83">
        <v>17</v>
      </c>
      <c r="C481" s="84">
        <v>755.30596875000003</v>
      </c>
      <c r="D481" s="84">
        <v>746.41334621999999</v>
      </c>
      <c r="E481" s="84">
        <v>111.38994857</v>
      </c>
      <c r="F481" s="84">
        <v>111.38994857</v>
      </c>
    </row>
    <row r="482" spans="1:6" ht="12.75" customHeight="1" x14ac:dyDescent="0.2">
      <c r="A482" s="83" t="s">
        <v>173</v>
      </c>
      <c r="B482" s="83">
        <v>18</v>
      </c>
      <c r="C482" s="84">
        <v>762.03472396999996</v>
      </c>
      <c r="D482" s="84">
        <v>755.70846610000001</v>
      </c>
      <c r="E482" s="84">
        <v>112.77709274999999</v>
      </c>
      <c r="F482" s="84">
        <v>112.77709274999999</v>
      </c>
    </row>
    <row r="483" spans="1:6" ht="12.75" customHeight="1" x14ac:dyDescent="0.2">
      <c r="A483" s="83" t="s">
        <v>173</v>
      </c>
      <c r="B483" s="83">
        <v>19</v>
      </c>
      <c r="C483" s="84">
        <v>758.04725323000002</v>
      </c>
      <c r="D483" s="84">
        <v>751.76715020999995</v>
      </c>
      <c r="E483" s="84">
        <v>112.18891600000001</v>
      </c>
      <c r="F483" s="84">
        <v>112.18891600000001</v>
      </c>
    </row>
    <row r="484" spans="1:6" ht="12.75" customHeight="1" x14ac:dyDescent="0.2">
      <c r="A484" s="83" t="s">
        <v>173</v>
      </c>
      <c r="B484" s="83">
        <v>20</v>
      </c>
      <c r="C484" s="84">
        <v>742.37487838000004</v>
      </c>
      <c r="D484" s="84">
        <v>736.03513256999997</v>
      </c>
      <c r="E484" s="84">
        <v>109.84117042</v>
      </c>
      <c r="F484" s="84">
        <v>109.84117042</v>
      </c>
    </row>
    <row r="485" spans="1:6" ht="12.75" customHeight="1" x14ac:dyDescent="0.2">
      <c r="A485" s="83" t="s">
        <v>173</v>
      </c>
      <c r="B485" s="83">
        <v>21</v>
      </c>
      <c r="C485" s="84">
        <v>738.36725014000001</v>
      </c>
      <c r="D485" s="84">
        <v>731.27109814000005</v>
      </c>
      <c r="E485" s="84">
        <v>109.13021642</v>
      </c>
      <c r="F485" s="84">
        <v>109.13021642</v>
      </c>
    </row>
    <row r="486" spans="1:6" ht="12.75" customHeight="1" x14ac:dyDescent="0.2">
      <c r="A486" s="83" t="s">
        <v>173</v>
      </c>
      <c r="B486" s="83">
        <v>22</v>
      </c>
      <c r="C486" s="84">
        <v>743.07524336999995</v>
      </c>
      <c r="D486" s="84">
        <v>736.97729406999997</v>
      </c>
      <c r="E486" s="84">
        <v>109.98177257</v>
      </c>
      <c r="F486" s="84">
        <v>109.98177257</v>
      </c>
    </row>
    <row r="487" spans="1:6" ht="12.75" customHeight="1" x14ac:dyDescent="0.2">
      <c r="A487" s="83" t="s">
        <v>173</v>
      </c>
      <c r="B487" s="83">
        <v>23</v>
      </c>
      <c r="C487" s="84">
        <v>736.65737551999996</v>
      </c>
      <c r="D487" s="84">
        <v>730.49093889000005</v>
      </c>
      <c r="E487" s="84">
        <v>109.01379045</v>
      </c>
      <c r="F487" s="84">
        <v>109.01379045</v>
      </c>
    </row>
    <row r="488" spans="1:6" ht="12.75" customHeight="1" x14ac:dyDescent="0.2">
      <c r="A488" s="83" t="s">
        <v>173</v>
      </c>
      <c r="B488" s="83">
        <v>24</v>
      </c>
      <c r="C488" s="84">
        <v>750.63113508000004</v>
      </c>
      <c r="D488" s="84">
        <v>744.39517044000002</v>
      </c>
      <c r="E488" s="84">
        <v>111.08876893999999</v>
      </c>
      <c r="F488" s="84">
        <v>111.08876893999999</v>
      </c>
    </row>
    <row r="489" spans="1:6" ht="12.75" customHeight="1" x14ac:dyDescent="0.2">
      <c r="A489" s="83" t="s">
        <v>174</v>
      </c>
      <c r="B489" s="83">
        <v>1</v>
      </c>
      <c r="C489" s="84">
        <v>830.38332029000003</v>
      </c>
      <c r="D489" s="84">
        <v>824.71874624999998</v>
      </c>
      <c r="E489" s="84">
        <v>123.07574509</v>
      </c>
      <c r="F489" s="84">
        <v>123.07574509</v>
      </c>
    </row>
    <row r="490" spans="1:6" ht="12.75" customHeight="1" x14ac:dyDescent="0.2">
      <c r="A490" s="83" t="s">
        <v>174</v>
      </c>
      <c r="B490" s="83">
        <v>2</v>
      </c>
      <c r="C490" s="84">
        <v>840.64596361999997</v>
      </c>
      <c r="D490" s="84">
        <v>834.78993579999997</v>
      </c>
      <c r="E490" s="84">
        <v>124.57870493</v>
      </c>
      <c r="F490" s="84">
        <v>124.57870493</v>
      </c>
    </row>
    <row r="491" spans="1:6" ht="12.75" customHeight="1" x14ac:dyDescent="0.2">
      <c r="A491" s="83" t="s">
        <v>174</v>
      </c>
      <c r="B491" s="83">
        <v>3</v>
      </c>
      <c r="C491" s="84">
        <v>859.88210945000003</v>
      </c>
      <c r="D491" s="84">
        <v>852.69598688999997</v>
      </c>
      <c r="E491" s="84">
        <v>127.25088934999999</v>
      </c>
      <c r="F491" s="84">
        <v>127.25088934999999</v>
      </c>
    </row>
    <row r="492" spans="1:6" ht="12.75" customHeight="1" x14ac:dyDescent="0.2">
      <c r="A492" s="83" t="s">
        <v>174</v>
      </c>
      <c r="B492" s="83">
        <v>4</v>
      </c>
      <c r="C492" s="84">
        <v>852.94032599000002</v>
      </c>
      <c r="D492" s="84">
        <v>848.12673970000003</v>
      </c>
      <c r="E492" s="84">
        <v>126.56900415</v>
      </c>
      <c r="F492" s="84">
        <v>126.56900415</v>
      </c>
    </row>
    <row r="493" spans="1:6" ht="12.75" customHeight="1" x14ac:dyDescent="0.2">
      <c r="A493" s="83" t="s">
        <v>174</v>
      </c>
      <c r="B493" s="83">
        <v>5</v>
      </c>
      <c r="C493" s="84">
        <v>847.03396124000005</v>
      </c>
      <c r="D493" s="84">
        <v>841.27971466999998</v>
      </c>
      <c r="E493" s="84">
        <v>125.54719798000001</v>
      </c>
      <c r="F493" s="84">
        <v>125.54719798000001</v>
      </c>
    </row>
    <row r="494" spans="1:6" ht="12.75" customHeight="1" x14ac:dyDescent="0.2">
      <c r="A494" s="83" t="s">
        <v>174</v>
      </c>
      <c r="B494" s="83">
        <v>6</v>
      </c>
      <c r="C494" s="84">
        <v>857.28779317999999</v>
      </c>
      <c r="D494" s="84">
        <v>851.32383783</v>
      </c>
      <c r="E494" s="84">
        <v>127.04611860999999</v>
      </c>
      <c r="F494" s="84">
        <v>127.04611860999999</v>
      </c>
    </row>
    <row r="495" spans="1:6" ht="12.75" customHeight="1" x14ac:dyDescent="0.2">
      <c r="A495" s="83" t="s">
        <v>174</v>
      </c>
      <c r="B495" s="83">
        <v>7</v>
      </c>
      <c r="C495" s="84">
        <v>864.2630024</v>
      </c>
      <c r="D495" s="84">
        <v>858.25052211000002</v>
      </c>
      <c r="E495" s="84">
        <v>128.07981262000001</v>
      </c>
      <c r="F495" s="84">
        <v>128.07981262000001</v>
      </c>
    </row>
    <row r="496" spans="1:6" ht="12.75" customHeight="1" x14ac:dyDescent="0.2">
      <c r="A496" s="83" t="s">
        <v>174</v>
      </c>
      <c r="B496" s="83">
        <v>8</v>
      </c>
      <c r="C496" s="84">
        <v>849.52392382999994</v>
      </c>
      <c r="D496" s="84">
        <v>843.75838925000005</v>
      </c>
      <c r="E496" s="84">
        <v>125.91709950000001</v>
      </c>
      <c r="F496" s="84">
        <v>125.91709950000001</v>
      </c>
    </row>
    <row r="497" spans="1:6" ht="12.75" customHeight="1" x14ac:dyDescent="0.2">
      <c r="A497" s="83" t="s">
        <v>174</v>
      </c>
      <c r="B497" s="83">
        <v>9</v>
      </c>
      <c r="C497" s="84">
        <v>745.13932428999999</v>
      </c>
      <c r="D497" s="84">
        <v>741.35231836000003</v>
      </c>
      <c r="E497" s="84">
        <v>110.63467317999999</v>
      </c>
      <c r="F497" s="84">
        <v>110.63467317999999</v>
      </c>
    </row>
    <row r="498" spans="1:6" ht="12.75" customHeight="1" x14ac:dyDescent="0.2">
      <c r="A498" s="83" t="s">
        <v>174</v>
      </c>
      <c r="B498" s="83">
        <v>10</v>
      </c>
      <c r="C498" s="84">
        <v>747.13491517</v>
      </c>
      <c r="D498" s="84">
        <v>746.89876604000005</v>
      </c>
      <c r="E498" s="84">
        <v>111.46238952</v>
      </c>
      <c r="F498" s="84">
        <v>111.46238952</v>
      </c>
    </row>
    <row r="499" spans="1:6" ht="12.75" customHeight="1" x14ac:dyDescent="0.2">
      <c r="A499" s="83" t="s">
        <v>174</v>
      </c>
      <c r="B499" s="83">
        <v>11</v>
      </c>
      <c r="C499" s="84">
        <v>753.83827543999996</v>
      </c>
      <c r="D499" s="84">
        <v>750.60747885000001</v>
      </c>
      <c r="E499" s="84">
        <v>112.01585407</v>
      </c>
      <c r="F499" s="84">
        <v>112.01585407</v>
      </c>
    </row>
    <row r="500" spans="1:6" ht="12.75" customHeight="1" x14ac:dyDescent="0.2">
      <c r="A500" s="83" t="s">
        <v>174</v>
      </c>
      <c r="B500" s="83">
        <v>12</v>
      </c>
      <c r="C500" s="84">
        <v>757.18255971999997</v>
      </c>
      <c r="D500" s="84">
        <v>753.34806956</v>
      </c>
      <c r="E500" s="84">
        <v>112.42484227999999</v>
      </c>
      <c r="F500" s="84">
        <v>112.42484227999999</v>
      </c>
    </row>
    <row r="501" spans="1:6" ht="12.75" customHeight="1" x14ac:dyDescent="0.2">
      <c r="A501" s="83" t="s">
        <v>174</v>
      </c>
      <c r="B501" s="83">
        <v>13</v>
      </c>
      <c r="C501" s="84">
        <v>757.38707803</v>
      </c>
      <c r="D501" s="84">
        <v>753.06787955000004</v>
      </c>
      <c r="E501" s="84">
        <v>112.38302852</v>
      </c>
      <c r="F501" s="84">
        <v>112.38302852</v>
      </c>
    </row>
    <row r="502" spans="1:6" ht="12.75" customHeight="1" x14ac:dyDescent="0.2">
      <c r="A502" s="83" t="s">
        <v>174</v>
      </c>
      <c r="B502" s="83">
        <v>14</v>
      </c>
      <c r="C502" s="84">
        <v>765.13587404999998</v>
      </c>
      <c r="D502" s="84">
        <v>758.04712818999997</v>
      </c>
      <c r="E502" s="84">
        <v>113.1260997</v>
      </c>
      <c r="F502" s="84">
        <v>113.1260997</v>
      </c>
    </row>
    <row r="503" spans="1:6" ht="12.75" customHeight="1" x14ac:dyDescent="0.2">
      <c r="A503" s="83" t="s">
        <v>174</v>
      </c>
      <c r="B503" s="83">
        <v>15</v>
      </c>
      <c r="C503" s="84">
        <v>765.18457100000001</v>
      </c>
      <c r="D503" s="84">
        <v>760.15337915999999</v>
      </c>
      <c r="E503" s="84">
        <v>113.44042311</v>
      </c>
      <c r="F503" s="84">
        <v>113.44042311</v>
      </c>
    </row>
    <row r="504" spans="1:6" ht="12.75" customHeight="1" x14ac:dyDescent="0.2">
      <c r="A504" s="83" t="s">
        <v>174</v>
      </c>
      <c r="B504" s="83">
        <v>16</v>
      </c>
      <c r="C504" s="84">
        <v>765.85563988000001</v>
      </c>
      <c r="D504" s="84">
        <v>760.89844051</v>
      </c>
      <c r="E504" s="84">
        <v>113.5516113</v>
      </c>
      <c r="F504" s="84">
        <v>113.5516113</v>
      </c>
    </row>
    <row r="505" spans="1:6" ht="12.75" customHeight="1" x14ac:dyDescent="0.2">
      <c r="A505" s="83" t="s">
        <v>174</v>
      </c>
      <c r="B505" s="83">
        <v>17</v>
      </c>
      <c r="C505" s="84">
        <v>765.15596697000001</v>
      </c>
      <c r="D505" s="84">
        <v>761.94249642</v>
      </c>
      <c r="E505" s="84">
        <v>113.70741952</v>
      </c>
      <c r="F505" s="84">
        <v>113.70741952</v>
      </c>
    </row>
    <row r="506" spans="1:6" ht="12.75" customHeight="1" x14ac:dyDescent="0.2">
      <c r="A506" s="83" t="s">
        <v>174</v>
      </c>
      <c r="B506" s="83">
        <v>18</v>
      </c>
      <c r="C506" s="84">
        <v>765.18066183999997</v>
      </c>
      <c r="D506" s="84">
        <v>763.90548997999997</v>
      </c>
      <c r="E506" s="84">
        <v>114.00036411000001</v>
      </c>
      <c r="F506" s="84">
        <v>114.00036411000001</v>
      </c>
    </row>
    <row r="507" spans="1:6" ht="12.75" customHeight="1" x14ac:dyDescent="0.2">
      <c r="A507" s="83" t="s">
        <v>174</v>
      </c>
      <c r="B507" s="83">
        <v>19</v>
      </c>
      <c r="C507" s="84">
        <v>768.27842905</v>
      </c>
      <c r="D507" s="84">
        <v>763.00728680999998</v>
      </c>
      <c r="E507" s="84">
        <v>113.86632202</v>
      </c>
      <c r="F507" s="84">
        <v>113.86632202</v>
      </c>
    </row>
    <row r="508" spans="1:6" ht="12.75" customHeight="1" x14ac:dyDescent="0.2">
      <c r="A508" s="83" t="s">
        <v>174</v>
      </c>
      <c r="B508" s="83">
        <v>20</v>
      </c>
      <c r="C508" s="84">
        <v>754.63701312000001</v>
      </c>
      <c r="D508" s="84">
        <v>749.97362720000001</v>
      </c>
      <c r="E508" s="84">
        <v>111.92126211</v>
      </c>
      <c r="F508" s="84">
        <v>111.92126211</v>
      </c>
    </row>
    <row r="509" spans="1:6" ht="12.75" customHeight="1" x14ac:dyDescent="0.2">
      <c r="A509" s="83" t="s">
        <v>174</v>
      </c>
      <c r="B509" s="83">
        <v>21</v>
      </c>
      <c r="C509" s="84">
        <v>750.42763477000005</v>
      </c>
      <c r="D509" s="84">
        <v>745.66986297000005</v>
      </c>
      <c r="E509" s="84">
        <v>111.27899589</v>
      </c>
      <c r="F509" s="84">
        <v>111.27899589</v>
      </c>
    </row>
    <row r="510" spans="1:6" ht="12.75" customHeight="1" x14ac:dyDescent="0.2">
      <c r="A510" s="83" t="s">
        <v>174</v>
      </c>
      <c r="B510" s="83">
        <v>22</v>
      </c>
      <c r="C510" s="84">
        <v>755.31883918000005</v>
      </c>
      <c r="D510" s="84">
        <v>750.24854692999997</v>
      </c>
      <c r="E510" s="84">
        <v>111.96228936999999</v>
      </c>
      <c r="F510" s="84">
        <v>111.96228936999999</v>
      </c>
    </row>
    <row r="511" spans="1:6" ht="12.75" customHeight="1" x14ac:dyDescent="0.2">
      <c r="A511" s="83" t="s">
        <v>174</v>
      </c>
      <c r="B511" s="83">
        <v>23</v>
      </c>
      <c r="C511" s="84">
        <v>756.54018023000003</v>
      </c>
      <c r="D511" s="84">
        <v>750.36804746999996</v>
      </c>
      <c r="E511" s="84">
        <v>111.98012285999999</v>
      </c>
      <c r="F511" s="84">
        <v>111.98012285999999</v>
      </c>
    </row>
    <row r="512" spans="1:6" ht="12.75" customHeight="1" x14ac:dyDescent="0.2">
      <c r="A512" s="83" t="s">
        <v>174</v>
      </c>
      <c r="B512" s="83">
        <v>24</v>
      </c>
      <c r="C512" s="84">
        <v>761.55926242999999</v>
      </c>
      <c r="D512" s="84">
        <v>755.34591698999998</v>
      </c>
      <c r="E512" s="84">
        <v>112.72298824000001</v>
      </c>
      <c r="F512" s="84">
        <v>112.72298824000001</v>
      </c>
    </row>
    <row r="513" spans="1:6" ht="12.75" customHeight="1" x14ac:dyDescent="0.2">
      <c r="A513" s="83" t="s">
        <v>175</v>
      </c>
      <c r="B513" s="83">
        <v>1</v>
      </c>
      <c r="C513" s="84">
        <v>831.26872589000004</v>
      </c>
      <c r="D513" s="84">
        <v>823.10361953999995</v>
      </c>
      <c r="E513" s="84">
        <v>122.83471392</v>
      </c>
      <c r="F513" s="84">
        <v>122.83471392</v>
      </c>
    </row>
    <row r="514" spans="1:6" ht="12.75" customHeight="1" x14ac:dyDescent="0.2">
      <c r="A514" s="83" t="s">
        <v>175</v>
      </c>
      <c r="B514" s="83">
        <v>2</v>
      </c>
      <c r="C514" s="84">
        <v>862.24049851999996</v>
      </c>
      <c r="D514" s="84">
        <v>856.48301916000003</v>
      </c>
      <c r="E514" s="84">
        <v>127.81604179999999</v>
      </c>
      <c r="F514" s="84">
        <v>127.81604179999999</v>
      </c>
    </row>
    <row r="515" spans="1:6" ht="12.75" customHeight="1" x14ac:dyDescent="0.2">
      <c r="A515" s="83" t="s">
        <v>175</v>
      </c>
      <c r="B515" s="83">
        <v>3</v>
      </c>
      <c r="C515" s="84">
        <v>887.27265456999999</v>
      </c>
      <c r="D515" s="84">
        <v>877.59160183999995</v>
      </c>
      <c r="E515" s="84">
        <v>130.96615152000001</v>
      </c>
      <c r="F515" s="84">
        <v>130.96615152000001</v>
      </c>
    </row>
    <row r="516" spans="1:6" ht="12.75" customHeight="1" x14ac:dyDescent="0.2">
      <c r="A516" s="83" t="s">
        <v>175</v>
      </c>
      <c r="B516" s="83">
        <v>4</v>
      </c>
      <c r="C516" s="84">
        <v>887.79645004999998</v>
      </c>
      <c r="D516" s="84">
        <v>876.80717116999995</v>
      </c>
      <c r="E516" s="84">
        <v>130.84908811</v>
      </c>
      <c r="F516" s="84">
        <v>130.84908811</v>
      </c>
    </row>
    <row r="517" spans="1:6" ht="12.75" customHeight="1" x14ac:dyDescent="0.2">
      <c r="A517" s="83" t="s">
        <v>175</v>
      </c>
      <c r="B517" s="83">
        <v>5</v>
      </c>
      <c r="C517" s="84">
        <v>880.12943951</v>
      </c>
      <c r="D517" s="84">
        <v>871.39036867000004</v>
      </c>
      <c r="E517" s="84">
        <v>130.04071919</v>
      </c>
      <c r="F517" s="84">
        <v>130.04071919</v>
      </c>
    </row>
    <row r="518" spans="1:6" ht="12.75" customHeight="1" x14ac:dyDescent="0.2">
      <c r="A518" s="83" t="s">
        <v>175</v>
      </c>
      <c r="B518" s="83">
        <v>6</v>
      </c>
      <c r="C518" s="84">
        <v>888.23751443000003</v>
      </c>
      <c r="D518" s="84">
        <v>882.07161794000001</v>
      </c>
      <c r="E518" s="84">
        <v>131.63472044</v>
      </c>
      <c r="F518" s="84">
        <v>131.63472044</v>
      </c>
    </row>
    <row r="519" spans="1:6" ht="12.75" customHeight="1" x14ac:dyDescent="0.2">
      <c r="A519" s="83" t="s">
        <v>175</v>
      </c>
      <c r="B519" s="83">
        <v>7</v>
      </c>
      <c r="C519" s="84">
        <v>877.29732049999996</v>
      </c>
      <c r="D519" s="84">
        <v>871.79194786000005</v>
      </c>
      <c r="E519" s="84">
        <v>130.10064829000001</v>
      </c>
      <c r="F519" s="84">
        <v>130.10064829000001</v>
      </c>
    </row>
    <row r="520" spans="1:6" ht="12.75" customHeight="1" x14ac:dyDescent="0.2">
      <c r="A520" s="83" t="s">
        <v>175</v>
      </c>
      <c r="B520" s="83">
        <v>8</v>
      </c>
      <c r="C520" s="84">
        <v>864.78125466999995</v>
      </c>
      <c r="D520" s="84">
        <v>856.59379079999997</v>
      </c>
      <c r="E520" s="84">
        <v>127.83257265</v>
      </c>
      <c r="F520" s="84">
        <v>127.83257265</v>
      </c>
    </row>
    <row r="521" spans="1:6" ht="12.75" customHeight="1" x14ac:dyDescent="0.2">
      <c r="A521" s="83" t="s">
        <v>175</v>
      </c>
      <c r="B521" s="83">
        <v>9</v>
      </c>
      <c r="C521" s="84">
        <v>828.41068326000004</v>
      </c>
      <c r="D521" s="84">
        <v>816.74603255</v>
      </c>
      <c r="E521" s="84">
        <v>121.88594835000001</v>
      </c>
      <c r="F521" s="84">
        <v>121.88594835000001</v>
      </c>
    </row>
    <row r="522" spans="1:6" ht="12.75" customHeight="1" x14ac:dyDescent="0.2">
      <c r="A522" s="83" t="s">
        <v>175</v>
      </c>
      <c r="B522" s="83">
        <v>10</v>
      </c>
      <c r="C522" s="84">
        <v>822.72459196</v>
      </c>
      <c r="D522" s="84">
        <v>811.08787280000001</v>
      </c>
      <c r="E522" s="84">
        <v>121.04156080999999</v>
      </c>
      <c r="F522" s="84">
        <v>121.04156080999999</v>
      </c>
    </row>
    <row r="523" spans="1:6" ht="12.75" customHeight="1" x14ac:dyDescent="0.2">
      <c r="A523" s="83" t="s">
        <v>175</v>
      </c>
      <c r="B523" s="83">
        <v>11</v>
      </c>
      <c r="C523" s="84">
        <v>820.72586324999997</v>
      </c>
      <c r="D523" s="84">
        <v>813.73479376</v>
      </c>
      <c r="E523" s="84">
        <v>121.43657035</v>
      </c>
      <c r="F523" s="84">
        <v>121.43657035</v>
      </c>
    </row>
    <row r="524" spans="1:6" ht="12.75" customHeight="1" x14ac:dyDescent="0.2">
      <c r="A524" s="83" t="s">
        <v>175</v>
      </c>
      <c r="B524" s="83">
        <v>12</v>
      </c>
      <c r="C524" s="84">
        <v>772.13184058000002</v>
      </c>
      <c r="D524" s="84">
        <v>767.03255146000004</v>
      </c>
      <c r="E524" s="84">
        <v>114.46702673999999</v>
      </c>
      <c r="F524" s="84">
        <v>114.46702673999999</v>
      </c>
    </row>
    <row r="525" spans="1:6" ht="12.75" customHeight="1" x14ac:dyDescent="0.2">
      <c r="A525" s="83" t="s">
        <v>175</v>
      </c>
      <c r="B525" s="83">
        <v>13</v>
      </c>
      <c r="C525" s="84">
        <v>715.34557155000005</v>
      </c>
      <c r="D525" s="84">
        <v>710.79321922999998</v>
      </c>
      <c r="E525" s="84">
        <v>106.07422889</v>
      </c>
      <c r="F525" s="84">
        <v>106.07422889</v>
      </c>
    </row>
    <row r="526" spans="1:6" ht="12.75" customHeight="1" x14ac:dyDescent="0.2">
      <c r="A526" s="83" t="s">
        <v>175</v>
      </c>
      <c r="B526" s="83">
        <v>14</v>
      </c>
      <c r="C526" s="84">
        <v>694.26114925000002</v>
      </c>
      <c r="D526" s="84">
        <v>685.85516700000005</v>
      </c>
      <c r="E526" s="84">
        <v>102.35263365</v>
      </c>
      <c r="F526" s="84">
        <v>102.35263365</v>
      </c>
    </row>
    <row r="527" spans="1:6" ht="12.75" customHeight="1" x14ac:dyDescent="0.2">
      <c r="A527" s="83" t="s">
        <v>175</v>
      </c>
      <c r="B527" s="83">
        <v>15</v>
      </c>
      <c r="C527" s="84">
        <v>693.76320449000002</v>
      </c>
      <c r="D527" s="84">
        <v>683.85323578999999</v>
      </c>
      <c r="E527" s="84">
        <v>102.05387826</v>
      </c>
      <c r="F527" s="84">
        <v>102.05387826</v>
      </c>
    </row>
    <row r="528" spans="1:6" ht="12.75" customHeight="1" x14ac:dyDescent="0.2">
      <c r="A528" s="83" t="s">
        <v>175</v>
      </c>
      <c r="B528" s="83">
        <v>16</v>
      </c>
      <c r="C528" s="84">
        <v>693.79211729999997</v>
      </c>
      <c r="D528" s="84">
        <v>687.78747099999998</v>
      </c>
      <c r="E528" s="84">
        <v>102.64099833</v>
      </c>
      <c r="F528" s="84">
        <v>102.64099833</v>
      </c>
    </row>
    <row r="529" spans="1:6" ht="12.75" customHeight="1" x14ac:dyDescent="0.2">
      <c r="A529" s="83" t="s">
        <v>175</v>
      </c>
      <c r="B529" s="83">
        <v>17</v>
      </c>
      <c r="C529" s="84">
        <v>689.83896444000004</v>
      </c>
      <c r="D529" s="84">
        <v>682.54238746999999</v>
      </c>
      <c r="E529" s="84">
        <v>101.85825565</v>
      </c>
      <c r="F529" s="84">
        <v>101.85825565</v>
      </c>
    </row>
    <row r="530" spans="1:6" ht="12.75" customHeight="1" x14ac:dyDescent="0.2">
      <c r="A530" s="83" t="s">
        <v>175</v>
      </c>
      <c r="B530" s="83">
        <v>18</v>
      </c>
      <c r="C530" s="84">
        <v>695.38350133999995</v>
      </c>
      <c r="D530" s="84">
        <v>689.48147117999997</v>
      </c>
      <c r="E530" s="84">
        <v>102.89380007</v>
      </c>
      <c r="F530" s="84">
        <v>102.89380007</v>
      </c>
    </row>
    <row r="531" spans="1:6" ht="12.75" customHeight="1" x14ac:dyDescent="0.2">
      <c r="A531" s="83" t="s">
        <v>175</v>
      </c>
      <c r="B531" s="83">
        <v>19</v>
      </c>
      <c r="C531" s="84">
        <v>695.54537046999997</v>
      </c>
      <c r="D531" s="84">
        <v>687.65009628999996</v>
      </c>
      <c r="E531" s="84">
        <v>102.62049741</v>
      </c>
      <c r="F531" s="84">
        <v>102.62049741</v>
      </c>
    </row>
    <row r="532" spans="1:6" ht="12.75" customHeight="1" x14ac:dyDescent="0.2">
      <c r="A532" s="83" t="s">
        <v>175</v>
      </c>
      <c r="B532" s="83">
        <v>20</v>
      </c>
      <c r="C532" s="84">
        <v>693.67640752</v>
      </c>
      <c r="D532" s="84">
        <v>684.93431702999999</v>
      </c>
      <c r="E532" s="84">
        <v>102.2152119</v>
      </c>
      <c r="F532" s="84">
        <v>102.2152119</v>
      </c>
    </row>
    <row r="533" spans="1:6" ht="12.75" customHeight="1" x14ac:dyDescent="0.2">
      <c r="A533" s="83" t="s">
        <v>175</v>
      </c>
      <c r="B533" s="83">
        <v>21</v>
      </c>
      <c r="C533" s="84">
        <v>687.58742027999995</v>
      </c>
      <c r="D533" s="84">
        <v>682.12429272999998</v>
      </c>
      <c r="E533" s="84">
        <v>101.79586187</v>
      </c>
      <c r="F533" s="84">
        <v>101.79586187</v>
      </c>
    </row>
    <row r="534" spans="1:6" ht="12.75" customHeight="1" x14ac:dyDescent="0.2">
      <c r="A534" s="83" t="s">
        <v>175</v>
      </c>
      <c r="B534" s="83">
        <v>22</v>
      </c>
      <c r="C534" s="84">
        <v>656.55965712</v>
      </c>
      <c r="D534" s="84">
        <v>651.38068254999996</v>
      </c>
      <c r="E534" s="84">
        <v>97.207882330000004</v>
      </c>
      <c r="F534" s="84">
        <v>97.207882330000004</v>
      </c>
    </row>
    <row r="535" spans="1:6" ht="12.75" customHeight="1" x14ac:dyDescent="0.2">
      <c r="A535" s="83" t="s">
        <v>175</v>
      </c>
      <c r="B535" s="83">
        <v>23</v>
      </c>
      <c r="C535" s="84">
        <v>698.18962804</v>
      </c>
      <c r="D535" s="84">
        <v>691.98472174000005</v>
      </c>
      <c r="E535" s="84">
        <v>103.26736916</v>
      </c>
      <c r="F535" s="84">
        <v>103.26736916</v>
      </c>
    </row>
    <row r="536" spans="1:6" ht="12.75" customHeight="1" x14ac:dyDescent="0.2">
      <c r="A536" s="83" t="s">
        <v>175</v>
      </c>
      <c r="B536" s="83">
        <v>24</v>
      </c>
      <c r="C536" s="84">
        <v>745.79731088000005</v>
      </c>
      <c r="D536" s="84">
        <v>739.43373446999999</v>
      </c>
      <c r="E536" s="84">
        <v>110.348356</v>
      </c>
      <c r="F536" s="84">
        <v>110.348356</v>
      </c>
    </row>
    <row r="537" spans="1:6" ht="12.75" customHeight="1" x14ac:dyDescent="0.2">
      <c r="A537" s="83" t="s">
        <v>176</v>
      </c>
      <c r="B537" s="83">
        <v>1</v>
      </c>
      <c r="C537" s="84">
        <v>825.09986342000002</v>
      </c>
      <c r="D537" s="84">
        <v>821.44831529999999</v>
      </c>
      <c r="E537" s="84">
        <v>122.58768692</v>
      </c>
      <c r="F537" s="84">
        <v>122.58768692</v>
      </c>
    </row>
    <row r="538" spans="1:6" ht="12.75" customHeight="1" x14ac:dyDescent="0.2">
      <c r="A538" s="83" t="s">
        <v>176</v>
      </c>
      <c r="B538" s="83">
        <v>2</v>
      </c>
      <c r="C538" s="84">
        <v>868.17395630999999</v>
      </c>
      <c r="D538" s="84">
        <v>862.33197614999995</v>
      </c>
      <c r="E538" s="84">
        <v>128.68890268999999</v>
      </c>
      <c r="F538" s="84">
        <v>128.68890268999999</v>
      </c>
    </row>
    <row r="539" spans="1:6" ht="12.75" customHeight="1" x14ac:dyDescent="0.2">
      <c r="A539" s="83" t="s">
        <v>176</v>
      </c>
      <c r="B539" s="83">
        <v>3</v>
      </c>
      <c r="C539" s="84">
        <v>890.59624272999997</v>
      </c>
      <c r="D539" s="84">
        <v>882.41187863000005</v>
      </c>
      <c r="E539" s="84">
        <v>131.68549876</v>
      </c>
      <c r="F539" s="84">
        <v>131.68549876</v>
      </c>
    </row>
    <row r="540" spans="1:6" ht="12.75" customHeight="1" x14ac:dyDescent="0.2">
      <c r="A540" s="83" t="s">
        <v>176</v>
      </c>
      <c r="B540" s="83">
        <v>4</v>
      </c>
      <c r="C540" s="84">
        <v>880.15428517999999</v>
      </c>
      <c r="D540" s="84">
        <v>879.24518871999999</v>
      </c>
      <c r="E540" s="84">
        <v>131.21292224000001</v>
      </c>
      <c r="F540" s="84">
        <v>131.21292224000001</v>
      </c>
    </row>
    <row r="541" spans="1:6" ht="12.75" customHeight="1" x14ac:dyDescent="0.2">
      <c r="A541" s="83" t="s">
        <v>176</v>
      </c>
      <c r="B541" s="83">
        <v>5</v>
      </c>
      <c r="C541" s="84">
        <v>878.80880778000005</v>
      </c>
      <c r="D541" s="84">
        <v>872.87745868000002</v>
      </c>
      <c r="E541" s="84">
        <v>130.26264298000001</v>
      </c>
      <c r="F541" s="84">
        <v>130.26264298000001</v>
      </c>
    </row>
    <row r="542" spans="1:6" ht="12.75" customHeight="1" x14ac:dyDescent="0.2">
      <c r="A542" s="83" t="s">
        <v>176</v>
      </c>
      <c r="B542" s="83">
        <v>6</v>
      </c>
      <c r="C542" s="84">
        <v>888.41616399999998</v>
      </c>
      <c r="D542" s="84">
        <v>882.16791793000004</v>
      </c>
      <c r="E542" s="84">
        <v>131.64909162999999</v>
      </c>
      <c r="F542" s="84">
        <v>131.64909162999999</v>
      </c>
    </row>
    <row r="543" spans="1:6" ht="12.75" customHeight="1" x14ac:dyDescent="0.2">
      <c r="A543" s="83" t="s">
        <v>176</v>
      </c>
      <c r="B543" s="83">
        <v>7</v>
      </c>
      <c r="C543" s="84">
        <v>889.73226867000005</v>
      </c>
      <c r="D543" s="84">
        <v>883.86990930000002</v>
      </c>
      <c r="E543" s="84">
        <v>131.90308592</v>
      </c>
      <c r="F543" s="84">
        <v>131.90308592</v>
      </c>
    </row>
    <row r="544" spans="1:6" ht="12.75" customHeight="1" x14ac:dyDescent="0.2">
      <c r="A544" s="83" t="s">
        <v>176</v>
      </c>
      <c r="B544" s="83">
        <v>8</v>
      </c>
      <c r="C544" s="84">
        <v>852.49223543999994</v>
      </c>
      <c r="D544" s="84">
        <v>846.68162610000002</v>
      </c>
      <c r="E544" s="84">
        <v>126.35334465</v>
      </c>
      <c r="F544" s="84">
        <v>126.35334465</v>
      </c>
    </row>
    <row r="545" spans="1:6" ht="12.75" customHeight="1" x14ac:dyDescent="0.2">
      <c r="A545" s="83" t="s">
        <v>176</v>
      </c>
      <c r="B545" s="83">
        <v>9</v>
      </c>
      <c r="C545" s="84">
        <v>805.99433878000002</v>
      </c>
      <c r="D545" s="84">
        <v>799.63694194000004</v>
      </c>
      <c r="E545" s="84">
        <v>119.33269721000001</v>
      </c>
      <c r="F545" s="84">
        <v>119.33269721000001</v>
      </c>
    </row>
    <row r="546" spans="1:6" ht="12.75" customHeight="1" x14ac:dyDescent="0.2">
      <c r="A546" s="83" t="s">
        <v>176</v>
      </c>
      <c r="B546" s="83">
        <v>10</v>
      </c>
      <c r="C546" s="84">
        <v>783.71667855999999</v>
      </c>
      <c r="D546" s="84">
        <v>782.73713409000004</v>
      </c>
      <c r="E546" s="84">
        <v>116.8106781</v>
      </c>
      <c r="F546" s="84">
        <v>116.8106781</v>
      </c>
    </row>
    <row r="547" spans="1:6" ht="12.75" customHeight="1" x14ac:dyDescent="0.2">
      <c r="A547" s="83" t="s">
        <v>176</v>
      </c>
      <c r="B547" s="83">
        <v>11</v>
      </c>
      <c r="C547" s="84">
        <v>774.60218321000002</v>
      </c>
      <c r="D547" s="84">
        <v>771.14497599000003</v>
      </c>
      <c r="E547" s="84">
        <v>115.08073864000001</v>
      </c>
      <c r="F547" s="84">
        <v>115.08073864000001</v>
      </c>
    </row>
    <row r="548" spans="1:6" ht="12.75" customHeight="1" x14ac:dyDescent="0.2">
      <c r="A548" s="83" t="s">
        <v>176</v>
      </c>
      <c r="B548" s="83">
        <v>12</v>
      </c>
      <c r="C548" s="84">
        <v>726.95764885999995</v>
      </c>
      <c r="D548" s="84">
        <v>722.96595015000003</v>
      </c>
      <c r="E548" s="84">
        <v>107.89080930999999</v>
      </c>
      <c r="F548" s="84">
        <v>107.89080930999999</v>
      </c>
    </row>
    <row r="549" spans="1:6" ht="12.75" customHeight="1" x14ac:dyDescent="0.2">
      <c r="A549" s="83" t="s">
        <v>176</v>
      </c>
      <c r="B549" s="83">
        <v>13</v>
      </c>
      <c r="C549" s="84">
        <v>674.76727683000001</v>
      </c>
      <c r="D549" s="84">
        <v>671.14754017999996</v>
      </c>
      <c r="E549" s="84">
        <v>100.1577616</v>
      </c>
      <c r="F549" s="84">
        <v>100.1577616</v>
      </c>
    </row>
    <row r="550" spans="1:6" ht="12.75" customHeight="1" x14ac:dyDescent="0.2">
      <c r="A550" s="83" t="s">
        <v>176</v>
      </c>
      <c r="B550" s="83">
        <v>14</v>
      </c>
      <c r="C550" s="84">
        <v>662.99067002000004</v>
      </c>
      <c r="D550" s="84">
        <v>656.88753130999999</v>
      </c>
      <c r="E550" s="84">
        <v>98.029689180000005</v>
      </c>
      <c r="F550" s="84">
        <v>98.029689180000005</v>
      </c>
    </row>
    <row r="551" spans="1:6" ht="12.75" customHeight="1" x14ac:dyDescent="0.2">
      <c r="A551" s="83" t="s">
        <v>176</v>
      </c>
      <c r="B551" s="83">
        <v>15</v>
      </c>
      <c r="C551" s="84">
        <v>679.61611053000001</v>
      </c>
      <c r="D551" s="84">
        <v>674.91161796999995</v>
      </c>
      <c r="E551" s="84">
        <v>100.71948847</v>
      </c>
      <c r="F551" s="84">
        <v>100.71948847</v>
      </c>
    </row>
    <row r="552" spans="1:6" ht="12.75" customHeight="1" x14ac:dyDescent="0.2">
      <c r="A552" s="83" t="s">
        <v>176</v>
      </c>
      <c r="B552" s="83">
        <v>16</v>
      </c>
      <c r="C552" s="84">
        <v>684.55619415000001</v>
      </c>
      <c r="D552" s="84">
        <v>679.96838834000005</v>
      </c>
      <c r="E552" s="84">
        <v>101.47412850000001</v>
      </c>
      <c r="F552" s="84">
        <v>101.47412850000001</v>
      </c>
    </row>
    <row r="553" spans="1:6" ht="12.75" customHeight="1" x14ac:dyDescent="0.2">
      <c r="A553" s="83" t="s">
        <v>176</v>
      </c>
      <c r="B553" s="83">
        <v>17</v>
      </c>
      <c r="C553" s="84">
        <v>683.93207755000003</v>
      </c>
      <c r="D553" s="84">
        <v>680.40640065000002</v>
      </c>
      <c r="E553" s="84">
        <v>101.53949464999999</v>
      </c>
      <c r="F553" s="84">
        <v>101.53949464999999</v>
      </c>
    </row>
    <row r="554" spans="1:6" ht="12.75" customHeight="1" x14ac:dyDescent="0.2">
      <c r="A554" s="83" t="s">
        <v>176</v>
      </c>
      <c r="B554" s="83">
        <v>18</v>
      </c>
      <c r="C554" s="84">
        <v>689.46834708999995</v>
      </c>
      <c r="D554" s="84">
        <v>684.49124522</v>
      </c>
      <c r="E554" s="84">
        <v>102.1490907</v>
      </c>
      <c r="F554" s="84">
        <v>102.1490907</v>
      </c>
    </row>
    <row r="555" spans="1:6" ht="12.75" customHeight="1" x14ac:dyDescent="0.2">
      <c r="A555" s="83" t="s">
        <v>176</v>
      </c>
      <c r="B555" s="83">
        <v>19</v>
      </c>
      <c r="C555" s="84">
        <v>672.54990127999997</v>
      </c>
      <c r="D555" s="84">
        <v>671.64077322000003</v>
      </c>
      <c r="E555" s="84">
        <v>100.23136854000001</v>
      </c>
      <c r="F555" s="84">
        <v>100.23136854000001</v>
      </c>
    </row>
    <row r="556" spans="1:6" ht="12.75" customHeight="1" x14ac:dyDescent="0.2">
      <c r="A556" s="83" t="s">
        <v>176</v>
      </c>
      <c r="B556" s="83">
        <v>20</v>
      </c>
      <c r="C556" s="84">
        <v>664.15823490000002</v>
      </c>
      <c r="D556" s="84">
        <v>659.81412743999999</v>
      </c>
      <c r="E556" s="84">
        <v>98.466435649999994</v>
      </c>
      <c r="F556" s="84">
        <v>98.466435649999994</v>
      </c>
    </row>
    <row r="557" spans="1:6" ht="12.75" customHeight="1" x14ac:dyDescent="0.2">
      <c r="A557" s="83" t="s">
        <v>176</v>
      </c>
      <c r="B557" s="83">
        <v>21</v>
      </c>
      <c r="C557" s="84">
        <v>645.68042854999999</v>
      </c>
      <c r="D557" s="84">
        <v>643.21342018999997</v>
      </c>
      <c r="E557" s="84">
        <v>95.989052389999998</v>
      </c>
      <c r="F557" s="84">
        <v>95.989052389999998</v>
      </c>
    </row>
    <row r="558" spans="1:6" ht="12.75" customHeight="1" x14ac:dyDescent="0.2">
      <c r="A558" s="83" t="s">
        <v>176</v>
      </c>
      <c r="B558" s="83">
        <v>22</v>
      </c>
      <c r="C558" s="84">
        <v>638.40377427999999</v>
      </c>
      <c r="D558" s="84">
        <v>635.33593925000002</v>
      </c>
      <c r="E558" s="84">
        <v>94.81346757</v>
      </c>
      <c r="F558" s="84">
        <v>94.81346757</v>
      </c>
    </row>
    <row r="559" spans="1:6" ht="12.75" customHeight="1" x14ac:dyDescent="0.2">
      <c r="A559" s="83" t="s">
        <v>176</v>
      </c>
      <c r="B559" s="83">
        <v>23</v>
      </c>
      <c r="C559" s="84">
        <v>659.39435004999996</v>
      </c>
      <c r="D559" s="84">
        <v>653.91854789000001</v>
      </c>
      <c r="E559" s="84">
        <v>97.586617110000006</v>
      </c>
      <c r="F559" s="84">
        <v>97.586617110000006</v>
      </c>
    </row>
    <row r="560" spans="1:6" ht="12.75" customHeight="1" x14ac:dyDescent="0.2">
      <c r="A560" s="83" t="s">
        <v>176</v>
      </c>
      <c r="B560" s="83">
        <v>24</v>
      </c>
      <c r="C560" s="84">
        <v>697.68029938999996</v>
      </c>
      <c r="D560" s="84">
        <v>691.78864438000005</v>
      </c>
      <c r="E560" s="84">
        <v>103.23810783</v>
      </c>
      <c r="F560" s="84">
        <v>103.23810783</v>
      </c>
    </row>
    <row r="561" spans="1:6" ht="12.75" customHeight="1" x14ac:dyDescent="0.2">
      <c r="A561" s="83" t="s">
        <v>177</v>
      </c>
      <c r="B561" s="83">
        <v>1</v>
      </c>
      <c r="C561" s="84">
        <v>798.56972485999995</v>
      </c>
      <c r="D561" s="84">
        <v>793.59363942000004</v>
      </c>
      <c r="E561" s="84">
        <v>118.43083344</v>
      </c>
      <c r="F561" s="84">
        <v>118.43083344</v>
      </c>
    </row>
    <row r="562" spans="1:6" ht="12.75" customHeight="1" x14ac:dyDescent="0.2">
      <c r="A562" s="83" t="s">
        <v>177</v>
      </c>
      <c r="B562" s="83">
        <v>2</v>
      </c>
      <c r="C562" s="84">
        <v>835.53856939000002</v>
      </c>
      <c r="D562" s="84">
        <v>829.89217531999998</v>
      </c>
      <c r="E562" s="84">
        <v>123.84779451999999</v>
      </c>
      <c r="F562" s="84">
        <v>123.84779451999999</v>
      </c>
    </row>
    <row r="563" spans="1:6" ht="12.75" customHeight="1" x14ac:dyDescent="0.2">
      <c r="A563" s="83" t="s">
        <v>177</v>
      </c>
      <c r="B563" s="83">
        <v>3</v>
      </c>
      <c r="C563" s="84">
        <v>857.50575175999995</v>
      </c>
      <c r="D563" s="84">
        <v>850.42855029999998</v>
      </c>
      <c r="E563" s="84">
        <v>126.91251163</v>
      </c>
      <c r="F563" s="84">
        <v>126.91251163</v>
      </c>
    </row>
    <row r="564" spans="1:6" ht="12.75" customHeight="1" x14ac:dyDescent="0.2">
      <c r="A564" s="83" t="s">
        <v>177</v>
      </c>
      <c r="B564" s="83">
        <v>4</v>
      </c>
      <c r="C564" s="84">
        <v>870.65565283000001</v>
      </c>
      <c r="D564" s="84">
        <v>864.55904403</v>
      </c>
      <c r="E564" s="84">
        <v>129.02125604</v>
      </c>
      <c r="F564" s="84">
        <v>129.02125604</v>
      </c>
    </row>
    <row r="565" spans="1:6" ht="12.75" customHeight="1" x14ac:dyDescent="0.2">
      <c r="A565" s="83" t="s">
        <v>177</v>
      </c>
      <c r="B565" s="83">
        <v>5</v>
      </c>
      <c r="C565" s="84">
        <v>874.36476729000003</v>
      </c>
      <c r="D565" s="84">
        <v>868.45061447</v>
      </c>
      <c r="E565" s="84">
        <v>129.60200909</v>
      </c>
      <c r="F565" s="84">
        <v>129.60200909</v>
      </c>
    </row>
    <row r="566" spans="1:6" ht="12.75" customHeight="1" x14ac:dyDescent="0.2">
      <c r="A566" s="83" t="s">
        <v>177</v>
      </c>
      <c r="B566" s="83">
        <v>6</v>
      </c>
      <c r="C566" s="84">
        <v>867.35601887999997</v>
      </c>
      <c r="D566" s="84">
        <v>866.46014152999999</v>
      </c>
      <c r="E566" s="84">
        <v>129.30496366</v>
      </c>
      <c r="F566" s="84">
        <v>129.30496366</v>
      </c>
    </row>
    <row r="567" spans="1:6" ht="12.75" customHeight="1" x14ac:dyDescent="0.2">
      <c r="A567" s="83" t="s">
        <v>177</v>
      </c>
      <c r="B567" s="83">
        <v>7</v>
      </c>
      <c r="C567" s="84">
        <v>861.09903029999998</v>
      </c>
      <c r="D567" s="84">
        <v>858.47256891999996</v>
      </c>
      <c r="E567" s="84">
        <v>128.11294946000001</v>
      </c>
      <c r="F567" s="84">
        <v>128.11294946000001</v>
      </c>
    </row>
    <row r="568" spans="1:6" ht="12.75" customHeight="1" x14ac:dyDescent="0.2">
      <c r="A568" s="83" t="s">
        <v>177</v>
      </c>
      <c r="B568" s="83">
        <v>8</v>
      </c>
      <c r="C568" s="84">
        <v>838.41185474999997</v>
      </c>
      <c r="D568" s="84">
        <v>834.15839945000005</v>
      </c>
      <c r="E568" s="84">
        <v>124.48445848999999</v>
      </c>
      <c r="F568" s="84">
        <v>124.48445848999999</v>
      </c>
    </row>
    <row r="569" spans="1:6" ht="12.75" customHeight="1" x14ac:dyDescent="0.2">
      <c r="A569" s="83" t="s">
        <v>177</v>
      </c>
      <c r="B569" s="83">
        <v>9</v>
      </c>
      <c r="C569" s="84">
        <v>804.34079010000005</v>
      </c>
      <c r="D569" s="84">
        <v>798.02798755000003</v>
      </c>
      <c r="E569" s="84">
        <v>119.09258715999999</v>
      </c>
      <c r="F569" s="84">
        <v>119.09258715999999</v>
      </c>
    </row>
    <row r="570" spans="1:6" ht="12.75" customHeight="1" x14ac:dyDescent="0.2">
      <c r="A570" s="83" t="s">
        <v>177</v>
      </c>
      <c r="B570" s="83">
        <v>10</v>
      </c>
      <c r="C570" s="84">
        <v>767.03314090000003</v>
      </c>
      <c r="D570" s="84">
        <v>760.43885695999995</v>
      </c>
      <c r="E570" s="84">
        <v>113.48302599</v>
      </c>
      <c r="F570" s="84">
        <v>113.48302599</v>
      </c>
    </row>
    <row r="571" spans="1:6" ht="12.75" customHeight="1" x14ac:dyDescent="0.2">
      <c r="A571" s="83" t="s">
        <v>177</v>
      </c>
      <c r="B571" s="83">
        <v>11</v>
      </c>
      <c r="C571" s="84">
        <v>744.64933451000002</v>
      </c>
      <c r="D571" s="84">
        <v>740.73428966999995</v>
      </c>
      <c r="E571" s="84">
        <v>110.54244253</v>
      </c>
      <c r="F571" s="84">
        <v>110.54244253</v>
      </c>
    </row>
    <row r="572" spans="1:6" ht="12.75" customHeight="1" x14ac:dyDescent="0.2">
      <c r="A572" s="83" t="s">
        <v>177</v>
      </c>
      <c r="B572" s="83">
        <v>12</v>
      </c>
      <c r="C572" s="84">
        <v>687.45391412000004</v>
      </c>
      <c r="D572" s="84">
        <v>686.65543054</v>
      </c>
      <c r="E572" s="84">
        <v>102.47205986</v>
      </c>
      <c r="F572" s="84">
        <v>102.47205986</v>
      </c>
    </row>
    <row r="573" spans="1:6" ht="12.75" customHeight="1" x14ac:dyDescent="0.2">
      <c r="A573" s="83" t="s">
        <v>177</v>
      </c>
      <c r="B573" s="83">
        <v>13</v>
      </c>
      <c r="C573" s="84">
        <v>636.36143759000004</v>
      </c>
      <c r="D573" s="84">
        <v>635.00119577999999</v>
      </c>
      <c r="E573" s="84">
        <v>94.763512599999999</v>
      </c>
      <c r="F573" s="84">
        <v>94.763512599999999</v>
      </c>
    </row>
    <row r="574" spans="1:6" ht="12.75" customHeight="1" x14ac:dyDescent="0.2">
      <c r="A574" s="83" t="s">
        <v>177</v>
      </c>
      <c r="B574" s="83">
        <v>14</v>
      </c>
      <c r="C574" s="84">
        <v>635.07705334000002</v>
      </c>
      <c r="D574" s="84">
        <v>625.78635675999999</v>
      </c>
      <c r="E574" s="84">
        <v>93.388349030000001</v>
      </c>
      <c r="F574" s="84">
        <v>93.388349030000001</v>
      </c>
    </row>
    <row r="575" spans="1:6" ht="12.75" customHeight="1" x14ac:dyDescent="0.2">
      <c r="A575" s="83" t="s">
        <v>177</v>
      </c>
      <c r="B575" s="83">
        <v>15</v>
      </c>
      <c r="C575" s="84">
        <v>660.09034389999999</v>
      </c>
      <c r="D575" s="84">
        <v>650.99179225</v>
      </c>
      <c r="E575" s="84">
        <v>97.149846830000001</v>
      </c>
      <c r="F575" s="84">
        <v>97.149846830000001</v>
      </c>
    </row>
    <row r="576" spans="1:6" ht="12.75" customHeight="1" x14ac:dyDescent="0.2">
      <c r="A576" s="83" t="s">
        <v>177</v>
      </c>
      <c r="B576" s="83">
        <v>16</v>
      </c>
      <c r="C576" s="84">
        <v>660.67986279000002</v>
      </c>
      <c r="D576" s="84">
        <v>653.50681566000003</v>
      </c>
      <c r="E576" s="84">
        <v>97.525172819999995</v>
      </c>
      <c r="F576" s="84">
        <v>97.525172819999995</v>
      </c>
    </row>
    <row r="577" spans="1:6" ht="12.75" customHeight="1" x14ac:dyDescent="0.2">
      <c r="A577" s="83" t="s">
        <v>177</v>
      </c>
      <c r="B577" s="83">
        <v>17</v>
      </c>
      <c r="C577" s="84">
        <v>666.82027902000004</v>
      </c>
      <c r="D577" s="84">
        <v>659.13337594999996</v>
      </c>
      <c r="E577" s="84">
        <v>98.364844649999995</v>
      </c>
      <c r="F577" s="84">
        <v>98.364844649999995</v>
      </c>
    </row>
    <row r="578" spans="1:6" ht="12.75" customHeight="1" x14ac:dyDescent="0.2">
      <c r="A578" s="83" t="s">
        <v>177</v>
      </c>
      <c r="B578" s="83">
        <v>18</v>
      </c>
      <c r="C578" s="84">
        <v>680.27411436</v>
      </c>
      <c r="D578" s="84">
        <v>669.31592045000002</v>
      </c>
      <c r="E578" s="84">
        <v>99.884422400000005</v>
      </c>
      <c r="F578" s="84">
        <v>99.884422400000005</v>
      </c>
    </row>
    <row r="579" spans="1:6" ht="12.75" customHeight="1" x14ac:dyDescent="0.2">
      <c r="A579" s="83" t="s">
        <v>177</v>
      </c>
      <c r="B579" s="83">
        <v>19</v>
      </c>
      <c r="C579" s="84">
        <v>688.10806613</v>
      </c>
      <c r="D579" s="84">
        <v>678.88441966000005</v>
      </c>
      <c r="E579" s="84">
        <v>101.31236395000001</v>
      </c>
      <c r="F579" s="84">
        <v>101.31236395000001</v>
      </c>
    </row>
    <row r="580" spans="1:6" ht="12.75" customHeight="1" x14ac:dyDescent="0.2">
      <c r="A580" s="83" t="s">
        <v>177</v>
      </c>
      <c r="B580" s="83">
        <v>20</v>
      </c>
      <c r="C580" s="84">
        <v>685.78479014000004</v>
      </c>
      <c r="D580" s="84">
        <v>679.58532068</v>
      </c>
      <c r="E580" s="84">
        <v>101.41696193</v>
      </c>
      <c r="F580" s="84">
        <v>101.41696193</v>
      </c>
    </row>
    <row r="581" spans="1:6" ht="12.75" customHeight="1" x14ac:dyDescent="0.2">
      <c r="A581" s="83" t="s">
        <v>177</v>
      </c>
      <c r="B581" s="83">
        <v>21</v>
      </c>
      <c r="C581" s="84">
        <v>678.34071137000001</v>
      </c>
      <c r="D581" s="84">
        <v>672.96409354000002</v>
      </c>
      <c r="E581" s="84">
        <v>100.42885239</v>
      </c>
      <c r="F581" s="84">
        <v>100.42885239</v>
      </c>
    </row>
    <row r="582" spans="1:6" ht="12.75" customHeight="1" x14ac:dyDescent="0.2">
      <c r="A582" s="83" t="s">
        <v>177</v>
      </c>
      <c r="B582" s="83">
        <v>22</v>
      </c>
      <c r="C582" s="84">
        <v>671.98751136999999</v>
      </c>
      <c r="D582" s="84">
        <v>667.54394366999998</v>
      </c>
      <c r="E582" s="84">
        <v>99.619983930000004</v>
      </c>
      <c r="F582" s="84">
        <v>99.619983930000004</v>
      </c>
    </row>
    <row r="583" spans="1:6" ht="12.75" customHeight="1" x14ac:dyDescent="0.2">
      <c r="A583" s="83" t="s">
        <v>177</v>
      </c>
      <c r="B583" s="83">
        <v>23</v>
      </c>
      <c r="C583" s="84">
        <v>700.01083183000003</v>
      </c>
      <c r="D583" s="84">
        <v>693.95711975999996</v>
      </c>
      <c r="E583" s="84">
        <v>103.56171721</v>
      </c>
      <c r="F583" s="84">
        <v>103.56171721</v>
      </c>
    </row>
    <row r="584" spans="1:6" ht="12.75" customHeight="1" x14ac:dyDescent="0.2">
      <c r="A584" s="83" t="s">
        <v>177</v>
      </c>
      <c r="B584" s="83">
        <v>24</v>
      </c>
      <c r="C584" s="84">
        <v>775.48359957000002</v>
      </c>
      <c r="D584" s="84">
        <v>768.83904238000002</v>
      </c>
      <c r="E584" s="84">
        <v>114.73661588</v>
      </c>
      <c r="F584" s="84">
        <v>114.73661588</v>
      </c>
    </row>
    <row r="585" spans="1:6" ht="12.75" customHeight="1" x14ac:dyDescent="0.2">
      <c r="A585" s="83" t="s">
        <v>178</v>
      </c>
      <c r="B585" s="83">
        <v>1</v>
      </c>
      <c r="C585" s="84">
        <v>843.06628339999997</v>
      </c>
      <c r="D585" s="84">
        <v>836.45130199000005</v>
      </c>
      <c r="E585" s="84">
        <v>124.82663659000001</v>
      </c>
      <c r="F585" s="84">
        <v>124.82663659000001</v>
      </c>
    </row>
    <row r="586" spans="1:6" ht="12.75" customHeight="1" x14ac:dyDescent="0.2">
      <c r="A586" s="83" t="s">
        <v>178</v>
      </c>
      <c r="B586" s="83">
        <v>2</v>
      </c>
      <c r="C586" s="84">
        <v>867.64617478000002</v>
      </c>
      <c r="D586" s="84">
        <v>860.68370372000004</v>
      </c>
      <c r="E586" s="84">
        <v>128.44292505999999</v>
      </c>
      <c r="F586" s="84">
        <v>128.44292505999999</v>
      </c>
    </row>
    <row r="587" spans="1:6" ht="12.75" customHeight="1" x14ac:dyDescent="0.2">
      <c r="A587" s="83" t="s">
        <v>178</v>
      </c>
      <c r="B587" s="83">
        <v>3</v>
      </c>
      <c r="C587" s="84">
        <v>870.96535646999996</v>
      </c>
      <c r="D587" s="84">
        <v>869.66100831999995</v>
      </c>
      <c r="E587" s="84">
        <v>129.78264052</v>
      </c>
      <c r="F587" s="84">
        <v>129.78264052</v>
      </c>
    </row>
    <row r="588" spans="1:6" ht="12.75" customHeight="1" x14ac:dyDescent="0.2">
      <c r="A588" s="83" t="s">
        <v>178</v>
      </c>
      <c r="B588" s="83">
        <v>4</v>
      </c>
      <c r="C588" s="84">
        <v>872.62606744000004</v>
      </c>
      <c r="D588" s="84">
        <v>865.81518356000004</v>
      </c>
      <c r="E588" s="84">
        <v>129.20871425999999</v>
      </c>
      <c r="F588" s="84">
        <v>129.20871425999999</v>
      </c>
    </row>
    <row r="589" spans="1:6" ht="12.75" customHeight="1" x14ac:dyDescent="0.2">
      <c r="A589" s="83" t="s">
        <v>178</v>
      </c>
      <c r="B589" s="83">
        <v>5</v>
      </c>
      <c r="C589" s="84">
        <v>870.19396548999998</v>
      </c>
      <c r="D589" s="84">
        <v>861.52133603000004</v>
      </c>
      <c r="E589" s="84">
        <v>128.56792795000001</v>
      </c>
      <c r="F589" s="84">
        <v>128.56792795000001</v>
      </c>
    </row>
    <row r="590" spans="1:6" ht="12.75" customHeight="1" x14ac:dyDescent="0.2">
      <c r="A590" s="83" t="s">
        <v>178</v>
      </c>
      <c r="B590" s="83">
        <v>6</v>
      </c>
      <c r="C590" s="84">
        <v>872.78297655999995</v>
      </c>
      <c r="D590" s="84">
        <v>860.05913009000005</v>
      </c>
      <c r="E590" s="84">
        <v>128.34971769000001</v>
      </c>
      <c r="F590" s="84">
        <v>128.34971769000001</v>
      </c>
    </row>
    <row r="591" spans="1:6" ht="12.75" customHeight="1" x14ac:dyDescent="0.2">
      <c r="A591" s="83" t="s">
        <v>178</v>
      </c>
      <c r="B591" s="83">
        <v>7</v>
      </c>
      <c r="C591" s="84">
        <v>863.50988003999998</v>
      </c>
      <c r="D591" s="84">
        <v>850.81289318999995</v>
      </c>
      <c r="E591" s="84">
        <v>126.9698685</v>
      </c>
      <c r="F591" s="84">
        <v>126.9698685</v>
      </c>
    </row>
    <row r="592" spans="1:6" ht="12.75" customHeight="1" x14ac:dyDescent="0.2">
      <c r="A592" s="83" t="s">
        <v>178</v>
      </c>
      <c r="B592" s="83">
        <v>8</v>
      </c>
      <c r="C592" s="84">
        <v>826.00388915999997</v>
      </c>
      <c r="D592" s="84">
        <v>818.75110266000002</v>
      </c>
      <c r="E592" s="84">
        <v>122.18517217</v>
      </c>
      <c r="F592" s="84">
        <v>122.18517217</v>
      </c>
    </row>
    <row r="593" spans="1:6" ht="12.75" customHeight="1" x14ac:dyDescent="0.2">
      <c r="A593" s="83" t="s">
        <v>178</v>
      </c>
      <c r="B593" s="83">
        <v>9</v>
      </c>
      <c r="C593" s="84">
        <v>808.20405631999995</v>
      </c>
      <c r="D593" s="84">
        <v>806.75001999999995</v>
      </c>
      <c r="E593" s="84">
        <v>120.39420744</v>
      </c>
      <c r="F593" s="84">
        <v>120.39420744</v>
      </c>
    </row>
    <row r="594" spans="1:6" ht="12.75" customHeight="1" x14ac:dyDescent="0.2">
      <c r="A594" s="83" t="s">
        <v>178</v>
      </c>
      <c r="B594" s="83">
        <v>10</v>
      </c>
      <c r="C594" s="84">
        <v>783.24335025000005</v>
      </c>
      <c r="D594" s="84">
        <v>777.13397930999997</v>
      </c>
      <c r="E594" s="84">
        <v>115.97449915</v>
      </c>
      <c r="F594" s="84">
        <v>115.97449915</v>
      </c>
    </row>
    <row r="595" spans="1:6" ht="12.75" customHeight="1" x14ac:dyDescent="0.2">
      <c r="A595" s="83" t="s">
        <v>178</v>
      </c>
      <c r="B595" s="83">
        <v>11</v>
      </c>
      <c r="C595" s="84">
        <v>794.65320842000006</v>
      </c>
      <c r="D595" s="84">
        <v>788.00355837999996</v>
      </c>
      <c r="E595" s="84">
        <v>117.59660554</v>
      </c>
      <c r="F595" s="84">
        <v>117.59660554</v>
      </c>
    </row>
    <row r="596" spans="1:6" ht="12.75" customHeight="1" x14ac:dyDescent="0.2">
      <c r="A596" s="83" t="s">
        <v>178</v>
      </c>
      <c r="B596" s="83">
        <v>12</v>
      </c>
      <c r="C596" s="84">
        <v>756.53712025000004</v>
      </c>
      <c r="D596" s="84">
        <v>751.86199235000004</v>
      </c>
      <c r="E596" s="84">
        <v>112.20306963</v>
      </c>
      <c r="F596" s="84">
        <v>112.20306963</v>
      </c>
    </row>
    <row r="597" spans="1:6" ht="12.75" customHeight="1" x14ac:dyDescent="0.2">
      <c r="A597" s="83" t="s">
        <v>178</v>
      </c>
      <c r="B597" s="83">
        <v>13</v>
      </c>
      <c r="C597" s="84">
        <v>711.66954962</v>
      </c>
      <c r="D597" s="84">
        <v>705.71495256000003</v>
      </c>
      <c r="E597" s="84">
        <v>105.31638089</v>
      </c>
      <c r="F597" s="84">
        <v>105.31638089</v>
      </c>
    </row>
    <row r="598" spans="1:6" ht="12.75" customHeight="1" x14ac:dyDescent="0.2">
      <c r="A598" s="83" t="s">
        <v>178</v>
      </c>
      <c r="B598" s="83">
        <v>14</v>
      </c>
      <c r="C598" s="84">
        <v>683.02879464</v>
      </c>
      <c r="D598" s="84">
        <v>676.24216589000002</v>
      </c>
      <c r="E598" s="84">
        <v>100.91805092</v>
      </c>
      <c r="F598" s="84">
        <v>100.91805092</v>
      </c>
    </row>
    <row r="599" spans="1:6" ht="12.75" customHeight="1" x14ac:dyDescent="0.2">
      <c r="A599" s="83" t="s">
        <v>178</v>
      </c>
      <c r="B599" s="83">
        <v>15</v>
      </c>
      <c r="C599" s="84">
        <v>692.4987926</v>
      </c>
      <c r="D599" s="84">
        <v>681.36719341000003</v>
      </c>
      <c r="E599" s="84">
        <v>101.68287721</v>
      </c>
      <c r="F599" s="84">
        <v>101.68287721</v>
      </c>
    </row>
    <row r="600" spans="1:6" ht="12.75" customHeight="1" x14ac:dyDescent="0.2">
      <c r="A600" s="83" t="s">
        <v>178</v>
      </c>
      <c r="B600" s="83">
        <v>16</v>
      </c>
      <c r="C600" s="84">
        <v>697.27066219999995</v>
      </c>
      <c r="D600" s="84">
        <v>686.77337315</v>
      </c>
      <c r="E600" s="84">
        <v>102.48966086</v>
      </c>
      <c r="F600" s="84">
        <v>102.48966086</v>
      </c>
    </row>
    <row r="601" spans="1:6" ht="12.75" customHeight="1" x14ac:dyDescent="0.2">
      <c r="A601" s="83" t="s">
        <v>178</v>
      </c>
      <c r="B601" s="83">
        <v>17</v>
      </c>
      <c r="C601" s="84">
        <v>685.13822769000001</v>
      </c>
      <c r="D601" s="84">
        <v>673.63491370999998</v>
      </c>
      <c r="E601" s="84">
        <v>100.52896130000001</v>
      </c>
      <c r="F601" s="84">
        <v>100.52896130000001</v>
      </c>
    </row>
    <row r="602" spans="1:6" ht="12.75" customHeight="1" x14ac:dyDescent="0.2">
      <c r="A602" s="83" t="s">
        <v>178</v>
      </c>
      <c r="B602" s="83">
        <v>18</v>
      </c>
      <c r="C602" s="84">
        <v>691.95502826999996</v>
      </c>
      <c r="D602" s="84">
        <v>679.82944882000004</v>
      </c>
      <c r="E602" s="84">
        <v>101.45339405</v>
      </c>
      <c r="F602" s="84">
        <v>101.45339405</v>
      </c>
    </row>
    <row r="603" spans="1:6" ht="12.75" customHeight="1" x14ac:dyDescent="0.2">
      <c r="A603" s="83" t="s">
        <v>178</v>
      </c>
      <c r="B603" s="83">
        <v>19</v>
      </c>
      <c r="C603" s="84">
        <v>688.47205472999997</v>
      </c>
      <c r="D603" s="84">
        <v>676.07068974000003</v>
      </c>
      <c r="E603" s="84">
        <v>100.89246092</v>
      </c>
      <c r="F603" s="84">
        <v>100.89246092</v>
      </c>
    </row>
    <row r="604" spans="1:6" ht="12.75" customHeight="1" x14ac:dyDescent="0.2">
      <c r="A604" s="83" t="s">
        <v>178</v>
      </c>
      <c r="B604" s="83">
        <v>20</v>
      </c>
      <c r="C604" s="84">
        <v>673.08807912999998</v>
      </c>
      <c r="D604" s="84">
        <v>662.02663973999995</v>
      </c>
      <c r="E604" s="84">
        <v>98.796616819999997</v>
      </c>
      <c r="F604" s="84">
        <v>98.796616819999997</v>
      </c>
    </row>
    <row r="605" spans="1:6" ht="12.75" customHeight="1" x14ac:dyDescent="0.2">
      <c r="A605" s="83" t="s">
        <v>178</v>
      </c>
      <c r="B605" s="83">
        <v>21</v>
      </c>
      <c r="C605" s="84">
        <v>638.01473425999995</v>
      </c>
      <c r="D605" s="84">
        <v>628.69881981000003</v>
      </c>
      <c r="E605" s="84">
        <v>93.822986369999995</v>
      </c>
      <c r="F605" s="84">
        <v>93.822986369999995</v>
      </c>
    </row>
    <row r="606" spans="1:6" ht="12.75" customHeight="1" x14ac:dyDescent="0.2">
      <c r="A606" s="83" t="s">
        <v>178</v>
      </c>
      <c r="B606" s="83">
        <v>22</v>
      </c>
      <c r="C606" s="84">
        <v>643.90682769</v>
      </c>
      <c r="D606" s="84">
        <v>633.26444802000003</v>
      </c>
      <c r="E606" s="84">
        <v>94.504331489999998</v>
      </c>
      <c r="F606" s="84">
        <v>94.504331489999998</v>
      </c>
    </row>
    <row r="607" spans="1:6" ht="12.75" customHeight="1" x14ac:dyDescent="0.2">
      <c r="A607" s="83" t="s">
        <v>178</v>
      </c>
      <c r="B607" s="83">
        <v>23</v>
      </c>
      <c r="C607" s="84">
        <v>669.77989892999994</v>
      </c>
      <c r="D607" s="84">
        <v>658.82680685000003</v>
      </c>
      <c r="E607" s="84">
        <v>98.319094250000006</v>
      </c>
      <c r="F607" s="84">
        <v>98.319094250000006</v>
      </c>
    </row>
    <row r="608" spans="1:6" ht="12.75" customHeight="1" x14ac:dyDescent="0.2">
      <c r="A608" s="83" t="s">
        <v>178</v>
      </c>
      <c r="B608" s="83">
        <v>24</v>
      </c>
      <c r="C608" s="84">
        <v>750.14606899</v>
      </c>
      <c r="D608" s="84">
        <v>737.68615890000001</v>
      </c>
      <c r="E608" s="84">
        <v>110.08755902</v>
      </c>
      <c r="F608" s="84">
        <v>110.08755902</v>
      </c>
    </row>
    <row r="609" spans="1:6" ht="12.75" customHeight="1" x14ac:dyDescent="0.2">
      <c r="A609" s="83" t="s">
        <v>179</v>
      </c>
      <c r="B609" s="83">
        <v>1</v>
      </c>
      <c r="C609" s="84">
        <v>894.83868028999996</v>
      </c>
      <c r="D609" s="84">
        <v>885.62946879000003</v>
      </c>
      <c r="E609" s="84">
        <v>132.16567132</v>
      </c>
      <c r="F609" s="84">
        <v>132.16567132</v>
      </c>
    </row>
    <row r="610" spans="1:6" ht="12.75" customHeight="1" x14ac:dyDescent="0.2">
      <c r="A610" s="83" t="s">
        <v>179</v>
      </c>
      <c r="B610" s="83">
        <v>2</v>
      </c>
      <c r="C610" s="84">
        <v>888.32987777999995</v>
      </c>
      <c r="D610" s="84">
        <v>880.84444034000001</v>
      </c>
      <c r="E610" s="84">
        <v>131.45158430999999</v>
      </c>
      <c r="F610" s="84">
        <v>131.45158430999999</v>
      </c>
    </row>
    <row r="611" spans="1:6" ht="12.75" customHeight="1" x14ac:dyDescent="0.2">
      <c r="A611" s="83" t="s">
        <v>179</v>
      </c>
      <c r="B611" s="83">
        <v>3</v>
      </c>
      <c r="C611" s="84">
        <v>872.82604752999998</v>
      </c>
      <c r="D611" s="84">
        <v>868.75336096000001</v>
      </c>
      <c r="E611" s="84">
        <v>129.64718904</v>
      </c>
      <c r="F611" s="84">
        <v>129.64718904</v>
      </c>
    </row>
    <row r="612" spans="1:6" ht="12.75" customHeight="1" x14ac:dyDescent="0.2">
      <c r="A612" s="83" t="s">
        <v>179</v>
      </c>
      <c r="B612" s="83">
        <v>4</v>
      </c>
      <c r="C612" s="84">
        <v>869.23268402999997</v>
      </c>
      <c r="D612" s="84">
        <v>861.88053250999997</v>
      </c>
      <c r="E612" s="84">
        <v>128.62153212999999</v>
      </c>
      <c r="F612" s="84">
        <v>128.62153212999999</v>
      </c>
    </row>
    <row r="613" spans="1:6" ht="12.75" customHeight="1" x14ac:dyDescent="0.2">
      <c r="A613" s="83" t="s">
        <v>179</v>
      </c>
      <c r="B613" s="83">
        <v>5</v>
      </c>
      <c r="C613" s="84">
        <v>867.22238001999995</v>
      </c>
      <c r="D613" s="84">
        <v>859.70268655999996</v>
      </c>
      <c r="E613" s="84">
        <v>128.29652433999999</v>
      </c>
      <c r="F613" s="84">
        <v>128.29652433999999</v>
      </c>
    </row>
    <row r="614" spans="1:6" ht="12.75" customHeight="1" x14ac:dyDescent="0.2">
      <c r="A614" s="83" t="s">
        <v>179</v>
      </c>
      <c r="B614" s="83">
        <v>6</v>
      </c>
      <c r="C614" s="84">
        <v>872.55492661999995</v>
      </c>
      <c r="D614" s="84">
        <v>863.16063436000002</v>
      </c>
      <c r="E614" s="84">
        <v>128.81256633000001</v>
      </c>
      <c r="F614" s="84">
        <v>128.81256633000001</v>
      </c>
    </row>
    <row r="615" spans="1:6" ht="12.75" customHeight="1" x14ac:dyDescent="0.2">
      <c r="A615" s="83" t="s">
        <v>179</v>
      </c>
      <c r="B615" s="83">
        <v>7</v>
      </c>
      <c r="C615" s="84">
        <v>880.88340931000005</v>
      </c>
      <c r="D615" s="84">
        <v>866.29949469999997</v>
      </c>
      <c r="E615" s="84">
        <v>129.28098975</v>
      </c>
      <c r="F615" s="84">
        <v>129.28098975</v>
      </c>
    </row>
    <row r="616" spans="1:6" ht="12.75" customHeight="1" x14ac:dyDescent="0.2">
      <c r="A616" s="83" t="s">
        <v>179</v>
      </c>
      <c r="B616" s="83">
        <v>8</v>
      </c>
      <c r="C616" s="84">
        <v>855.76088730000004</v>
      </c>
      <c r="D616" s="84">
        <v>841.44081732999996</v>
      </c>
      <c r="E616" s="84">
        <v>125.57123991</v>
      </c>
      <c r="F616" s="84">
        <v>125.57123991</v>
      </c>
    </row>
    <row r="617" spans="1:6" ht="12.75" customHeight="1" x14ac:dyDescent="0.2">
      <c r="A617" s="83" t="s">
        <v>179</v>
      </c>
      <c r="B617" s="83">
        <v>9</v>
      </c>
      <c r="C617" s="84">
        <v>816.05689895</v>
      </c>
      <c r="D617" s="84">
        <v>803.85184025000001</v>
      </c>
      <c r="E617" s="84">
        <v>119.96170164999999</v>
      </c>
      <c r="F617" s="84">
        <v>119.96170164999999</v>
      </c>
    </row>
    <row r="618" spans="1:6" ht="12.75" customHeight="1" x14ac:dyDescent="0.2">
      <c r="A618" s="83" t="s">
        <v>179</v>
      </c>
      <c r="B618" s="83">
        <v>10</v>
      </c>
      <c r="C618" s="84">
        <v>810.04057720000003</v>
      </c>
      <c r="D618" s="84">
        <v>796.92515212000001</v>
      </c>
      <c r="E618" s="84">
        <v>118.92800706</v>
      </c>
      <c r="F618" s="84">
        <v>118.92800706</v>
      </c>
    </row>
    <row r="619" spans="1:6" ht="12.75" customHeight="1" x14ac:dyDescent="0.2">
      <c r="A619" s="83" t="s">
        <v>179</v>
      </c>
      <c r="B619" s="83">
        <v>11</v>
      </c>
      <c r="C619" s="84">
        <v>803.29481627999996</v>
      </c>
      <c r="D619" s="84">
        <v>789.93279351000001</v>
      </c>
      <c r="E619" s="84">
        <v>117.88451223</v>
      </c>
      <c r="F619" s="84">
        <v>117.88451223</v>
      </c>
    </row>
    <row r="620" spans="1:6" ht="12.75" customHeight="1" x14ac:dyDescent="0.2">
      <c r="A620" s="83" t="s">
        <v>179</v>
      </c>
      <c r="B620" s="83">
        <v>12</v>
      </c>
      <c r="C620" s="84">
        <v>736.06033549000006</v>
      </c>
      <c r="D620" s="84">
        <v>728.08566810000002</v>
      </c>
      <c r="E620" s="84">
        <v>108.65484324000001</v>
      </c>
      <c r="F620" s="84">
        <v>108.65484324000001</v>
      </c>
    </row>
    <row r="621" spans="1:6" ht="12.75" customHeight="1" x14ac:dyDescent="0.2">
      <c r="A621" s="83" t="s">
        <v>179</v>
      </c>
      <c r="B621" s="83">
        <v>13</v>
      </c>
      <c r="C621" s="84">
        <v>684.77423886999998</v>
      </c>
      <c r="D621" s="84">
        <v>678.06166270999995</v>
      </c>
      <c r="E621" s="84">
        <v>101.18958096999999</v>
      </c>
      <c r="F621" s="84">
        <v>101.18958096999999</v>
      </c>
    </row>
    <row r="622" spans="1:6" ht="12.75" customHeight="1" x14ac:dyDescent="0.2">
      <c r="A622" s="83" t="s">
        <v>179</v>
      </c>
      <c r="B622" s="83">
        <v>14</v>
      </c>
      <c r="C622" s="84">
        <v>666.04139814999996</v>
      </c>
      <c r="D622" s="84">
        <v>658.24359548999996</v>
      </c>
      <c r="E622" s="84">
        <v>98.232059520000007</v>
      </c>
      <c r="F622" s="84">
        <v>98.232059520000007</v>
      </c>
    </row>
    <row r="623" spans="1:6" ht="12.75" customHeight="1" x14ac:dyDescent="0.2">
      <c r="A623" s="83" t="s">
        <v>179</v>
      </c>
      <c r="B623" s="83">
        <v>15</v>
      </c>
      <c r="C623" s="84">
        <v>675.28090183999996</v>
      </c>
      <c r="D623" s="84">
        <v>663.89542967</v>
      </c>
      <c r="E623" s="84">
        <v>99.075503060000003</v>
      </c>
      <c r="F623" s="84">
        <v>99.075503060000003</v>
      </c>
    </row>
    <row r="624" spans="1:6" ht="12.75" customHeight="1" x14ac:dyDescent="0.2">
      <c r="A624" s="83" t="s">
        <v>179</v>
      </c>
      <c r="B624" s="83">
        <v>16</v>
      </c>
      <c r="C624" s="84">
        <v>678.03304962000004</v>
      </c>
      <c r="D624" s="84">
        <v>665.41674404000003</v>
      </c>
      <c r="E624" s="84">
        <v>99.302534280000003</v>
      </c>
      <c r="F624" s="84">
        <v>99.302534280000003</v>
      </c>
    </row>
    <row r="625" spans="1:6" ht="12.75" customHeight="1" x14ac:dyDescent="0.2">
      <c r="A625" s="83" t="s">
        <v>179</v>
      </c>
      <c r="B625" s="83">
        <v>17</v>
      </c>
      <c r="C625" s="84">
        <v>685.82994336000002</v>
      </c>
      <c r="D625" s="84">
        <v>673.59694968999997</v>
      </c>
      <c r="E625" s="84">
        <v>100.52329579000001</v>
      </c>
      <c r="F625" s="84">
        <v>100.52329579000001</v>
      </c>
    </row>
    <row r="626" spans="1:6" ht="12.75" customHeight="1" x14ac:dyDescent="0.2">
      <c r="A626" s="83" t="s">
        <v>179</v>
      </c>
      <c r="B626" s="83">
        <v>18</v>
      </c>
      <c r="C626" s="84">
        <v>681.40678293999997</v>
      </c>
      <c r="D626" s="84">
        <v>669.77169432000005</v>
      </c>
      <c r="E626" s="84">
        <v>99.952439170000005</v>
      </c>
      <c r="F626" s="84">
        <v>99.952439170000005</v>
      </c>
    </row>
    <row r="627" spans="1:6" ht="12.75" customHeight="1" x14ac:dyDescent="0.2">
      <c r="A627" s="83" t="s">
        <v>179</v>
      </c>
      <c r="B627" s="83">
        <v>19</v>
      </c>
      <c r="C627" s="84">
        <v>679.83259950000001</v>
      </c>
      <c r="D627" s="84">
        <v>667.77190976999998</v>
      </c>
      <c r="E627" s="84">
        <v>99.654004130000004</v>
      </c>
      <c r="F627" s="84">
        <v>99.654004130000004</v>
      </c>
    </row>
    <row r="628" spans="1:6" ht="12.75" customHeight="1" x14ac:dyDescent="0.2">
      <c r="A628" s="83" t="s">
        <v>179</v>
      </c>
      <c r="B628" s="83">
        <v>20</v>
      </c>
      <c r="C628" s="84">
        <v>674.91614208999999</v>
      </c>
      <c r="D628" s="84">
        <v>663.66582663999998</v>
      </c>
      <c r="E628" s="84">
        <v>99.041238570000004</v>
      </c>
      <c r="F628" s="84">
        <v>99.041238570000004</v>
      </c>
    </row>
    <row r="629" spans="1:6" ht="12.75" customHeight="1" x14ac:dyDescent="0.2">
      <c r="A629" s="83" t="s">
        <v>179</v>
      </c>
      <c r="B629" s="83">
        <v>21</v>
      </c>
      <c r="C629" s="84">
        <v>661.97152546999996</v>
      </c>
      <c r="D629" s="84">
        <v>651.52921667999999</v>
      </c>
      <c r="E629" s="84">
        <v>97.230048609999997</v>
      </c>
      <c r="F629" s="84">
        <v>97.230048609999997</v>
      </c>
    </row>
    <row r="630" spans="1:6" ht="12.75" customHeight="1" x14ac:dyDescent="0.2">
      <c r="A630" s="83" t="s">
        <v>179</v>
      </c>
      <c r="B630" s="83">
        <v>22</v>
      </c>
      <c r="C630" s="84">
        <v>667.43169350999995</v>
      </c>
      <c r="D630" s="84">
        <v>655.32810801000005</v>
      </c>
      <c r="E630" s="84">
        <v>97.796970830000006</v>
      </c>
      <c r="F630" s="84">
        <v>97.796970830000006</v>
      </c>
    </row>
    <row r="631" spans="1:6" ht="12.75" customHeight="1" x14ac:dyDescent="0.2">
      <c r="A631" s="83" t="s">
        <v>179</v>
      </c>
      <c r="B631" s="83">
        <v>23</v>
      </c>
      <c r="C631" s="84">
        <v>683.96979925999995</v>
      </c>
      <c r="D631" s="84">
        <v>671.89938672999995</v>
      </c>
      <c r="E631" s="84">
        <v>100.26996235999999</v>
      </c>
      <c r="F631" s="84">
        <v>100.26996235999999</v>
      </c>
    </row>
    <row r="632" spans="1:6" ht="12.75" customHeight="1" x14ac:dyDescent="0.2">
      <c r="A632" s="83" t="s">
        <v>179</v>
      </c>
      <c r="B632" s="83">
        <v>24</v>
      </c>
      <c r="C632" s="84">
        <v>767.67948730000001</v>
      </c>
      <c r="D632" s="84">
        <v>753.81263162000005</v>
      </c>
      <c r="E632" s="84">
        <v>112.49417055000001</v>
      </c>
      <c r="F632" s="84">
        <v>112.49417055000001</v>
      </c>
    </row>
    <row r="633" spans="1:6" ht="12.75" customHeight="1" x14ac:dyDescent="0.2">
      <c r="A633" s="83" t="s">
        <v>180</v>
      </c>
      <c r="B633" s="83">
        <v>1</v>
      </c>
      <c r="C633" s="84">
        <v>853.46723544999998</v>
      </c>
      <c r="D633" s="84">
        <v>837.90197143</v>
      </c>
      <c r="E633" s="84">
        <v>125.04312520000001</v>
      </c>
      <c r="F633" s="84">
        <v>125.04312520000001</v>
      </c>
    </row>
    <row r="634" spans="1:6" ht="12.75" customHeight="1" x14ac:dyDescent="0.2">
      <c r="A634" s="83" t="s">
        <v>180</v>
      </c>
      <c r="B634" s="83">
        <v>2</v>
      </c>
      <c r="C634" s="84">
        <v>883.50494581999999</v>
      </c>
      <c r="D634" s="84">
        <v>867.96823312000004</v>
      </c>
      <c r="E634" s="84">
        <v>129.53002158999999</v>
      </c>
      <c r="F634" s="84">
        <v>129.53002158999999</v>
      </c>
    </row>
    <row r="635" spans="1:6" ht="12.75" customHeight="1" x14ac:dyDescent="0.2">
      <c r="A635" s="83" t="s">
        <v>180</v>
      </c>
      <c r="B635" s="83">
        <v>3</v>
      </c>
      <c r="C635" s="84">
        <v>872.20275372000003</v>
      </c>
      <c r="D635" s="84">
        <v>858.77344703999995</v>
      </c>
      <c r="E635" s="84">
        <v>128.15785059000001</v>
      </c>
      <c r="F635" s="84">
        <v>128.15785059000001</v>
      </c>
    </row>
    <row r="636" spans="1:6" ht="12.75" customHeight="1" x14ac:dyDescent="0.2">
      <c r="A636" s="83" t="s">
        <v>180</v>
      </c>
      <c r="B636" s="83">
        <v>4</v>
      </c>
      <c r="C636" s="84">
        <v>865.35465567999995</v>
      </c>
      <c r="D636" s="84">
        <v>850.02944767999998</v>
      </c>
      <c r="E636" s="84">
        <v>126.85295211</v>
      </c>
      <c r="F636" s="84">
        <v>126.85295211</v>
      </c>
    </row>
    <row r="637" spans="1:6" ht="12.75" customHeight="1" x14ac:dyDescent="0.2">
      <c r="A637" s="83" t="s">
        <v>180</v>
      </c>
      <c r="B637" s="83">
        <v>5</v>
      </c>
      <c r="C637" s="84">
        <v>861.03386714999999</v>
      </c>
      <c r="D637" s="84">
        <v>847.86094963000005</v>
      </c>
      <c r="E637" s="84">
        <v>126.52933934000001</v>
      </c>
      <c r="F637" s="84">
        <v>126.52933934000001</v>
      </c>
    </row>
    <row r="638" spans="1:6" ht="12.75" customHeight="1" x14ac:dyDescent="0.2">
      <c r="A638" s="83" t="s">
        <v>180</v>
      </c>
      <c r="B638" s="83">
        <v>6</v>
      </c>
      <c r="C638" s="84">
        <v>862.51685485999997</v>
      </c>
      <c r="D638" s="84">
        <v>854.70691472999999</v>
      </c>
      <c r="E638" s="84">
        <v>127.55098734000001</v>
      </c>
      <c r="F638" s="84">
        <v>127.55098734000001</v>
      </c>
    </row>
    <row r="639" spans="1:6" ht="12.75" customHeight="1" x14ac:dyDescent="0.2">
      <c r="A639" s="83" t="s">
        <v>180</v>
      </c>
      <c r="B639" s="83">
        <v>7</v>
      </c>
      <c r="C639" s="84">
        <v>876.91271287999996</v>
      </c>
      <c r="D639" s="84">
        <v>864.70166265</v>
      </c>
      <c r="E639" s="84">
        <v>129.04253953</v>
      </c>
      <c r="F639" s="84">
        <v>129.04253953</v>
      </c>
    </row>
    <row r="640" spans="1:6" ht="12.75" customHeight="1" x14ac:dyDescent="0.2">
      <c r="A640" s="83" t="s">
        <v>180</v>
      </c>
      <c r="B640" s="83">
        <v>8</v>
      </c>
      <c r="C640" s="84">
        <v>849.94741581000005</v>
      </c>
      <c r="D640" s="84">
        <v>835.58549792999997</v>
      </c>
      <c r="E640" s="84">
        <v>124.69742952999999</v>
      </c>
      <c r="F640" s="84">
        <v>124.69742952999999</v>
      </c>
    </row>
    <row r="641" spans="1:6" ht="12.75" customHeight="1" x14ac:dyDescent="0.2">
      <c r="A641" s="83" t="s">
        <v>180</v>
      </c>
      <c r="B641" s="83">
        <v>9</v>
      </c>
      <c r="C641" s="84">
        <v>814.33177144000001</v>
      </c>
      <c r="D641" s="84">
        <v>802.21190997999997</v>
      </c>
      <c r="E641" s="84">
        <v>119.71696894999999</v>
      </c>
      <c r="F641" s="84">
        <v>119.71696894999999</v>
      </c>
    </row>
    <row r="642" spans="1:6" ht="12.75" customHeight="1" x14ac:dyDescent="0.2">
      <c r="A642" s="83" t="s">
        <v>180</v>
      </c>
      <c r="B642" s="83">
        <v>10</v>
      </c>
      <c r="C642" s="84">
        <v>803.17706944999998</v>
      </c>
      <c r="D642" s="84">
        <v>788.92816546999995</v>
      </c>
      <c r="E642" s="84">
        <v>117.73458798</v>
      </c>
      <c r="F642" s="84">
        <v>117.73458798</v>
      </c>
    </row>
    <row r="643" spans="1:6" ht="12.75" customHeight="1" x14ac:dyDescent="0.2">
      <c r="A643" s="83" t="s">
        <v>180</v>
      </c>
      <c r="B643" s="83">
        <v>11</v>
      </c>
      <c r="C643" s="84">
        <v>807.14469020000001</v>
      </c>
      <c r="D643" s="84">
        <v>790.98651446999997</v>
      </c>
      <c r="E643" s="84">
        <v>118.0417628</v>
      </c>
      <c r="F643" s="84">
        <v>118.0417628</v>
      </c>
    </row>
    <row r="644" spans="1:6" ht="12.75" customHeight="1" x14ac:dyDescent="0.2">
      <c r="A644" s="83" t="s">
        <v>180</v>
      </c>
      <c r="B644" s="83">
        <v>12</v>
      </c>
      <c r="C644" s="84">
        <v>744.36837476000005</v>
      </c>
      <c r="D644" s="84">
        <v>733.99799268000004</v>
      </c>
      <c r="E644" s="84">
        <v>109.5371607</v>
      </c>
      <c r="F644" s="84">
        <v>109.5371607</v>
      </c>
    </row>
    <row r="645" spans="1:6" ht="12.75" customHeight="1" x14ac:dyDescent="0.2">
      <c r="A645" s="83" t="s">
        <v>180</v>
      </c>
      <c r="B645" s="83">
        <v>13</v>
      </c>
      <c r="C645" s="84">
        <v>695.35770156000001</v>
      </c>
      <c r="D645" s="84">
        <v>686.55687768999996</v>
      </c>
      <c r="E645" s="84">
        <v>102.45735246</v>
      </c>
      <c r="F645" s="84">
        <v>102.45735246</v>
      </c>
    </row>
    <row r="646" spans="1:6" ht="12.75" customHeight="1" x14ac:dyDescent="0.2">
      <c r="A646" s="83" t="s">
        <v>180</v>
      </c>
      <c r="B646" s="83">
        <v>14</v>
      </c>
      <c r="C646" s="84">
        <v>676.33423285000003</v>
      </c>
      <c r="D646" s="84">
        <v>666.57674910000003</v>
      </c>
      <c r="E646" s="84">
        <v>99.475645999999998</v>
      </c>
      <c r="F646" s="84">
        <v>99.475645999999998</v>
      </c>
    </row>
    <row r="647" spans="1:6" ht="12.75" customHeight="1" x14ac:dyDescent="0.2">
      <c r="A647" s="83" t="s">
        <v>180</v>
      </c>
      <c r="B647" s="83">
        <v>15</v>
      </c>
      <c r="C647" s="84">
        <v>685.60511853000003</v>
      </c>
      <c r="D647" s="84">
        <v>671.23577151999996</v>
      </c>
      <c r="E647" s="84">
        <v>100.17092868</v>
      </c>
      <c r="F647" s="84">
        <v>100.17092868</v>
      </c>
    </row>
    <row r="648" spans="1:6" ht="12.75" customHeight="1" x14ac:dyDescent="0.2">
      <c r="A648" s="83" t="s">
        <v>180</v>
      </c>
      <c r="B648" s="83">
        <v>16</v>
      </c>
      <c r="C648" s="84">
        <v>692.80980382999996</v>
      </c>
      <c r="D648" s="84">
        <v>676.39801753999996</v>
      </c>
      <c r="E648" s="84">
        <v>100.94130921999999</v>
      </c>
      <c r="F648" s="84">
        <v>100.94130921999999</v>
      </c>
    </row>
    <row r="649" spans="1:6" ht="12.75" customHeight="1" x14ac:dyDescent="0.2">
      <c r="A649" s="83" t="s">
        <v>180</v>
      </c>
      <c r="B649" s="83">
        <v>17</v>
      </c>
      <c r="C649" s="84">
        <v>682.23800514000004</v>
      </c>
      <c r="D649" s="84">
        <v>674.69467096000005</v>
      </c>
      <c r="E649" s="84">
        <v>100.68711268</v>
      </c>
      <c r="F649" s="84">
        <v>100.68711268</v>
      </c>
    </row>
    <row r="650" spans="1:6" ht="12.75" customHeight="1" x14ac:dyDescent="0.2">
      <c r="A650" s="83" t="s">
        <v>180</v>
      </c>
      <c r="B650" s="83">
        <v>18</v>
      </c>
      <c r="C650" s="84">
        <v>680.77990256999999</v>
      </c>
      <c r="D650" s="84">
        <v>674.18559461999996</v>
      </c>
      <c r="E650" s="84">
        <v>100.61114139</v>
      </c>
      <c r="F650" s="84">
        <v>100.61114139</v>
      </c>
    </row>
    <row r="651" spans="1:6" ht="12.75" customHeight="1" x14ac:dyDescent="0.2">
      <c r="A651" s="83" t="s">
        <v>180</v>
      </c>
      <c r="B651" s="83">
        <v>19</v>
      </c>
      <c r="C651" s="84">
        <v>677.11185250000005</v>
      </c>
      <c r="D651" s="84">
        <v>670.46029543999998</v>
      </c>
      <c r="E651" s="84">
        <v>100.05520159</v>
      </c>
      <c r="F651" s="84">
        <v>100.05520159</v>
      </c>
    </row>
    <row r="652" spans="1:6" ht="12.75" customHeight="1" x14ac:dyDescent="0.2">
      <c r="A652" s="83" t="s">
        <v>180</v>
      </c>
      <c r="B652" s="83">
        <v>20</v>
      </c>
      <c r="C652" s="84">
        <v>665.33110526999997</v>
      </c>
      <c r="D652" s="84">
        <v>657.84820795999997</v>
      </c>
      <c r="E652" s="84">
        <v>98.173054410000006</v>
      </c>
      <c r="F652" s="84">
        <v>98.173054410000006</v>
      </c>
    </row>
    <row r="653" spans="1:6" ht="12.75" customHeight="1" x14ac:dyDescent="0.2">
      <c r="A653" s="83" t="s">
        <v>180</v>
      </c>
      <c r="B653" s="83">
        <v>21</v>
      </c>
      <c r="C653" s="84">
        <v>659.46193560999995</v>
      </c>
      <c r="D653" s="84">
        <v>651.58931516999996</v>
      </c>
      <c r="E653" s="84">
        <v>97.239017329999996</v>
      </c>
      <c r="F653" s="84">
        <v>97.239017329999996</v>
      </c>
    </row>
    <row r="654" spans="1:6" ht="12.75" customHeight="1" x14ac:dyDescent="0.2">
      <c r="A654" s="83" t="s">
        <v>180</v>
      </c>
      <c r="B654" s="83">
        <v>22</v>
      </c>
      <c r="C654" s="84">
        <v>653.78857430000005</v>
      </c>
      <c r="D654" s="84">
        <v>647.19139533999999</v>
      </c>
      <c r="E654" s="84">
        <v>96.582699930000004</v>
      </c>
      <c r="F654" s="84">
        <v>96.582699930000004</v>
      </c>
    </row>
    <row r="655" spans="1:6" ht="12.75" customHeight="1" x14ac:dyDescent="0.2">
      <c r="A655" s="83" t="s">
        <v>180</v>
      </c>
      <c r="B655" s="83">
        <v>23</v>
      </c>
      <c r="C655" s="84">
        <v>678.65414598999996</v>
      </c>
      <c r="D655" s="84">
        <v>668.90223734000006</v>
      </c>
      <c r="E655" s="84">
        <v>99.82268698</v>
      </c>
      <c r="F655" s="84">
        <v>99.82268698</v>
      </c>
    </row>
    <row r="656" spans="1:6" ht="12.75" customHeight="1" x14ac:dyDescent="0.2">
      <c r="A656" s="83" t="s">
        <v>180</v>
      </c>
      <c r="B656" s="83">
        <v>24</v>
      </c>
      <c r="C656" s="84">
        <v>746.50884424000003</v>
      </c>
      <c r="D656" s="84">
        <v>736.10839788999999</v>
      </c>
      <c r="E656" s="84">
        <v>109.85210406</v>
      </c>
      <c r="F656" s="84">
        <v>109.85210406</v>
      </c>
    </row>
    <row r="657" spans="1:6" ht="12.75" customHeight="1" x14ac:dyDescent="0.2">
      <c r="A657" s="83" t="s">
        <v>181</v>
      </c>
      <c r="B657" s="83">
        <v>1</v>
      </c>
      <c r="C657" s="84">
        <v>833.07097008000005</v>
      </c>
      <c r="D657" s="84">
        <v>821.75460652000004</v>
      </c>
      <c r="E657" s="84">
        <v>122.63339585999999</v>
      </c>
      <c r="F657" s="84">
        <v>122.63339585999999</v>
      </c>
    </row>
    <row r="658" spans="1:6" ht="12.75" customHeight="1" x14ac:dyDescent="0.2">
      <c r="A658" s="83" t="s">
        <v>181</v>
      </c>
      <c r="B658" s="83">
        <v>2</v>
      </c>
      <c r="C658" s="84">
        <v>864.52114096000003</v>
      </c>
      <c r="D658" s="84">
        <v>856.55841864000001</v>
      </c>
      <c r="E658" s="84">
        <v>127.82729393</v>
      </c>
      <c r="F658" s="84">
        <v>127.82729393</v>
      </c>
    </row>
    <row r="659" spans="1:6" ht="12.75" customHeight="1" x14ac:dyDescent="0.2">
      <c r="A659" s="83" t="s">
        <v>181</v>
      </c>
      <c r="B659" s="83">
        <v>3</v>
      </c>
      <c r="C659" s="84">
        <v>887.83073037999998</v>
      </c>
      <c r="D659" s="84">
        <v>875.09462972999995</v>
      </c>
      <c r="E659" s="84">
        <v>130.59351939000001</v>
      </c>
      <c r="F659" s="84">
        <v>130.59351939000001</v>
      </c>
    </row>
    <row r="660" spans="1:6" ht="12.75" customHeight="1" x14ac:dyDescent="0.2">
      <c r="A660" s="83" t="s">
        <v>181</v>
      </c>
      <c r="B660" s="83">
        <v>4</v>
      </c>
      <c r="C660" s="84">
        <v>892.50995922000004</v>
      </c>
      <c r="D660" s="84">
        <v>883.49835464</v>
      </c>
      <c r="E660" s="84">
        <v>131.84763749000001</v>
      </c>
      <c r="F660" s="84">
        <v>131.84763749000001</v>
      </c>
    </row>
    <row r="661" spans="1:6" ht="12.75" customHeight="1" x14ac:dyDescent="0.2">
      <c r="A661" s="83" t="s">
        <v>181</v>
      </c>
      <c r="B661" s="83">
        <v>5</v>
      </c>
      <c r="C661" s="84">
        <v>885.68882285999996</v>
      </c>
      <c r="D661" s="84">
        <v>877.30385324999997</v>
      </c>
      <c r="E661" s="84">
        <v>130.92320975999999</v>
      </c>
      <c r="F661" s="84">
        <v>130.92320975999999</v>
      </c>
    </row>
    <row r="662" spans="1:6" ht="12.75" customHeight="1" x14ac:dyDescent="0.2">
      <c r="A662" s="83" t="s">
        <v>181</v>
      </c>
      <c r="B662" s="83">
        <v>6</v>
      </c>
      <c r="C662" s="84">
        <v>892.89513784999997</v>
      </c>
      <c r="D662" s="84">
        <v>884.13718403999997</v>
      </c>
      <c r="E662" s="84">
        <v>131.94297229</v>
      </c>
      <c r="F662" s="84">
        <v>131.94297229</v>
      </c>
    </row>
    <row r="663" spans="1:6" ht="12.75" customHeight="1" x14ac:dyDescent="0.2">
      <c r="A663" s="83" t="s">
        <v>181</v>
      </c>
      <c r="B663" s="83">
        <v>7</v>
      </c>
      <c r="C663" s="84">
        <v>875.05631081000001</v>
      </c>
      <c r="D663" s="84">
        <v>866.66597906000004</v>
      </c>
      <c r="E663" s="84">
        <v>129.33568152999999</v>
      </c>
      <c r="F663" s="84">
        <v>129.33568152999999</v>
      </c>
    </row>
    <row r="664" spans="1:6" ht="12.75" customHeight="1" x14ac:dyDescent="0.2">
      <c r="A664" s="83" t="s">
        <v>181</v>
      </c>
      <c r="B664" s="83">
        <v>8</v>
      </c>
      <c r="C664" s="84">
        <v>861.01637801000004</v>
      </c>
      <c r="D664" s="84">
        <v>852.85458848999997</v>
      </c>
      <c r="E664" s="84">
        <v>127.27455802999999</v>
      </c>
      <c r="F664" s="84">
        <v>127.27455802999999</v>
      </c>
    </row>
    <row r="665" spans="1:6" ht="12.75" customHeight="1" x14ac:dyDescent="0.2">
      <c r="A665" s="83" t="s">
        <v>181</v>
      </c>
      <c r="B665" s="83">
        <v>9</v>
      </c>
      <c r="C665" s="84">
        <v>825.16577498000004</v>
      </c>
      <c r="D665" s="84">
        <v>818.09303149000004</v>
      </c>
      <c r="E665" s="84">
        <v>122.08696584</v>
      </c>
      <c r="F665" s="84">
        <v>122.08696584</v>
      </c>
    </row>
    <row r="666" spans="1:6" ht="12.75" customHeight="1" x14ac:dyDescent="0.2">
      <c r="A666" s="83" t="s">
        <v>181</v>
      </c>
      <c r="B666" s="83">
        <v>10</v>
      </c>
      <c r="C666" s="84">
        <v>807.79536665000001</v>
      </c>
      <c r="D666" s="84">
        <v>798.06965111</v>
      </c>
      <c r="E666" s="84">
        <v>119.09880475999999</v>
      </c>
      <c r="F666" s="84">
        <v>119.09880475999999</v>
      </c>
    </row>
    <row r="667" spans="1:6" ht="12.75" customHeight="1" x14ac:dyDescent="0.2">
      <c r="A667" s="83" t="s">
        <v>181</v>
      </c>
      <c r="B667" s="83">
        <v>11</v>
      </c>
      <c r="C667" s="84">
        <v>786.31875228000001</v>
      </c>
      <c r="D667" s="84">
        <v>778.07882783000002</v>
      </c>
      <c r="E667" s="84">
        <v>116.1155023</v>
      </c>
      <c r="F667" s="84">
        <v>116.1155023</v>
      </c>
    </row>
    <row r="668" spans="1:6" ht="12.75" customHeight="1" x14ac:dyDescent="0.2">
      <c r="A668" s="83" t="s">
        <v>181</v>
      </c>
      <c r="B668" s="83">
        <v>12</v>
      </c>
      <c r="C668" s="84">
        <v>733.63182375999997</v>
      </c>
      <c r="D668" s="84">
        <v>724.84632733000001</v>
      </c>
      <c r="E668" s="84">
        <v>108.17142475999999</v>
      </c>
      <c r="F668" s="84">
        <v>108.17142475999999</v>
      </c>
    </row>
    <row r="669" spans="1:6" ht="12.75" customHeight="1" x14ac:dyDescent="0.2">
      <c r="A669" s="83" t="s">
        <v>181</v>
      </c>
      <c r="B669" s="83">
        <v>13</v>
      </c>
      <c r="C669" s="84">
        <v>675.12407956000004</v>
      </c>
      <c r="D669" s="84">
        <v>666.94184792999999</v>
      </c>
      <c r="E669" s="84">
        <v>99.530131019999999</v>
      </c>
      <c r="F669" s="84">
        <v>99.530131019999999</v>
      </c>
    </row>
    <row r="670" spans="1:6" ht="12.75" customHeight="1" x14ac:dyDescent="0.2">
      <c r="A670" s="83" t="s">
        <v>181</v>
      </c>
      <c r="B670" s="83">
        <v>14</v>
      </c>
      <c r="C670" s="84">
        <v>656.11528585999997</v>
      </c>
      <c r="D670" s="84">
        <v>649.39261728999998</v>
      </c>
      <c r="E670" s="84">
        <v>96.911196200000006</v>
      </c>
      <c r="F670" s="84">
        <v>96.911196200000006</v>
      </c>
    </row>
    <row r="671" spans="1:6" ht="12.75" customHeight="1" x14ac:dyDescent="0.2">
      <c r="A671" s="83" t="s">
        <v>181</v>
      </c>
      <c r="B671" s="83">
        <v>15</v>
      </c>
      <c r="C671" s="84">
        <v>650.03743687999997</v>
      </c>
      <c r="D671" s="84">
        <v>644.15655501000003</v>
      </c>
      <c r="E671" s="84">
        <v>96.129799790000007</v>
      </c>
      <c r="F671" s="84">
        <v>96.129799790000007</v>
      </c>
    </row>
    <row r="672" spans="1:6" ht="12.75" customHeight="1" x14ac:dyDescent="0.2">
      <c r="A672" s="83" t="s">
        <v>181</v>
      </c>
      <c r="B672" s="83">
        <v>16</v>
      </c>
      <c r="C672" s="84">
        <v>655.28858044000003</v>
      </c>
      <c r="D672" s="84">
        <v>648.68816667999999</v>
      </c>
      <c r="E672" s="84">
        <v>96.806068499999995</v>
      </c>
      <c r="F672" s="84">
        <v>96.806068499999995</v>
      </c>
    </row>
    <row r="673" spans="1:6" ht="12.75" customHeight="1" x14ac:dyDescent="0.2">
      <c r="A673" s="83" t="s">
        <v>181</v>
      </c>
      <c r="B673" s="83">
        <v>17</v>
      </c>
      <c r="C673" s="84">
        <v>658.71847720999995</v>
      </c>
      <c r="D673" s="84">
        <v>652.24807687999999</v>
      </c>
      <c r="E673" s="84">
        <v>97.337326709999999</v>
      </c>
      <c r="F673" s="84">
        <v>97.337326709999999</v>
      </c>
    </row>
    <row r="674" spans="1:6" ht="12.75" customHeight="1" x14ac:dyDescent="0.2">
      <c r="A674" s="83" t="s">
        <v>181</v>
      </c>
      <c r="B674" s="83">
        <v>18</v>
      </c>
      <c r="C674" s="84">
        <v>667.48181201</v>
      </c>
      <c r="D674" s="84">
        <v>657.09482175999995</v>
      </c>
      <c r="E674" s="84">
        <v>98.060623879999994</v>
      </c>
      <c r="F674" s="84">
        <v>98.060623879999994</v>
      </c>
    </row>
    <row r="675" spans="1:6" ht="12.75" customHeight="1" x14ac:dyDescent="0.2">
      <c r="A675" s="83" t="s">
        <v>181</v>
      </c>
      <c r="B675" s="83">
        <v>19</v>
      </c>
      <c r="C675" s="84">
        <v>669.40217014999996</v>
      </c>
      <c r="D675" s="84">
        <v>652.74343452000005</v>
      </c>
      <c r="E675" s="84">
        <v>97.411250710000004</v>
      </c>
      <c r="F675" s="84">
        <v>97.411250710000004</v>
      </c>
    </row>
    <row r="676" spans="1:6" ht="12.75" customHeight="1" x14ac:dyDescent="0.2">
      <c r="A676" s="83" t="s">
        <v>181</v>
      </c>
      <c r="B676" s="83">
        <v>20</v>
      </c>
      <c r="C676" s="84">
        <v>648.97239174000003</v>
      </c>
      <c r="D676" s="84">
        <v>641.40539818000002</v>
      </c>
      <c r="E676" s="84">
        <v>95.719234760000006</v>
      </c>
      <c r="F676" s="84">
        <v>95.719234760000006</v>
      </c>
    </row>
    <row r="677" spans="1:6" ht="12.75" customHeight="1" x14ac:dyDescent="0.2">
      <c r="A677" s="83" t="s">
        <v>181</v>
      </c>
      <c r="B677" s="83">
        <v>21</v>
      </c>
      <c r="C677" s="84">
        <v>637.47689624999998</v>
      </c>
      <c r="D677" s="84">
        <v>631.12244954000005</v>
      </c>
      <c r="E677" s="84">
        <v>94.184673349999997</v>
      </c>
      <c r="F677" s="84">
        <v>94.184673349999997</v>
      </c>
    </row>
    <row r="678" spans="1:6" ht="12.75" customHeight="1" x14ac:dyDescent="0.2">
      <c r="A678" s="83" t="s">
        <v>181</v>
      </c>
      <c r="B678" s="83">
        <v>22</v>
      </c>
      <c r="C678" s="84">
        <v>633.73253392000004</v>
      </c>
      <c r="D678" s="84">
        <v>627.42305952000004</v>
      </c>
      <c r="E678" s="84">
        <v>93.632600069999995</v>
      </c>
      <c r="F678" s="84">
        <v>93.632600069999995</v>
      </c>
    </row>
    <row r="679" spans="1:6" ht="12.75" customHeight="1" x14ac:dyDescent="0.2">
      <c r="A679" s="83" t="s">
        <v>181</v>
      </c>
      <c r="B679" s="83">
        <v>23</v>
      </c>
      <c r="C679" s="84">
        <v>671.10972364999998</v>
      </c>
      <c r="D679" s="84">
        <v>664.66614513000002</v>
      </c>
      <c r="E679" s="84">
        <v>99.190519699999996</v>
      </c>
      <c r="F679" s="84">
        <v>99.190519699999996</v>
      </c>
    </row>
    <row r="680" spans="1:6" ht="12.75" customHeight="1" x14ac:dyDescent="0.2">
      <c r="A680" s="83" t="s">
        <v>181</v>
      </c>
      <c r="B680" s="83">
        <v>24</v>
      </c>
      <c r="C680" s="84">
        <v>730.15940833000002</v>
      </c>
      <c r="D680" s="84">
        <v>723.08852248999995</v>
      </c>
      <c r="E680" s="84">
        <v>107.90910123</v>
      </c>
      <c r="F680" s="84">
        <v>107.90910123</v>
      </c>
    </row>
    <row r="681" spans="1:6" ht="12.75" customHeight="1" x14ac:dyDescent="0.2">
      <c r="A681" s="83" t="s">
        <v>182</v>
      </c>
      <c r="B681" s="83">
        <v>1</v>
      </c>
      <c r="C681" s="84">
        <v>767.73415822000004</v>
      </c>
      <c r="D681" s="84">
        <v>760.26412759000004</v>
      </c>
      <c r="E681" s="84">
        <v>113.4569505</v>
      </c>
      <c r="F681" s="84">
        <v>113.4569505</v>
      </c>
    </row>
    <row r="682" spans="1:6" ht="12.75" customHeight="1" x14ac:dyDescent="0.2">
      <c r="A682" s="83" t="s">
        <v>182</v>
      </c>
      <c r="B682" s="83">
        <v>2</v>
      </c>
      <c r="C682" s="84">
        <v>783.05488086000003</v>
      </c>
      <c r="D682" s="84">
        <v>775.51220075000003</v>
      </c>
      <c r="E682" s="84">
        <v>115.7324753</v>
      </c>
      <c r="F682" s="84">
        <v>115.7324753</v>
      </c>
    </row>
    <row r="683" spans="1:6" ht="12.75" customHeight="1" x14ac:dyDescent="0.2">
      <c r="A683" s="83" t="s">
        <v>182</v>
      </c>
      <c r="B683" s="83">
        <v>3</v>
      </c>
      <c r="C683" s="84">
        <v>810.06383469000002</v>
      </c>
      <c r="D683" s="84">
        <v>802.77959632</v>
      </c>
      <c r="E683" s="84">
        <v>119.80168682999999</v>
      </c>
      <c r="F683" s="84">
        <v>119.80168682999999</v>
      </c>
    </row>
    <row r="684" spans="1:6" ht="12.75" customHeight="1" x14ac:dyDescent="0.2">
      <c r="A684" s="83" t="s">
        <v>182</v>
      </c>
      <c r="B684" s="83">
        <v>4</v>
      </c>
      <c r="C684" s="84">
        <v>826.29771060999997</v>
      </c>
      <c r="D684" s="84">
        <v>818.69147186999999</v>
      </c>
      <c r="E684" s="84">
        <v>122.17627324999999</v>
      </c>
      <c r="F684" s="84">
        <v>122.17627324999999</v>
      </c>
    </row>
    <row r="685" spans="1:6" ht="12.75" customHeight="1" x14ac:dyDescent="0.2">
      <c r="A685" s="83" t="s">
        <v>182</v>
      </c>
      <c r="B685" s="83">
        <v>5</v>
      </c>
      <c r="C685" s="84">
        <v>824.04490393000003</v>
      </c>
      <c r="D685" s="84">
        <v>814.32295640999996</v>
      </c>
      <c r="E685" s="84">
        <v>121.52434398</v>
      </c>
      <c r="F685" s="84">
        <v>121.52434398</v>
      </c>
    </row>
    <row r="686" spans="1:6" ht="12.75" customHeight="1" x14ac:dyDescent="0.2">
      <c r="A686" s="83" t="s">
        <v>182</v>
      </c>
      <c r="B686" s="83">
        <v>6</v>
      </c>
      <c r="C686" s="84">
        <v>834.75933927999995</v>
      </c>
      <c r="D686" s="84">
        <v>818.94741094000005</v>
      </c>
      <c r="E686" s="84">
        <v>122.21446795999999</v>
      </c>
      <c r="F686" s="84">
        <v>122.21446795999999</v>
      </c>
    </row>
    <row r="687" spans="1:6" ht="12.75" customHeight="1" x14ac:dyDescent="0.2">
      <c r="A687" s="83" t="s">
        <v>182</v>
      </c>
      <c r="B687" s="83">
        <v>7</v>
      </c>
      <c r="C687" s="84">
        <v>810.92639349000001</v>
      </c>
      <c r="D687" s="84">
        <v>802.73739525999997</v>
      </c>
      <c r="E687" s="84">
        <v>119.79538900999999</v>
      </c>
      <c r="F687" s="84">
        <v>119.79538900999999</v>
      </c>
    </row>
    <row r="688" spans="1:6" ht="12.75" customHeight="1" x14ac:dyDescent="0.2">
      <c r="A688" s="83" t="s">
        <v>182</v>
      </c>
      <c r="B688" s="83">
        <v>8</v>
      </c>
      <c r="C688" s="84">
        <v>813.52115198000001</v>
      </c>
      <c r="D688" s="84">
        <v>805.59202009000001</v>
      </c>
      <c r="E688" s="84">
        <v>120.22139494</v>
      </c>
      <c r="F688" s="84">
        <v>120.22139494</v>
      </c>
    </row>
    <row r="689" spans="1:6" ht="12.75" customHeight="1" x14ac:dyDescent="0.2">
      <c r="A689" s="83" t="s">
        <v>182</v>
      </c>
      <c r="B689" s="83">
        <v>9</v>
      </c>
      <c r="C689" s="84">
        <v>767.97678911000003</v>
      </c>
      <c r="D689" s="84">
        <v>760.98165534999998</v>
      </c>
      <c r="E689" s="84">
        <v>113.56402975</v>
      </c>
      <c r="F689" s="84">
        <v>113.56402975</v>
      </c>
    </row>
    <row r="690" spans="1:6" ht="12.75" customHeight="1" x14ac:dyDescent="0.2">
      <c r="A690" s="83" t="s">
        <v>182</v>
      </c>
      <c r="B690" s="83">
        <v>10</v>
      </c>
      <c r="C690" s="84">
        <v>756.32037566999998</v>
      </c>
      <c r="D690" s="84">
        <v>749.07265958000005</v>
      </c>
      <c r="E690" s="84">
        <v>111.78680747</v>
      </c>
      <c r="F690" s="84">
        <v>111.78680747</v>
      </c>
    </row>
    <row r="691" spans="1:6" ht="12.75" customHeight="1" x14ac:dyDescent="0.2">
      <c r="A691" s="83" t="s">
        <v>182</v>
      </c>
      <c r="B691" s="83">
        <v>11</v>
      </c>
      <c r="C691" s="84">
        <v>765.73467775999995</v>
      </c>
      <c r="D691" s="84">
        <v>757.90791430000002</v>
      </c>
      <c r="E691" s="84">
        <v>113.10532431</v>
      </c>
      <c r="F691" s="84">
        <v>113.10532431</v>
      </c>
    </row>
    <row r="692" spans="1:6" ht="12.75" customHeight="1" x14ac:dyDescent="0.2">
      <c r="A692" s="83" t="s">
        <v>182</v>
      </c>
      <c r="B692" s="83">
        <v>12</v>
      </c>
      <c r="C692" s="84">
        <v>745.56184216999998</v>
      </c>
      <c r="D692" s="84">
        <v>734.86270030000003</v>
      </c>
      <c r="E692" s="84">
        <v>109.66620413</v>
      </c>
      <c r="F692" s="84">
        <v>109.66620413</v>
      </c>
    </row>
    <row r="693" spans="1:6" ht="12.75" customHeight="1" x14ac:dyDescent="0.2">
      <c r="A693" s="83" t="s">
        <v>182</v>
      </c>
      <c r="B693" s="83">
        <v>13</v>
      </c>
      <c r="C693" s="84">
        <v>696.76779570999997</v>
      </c>
      <c r="D693" s="84">
        <v>687.35326770999995</v>
      </c>
      <c r="E693" s="84">
        <v>102.57620061</v>
      </c>
      <c r="F693" s="84">
        <v>102.57620061</v>
      </c>
    </row>
    <row r="694" spans="1:6" ht="12.75" customHeight="1" x14ac:dyDescent="0.2">
      <c r="A694" s="83" t="s">
        <v>182</v>
      </c>
      <c r="B694" s="83">
        <v>14</v>
      </c>
      <c r="C694" s="84">
        <v>676.06890041999998</v>
      </c>
      <c r="D694" s="84">
        <v>664.99434768000003</v>
      </c>
      <c r="E694" s="84">
        <v>99.239498549999993</v>
      </c>
      <c r="F694" s="84">
        <v>99.239498549999993</v>
      </c>
    </row>
    <row r="695" spans="1:6" ht="12.75" customHeight="1" x14ac:dyDescent="0.2">
      <c r="A695" s="83" t="s">
        <v>182</v>
      </c>
      <c r="B695" s="83">
        <v>15</v>
      </c>
      <c r="C695" s="84">
        <v>688.34550524999997</v>
      </c>
      <c r="D695" s="84">
        <v>671.66636989999995</v>
      </c>
      <c r="E695" s="84">
        <v>100.23518842</v>
      </c>
      <c r="F695" s="84">
        <v>100.23518842</v>
      </c>
    </row>
    <row r="696" spans="1:6" ht="12.75" customHeight="1" x14ac:dyDescent="0.2">
      <c r="A696" s="83" t="s">
        <v>182</v>
      </c>
      <c r="B696" s="83">
        <v>16</v>
      </c>
      <c r="C696" s="84">
        <v>679.92508729999997</v>
      </c>
      <c r="D696" s="84">
        <v>672.95511811999995</v>
      </c>
      <c r="E696" s="84">
        <v>100.42751296</v>
      </c>
      <c r="F696" s="84">
        <v>100.42751296</v>
      </c>
    </row>
    <row r="697" spans="1:6" ht="12.75" customHeight="1" x14ac:dyDescent="0.2">
      <c r="A697" s="83" t="s">
        <v>182</v>
      </c>
      <c r="B697" s="83">
        <v>17</v>
      </c>
      <c r="C697" s="84">
        <v>678.15403962000005</v>
      </c>
      <c r="D697" s="84">
        <v>671.49272940000003</v>
      </c>
      <c r="E697" s="84">
        <v>100.20927543000001</v>
      </c>
      <c r="F697" s="84">
        <v>100.20927543000001</v>
      </c>
    </row>
    <row r="698" spans="1:6" ht="12.75" customHeight="1" x14ac:dyDescent="0.2">
      <c r="A698" s="83" t="s">
        <v>182</v>
      </c>
      <c r="B698" s="83">
        <v>18</v>
      </c>
      <c r="C698" s="84">
        <v>684.50474161</v>
      </c>
      <c r="D698" s="84">
        <v>677.87435336999999</v>
      </c>
      <c r="E698" s="84">
        <v>101.16162813</v>
      </c>
      <c r="F698" s="84">
        <v>101.16162813</v>
      </c>
    </row>
    <row r="699" spans="1:6" ht="12.75" customHeight="1" x14ac:dyDescent="0.2">
      <c r="A699" s="83" t="s">
        <v>182</v>
      </c>
      <c r="B699" s="83">
        <v>19</v>
      </c>
      <c r="C699" s="84">
        <v>686.01202784999998</v>
      </c>
      <c r="D699" s="84">
        <v>679.32896240000002</v>
      </c>
      <c r="E699" s="84">
        <v>101.37870467</v>
      </c>
      <c r="F699" s="84">
        <v>101.37870467</v>
      </c>
    </row>
    <row r="700" spans="1:6" ht="12.75" customHeight="1" x14ac:dyDescent="0.2">
      <c r="A700" s="83" t="s">
        <v>182</v>
      </c>
      <c r="B700" s="83">
        <v>20</v>
      </c>
      <c r="C700" s="84">
        <v>681.16105829000003</v>
      </c>
      <c r="D700" s="84">
        <v>672.43177849000006</v>
      </c>
      <c r="E700" s="84">
        <v>100.34941310000001</v>
      </c>
      <c r="F700" s="84">
        <v>100.34941310000001</v>
      </c>
    </row>
    <row r="701" spans="1:6" ht="12.75" customHeight="1" x14ac:dyDescent="0.2">
      <c r="A701" s="83" t="s">
        <v>182</v>
      </c>
      <c r="B701" s="83">
        <v>21</v>
      </c>
      <c r="C701" s="84">
        <v>667.54556438999998</v>
      </c>
      <c r="D701" s="84">
        <v>659.39049477000003</v>
      </c>
      <c r="E701" s="84">
        <v>98.403215419999995</v>
      </c>
      <c r="F701" s="84">
        <v>98.403215419999995</v>
      </c>
    </row>
    <row r="702" spans="1:6" ht="12.75" customHeight="1" x14ac:dyDescent="0.2">
      <c r="A702" s="83" t="s">
        <v>182</v>
      </c>
      <c r="B702" s="83">
        <v>22</v>
      </c>
      <c r="C702" s="84">
        <v>662.71122491000006</v>
      </c>
      <c r="D702" s="84">
        <v>656.21721591999994</v>
      </c>
      <c r="E702" s="84">
        <v>97.929655600000004</v>
      </c>
      <c r="F702" s="84">
        <v>97.929655600000004</v>
      </c>
    </row>
    <row r="703" spans="1:6" ht="12.75" customHeight="1" x14ac:dyDescent="0.2">
      <c r="A703" s="83" t="s">
        <v>182</v>
      </c>
      <c r="B703" s="83">
        <v>23</v>
      </c>
      <c r="C703" s="84">
        <v>705.71543941000004</v>
      </c>
      <c r="D703" s="84">
        <v>698.87024309000003</v>
      </c>
      <c r="E703" s="84">
        <v>104.29492028</v>
      </c>
      <c r="F703" s="84">
        <v>104.29492028</v>
      </c>
    </row>
    <row r="704" spans="1:6" ht="12.75" customHeight="1" x14ac:dyDescent="0.2">
      <c r="A704" s="83" t="s">
        <v>182</v>
      </c>
      <c r="B704" s="83">
        <v>24</v>
      </c>
      <c r="C704" s="84">
        <v>772.71330348000004</v>
      </c>
      <c r="D704" s="84">
        <v>764.68643626000005</v>
      </c>
      <c r="E704" s="84">
        <v>114.11690753000001</v>
      </c>
      <c r="F704" s="84">
        <v>114.11690753000001</v>
      </c>
    </row>
    <row r="705" spans="1:6" ht="12.75" customHeight="1" x14ac:dyDescent="0.2">
      <c r="A705" s="83" t="s">
        <v>183</v>
      </c>
      <c r="B705" s="83">
        <v>1</v>
      </c>
      <c r="C705" s="84">
        <v>787.68648136000002</v>
      </c>
      <c r="D705" s="84">
        <v>775.60638491999998</v>
      </c>
      <c r="E705" s="84">
        <v>115.74653075000001</v>
      </c>
      <c r="F705" s="84">
        <v>115.74653075000001</v>
      </c>
    </row>
    <row r="706" spans="1:6" ht="12.75" customHeight="1" x14ac:dyDescent="0.2">
      <c r="A706" s="83" t="s">
        <v>183</v>
      </c>
      <c r="B706" s="83">
        <v>2</v>
      </c>
      <c r="C706" s="84">
        <v>808.32371843999999</v>
      </c>
      <c r="D706" s="84">
        <v>800.53763934999995</v>
      </c>
      <c r="E706" s="84">
        <v>119.46711153</v>
      </c>
      <c r="F706" s="84">
        <v>119.46711153</v>
      </c>
    </row>
    <row r="707" spans="1:6" ht="12.75" customHeight="1" x14ac:dyDescent="0.2">
      <c r="A707" s="83" t="s">
        <v>183</v>
      </c>
      <c r="B707" s="83">
        <v>3</v>
      </c>
      <c r="C707" s="84">
        <v>805.07619160000002</v>
      </c>
      <c r="D707" s="84">
        <v>798.00971494999999</v>
      </c>
      <c r="E707" s="84">
        <v>119.08986027</v>
      </c>
      <c r="F707" s="84">
        <v>119.08986027</v>
      </c>
    </row>
    <row r="708" spans="1:6" ht="12.75" customHeight="1" x14ac:dyDescent="0.2">
      <c r="A708" s="83" t="s">
        <v>183</v>
      </c>
      <c r="B708" s="83">
        <v>4</v>
      </c>
      <c r="C708" s="84">
        <v>805.44011287000001</v>
      </c>
      <c r="D708" s="84">
        <v>797.59271602000001</v>
      </c>
      <c r="E708" s="84">
        <v>119.02763002</v>
      </c>
      <c r="F708" s="84">
        <v>119.02763002</v>
      </c>
    </row>
    <row r="709" spans="1:6" ht="12.75" customHeight="1" x14ac:dyDescent="0.2">
      <c r="A709" s="83" t="s">
        <v>183</v>
      </c>
      <c r="B709" s="83">
        <v>5</v>
      </c>
      <c r="C709" s="84">
        <v>806.72901405000005</v>
      </c>
      <c r="D709" s="84">
        <v>799.02728284</v>
      </c>
      <c r="E709" s="84">
        <v>119.24171559</v>
      </c>
      <c r="F709" s="84">
        <v>119.24171559</v>
      </c>
    </row>
    <row r="710" spans="1:6" ht="12.75" customHeight="1" x14ac:dyDescent="0.2">
      <c r="A710" s="83" t="s">
        <v>183</v>
      </c>
      <c r="B710" s="83">
        <v>6</v>
      </c>
      <c r="C710" s="84">
        <v>811.88812266000002</v>
      </c>
      <c r="D710" s="84">
        <v>803.76145379000002</v>
      </c>
      <c r="E710" s="84">
        <v>119.94821295</v>
      </c>
      <c r="F710" s="84">
        <v>119.94821295</v>
      </c>
    </row>
    <row r="711" spans="1:6" ht="12.75" customHeight="1" x14ac:dyDescent="0.2">
      <c r="A711" s="83" t="s">
        <v>183</v>
      </c>
      <c r="B711" s="83">
        <v>7</v>
      </c>
      <c r="C711" s="84">
        <v>815.80299937999996</v>
      </c>
      <c r="D711" s="84">
        <v>807.98080814000002</v>
      </c>
      <c r="E711" s="84">
        <v>120.57788238000001</v>
      </c>
      <c r="F711" s="84">
        <v>120.57788238000001</v>
      </c>
    </row>
    <row r="712" spans="1:6" ht="12.75" customHeight="1" x14ac:dyDescent="0.2">
      <c r="A712" s="83" t="s">
        <v>183</v>
      </c>
      <c r="B712" s="83">
        <v>8</v>
      </c>
      <c r="C712" s="84">
        <v>797.30674553999995</v>
      </c>
      <c r="D712" s="84">
        <v>789.60087054999997</v>
      </c>
      <c r="E712" s="84">
        <v>117.83497817999999</v>
      </c>
      <c r="F712" s="84">
        <v>117.83497817999999</v>
      </c>
    </row>
    <row r="713" spans="1:6" ht="12.75" customHeight="1" x14ac:dyDescent="0.2">
      <c r="A713" s="83" t="s">
        <v>183</v>
      </c>
      <c r="B713" s="83">
        <v>9</v>
      </c>
      <c r="C713" s="84">
        <v>748.77707814999997</v>
      </c>
      <c r="D713" s="84">
        <v>742.41270961999999</v>
      </c>
      <c r="E713" s="84">
        <v>110.79291918</v>
      </c>
      <c r="F713" s="84">
        <v>110.79291918</v>
      </c>
    </row>
    <row r="714" spans="1:6" ht="12.75" customHeight="1" x14ac:dyDescent="0.2">
      <c r="A714" s="83" t="s">
        <v>183</v>
      </c>
      <c r="B714" s="83">
        <v>10</v>
      </c>
      <c r="C714" s="84">
        <v>732.85037917</v>
      </c>
      <c r="D714" s="84">
        <v>726.53239445999998</v>
      </c>
      <c r="E714" s="84">
        <v>108.42304263</v>
      </c>
      <c r="F714" s="84">
        <v>108.42304263</v>
      </c>
    </row>
    <row r="715" spans="1:6" ht="12.75" customHeight="1" x14ac:dyDescent="0.2">
      <c r="A715" s="83" t="s">
        <v>183</v>
      </c>
      <c r="B715" s="83">
        <v>11</v>
      </c>
      <c r="C715" s="84">
        <v>762.95645661000003</v>
      </c>
      <c r="D715" s="84">
        <v>756.04611818000001</v>
      </c>
      <c r="E715" s="84">
        <v>112.82748178</v>
      </c>
      <c r="F715" s="84">
        <v>112.82748178</v>
      </c>
    </row>
    <row r="716" spans="1:6" ht="12.75" customHeight="1" x14ac:dyDescent="0.2">
      <c r="A716" s="83" t="s">
        <v>183</v>
      </c>
      <c r="B716" s="83">
        <v>12</v>
      </c>
      <c r="C716" s="84">
        <v>689.20995368000001</v>
      </c>
      <c r="D716" s="84">
        <v>681.84315501000003</v>
      </c>
      <c r="E716" s="84">
        <v>101.75390667000001</v>
      </c>
      <c r="F716" s="84">
        <v>101.75390667000001</v>
      </c>
    </row>
    <row r="717" spans="1:6" ht="12.75" customHeight="1" x14ac:dyDescent="0.2">
      <c r="A717" s="83" t="s">
        <v>183</v>
      </c>
      <c r="B717" s="83">
        <v>13</v>
      </c>
      <c r="C717" s="84">
        <v>628.31461748000004</v>
      </c>
      <c r="D717" s="84">
        <v>621.70166220999999</v>
      </c>
      <c r="E717" s="84">
        <v>92.778775370000005</v>
      </c>
      <c r="F717" s="84">
        <v>92.778775370000005</v>
      </c>
    </row>
    <row r="718" spans="1:6" ht="12.75" customHeight="1" x14ac:dyDescent="0.2">
      <c r="A718" s="83" t="s">
        <v>183</v>
      </c>
      <c r="B718" s="83">
        <v>14</v>
      </c>
      <c r="C718" s="84">
        <v>618.09350576999998</v>
      </c>
      <c r="D718" s="84">
        <v>610.38588353</v>
      </c>
      <c r="E718" s="84">
        <v>91.090081010000006</v>
      </c>
      <c r="F718" s="84">
        <v>91.090081010000006</v>
      </c>
    </row>
    <row r="719" spans="1:6" ht="12.75" customHeight="1" x14ac:dyDescent="0.2">
      <c r="A719" s="83" t="s">
        <v>183</v>
      </c>
      <c r="B719" s="83">
        <v>15</v>
      </c>
      <c r="C719" s="84">
        <v>625.53797047</v>
      </c>
      <c r="D719" s="84">
        <v>616.95030219</v>
      </c>
      <c r="E719" s="84">
        <v>92.069712820000007</v>
      </c>
      <c r="F719" s="84">
        <v>92.069712820000007</v>
      </c>
    </row>
    <row r="720" spans="1:6" ht="12.75" customHeight="1" x14ac:dyDescent="0.2">
      <c r="A720" s="83" t="s">
        <v>183</v>
      </c>
      <c r="B720" s="83">
        <v>16</v>
      </c>
      <c r="C720" s="84">
        <v>615.83709067999996</v>
      </c>
      <c r="D720" s="84">
        <v>610.14619619999996</v>
      </c>
      <c r="E720" s="84">
        <v>91.054311609999999</v>
      </c>
      <c r="F720" s="84">
        <v>91.054311609999999</v>
      </c>
    </row>
    <row r="721" spans="1:6" ht="12.75" customHeight="1" x14ac:dyDescent="0.2">
      <c r="A721" s="83" t="s">
        <v>183</v>
      </c>
      <c r="B721" s="83">
        <v>17</v>
      </c>
      <c r="C721" s="84">
        <v>618.93248351</v>
      </c>
      <c r="D721" s="84">
        <v>613.39198371999998</v>
      </c>
      <c r="E721" s="84">
        <v>91.538692159999997</v>
      </c>
      <c r="F721" s="84">
        <v>91.538692159999997</v>
      </c>
    </row>
    <row r="722" spans="1:6" ht="12.75" customHeight="1" x14ac:dyDescent="0.2">
      <c r="A722" s="83" t="s">
        <v>183</v>
      </c>
      <c r="B722" s="83">
        <v>18</v>
      </c>
      <c r="C722" s="84">
        <v>627.48873125</v>
      </c>
      <c r="D722" s="84">
        <v>621.86770296999998</v>
      </c>
      <c r="E722" s="84">
        <v>92.803554230000003</v>
      </c>
      <c r="F722" s="84">
        <v>92.803554230000003</v>
      </c>
    </row>
    <row r="723" spans="1:6" ht="12.75" customHeight="1" x14ac:dyDescent="0.2">
      <c r="A723" s="83" t="s">
        <v>183</v>
      </c>
      <c r="B723" s="83">
        <v>19</v>
      </c>
      <c r="C723" s="84">
        <v>639.43152313999997</v>
      </c>
      <c r="D723" s="84">
        <v>633.59003385000005</v>
      </c>
      <c r="E723" s="84">
        <v>94.552919829999993</v>
      </c>
      <c r="F723" s="84">
        <v>94.552919829999993</v>
      </c>
    </row>
    <row r="724" spans="1:6" ht="12.75" customHeight="1" x14ac:dyDescent="0.2">
      <c r="A724" s="83" t="s">
        <v>183</v>
      </c>
      <c r="B724" s="83">
        <v>20</v>
      </c>
      <c r="C724" s="84">
        <v>645.8277468</v>
      </c>
      <c r="D724" s="84">
        <v>639.65723466999998</v>
      </c>
      <c r="E724" s="84">
        <v>95.458350030000005</v>
      </c>
      <c r="F724" s="84">
        <v>95.458350030000005</v>
      </c>
    </row>
    <row r="725" spans="1:6" ht="12.75" customHeight="1" x14ac:dyDescent="0.2">
      <c r="A725" s="83" t="s">
        <v>183</v>
      </c>
      <c r="B725" s="83">
        <v>21</v>
      </c>
      <c r="C725" s="84">
        <v>680.85564231000001</v>
      </c>
      <c r="D725" s="84">
        <v>674.90027824000003</v>
      </c>
      <c r="E725" s="84">
        <v>100.7177962</v>
      </c>
      <c r="F725" s="84">
        <v>100.7177962</v>
      </c>
    </row>
    <row r="726" spans="1:6" ht="12.75" customHeight="1" x14ac:dyDescent="0.2">
      <c r="A726" s="83" t="s">
        <v>183</v>
      </c>
      <c r="B726" s="83">
        <v>22</v>
      </c>
      <c r="C726" s="84">
        <v>713.30357431000004</v>
      </c>
      <c r="D726" s="84">
        <v>706.72828724999999</v>
      </c>
      <c r="E726" s="84">
        <v>105.46760447</v>
      </c>
      <c r="F726" s="84">
        <v>105.46760447</v>
      </c>
    </row>
    <row r="727" spans="1:6" ht="12.75" customHeight="1" x14ac:dyDescent="0.2">
      <c r="A727" s="83" t="s">
        <v>183</v>
      </c>
      <c r="B727" s="83">
        <v>23</v>
      </c>
      <c r="C727" s="84">
        <v>697.11105770999995</v>
      </c>
      <c r="D727" s="84">
        <v>690.69414787000005</v>
      </c>
      <c r="E727" s="84">
        <v>103.07477218</v>
      </c>
      <c r="F727" s="84">
        <v>103.07477218</v>
      </c>
    </row>
    <row r="728" spans="1:6" ht="12.75" customHeight="1" x14ac:dyDescent="0.2">
      <c r="A728" s="83" t="s">
        <v>183</v>
      </c>
      <c r="B728" s="83">
        <v>24</v>
      </c>
      <c r="C728" s="84">
        <v>739.33367670999996</v>
      </c>
      <c r="D728" s="84">
        <v>732.44330151999998</v>
      </c>
      <c r="E728" s="84">
        <v>109.30514855</v>
      </c>
      <c r="F728" s="84">
        <v>109.30514855</v>
      </c>
    </row>
    <row r="729" spans="1:6" ht="12.75" customHeight="1" x14ac:dyDescent="0.2">
      <c r="A729" s="83" t="s">
        <v>184</v>
      </c>
      <c r="B729" s="83">
        <v>1</v>
      </c>
      <c r="C729" s="84">
        <v>820.72962519999999</v>
      </c>
      <c r="D729" s="84">
        <v>813.15710923999995</v>
      </c>
      <c r="E729" s="84">
        <v>121.35036040999999</v>
      </c>
      <c r="F729" s="84">
        <v>121.35036040999999</v>
      </c>
    </row>
    <row r="730" spans="1:6" ht="12.75" customHeight="1" x14ac:dyDescent="0.2">
      <c r="A730" s="83" t="s">
        <v>184</v>
      </c>
      <c r="B730" s="83">
        <v>2</v>
      </c>
      <c r="C730" s="84">
        <v>827.69493326999998</v>
      </c>
      <c r="D730" s="84">
        <v>819.85687419999999</v>
      </c>
      <c r="E730" s="84">
        <v>122.35019044000001</v>
      </c>
      <c r="F730" s="84">
        <v>122.35019044000001</v>
      </c>
    </row>
    <row r="731" spans="1:6" ht="12.75" customHeight="1" x14ac:dyDescent="0.2">
      <c r="A731" s="83" t="s">
        <v>184</v>
      </c>
      <c r="B731" s="83">
        <v>3</v>
      </c>
      <c r="C731" s="84">
        <v>828.25242725999999</v>
      </c>
      <c r="D731" s="84">
        <v>821.37278232000006</v>
      </c>
      <c r="E731" s="84">
        <v>122.57641486</v>
      </c>
      <c r="F731" s="84">
        <v>122.57641486</v>
      </c>
    </row>
    <row r="732" spans="1:6" ht="12.75" customHeight="1" x14ac:dyDescent="0.2">
      <c r="A732" s="83" t="s">
        <v>184</v>
      </c>
      <c r="B732" s="83">
        <v>4</v>
      </c>
      <c r="C732" s="84">
        <v>826.07168896999997</v>
      </c>
      <c r="D732" s="84">
        <v>818.88410421000003</v>
      </c>
      <c r="E732" s="84">
        <v>122.20502046999999</v>
      </c>
      <c r="F732" s="84">
        <v>122.20502046999999</v>
      </c>
    </row>
    <row r="733" spans="1:6" ht="12.75" customHeight="1" x14ac:dyDescent="0.2">
      <c r="A733" s="83" t="s">
        <v>184</v>
      </c>
      <c r="B733" s="83">
        <v>5</v>
      </c>
      <c r="C733" s="84">
        <v>825.43472577</v>
      </c>
      <c r="D733" s="84">
        <v>818.09020543999998</v>
      </c>
      <c r="E733" s="84">
        <v>122.0865441</v>
      </c>
      <c r="F733" s="84">
        <v>122.0865441</v>
      </c>
    </row>
    <row r="734" spans="1:6" ht="12.75" customHeight="1" x14ac:dyDescent="0.2">
      <c r="A734" s="83" t="s">
        <v>184</v>
      </c>
      <c r="B734" s="83">
        <v>6</v>
      </c>
      <c r="C734" s="84">
        <v>826.08637943999997</v>
      </c>
      <c r="D734" s="84">
        <v>818.58643918999996</v>
      </c>
      <c r="E734" s="84">
        <v>122.16059885</v>
      </c>
      <c r="F734" s="84">
        <v>122.16059885</v>
      </c>
    </row>
    <row r="735" spans="1:6" ht="12.75" customHeight="1" x14ac:dyDescent="0.2">
      <c r="A735" s="83" t="s">
        <v>184</v>
      </c>
      <c r="B735" s="83">
        <v>7</v>
      </c>
      <c r="C735" s="84">
        <v>812.92314553000006</v>
      </c>
      <c r="D735" s="84">
        <v>805.63946279000004</v>
      </c>
      <c r="E735" s="84">
        <v>120.22847499</v>
      </c>
      <c r="F735" s="84">
        <v>120.22847499</v>
      </c>
    </row>
    <row r="736" spans="1:6" ht="12.75" customHeight="1" x14ac:dyDescent="0.2">
      <c r="A736" s="83" t="s">
        <v>184</v>
      </c>
      <c r="B736" s="83">
        <v>8</v>
      </c>
      <c r="C736" s="84">
        <v>795.19182357</v>
      </c>
      <c r="D736" s="84">
        <v>787.77608636000002</v>
      </c>
      <c r="E736" s="84">
        <v>117.56265907</v>
      </c>
      <c r="F736" s="84">
        <v>117.56265907</v>
      </c>
    </row>
    <row r="737" spans="1:6" ht="12.75" customHeight="1" x14ac:dyDescent="0.2">
      <c r="A737" s="83" t="s">
        <v>184</v>
      </c>
      <c r="B737" s="83">
        <v>9</v>
      </c>
      <c r="C737" s="84">
        <v>762.78517636000004</v>
      </c>
      <c r="D737" s="84">
        <v>756.73952670999995</v>
      </c>
      <c r="E737" s="84">
        <v>112.93096163</v>
      </c>
      <c r="F737" s="84">
        <v>112.93096163</v>
      </c>
    </row>
    <row r="738" spans="1:6" ht="12.75" customHeight="1" x14ac:dyDescent="0.2">
      <c r="A738" s="83" t="s">
        <v>184</v>
      </c>
      <c r="B738" s="83">
        <v>10</v>
      </c>
      <c r="C738" s="84">
        <v>751.56289588000004</v>
      </c>
      <c r="D738" s="84">
        <v>745.25347801999999</v>
      </c>
      <c r="E738" s="84">
        <v>111.21685727000001</v>
      </c>
      <c r="F738" s="84">
        <v>111.21685727000001</v>
      </c>
    </row>
    <row r="739" spans="1:6" ht="12.75" customHeight="1" x14ac:dyDescent="0.2">
      <c r="A739" s="83" t="s">
        <v>184</v>
      </c>
      <c r="B739" s="83">
        <v>11</v>
      </c>
      <c r="C739" s="84">
        <v>743.29324195000004</v>
      </c>
      <c r="D739" s="84">
        <v>736.32462541999996</v>
      </c>
      <c r="E739" s="84">
        <v>109.88437248</v>
      </c>
      <c r="F739" s="84">
        <v>109.88437248</v>
      </c>
    </row>
    <row r="740" spans="1:6" ht="12.75" customHeight="1" x14ac:dyDescent="0.2">
      <c r="A740" s="83" t="s">
        <v>184</v>
      </c>
      <c r="B740" s="83">
        <v>12</v>
      </c>
      <c r="C740" s="84">
        <v>691.41805062000003</v>
      </c>
      <c r="D740" s="84">
        <v>684.66270004</v>
      </c>
      <c r="E740" s="84">
        <v>102.17467752</v>
      </c>
      <c r="F740" s="84">
        <v>102.17467752</v>
      </c>
    </row>
    <row r="741" spans="1:6" ht="12.75" customHeight="1" x14ac:dyDescent="0.2">
      <c r="A741" s="83" t="s">
        <v>184</v>
      </c>
      <c r="B741" s="83">
        <v>13</v>
      </c>
      <c r="C741" s="84">
        <v>643.68446179</v>
      </c>
      <c r="D741" s="84">
        <v>636.90974028000005</v>
      </c>
      <c r="E741" s="84">
        <v>95.048331559999994</v>
      </c>
      <c r="F741" s="84">
        <v>95.048331559999994</v>
      </c>
    </row>
    <row r="742" spans="1:6" ht="12.75" customHeight="1" x14ac:dyDescent="0.2">
      <c r="A742" s="83" t="s">
        <v>184</v>
      </c>
      <c r="B742" s="83">
        <v>14</v>
      </c>
      <c r="C742" s="84">
        <v>630.33355346999997</v>
      </c>
      <c r="D742" s="84">
        <v>624.70338992999996</v>
      </c>
      <c r="E742" s="84">
        <v>93.22673399</v>
      </c>
      <c r="F742" s="84">
        <v>93.22673399</v>
      </c>
    </row>
    <row r="743" spans="1:6" ht="12.75" customHeight="1" x14ac:dyDescent="0.2">
      <c r="A743" s="83" t="s">
        <v>184</v>
      </c>
      <c r="B743" s="83">
        <v>15</v>
      </c>
      <c r="C743" s="84">
        <v>632.46013611000001</v>
      </c>
      <c r="D743" s="84">
        <v>627.46605523000005</v>
      </c>
      <c r="E743" s="84">
        <v>93.639016470000001</v>
      </c>
      <c r="F743" s="84">
        <v>93.639016470000001</v>
      </c>
    </row>
    <row r="744" spans="1:6" ht="12.75" customHeight="1" x14ac:dyDescent="0.2">
      <c r="A744" s="83" t="s">
        <v>184</v>
      </c>
      <c r="B744" s="83">
        <v>16</v>
      </c>
      <c r="C744" s="84">
        <v>632.34844210999995</v>
      </c>
      <c r="D744" s="84">
        <v>626.81448184999999</v>
      </c>
      <c r="E744" s="84">
        <v>93.541779829999996</v>
      </c>
      <c r="F744" s="84">
        <v>93.541779829999996</v>
      </c>
    </row>
    <row r="745" spans="1:6" ht="12.75" customHeight="1" x14ac:dyDescent="0.2">
      <c r="A745" s="83" t="s">
        <v>184</v>
      </c>
      <c r="B745" s="83">
        <v>17</v>
      </c>
      <c r="C745" s="84">
        <v>631.56735176999996</v>
      </c>
      <c r="D745" s="84">
        <v>625.86916541000005</v>
      </c>
      <c r="E745" s="84">
        <v>93.40070686</v>
      </c>
      <c r="F745" s="84">
        <v>93.40070686</v>
      </c>
    </row>
    <row r="746" spans="1:6" ht="12.75" customHeight="1" x14ac:dyDescent="0.2">
      <c r="A746" s="83" t="s">
        <v>184</v>
      </c>
      <c r="B746" s="83">
        <v>18</v>
      </c>
      <c r="C746" s="84">
        <v>633.57550278999997</v>
      </c>
      <c r="D746" s="84">
        <v>628.24363123000001</v>
      </c>
      <c r="E746" s="84">
        <v>93.755056940000003</v>
      </c>
      <c r="F746" s="84">
        <v>93.755056940000003</v>
      </c>
    </row>
    <row r="747" spans="1:6" ht="12.75" customHeight="1" x14ac:dyDescent="0.2">
      <c r="A747" s="83" t="s">
        <v>184</v>
      </c>
      <c r="B747" s="83">
        <v>19</v>
      </c>
      <c r="C747" s="84">
        <v>628.43736489000003</v>
      </c>
      <c r="D747" s="84">
        <v>623.08319509</v>
      </c>
      <c r="E747" s="84">
        <v>92.984946489999999</v>
      </c>
      <c r="F747" s="84">
        <v>92.984946489999999</v>
      </c>
    </row>
    <row r="748" spans="1:6" ht="12.75" customHeight="1" x14ac:dyDescent="0.2">
      <c r="A748" s="83" t="s">
        <v>184</v>
      </c>
      <c r="B748" s="83">
        <v>20</v>
      </c>
      <c r="C748" s="84">
        <v>618.91240775000006</v>
      </c>
      <c r="D748" s="84">
        <v>613.44563803999995</v>
      </c>
      <c r="E748" s="84">
        <v>91.546699180000005</v>
      </c>
      <c r="F748" s="84">
        <v>91.546699180000005</v>
      </c>
    </row>
    <row r="749" spans="1:6" ht="12.75" customHeight="1" x14ac:dyDescent="0.2">
      <c r="A749" s="83" t="s">
        <v>184</v>
      </c>
      <c r="B749" s="83">
        <v>21</v>
      </c>
      <c r="C749" s="84">
        <v>627.21269131999998</v>
      </c>
      <c r="D749" s="84">
        <v>620.60089521999998</v>
      </c>
      <c r="E749" s="84">
        <v>92.61450395</v>
      </c>
      <c r="F749" s="84">
        <v>92.61450395</v>
      </c>
    </row>
    <row r="750" spans="1:6" ht="12.75" customHeight="1" x14ac:dyDescent="0.2">
      <c r="A750" s="83" t="s">
        <v>184</v>
      </c>
      <c r="B750" s="83">
        <v>22</v>
      </c>
      <c r="C750" s="84">
        <v>634.97692997000001</v>
      </c>
      <c r="D750" s="84">
        <v>626.74355018000006</v>
      </c>
      <c r="E750" s="84">
        <v>93.531194450000001</v>
      </c>
      <c r="F750" s="84">
        <v>93.531194450000001</v>
      </c>
    </row>
    <row r="751" spans="1:6" ht="12.75" customHeight="1" x14ac:dyDescent="0.2">
      <c r="A751" s="83" t="s">
        <v>184</v>
      </c>
      <c r="B751" s="83">
        <v>23</v>
      </c>
      <c r="C751" s="84">
        <v>639.77583935999996</v>
      </c>
      <c r="D751" s="84">
        <v>629.65643531000001</v>
      </c>
      <c r="E751" s="84">
        <v>93.965894770000006</v>
      </c>
      <c r="F751" s="84">
        <v>93.965894770000006</v>
      </c>
    </row>
    <row r="752" spans="1:6" ht="12.75" customHeight="1" x14ac:dyDescent="0.2">
      <c r="A752" s="83" t="s">
        <v>184</v>
      </c>
      <c r="B752" s="83">
        <v>24</v>
      </c>
      <c r="C752" s="84">
        <v>708.24984255000004</v>
      </c>
      <c r="D752" s="84">
        <v>696.42542260000005</v>
      </c>
      <c r="E752" s="84">
        <v>103.93007092000001</v>
      </c>
      <c r="F752" s="84">
        <v>103.93007092000001</v>
      </c>
    </row>
    <row r="753" spans="1:6" ht="12.75" customHeight="1" x14ac:dyDescent="0.2">
      <c r="A753" s="83" t="s">
        <v>185</v>
      </c>
      <c r="B753" s="83">
        <v>1</v>
      </c>
      <c r="C753" s="84">
        <v>792.67085321000002</v>
      </c>
      <c r="D753" s="84">
        <v>781.81950123000001</v>
      </c>
      <c r="E753" s="84">
        <v>116.67373644</v>
      </c>
      <c r="F753" s="84">
        <v>116.67373644</v>
      </c>
    </row>
    <row r="754" spans="1:6" ht="12.75" customHeight="1" x14ac:dyDescent="0.2">
      <c r="A754" s="83" t="s">
        <v>185</v>
      </c>
      <c r="B754" s="83">
        <v>2</v>
      </c>
      <c r="C754" s="84">
        <v>802.00642310000001</v>
      </c>
      <c r="D754" s="84">
        <v>790.66589673999999</v>
      </c>
      <c r="E754" s="84">
        <v>117.99391587</v>
      </c>
      <c r="F754" s="84">
        <v>117.99391587</v>
      </c>
    </row>
    <row r="755" spans="1:6" ht="12.75" customHeight="1" x14ac:dyDescent="0.2">
      <c r="A755" s="83" t="s">
        <v>185</v>
      </c>
      <c r="B755" s="83">
        <v>3</v>
      </c>
      <c r="C755" s="84">
        <v>809.65625146000002</v>
      </c>
      <c r="D755" s="84">
        <v>798.80690864999997</v>
      </c>
      <c r="E755" s="84">
        <v>119.20882836</v>
      </c>
      <c r="F755" s="84">
        <v>119.20882836</v>
      </c>
    </row>
    <row r="756" spans="1:6" ht="12.75" customHeight="1" x14ac:dyDescent="0.2">
      <c r="A756" s="83" t="s">
        <v>185</v>
      </c>
      <c r="B756" s="83">
        <v>4</v>
      </c>
      <c r="C756" s="84">
        <v>800.23350811</v>
      </c>
      <c r="D756" s="84">
        <v>793.73136016000001</v>
      </c>
      <c r="E756" s="84">
        <v>118.451386</v>
      </c>
      <c r="F756" s="84">
        <v>118.451386</v>
      </c>
    </row>
    <row r="757" spans="1:6" ht="12.75" customHeight="1" x14ac:dyDescent="0.2">
      <c r="A757" s="83" t="s">
        <v>185</v>
      </c>
      <c r="B757" s="83">
        <v>5</v>
      </c>
      <c r="C757" s="84">
        <v>787.66453995999996</v>
      </c>
      <c r="D757" s="84">
        <v>783.45725822999998</v>
      </c>
      <c r="E757" s="84">
        <v>116.91814481</v>
      </c>
      <c r="F757" s="84">
        <v>116.91814481</v>
      </c>
    </row>
    <row r="758" spans="1:6" ht="12.75" customHeight="1" x14ac:dyDescent="0.2">
      <c r="A758" s="83" t="s">
        <v>185</v>
      </c>
      <c r="B758" s="83">
        <v>6</v>
      </c>
      <c r="C758" s="84">
        <v>789.83218295999995</v>
      </c>
      <c r="D758" s="84">
        <v>787.18182927999999</v>
      </c>
      <c r="E758" s="84">
        <v>117.47397595</v>
      </c>
      <c r="F758" s="84">
        <v>117.47397595</v>
      </c>
    </row>
    <row r="759" spans="1:6" ht="12.75" customHeight="1" x14ac:dyDescent="0.2">
      <c r="A759" s="83" t="s">
        <v>185</v>
      </c>
      <c r="B759" s="83">
        <v>7</v>
      </c>
      <c r="C759" s="84">
        <v>796.37296603000004</v>
      </c>
      <c r="D759" s="84">
        <v>791.45166689999996</v>
      </c>
      <c r="E759" s="84">
        <v>118.11117917</v>
      </c>
      <c r="F759" s="84">
        <v>118.11117917</v>
      </c>
    </row>
    <row r="760" spans="1:6" ht="12.75" customHeight="1" x14ac:dyDescent="0.2">
      <c r="A760" s="83" t="s">
        <v>185</v>
      </c>
      <c r="B760" s="83">
        <v>8</v>
      </c>
      <c r="C760" s="84">
        <v>775.07335018000003</v>
      </c>
      <c r="D760" s="84">
        <v>768.60067074999995</v>
      </c>
      <c r="E760" s="84">
        <v>114.70104282</v>
      </c>
      <c r="F760" s="84">
        <v>114.70104282</v>
      </c>
    </row>
    <row r="761" spans="1:6" ht="12.75" customHeight="1" x14ac:dyDescent="0.2">
      <c r="A761" s="83" t="s">
        <v>185</v>
      </c>
      <c r="B761" s="83">
        <v>9</v>
      </c>
      <c r="C761" s="84">
        <v>756.89037126999995</v>
      </c>
      <c r="D761" s="84">
        <v>748.14805754999998</v>
      </c>
      <c r="E761" s="84">
        <v>111.64882578</v>
      </c>
      <c r="F761" s="84">
        <v>111.64882578</v>
      </c>
    </row>
    <row r="762" spans="1:6" ht="12.75" customHeight="1" x14ac:dyDescent="0.2">
      <c r="A762" s="83" t="s">
        <v>185</v>
      </c>
      <c r="B762" s="83">
        <v>10</v>
      </c>
      <c r="C762" s="84">
        <v>765.78695704999996</v>
      </c>
      <c r="D762" s="84">
        <v>756.83992091000005</v>
      </c>
      <c r="E762" s="84">
        <v>112.94594382</v>
      </c>
      <c r="F762" s="84">
        <v>112.94594382</v>
      </c>
    </row>
    <row r="763" spans="1:6" ht="12.75" customHeight="1" x14ac:dyDescent="0.2">
      <c r="A763" s="83" t="s">
        <v>185</v>
      </c>
      <c r="B763" s="83">
        <v>11</v>
      </c>
      <c r="C763" s="84">
        <v>764.43087943</v>
      </c>
      <c r="D763" s="84">
        <v>755.73337627000001</v>
      </c>
      <c r="E763" s="84">
        <v>112.78081018</v>
      </c>
      <c r="F763" s="84">
        <v>112.78081018</v>
      </c>
    </row>
    <row r="764" spans="1:6" ht="12.75" customHeight="1" x14ac:dyDescent="0.2">
      <c r="A764" s="83" t="s">
        <v>185</v>
      </c>
      <c r="B764" s="83">
        <v>12</v>
      </c>
      <c r="C764" s="84">
        <v>715.87469298999997</v>
      </c>
      <c r="D764" s="84">
        <v>707.60058121999998</v>
      </c>
      <c r="E764" s="84">
        <v>105.59778004</v>
      </c>
      <c r="F764" s="84">
        <v>105.59778004</v>
      </c>
    </row>
    <row r="765" spans="1:6" ht="12.75" customHeight="1" x14ac:dyDescent="0.2">
      <c r="A765" s="83" t="s">
        <v>185</v>
      </c>
      <c r="B765" s="83">
        <v>13</v>
      </c>
      <c r="C765" s="84">
        <v>642.22684745000004</v>
      </c>
      <c r="D765" s="84">
        <v>638.92783524000004</v>
      </c>
      <c r="E765" s="84">
        <v>95.349499129999998</v>
      </c>
      <c r="F765" s="84">
        <v>95.349499129999998</v>
      </c>
    </row>
    <row r="766" spans="1:6" ht="12.75" customHeight="1" x14ac:dyDescent="0.2">
      <c r="A766" s="83" t="s">
        <v>185</v>
      </c>
      <c r="B766" s="83">
        <v>14</v>
      </c>
      <c r="C766" s="84">
        <v>619.00672544999998</v>
      </c>
      <c r="D766" s="84">
        <v>615.97033936000003</v>
      </c>
      <c r="E766" s="84">
        <v>91.923469440000005</v>
      </c>
      <c r="F766" s="84">
        <v>91.923469440000005</v>
      </c>
    </row>
    <row r="767" spans="1:6" ht="12.75" customHeight="1" x14ac:dyDescent="0.2">
      <c r="A767" s="83" t="s">
        <v>185</v>
      </c>
      <c r="B767" s="83">
        <v>15</v>
      </c>
      <c r="C767" s="84">
        <v>627.52306341999997</v>
      </c>
      <c r="D767" s="84">
        <v>624.41280411000002</v>
      </c>
      <c r="E767" s="84">
        <v>93.183368830000006</v>
      </c>
      <c r="F767" s="84">
        <v>93.183368830000006</v>
      </c>
    </row>
    <row r="768" spans="1:6" ht="12.75" customHeight="1" x14ac:dyDescent="0.2">
      <c r="A768" s="83" t="s">
        <v>185</v>
      </c>
      <c r="B768" s="83">
        <v>16</v>
      </c>
      <c r="C768" s="84">
        <v>627.55371633000004</v>
      </c>
      <c r="D768" s="84">
        <v>624.62060182000005</v>
      </c>
      <c r="E768" s="84">
        <v>93.214379230000006</v>
      </c>
      <c r="F768" s="84">
        <v>93.214379230000006</v>
      </c>
    </row>
    <row r="769" spans="1:6" ht="12.75" customHeight="1" x14ac:dyDescent="0.2">
      <c r="A769" s="83" t="s">
        <v>185</v>
      </c>
      <c r="B769" s="83">
        <v>17</v>
      </c>
      <c r="C769" s="84">
        <v>634.73802337999996</v>
      </c>
      <c r="D769" s="84">
        <v>627.13587520999999</v>
      </c>
      <c r="E769" s="84">
        <v>93.589742520000001</v>
      </c>
      <c r="F769" s="84">
        <v>93.589742520000001</v>
      </c>
    </row>
    <row r="770" spans="1:6" ht="12.75" customHeight="1" x14ac:dyDescent="0.2">
      <c r="A770" s="83" t="s">
        <v>185</v>
      </c>
      <c r="B770" s="83">
        <v>18</v>
      </c>
      <c r="C770" s="84">
        <v>647.82293071000004</v>
      </c>
      <c r="D770" s="84">
        <v>639.72020593000002</v>
      </c>
      <c r="E770" s="84">
        <v>95.467747459999998</v>
      </c>
      <c r="F770" s="84">
        <v>95.467747459999998</v>
      </c>
    </row>
    <row r="771" spans="1:6" ht="12.75" customHeight="1" x14ac:dyDescent="0.2">
      <c r="A771" s="83" t="s">
        <v>185</v>
      </c>
      <c r="B771" s="83">
        <v>19</v>
      </c>
      <c r="C771" s="84">
        <v>629.54945566000004</v>
      </c>
      <c r="D771" s="84">
        <v>621.75192354000001</v>
      </c>
      <c r="E771" s="84">
        <v>92.786276049999998</v>
      </c>
      <c r="F771" s="84">
        <v>92.786276049999998</v>
      </c>
    </row>
    <row r="772" spans="1:6" ht="12.75" customHeight="1" x14ac:dyDescent="0.2">
      <c r="A772" s="83" t="s">
        <v>185</v>
      </c>
      <c r="B772" s="83">
        <v>20</v>
      </c>
      <c r="C772" s="84">
        <v>607.08845804999999</v>
      </c>
      <c r="D772" s="84">
        <v>601.28607093999995</v>
      </c>
      <c r="E772" s="84">
        <v>89.732083250000002</v>
      </c>
      <c r="F772" s="84">
        <v>89.732083250000002</v>
      </c>
    </row>
    <row r="773" spans="1:6" ht="12.75" customHeight="1" x14ac:dyDescent="0.2">
      <c r="A773" s="83" t="s">
        <v>185</v>
      </c>
      <c r="B773" s="83">
        <v>21</v>
      </c>
      <c r="C773" s="84">
        <v>568.71232964000001</v>
      </c>
      <c r="D773" s="84">
        <v>563.71980920999999</v>
      </c>
      <c r="E773" s="84">
        <v>84.125934880000003</v>
      </c>
      <c r="F773" s="84">
        <v>84.125934880000003</v>
      </c>
    </row>
    <row r="774" spans="1:6" ht="12.75" customHeight="1" x14ac:dyDescent="0.2">
      <c r="A774" s="83" t="s">
        <v>185</v>
      </c>
      <c r="B774" s="83">
        <v>22</v>
      </c>
      <c r="C774" s="84">
        <v>564.70653355000002</v>
      </c>
      <c r="D774" s="84">
        <v>558.96782447999999</v>
      </c>
      <c r="E774" s="84">
        <v>83.416779099999999</v>
      </c>
      <c r="F774" s="84">
        <v>83.416779099999999</v>
      </c>
    </row>
    <row r="775" spans="1:6" ht="12.75" customHeight="1" x14ac:dyDescent="0.2">
      <c r="A775" s="83" t="s">
        <v>185</v>
      </c>
      <c r="B775" s="83">
        <v>23</v>
      </c>
      <c r="C775" s="84">
        <v>598.19837612000003</v>
      </c>
      <c r="D775" s="84">
        <v>590.93696754999996</v>
      </c>
      <c r="E775" s="84">
        <v>88.187649320000006</v>
      </c>
      <c r="F775" s="84">
        <v>88.187649320000006</v>
      </c>
    </row>
    <row r="776" spans="1:6" ht="12.75" customHeight="1" x14ac:dyDescent="0.2">
      <c r="A776" s="83" t="s">
        <v>185</v>
      </c>
      <c r="B776" s="83">
        <v>24</v>
      </c>
      <c r="C776" s="84">
        <v>666.87109005000002</v>
      </c>
      <c r="D776" s="84">
        <v>658.85121703000004</v>
      </c>
      <c r="E776" s="84">
        <v>98.322737059999994</v>
      </c>
      <c r="F776" s="84">
        <v>98.322737059999994</v>
      </c>
    </row>
  </sheetData>
  <sheetProtection algorithmName="SHA-512" hashValue="+/Wk0wU1XjGu/OKl6QDVFII5xZxXmD5vQmaLk/+7l9nRKn6DV+RqA3NlAtS3n3xJpFY1d6RrzHAD5zOPJhcLXA==" saltValue="d7pSyqK7LDjWbY3Ni4qEDQ==" spinCount="100000"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48"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48" r:id="rId4"/>
      </mc:Fallback>
    </mc:AlternateContent>
    <mc:AlternateContent xmlns:mc="http://schemas.openxmlformats.org/markup-compatibility/2006">
      <mc:Choice Requires="x14">
        <oleObject progId="Equation.3" shapeId="1249"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49" r:id="rId6"/>
      </mc:Fallback>
    </mc:AlternateContent>
    <mc:AlternateContent xmlns:mc="http://schemas.openxmlformats.org/markup-compatibility/2006">
      <mc:Choice Requires="x14">
        <oleObject progId="Equation.3" shapeId="1250"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50" r:id="rId8"/>
      </mc:Fallback>
    </mc:AlternateContent>
    <mc:AlternateContent xmlns:mc="http://schemas.openxmlformats.org/markup-compatibility/2006">
      <mc:Choice Requires="x14">
        <oleObject progId="Equation.3" shapeId="1251"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51" r:id="rId10"/>
      </mc:Fallback>
    </mc:AlternateContent>
    <mc:AlternateContent xmlns:mc="http://schemas.openxmlformats.org/markup-compatibility/2006">
      <mc:Choice Requires="x14">
        <oleObject progId="Equation.3" shapeId="1252"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252" r:id="rId12"/>
      </mc:Fallback>
    </mc:AlternateContent>
    <mc:AlternateContent xmlns:mc="http://schemas.openxmlformats.org/markup-compatibility/2006">
      <mc:Choice Requires="x14">
        <oleObject progId="Equation.3" shapeId="1253"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53" r:id="rId14"/>
      </mc:Fallback>
    </mc:AlternateContent>
    <mc:AlternateContent xmlns:mc="http://schemas.openxmlformats.org/markup-compatibility/2006">
      <mc:Choice Requires="x14">
        <oleObject progId="Equation.3" shapeId="1254"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54" r:id="rId16"/>
      </mc:Fallback>
    </mc:AlternateContent>
    <mc:AlternateContent xmlns:mc="http://schemas.openxmlformats.org/markup-compatibility/2006">
      <mc:Choice Requires="x14">
        <oleObject progId="Equation.3" shapeId="1255"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255" r:id="rId18"/>
      </mc:Fallback>
    </mc:AlternateContent>
    <mc:AlternateContent xmlns:mc="http://schemas.openxmlformats.org/markup-compatibility/2006">
      <mc:Choice Requires="x14">
        <oleObject progId="Equation.3" shapeId="1256"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56" r:id="rId20"/>
      </mc:Fallback>
    </mc:AlternateContent>
    <mc:AlternateContent xmlns:mc="http://schemas.openxmlformats.org/markup-compatibility/2006">
      <mc:Choice Requires="x14">
        <oleObject progId="Equation.3" shapeId="1257"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57" r:id="rId22"/>
      </mc:Fallback>
    </mc:AlternateContent>
    <mc:AlternateContent xmlns:mc="http://schemas.openxmlformats.org/markup-compatibility/2006">
      <mc:Choice Requires="x14">
        <oleObject progId="Equation.3" shapeId="1258"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58" r:id="rId24"/>
      </mc:Fallback>
    </mc:AlternateContent>
    <mc:AlternateContent xmlns:mc="http://schemas.openxmlformats.org/markup-compatibility/2006">
      <mc:Choice Requires="x14">
        <oleObject progId="Equation.3" shapeId="1259"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59" r:id="rId26"/>
      </mc:Fallback>
    </mc:AlternateContent>
    <mc:AlternateContent xmlns:mc="http://schemas.openxmlformats.org/markup-compatibility/2006">
      <mc:Choice Requires="x14">
        <oleObject progId="Equation.3" shapeId="1260"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60" r:id="rId28"/>
      </mc:Fallback>
    </mc:AlternateContent>
    <mc:AlternateContent xmlns:mc="http://schemas.openxmlformats.org/markup-compatibility/2006">
      <mc:Choice Requires="x14">
        <oleObject progId="Equation.3" shapeId="1261"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61"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2020-06-18T05:34:26Z</dcterms:modified>
</cp:coreProperties>
</file>