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Март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<sst xmlns="http://schemas.openxmlformats.org/spreadsheetml/2006/main" count="1058" uniqueCount="192">
  <si>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</si>
  <si>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</si>
  <si>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</si>
  <si>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</si>
  <si>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</si>
  <si>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</si>
  <si>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</si>
  <si>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</si>
  <si>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</si>
  <si>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</si>
  <si>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</si>
  <si>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</si>
  <si>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</si>
  <si>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</si>
  <si>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</si>
  <si>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</si>
  <si>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</si>
  <si>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</si>
  <si>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</si>
  <si>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</si>
  <si>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</si>
  <si>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</si>
  <si>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</si>
  <si>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</si>
  <si>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</si>
  <si>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</si>
  <si>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</si>
  <si>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</si>
  <si>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</si>
  <si>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</si>
  <si>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</si>
  <si>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</si>
  <si>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</si>
  <si>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</si>
  <si>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</si>
  <si>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</si>
  <si>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</si>
  <si>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</si>
  <si>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</si>
  <si>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</si>
  <si>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</si>
  <si>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</si>
  <si>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</si>
  <si>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</si>
  <si>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</si>
  <si>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</si>
  <si>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</si>
  <si>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</si>
  <si>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</si>
  <si>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</si>
  <si>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</si>
  <si>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</si>
  <si>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</si>
  <si>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</si>
  <si>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</si>
  <si>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</si>
  <si>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</si>
  <si>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</si>
  <si>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</si>
  <si>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</si>
  <si>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</si>
  <si>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</si>
  <si>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</si>
  <si>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</si>
  <si>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</si>
  <si>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</si>
  <si>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</si>
  <si>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</si>
  <si>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</si>
  <si>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</si>
  <si>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</si>
  <si>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</si>
  <si>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</si>
  <si>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</si>
  <si>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</si>
  <si>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</si>
  <si>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</si>
  <si>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</si>
  <si>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</si>
  <si>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</si>
  <si>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</si>
  <si>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</si>
  <si>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</si>
  <si>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</si>
  <si>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</si>
  <si>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</si>
  <si>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</si>
  <si>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</si>
  <si>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</si>
  <si>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</si>
  <si>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</si>
  <si>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</si>
  <si>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</si>
  <si>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</si>
  <si>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</si>
  <si>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</si>
  <si>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</si>
  <si>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</si>
  <si>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</si>
  <si>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</si>
  <si>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</si>
  <si>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</si>
  <si>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</si>
  <si>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</si>
  <si>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</si>
  <si>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</si>
  <si>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</si>
  <si>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</si>
  <si>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</si>
  <si>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</si>
  <si>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</si>
  <si>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</si>
  <si>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</si>
  <si>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</si>
  <si>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</si>
  <si>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</si>
  <si>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</si>
  <si>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</si>
  <si>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</si>
  <si>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</si>
  <si>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</si>
  <si>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</si>
  <si>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</si>
  <si>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</si>
  <si>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</si>
  <si>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</si>
  <si>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</si>
  <si>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</si>
  <si>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</si>
  <si>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</si>
  <si>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</si>
  <si>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</si>
  <si>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</si>
  <si>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</si>
  <si>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</si>
  <si>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</si>
  <si>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</si>
  <si>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</si>
  <si>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</si>
  <si>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</si>
  <si>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</si>
  <si>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</si>
  <si>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</si>
  <si>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</si>
  <si>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</si>
  <si>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</si>
  <si>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</si>
  <si>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</si>
  <si>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</si>
  <si>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</si>
  <si>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</si>
  <si>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</si>
  <si>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</si>
  <si>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</si>
  <si>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</si>
  <si>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</si>
  <si>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</si>
  <si>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</si>
  <si>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2023 г.</t>
  </si>
  <si>
    <t>3176,56</t>
  </si>
  <si>
    <t>март 2023 года</t>
  </si>
  <si>
    <t>01.03.2023</t>
  </si>
  <si>
    <t>02.03.2023</t>
  </si>
  <si>
    <t>03.03.2023</t>
  </si>
  <si>
    <t>04.03.2023</t>
  </si>
  <si>
    <t>05.03.2023</t>
  </si>
  <si>
    <t>06.03.2023</t>
  </si>
  <si>
    <t>07.03.2023</t>
  </si>
  <si>
    <t>08.03.2023</t>
  </si>
  <si>
    <t>09.03.2023</t>
  </si>
  <si>
    <t>10.03.2023</t>
  </si>
  <si>
    <t>11.03.2023</t>
  </si>
  <si>
    <t>12.03.2023</t>
  </si>
  <si>
    <t>13.03.2023</t>
  </si>
  <si>
    <t>14.03.2023</t>
  </si>
  <si>
    <t>15.03.2023</t>
  </si>
  <si>
    <t>16.03.2023</t>
  </si>
  <si>
    <t>17.03.2023</t>
  </si>
  <si>
    <t>18.03.2023</t>
  </si>
  <si>
    <t>19.03.2023</t>
  </si>
  <si>
    <t>20.03.2023</t>
  </si>
  <si>
    <t>21.03.2023</t>
  </si>
  <si>
    <t>22.03.2023</t>
  </si>
  <si>
    <t>23.03.2023</t>
  </si>
  <si>
    <t>24.03.2023</t>
  </si>
  <si>
    <t>25.03.2023</t>
  </si>
  <si>
    <t>26.03.2023</t>
  </si>
  <si>
    <t>27.03.2023</t>
  </si>
  <si>
    <t>28.03.2023</t>
  </si>
  <si>
    <t>29.03.2023</t>
  </si>
  <si>
    <t>30.03.2023</t>
  </si>
  <si>
    <t>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</si>
</sst>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O23" sqref="O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5" t="s">
        <v>158</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5014.6636922400003</v>
      </c>
      <c r="D7" s="4">
        <f>$F$12+'СЕТ СН'!G5+СВЦЭМ!$D$10+'СЕТ СН'!G11-'СЕТ СН'!G$18</f>
        <v>5395.1036922399999</v>
      </c>
      <c r="E7" s="4">
        <f>$F$12+'СЕТ СН'!H5+СВЦЭМ!$D$10+'СЕТ СН'!H11-'СЕТ СН'!H$18</f>
        <v>5517.8736922400003</v>
      </c>
      <c r="F7" s="4">
        <f>$F$12+'СЕТ СН'!I5+СВЦЭМ!$D$10+'СЕТ СН'!I11-'СЕТ СН'!I$18</f>
        <v>5769.8936922399998</v>
      </c>
      <c r="G7" s="5"/>
    </row>
    <row r="8" spans="1:8" x14ac:dyDescent="0.25">
      <c r="F8" s="8"/>
    </row>
    <row r="9" spans="1:8" ht="45.75" customHeight="1" x14ac:dyDescent="0.25">
      <c r="A9" s="120" t="s">
        <v>46</v>
      </c>
      <c r="B9" s="120"/>
      <c r="C9" s="120"/>
      <c r="D9" s="120"/>
      <c r="E9" s="120"/>
      <c r="F9" s="120"/>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8" t="s">
        <v>47</v>
      </c>
      <c r="C12" s="108"/>
      <c r="D12" s="108"/>
      <c r="E12" s="13" t="s">
        <v>22</v>
      </c>
      <c r="F12" s="11">
        <f>ROUND(F13+F14*F15,8)+F34</f>
        <v>1872.60210201</v>
      </c>
      <c r="H12" s="2" t="s">
        <v>41</v>
      </c>
    </row>
    <row r="13" spans="1:8" ht="31.5" x14ac:dyDescent="0.25">
      <c r="A13" s="12">
        <v>2</v>
      </c>
      <c r="B13" s="108" t="s">
        <v>48</v>
      </c>
      <c r="C13" s="108"/>
      <c r="D13" s="108"/>
      <c r="E13" s="13" t="s">
        <v>22</v>
      </c>
      <c r="F13" s="11">
        <f>СВЦЭМ!$D$11</f>
        <v>1872.60210201</v>
      </c>
    </row>
    <row r="14" spans="1:8" ht="36" customHeight="1" x14ac:dyDescent="0.25">
      <c r="A14" s="12">
        <v>3</v>
      </c>
      <c r="B14" s="108" t="s">
        <v>49</v>
      </c>
      <c r="C14" s="108"/>
      <c r="D14" s="108"/>
      <c r="E14" s="13" t="s">
        <v>23</v>
      </c>
      <c r="F14" s="11">
        <f>СВЦЭМ!$D$12</f>
        <v>744826.29828929401</v>
      </c>
    </row>
    <row r="15" spans="1:8" ht="30.75" customHeight="1" x14ac:dyDescent="0.25">
      <c r="A15" s="12">
        <v>4</v>
      </c>
      <c r="B15" s="108" t="s">
        <v>50</v>
      </c>
      <c r="C15" s="108" t="s">
        <v>24</v>
      </c>
      <c r="D15" s="108" t="s">
        <v>24</v>
      </c>
      <c r="E15" s="14" t="s">
        <v>51</v>
      </c>
      <c r="F15" s="15">
        <f>ROUND(IF(F25-(F26+F33)&lt;=0,0,MAX(0,(F16-(F17+F24))/(F25-(F26+F33)))),11)</f>
        <v>0</v>
      </c>
    </row>
    <row r="16" spans="1:8" ht="36" customHeight="1" x14ac:dyDescent="0.25">
      <c r="A16" s="12">
        <v>5</v>
      </c>
      <c r="B16" s="108" t="s">
        <v>52</v>
      </c>
      <c r="C16" s="108" t="s">
        <v>25</v>
      </c>
      <c r="D16" s="108" t="s">
        <v>6</v>
      </c>
      <c r="E16" s="13" t="s">
        <v>6</v>
      </c>
      <c r="F16" s="16">
        <f>СВЦЭМ!$D$27</f>
        <v>12.451000000000001</v>
      </c>
    </row>
    <row r="17" spans="1:6" ht="33" customHeight="1" x14ac:dyDescent="0.25">
      <c r="A17" s="12">
        <v>6</v>
      </c>
      <c r="B17" s="108" t="s">
        <v>53</v>
      </c>
      <c r="C17" s="108" t="s">
        <v>25</v>
      </c>
      <c r="D17" s="108" t="s">
        <v>6</v>
      </c>
      <c r="E17" s="13" t="s">
        <v>6</v>
      </c>
      <c r="F17" s="16">
        <f>SUM(F19:F23)</f>
        <v>12.451000000000001</v>
      </c>
    </row>
    <row r="18" spans="1:6" ht="13.5" customHeight="1" x14ac:dyDescent="0.25">
      <c r="A18" s="12"/>
      <c r="B18" s="109" t="s">
        <v>54</v>
      </c>
      <c r="C18" s="110"/>
      <c r="D18" s="110"/>
      <c r="E18" s="110"/>
      <c r="F18" s="111"/>
    </row>
    <row r="19" spans="1:6" x14ac:dyDescent="0.25">
      <c r="A19" s="12">
        <v>6.1</v>
      </c>
      <c r="B19" s="108" t="s">
        <v>55</v>
      </c>
      <c r="C19" s="108"/>
      <c r="D19" s="108"/>
      <c r="E19" s="13" t="s">
        <v>6</v>
      </c>
      <c r="F19" s="16">
        <v>0</v>
      </c>
    </row>
    <row r="20" spans="1:6" x14ac:dyDescent="0.25">
      <c r="A20" s="12">
        <v>6.2</v>
      </c>
      <c r="B20" s="108" t="s">
        <v>56</v>
      </c>
      <c r="C20" s="108"/>
      <c r="D20" s="108"/>
      <c r="E20" s="13" t="s">
        <v>6</v>
      </c>
      <c r="F20" s="16">
        <v>0</v>
      </c>
    </row>
    <row r="21" spans="1:6" x14ac:dyDescent="0.25">
      <c r="A21" s="12">
        <v>6.3</v>
      </c>
      <c r="B21" s="108" t="s">
        <v>57</v>
      </c>
      <c r="C21" s="108"/>
      <c r="D21" s="108"/>
      <c r="E21" s="13" t="s">
        <v>6</v>
      </c>
      <c r="F21" s="16">
        <v>0</v>
      </c>
    </row>
    <row r="22" spans="1:6" x14ac:dyDescent="0.25">
      <c r="A22" s="12">
        <v>6.4</v>
      </c>
      <c r="B22" s="108" t="s">
        <v>58</v>
      </c>
      <c r="C22" s="108"/>
      <c r="D22" s="108"/>
      <c r="E22" s="13" t="s">
        <v>6</v>
      </c>
      <c r="F22" s="16">
        <v>0</v>
      </c>
    </row>
    <row r="23" spans="1:6" x14ac:dyDescent="0.25">
      <c r="A23" s="12">
        <v>6.5</v>
      </c>
      <c r="B23" s="108" t="s">
        <v>59</v>
      </c>
      <c r="C23" s="108"/>
      <c r="D23" s="108"/>
      <c r="E23" s="13" t="s">
        <v>6</v>
      </c>
      <c r="F23" s="16">
        <f>F16</f>
        <v>12.451000000000001</v>
      </c>
    </row>
    <row r="24" spans="1:6" ht="31.5" customHeight="1" x14ac:dyDescent="0.25">
      <c r="A24" s="12">
        <v>7</v>
      </c>
      <c r="B24" s="108" t="s">
        <v>26</v>
      </c>
      <c r="C24" s="108" t="s">
        <v>25</v>
      </c>
      <c r="D24" s="108" t="s">
        <v>6</v>
      </c>
      <c r="E24" s="13" t="s">
        <v>6</v>
      </c>
      <c r="F24" s="16">
        <v>0</v>
      </c>
    </row>
    <row r="25" spans="1:6" ht="30" customHeight="1" x14ac:dyDescent="0.25">
      <c r="A25" s="12">
        <v>8</v>
      </c>
      <c r="B25" s="108" t="s">
        <v>60</v>
      </c>
      <c r="C25" s="108" t="s">
        <v>27</v>
      </c>
      <c r="D25" s="108" t="s">
        <v>28</v>
      </c>
      <c r="E25" s="13" t="s">
        <v>61</v>
      </c>
      <c r="F25" s="16">
        <f>СВЦЭМ!$D$26</f>
        <v>8831.8430000000008</v>
      </c>
    </row>
    <row r="26" spans="1:6" ht="30.75" customHeight="1" x14ac:dyDescent="0.25">
      <c r="A26" s="12">
        <v>9</v>
      </c>
      <c r="B26" s="108" t="s">
        <v>62</v>
      </c>
      <c r="C26" s="108" t="s">
        <v>27</v>
      </c>
      <c r="D26" s="108" t="s">
        <v>28</v>
      </c>
      <c r="E26" s="13" t="s">
        <v>61</v>
      </c>
      <c r="F26" s="16">
        <f>SUM(F28:F32)</f>
        <v>8831.8430000000008</v>
      </c>
    </row>
    <row r="27" spans="1:6" x14ac:dyDescent="0.25">
      <c r="A27" s="12"/>
      <c r="B27" s="109" t="s">
        <v>54</v>
      </c>
      <c r="C27" s="110"/>
      <c r="D27" s="110"/>
      <c r="E27" s="110"/>
      <c r="F27" s="111"/>
    </row>
    <row r="28" spans="1:6" x14ac:dyDescent="0.25">
      <c r="A28" s="12">
        <v>9.1</v>
      </c>
      <c r="B28" s="108" t="s">
        <v>55</v>
      </c>
      <c r="C28" s="108"/>
      <c r="D28" s="108"/>
      <c r="E28" s="13" t="s">
        <v>61</v>
      </c>
      <c r="F28" s="16">
        <v>0</v>
      </c>
    </row>
    <row r="29" spans="1:6" x14ac:dyDescent="0.25">
      <c r="A29" s="12">
        <v>9.1999999999999993</v>
      </c>
      <c r="B29" s="108" t="s">
        <v>56</v>
      </c>
      <c r="C29" s="108"/>
      <c r="D29" s="108"/>
      <c r="E29" s="13" t="s">
        <v>61</v>
      </c>
      <c r="F29" s="86">
        <v>0</v>
      </c>
    </row>
    <row r="30" spans="1:6" x14ac:dyDescent="0.25">
      <c r="A30" s="12">
        <v>9.3000000000000007</v>
      </c>
      <c r="B30" s="108" t="s">
        <v>57</v>
      </c>
      <c r="C30" s="108"/>
      <c r="D30" s="108"/>
      <c r="E30" s="13" t="s">
        <v>61</v>
      </c>
      <c r="F30" s="16">
        <v>0</v>
      </c>
    </row>
    <row r="31" spans="1:6" x14ac:dyDescent="0.25">
      <c r="A31" s="12">
        <v>9.4</v>
      </c>
      <c r="B31" s="108" t="s">
        <v>58</v>
      </c>
      <c r="C31" s="108"/>
      <c r="D31" s="108"/>
      <c r="E31" s="13" t="s">
        <v>61</v>
      </c>
      <c r="F31" s="16">
        <v>0</v>
      </c>
    </row>
    <row r="32" spans="1:6" x14ac:dyDescent="0.25">
      <c r="A32" s="12">
        <v>9.5</v>
      </c>
      <c r="B32" s="108" t="s">
        <v>59</v>
      </c>
      <c r="C32" s="108"/>
      <c r="D32" s="108"/>
      <c r="E32" s="13" t="s">
        <v>61</v>
      </c>
      <c r="F32" s="86">
        <f>F25</f>
        <v>8831.8430000000008</v>
      </c>
    </row>
    <row r="33" spans="1:6" ht="34.5" customHeight="1" x14ac:dyDescent="0.25">
      <c r="A33" s="12">
        <v>10</v>
      </c>
      <c r="B33" s="108" t="s">
        <v>63</v>
      </c>
      <c r="C33" s="108" t="s">
        <v>27</v>
      </c>
      <c r="D33" s="108" t="s">
        <v>28</v>
      </c>
      <c r="E33" s="13" t="s">
        <v>61</v>
      </c>
      <c r="F33" s="16">
        <v>0</v>
      </c>
    </row>
    <row r="34" spans="1:6" ht="42" customHeight="1" x14ac:dyDescent="0.25">
      <c r="A34" s="12">
        <v>11</v>
      </c>
      <c r="B34" s="108" t="s">
        <v>64</v>
      </c>
      <c r="C34" s="108"/>
      <c r="D34" s="108" t="s">
        <v>22</v>
      </c>
      <c r="E34" s="17" t="s">
        <v>22</v>
      </c>
      <c r="F34" s="11">
        <v>0</v>
      </c>
    </row>
    <row r="36" spans="1:6" ht="15.75" customHeight="1" x14ac:dyDescent="0.25">
      <c r="A36" s="121" t="s">
        <v>65</v>
      </c>
      <c r="B36" s="121"/>
      <c r="C36" s="121"/>
      <c r="D36" s="121"/>
      <c r="E36" s="121"/>
      <c r="F36" s="121"/>
    </row>
    <row r="37" spans="1:6" x14ac:dyDescent="0.25">
      <c r="A37" s="121"/>
      <c r="B37" s="121"/>
      <c r="C37" s="121"/>
      <c r="D37" s="121"/>
      <c r="E37" s="121"/>
      <c r="F37" s="121"/>
    </row>
    <row r="38" spans="1:6" x14ac:dyDescent="0.25">
      <c r="A38" s="121"/>
      <c r="B38" s="121"/>
      <c r="C38" s="121"/>
      <c r="D38" s="121"/>
      <c r="E38" s="121"/>
      <c r="F38" s="121"/>
    </row>
    <row r="39" spans="1:6" x14ac:dyDescent="0.25">
      <c r="A39" s="121"/>
      <c r="B39" s="121"/>
      <c r="C39" s="121"/>
      <c r="D39" s="121"/>
      <c r="E39" s="121"/>
      <c r="F39" s="121"/>
    </row>
    <row r="40" spans="1:6" x14ac:dyDescent="0.25">
      <c r="A40" s="121"/>
      <c r="B40" s="121"/>
      <c r="C40" s="121"/>
      <c r="D40" s="121"/>
      <c r="E40" s="121"/>
      <c r="F40" s="121"/>
    </row>
    <row r="41" spans="1:6" x14ac:dyDescent="0.25">
      <c r="A41" s="121"/>
      <c r="B41" s="121"/>
      <c r="C41" s="121"/>
      <c r="D41" s="121"/>
      <c r="E41" s="121"/>
      <c r="F41" s="121"/>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2023 г.</v>
      </c>
      <c r="B1" s="122"/>
      <c r="C1" s="122"/>
      <c r="D1" s="122"/>
      <c r="E1" s="122"/>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5077.28481121</v>
      </c>
      <c r="C9" s="4">
        <f>СВЦЭМ!$D$14+'СЕТ СН'!G5+СВЦЭМ!$D$10+'СЕТ СН'!G11-'СЕТ СН'!G$19</f>
        <v>5457.7248112099996</v>
      </c>
      <c r="D9" s="4">
        <f>СВЦЭМ!$D$14+'СЕТ СН'!H5+СВЦЭМ!$D$10+'СЕТ СН'!H11-'СЕТ СН'!H$19</f>
        <v>5580.4948112100001</v>
      </c>
      <c r="E9" s="4">
        <f>СВЦЭМ!$D$14+'СЕТ СН'!I5+СВЦЭМ!$D$10+'СЕТ СН'!I11-'СЕТ СН'!I$19</f>
        <v>5832.5148112100005</v>
      </c>
    </row>
    <row r="10" spans="1:6" x14ac:dyDescent="0.25">
      <c r="A10" s="26" t="s">
        <v>35</v>
      </c>
      <c r="B10" s="4">
        <f>СВЦЭМ!$D$15+'СЕТ СН'!F5+СВЦЭМ!$D$10+'СЕТ СН'!F11-'СЕТ СН'!F$19</f>
        <v>6042.1720958800006</v>
      </c>
      <c r="C10" s="4">
        <f>СВЦЭМ!$D$15+'СЕТ СН'!G5+СВЦЭМ!$D$10+'СЕТ СН'!G11-'СЕТ СН'!G$19</f>
        <v>6422.6120958800002</v>
      </c>
      <c r="D10" s="4">
        <f>СВЦЭМ!$D$15+'СЕТ СН'!H5+СВЦЭМ!$D$10+'СЕТ СН'!H11-'СЕТ СН'!H$19</f>
        <v>6545.3820958799997</v>
      </c>
      <c r="E10" s="4">
        <f>СВЦЭМ!$D$15+'СЕТ СН'!I5+СВЦЭМ!$D$10+'СЕТ СН'!I11-'СЕТ СН'!I$19</f>
        <v>6797.4020958800002</v>
      </c>
    </row>
    <row r="11" spans="1:6" x14ac:dyDescent="0.25">
      <c r="A11" s="26" t="s">
        <v>36</v>
      </c>
      <c r="B11" s="4">
        <f>СВЦЭМ!$D$16+'СЕТ СН'!F5+СВЦЭМ!$D$10+'СЕТ СН'!F11-'СЕТ СН'!F$19</f>
        <v>7706.5284194200003</v>
      </c>
      <c r="C11" s="4">
        <f>СВЦЭМ!$D$16+'СЕТ СН'!G5+СВЦЭМ!$D$10+'СЕТ СН'!G11-'СЕТ СН'!G$19</f>
        <v>8086.9684194199999</v>
      </c>
      <c r="D11" s="4">
        <f>СВЦЭМ!$D$16+'СЕТ СН'!H5+СВЦЭМ!$D$10+'СЕТ СН'!H11-'СЕТ СН'!H$19</f>
        <v>8209.7384194199985</v>
      </c>
      <c r="E11" s="4">
        <f>СВЦЭМ!$D$16+'СЕТ СН'!I5+СВЦЭМ!$D$10+'СЕТ СН'!I11-'СЕТ СН'!I$19</f>
        <v>8461.7584194200008</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5077.28481121</v>
      </c>
      <c r="C16" s="28">
        <f>СВЦЭМ!$D$14+'СЕТ СН'!G5+СВЦЭМ!$D$10+'СЕТ СН'!G11-'СЕТ СН'!G$19</f>
        <v>5457.7248112099996</v>
      </c>
      <c r="D16" s="28">
        <f>СВЦЭМ!$D$14+'СЕТ СН'!H5+СВЦЭМ!$D$10+'СЕТ СН'!H11-'СЕТ СН'!H$19</f>
        <v>5580.4948112100001</v>
      </c>
      <c r="E16" s="28">
        <f>СВЦЭМ!$D$14+'СЕТ СН'!I5+СВЦЭМ!$D$10+'СЕТ СН'!I11-'СЕТ СН'!I$19</f>
        <v>5832.5148112100005</v>
      </c>
    </row>
    <row r="17" spans="1:5" x14ac:dyDescent="0.25">
      <c r="A17" s="26" t="s">
        <v>37</v>
      </c>
      <c r="B17" s="28">
        <f>СВЦЭМ!$D$17+'СЕТ СН'!F5+СВЦЭМ!$D$10+'СЕТ СН'!F11-'СЕТ СН'!F$19</f>
        <v>6591.3275213000006</v>
      </c>
      <c r="C17" s="28">
        <f>СВЦЭМ!$D$17+'СЕТ СН'!G5+СВЦЭМ!$D$10+'СЕТ СН'!G11-'СЕТ СН'!G$19</f>
        <v>6971.7675213000002</v>
      </c>
      <c r="D17" s="28">
        <f>СВЦЭМ!$D$17+'СЕТ СН'!H5+СВЦЭМ!$D$10+'СЕТ СН'!H11-'СЕТ СН'!H$19</f>
        <v>7094.5375212999998</v>
      </c>
      <c r="E17" s="28">
        <f>СВЦЭМ!$D$17+'СЕТ СН'!I5+СВЦЭМ!$D$10+'СЕТ СН'!I11-'СЕТ СН'!I$19</f>
        <v>7346.5575213000002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15.75" x14ac:dyDescent="0.2">
      <c r="A4" s="128" t="s">
        <v>8</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01.03.2023</v>
      </c>
      <c r="B12" s="36">
        <f>SUMIFS(СВЦЭМ!$C$39:$C$782,СВЦЭМ!$A$39:$A$782,$A12,СВЦЭМ!$B$39:$B$782,B$11)+'СЕТ СН'!$F$12+СВЦЭМ!$D$10+'СЕТ СН'!$F$5-'СЕТ СН'!$F$20</f>
        <v>5172.3205324600003</v>
      </c>
      <c r="C12" s="36">
        <f>SUMIFS(СВЦЭМ!$C$39:$C$782,СВЦЭМ!$A$39:$A$782,$A12,СВЦЭМ!$B$39:$B$782,C$11)+'СЕТ СН'!$F$12+СВЦЭМ!$D$10+'СЕТ СН'!$F$5-'СЕТ СН'!$F$20</f>
        <v>5211.33740304</v>
      </c>
      <c r="D12" s="36">
        <f>SUMIFS(СВЦЭМ!$C$39:$C$782,СВЦЭМ!$A$39:$A$782,$A12,СВЦЭМ!$B$39:$B$782,D$11)+'СЕТ СН'!$F$12+СВЦЭМ!$D$10+'СЕТ СН'!$F$5-'СЕТ СН'!$F$20</f>
        <v>5231.5262326900001</v>
      </c>
      <c r="E12" s="36">
        <f>SUMIFS(СВЦЭМ!$C$39:$C$782,СВЦЭМ!$A$39:$A$782,$A12,СВЦЭМ!$B$39:$B$782,E$11)+'СЕТ СН'!$F$12+СВЦЭМ!$D$10+'СЕТ СН'!$F$5-'СЕТ СН'!$F$20</f>
        <v>5250.0268393900005</v>
      </c>
      <c r="F12" s="36">
        <f>SUMIFS(СВЦЭМ!$C$39:$C$782,СВЦЭМ!$A$39:$A$782,$A12,СВЦЭМ!$B$39:$B$782,F$11)+'СЕТ СН'!$F$12+СВЦЭМ!$D$10+'СЕТ СН'!$F$5-'СЕТ СН'!$F$20</f>
        <v>5250.4521211000001</v>
      </c>
      <c r="G12" s="36">
        <f>SUMIFS(СВЦЭМ!$C$39:$C$782,СВЦЭМ!$A$39:$A$782,$A12,СВЦЭМ!$B$39:$B$782,G$11)+'СЕТ СН'!$F$12+СВЦЭМ!$D$10+'СЕТ СН'!$F$5-'СЕТ СН'!$F$20</f>
        <v>5216.6682852100002</v>
      </c>
      <c r="H12" s="36">
        <f>SUMIFS(СВЦЭМ!$C$39:$C$782,СВЦЭМ!$A$39:$A$782,$A12,СВЦЭМ!$B$39:$B$782,H$11)+'СЕТ СН'!$F$12+СВЦЭМ!$D$10+'СЕТ СН'!$F$5-'СЕТ СН'!$F$20</f>
        <v>5184.8055854200002</v>
      </c>
      <c r="I12" s="36">
        <f>SUMIFS(СВЦЭМ!$C$39:$C$782,СВЦЭМ!$A$39:$A$782,$A12,СВЦЭМ!$B$39:$B$782,I$11)+'СЕТ СН'!$F$12+СВЦЭМ!$D$10+'СЕТ СН'!$F$5-'СЕТ СН'!$F$20</f>
        <v>5129.0068843099998</v>
      </c>
      <c r="J12" s="36">
        <f>SUMIFS(СВЦЭМ!$C$39:$C$782,СВЦЭМ!$A$39:$A$782,$A12,СВЦЭМ!$B$39:$B$782,J$11)+'СЕТ СН'!$F$12+СВЦЭМ!$D$10+'СЕТ СН'!$F$5-'СЕТ СН'!$F$20</f>
        <v>5114.9025750299998</v>
      </c>
      <c r="K12" s="36">
        <f>SUMIFS(СВЦЭМ!$C$39:$C$782,СВЦЭМ!$A$39:$A$782,$A12,СВЦЭМ!$B$39:$B$782,K$11)+'СЕТ СН'!$F$12+СВЦЭМ!$D$10+'СЕТ СН'!$F$5-'СЕТ СН'!$F$20</f>
        <v>5049.7329724000001</v>
      </c>
      <c r="L12" s="36">
        <f>SUMIFS(СВЦЭМ!$C$39:$C$782,СВЦЭМ!$A$39:$A$782,$A12,СВЦЭМ!$B$39:$B$782,L$11)+'СЕТ СН'!$F$12+СВЦЭМ!$D$10+'СЕТ СН'!$F$5-'СЕТ СН'!$F$20</f>
        <v>5069.4960919799996</v>
      </c>
      <c r="M12" s="36">
        <f>SUMIFS(СВЦЭМ!$C$39:$C$782,СВЦЭМ!$A$39:$A$782,$A12,СВЦЭМ!$B$39:$B$782,M$11)+'СЕТ СН'!$F$12+СВЦЭМ!$D$10+'СЕТ СН'!$F$5-'СЕТ СН'!$F$20</f>
        <v>5083.8330112200001</v>
      </c>
      <c r="N12" s="36">
        <f>SUMIFS(СВЦЭМ!$C$39:$C$782,СВЦЭМ!$A$39:$A$782,$A12,СВЦЭМ!$B$39:$B$782,N$11)+'СЕТ СН'!$F$12+СВЦЭМ!$D$10+'СЕТ СН'!$F$5-'СЕТ СН'!$F$20</f>
        <v>5116.2137741099996</v>
      </c>
      <c r="O12" s="36">
        <f>SUMIFS(СВЦЭМ!$C$39:$C$782,СВЦЭМ!$A$39:$A$782,$A12,СВЦЭМ!$B$39:$B$782,O$11)+'СЕТ СН'!$F$12+СВЦЭМ!$D$10+'СЕТ СН'!$F$5-'СЕТ СН'!$F$20</f>
        <v>5130.9644501800003</v>
      </c>
      <c r="P12" s="36">
        <f>SUMIFS(СВЦЭМ!$C$39:$C$782,СВЦЭМ!$A$39:$A$782,$A12,СВЦЭМ!$B$39:$B$782,P$11)+'СЕТ СН'!$F$12+СВЦЭМ!$D$10+'СЕТ СН'!$F$5-'СЕТ СН'!$F$20</f>
        <v>5133.9738397500005</v>
      </c>
      <c r="Q12" s="36">
        <f>SUMIFS(СВЦЭМ!$C$39:$C$782,СВЦЭМ!$A$39:$A$782,$A12,СВЦЭМ!$B$39:$B$782,Q$11)+'СЕТ СН'!$F$12+СВЦЭМ!$D$10+'СЕТ СН'!$F$5-'СЕТ СН'!$F$20</f>
        <v>5118.2213981599998</v>
      </c>
      <c r="R12" s="36">
        <f>SUMIFS(СВЦЭМ!$C$39:$C$782,СВЦЭМ!$A$39:$A$782,$A12,СВЦЭМ!$B$39:$B$782,R$11)+'СЕТ СН'!$F$12+СВЦЭМ!$D$10+'СЕТ СН'!$F$5-'СЕТ СН'!$F$20</f>
        <v>5122.7229306600002</v>
      </c>
      <c r="S12" s="36">
        <f>SUMIFS(СВЦЭМ!$C$39:$C$782,СВЦЭМ!$A$39:$A$782,$A12,СВЦЭМ!$B$39:$B$782,S$11)+'СЕТ СН'!$F$12+СВЦЭМ!$D$10+'СЕТ СН'!$F$5-'СЕТ СН'!$F$20</f>
        <v>5092.9864273700005</v>
      </c>
      <c r="T12" s="36">
        <f>SUMIFS(СВЦЭМ!$C$39:$C$782,СВЦЭМ!$A$39:$A$782,$A12,СВЦЭМ!$B$39:$B$782,T$11)+'СЕТ СН'!$F$12+СВЦЭМ!$D$10+'СЕТ СН'!$F$5-'СЕТ СН'!$F$20</f>
        <v>5087.1947796200002</v>
      </c>
      <c r="U12" s="36">
        <f>SUMIFS(СВЦЭМ!$C$39:$C$782,СВЦЭМ!$A$39:$A$782,$A12,СВЦЭМ!$B$39:$B$782,U$11)+'СЕТ СН'!$F$12+СВЦЭМ!$D$10+'СЕТ СН'!$F$5-'СЕТ СН'!$F$20</f>
        <v>5100.8157505500003</v>
      </c>
      <c r="V12" s="36">
        <f>SUMIFS(СВЦЭМ!$C$39:$C$782,СВЦЭМ!$A$39:$A$782,$A12,СВЦЭМ!$B$39:$B$782,V$11)+'СЕТ СН'!$F$12+СВЦЭМ!$D$10+'СЕТ СН'!$F$5-'СЕТ СН'!$F$20</f>
        <v>5103.5711994900003</v>
      </c>
      <c r="W12" s="36">
        <f>SUMIFS(СВЦЭМ!$C$39:$C$782,СВЦЭМ!$A$39:$A$782,$A12,СВЦЭМ!$B$39:$B$782,W$11)+'СЕТ СН'!$F$12+СВЦЭМ!$D$10+'СЕТ СН'!$F$5-'СЕТ СН'!$F$20</f>
        <v>5122.9939057800002</v>
      </c>
      <c r="X12" s="36">
        <f>SUMIFS(СВЦЭМ!$C$39:$C$782,СВЦЭМ!$A$39:$A$782,$A12,СВЦЭМ!$B$39:$B$782,X$11)+'СЕТ СН'!$F$12+СВЦЭМ!$D$10+'СЕТ СН'!$F$5-'СЕТ СН'!$F$20</f>
        <v>5137.3737819800008</v>
      </c>
      <c r="Y12" s="36">
        <f>SUMIFS(СВЦЭМ!$C$39:$C$782,СВЦЭМ!$A$39:$A$782,$A12,СВЦЭМ!$B$39:$B$782,Y$11)+'СЕТ СН'!$F$12+СВЦЭМ!$D$10+'СЕТ СН'!$F$5-'СЕТ СН'!$F$20</f>
        <v>5175.9493997099999</v>
      </c>
      <c r="AA12" s="37"/>
    </row>
    <row r="13" spans="1:27" ht="15.75" x14ac:dyDescent="0.2">
      <c r="A13" s="35">
        <f>A12+1</f>
        <v>44987</v>
      </c>
      <c r="B13" s="36">
        <f>SUMIFS(СВЦЭМ!$C$39:$C$782,СВЦЭМ!$A$39:$A$782,$A13,СВЦЭМ!$B$39:$B$782,B$11)+'СЕТ СН'!$F$12+СВЦЭМ!$D$10+'СЕТ СН'!$F$5-'СЕТ СН'!$F$20</f>
        <v>5146.2747210899997</v>
      </c>
      <c r="C13" s="36">
        <f>SUMIFS(СВЦЭМ!$C$39:$C$782,СВЦЭМ!$A$39:$A$782,$A13,СВЦЭМ!$B$39:$B$782,C$11)+'СЕТ СН'!$F$12+СВЦЭМ!$D$10+'СЕТ СН'!$F$5-'СЕТ СН'!$F$20</f>
        <v>5126.4628689399997</v>
      </c>
      <c r="D13" s="36">
        <f>SUMIFS(СВЦЭМ!$C$39:$C$782,СВЦЭМ!$A$39:$A$782,$A13,СВЦЭМ!$B$39:$B$782,D$11)+'СЕТ СН'!$F$12+СВЦЭМ!$D$10+'СЕТ СН'!$F$5-'СЕТ СН'!$F$20</f>
        <v>5146.7898256999997</v>
      </c>
      <c r="E13" s="36">
        <f>SUMIFS(СВЦЭМ!$C$39:$C$782,СВЦЭМ!$A$39:$A$782,$A13,СВЦЭМ!$B$39:$B$782,E$11)+'СЕТ СН'!$F$12+СВЦЭМ!$D$10+'СЕТ СН'!$F$5-'СЕТ СН'!$F$20</f>
        <v>5160.09181119</v>
      </c>
      <c r="F13" s="36">
        <f>SUMIFS(СВЦЭМ!$C$39:$C$782,СВЦЭМ!$A$39:$A$782,$A13,СВЦЭМ!$B$39:$B$782,F$11)+'СЕТ СН'!$F$12+СВЦЭМ!$D$10+'СЕТ СН'!$F$5-'СЕТ СН'!$F$20</f>
        <v>5162.0155426900001</v>
      </c>
      <c r="G13" s="36">
        <f>SUMIFS(СВЦЭМ!$C$39:$C$782,СВЦЭМ!$A$39:$A$782,$A13,СВЦЭМ!$B$39:$B$782,G$11)+'СЕТ СН'!$F$12+СВЦЭМ!$D$10+'СЕТ СН'!$F$5-'СЕТ СН'!$F$20</f>
        <v>5133.4902832099997</v>
      </c>
      <c r="H13" s="36">
        <f>SUMIFS(СВЦЭМ!$C$39:$C$782,СВЦЭМ!$A$39:$A$782,$A13,СВЦЭМ!$B$39:$B$782,H$11)+'СЕТ СН'!$F$12+СВЦЭМ!$D$10+'СЕТ СН'!$F$5-'СЕТ СН'!$F$20</f>
        <v>5025.5718490300005</v>
      </c>
      <c r="I13" s="36">
        <f>SUMIFS(СВЦЭМ!$C$39:$C$782,СВЦЭМ!$A$39:$A$782,$A13,СВЦЭМ!$B$39:$B$782,I$11)+'СЕТ СН'!$F$12+СВЦЭМ!$D$10+'СЕТ СН'!$F$5-'СЕТ СН'!$F$20</f>
        <v>4982.76420607</v>
      </c>
      <c r="J13" s="36">
        <f>SUMIFS(СВЦЭМ!$C$39:$C$782,СВЦЭМ!$A$39:$A$782,$A13,СВЦЭМ!$B$39:$B$782,J$11)+'СЕТ СН'!$F$12+СВЦЭМ!$D$10+'СЕТ СН'!$F$5-'СЕТ СН'!$F$20</f>
        <v>4964.6634671100001</v>
      </c>
      <c r="K13" s="36">
        <f>SUMIFS(СВЦЭМ!$C$39:$C$782,СВЦЭМ!$A$39:$A$782,$A13,СВЦЭМ!$B$39:$B$782,K$11)+'СЕТ СН'!$F$12+СВЦЭМ!$D$10+'СЕТ СН'!$F$5-'СЕТ СН'!$F$20</f>
        <v>4982.4151627600004</v>
      </c>
      <c r="L13" s="36">
        <f>SUMIFS(СВЦЭМ!$C$39:$C$782,СВЦЭМ!$A$39:$A$782,$A13,СВЦЭМ!$B$39:$B$782,L$11)+'СЕТ СН'!$F$12+СВЦЭМ!$D$10+'СЕТ СН'!$F$5-'СЕТ СН'!$F$20</f>
        <v>4980.6785669299998</v>
      </c>
      <c r="M13" s="36">
        <f>SUMIFS(СВЦЭМ!$C$39:$C$782,СВЦЭМ!$A$39:$A$782,$A13,СВЦЭМ!$B$39:$B$782,M$11)+'СЕТ СН'!$F$12+СВЦЭМ!$D$10+'СЕТ СН'!$F$5-'СЕТ СН'!$F$20</f>
        <v>4981.7705245500001</v>
      </c>
      <c r="N13" s="36">
        <f>SUMIFS(СВЦЭМ!$C$39:$C$782,СВЦЭМ!$A$39:$A$782,$A13,СВЦЭМ!$B$39:$B$782,N$11)+'СЕТ СН'!$F$12+СВЦЭМ!$D$10+'СЕТ СН'!$F$5-'СЕТ СН'!$F$20</f>
        <v>5002.7077495000003</v>
      </c>
      <c r="O13" s="36">
        <f>SUMIFS(СВЦЭМ!$C$39:$C$782,СВЦЭМ!$A$39:$A$782,$A13,СВЦЭМ!$B$39:$B$782,O$11)+'СЕТ СН'!$F$12+СВЦЭМ!$D$10+'СЕТ СН'!$F$5-'СЕТ СН'!$F$20</f>
        <v>5049.7034026700003</v>
      </c>
      <c r="P13" s="36">
        <f>SUMIFS(СВЦЭМ!$C$39:$C$782,СВЦЭМ!$A$39:$A$782,$A13,СВЦЭМ!$B$39:$B$782,P$11)+'СЕТ СН'!$F$12+СВЦЭМ!$D$10+'СЕТ СН'!$F$5-'СЕТ СН'!$F$20</f>
        <v>5064.2420365799999</v>
      </c>
      <c r="Q13" s="36">
        <f>SUMIFS(СВЦЭМ!$C$39:$C$782,СВЦЭМ!$A$39:$A$782,$A13,СВЦЭМ!$B$39:$B$782,Q$11)+'СЕТ СН'!$F$12+СВЦЭМ!$D$10+'СЕТ СН'!$F$5-'СЕТ СН'!$F$20</f>
        <v>5068.9145425200004</v>
      </c>
      <c r="R13" s="36">
        <f>SUMIFS(СВЦЭМ!$C$39:$C$782,СВЦЭМ!$A$39:$A$782,$A13,СВЦЭМ!$B$39:$B$782,R$11)+'СЕТ СН'!$F$12+СВЦЭМ!$D$10+'СЕТ СН'!$F$5-'СЕТ СН'!$F$20</f>
        <v>5075.3812195199998</v>
      </c>
      <c r="S13" s="36">
        <f>SUMIFS(СВЦЭМ!$C$39:$C$782,СВЦЭМ!$A$39:$A$782,$A13,СВЦЭМ!$B$39:$B$782,S$11)+'СЕТ СН'!$F$12+СВЦЭМ!$D$10+'СЕТ СН'!$F$5-'СЕТ СН'!$F$20</f>
        <v>5070.5244875400003</v>
      </c>
      <c r="T13" s="36">
        <f>SUMIFS(СВЦЭМ!$C$39:$C$782,СВЦЭМ!$A$39:$A$782,$A13,СВЦЭМ!$B$39:$B$782,T$11)+'СЕТ СН'!$F$12+СВЦЭМ!$D$10+'СЕТ СН'!$F$5-'СЕТ СН'!$F$20</f>
        <v>5024.3268087200004</v>
      </c>
      <c r="U13" s="36">
        <f>SUMIFS(СВЦЭМ!$C$39:$C$782,СВЦЭМ!$A$39:$A$782,$A13,СВЦЭМ!$B$39:$B$782,U$11)+'СЕТ СН'!$F$12+СВЦЭМ!$D$10+'СЕТ СН'!$F$5-'СЕТ СН'!$F$20</f>
        <v>4963.33336289</v>
      </c>
      <c r="V13" s="36">
        <f>SUMIFS(СВЦЭМ!$C$39:$C$782,СВЦЭМ!$A$39:$A$782,$A13,СВЦЭМ!$B$39:$B$782,V$11)+'СЕТ СН'!$F$12+СВЦЭМ!$D$10+'СЕТ СН'!$F$5-'СЕТ СН'!$F$20</f>
        <v>4947.9834878600004</v>
      </c>
      <c r="W13" s="36">
        <f>SUMIFS(СВЦЭМ!$C$39:$C$782,СВЦЭМ!$A$39:$A$782,$A13,СВЦЭМ!$B$39:$B$782,W$11)+'СЕТ СН'!$F$12+СВЦЭМ!$D$10+'СЕТ СН'!$F$5-'СЕТ СН'!$F$20</f>
        <v>4968.7937055399998</v>
      </c>
      <c r="X13" s="36">
        <f>SUMIFS(СВЦЭМ!$C$39:$C$782,СВЦЭМ!$A$39:$A$782,$A13,СВЦЭМ!$B$39:$B$782,X$11)+'СЕТ СН'!$F$12+СВЦЭМ!$D$10+'СЕТ СН'!$F$5-'СЕТ СН'!$F$20</f>
        <v>4988.6309814599999</v>
      </c>
      <c r="Y13" s="36">
        <f>SUMIFS(СВЦЭМ!$C$39:$C$782,СВЦЭМ!$A$39:$A$782,$A13,СВЦЭМ!$B$39:$B$782,Y$11)+'СЕТ СН'!$F$12+СВЦЭМ!$D$10+'СЕТ СН'!$F$5-'СЕТ СН'!$F$20</f>
        <v>5032.26949633</v>
      </c>
    </row>
    <row r="14" spans="1:27" ht="15.75" x14ac:dyDescent="0.2">
      <c r="A14" s="35">
        <f t="shared" ref="A14:A42" si="0">A13+1</f>
        <v>44988</v>
      </c>
      <c r="B14" s="36">
        <f>SUMIFS(СВЦЭМ!$C$39:$C$782,СВЦЭМ!$A$39:$A$782,$A14,СВЦЭМ!$B$39:$B$782,B$11)+'СЕТ СН'!$F$12+СВЦЭМ!$D$10+'СЕТ СН'!$F$5-'СЕТ СН'!$F$20</f>
        <v>5058.7900837100005</v>
      </c>
      <c r="C14" s="36">
        <f>SUMIFS(СВЦЭМ!$C$39:$C$782,СВЦЭМ!$A$39:$A$782,$A14,СВЦЭМ!$B$39:$B$782,C$11)+'СЕТ СН'!$F$12+СВЦЭМ!$D$10+'СЕТ СН'!$F$5-'СЕТ СН'!$F$20</f>
        <v>5058.5222838899999</v>
      </c>
      <c r="D14" s="36">
        <f>SUMIFS(СВЦЭМ!$C$39:$C$782,СВЦЭМ!$A$39:$A$782,$A14,СВЦЭМ!$B$39:$B$782,D$11)+'СЕТ СН'!$F$12+СВЦЭМ!$D$10+'СЕТ СН'!$F$5-'СЕТ СН'!$F$20</f>
        <v>5087.7566230100001</v>
      </c>
      <c r="E14" s="36">
        <f>SUMIFS(СВЦЭМ!$C$39:$C$782,СВЦЭМ!$A$39:$A$782,$A14,СВЦЭМ!$B$39:$B$782,E$11)+'СЕТ СН'!$F$12+СВЦЭМ!$D$10+'СЕТ СН'!$F$5-'СЕТ СН'!$F$20</f>
        <v>5096.6469465199998</v>
      </c>
      <c r="F14" s="36">
        <f>SUMIFS(СВЦЭМ!$C$39:$C$782,СВЦЭМ!$A$39:$A$782,$A14,СВЦЭМ!$B$39:$B$782,F$11)+'СЕТ СН'!$F$12+СВЦЭМ!$D$10+'СЕТ СН'!$F$5-'СЕТ СН'!$F$20</f>
        <v>5078.46758357</v>
      </c>
      <c r="G14" s="36">
        <f>SUMIFS(СВЦЭМ!$C$39:$C$782,СВЦЭМ!$A$39:$A$782,$A14,СВЦЭМ!$B$39:$B$782,G$11)+'СЕТ СН'!$F$12+СВЦЭМ!$D$10+'СЕТ СН'!$F$5-'СЕТ СН'!$F$20</f>
        <v>5063.9465692499998</v>
      </c>
      <c r="H14" s="36">
        <f>SUMIFS(СВЦЭМ!$C$39:$C$782,СВЦЭМ!$A$39:$A$782,$A14,СВЦЭМ!$B$39:$B$782,H$11)+'СЕТ СН'!$F$12+СВЦЭМ!$D$10+'СЕТ СН'!$F$5-'СЕТ СН'!$F$20</f>
        <v>5051.7227674300002</v>
      </c>
      <c r="I14" s="36">
        <f>SUMIFS(СВЦЭМ!$C$39:$C$782,СВЦЭМ!$A$39:$A$782,$A14,СВЦЭМ!$B$39:$B$782,I$11)+'СЕТ СН'!$F$12+СВЦЭМ!$D$10+'СЕТ СН'!$F$5-'СЕТ СН'!$F$20</f>
        <v>4974.4920543300004</v>
      </c>
      <c r="J14" s="36">
        <f>SUMIFS(СВЦЭМ!$C$39:$C$782,СВЦЭМ!$A$39:$A$782,$A14,СВЦЭМ!$B$39:$B$782,J$11)+'СЕТ СН'!$F$12+СВЦЭМ!$D$10+'СЕТ СН'!$F$5-'СЕТ СН'!$F$20</f>
        <v>4981.5138727000003</v>
      </c>
      <c r="K14" s="36">
        <f>SUMIFS(СВЦЭМ!$C$39:$C$782,СВЦЭМ!$A$39:$A$782,$A14,СВЦЭМ!$B$39:$B$782,K$11)+'СЕТ СН'!$F$12+СВЦЭМ!$D$10+'СЕТ СН'!$F$5-'СЕТ СН'!$F$20</f>
        <v>4969.3581117499998</v>
      </c>
      <c r="L14" s="36">
        <f>SUMIFS(СВЦЭМ!$C$39:$C$782,СВЦЭМ!$A$39:$A$782,$A14,СВЦЭМ!$B$39:$B$782,L$11)+'СЕТ СН'!$F$12+СВЦЭМ!$D$10+'СЕТ СН'!$F$5-'СЕТ СН'!$F$20</f>
        <v>4941.8508672099997</v>
      </c>
      <c r="M14" s="36">
        <f>SUMIFS(СВЦЭМ!$C$39:$C$782,СВЦЭМ!$A$39:$A$782,$A14,СВЦЭМ!$B$39:$B$782,M$11)+'СЕТ СН'!$F$12+СВЦЭМ!$D$10+'СЕТ СН'!$F$5-'СЕТ СН'!$F$20</f>
        <v>4948.5603097800004</v>
      </c>
      <c r="N14" s="36">
        <f>SUMIFS(СВЦЭМ!$C$39:$C$782,СВЦЭМ!$A$39:$A$782,$A14,СВЦЭМ!$B$39:$B$782,N$11)+'СЕТ СН'!$F$12+СВЦЭМ!$D$10+'СЕТ СН'!$F$5-'СЕТ СН'!$F$20</f>
        <v>4983.6171703</v>
      </c>
      <c r="O14" s="36">
        <f>SUMIFS(СВЦЭМ!$C$39:$C$782,СВЦЭМ!$A$39:$A$782,$A14,СВЦЭМ!$B$39:$B$782,O$11)+'СЕТ СН'!$F$12+СВЦЭМ!$D$10+'СЕТ СН'!$F$5-'СЕТ СН'!$F$20</f>
        <v>5053.9649030500004</v>
      </c>
      <c r="P14" s="36">
        <f>SUMIFS(СВЦЭМ!$C$39:$C$782,СВЦЭМ!$A$39:$A$782,$A14,СВЦЭМ!$B$39:$B$782,P$11)+'СЕТ СН'!$F$12+СВЦЭМ!$D$10+'СЕТ СН'!$F$5-'СЕТ СН'!$F$20</f>
        <v>5064.67076292</v>
      </c>
      <c r="Q14" s="36">
        <f>SUMIFS(СВЦЭМ!$C$39:$C$782,СВЦЭМ!$A$39:$A$782,$A14,СВЦЭМ!$B$39:$B$782,Q$11)+'СЕТ СН'!$F$12+СВЦЭМ!$D$10+'СЕТ СН'!$F$5-'СЕТ СН'!$F$20</f>
        <v>5020.8638163800006</v>
      </c>
      <c r="R14" s="36">
        <f>SUMIFS(СВЦЭМ!$C$39:$C$782,СВЦЭМ!$A$39:$A$782,$A14,СВЦЭМ!$B$39:$B$782,R$11)+'СЕТ СН'!$F$12+СВЦЭМ!$D$10+'СЕТ СН'!$F$5-'СЕТ СН'!$F$20</f>
        <v>5080.6828714599997</v>
      </c>
      <c r="S14" s="36">
        <f>SUMIFS(СВЦЭМ!$C$39:$C$782,СВЦЭМ!$A$39:$A$782,$A14,СВЦЭМ!$B$39:$B$782,S$11)+'СЕТ СН'!$F$12+СВЦЭМ!$D$10+'СЕТ СН'!$F$5-'СЕТ СН'!$F$20</f>
        <v>5020.2511525199998</v>
      </c>
      <c r="T14" s="36">
        <f>SUMIFS(СВЦЭМ!$C$39:$C$782,СВЦЭМ!$A$39:$A$782,$A14,СВЦЭМ!$B$39:$B$782,T$11)+'СЕТ СН'!$F$12+СВЦЭМ!$D$10+'СЕТ СН'!$F$5-'СЕТ СН'!$F$20</f>
        <v>4974.3924801000003</v>
      </c>
      <c r="U14" s="36">
        <f>SUMIFS(СВЦЭМ!$C$39:$C$782,СВЦЭМ!$A$39:$A$782,$A14,СВЦЭМ!$B$39:$B$782,U$11)+'СЕТ СН'!$F$12+СВЦЭМ!$D$10+'СЕТ СН'!$F$5-'СЕТ СН'!$F$20</f>
        <v>4944.8084238199999</v>
      </c>
      <c r="V14" s="36">
        <f>SUMIFS(СВЦЭМ!$C$39:$C$782,СВЦЭМ!$A$39:$A$782,$A14,СВЦЭМ!$B$39:$B$782,V$11)+'СЕТ СН'!$F$12+СВЦЭМ!$D$10+'СЕТ СН'!$F$5-'СЕТ СН'!$F$20</f>
        <v>4952.3927737000004</v>
      </c>
      <c r="W14" s="36">
        <f>SUMIFS(СВЦЭМ!$C$39:$C$782,СВЦЭМ!$A$39:$A$782,$A14,СВЦЭМ!$B$39:$B$782,W$11)+'СЕТ СН'!$F$12+СВЦЭМ!$D$10+'СЕТ СН'!$F$5-'СЕТ СН'!$F$20</f>
        <v>4945.1530604899999</v>
      </c>
      <c r="X14" s="36">
        <f>SUMIFS(СВЦЭМ!$C$39:$C$782,СВЦЭМ!$A$39:$A$782,$A14,СВЦЭМ!$B$39:$B$782,X$11)+'СЕТ СН'!$F$12+СВЦЭМ!$D$10+'СЕТ СН'!$F$5-'СЕТ СН'!$F$20</f>
        <v>4973.0500666300004</v>
      </c>
      <c r="Y14" s="36">
        <f>SUMIFS(СВЦЭМ!$C$39:$C$782,СВЦЭМ!$A$39:$A$782,$A14,СВЦЭМ!$B$39:$B$782,Y$11)+'СЕТ СН'!$F$12+СВЦЭМ!$D$10+'СЕТ СН'!$F$5-'СЕТ СН'!$F$20</f>
        <v>5045.4275316000003</v>
      </c>
    </row>
    <row r="15" spans="1:27" ht="15.75" x14ac:dyDescent="0.2">
      <c r="A15" s="35">
        <f t="shared" si="0"/>
        <v>44989</v>
      </c>
      <c r="B15" s="36">
        <f>SUMIFS(СВЦЭМ!$C$39:$C$782,СВЦЭМ!$A$39:$A$782,$A15,СВЦЭМ!$B$39:$B$782,B$11)+'СЕТ СН'!$F$12+СВЦЭМ!$D$10+'СЕТ СН'!$F$5-'СЕТ СН'!$F$20</f>
        <v>4993.2453261499995</v>
      </c>
      <c r="C15" s="36">
        <f>SUMIFS(СВЦЭМ!$C$39:$C$782,СВЦЭМ!$A$39:$A$782,$A15,СВЦЭМ!$B$39:$B$782,C$11)+'СЕТ СН'!$F$12+СВЦЭМ!$D$10+'СЕТ СН'!$F$5-'СЕТ СН'!$F$20</f>
        <v>5026.8662845099998</v>
      </c>
      <c r="D15" s="36">
        <f>SUMIFS(СВЦЭМ!$C$39:$C$782,СВЦЭМ!$A$39:$A$782,$A15,СВЦЭМ!$B$39:$B$782,D$11)+'СЕТ СН'!$F$12+СВЦЭМ!$D$10+'СЕТ СН'!$F$5-'СЕТ СН'!$F$20</f>
        <v>5028.2968247400004</v>
      </c>
      <c r="E15" s="36">
        <f>SUMIFS(СВЦЭМ!$C$39:$C$782,СВЦЭМ!$A$39:$A$782,$A15,СВЦЭМ!$B$39:$B$782,E$11)+'СЕТ СН'!$F$12+СВЦЭМ!$D$10+'СЕТ СН'!$F$5-'СЕТ СН'!$F$20</f>
        <v>5038.0124241499998</v>
      </c>
      <c r="F15" s="36">
        <f>SUMIFS(СВЦЭМ!$C$39:$C$782,СВЦЭМ!$A$39:$A$782,$A15,СВЦЭМ!$B$39:$B$782,F$11)+'СЕТ СН'!$F$12+СВЦЭМ!$D$10+'СЕТ СН'!$F$5-'СЕТ СН'!$F$20</f>
        <v>5021.9818675000006</v>
      </c>
      <c r="G15" s="36">
        <f>SUMIFS(СВЦЭМ!$C$39:$C$782,СВЦЭМ!$A$39:$A$782,$A15,СВЦЭМ!$B$39:$B$782,G$11)+'СЕТ СН'!$F$12+СВЦЭМ!$D$10+'СЕТ СН'!$F$5-'СЕТ СН'!$F$20</f>
        <v>4999.33034692</v>
      </c>
      <c r="H15" s="36">
        <f>SUMIFS(СВЦЭМ!$C$39:$C$782,СВЦЭМ!$A$39:$A$782,$A15,СВЦЭМ!$B$39:$B$782,H$11)+'СЕТ СН'!$F$12+СВЦЭМ!$D$10+'СЕТ СН'!$F$5-'СЕТ СН'!$F$20</f>
        <v>4950.3145932999996</v>
      </c>
      <c r="I15" s="36">
        <f>SUMIFS(СВЦЭМ!$C$39:$C$782,СВЦЭМ!$A$39:$A$782,$A15,СВЦЭМ!$B$39:$B$782,I$11)+'СЕТ СН'!$F$12+СВЦЭМ!$D$10+'СЕТ СН'!$F$5-'СЕТ СН'!$F$20</f>
        <v>4898.4157120600003</v>
      </c>
      <c r="J15" s="36">
        <f>SUMIFS(СВЦЭМ!$C$39:$C$782,СВЦЭМ!$A$39:$A$782,$A15,СВЦЭМ!$B$39:$B$782,J$11)+'СЕТ СН'!$F$12+СВЦЭМ!$D$10+'СЕТ СН'!$F$5-'СЕТ СН'!$F$20</f>
        <v>4881.4608910000006</v>
      </c>
      <c r="K15" s="36">
        <f>SUMIFS(СВЦЭМ!$C$39:$C$782,СВЦЭМ!$A$39:$A$782,$A15,СВЦЭМ!$B$39:$B$782,K$11)+'СЕТ СН'!$F$12+СВЦЭМ!$D$10+'СЕТ СН'!$F$5-'СЕТ СН'!$F$20</f>
        <v>4872.6210262200002</v>
      </c>
      <c r="L15" s="36">
        <f>SUMIFS(СВЦЭМ!$C$39:$C$782,СВЦЭМ!$A$39:$A$782,$A15,СВЦЭМ!$B$39:$B$782,L$11)+'СЕТ СН'!$F$12+СВЦЭМ!$D$10+'СЕТ СН'!$F$5-'СЕТ СН'!$F$20</f>
        <v>4881.1999386900006</v>
      </c>
      <c r="M15" s="36">
        <f>SUMIFS(СВЦЭМ!$C$39:$C$782,СВЦЭМ!$A$39:$A$782,$A15,СВЦЭМ!$B$39:$B$782,M$11)+'СЕТ СН'!$F$12+СВЦЭМ!$D$10+'СЕТ СН'!$F$5-'СЕТ СН'!$F$20</f>
        <v>4894.6798396499998</v>
      </c>
      <c r="N15" s="36">
        <f>SUMIFS(СВЦЭМ!$C$39:$C$782,СВЦЭМ!$A$39:$A$782,$A15,СВЦЭМ!$B$39:$B$782,N$11)+'СЕТ СН'!$F$12+СВЦЭМ!$D$10+'СЕТ СН'!$F$5-'СЕТ СН'!$F$20</f>
        <v>4928.9193063100001</v>
      </c>
      <c r="O15" s="36">
        <f>SUMIFS(СВЦЭМ!$C$39:$C$782,СВЦЭМ!$A$39:$A$782,$A15,СВЦЭМ!$B$39:$B$782,O$11)+'СЕТ СН'!$F$12+СВЦЭМ!$D$10+'СЕТ СН'!$F$5-'СЕТ СН'!$F$20</f>
        <v>4955.7178849900001</v>
      </c>
      <c r="P15" s="36">
        <f>SUMIFS(СВЦЭМ!$C$39:$C$782,СВЦЭМ!$A$39:$A$782,$A15,СВЦЭМ!$B$39:$B$782,P$11)+'СЕТ СН'!$F$12+СВЦЭМ!$D$10+'СЕТ СН'!$F$5-'СЕТ СН'!$F$20</f>
        <v>4969.2055023000003</v>
      </c>
      <c r="Q15" s="36">
        <f>SUMIFS(СВЦЭМ!$C$39:$C$782,СВЦЭМ!$A$39:$A$782,$A15,СВЦЭМ!$B$39:$B$782,Q$11)+'СЕТ СН'!$F$12+СВЦЭМ!$D$10+'СЕТ СН'!$F$5-'СЕТ СН'!$F$20</f>
        <v>4973.66477381</v>
      </c>
      <c r="R15" s="36">
        <f>SUMIFS(СВЦЭМ!$C$39:$C$782,СВЦЭМ!$A$39:$A$782,$A15,СВЦЭМ!$B$39:$B$782,R$11)+'СЕТ СН'!$F$12+СВЦЭМ!$D$10+'СЕТ СН'!$F$5-'СЕТ СН'!$F$20</f>
        <v>4976.8586494299998</v>
      </c>
      <c r="S15" s="36">
        <f>SUMIFS(СВЦЭМ!$C$39:$C$782,СВЦЭМ!$A$39:$A$782,$A15,СВЦЭМ!$B$39:$B$782,S$11)+'СЕТ СН'!$F$12+СВЦЭМ!$D$10+'СЕТ СН'!$F$5-'СЕТ СН'!$F$20</f>
        <v>4939.7583257900005</v>
      </c>
      <c r="T15" s="36">
        <f>SUMIFS(СВЦЭМ!$C$39:$C$782,СВЦЭМ!$A$39:$A$782,$A15,СВЦЭМ!$B$39:$B$782,T$11)+'СЕТ СН'!$F$12+СВЦЭМ!$D$10+'СЕТ СН'!$F$5-'СЕТ СН'!$F$20</f>
        <v>4893.6311994200005</v>
      </c>
      <c r="U15" s="36">
        <f>SUMIFS(СВЦЭМ!$C$39:$C$782,СВЦЭМ!$A$39:$A$782,$A15,СВЦЭМ!$B$39:$B$782,U$11)+'СЕТ СН'!$F$12+СВЦЭМ!$D$10+'СЕТ СН'!$F$5-'СЕТ СН'!$F$20</f>
        <v>4884.0453679299999</v>
      </c>
      <c r="V15" s="36">
        <f>SUMIFS(СВЦЭМ!$C$39:$C$782,СВЦЭМ!$A$39:$A$782,$A15,СВЦЭМ!$B$39:$B$782,V$11)+'СЕТ СН'!$F$12+СВЦЭМ!$D$10+'СЕТ СН'!$F$5-'СЕТ СН'!$F$20</f>
        <v>4896.5067948599999</v>
      </c>
      <c r="W15" s="36">
        <f>SUMIFS(СВЦЭМ!$C$39:$C$782,СВЦЭМ!$A$39:$A$782,$A15,СВЦЭМ!$B$39:$B$782,W$11)+'СЕТ СН'!$F$12+СВЦЭМ!$D$10+'СЕТ СН'!$F$5-'СЕТ СН'!$F$20</f>
        <v>4930.6846979599995</v>
      </c>
      <c r="X15" s="36">
        <f>SUMIFS(СВЦЭМ!$C$39:$C$782,СВЦЭМ!$A$39:$A$782,$A15,СВЦЭМ!$B$39:$B$782,X$11)+'СЕТ СН'!$F$12+СВЦЭМ!$D$10+'СЕТ СН'!$F$5-'СЕТ СН'!$F$20</f>
        <v>4965.4106754000004</v>
      </c>
      <c r="Y15" s="36">
        <f>SUMIFS(СВЦЭМ!$C$39:$C$782,СВЦЭМ!$A$39:$A$782,$A15,СВЦЭМ!$B$39:$B$782,Y$11)+'СЕТ СН'!$F$12+СВЦЭМ!$D$10+'СЕТ СН'!$F$5-'СЕТ СН'!$F$20</f>
        <v>4994.6685189700002</v>
      </c>
    </row>
    <row r="16" spans="1:27" ht="15.75" x14ac:dyDescent="0.2">
      <c r="A16" s="35">
        <f t="shared" si="0"/>
        <v>44990</v>
      </c>
      <c r="B16" s="36">
        <f>SUMIFS(СВЦЭМ!$C$39:$C$782,СВЦЭМ!$A$39:$A$782,$A16,СВЦЭМ!$B$39:$B$782,B$11)+'СЕТ СН'!$F$12+СВЦЭМ!$D$10+'СЕТ СН'!$F$5-'СЕТ СН'!$F$20</f>
        <v>5013.3746202100001</v>
      </c>
      <c r="C16" s="36">
        <f>SUMIFS(СВЦЭМ!$C$39:$C$782,СВЦЭМ!$A$39:$A$782,$A16,СВЦЭМ!$B$39:$B$782,C$11)+'СЕТ СН'!$F$12+СВЦЭМ!$D$10+'СЕТ СН'!$F$5-'СЕТ СН'!$F$20</f>
        <v>5048.5817875700004</v>
      </c>
      <c r="D16" s="36">
        <f>SUMIFS(СВЦЭМ!$C$39:$C$782,СВЦЭМ!$A$39:$A$782,$A16,СВЦЭМ!$B$39:$B$782,D$11)+'СЕТ СН'!$F$12+СВЦЭМ!$D$10+'СЕТ СН'!$F$5-'СЕТ СН'!$F$20</f>
        <v>5065.1144027199998</v>
      </c>
      <c r="E16" s="36">
        <f>SUMIFS(СВЦЭМ!$C$39:$C$782,СВЦЭМ!$A$39:$A$782,$A16,СВЦЭМ!$B$39:$B$782,E$11)+'СЕТ СН'!$F$12+СВЦЭМ!$D$10+'СЕТ СН'!$F$5-'СЕТ СН'!$F$20</f>
        <v>5067.7990290899997</v>
      </c>
      <c r="F16" s="36">
        <f>SUMIFS(СВЦЭМ!$C$39:$C$782,СВЦЭМ!$A$39:$A$782,$A16,СВЦЭМ!$B$39:$B$782,F$11)+'СЕТ СН'!$F$12+СВЦЭМ!$D$10+'СЕТ СН'!$F$5-'СЕТ СН'!$F$20</f>
        <v>5074.1455167599997</v>
      </c>
      <c r="G16" s="36">
        <f>SUMIFS(СВЦЭМ!$C$39:$C$782,СВЦЭМ!$A$39:$A$782,$A16,СВЦЭМ!$B$39:$B$782,G$11)+'СЕТ СН'!$F$12+СВЦЭМ!$D$10+'СЕТ СН'!$F$5-'СЕТ СН'!$F$20</f>
        <v>5051.3489975900002</v>
      </c>
      <c r="H16" s="36">
        <f>SUMIFS(СВЦЭМ!$C$39:$C$782,СВЦЭМ!$A$39:$A$782,$A16,СВЦЭМ!$B$39:$B$782,H$11)+'СЕТ СН'!$F$12+СВЦЭМ!$D$10+'СЕТ СН'!$F$5-'СЕТ СН'!$F$20</f>
        <v>5027.3214031699999</v>
      </c>
      <c r="I16" s="36">
        <f>SUMIFS(СВЦЭМ!$C$39:$C$782,СВЦЭМ!$A$39:$A$782,$A16,СВЦЭМ!$B$39:$B$782,I$11)+'СЕТ СН'!$F$12+СВЦЭМ!$D$10+'СЕТ СН'!$F$5-'СЕТ СН'!$F$20</f>
        <v>5009.5340533300005</v>
      </c>
      <c r="J16" s="36">
        <f>SUMIFS(СВЦЭМ!$C$39:$C$782,СВЦЭМ!$A$39:$A$782,$A16,СВЦЭМ!$B$39:$B$782,J$11)+'СЕТ СН'!$F$12+СВЦЭМ!$D$10+'СЕТ СН'!$F$5-'СЕТ СН'!$F$20</f>
        <v>4996.2321038099999</v>
      </c>
      <c r="K16" s="36">
        <f>SUMIFS(СВЦЭМ!$C$39:$C$782,СВЦЭМ!$A$39:$A$782,$A16,СВЦЭМ!$B$39:$B$782,K$11)+'СЕТ СН'!$F$12+СВЦЭМ!$D$10+'СЕТ СН'!$F$5-'СЕТ СН'!$F$20</f>
        <v>4930.0792863200004</v>
      </c>
      <c r="L16" s="36">
        <f>SUMIFS(СВЦЭМ!$C$39:$C$782,СВЦЭМ!$A$39:$A$782,$A16,СВЦЭМ!$B$39:$B$782,L$11)+'СЕТ СН'!$F$12+СВЦЭМ!$D$10+'СЕТ СН'!$F$5-'СЕТ СН'!$F$20</f>
        <v>4899.8594244800006</v>
      </c>
      <c r="M16" s="36">
        <f>SUMIFS(СВЦЭМ!$C$39:$C$782,СВЦЭМ!$A$39:$A$782,$A16,СВЦЭМ!$B$39:$B$782,M$11)+'СЕТ СН'!$F$12+СВЦЭМ!$D$10+'СЕТ СН'!$F$5-'СЕТ СН'!$F$20</f>
        <v>4912.2975704700002</v>
      </c>
      <c r="N16" s="36">
        <f>SUMIFS(СВЦЭМ!$C$39:$C$782,СВЦЭМ!$A$39:$A$782,$A16,СВЦЭМ!$B$39:$B$782,N$11)+'СЕТ СН'!$F$12+СВЦЭМ!$D$10+'СЕТ СН'!$F$5-'СЕТ СН'!$F$20</f>
        <v>4921.6871399499996</v>
      </c>
      <c r="O16" s="36">
        <f>SUMIFS(СВЦЭМ!$C$39:$C$782,СВЦЭМ!$A$39:$A$782,$A16,СВЦЭМ!$B$39:$B$782,O$11)+'СЕТ СН'!$F$12+СВЦЭМ!$D$10+'СЕТ СН'!$F$5-'СЕТ СН'!$F$20</f>
        <v>4948.8797808099998</v>
      </c>
      <c r="P16" s="36">
        <f>SUMIFS(СВЦЭМ!$C$39:$C$782,СВЦЭМ!$A$39:$A$782,$A16,СВЦЭМ!$B$39:$B$782,P$11)+'СЕТ СН'!$F$12+СВЦЭМ!$D$10+'СЕТ СН'!$F$5-'СЕТ СН'!$F$20</f>
        <v>4976.7310224900002</v>
      </c>
      <c r="Q16" s="36">
        <f>SUMIFS(СВЦЭМ!$C$39:$C$782,СВЦЭМ!$A$39:$A$782,$A16,СВЦЭМ!$B$39:$B$782,Q$11)+'СЕТ СН'!$F$12+СВЦЭМ!$D$10+'СЕТ СН'!$F$5-'СЕТ СН'!$F$20</f>
        <v>4994.2378696100004</v>
      </c>
      <c r="R16" s="36">
        <f>SUMIFS(СВЦЭМ!$C$39:$C$782,СВЦЭМ!$A$39:$A$782,$A16,СВЦЭМ!$B$39:$B$782,R$11)+'СЕТ СН'!$F$12+СВЦЭМ!$D$10+'СЕТ СН'!$F$5-'СЕТ СН'!$F$20</f>
        <v>4997.5833908100003</v>
      </c>
      <c r="S16" s="36">
        <f>SUMIFS(СВЦЭМ!$C$39:$C$782,СВЦЭМ!$A$39:$A$782,$A16,СВЦЭМ!$B$39:$B$782,S$11)+'СЕТ СН'!$F$12+СВЦЭМ!$D$10+'СЕТ СН'!$F$5-'СЕТ СН'!$F$20</f>
        <v>4977.2344762100001</v>
      </c>
      <c r="T16" s="36">
        <f>SUMIFS(СВЦЭМ!$C$39:$C$782,СВЦЭМ!$A$39:$A$782,$A16,СВЦЭМ!$B$39:$B$782,T$11)+'СЕТ СН'!$F$12+СВЦЭМ!$D$10+'СЕТ СН'!$F$5-'СЕТ СН'!$F$20</f>
        <v>4950.5779293300002</v>
      </c>
      <c r="U16" s="36">
        <f>SUMIFS(СВЦЭМ!$C$39:$C$782,СВЦЭМ!$A$39:$A$782,$A16,СВЦЭМ!$B$39:$B$782,U$11)+'СЕТ СН'!$F$12+СВЦЭМ!$D$10+'СЕТ СН'!$F$5-'СЕТ СН'!$F$20</f>
        <v>4911.10531532</v>
      </c>
      <c r="V16" s="36">
        <f>SUMIFS(СВЦЭМ!$C$39:$C$782,СВЦЭМ!$A$39:$A$782,$A16,СВЦЭМ!$B$39:$B$782,V$11)+'СЕТ СН'!$F$12+СВЦЭМ!$D$10+'СЕТ СН'!$F$5-'СЕТ СН'!$F$20</f>
        <v>4837.7736118399998</v>
      </c>
      <c r="W16" s="36">
        <f>SUMIFS(СВЦЭМ!$C$39:$C$782,СВЦЭМ!$A$39:$A$782,$A16,СВЦЭМ!$B$39:$B$782,W$11)+'СЕТ СН'!$F$12+СВЦЭМ!$D$10+'СЕТ СН'!$F$5-'СЕТ СН'!$F$20</f>
        <v>4847.7294488699999</v>
      </c>
      <c r="X16" s="36">
        <f>SUMIFS(СВЦЭМ!$C$39:$C$782,СВЦЭМ!$A$39:$A$782,$A16,СВЦЭМ!$B$39:$B$782,X$11)+'СЕТ СН'!$F$12+СВЦЭМ!$D$10+'СЕТ СН'!$F$5-'СЕТ СН'!$F$20</f>
        <v>4874.6390748900003</v>
      </c>
      <c r="Y16" s="36">
        <f>SUMIFS(СВЦЭМ!$C$39:$C$782,СВЦЭМ!$A$39:$A$782,$A16,СВЦЭМ!$B$39:$B$782,Y$11)+'СЕТ СН'!$F$12+СВЦЭМ!$D$10+'СЕТ СН'!$F$5-'СЕТ СН'!$F$20</f>
        <v>4958.4907775400006</v>
      </c>
    </row>
    <row r="17" spans="1:25" ht="15.75" x14ac:dyDescent="0.2">
      <c r="A17" s="35">
        <f t="shared" si="0"/>
        <v>44991</v>
      </c>
      <c r="B17" s="36">
        <f>SUMIFS(СВЦЭМ!$C$39:$C$782,СВЦЭМ!$A$39:$A$782,$A17,СВЦЭМ!$B$39:$B$782,B$11)+'СЕТ СН'!$F$12+СВЦЭМ!$D$10+'СЕТ СН'!$F$5-'СЕТ СН'!$F$20</f>
        <v>5011.3873911000001</v>
      </c>
      <c r="C17" s="36">
        <f>SUMIFS(СВЦЭМ!$C$39:$C$782,СВЦЭМ!$A$39:$A$782,$A17,СВЦЭМ!$B$39:$B$782,C$11)+'СЕТ СН'!$F$12+СВЦЭМ!$D$10+'СЕТ СН'!$F$5-'СЕТ СН'!$F$20</f>
        <v>5032.0259886200001</v>
      </c>
      <c r="D17" s="36">
        <f>SUMIFS(СВЦЭМ!$C$39:$C$782,СВЦЭМ!$A$39:$A$782,$A17,СВЦЭМ!$B$39:$B$782,D$11)+'СЕТ СН'!$F$12+СВЦЭМ!$D$10+'СЕТ СН'!$F$5-'СЕТ СН'!$F$20</f>
        <v>5050.8070254800004</v>
      </c>
      <c r="E17" s="36">
        <f>SUMIFS(СВЦЭМ!$C$39:$C$782,СВЦЭМ!$A$39:$A$782,$A17,СВЦЭМ!$B$39:$B$782,E$11)+'СЕТ СН'!$F$12+СВЦЭМ!$D$10+'СЕТ СН'!$F$5-'СЕТ СН'!$F$20</f>
        <v>5073.0856823900003</v>
      </c>
      <c r="F17" s="36">
        <f>SUMIFS(СВЦЭМ!$C$39:$C$782,СВЦЭМ!$A$39:$A$782,$A17,СВЦЭМ!$B$39:$B$782,F$11)+'СЕТ СН'!$F$12+СВЦЭМ!$D$10+'СЕТ СН'!$F$5-'СЕТ СН'!$F$20</f>
        <v>5066.2838549099997</v>
      </c>
      <c r="G17" s="36">
        <f>SUMIFS(СВЦЭМ!$C$39:$C$782,СВЦЭМ!$A$39:$A$782,$A17,СВЦЭМ!$B$39:$B$782,G$11)+'СЕТ СН'!$F$12+СВЦЭМ!$D$10+'СЕТ СН'!$F$5-'СЕТ СН'!$F$20</f>
        <v>5062.4253754800002</v>
      </c>
      <c r="H17" s="36">
        <f>SUMIFS(СВЦЭМ!$C$39:$C$782,СВЦЭМ!$A$39:$A$782,$A17,СВЦЭМ!$B$39:$B$782,H$11)+'СЕТ СН'!$F$12+СВЦЭМ!$D$10+'СЕТ СН'!$F$5-'СЕТ СН'!$F$20</f>
        <v>5012.9802160999998</v>
      </c>
      <c r="I17" s="36">
        <f>SUMIFS(СВЦЭМ!$C$39:$C$782,СВЦЭМ!$A$39:$A$782,$A17,СВЦЭМ!$B$39:$B$782,I$11)+'СЕТ СН'!$F$12+СВЦЭМ!$D$10+'СЕТ СН'!$F$5-'СЕТ СН'!$F$20</f>
        <v>4959.3137770100002</v>
      </c>
      <c r="J17" s="36">
        <f>SUMIFS(СВЦЭМ!$C$39:$C$782,СВЦЭМ!$A$39:$A$782,$A17,СВЦЭМ!$B$39:$B$782,J$11)+'СЕТ СН'!$F$12+СВЦЭМ!$D$10+'СЕТ СН'!$F$5-'СЕТ СН'!$F$20</f>
        <v>4940.8373464699998</v>
      </c>
      <c r="K17" s="36">
        <f>SUMIFS(СВЦЭМ!$C$39:$C$782,СВЦЭМ!$A$39:$A$782,$A17,СВЦЭМ!$B$39:$B$782,K$11)+'СЕТ СН'!$F$12+СВЦЭМ!$D$10+'СЕТ СН'!$F$5-'СЕТ СН'!$F$20</f>
        <v>4928.1438873300003</v>
      </c>
      <c r="L17" s="36">
        <f>SUMIFS(СВЦЭМ!$C$39:$C$782,СВЦЭМ!$A$39:$A$782,$A17,СВЦЭМ!$B$39:$B$782,L$11)+'СЕТ СН'!$F$12+СВЦЭМ!$D$10+'СЕТ СН'!$F$5-'СЕТ СН'!$F$20</f>
        <v>4927.4504293199998</v>
      </c>
      <c r="M17" s="36">
        <f>SUMIFS(СВЦЭМ!$C$39:$C$782,СВЦЭМ!$A$39:$A$782,$A17,СВЦЭМ!$B$39:$B$782,M$11)+'СЕТ СН'!$F$12+СВЦЭМ!$D$10+'СЕТ СН'!$F$5-'СЕТ СН'!$F$20</f>
        <v>4921.2464480199997</v>
      </c>
      <c r="N17" s="36">
        <f>SUMIFS(СВЦЭМ!$C$39:$C$782,СВЦЭМ!$A$39:$A$782,$A17,СВЦЭМ!$B$39:$B$782,N$11)+'СЕТ СН'!$F$12+СВЦЭМ!$D$10+'СЕТ СН'!$F$5-'СЕТ СН'!$F$20</f>
        <v>4945.3055591600005</v>
      </c>
      <c r="O17" s="36">
        <f>SUMIFS(СВЦЭМ!$C$39:$C$782,СВЦЭМ!$A$39:$A$782,$A17,СВЦЭМ!$B$39:$B$782,O$11)+'СЕТ СН'!$F$12+СВЦЭМ!$D$10+'СЕТ СН'!$F$5-'СЕТ СН'!$F$20</f>
        <v>4966.89366746</v>
      </c>
      <c r="P17" s="36">
        <f>SUMIFS(СВЦЭМ!$C$39:$C$782,СВЦЭМ!$A$39:$A$782,$A17,СВЦЭМ!$B$39:$B$782,P$11)+'СЕТ СН'!$F$12+СВЦЭМ!$D$10+'СЕТ СН'!$F$5-'СЕТ СН'!$F$20</f>
        <v>4978.3930144799997</v>
      </c>
      <c r="Q17" s="36">
        <f>SUMIFS(СВЦЭМ!$C$39:$C$782,СВЦЭМ!$A$39:$A$782,$A17,СВЦЭМ!$B$39:$B$782,Q$11)+'СЕТ СН'!$F$12+СВЦЭМ!$D$10+'СЕТ СН'!$F$5-'СЕТ СН'!$F$20</f>
        <v>4981.6864232899998</v>
      </c>
      <c r="R17" s="36">
        <f>SUMIFS(СВЦЭМ!$C$39:$C$782,СВЦЭМ!$A$39:$A$782,$A17,СВЦЭМ!$B$39:$B$782,R$11)+'СЕТ СН'!$F$12+СВЦЭМ!$D$10+'СЕТ СН'!$F$5-'СЕТ СН'!$F$20</f>
        <v>4987.5572172600005</v>
      </c>
      <c r="S17" s="36">
        <f>SUMIFS(СВЦЭМ!$C$39:$C$782,СВЦЭМ!$A$39:$A$782,$A17,СВЦЭМ!$B$39:$B$782,S$11)+'СЕТ СН'!$F$12+СВЦЭМ!$D$10+'СЕТ СН'!$F$5-'СЕТ СН'!$F$20</f>
        <v>4949.7902440899998</v>
      </c>
      <c r="T17" s="36">
        <f>SUMIFS(СВЦЭМ!$C$39:$C$782,СВЦЭМ!$A$39:$A$782,$A17,СВЦЭМ!$B$39:$B$782,T$11)+'СЕТ СН'!$F$12+СВЦЭМ!$D$10+'СЕТ СН'!$F$5-'СЕТ СН'!$F$20</f>
        <v>4930.3509322099999</v>
      </c>
      <c r="U17" s="36">
        <f>SUMIFS(СВЦЭМ!$C$39:$C$782,СВЦЭМ!$A$39:$A$782,$A17,СВЦЭМ!$B$39:$B$782,U$11)+'СЕТ СН'!$F$12+СВЦЭМ!$D$10+'СЕТ СН'!$F$5-'СЕТ СН'!$F$20</f>
        <v>4908.0048599900001</v>
      </c>
      <c r="V17" s="36">
        <f>SUMIFS(СВЦЭМ!$C$39:$C$782,СВЦЭМ!$A$39:$A$782,$A17,СВЦЭМ!$B$39:$B$782,V$11)+'СЕТ СН'!$F$12+СВЦЭМ!$D$10+'СЕТ СН'!$F$5-'СЕТ СН'!$F$20</f>
        <v>4904.7160025699995</v>
      </c>
      <c r="W17" s="36">
        <f>SUMIFS(СВЦЭМ!$C$39:$C$782,СВЦЭМ!$A$39:$A$782,$A17,СВЦЭМ!$B$39:$B$782,W$11)+'СЕТ СН'!$F$12+СВЦЭМ!$D$10+'СЕТ СН'!$F$5-'СЕТ СН'!$F$20</f>
        <v>4909.0113164800005</v>
      </c>
      <c r="X17" s="36">
        <f>SUMIFS(СВЦЭМ!$C$39:$C$782,СВЦЭМ!$A$39:$A$782,$A17,СВЦЭМ!$B$39:$B$782,X$11)+'СЕТ СН'!$F$12+СВЦЭМ!$D$10+'СЕТ СН'!$F$5-'СЕТ СН'!$F$20</f>
        <v>4939.1617909899996</v>
      </c>
      <c r="Y17" s="36">
        <f>SUMIFS(СВЦЭМ!$C$39:$C$782,СВЦЭМ!$A$39:$A$782,$A17,СВЦЭМ!$B$39:$B$782,Y$11)+'СЕТ СН'!$F$12+СВЦЭМ!$D$10+'СЕТ СН'!$F$5-'СЕТ СН'!$F$20</f>
        <v>4991.8161861500002</v>
      </c>
    </row>
    <row r="18" spans="1:25" ht="15.75" x14ac:dyDescent="0.2">
      <c r="A18" s="35">
        <f t="shared" si="0"/>
        <v>44992</v>
      </c>
      <c r="B18" s="36">
        <f>SUMIFS(СВЦЭМ!$C$39:$C$782,СВЦЭМ!$A$39:$A$782,$A18,СВЦЭМ!$B$39:$B$782,B$11)+'СЕТ СН'!$F$12+СВЦЭМ!$D$10+'СЕТ СН'!$F$5-'СЕТ СН'!$F$20</f>
        <v>5091.6839966200005</v>
      </c>
      <c r="C18" s="36">
        <f>SUMIFS(СВЦЭМ!$C$39:$C$782,СВЦЭМ!$A$39:$A$782,$A18,СВЦЭМ!$B$39:$B$782,C$11)+'СЕТ СН'!$F$12+СВЦЭМ!$D$10+'СЕТ СН'!$F$5-'СЕТ СН'!$F$20</f>
        <v>5133.5768221300004</v>
      </c>
      <c r="D18" s="36">
        <f>SUMIFS(СВЦЭМ!$C$39:$C$782,СВЦЭМ!$A$39:$A$782,$A18,СВЦЭМ!$B$39:$B$782,D$11)+'СЕТ СН'!$F$12+СВЦЭМ!$D$10+'СЕТ СН'!$F$5-'СЕТ СН'!$F$20</f>
        <v>5187.2973562700008</v>
      </c>
      <c r="E18" s="36">
        <f>SUMIFS(СВЦЭМ!$C$39:$C$782,СВЦЭМ!$A$39:$A$782,$A18,СВЦЭМ!$B$39:$B$782,E$11)+'СЕТ СН'!$F$12+СВЦЭМ!$D$10+'СЕТ СН'!$F$5-'СЕТ СН'!$F$20</f>
        <v>5186.2500804800002</v>
      </c>
      <c r="F18" s="36">
        <f>SUMIFS(СВЦЭМ!$C$39:$C$782,СВЦЭМ!$A$39:$A$782,$A18,СВЦЭМ!$B$39:$B$782,F$11)+'СЕТ СН'!$F$12+СВЦЭМ!$D$10+'СЕТ СН'!$F$5-'СЕТ СН'!$F$20</f>
        <v>5172.8669248799997</v>
      </c>
      <c r="G18" s="36">
        <f>SUMIFS(СВЦЭМ!$C$39:$C$782,СВЦЭМ!$A$39:$A$782,$A18,СВЦЭМ!$B$39:$B$782,G$11)+'СЕТ СН'!$F$12+СВЦЭМ!$D$10+'СЕТ СН'!$F$5-'СЕТ СН'!$F$20</f>
        <v>5144.6221249800001</v>
      </c>
      <c r="H18" s="36">
        <f>SUMIFS(СВЦЭМ!$C$39:$C$782,СВЦЭМ!$A$39:$A$782,$A18,СВЦЭМ!$B$39:$B$782,H$11)+'СЕТ СН'!$F$12+СВЦЭМ!$D$10+'СЕТ СН'!$F$5-'СЕТ СН'!$F$20</f>
        <v>5077.3525293500006</v>
      </c>
      <c r="I18" s="36">
        <f>SUMIFS(СВЦЭМ!$C$39:$C$782,СВЦЭМ!$A$39:$A$782,$A18,СВЦЭМ!$B$39:$B$782,I$11)+'СЕТ СН'!$F$12+СВЦЭМ!$D$10+'СЕТ СН'!$F$5-'СЕТ СН'!$F$20</f>
        <v>5035.4862604600003</v>
      </c>
      <c r="J18" s="36">
        <f>SUMIFS(СВЦЭМ!$C$39:$C$782,СВЦЭМ!$A$39:$A$782,$A18,СВЦЭМ!$B$39:$B$782,J$11)+'СЕТ СН'!$F$12+СВЦЭМ!$D$10+'СЕТ СН'!$F$5-'СЕТ СН'!$F$20</f>
        <v>5011.2351729399998</v>
      </c>
      <c r="K18" s="36">
        <f>SUMIFS(СВЦЭМ!$C$39:$C$782,СВЦЭМ!$A$39:$A$782,$A18,СВЦЭМ!$B$39:$B$782,K$11)+'СЕТ СН'!$F$12+СВЦЭМ!$D$10+'СЕТ СН'!$F$5-'СЕТ СН'!$F$20</f>
        <v>4986.66500756</v>
      </c>
      <c r="L18" s="36">
        <f>SUMIFS(СВЦЭМ!$C$39:$C$782,СВЦЭМ!$A$39:$A$782,$A18,СВЦЭМ!$B$39:$B$782,L$11)+'СЕТ СН'!$F$12+СВЦЭМ!$D$10+'СЕТ СН'!$F$5-'СЕТ СН'!$F$20</f>
        <v>4977.2822033700004</v>
      </c>
      <c r="M18" s="36">
        <f>SUMIFS(СВЦЭМ!$C$39:$C$782,СВЦЭМ!$A$39:$A$782,$A18,СВЦЭМ!$B$39:$B$782,M$11)+'СЕТ СН'!$F$12+СВЦЭМ!$D$10+'СЕТ СН'!$F$5-'СЕТ СН'!$F$20</f>
        <v>4982.81482693</v>
      </c>
      <c r="N18" s="36">
        <f>SUMIFS(СВЦЭМ!$C$39:$C$782,СВЦЭМ!$A$39:$A$782,$A18,СВЦЭМ!$B$39:$B$782,N$11)+'СЕТ СН'!$F$12+СВЦЭМ!$D$10+'СЕТ СН'!$F$5-'СЕТ СН'!$F$20</f>
        <v>4986.2807119200006</v>
      </c>
      <c r="O18" s="36">
        <f>SUMIFS(СВЦЭМ!$C$39:$C$782,СВЦЭМ!$A$39:$A$782,$A18,СВЦЭМ!$B$39:$B$782,O$11)+'СЕТ СН'!$F$12+СВЦЭМ!$D$10+'СЕТ СН'!$F$5-'СЕТ СН'!$F$20</f>
        <v>5024.8840640199996</v>
      </c>
      <c r="P18" s="36">
        <f>SUMIFS(СВЦЭМ!$C$39:$C$782,СВЦЭМ!$A$39:$A$782,$A18,СВЦЭМ!$B$39:$B$782,P$11)+'СЕТ СН'!$F$12+СВЦЭМ!$D$10+'СЕТ СН'!$F$5-'СЕТ СН'!$F$20</f>
        <v>5049.3978071399997</v>
      </c>
      <c r="Q18" s="36">
        <f>SUMIFS(СВЦЭМ!$C$39:$C$782,СВЦЭМ!$A$39:$A$782,$A18,СВЦЭМ!$B$39:$B$782,Q$11)+'СЕТ СН'!$F$12+СВЦЭМ!$D$10+'СЕТ СН'!$F$5-'СЕТ СН'!$F$20</f>
        <v>5046.7361322899997</v>
      </c>
      <c r="R18" s="36">
        <f>SUMIFS(СВЦЭМ!$C$39:$C$782,СВЦЭМ!$A$39:$A$782,$A18,СВЦЭМ!$B$39:$B$782,R$11)+'СЕТ СН'!$F$12+СВЦЭМ!$D$10+'СЕТ СН'!$F$5-'СЕТ СН'!$F$20</f>
        <v>5035.9440237099998</v>
      </c>
      <c r="S18" s="36">
        <f>SUMIFS(СВЦЭМ!$C$39:$C$782,СВЦЭМ!$A$39:$A$782,$A18,СВЦЭМ!$B$39:$B$782,S$11)+'СЕТ СН'!$F$12+СВЦЭМ!$D$10+'СЕТ СН'!$F$5-'СЕТ СН'!$F$20</f>
        <v>5031.9222235899997</v>
      </c>
      <c r="T18" s="36">
        <f>SUMIFS(СВЦЭМ!$C$39:$C$782,СВЦЭМ!$A$39:$A$782,$A18,СВЦЭМ!$B$39:$B$782,T$11)+'СЕТ СН'!$F$12+СВЦЭМ!$D$10+'СЕТ СН'!$F$5-'СЕТ СН'!$F$20</f>
        <v>5007.1120005000002</v>
      </c>
      <c r="U18" s="36">
        <f>SUMIFS(СВЦЭМ!$C$39:$C$782,СВЦЭМ!$A$39:$A$782,$A18,СВЦЭМ!$B$39:$B$782,U$11)+'СЕТ СН'!$F$12+СВЦЭМ!$D$10+'СЕТ СН'!$F$5-'СЕТ СН'!$F$20</f>
        <v>4971.1357466299996</v>
      </c>
      <c r="V18" s="36">
        <f>SUMIFS(СВЦЭМ!$C$39:$C$782,СВЦЭМ!$A$39:$A$782,$A18,СВЦЭМ!$B$39:$B$782,V$11)+'СЕТ СН'!$F$12+СВЦЭМ!$D$10+'СЕТ СН'!$F$5-'СЕТ СН'!$F$20</f>
        <v>4966.9239271300003</v>
      </c>
      <c r="W18" s="36">
        <f>SUMIFS(СВЦЭМ!$C$39:$C$782,СВЦЭМ!$A$39:$A$782,$A18,СВЦЭМ!$B$39:$B$782,W$11)+'СЕТ СН'!$F$12+СВЦЭМ!$D$10+'СЕТ СН'!$F$5-'СЕТ СН'!$F$20</f>
        <v>4985.0208741900005</v>
      </c>
      <c r="X18" s="36">
        <f>SUMIFS(СВЦЭМ!$C$39:$C$782,СВЦЭМ!$A$39:$A$782,$A18,СВЦЭМ!$B$39:$B$782,X$11)+'СЕТ СН'!$F$12+СВЦЭМ!$D$10+'СЕТ СН'!$F$5-'СЕТ СН'!$F$20</f>
        <v>5016.4653166200005</v>
      </c>
      <c r="Y18" s="36">
        <f>SUMIFS(СВЦЭМ!$C$39:$C$782,СВЦЭМ!$A$39:$A$782,$A18,СВЦЭМ!$B$39:$B$782,Y$11)+'СЕТ СН'!$F$12+СВЦЭМ!$D$10+'СЕТ СН'!$F$5-'СЕТ СН'!$F$20</f>
        <v>5014.7843764700001</v>
      </c>
    </row>
    <row r="19" spans="1:25" ht="15.75" x14ac:dyDescent="0.2">
      <c r="A19" s="35">
        <f t="shared" si="0"/>
        <v>44993</v>
      </c>
      <c r="B19" s="36">
        <f>SUMIFS(СВЦЭМ!$C$39:$C$782,СВЦЭМ!$A$39:$A$782,$A19,СВЦЭМ!$B$39:$B$782,B$11)+'СЕТ СН'!$F$12+СВЦЭМ!$D$10+'СЕТ СН'!$F$5-'СЕТ СН'!$F$20</f>
        <v>5061.1996792999998</v>
      </c>
      <c r="C19" s="36">
        <f>SUMIFS(СВЦЭМ!$C$39:$C$782,СВЦЭМ!$A$39:$A$782,$A19,СВЦЭМ!$B$39:$B$782,C$11)+'СЕТ СН'!$F$12+СВЦЭМ!$D$10+'СЕТ СН'!$F$5-'СЕТ СН'!$F$20</f>
        <v>5078.0890154299996</v>
      </c>
      <c r="D19" s="36">
        <f>SUMIFS(СВЦЭМ!$C$39:$C$782,СВЦЭМ!$A$39:$A$782,$A19,СВЦЭМ!$B$39:$B$782,D$11)+'СЕТ СН'!$F$12+СВЦЭМ!$D$10+'СЕТ СН'!$F$5-'СЕТ СН'!$F$20</f>
        <v>5097.4429326600002</v>
      </c>
      <c r="E19" s="36">
        <f>SUMIFS(СВЦЭМ!$C$39:$C$782,СВЦЭМ!$A$39:$A$782,$A19,СВЦЭМ!$B$39:$B$782,E$11)+'СЕТ СН'!$F$12+СВЦЭМ!$D$10+'СЕТ СН'!$F$5-'СЕТ СН'!$F$20</f>
        <v>5105.59811128</v>
      </c>
      <c r="F19" s="36">
        <f>SUMIFS(СВЦЭМ!$C$39:$C$782,СВЦЭМ!$A$39:$A$782,$A19,СВЦЭМ!$B$39:$B$782,F$11)+'СЕТ СН'!$F$12+СВЦЭМ!$D$10+'СЕТ СН'!$F$5-'СЕТ СН'!$F$20</f>
        <v>5108.0942131100001</v>
      </c>
      <c r="G19" s="36">
        <f>SUMIFS(СВЦЭМ!$C$39:$C$782,СВЦЭМ!$A$39:$A$782,$A19,СВЦЭМ!$B$39:$B$782,G$11)+'СЕТ СН'!$F$12+СВЦЭМ!$D$10+'СЕТ СН'!$F$5-'СЕТ СН'!$F$20</f>
        <v>5101.5005585099998</v>
      </c>
      <c r="H19" s="36">
        <f>SUMIFS(СВЦЭМ!$C$39:$C$782,СВЦЭМ!$A$39:$A$782,$A19,СВЦЭМ!$B$39:$B$782,H$11)+'СЕТ СН'!$F$12+СВЦЭМ!$D$10+'СЕТ СН'!$F$5-'СЕТ СН'!$F$20</f>
        <v>5074.3285921699999</v>
      </c>
      <c r="I19" s="36">
        <f>SUMIFS(СВЦЭМ!$C$39:$C$782,СВЦЭМ!$A$39:$A$782,$A19,СВЦЭМ!$B$39:$B$782,I$11)+'СЕТ СН'!$F$12+СВЦЭМ!$D$10+'СЕТ СН'!$F$5-'СЕТ СН'!$F$20</f>
        <v>4957.9678478699998</v>
      </c>
      <c r="J19" s="36">
        <f>SUMIFS(СВЦЭМ!$C$39:$C$782,СВЦЭМ!$A$39:$A$782,$A19,СВЦЭМ!$B$39:$B$782,J$11)+'СЕТ СН'!$F$12+СВЦЭМ!$D$10+'СЕТ СН'!$F$5-'СЕТ СН'!$F$20</f>
        <v>4983.7459632500004</v>
      </c>
      <c r="K19" s="36">
        <f>SUMIFS(СВЦЭМ!$C$39:$C$782,СВЦЭМ!$A$39:$A$782,$A19,СВЦЭМ!$B$39:$B$782,K$11)+'СЕТ СН'!$F$12+СВЦЭМ!$D$10+'СЕТ СН'!$F$5-'СЕТ СН'!$F$20</f>
        <v>4992.67964115</v>
      </c>
      <c r="L19" s="36">
        <f>SUMIFS(СВЦЭМ!$C$39:$C$782,СВЦЭМ!$A$39:$A$782,$A19,СВЦЭМ!$B$39:$B$782,L$11)+'СЕТ СН'!$F$12+СВЦЭМ!$D$10+'СЕТ СН'!$F$5-'СЕТ СН'!$F$20</f>
        <v>4977.2158634200005</v>
      </c>
      <c r="M19" s="36">
        <f>SUMIFS(СВЦЭМ!$C$39:$C$782,СВЦЭМ!$A$39:$A$782,$A19,СВЦЭМ!$B$39:$B$782,M$11)+'СЕТ СН'!$F$12+СВЦЭМ!$D$10+'СЕТ СН'!$F$5-'СЕТ СН'!$F$20</f>
        <v>4967.3579527000002</v>
      </c>
      <c r="N19" s="36">
        <f>SUMIFS(СВЦЭМ!$C$39:$C$782,СВЦЭМ!$A$39:$A$782,$A19,СВЦЭМ!$B$39:$B$782,N$11)+'СЕТ СН'!$F$12+СВЦЭМ!$D$10+'СЕТ СН'!$F$5-'СЕТ СН'!$F$20</f>
        <v>4959.1612951699999</v>
      </c>
      <c r="O19" s="36">
        <f>SUMIFS(СВЦЭМ!$C$39:$C$782,СВЦЭМ!$A$39:$A$782,$A19,СВЦЭМ!$B$39:$B$782,O$11)+'СЕТ СН'!$F$12+СВЦЭМ!$D$10+'СЕТ СН'!$F$5-'СЕТ СН'!$F$20</f>
        <v>4961.2614007700004</v>
      </c>
      <c r="P19" s="36">
        <f>SUMIFS(СВЦЭМ!$C$39:$C$782,СВЦЭМ!$A$39:$A$782,$A19,СВЦЭМ!$B$39:$B$782,P$11)+'СЕТ СН'!$F$12+СВЦЭМ!$D$10+'СЕТ СН'!$F$5-'СЕТ СН'!$F$20</f>
        <v>4947.9130798599999</v>
      </c>
      <c r="Q19" s="36">
        <f>SUMIFS(СВЦЭМ!$C$39:$C$782,СВЦЭМ!$A$39:$A$782,$A19,СВЦЭМ!$B$39:$B$782,Q$11)+'СЕТ СН'!$F$12+СВЦЭМ!$D$10+'СЕТ СН'!$F$5-'СЕТ СН'!$F$20</f>
        <v>4952.7859539199999</v>
      </c>
      <c r="R19" s="36">
        <f>SUMIFS(СВЦЭМ!$C$39:$C$782,СВЦЭМ!$A$39:$A$782,$A19,СВЦЭМ!$B$39:$B$782,R$11)+'СЕТ СН'!$F$12+СВЦЭМ!$D$10+'СЕТ СН'!$F$5-'СЕТ СН'!$F$20</f>
        <v>4965.3993549900006</v>
      </c>
      <c r="S19" s="36">
        <f>SUMIFS(СВЦЭМ!$C$39:$C$782,СВЦЭМ!$A$39:$A$782,$A19,СВЦЭМ!$B$39:$B$782,S$11)+'СЕТ СН'!$F$12+СВЦЭМ!$D$10+'СЕТ СН'!$F$5-'СЕТ СН'!$F$20</f>
        <v>4973.9019790100001</v>
      </c>
      <c r="T19" s="36">
        <f>SUMIFS(СВЦЭМ!$C$39:$C$782,СВЦЭМ!$A$39:$A$782,$A19,СВЦЭМ!$B$39:$B$782,T$11)+'СЕТ СН'!$F$12+СВЦЭМ!$D$10+'СЕТ СН'!$F$5-'СЕТ СН'!$F$20</f>
        <v>4974.3068425700003</v>
      </c>
      <c r="U19" s="36">
        <f>SUMIFS(СВЦЭМ!$C$39:$C$782,СВЦЭМ!$A$39:$A$782,$A19,СВЦЭМ!$B$39:$B$782,U$11)+'СЕТ СН'!$F$12+СВЦЭМ!$D$10+'СЕТ СН'!$F$5-'СЕТ СН'!$F$20</f>
        <v>4939.18466266</v>
      </c>
      <c r="V19" s="36">
        <f>SUMIFS(СВЦЭМ!$C$39:$C$782,СВЦЭМ!$A$39:$A$782,$A19,СВЦЭМ!$B$39:$B$782,V$11)+'СЕТ СН'!$F$12+СВЦЭМ!$D$10+'СЕТ СН'!$F$5-'СЕТ СН'!$F$20</f>
        <v>4928.1473240899995</v>
      </c>
      <c r="W19" s="36">
        <f>SUMIFS(СВЦЭМ!$C$39:$C$782,СВЦЭМ!$A$39:$A$782,$A19,СВЦЭМ!$B$39:$B$782,W$11)+'СЕТ СН'!$F$12+СВЦЭМ!$D$10+'СЕТ СН'!$F$5-'СЕТ СН'!$F$20</f>
        <v>4941.9953102399995</v>
      </c>
      <c r="X19" s="36">
        <f>SUMIFS(СВЦЭМ!$C$39:$C$782,СВЦЭМ!$A$39:$A$782,$A19,СВЦЭМ!$B$39:$B$782,X$11)+'СЕТ СН'!$F$12+СВЦЭМ!$D$10+'СЕТ СН'!$F$5-'СЕТ СН'!$F$20</f>
        <v>4977.0593287199999</v>
      </c>
      <c r="Y19" s="36">
        <f>SUMIFS(СВЦЭМ!$C$39:$C$782,СВЦЭМ!$A$39:$A$782,$A19,СВЦЭМ!$B$39:$B$782,Y$11)+'СЕТ СН'!$F$12+СВЦЭМ!$D$10+'СЕТ СН'!$F$5-'СЕТ СН'!$F$20</f>
        <v>5021.6633421200004</v>
      </c>
    </row>
    <row r="20" spans="1:25" ht="15.75" x14ac:dyDescent="0.2">
      <c r="A20" s="35">
        <f t="shared" si="0"/>
        <v>44994</v>
      </c>
      <c r="B20" s="36">
        <f>SUMIFS(СВЦЭМ!$C$39:$C$782,СВЦЭМ!$A$39:$A$782,$A20,СВЦЭМ!$B$39:$B$782,B$11)+'СЕТ СН'!$F$12+СВЦЭМ!$D$10+'СЕТ СН'!$F$5-'СЕТ СН'!$F$20</f>
        <v>5058.6909034</v>
      </c>
      <c r="C20" s="36">
        <f>SUMIFS(СВЦЭМ!$C$39:$C$782,СВЦЭМ!$A$39:$A$782,$A20,СВЦЭМ!$B$39:$B$782,C$11)+'СЕТ СН'!$F$12+СВЦЭМ!$D$10+'СЕТ СН'!$F$5-'СЕТ СН'!$F$20</f>
        <v>5100.4550145800004</v>
      </c>
      <c r="D20" s="36">
        <f>SUMIFS(СВЦЭМ!$C$39:$C$782,СВЦЭМ!$A$39:$A$782,$A20,СВЦЭМ!$B$39:$B$782,D$11)+'СЕТ СН'!$F$12+СВЦЭМ!$D$10+'СЕТ СН'!$F$5-'СЕТ СН'!$F$20</f>
        <v>5116.5195571000004</v>
      </c>
      <c r="E20" s="36">
        <f>SUMIFS(СВЦЭМ!$C$39:$C$782,СВЦЭМ!$A$39:$A$782,$A20,СВЦЭМ!$B$39:$B$782,E$11)+'СЕТ СН'!$F$12+СВЦЭМ!$D$10+'СЕТ СН'!$F$5-'СЕТ СН'!$F$20</f>
        <v>5128.0300456200002</v>
      </c>
      <c r="F20" s="36">
        <f>SUMIFS(СВЦЭМ!$C$39:$C$782,СВЦЭМ!$A$39:$A$782,$A20,СВЦЭМ!$B$39:$B$782,F$11)+'СЕТ СН'!$F$12+СВЦЭМ!$D$10+'СЕТ СН'!$F$5-'СЕТ СН'!$F$20</f>
        <v>5127.1624288599996</v>
      </c>
      <c r="G20" s="36">
        <f>SUMIFS(СВЦЭМ!$C$39:$C$782,СВЦЭМ!$A$39:$A$782,$A20,СВЦЭМ!$B$39:$B$782,G$11)+'СЕТ СН'!$F$12+СВЦЭМ!$D$10+'СЕТ СН'!$F$5-'СЕТ СН'!$F$20</f>
        <v>5108.65698445</v>
      </c>
      <c r="H20" s="36">
        <f>SUMIFS(СВЦЭМ!$C$39:$C$782,СВЦЭМ!$A$39:$A$782,$A20,СВЦЭМ!$B$39:$B$782,H$11)+'СЕТ СН'!$F$12+СВЦЭМ!$D$10+'СЕТ СН'!$F$5-'СЕТ СН'!$F$20</f>
        <v>5055.1739521500003</v>
      </c>
      <c r="I20" s="36">
        <f>SUMIFS(СВЦЭМ!$C$39:$C$782,СВЦЭМ!$A$39:$A$782,$A20,СВЦЭМ!$B$39:$B$782,I$11)+'СЕТ СН'!$F$12+СВЦЭМ!$D$10+'СЕТ СН'!$F$5-'СЕТ СН'!$F$20</f>
        <v>5001.2257134600004</v>
      </c>
      <c r="J20" s="36">
        <f>SUMIFS(СВЦЭМ!$C$39:$C$782,СВЦЭМ!$A$39:$A$782,$A20,СВЦЭМ!$B$39:$B$782,J$11)+'СЕТ СН'!$F$12+СВЦЭМ!$D$10+'СЕТ СН'!$F$5-'СЕТ СН'!$F$20</f>
        <v>4988.8907435900001</v>
      </c>
      <c r="K20" s="36">
        <f>SUMIFS(СВЦЭМ!$C$39:$C$782,СВЦЭМ!$A$39:$A$782,$A20,СВЦЭМ!$B$39:$B$782,K$11)+'СЕТ СН'!$F$12+СВЦЭМ!$D$10+'СЕТ СН'!$F$5-'СЕТ СН'!$F$20</f>
        <v>4969.1933924000004</v>
      </c>
      <c r="L20" s="36">
        <f>SUMIFS(СВЦЭМ!$C$39:$C$782,СВЦЭМ!$A$39:$A$782,$A20,СВЦЭМ!$B$39:$B$782,L$11)+'СЕТ СН'!$F$12+СВЦЭМ!$D$10+'СЕТ СН'!$F$5-'СЕТ СН'!$F$20</f>
        <v>4961.0778979999995</v>
      </c>
      <c r="M20" s="36">
        <f>SUMIFS(СВЦЭМ!$C$39:$C$782,СВЦЭМ!$A$39:$A$782,$A20,СВЦЭМ!$B$39:$B$782,M$11)+'СЕТ СН'!$F$12+СВЦЭМ!$D$10+'СЕТ СН'!$F$5-'СЕТ СН'!$F$20</f>
        <v>4987.8735988799999</v>
      </c>
      <c r="N20" s="36">
        <f>SUMIFS(СВЦЭМ!$C$39:$C$782,СВЦЭМ!$A$39:$A$782,$A20,СВЦЭМ!$B$39:$B$782,N$11)+'СЕТ СН'!$F$12+СВЦЭМ!$D$10+'СЕТ СН'!$F$5-'СЕТ СН'!$F$20</f>
        <v>5005.8216674200003</v>
      </c>
      <c r="O20" s="36">
        <f>SUMIFS(СВЦЭМ!$C$39:$C$782,СВЦЭМ!$A$39:$A$782,$A20,СВЦЭМ!$B$39:$B$782,O$11)+'СЕТ СН'!$F$12+СВЦЭМ!$D$10+'СЕТ СН'!$F$5-'СЕТ СН'!$F$20</f>
        <v>5044.6142443299996</v>
      </c>
      <c r="P20" s="36">
        <f>SUMIFS(СВЦЭМ!$C$39:$C$782,СВЦЭМ!$A$39:$A$782,$A20,СВЦЭМ!$B$39:$B$782,P$11)+'СЕТ СН'!$F$12+СВЦЭМ!$D$10+'СЕТ СН'!$F$5-'СЕТ СН'!$F$20</f>
        <v>5048.9168723500006</v>
      </c>
      <c r="Q20" s="36">
        <f>SUMIFS(СВЦЭМ!$C$39:$C$782,СВЦЭМ!$A$39:$A$782,$A20,СВЦЭМ!$B$39:$B$782,Q$11)+'СЕТ СН'!$F$12+СВЦЭМ!$D$10+'СЕТ СН'!$F$5-'СЕТ СН'!$F$20</f>
        <v>5071.6752846899999</v>
      </c>
      <c r="R20" s="36">
        <f>SUMIFS(СВЦЭМ!$C$39:$C$782,СВЦЭМ!$A$39:$A$782,$A20,СВЦЭМ!$B$39:$B$782,R$11)+'СЕТ СН'!$F$12+СВЦЭМ!$D$10+'СЕТ СН'!$F$5-'СЕТ СН'!$F$20</f>
        <v>5078.87503492</v>
      </c>
      <c r="S20" s="36">
        <f>SUMIFS(СВЦЭМ!$C$39:$C$782,СВЦЭМ!$A$39:$A$782,$A20,СВЦЭМ!$B$39:$B$782,S$11)+'СЕТ СН'!$F$12+СВЦЭМ!$D$10+'СЕТ СН'!$F$5-'СЕТ СН'!$F$20</f>
        <v>5046.6004853900004</v>
      </c>
      <c r="T20" s="36">
        <f>SUMIFS(СВЦЭМ!$C$39:$C$782,СВЦЭМ!$A$39:$A$782,$A20,СВЦЭМ!$B$39:$B$782,T$11)+'СЕТ СН'!$F$12+СВЦЭМ!$D$10+'СЕТ СН'!$F$5-'СЕТ СН'!$F$20</f>
        <v>5006.2229732800006</v>
      </c>
      <c r="U20" s="36">
        <f>SUMIFS(СВЦЭМ!$C$39:$C$782,СВЦЭМ!$A$39:$A$782,$A20,СВЦЭМ!$B$39:$B$782,U$11)+'СЕТ СН'!$F$12+СВЦЭМ!$D$10+'СЕТ СН'!$F$5-'СЕТ СН'!$F$20</f>
        <v>4957.3572724300002</v>
      </c>
      <c r="V20" s="36">
        <f>SUMIFS(СВЦЭМ!$C$39:$C$782,СВЦЭМ!$A$39:$A$782,$A20,СВЦЭМ!$B$39:$B$782,V$11)+'СЕТ СН'!$F$12+СВЦЭМ!$D$10+'СЕТ СН'!$F$5-'СЕТ СН'!$F$20</f>
        <v>4952.9620986299997</v>
      </c>
      <c r="W20" s="36">
        <f>SUMIFS(СВЦЭМ!$C$39:$C$782,СВЦЭМ!$A$39:$A$782,$A20,СВЦЭМ!$B$39:$B$782,W$11)+'СЕТ СН'!$F$12+СВЦЭМ!$D$10+'СЕТ СН'!$F$5-'СЕТ СН'!$F$20</f>
        <v>4948.8826141500003</v>
      </c>
      <c r="X20" s="36">
        <f>SUMIFS(СВЦЭМ!$C$39:$C$782,СВЦЭМ!$A$39:$A$782,$A20,СВЦЭМ!$B$39:$B$782,X$11)+'СЕТ СН'!$F$12+СВЦЭМ!$D$10+'СЕТ СН'!$F$5-'СЕТ СН'!$F$20</f>
        <v>4991.4028838300001</v>
      </c>
      <c r="Y20" s="36">
        <f>SUMIFS(СВЦЭМ!$C$39:$C$782,СВЦЭМ!$A$39:$A$782,$A20,СВЦЭМ!$B$39:$B$782,Y$11)+'СЕТ СН'!$F$12+СВЦЭМ!$D$10+'СЕТ СН'!$F$5-'СЕТ СН'!$F$20</f>
        <v>5010.6335927700002</v>
      </c>
    </row>
    <row r="21" spans="1:25" ht="15.75" x14ac:dyDescent="0.2">
      <c r="A21" s="35">
        <f t="shared" si="0"/>
        <v>44995</v>
      </c>
      <c r="B21" s="36">
        <f>SUMIFS(СВЦЭМ!$C$39:$C$782,СВЦЭМ!$A$39:$A$782,$A21,СВЦЭМ!$B$39:$B$782,B$11)+'СЕТ СН'!$F$12+СВЦЭМ!$D$10+'СЕТ СН'!$F$5-'СЕТ СН'!$F$20</f>
        <v>5075.83615646</v>
      </c>
      <c r="C21" s="36">
        <f>SUMIFS(СВЦЭМ!$C$39:$C$782,СВЦЭМ!$A$39:$A$782,$A21,СВЦЭМ!$B$39:$B$782,C$11)+'СЕТ СН'!$F$12+СВЦЭМ!$D$10+'СЕТ СН'!$F$5-'СЕТ СН'!$F$20</f>
        <v>5079.7717419300006</v>
      </c>
      <c r="D21" s="36">
        <f>SUMIFS(СВЦЭМ!$C$39:$C$782,СВЦЭМ!$A$39:$A$782,$A21,СВЦЭМ!$B$39:$B$782,D$11)+'СЕТ СН'!$F$12+СВЦЭМ!$D$10+'СЕТ СН'!$F$5-'СЕТ СН'!$F$20</f>
        <v>5078.0730195100004</v>
      </c>
      <c r="E21" s="36">
        <f>SUMIFS(СВЦЭМ!$C$39:$C$782,СВЦЭМ!$A$39:$A$782,$A21,СВЦЭМ!$B$39:$B$782,E$11)+'СЕТ СН'!$F$12+СВЦЭМ!$D$10+'СЕТ СН'!$F$5-'СЕТ СН'!$F$20</f>
        <v>5096.9548695200001</v>
      </c>
      <c r="F21" s="36">
        <f>SUMIFS(СВЦЭМ!$C$39:$C$782,СВЦЭМ!$A$39:$A$782,$A21,СВЦЭМ!$B$39:$B$782,F$11)+'СЕТ СН'!$F$12+СВЦЭМ!$D$10+'СЕТ СН'!$F$5-'СЕТ СН'!$F$20</f>
        <v>5103.6609582000001</v>
      </c>
      <c r="G21" s="36">
        <f>SUMIFS(СВЦЭМ!$C$39:$C$782,СВЦЭМ!$A$39:$A$782,$A21,СВЦЭМ!$B$39:$B$782,G$11)+'СЕТ СН'!$F$12+СВЦЭМ!$D$10+'СЕТ СН'!$F$5-'СЕТ СН'!$F$20</f>
        <v>5101.5325855600004</v>
      </c>
      <c r="H21" s="36">
        <f>SUMIFS(СВЦЭМ!$C$39:$C$782,СВЦЭМ!$A$39:$A$782,$A21,СВЦЭМ!$B$39:$B$782,H$11)+'СЕТ СН'!$F$12+СВЦЭМ!$D$10+'СЕТ СН'!$F$5-'СЕТ СН'!$F$20</f>
        <v>5065.0769505200005</v>
      </c>
      <c r="I21" s="36">
        <f>SUMIFS(СВЦЭМ!$C$39:$C$782,СВЦЭМ!$A$39:$A$782,$A21,СВЦЭМ!$B$39:$B$782,I$11)+'СЕТ СН'!$F$12+СВЦЭМ!$D$10+'СЕТ СН'!$F$5-'СЕТ СН'!$F$20</f>
        <v>5004.7848180000001</v>
      </c>
      <c r="J21" s="36">
        <f>SUMIFS(СВЦЭМ!$C$39:$C$782,СВЦЭМ!$A$39:$A$782,$A21,СВЦЭМ!$B$39:$B$782,J$11)+'СЕТ СН'!$F$12+СВЦЭМ!$D$10+'СЕТ СН'!$F$5-'СЕТ СН'!$F$20</f>
        <v>4984.1871160199998</v>
      </c>
      <c r="K21" s="36">
        <f>SUMIFS(СВЦЭМ!$C$39:$C$782,СВЦЭМ!$A$39:$A$782,$A21,СВЦЭМ!$B$39:$B$782,K$11)+'СЕТ СН'!$F$12+СВЦЭМ!$D$10+'СЕТ СН'!$F$5-'СЕТ СН'!$F$20</f>
        <v>4965.2839714399997</v>
      </c>
      <c r="L21" s="36">
        <f>SUMIFS(СВЦЭМ!$C$39:$C$782,СВЦЭМ!$A$39:$A$782,$A21,СВЦЭМ!$B$39:$B$782,L$11)+'СЕТ СН'!$F$12+СВЦЭМ!$D$10+'СЕТ СН'!$F$5-'СЕТ СН'!$F$20</f>
        <v>4966.2671012499995</v>
      </c>
      <c r="M21" s="36">
        <f>SUMIFS(СВЦЭМ!$C$39:$C$782,СВЦЭМ!$A$39:$A$782,$A21,СВЦЭМ!$B$39:$B$782,M$11)+'СЕТ СН'!$F$12+СВЦЭМ!$D$10+'СЕТ СН'!$F$5-'СЕТ СН'!$F$20</f>
        <v>4997.28651825</v>
      </c>
      <c r="N21" s="36">
        <f>SUMIFS(СВЦЭМ!$C$39:$C$782,СВЦЭМ!$A$39:$A$782,$A21,СВЦЭМ!$B$39:$B$782,N$11)+'СЕТ СН'!$F$12+СВЦЭМ!$D$10+'СЕТ СН'!$F$5-'СЕТ СН'!$F$20</f>
        <v>5041.1480789300003</v>
      </c>
      <c r="O21" s="36">
        <f>SUMIFS(СВЦЭМ!$C$39:$C$782,СВЦЭМ!$A$39:$A$782,$A21,СВЦЭМ!$B$39:$B$782,O$11)+'СЕТ СН'!$F$12+СВЦЭМ!$D$10+'СЕТ СН'!$F$5-'СЕТ СН'!$F$20</f>
        <v>5078.5460150600002</v>
      </c>
      <c r="P21" s="36">
        <f>SUMIFS(СВЦЭМ!$C$39:$C$782,СВЦЭМ!$A$39:$A$782,$A21,СВЦЭМ!$B$39:$B$782,P$11)+'СЕТ СН'!$F$12+СВЦЭМ!$D$10+'СЕТ СН'!$F$5-'СЕТ СН'!$F$20</f>
        <v>5084.5538738699997</v>
      </c>
      <c r="Q21" s="36">
        <f>SUMIFS(СВЦЭМ!$C$39:$C$782,СВЦЭМ!$A$39:$A$782,$A21,СВЦЭМ!$B$39:$B$782,Q$11)+'СЕТ СН'!$F$12+СВЦЭМ!$D$10+'СЕТ СН'!$F$5-'СЕТ СН'!$F$20</f>
        <v>5085.1088177700003</v>
      </c>
      <c r="R21" s="36">
        <f>SUMIFS(СВЦЭМ!$C$39:$C$782,СВЦЭМ!$A$39:$A$782,$A21,СВЦЭМ!$B$39:$B$782,R$11)+'СЕТ СН'!$F$12+СВЦЭМ!$D$10+'СЕТ СН'!$F$5-'СЕТ СН'!$F$20</f>
        <v>5088.89313864</v>
      </c>
      <c r="S21" s="36">
        <f>SUMIFS(СВЦЭМ!$C$39:$C$782,СВЦЭМ!$A$39:$A$782,$A21,СВЦЭМ!$B$39:$B$782,S$11)+'СЕТ СН'!$F$12+СВЦЭМ!$D$10+'СЕТ СН'!$F$5-'СЕТ СН'!$F$20</f>
        <v>5080.3851260000001</v>
      </c>
      <c r="T21" s="36">
        <f>SUMIFS(СВЦЭМ!$C$39:$C$782,СВЦЭМ!$A$39:$A$782,$A21,СВЦЭМ!$B$39:$B$782,T$11)+'СЕТ СН'!$F$12+СВЦЭМ!$D$10+'СЕТ СН'!$F$5-'СЕТ СН'!$F$20</f>
        <v>5035.2570068799996</v>
      </c>
      <c r="U21" s="36">
        <f>SUMIFS(СВЦЭМ!$C$39:$C$782,СВЦЭМ!$A$39:$A$782,$A21,СВЦЭМ!$B$39:$B$782,U$11)+'СЕТ СН'!$F$12+СВЦЭМ!$D$10+'СЕТ СН'!$F$5-'СЕТ СН'!$F$20</f>
        <v>5024.5746311800003</v>
      </c>
      <c r="V21" s="36">
        <f>SUMIFS(СВЦЭМ!$C$39:$C$782,СВЦЭМ!$A$39:$A$782,$A21,СВЦЭМ!$B$39:$B$782,V$11)+'СЕТ СН'!$F$12+СВЦЭМ!$D$10+'СЕТ СН'!$F$5-'СЕТ СН'!$F$20</f>
        <v>5020.9109477299999</v>
      </c>
      <c r="W21" s="36">
        <f>SUMIFS(СВЦЭМ!$C$39:$C$782,СВЦЭМ!$A$39:$A$782,$A21,СВЦЭМ!$B$39:$B$782,W$11)+'СЕТ СН'!$F$12+СВЦЭМ!$D$10+'СЕТ СН'!$F$5-'СЕТ СН'!$F$20</f>
        <v>5017.7366101300004</v>
      </c>
      <c r="X21" s="36">
        <f>SUMIFS(СВЦЭМ!$C$39:$C$782,СВЦЭМ!$A$39:$A$782,$A21,СВЦЭМ!$B$39:$B$782,X$11)+'СЕТ СН'!$F$12+СВЦЭМ!$D$10+'СЕТ СН'!$F$5-'СЕТ СН'!$F$20</f>
        <v>5060.3661070400003</v>
      </c>
      <c r="Y21" s="36">
        <f>SUMIFS(СВЦЭМ!$C$39:$C$782,СВЦЭМ!$A$39:$A$782,$A21,СВЦЭМ!$B$39:$B$782,Y$11)+'СЕТ СН'!$F$12+СВЦЭМ!$D$10+'СЕТ СН'!$F$5-'СЕТ СН'!$F$20</f>
        <v>5060.5812064700003</v>
      </c>
    </row>
    <row r="22" spans="1:25" ht="15.75" x14ac:dyDescent="0.2">
      <c r="A22" s="35">
        <f t="shared" si="0"/>
        <v>44996</v>
      </c>
      <c r="B22" s="36">
        <f>SUMIFS(СВЦЭМ!$C$39:$C$782,СВЦЭМ!$A$39:$A$782,$A22,СВЦЭМ!$B$39:$B$782,B$11)+'СЕТ СН'!$F$12+СВЦЭМ!$D$10+'СЕТ СН'!$F$5-'СЕТ СН'!$F$20</f>
        <v>5026.2390394600006</v>
      </c>
      <c r="C22" s="36">
        <f>SUMIFS(СВЦЭМ!$C$39:$C$782,СВЦЭМ!$A$39:$A$782,$A22,СВЦЭМ!$B$39:$B$782,C$11)+'СЕТ СН'!$F$12+СВЦЭМ!$D$10+'СЕТ СН'!$F$5-'СЕТ СН'!$F$20</f>
        <v>5080.1936639800006</v>
      </c>
      <c r="D22" s="36">
        <f>SUMIFS(СВЦЭМ!$C$39:$C$782,СВЦЭМ!$A$39:$A$782,$A22,СВЦЭМ!$B$39:$B$782,D$11)+'СЕТ СН'!$F$12+СВЦЭМ!$D$10+'СЕТ СН'!$F$5-'СЕТ СН'!$F$20</f>
        <v>5109.2161719200003</v>
      </c>
      <c r="E22" s="36">
        <f>SUMIFS(СВЦЭМ!$C$39:$C$782,СВЦЭМ!$A$39:$A$782,$A22,СВЦЭМ!$B$39:$B$782,E$11)+'СЕТ СН'!$F$12+СВЦЭМ!$D$10+'СЕТ СН'!$F$5-'СЕТ СН'!$F$20</f>
        <v>5102.8128829100006</v>
      </c>
      <c r="F22" s="36">
        <f>SUMIFS(СВЦЭМ!$C$39:$C$782,СВЦЭМ!$A$39:$A$782,$A22,СВЦЭМ!$B$39:$B$782,F$11)+'СЕТ СН'!$F$12+СВЦЭМ!$D$10+'СЕТ СН'!$F$5-'СЕТ СН'!$F$20</f>
        <v>5096.2784522599995</v>
      </c>
      <c r="G22" s="36">
        <f>SUMIFS(СВЦЭМ!$C$39:$C$782,СВЦЭМ!$A$39:$A$782,$A22,СВЦЭМ!$B$39:$B$782,G$11)+'СЕТ СН'!$F$12+СВЦЭМ!$D$10+'СЕТ СН'!$F$5-'СЕТ СН'!$F$20</f>
        <v>5076.6359250200003</v>
      </c>
      <c r="H22" s="36">
        <f>SUMIFS(СВЦЭМ!$C$39:$C$782,СВЦЭМ!$A$39:$A$782,$A22,СВЦЭМ!$B$39:$B$782,H$11)+'СЕТ СН'!$F$12+СВЦЭМ!$D$10+'СЕТ СН'!$F$5-'СЕТ СН'!$F$20</f>
        <v>5081.4532301700001</v>
      </c>
      <c r="I22" s="36">
        <f>SUMIFS(СВЦЭМ!$C$39:$C$782,СВЦЭМ!$A$39:$A$782,$A22,СВЦЭМ!$B$39:$B$782,I$11)+'СЕТ СН'!$F$12+СВЦЭМ!$D$10+'СЕТ СН'!$F$5-'СЕТ СН'!$F$20</f>
        <v>5063.5979665200002</v>
      </c>
      <c r="J22" s="36">
        <f>SUMIFS(СВЦЭМ!$C$39:$C$782,СВЦЭМ!$A$39:$A$782,$A22,СВЦЭМ!$B$39:$B$782,J$11)+'СЕТ СН'!$F$12+СВЦЭМ!$D$10+'СЕТ СН'!$F$5-'СЕТ СН'!$F$20</f>
        <v>4987.4070747599999</v>
      </c>
      <c r="K22" s="36">
        <f>SUMIFS(СВЦЭМ!$C$39:$C$782,СВЦЭМ!$A$39:$A$782,$A22,СВЦЭМ!$B$39:$B$782,K$11)+'СЕТ СН'!$F$12+СВЦЭМ!$D$10+'СЕТ СН'!$F$5-'СЕТ СН'!$F$20</f>
        <v>4877.5146427099999</v>
      </c>
      <c r="L22" s="36">
        <f>SUMIFS(СВЦЭМ!$C$39:$C$782,СВЦЭМ!$A$39:$A$782,$A22,СВЦЭМ!$B$39:$B$782,L$11)+'СЕТ СН'!$F$12+СВЦЭМ!$D$10+'СЕТ СН'!$F$5-'СЕТ СН'!$F$20</f>
        <v>4865.6598887399996</v>
      </c>
      <c r="M22" s="36">
        <f>SUMIFS(СВЦЭМ!$C$39:$C$782,СВЦЭМ!$A$39:$A$782,$A22,СВЦЭМ!$B$39:$B$782,M$11)+'СЕТ СН'!$F$12+СВЦЭМ!$D$10+'СЕТ СН'!$F$5-'СЕТ СН'!$F$20</f>
        <v>4816.6172349500002</v>
      </c>
      <c r="N22" s="36">
        <f>SUMIFS(СВЦЭМ!$C$39:$C$782,СВЦЭМ!$A$39:$A$782,$A22,СВЦЭМ!$B$39:$B$782,N$11)+'СЕТ СН'!$F$12+СВЦЭМ!$D$10+'СЕТ СН'!$F$5-'СЕТ СН'!$F$20</f>
        <v>4871.0012987999999</v>
      </c>
      <c r="O22" s="36">
        <f>SUMIFS(СВЦЭМ!$C$39:$C$782,СВЦЭМ!$A$39:$A$782,$A22,СВЦЭМ!$B$39:$B$782,O$11)+'СЕТ СН'!$F$12+СВЦЭМ!$D$10+'СЕТ СН'!$F$5-'СЕТ СН'!$F$20</f>
        <v>4917.3721563600002</v>
      </c>
      <c r="P22" s="36">
        <f>SUMIFS(СВЦЭМ!$C$39:$C$782,СВЦЭМ!$A$39:$A$782,$A22,СВЦЭМ!$B$39:$B$782,P$11)+'СЕТ СН'!$F$12+СВЦЭМ!$D$10+'СЕТ СН'!$F$5-'СЕТ СН'!$F$20</f>
        <v>4941.0143665300002</v>
      </c>
      <c r="Q22" s="36">
        <f>SUMIFS(СВЦЭМ!$C$39:$C$782,СВЦЭМ!$A$39:$A$782,$A22,СВЦЭМ!$B$39:$B$782,Q$11)+'СЕТ СН'!$F$12+СВЦЭМ!$D$10+'СЕТ СН'!$F$5-'СЕТ СН'!$F$20</f>
        <v>4945.4847780300006</v>
      </c>
      <c r="R22" s="36">
        <f>SUMIFS(СВЦЭМ!$C$39:$C$782,СВЦЭМ!$A$39:$A$782,$A22,СВЦЭМ!$B$39:$B$782,R$11)+'СЕТ СН'!$F$12+СВЦЭМ!$D$10+'СЕТ СН'!$F$5-'СЕТ СН'!$F$20</f>
        <v>4961.9848550900006</v>
      </c>
      <c r="S22" s="36">
        <f>SUMIFS(СВЦЭМ!$C$39:$C$782,СВЦЭМ!$A$39:$A$782,$A22,СВЦЭМ!$B$39:$B$782,S$11)+'СЕТ СН'!$F$12+СВЦЭМ!$D$10+'СЕТ СН'!$F$5-'СЕТ СН'!$F$20</f>
        <v>4956.6944435400001</v>
      </c>
      <c r="T22" s="36">
        <f>SUMIFS(СВЦЭМ!$C$39:$C$782,СВЦЭМ!$A$39:$A$782,$A22,СВЦЭМ!$B$39:$B$782,T$11)+'СЕТ СН'!$F$12+СВЦЭМ!$D$10+'СЕТ СН'!$F$5-'СЕТ СН'!$F$20</f>
        <v>4926.1879298399999</v>
      </c>
      <c r="U22" s="36">
        <f>SUMIFS(СВЦЭМ!$C$39:$C$782,СВЦЭМ!$A$39:$A$782,$A22,СВЦЭМ!$B$39:$B$782,U$11)+'СЕТ СН'!$F$12+СВЦЭМ!$D$10+'СЕТ СН'!$F$5-'СЕТ СН'!$F$20</f>
        <v>4895.5342782200005</v>
      </c>
      <c r="V22" s="36">
        <f>SUMIFS(СВЦЭМ!$C$39:$C$782,СВЦЭМ!$A$39:$A$782,$A22,СВЦЭМ!$B$39:$B$782,V$11)+'СЕТ СН'!$F$12+СВЦЭМ!$D$10+'СЕТ СН'!$F$5-'СЕТ СН'!$F$20</f>
        <v>4879.7530256199998</v>
      </c>
      <c r="W22" s="36">
        <f>SUMIFS(СВЦЭМ!$C$39:$C$782,СВЦЭМ!$A$39:$A$782,$A22,СВЦЭМ!$B$39:$B$782,W$11)+'СЕТ СН'!$F$12+СВЦЭМ!$D$10+'СЕТ СН'!$F$5-'СЕТ СН'!$F$20</f>
        <v>4900.3691570700003</v>
      </c>
      <c r="X22" s="36">
        <f>SUMIFS(СВЦЭМ!$C$39:$C$782,СВЦЭМ!$A$39:$A$782,$A22,СВЦЭМ!$B$39:$B$782,X$11)+'СЕТ СН'!$F$12+СВЦЭМ!$D$10+'СЕТ СН'!$F$5-'СЕТ СН'!$F$20</f>
        <v>4941.9473826800004</v>
      </c>
      <c r="Y22" s="36">
        <f>SUMIFS(СВЦЭМ!$C$39:$C$782,СВЦЭМ!$A$39:$A$782,$A22,СВЦЭМ!$B$39:$B$782,Y$11)+'СЕТ СН'!$F$12+СВЦЭМ!$D$10+'СЕТ СН'!$F$5-'СЕТ СН'!$F$20</f>
        <v>4989.1446063000003</v>
      </c>
    </row>
    <row r="23" spans="1:25" ht="15.75" x14ac:dyDescent="0.2">
      <c r="A23" s="35">
        <f t="shared" si="0"/>
        <v>44997</v>
      </c>
      <c r="B23" s="36">
        <f>SUMIFS(СВЦЭМ!$C$39:$C$782,СВЦЭМ!$A$39:$A$782,$A23,СВЦЭМ!$B$39:$B$782,B$11)+'СЕТ СН'!$F$12+СВЦЭМ!$D$10+'СЕТ СН'!$F$5-'СЕТ СН'!$F$20</f>
        <v>5038.77260914</v>
      </c>
      <c r="C23" s="36">
        <f>SUMIFS(СВЦЭМ!$C$39:$C$782,СВЦЭМ!$A$39:$A$782,$A23,СВЦЭМ!$B$39:$B$782,C$11)+'СЕТ СН'!$F$12+СВЦЭМ!$D$10+'СЕТ СН'!$F$5-'СЕТ СН'!$F$20</f>
        <v>5099.6241859500005</v>
      </c>
      <c r="D23" s="36">
        <f>SUMIFS(СВЦЭМ!$C$39:$C$782,СВЦЭМ!$A$39:$A$782,$A23,СВЦЭМ!$B$39:$B$782,D$11)+'СЕТ СН'!$F$12+СВЦЭМ!$D$10+'СЕТ СН'!$F$5-'СЕТ СН'!$F$20</f>
        <v>5121.2448667099998</v>
      </c>
      <c r="E23" s="36">
        <f>SUMIFS(СВЦЭМ!$C$39:$C$782,СВЦЭМ!$A$39:$A$782,$A23,СВЦЭМ!$B$39:$B$782,E$11)+'СЕТ СН'!$F$12+СВЦЭМ!$D$10+'СЕТ СН'!$F$5-'СЕТ СН'!$F$20</f>
        <v>5119.6187225100002</v>
      </c>
      <c r="F23" s="36">
        <f>SUMIFS(СВЦЭМ!$C$39:$C$782,СВЦЭМ!$A$39:$A$782,$A23,СВЦЭМ!$B$39:$B$782,F$11)+'СЕТ СН'!$F$12+СВЦЭМ!$D$10+'СЕТ СН'!$F$5-'СЕТ СН'!$F$20</f>
        <v>5123.41195728</v>
      </c>
      <c r="G23" s="36">
        <f>SUMIFS(СВЦЭМ!$C$39:$C$782,СВЦЭМ!$A$39:$A$782,$A23,СВЦЭМ!$B$39:$B$782,G$11)+'СЕТ СН'!$F$12+СВЦЭМ!$D$10+'СЕТ СН'!$F$5-'СЕТ СН'!$F$20</f>
        <v>5117.9404082700003</v>
      </c>
      <c r="H23" s="36">
        <f>SUMIFS(СВЦЭМ!$C$39:$C$782,СВЦЭМ!$A$39:$A$782,$A23,СВЦЭМ!$B$39:$B$782,H$11)+'СЕТ СН'!$F$12+СВЦЭМ!$D$10+'СЕТ СН'!$F$5-'СЕТ СН'!$F$20</f>
        <v>5104.0857962700002</v>
      </c>
      <c r="I23" s="36">
        <f>SUMIFS(СВЦЭМ!$C$39:$C$782,СВЦЭМ!$A$39:$A$782,$A23,СВЦЭМ!$B$39:$B$782,I$11)+'СЕТ СН'!$F$12+СВЦЭМ!$D$10+'СЕТ СН'!$F$5-'СЕТ СН'!$F$20</f>
        <v>5067.9315286299998</v>
      </c>
      <c r="J23" s="36">
        <f>SUMIFS(СВЦЭМ!$C$39:$C$782,СВЦЭМ!$A$39:$A$782,$A23,СВЦЭМ!$B$39:$B$782,J$11)+'СЕТ СН'!$F$12+СВЦЭМ!$D$10+'СЕТ СН'!$F$5-'СЕТ СН'!$F$20</f>
        <v>5040.5494942700007</v>
      </c>
      <c r="K23" s="36">
        <f>SUMIFS(СВЦЭМ!$C$39:$C$782,СВЦЭМ!$A$39:$A$782,$A23,СВЦЭМ!$B$39:$B$782,K$11)+'СЕТ СН'!$F$12+СВЦЭМ!$D$10+'СЕТ СН'!$F$5-'СЕТ СН'!$F$20</f>
        <v>4963.7453653299999</v>
      </c>
      <c r="L23" s="36">
        <f>SUMIFS(СВЦЭМ!$C$39:$C$782,СВЦЭМ!$A$39:$A$782,$A23,СВЦЭМ!$B$39:$B$782,L$11)+'СЕТ СН'!$F$12+СВЦЭМ!$D$10+'СЕТ СН'!$F$5-'СЕТ СН'!$F$20</f>
        <v>4935.6175898199999</v>
      </c>
      <c r="M23" s="36">
        <f>SUMIFS(СВЦЭМ!$C$39:$C$782,СВЦЭМ!$A$39:$A$782,$A23,СВЦЭМ!$B$39:$B$782,M$11)+'СЕТ СН'!$F$12+СВЦЭМ!$D$10+'СЕТ СН'!$F$5-'СЕТ СН'!$F$20</f>
        <v>4937.4857979799999</v>
      </c>
      <c r="N23" s="36">
        <f>SUMIFS(СВЦЭМ!$C$39:$C$782,СВЦЭМ!$A$39:$A$782,$A23,СВЦЭМ!$B$39:$B$782,N$11)+'СЕТ СН'!$F$12+СВЦЭМ!$D$10+'СЕТ СН'!$F$5-'СЕТ СН'!$F$20</f>
        <v>4965.0732205100003</v>
      </c>
      <c r="O23" s="36">
        <f>SUMIFS(СВЦЭМ!$C$39:$C$782,СВЦЭМ!$A$39:$A$782,$A23,СВЦЭМ!$B$39:$B$782,O$11)+'СЕТ СН'!$F$12+СВЦЭМ!$D$10+'СЕТ СН'!$F$5-'СЕТ СН'!$F$20</f>
        <v>4991.4182148300006</v>
      </c>
      <c r="P23" s="36">
        <f>SUMIFS(СВЦЭМ!$C$39:$C$782,СВЦЭМ!$A$39:$A$782,$A23,СВЦЭМ!$B$39:$B$782,P$11)+'СЕТ СН'!$F$12+СВЦЭМ!$D$10+'СЕТ СН'!$F$5-'СЕТ СН'!$F$20</f>
        <v>5009.3208177800007</v>
      </c>
      <c r="Q23" s="36">
        <f>SUMIFS(СВЦЭМ!$C$39:$C$782,СВЦЭМ!$A$39:$A$782,$A23,СВЦЭМ!$B$39:$B$782,Q$11)+'СЕТ СН'!$F$12+СВЦЭМ!$D$10+'СЕТ СН'!$F$5-'СЕТ СН'!$F$20</f>
        <v>5014.4628123599996</v>
      </c>
      <c r="R23" s="36">
        <f>SUMIFS(СВЦЭМ!$C$39:$C$782,СВЦЭМ!$A$39:$A$782,$A23,СВЦЭМ!$B$39:$B$782,R$11)+'СЕТ СН'!$F$12+СВЦЭМ!$D$10+'СЕТ СН'!$F$5-'СЕТ СН'!$F$20</f>
        <v>5006.5734724100002</v>
      </c>
      <c r="S23" s="36">
        <f>SUMIFS(СВЦЭМ!$C$39:$C$782,СВЦЭМ!$A$39:$A$782,$A23,СВЦЭМ!$B$39:$B$782,S$11)+'СЕТ СН'!$F$12+СВЦЭМ!$D$10+'СЕТ СН'!$F$5-'СЕТ СН'!$F$20</f>
        <v>4996.6092668800002</v>
      </c>
      <c r="T23" s="36">
        <f>SUMIFS(СВЦЭМ!$C$39:$C$782,СВЦЭМ!$A$39:$A$782,$A23,СВЦЭМ!$B$39:$B$782,T$11)+'СЕТ СН'!$F$12+СВЦЭМ!$D$10+'СЕТ СН'!$F$5-'СЕТ СН'!$F$20</f>
        <v>4969.69056525</v>
      </c>
      <c r="U23" s="36">
        <f>SUMIFS(СВЦЭМ!$C$39:$C$782,СВЦЭМ!$A$39:$A$782,$A23,СВЦЭМ!$B$39:$B$782,U$11)+'СЕТ СН'!$F$12+СВЦЭМ!$D$10+'СЕТ СН'!$F$5-'СЕТ СН'!$F$20</f>
        <v>4947.2314583099997</v>
      </c>
      <c r="V23" s="36">
        <f>SUMIFS(СВЦЭМ!$C$39:$C$782,СВЦЭМ!$A$39:$A$782,$A23,СВЦЭМ!$B$39:$B$782,V$11)+'СЕТ СН'!$F$12+СВЦЭМ!$D$10+'СЕТ СН'!$F$5-'СЕТ СН'!$F$20</f>
        <v>4978.8975397900003</v>
      </c>
      <c r="W23" s="36">
        <f>SUMIFS(СВЦЭМ!$C$39:$C$782,СВЦЭМ!$A$39:$A$782,$A23,СВЦЭМ!$B$39:$B$782,W$11)+'СЕТ СН'!$F$12+СВЦЭМ!$D$10+'СЕТ СН'!$F$5-'СЕТ СН'!$F$20</f>
        <v>4979.7307837400003</v>
      </c>
      <c r="X23" s="36">
        <f>SUMIFS(СВЦЭМ!$C$39:$C$782,СВЦЭМ!$A$39:$A$782,$A23,СВЦЭМ!$B$39:$B$782,X$11)+'СЕТ СН'!$F$12+СВЦЭМ!$D$10+'СЕТ СН'!$F$5-'СЕТ СН'!$F$20</f>
        <v>5028.97071461</v>
      </c>
      <c r="Y23" s="36">
        <f>SUMIFS(СВЦЭМ!$C$39:$C$782,СВЦЭМ!$A$39:$A$782,$A23,СВЦЭМ!$B$39:$B$782,Y$11)+'СЕТ СН'!$F$12+СВЦЭМ!$D$10+'СЕТ СН'!$F$5-'СЕТ СН'!$F$20</f>
        <v>5048.6547082699999</v>
      </c>
    </row>
    <row r="24" spans="1:25" ht="15.75" x14ac:dyDescent="0.2">
      <c r="A24" s="35">
        <f t="shared" si="0"/>
        <v>44998</v>
      </c>
      <c r="B24" s="36">
        <f>SUMIFS(СВЦЭМ!$C$39:$C$782,СВЦЭМ!$A$39:$A$782,$A24,СВЦЭМ!$B$39:$B$782,B$11)+'СЕТ СН'!$F$12+СВЦЭМ!$D$10+'СЕТ СН'!$F$5-'СЕТ СН'!$F$20</f>
        <v>5053.0473957100003</v>
      </c>
      <c r="C24" s="36">
        <f>SUMIFS(СВЦЭМ!$C$39:$C$782,СВЦЭМ!$A$39:$A$782,$A24,СВЦЭМ!$B$39:$B$782,C$11)+'СЕТ СН'!$F$12+СВЦЭМ!$D$10+'СЕТ СН'!$F$5-'СЕТ СН'!$F$20</f>
        <v>5084.4939388100001</v>
      </c>
      <c r="D24" s="36">
        <f>SUMIFS(СВЦЭМ!$C$39:$C$782,СВЦЭМ!$A$39:$A$782,$A24,СВЦЭМ!$B$39:$B$782,D$11)+'СЕТ СН'!$F$12+СВЦЭМ!$D$10+'СЕТ СН'!$F$5-'СЕТ СН'!$F$20</f>
        <v>5121.3103748800004</v>
      </c>
      <c r="E24" s="36">
        <f>SUMIFS(СВЦЭМ!$C$39:$C$782,СВЦЭМ!$A$39:$A$782,$A24,СВЦЭМ!$B$39:$B$782,E$11)+'СЕТ СН'!$F$12+СВЦЭМ!$D$10+'СЕТ СН'!$F$5-'СЕТ СН'!$F$20</f>
        <v>5128.47323151</v>
      </c>
      <c r="F24" s="36">
        <f>SUMIFS(СВЦЭМ!$C$39:$C$782,СВЦЭМ!$A$39:$A$782,$A24,СВЦЭМ!$B$39:$B$782,F$11)+'СЕТ СН'!$F$12+СВЦЭМ!$D$10+'СЕТ СН'!$F$5-'СЕТ СН'!$F$20</f>
        <v>5142.9788698499997</v>
      </c>
      <c r="G24" s="36">
        <f>SUMIFS(СВЦЭМ!$C$39:$C$782,СВЦЭМ!$A$39:$A$782,$A24,СВЦЭМ!$B$39:$B$782,G$11)+'СЕТ СН'!$F$12+СВЦЭМ!$D$10+'СЕТ СН'!$F$5-'СЕТ СН'!$F$20</f>
        <v>5117.8134619800003</v>
      </c>
      <c r="H24" s="36">
        <f>SUMIFS(СВЦЭМ!$C$39:$C$782,СВЦЭМ!$A$39:$A$782,$A24,СВЦЭМ!$B$39:$B$782,H$11)+'СЕТ СН'!$F$12+СВЦЭМ!$D$10+'СЕТ СН'!$F$5-'СЕТ СН'!$F$20</f>
        <v>5073.7891674800003</v>
      </c>
      <c r="I24" s="36">
        <f>SUMIFS(СВЦЭМ!$C$39:$C$782,СВЦЭМ!$A$39:$A$782,$A24,СВЦЭМ!$B$39:$B$782,I$11)+'СЕТ СН'!$F$12+СВЦЭМ!$D$10+'СЕТ СН'!$F$5-'СЕТ СН'!$F$20</f>
        <v>5036.12503586</v>
      </c>
      <c r="J24" s="36">
        <f>SUMIFS(СВЦЭМ!$C$39:$C$782,СВЦЭМ!$A$39:$A$782,$A24,СВЦЭМ!$B$39:$B$782,J$11)+'СЕТ СН'!$F$12+СВЦЭМ!$D$10+'СЕТ СН'!$F$5-'СЕТ СН'!$F$20</f>
        <v>5036.4000879800005</v>
      </c>
      <c r="K24" s="36">
        <f>SUMIFS(СВЦЭМ!$C$39:$C$782,СВЦЭМ!$A$39:$A$782,$A24,СВЦЭМ!$B$39:$B$782,K$11)+'СЕТ СН'!$F$12+СВЦЭМ!$D$10+'СЕТ СН'!$F$5-'СЕТ СН'!$F$20</f>
        <v>4993.4178227700004</v>
      </c>
      <c r="L24" s="36">
        <f>SUMIFS(СВЦЭМ!$C$39:$C$782,СВЦЭМ!$A$39:$A$782,$A24,СВЦЭМ!$B$39:$B$782,L$11)+'СЕТ СН'!$F$12+СВЦЭМ!$D$10+'СЕТ СН'!$F$5-'СЕТ СН'!$F$20</f>
        <v>4999.6807138200002</v>
      </c>
      <c r="M24" s="36">
        <f>SUMIFS(СВЦЭМ!$C$39:$C$782,СВЦЭМ!$A$39:$A$782,$A24,СВЦЭМ!$B$39:$B$782,M$11)+'СЕТ СН'!$F$12+СВЦЭМ!$D$10+'СЕТ СН'!$F$5-'СЕТ СН'!$F$20</f>
        <v>5002.5000109299999</v>
      </c>
      <c r="N24" s="36">
        <f>SUMIFS(СВЦЭМ!$C$39:$C$782,СВЦЭМ!$A$39:$A$782,$A24,СВЦЭМ!$B$39:$B$782,N$11)+'СЕТ СН'!$F$12+СВЦЭМ!$D$10+'СЕТ СН'!$F$5-'СЕТ СН'!$F$20</f>
        <v>5025.3513956300003</v>
      </c>
      <c r="O24" s="36">
        <f>SUMIFS(СВЦЭМ!$C$39:$C$782,СВЦЭМ!$A$39:$A$782,$A24,СВЦЭМ!$B$39:$B$782,O$11)+'СЕТ СН'!$F$12+СВЦЭМ!$D$10+'СЕТ СН'!$F$5-'СЕТ СН'!$F$20</f>
        <v>5049.1237423100001</v>
      </c>
      <c r="P24" s="36">
        <f>SUMIFS(СВЦЭМ!$C$39:$C$782,СВЦЭМ!$A$39:$A$782,$A24,СВЦЭМ!$B$39:$B$782,P$11)+'СЕТ СН'!$F$12+СВЦЭМ!$D$10+'СЕТ СН'!$F$5-'СЕТ СН'!$F$20</f>
        <v>5052.8673541600001</v>
      </c>
      <c r="Q24" s="36">
        <f>SUMIFS(СВЦЭМ!$C$39:$C$782,СВЦЭМ!$A$39:$A$782,$A24,СВЦЭМ!$B$39:$B$782,Q$11)+'СЕТ СН'!$F$12+СВЦЭМ!$D$10+'СЕТ СН'!$F$5-'СЕТ СН'!$F$20</f>
        <v>5049.2927027799997</v>
      </c>
      <c r="R24" s="36">
        <f>SUMIFS(СВЦЭМ!$C$39:$C$782,СВЦЭМ!$A$39:$A$782,$A24,СВЦЭМ!$B$39:$B$782,R$11)+'СЕТ СН'!$F$12+СВЦЭМ!$D$10+'СЕТ СН'!$F$5-'СЕТ СН'!$F$20</f>
        <v>5056.0012278300001</v>
      </c>
      <c r="S24" s="36">
        <f>SUMIFS(СВЦЭМ!$C$39:$C$782,СВЦЭМ!$A$39:$A$782,$A24,СВЦЭМ!$B$39:$B$782,S$11)+'СЕТ СН'!$F$12+СВЦЭМ!$D$10+'СЕТ СН'!$F$5-'СЕТ СН'!$F$20</f>
        <v>5048.6549426800002</v>
      </c>
      <c r="T24" s="36">
        <f>SUMIFS(СВЦЭМ!$C$39:$C$782,СВЦЭМ!$A$39:$A$782,$A24,СВЦЭМ!$B$39:$B$782,T$11)+'СЕТ СН'!$F$12+СВЦЭМ!$D$10+'СЕТ СН'!$F$5-'СЕТ СН'!$F$20</f>
        <v>5021.1331861799999</v>
      </c>
      <c r="U24" s="36">
        <f>SUMIFS(СВЦЭМ!$C$39:$C$782,СВЦЭМ!$A$39:$A$782,$A24,СВЦЭМ!$B$39:$B$782,U$11)+'СЕТ СН'!$F$12+СВЦЭМ!$D$10+'СЕТ СН'!$F$5-'СЕТ СН'!$F$20</f>
        <v>4994.5634251800002</v>
      </c>
      <c r="V24" s="36">
        <f>SUMIFS(СВЦЭМ!$C$39:$C$782,СВЦЭМ!$A$39:$A$782,$A24,СВЦЭМ!$B$39:$B$782,V$11)+'СЕТ СН'!$F$12+СВЦЭМ!$D$10+'СЕТ СН'!$F$5-'СЕТ СН'!$F$20</f>
        <v>4986.7572670299996</v>
      </c>
      <c r="W24" s="36">
        <f>SUMIFS(СВЦЭМ!$C$39:$C$782,СВЦЭМ!$A$39:$A$782,$A24,СВЦЭМ!$B$39:$B$782,W$11)+'СЕТ СН'!$F$12+СВЦЭМ!$D$10+'СЕТ СН'!$F$5-'СЕТ СН'!$F$20</f>
        <v>4990.9741361300003</v>
      </c>
      <c r="X24" s="36">
        <f>SUMIFS(СВЦЭМ!$C$39:$C$782,СВЦЭМ!$A$39:$A$782,$A24,СВЦЭМ!$B$39:$B$782,X$11)+'СЕТ СН'!$F$12+СВЦЭМ!$D$10+'СЕТ СН'!$F$5-'СЕТ СН'!$F$20</f>
        <v>5036.8539179300005</v>
      </c>
      <c r="Y24" s="36">
        <f>SUMIFS(СВЦЭМ!$C$39:$C$782,СВЦЭМ!$A$39:$A$782,$A24,СВЦЭМ!$B$39:$B$782,Y$11)+'СЕТ СН'!$F$12+СВЦЭМ!$D$10+'СЕТ СН'!$F$5-'СЕТ СН'!$F$20</f>
        <v>5030.5689354000006</v>
      </c>
    </row>
    <row r="25" spans="1:25" ht="15.75" x14ac:dyDescent="0.2">
      <c r="A25" s="35">
        <f t="shared" si="0"/>
        <v>44999</v>
      </c>
      <c r="B25" s="36">
        <f>SUMIFS(СВЦЭМ!$C$39:$C$782,СВЦЭМ!$A$39:$A$782,$A25,СВЦЭМ!$B$39:$B$782,B$11)+'СЕТ СН'!$F$12+СВЦЭМ!$D$10+'СЕТ СН'!$F$5-'СЕТ СН'!$F$20</f>
        <v>5107.8962684500002</v>
      </c>
      <c r="C25" s="36">
        <f>SUMIFS(СВЦЭМ!$C$39:$C$782,СВЦЭМ!$A$39:$A$782,$A25,СВЦЭМ!$B$39:$B$782,C$11)+'СЕТ СН'!$F$12+СВЦЭМ!$D$10+'СЕТ СН'!$F$5-'СЕТ СН'!$F$20</f>
        <v>5179.3508717500008</v>
      </c>
      <c r="D25" s="36">
        <f>SUMIFS(СВЦЭМ!$C$39:$C$782,СВЦЭМ!$A$39:$A$782,$A25,СВЦЭМ!$B$39:$B$782,D$11)+'СЕТ СН'!$F$12+СВЦЭМ!$D$10+'СЕТ СН'!$F$5-'СЕТ СН'!$F$20</f>
        <v>5208.3747613100004</v>
      </c>
      <c r="E25" s="36">
        <f>SUMIFS(СВЦЭМ!$C$39:$C$782,СВЦЭМ!$A$39:$A$782,$A25,СВЦЭМ!$B$39:$B$782,E$11)+'СЕТ СН'!$F$12+СВЦЭМ!$D$10+'СЕТ СН'!$F$5-'СЕТ СН'!$F$20</f>
        <v>5224.0257709800007</v>
      </c>
      <c r="F25" s="36">
        <f>SUMIFS(СВЦЭМ!$C$39:$C$782,СВЦЭМ!$A$39:$A$782,$A25,СВЦЭМ!$B$39:$B$782,F$11)+'СЕТ СН'!$F$12+СВЦЭМ!$D$10+'СЕТ СН'!$F$5-'СЕТ СН'!$F$20</f>
        <v>5222.0911264200004</v>
      </c>
      <c r="G25" s="36">
        <f>SUMIFS(СВЦЭМ!$C$39:$C$782,СВЦЭМ!$A$39:$A$782,$A25,СВЦЭМ!$B$39:$B$782,G$11)+'СЕТ СН'!$F$12+СВЦЭМ!$D$10+'СЕТ СН'!$F$5-'СЕТ СН'!$F$20</f>
        <v>5207.0974572600007</v>
      </c>
      <c r="H25" s="36">
        <f>SUMIFS(СВЦЭМ!$C$39:$C$782,СВЦЭМ!$A$39:$A$782,$A25,СВЦЭМ!$B$39:$B$782,H$11)+'СЕТ СН'!$F$12+СВЦЭМ!$D$10+'СЕТ СН'!$F$5-'СЕТ СН'!$F$20</f>
        <v>5139.7542526400002</v>
      </c>
      <c r="I25" s="36">
        <f>SUMIFS(СВЦЭМ!$C$39:$C$782,СВЦЭМ!$A$39:$A$782,$A25,СВЦЭМ!$B$39:$B$782,I$11)+'СЕТ СН'!$F$12+СВЦЭМ!$D$10+'СЕТ СН'!$F$5-'СЕТ СН'!$F$20</f>
        <v>5067.2273834900006</v>
      </c>
      <c r="J25" s="36">
        <f>SUMIFS(СВЦЭМ!$C$39:$C$782,СВЦЭМ!$A$39:$A$782,$A25,СВЦЭМ!$B$39:$B$782,J$11)+'СЕТ СН'!$F$12+СВЦЭМ!$D$10+'СЕТ СН'!$F$5-'СЕТ СН'!$F$20</f>
        <v>5071.7295077899998</v>
      </c>
      <c r="K25" s="36">
        <f>SUMIFS(СВЦЭМ!$C$39:$C$782,СВЦЭМ!$A$39:$A$782,$A25,СВЦЭМ!$B$39:$B$782,K$11)+'СЕТ СН'!$F$12+СВЦЭМ!$D$10+'СЕТ СН'!$F$5-'СЕТ СН'!$F$20</f>
        <v>5029.5644173300007</v>
      </c>
      <c r="L25" s="36">
        <f>SUMIFS(СВЦЭМ!$C$39:$C$782,СВЦЭМ!$A$39:$A$782,$A25,СВЦЭМ!$B$39:$B$782,L$11)+'СЕТ СН'!$F$12+СВЦЭМ!$D$10+'СЕТ СН'!$F$5-'СЕТ СН'!$F$20</f>
        <v>5015.4729332999996</v>
      </c>
      <c r="M25" s="36">
        <f>SUMIFS(СВЦЭМ!$C$39:$C$782,СВЦЭМ!$A$39:$A$782,$A25,СВЦЭМ!$B$39:$B$782,M$11)+'СЕТ СН'!$F$12+СВЦЭМ!$D$10+'СЕТ СН'!$F$5-'СЕТ СН'!$F$20</f>
        <v>4990.4446141899998</v>
      </c>
      <c r="N25" s="36">
        <f>SUMIFS(СВЦЭМ!$C$39:$C$782,СВЦЭМ!$A$39:$A$782,$A25,СВЦЭМ!$B$39:$B$782,N$11)+'СЕТ СН'!$F$12+СВЦЭМ!$D$10+'СЕТ СН'!$F$5-'СЕТ СН'!$F$20</f>
        <v>5025.0784717400002</v>
      </c>
      <c r="O25" s="36">
        <f>SUMIFS(СВЦЭМ!$C$39:$C$782,СВЦЭМ!$A$39:$A$782,$A25,СВЦЭМ!$B$39:$B$782,O$11)+'СЕТ СН'!$F$12+СВЦЭМ!$D$10+'СЕТ СН'!$F$5-'СЕТ СН'!$F$20</f>
        <v>5057.0829191000003</v>
      </c>
      <c r="P25" s="36">
        <f>SUMIFS(СВЦЭМ!$C$39:$C$782,СВЦЭМ!$A$39:$A$782,$A25,СВЦЭМ!$B$39:$B$782,P$11)+'СЕТ СН'!$F$12+СВЦЭМ!$D$10+'СЕТ СН'!$F$5-'СЕТ СН'!$F$20</f>
        <v>5064.0842615199999</v>
      </c>
      <c r="Q25" s="36">
        <f>SUMIFS(СВЦЭМ!$C$39:$C$782,СВЦЭМ!$A$39:$A$782,$A25,СВЦЭМ!$B$39:$B$782,Q$11)+'СЕТ СН'!$F$12+СВЦЭМ!$D$10+'СЕТ СН'!$F$5-'СЕТ СН'!$F$20</f>
        <v>5071.7975570400004</v>
      </c>
      <c r="R25" s="36">
        <f>SUMIFS(СВЦЭМ!$C$39:$C$782,СВЦЭМ!$A$39:$A$782,$A25,СВЦЭМ!$B$39:$B$782,R$11)+'СЕТ СН'!$F$12+СВЦЭМ!$D$10+'СЕТ СН'!$F$5-'СЕТ СН'!$F$20</f>
        <v>5057.8076314</v>
      </c>
      <c r="S25" s="36">
        <f>SUMIFS(СВЦЭМ!$C$39:$C$782,СВЦЭМ!$A$39:$A$782,$A25,СВЦЭМ!$B$39:$B$782,S$11)+'СЕТ СН'!$F$12+СВЦЭМ!$D$10+'СЕТ СН'!$F$5-'СЕТ СН'!$F$20</f>
        <v>5035.9989349999996</v>
      </c>
      <c r="T25" s="36">
        <f>SUMIFS(СВЦЭМ!$C$39:$C$782,СВЦЭМ!$A$39:$A$782,$A25,СВЦЭМ!$B$39:$B$782,T$11)+'СЕТ СН'!$F$12+СВЦЭМ!$D$10+'СЕТ СН'!$F$5-'СЕТ СН'!$F$20</f>
        <v>5017.8242906100004</v>
      </c>
      <c r="U25" s="36">
        <f>SUMIFS(СВЦЭМ!$C$39:$C$782,СВЦЭМ!$A$39:$A$782,$A25,СВЦЭМ!$B$39:$B$782,U$11)+'СЕТ СН'!$F$12+СВЦЭМ!$D$10+'СЕТ СН'!$F$5-'СЕТ СН'!$F$20</f>
        <v>4987.8503455600003</v>
      </c>
      <c r="V25" s="36">
        <f>SUMIFS(СВЦЭМ!$C$39:$C$782,СВЦЭМ!$A$39:$A$782,$A25,СВЦЭМ!$B$39:$B$782,V$11)+'СЕТ СН'!$F$12+СВЦЭМ!$D$10+'СЕТ СН'!$F$5-'СЕТ СН'!$F$20</f>
        <v>5008.09587354</v>
      </c>
      <c r="W25" s="36">
        <f>SUMIFS(СВЦЭМ!$C$39:$C$782,СВЦЭМ!$A$39:$A$782,$A25,СВЦЭМ!$B$39:$B$782,W$11)+'СЕТ СН'!$F$12+СВЦЭМ!$D$10+'СЕТ СН'!$F$5-'СЕТ СН'!$F$20</f>
        <v>5016.9548128000006</v>
      </c>
      <c r="X25" s="36">
        <f>SUMIFS(СВЦЭМ!$C$39:$C$782,СВЦЭМ!$A$39:$A$782,$A25,СВЦЭМ!$B$39:$B$782,X$11)+'СЕТ СН'!$F$12+СВЦЭМ!$D$10+'СЕТ СН'!$F$5-'СЕТ СН'!$F$20</f>
        <v>5060.1661643799998</v>
      </c>
      <c r="Y25" s="36">
        <f>SUMIFS(СВЦЭМ!$C$39:$C$782,СВЦЭМ!$A$39:$A$782,$A25,СВЦЭМ!$B$39:$B$782,Y$11)+'СЕТ СН'!$F$12+СВЦЭМ!$D$10+'СЕТ СН'!$F$5-'СЕТ СН'!$F$20</f>
        <v>5077.5754940699999</v>
      </c>
    </row>
    <row r="26" spans="1:25" ht="15.75" x14ac:dyDescent="0.2">
      <c r="A26" s="35">
        <f t="shared" si="0"/>
        <v>45000</v>
      </c>
      <c r="B26" s="36">
        <f>SUMIFS(СВЦЭМ!$C$39:$C$782,СВЦЭМ!$A$39:$A$782,$A26,СВЦЭМ!$B$39:$B$782,B$11)+'СЕТ СН'!$F$12+СВЦЭМ!$D$10+'СЕТ СН'!$F$5-'СЕТ СН'!$F$20</f>
        <v>5104.1450347099999</v>
      </c>
      <c r="C26" s="36">
        <f>SUMIFS(СВЦЭМ!$C$39:$C$782,СВЦЭМ!$A$39:$A$782,$A26,СВЦЭМ!$B$39:$B$782,C$11)+'СЕТ СН'!$F$12+СВЦЭМ!$D$10+'СЕТ СН'!$F$5-'СЕТ СН'!$F$20</f>
        <v>5164.3277960800006</v>
      </c>
      <c r="D26" s="36">
        <f>SUMIFS(СВЦЭМ!$C$39:$C$782,СВЦЭМ!$A$39:$A$782,$A26,СВЦЭМ!$B$39:$B$782,D$11)+'СЕТ СН'!$F$12+СВЦЭМ!$D$10+'СЕТ СН'!$F$5-'СЕТ СН'!$F$20</f>
        <v>5199.3951415000001</v>
      </c>
      <c r="E26" s="36">
        <f>SUMIFS(СВЦЭМ!$C$39:$C$782,СВЦЭМ!$A$39:$A$782,$A26,СВЦЭМ!$B$39:$B$782,E$11)+'СЕТ СН'!$F$12+СВЦЭМ!$D$10+'СЕТ СН'!$F$5-'СЕТ СН'!$F$20</f>
        <v>5196.4775461400004</v>
      </c>
      <c r="F26" s="36">
        <f>SUMIFS(СВЦЭМ!$C$39:$C$782,СВЦЭМ!$A$39:$A$782,$A26,СВЦЭМ!$B$39:$B$782,F$11)+'СЕТ СН'!$F$12+СВЦЭМ!$D$10+'СЕТ СН'!$F$5-'СЕТ СН'!$F$20</f>
        <v>5206.0399781400001</v>
      </c>
      <c r="G26" s="36">
        <f>SUMIFS(СВЦЭМ!$C$39:$C$782,СВЦЭМ!$A$39:$A$782,$A26,СВЦЭМ!$B$39:$B$782,G$11)+'СЕТ СН'!$F$12+СВЦЭМ!$D$10+'СЕТ СН'!$F$5-'СЕТ СН'!$F$20</f>
        <v>5188.1456532699995</v>
      </c>
      <c r="H26" s="36">
        <f>SUMIFS(СВЦЭМ!$C$39:$C$782,СВЦЭМ!$A$39:$A$782,$A26,СВЦЭМ!$B$39:$B$782,H$11)+'СЕТ СН'!$F$12+СВЦЭМ!$D$10+'СЕТ СН'!$F$5-'СЕТ СН'!$F$20</f>
        <v>5119.8462604400002</v>
      </c>
      <c r="I26" s="36">
        <f>SUMIFS(СВЦЭМ!$C$39:$C$782,СВЦЭМ!$A$39:$A$782,$A26,СВЦЭМ!$B$39:$B$782,I$11)+'СЕТ СН'!$F$12+СВЦЭМ!$D$10+'СЕТ СН'!$F$5-'СЕТ СН'!$F$20</f>
        <v>5050.0550612999996</v>
      </c>
      <c r="J26" s="36">
        <f>SUMIFS(СВЦЭМ!$C$39:$C$782,СВЦЭМ!$A$39:$A$782,$A26,СВЦЭМ!$B$39:$B$782,J$11)+'СЕТ СН'!$F$12+СВЦЭМ!$D$10+'СЕТ СН'!$F$5-'СЕТ СН'!$F$20</f>
        <v>5056.3398711600003</v>
      </c>
      <c r="K26" s="36">
        <f>SUMIFS(СВЦЭМ!$C$39:$C$782,СВЦЭМ!$A$39:$A$782,$A26,СВЦЭМ!$B$39:$B$782,K$11)+'СЕТ СН'!$F$12+СВЦЭМ!$D$10+'СЕТ СН'!$F$5-'СЕТ СН'!$F$20</f>
        <v>5157.9438500699998</v>
      </c>
      <c r="L26" s="36">
        <f>SUMIFS(СВЦЭМ!$C$39:$C$782,СВЦЭМ!$A$39:$A$782,$A26,СВЦЭМ!$B$39:$B$782,L$11)+'СЕТ СН'!$F$12+СВЦЭМ!$D$10+'СЕТ СН'!$F$5-'СЕТ СН'!$F$20</f>
        <v>11840.745965430002</v>
      </c>
      <c r="M26" s="36">
        <f>SUMIFS(СВЦЭМ!$C$39:$C$782,СВЦЭМ!$A$39:$A$782,$A26,СВЦЭМ!$B$39:$B$782,M$11)+'СЕТ СН'!$F$12+СВЦЭМ!$D$10+'СЕТ СН'!$F$5-'СЕТ СН'!$F$20</f>
        <v>4992.4914966100005</v>
      </c>
      <c r="N26" s="36">
        <f>SUMIFS(СВЦЭМ!$C$39:$C$782,СВЦЭМ!$A$39:$A$782,$A26,СВЦЭМ!$B$39:$B$782,N$11)+'СЕТ СН'!$F$12+СВЦЭМ!$D$10+'СЕТ СН'!$F$5-'СЕТ СН'!$F$20</f>
        <v>5027.6926113700001</v>
      </c>
      <c r="O26" s="36">
        <f>SUMIFS(СВЦЭМ!$C$39:$C$782,СВЦЭМ!$A$39:$A$782,$A26,СВЦЭМ!$B$39:$B$782,O$11)+'СЕТ СН'!$F$12+СВЦЭМ!$D$10+'СЕТ СН'!$F$5-'СЕТ СН'!$F$20</f>
        <v>5037.1696061900002</v>
      </c>
      <c r="P26" s="36">
        <f>SUMIFS(СВЦЭМ!$C$39:$C$782,СВЦЭМ!$A$39:$A$782,$A26,СВЦЭМ!$B$39:$B$782,P$11)+'СЕТ СН'!$F$12+СВЦЭМ!$D$10+'СЕТ СН'!$F$5-'СЕТ СН'!$F$20</f>
        <v>5041.8141294200004</v>
      </c>
      <c r="Q26" s="36">
        <f>SUMIFS(СВЦЭМ!$C$39:$C$782,СВЦЭМ!$A$39:$A$782,$A26,СВЦЭМ!$B$39:$B$782,Q$11)+'СЕТ СН'!$F$12+СВЦЭМ!$D$10+'СЕТ СН'!$F$5-'СЕТ СН'!$F$20</f>
        <v>5054.3073271800004</v>
      </c>
      <c r="R26" s="36">
        <f>SUMIFS(СВЦЭМ!$C$39:$C$782,СВЦЭМ!$A$39:$A$782,$A26,СВЦЭМ!$B$39:$B$782,R$11)+'СЕТ СН'!$F$12+СВЦЭМ!$D$10+'СЕТ СН'!$F$5-'СЕТ СН'!$F$20</f>
        <v>5048.06272455</v>
      </c>
      <c r="S26" s="36">
        <f>SUMIFS(СВЦЭМ!$C$39:$C$782,СВЦЭМ!$A$39:$A$782,$A26,СВЦЭМ!$B$39:$B$782,S$11)+'СЕТ СН'!$F$12+СВЦЭМ!$D$10+'СЕТ СН'!$F$5-'СЕТ СН'!$F$20</f>
        <v>5024.3958598500003</v>
      </c>
      <c r="T26" s="36">
        <f>SUMIFS(СВЦЭМ!$C$39:$C$782,СВЦЭМ!$A$39:$A$782,$A26,СВЦЭМ!$B$39:$B$782,T$11)+'СЕТ СН'!$F$12+СВЦЭМ!$D$10+'СЕТ СН'!$F$5-'СЕТ СН'!$F$20</f>
        <v>4999.2004645500001</v>
      </c>
      <c r="U26" s="36">
        <f>SUMIFS(СВЦЭМ!$C$39:$C$782,СВЦЭМ!$A$39:$A$782,$A26,СВЦЭМ!$B$39:$B$782,U$11)+'СЕТ СН'!$F$12+СВЦЭМ!$D$10+'СЕТ СН'!$F$5-'СЕТ СН'!$F$20</f>
        <v>5296.4702393299995</v>
      </c>
      <c r="V26" s="36">
        <f>SUMIFS(СВЦЭМ!$C$39:$C$782,СВЦЭМ!$A$39:$A$782,$A26,СВЦЭМ!$B$39:$B$782,V$11)+'СЕТ СН'!$F$12+СВЦЭМ!$D$10+'СЕТ СН'!$F$5-'СЕТ СН'!$F$20</f>
        <v>4989.3472262899995</v>
      </c>
      <c r="W26" s="36">
        <f>SUMIFS(СВЦЭМ!$C$39:$C$782,СВЦЭМ!$A$39:$A$782,$A26,СВЦЭМ!$B$39:$B$782,W$11)+'СЕТ СН'!$F$12+СВЦЭМ!$D$10+'СЕТ СН'!$F$5-'СЕТ СН'!$F$20</f>
        <v>4999.1671946099996</v>
      </c>
      <c r="X26" s="36">
        <f>SUMIFS(СВЦЭМ!$C$39:$C$782,СВЦЭМ!$A$39:$A$782,$A26,СВЦЭМ!$B$39:$B$782,X$11)+'СЕТ СН'!$F$12+СВЦЭМ!$D$10+'СЕТ СН'!$F$5-'СЕТ СН'!$F$20</f>
        <v>5036.18592137</v>
      </c>
      <c r="Y26" s="36">
        <f>SUMIFS(СВЦЭМ!$C$39:$C$782,СВЦЭМ!$A$39:$A$782,$A26,СВЦЭМ!$B$39:$B$782,Y$11)+'СЕТ СН'!$F$12+СВЦЭМ!$D$10+'СЕТ СН'!$F$5-'СЕТ СН'!$F$20</f>
        <v>5055.2785407700003</v>
      </c>
    </row>
    <row r="27" spans="1:25" ht="15.75" x14ac:dyDescent="0.2">
      <c r="A27" s="35">
        <f t="shared" si="0"/>
        <v>45001</v>
      </c>
      <c r="B27" s="36">
        <f>SUMIFS(СВЦЭМ!$C$39:$C$782,СВЦЭМ!$A$39:$A$782,$A27,СВЦЭМ!$B$39:$B$782,B$11)+'СЕТ СН'!$F$12+СВЦЭМ!$D$10+'СЕТ СН'!$F$5-'СЕТ СН'!$F$20</f>
        <v>5056.3611703500001</v>
      </c>
      <c r="C27" s="36">
        <f>SUMIFS(СВЦЭМ!$C$39:$C$782,СВЦЭМ!$A$39:$A$782,$A27,СВЦЭМ!$B$39:$B$782,C$11)+'СЕТ СН'!$F$12+СВЦЭМ!$D$10+'СЕТ СН'!$F$5-'СЕТ СН'!$F$20</f>
        <v>5126.1541406800006</v>
      </c>
      <c r="D27" s="36">
        <f>SUMIFS(СВЦЭМ!$C$39:$C$782,СВЦЭМ!$A$39:$A$782,$A27,СВЦЭМ!$B$39:$B$782,D$11)+'СЕТ СН'!$F$12+СВЦЭМ!$D$10+'СЕТ СН'!$F$5-'СЕТ СН'!$F$20</f>
        <v>5150.6692484499999</v>
      </c>
      <c r="E27" s="36">
        <f>SUMIFS(СВЦЭМ!$C$39:$C$782,СВЦЭМ!$A$39:$A$782,$A27,СВЦЭМ!$B$39:$B$782,E$11)+'СЕТ СН'!$F$12+СВЦЭМ!$D$10+'СЕТ СН'!$F$5-'СЕТ СН'!$F$20</f>
        <v>5170.3790998300001</v>
      </c>
      <c r="F27" s="36">
        <f>SUMIFS(СВЦЭМ!$C$39:$C$782,СВЦЭМ!$A$39:$A$782,$A27,СВЦЭМ!$B$39:$B$782,F$11)+'СЕТ СН'!$F$12+СВЦЭМ!$D$10+'СЕТ СН'!$F$5-'СЕТ СН'!$F$20</f>
        <v>5175.1444316199995</v>
      </c>
      <c r="G27" s="36">
        <f>SUMIFS(СВЦЭМ!$C$39:$C$782,СВЦЭМ!$A$39:$A$782,$A27,СВЦЭМ!$B$39:$B$782,G$11)+'СЕТ СН'!$F$12+СВЦЭМ!$D$10+'СЕТ СН'!$F$5-'СЕТ СН'!$F$20</f>
        <v>5153.9716153999998</v>
      </c>
      <c r="H27" s="36">
        <f>SUMIFS(СВЦЭМ!$C$39:$C$782,СВЦЭМ!$A$39:$A$782,$A27,СВЦЭМ!$B$39:$B$782,H$11)+'СЕТ СН'!$F$12+СВЦЭМ!$D$10+'СЕТ СН'!$F$5-'СЕТ СН'!$F$20</f>
        <v>5079.72995833</v>
      </c>
      <c r="I27" s="36">
        <f>SUMIFS(СВЦЭМ!$C$39:$C$782,СВЦЭМ!$A$39:$A$782,$A27,СВЦЭМ!$B$39:$B$782,I$11)+'СЕТ СН'!$F$12+СВЦЭМ!$D$10+'СЕТ СН'!$F$5-'СЕТ СН'!$F$20</f>
        <v>5048.9805379899999</v>
      </c>
      <c r="J27" s="36">
        <f>SUMIFS(СВЦЭМ!$C$39:$C$782,СВЦЭМ!$A$39:$A$782,$A27,СВЦЭМ!$B$39:$B$782,J$11)+'СЕТ СН'!$F$12+СВЦЭМ!$D$10+'СЕТ СН'!$F$5-'СЕТ СН'!$F$20</f>
        <v>5037.3299594600003</v>
      </c>
      <c r="K27" s="36">
        <f>SUMIFS(СВЦЭМ!$C$39:$C$782,СВЦЭМ!$A$39:$A$782,$A27,СВЦЭМ!$B$39:$B$782,K$11)+'СЕТ СН'!$F$12+СВЦЭМ!$D$10+'СЕТ СН'!$F$5-'СЕТ СН'!$F$20</f>
        <v>5017.8224353400001</v>
      </c>
      <c r="L27" s="36">
        <f>SUMIFS(СВЦЭМ!$C$39:$C$782,СВЦЭМ!$A$39:$A$782,$A27,СВЦЭМ!$B$39:$B$782,L$11)+'СЕТ СН'!$F$12+СВЦЭМ!$D$10+'СЕТ СН'!$F$5-'СЕТ СН'!$F$20</f>
        <v>5046.9415912100003</v>
      </c>
      <c r="M27" s="36">
        <f>SUMIFS(СВЦЭМ!$C$39:$C$782,СВЦЭМ!$A$39:$A$782,$A27,СВЦЭМ!$B$39:$B$782,M$11)+'СЕТ СН'!$F$12+СВЦЭМ!$D$10+'СЕТ СН'!$F$5-'СЕТ СН'!$F$20</f>
        <v>5080.40802446</v>
      </c>
      <c r="N27" s="36">
        <f>SUMIFS(СВЦЭМ!$C$39:$C$782,СВЦЭМ!$A$39:$A$782,$A27,СВЦЭМ!$B$39:$B$782,N$11)+'СЕТ СН'!$F$12+СВЦЭМ!$D$10+'СЕТ СН'!$F$5-'СЕТ СН'!$F$20</f>
        <v>5124.6791502899996</v>
      </c>
      <c r="O27" s="36">
        <f>SUMIFS(СВЦЭМ!$C$39:$C$782,СВЦЭМ!$A$39:$A$782,$A27,СВЦЭМ!$B$39:$B$782,O$11)+'СЕТ СН'!$F$12+СВЦЭМ!$D$10+'СЕТ СН'!$F$5-'СЕТ СН'!$F$20</f>
        <v>5136.11139602</v>
      </c>
      <c r="P27" s="36">
        <f>SUMIFS(СВЦЭМ!$C$39:$C$782,СВЦЭМ!$A$39:$A$782,$A27,СВЦЭМ!$B$39:$B$782,P$11)+'СЕТ СН'!$F$12+СВЦЭМ!$D$10+'СЕТ СН'!$F$5-'СЕТ СН'!$F$20</f>
        <v>5135.3893928400003</v>
      </c>
      <c r="Q27" s="36">
        <f>SUMIFS(СВЦЭМ!$C$39:$C$782,СВЦЭМ!$A$39:$A$782,$A27,СВЦЭМ!$B$39:$B$782,Q$11)+'СЕТ СН'!$F$12+СВЦЭМ!$D$10+'СЕТ СН'!$F$5-'СЕТ СН'!$F$20</f>
        <v>5147.7043445500003</v>
      </c>
      <c r="R27" s="36">
        <f>SUMIFS(СВЦЭМ!$C$39:$C$782,СВЦЭМ!$A$39:$A$782,$A27,СВЦЭМ!$B$39:$B$782,R$11)+'СЕТ СН'!$F$12+СВЦЭМ!$D$10+'СЕТ СН'!$F$5-'СЕТ СН'!$F$20</f>
        <v>5150.6934481400003</v>
      </c>
      <c r="S27" s="36">
        <f>SUMIFS(СВЦЭМ!$C$39:$C$782,СВЦЭМ!$A$39:$A$782,$A27,СВЦЭМ!$B$39:$B$782,S$11)+'СЕТ СН'!$F$12+СВЦЭМ!$D$10+'СЕТ СН'!$F$5-'СЕТ СН'!$F$20</f>
        <v>5140.9162818900004</v>
      </c>
      <c r="T27" s="36">
        <f>SUMIFS(СВЦЭМ!$C$39:$C$782,СВЦЭМ!$A$39:$A$782,$A27,СВЦЭМ!$B$39:$B$782,T$11)+'СЕТ СН'!$F$12+СВЦЭМ!$D$10+'СЕТ СН'!$F$5-'СЕТ СН'!$F$20</f>
        <v>5079.9564045699999</v>
      </c>
      <c r="U27" s="36">
        <f>SUMIFS(СВЦЭМ!$C$39:$C$782,СВЦЭМ!$A$39:$A$782,$A27,СВЦЭМ!$B$39:$B$782,U$11)+'СЕТ СН'!$F$12+СВЦЭМ!$D$10+'СЕТ СН'!$F$5-'СЕТ СН'!$F$20</f>
        <v>5038.3269251500005</v>
      </c>
      <c r="V27" s="36">
        <f>SUMIFS(СВЦЭМ!$C$39:$C$782,СВЦЭМ!$A$39:$A$782,$A27,СВЦЭМ!$B$39:$B$782,V$11)+'СЕТ СН'!$F$12+СВЦЭМ!$D$10+'СЕТ СН'!$F$5-'СЕТ СН'!$F$20</f>
        <v>5025.5074189300003</v>
      </c>
      <c r="W27" s="36">
        <f>SUMIFS(СВЦЭМ!$C$39:$C$782,СВЦЭМ!$A$39:$A$782,$A27,СВЦЭМ!$B$39:$B$782,W$11)+'СЕТ СН'!$F$12+СВЦЭМ!$D$10+'СЕТ СН'!$F$5-'СЕТ СН'!$F$20</f>
        <v>5055.7069292300002</v>
      </c>
      <c r="X27" s="36">
        <f>SUMIFS(СВЦЭМ!$C$39:$C$782,СВЦЭМ!$A$39:$A$782,$A27,СВЦЭМ!$B$39:$B$782,X$11)+'СЕТ СН'!$F$12+СВЦЭМ!$D$10+'СЕТ СН'!$F$5-'СЕТ СН'!$F$20</f>
        <v>5038.1708654600006</v>
      </c>
      <c r="Y27" s="36">
        <f>SUMIFS(СВЦЭМ!$C$39:$C$782,СВЦЭМ!$A$39:$A$782,$A27,СВЦЭМ!$B$39:$B$782,Y$11)+'СЕТ СН'!$F$12+СВЦЭМ!$D$10+'СЕТ СН'!$F$5-'СЕТ СН'!$F$20</f>
        <v>5061.8160918600006</v>
      </c>
    </row>
    <row r="28" spans="1:25" ht="15.75" x14ac:dyDescent="0.2">
      <c r="A28" s="35">
        <f t="shared" si="0"/>
        <v>45002</v>
      </c>
      <c r="B28" s="36">
        <f>SUMIFS(СВЦЭМ!$C$39:$C$782,СВЦЭМ!$A$39:$A$782,$A28,СВЦЭМ!$B$39:$B$782,B$11)+'СЕТ СН'!$F$12+СВЦЭМ!$D$10+'СЕТ СН'!$F$5-'СЕТ СН'!$F$20</f>
        <v>5120.3516926600005</v>
      </c>
      <c r="C28" s="36">
        <f>SUMIFS(СВЦЭМ!$C$39:$C$782,СВЦЭМ!$A$39:$A$782,$A28,СВЦЭМ!$B$39:$B$782,C$11)+'СЕТ СН'!$F$12+СВЦЭМ!$D$10+'СЕТ СН'!$F$5-'СЕТ СН'!$F$20</f>
        <v>5171.1683661200004</v>
      </c>
      <c r="D28" s="36">
        <f>SUMIFS(СВЦЭМ!$C$39:$C$782,СВЦЭМ!$A$39:$A$782,$A28,СВЦЭМ!$B$39:$B$782,D$11)+'СЕТ СН'!$F$12+СВЦЭМ!$D$10+'СЕТ СН'!$F$5-'СЕТ СН'!$F$20</f>
        <v>5174.9462293800007</v>
      </c>
      <c r="E28" s="36">
        <f>SUMIFS(СВЦЭМ!$C$39:$C$782,СВЦЭМ!$A$39:$A$782,$A28,СВЦЭМ!$B$39:$B$782,E$11)+'СЕТ СН'!$F$12+СВЦЭМ!$D$10+'СЕТ СН'!$F$5-'СЕТ СН'!$F$20</f>
        <v>5173.1615717300001</v>
      </c>
      <c r="F28" s="36">
        <f>SUMIFS(СВЦЭМ!$C$39:$C$782,СВЦЭМ!$A$39:$A$782,$A28,СВЦЭМ!$B$39:$B$782,F$11)+'СЕТ СН'!$F$12+СВЦЭМ!$D$10+'СЕТ СН'!$F$5-'СЕТ СН'!$F$20</f>
        <v>5179.6821806299995</v>
      </c>
      <c r="G28" s="36">
        <f>SUMIFS(СВЦЭМ!$C$39:$C$782,СВЦЭМ!$A$39:$A$782,$A28,СВЦЭМ!$B$39:$B$782,G$11)+'СЕТ СН'!$F$12+СВЦЭМ!$D$10+'СЕТ СН'!$F$5-'СЕТ СН'!$F$20</f>
        <v>5166.7307733600001</v>
      </c>
      <c r="H28" s="36">
        <f>SUMIFS(СВЦЭМ!$C$39:$C$782,СВЦЭМ!$A$39:$A$782,$A28,СВЦЭМ!$B$39:$B$782,H$11)+'СЕТ СН'!$F$12+СВЦЭМ!$D$10+'СЕТ СН'!$F$5-'СЕТ СН'!$F$20</f>
        <v>5122.8253990499998</v>
      </c>
      <c r="I28" s="36">
        <f>SUMIFS(СВЦЭМ!$C$39:$C$782,СВЦЭМ!$A$39:$A$782,$A28,СВЦЭМ!$B$39:$B$782,I$11)+'СЕТ СН'!$F$12+СВЦЭМ!$D$10+'СЕТ СН'!$F$5-'СЕТ СН'!$F$20</f>
        <v>5042.7763446400004</v>
      </c>
      <c r="J28" s="36">
        <f>SUMIFS(СВЦЭМ!$C$39:$C$782,СВЦЭМ!$A$39:$A$782,$A28,СВЦЭМ!$B$39:$B$782,J$11)+'СЕТ СН'!$F$12+СВЦЭМ!$D$10+'СЕТ СН'!$F$5-'СЕТ СН'!$F$20</f>
        <v>5051.5269688200005</v>
      </c>
      <c r="K28" s="36">
        <f>SUMIFS(СВЦЭМ!$C$39:$C$782,СВЦЭМ!$A$39:$A$782,$A28,СВЦЭМ!$B$39:$B$782,K$11)+'СЕТ СН'!$F$12+СВЦЭМ!$D$10+'СЕТ СН'!$F$5-'СЕТ СН'!$F$20</f>
        <v>5269.5878767899994</v>
      </c>
      <c r="L28" s="36">
        <f>SUMIFS(СВЦЭМ!$C$39:$C$782,СВЦЭМ!$A$39:$A$782,$A28,СВЦЭМ!$B$39:$B$782,L$11)+'СЕТ СН'!$F$12+СВЦЭМ!$D$10+'СЕТ СН'!$F$5-'СЕТ СН'!$F$20</f>
        <v>166999.52943436996</v>
      </c>
      <c r="M28" s="36">
        <f>SUMIFS(СВЦЭМ!$C$39:$C$782,СВЦЭМ!$A$39:$A$782,$A28,СВЦЭМ!$B$39:$B$782,M$11)+'СЕТ СН'!$F$12+СВЦЭМ!$D$10+'СЕТ СН'!$F$5-'СЕТ СН'!$F$20</f>
        <v>5027.1485579099999</v>
      </c>
      <c r="N28" s="36">
        <f>SUMIFS(СВЦЭМ!$C$39:$C$782,СВЦЭМ!$A$39:$A$782,$A28,СВЦЭМ!$B$39:$B$782,N$11)+'СЕТ СН'!$F$12+СВЦЭМ!$D$10+'СЕТ СН'!$F$5-'СЕТ СН'!$F$20</f>
        <v>5059.0985104900001</v>
      </c>
      <c r="O28" s="36">
        <f>SUMIFS(СВЦЭМ!$C$39:$C$782,СВЦЭМ!$A$39:$A$782,$A28,СВЦЭМ!$B$39:$B$782,O$11)+'СЕТ СН'!$F$12+СВЦЭМ!$D$10+'СЕТ СН'!$F$5-'СЕТ СН'!$F$20</f>
        <v>5080.3413412700002</v>
      </c>
      <c r="P28" s="36">
        <f>SUMIFS(СВЦЭМ!$C$39:$C$782,СВЦЭМ!$A$39:$A$782,$A28,СВЦЭМ!$B$39:$B$782,P$11)+'СЕТ СН'!$F$12+СВЦЭМ!$D$10+'СЕТ СН'!$F$5-'СЕТ СН'!$F$20</f>
        <v>5084.9084782700002</v>
      </c>
      <c r="Q28" s="36">
        <f>SUMIFS(СВЦЭМ!$C$39:$C$782,СВЦЭМ!$A$39:$A$782,$A28,СВЦЭМ!$B$39:$B$782,Q$11)+'СЕТ СН'!$F$12+СВЦЭМ!$D$10+'СЕТ СН'!$F$5-'СЕТ СН'!$F$20</f>
        <v>5095.3897411899998</v>
      </c>
      <c r="R28" s="36">
        <f>SUMIFS(СВЦЭМ!$C$39:$C$782,СВЦЭМ!$A$39:$A$782,$A28,СВЦЭМ!$B$39:$B$782,R$11)+'СЕТ СН'!$F$12+СВЦЭМ!$D$10+'СЕТ СН'!$F$5-'СЕТ СН'!$F$20</f>
        <v>5080.2683849700006</v>
      </c>
      <c r="S28" s="36">
        <f>SUMIFS(СВЦЭМ!$C$39:$C$782,СВЦЭМ!$A$39:$A$782,$A28,СВЦЭМ!$B$39:$B$782,S$11)+'СЕТ СН'!$F$12+СВЦЭМ!$D$10+'СЕТ СН'!$F$5-'СЕТ СН'!$F$20</f>
        <v>5840.6895654399996</v>
      </c>
      <c r="T28" s="36">
        <f>SUMIFS(СВЦЭМ!$C$39:$C$782,СВЦЭМ!$A$39:$A$782,$A28,СВЦЭМ!$B$39:$B$782,T$11)+'СЕТ СН'!$F$12+СВЦЭМ!$D$10+'СЕТ СН'!$F$5-'СЕТ СН'!$F$20</f>
        <v>5067.8927368799996</v>
      </c>
      <c r="U28" s="36">
        <f>SUMIFS(СВЦЭМ!$C$39:$C$782,СВЦЭМ!$A$39:$A$782,$A28,СВЦЭМ!$B$39:$B$782,U$11)+'СЕТ СН'!$F$12+СВЦЭМ!$D$10+'СЕТ СН'!$F$5-'СЕТ СН'!$F$20</f>
        <v>5030.9542817700003</v>
      </c>
      <c r="V28" s="36">
        <f>SUMIFS(СВЦЭМ!$C$39:$C$782,СВЦЭМ!$A$39:$A$782,$A28,СВЦЭМ!$B$39:$B$782,V$11)+'СЕТ СН'!$F$12+СВЦЭМ!$D$10+'СЕТ СН'!$F$5-'СЕТ СН'!$F$20</f>
        <v>5027.3564932200006</v>
      </c>
      <c r="W28" s="36">
        <f>SUMIFS(СВЦЭМ!$C$39:$C$782,СВЦЭМ!$A$39:$A$782,$A28,СВЦЭМ!$B$39:$B$782,W$11)+'СЕТ СН'!$F$12+СВЦЭМ!$D$10+'СЕТ СН'!$F$5-'СЕТ СН'!$F$20</f>
        <v>5032.0039561600006</v>
      </c>
      <c r="X28" s="36">
        <f>SUMIFS(СВЦЭМ!$C$39:$C$782,СВЦЭМ!$A$39:$A$782,$A28,СВЦЭМ!$B$39:$B$782,X$11)+'СЕТ СН'!$F$12+СВЦЭМ!$D$10+'СЕТ СН'!$F$5-'СЕТ СН'!$F$20</f>
        <v>5081.6678191199999</v>
      </c>
      <c r="Y28" s="36">
        <f>SUMIFS(СВЦЭМ!$C$39:$C$782,СВЦЭМ!$A$39:$A$782,$A28,СВЦЭМ!$B$39:$B$782,Y$11)+'СЕТ СН'!$F$12+СВЦЭМ!$D$10+'СЕТ СН'!$F$5-'СЕТ СН'!$F$20</f>
        <v>5121.4399399499998</v>
      </c>
    </row>
    <row r="29" spans="1:25" ht="15.75" x14ac:dyDescent="0.2">
      <c r="A29" s="35">
        <f t="shared" si="0"/>
        <v>45003</v>
      </c>
      <c r="B29" s="36">
        <f>SUMIFS(СВЦЭМ!$C$39:$C$782,СВЦЭМ!$A$39:$A$782,$A29,СВЦЭМ!$B$39:$B$782,B$11)+'СЕТ СН'!$F$12+СВЦЭМ!$D$10+'СЕТ СН'!$F$5-'СЕТ СН'!$F$20</f>
        <v>4964.42958877</v>
      </c>
      <c r="C29" s="36">
        <f>SUMIFS(СВЦЭМ!$C$39:$C$782,СВЦЭМ!$A$39:$A$782,$A29,СВЦЭМ!$B$39:$B$782,C$11)+'СЕТ СН'!$F$12+СВЦЭМ!$D$10+'СЕТ СН'!$F$5-'СЕТ СН'!$F$20</f>
        <v>5016.9835316200006</v>
      </c>
      <c r="D29" s="36">
        <f>SUMIFS(СВЦЭМ!$C$39:$C$782,СВЦЭМ!$A$39:$A$782,$A29,СВЦЭМ!$B$39:$B$782,D$11)+'СЕТ СН'!$F$12+СВЦЭМ!$D$10+'СЕТ СН'!$F$5-'СЕТ СН'!$F$20</f>
        <v>5046.7710826700004</v>
      </c>
      <c r="E29" s="36">
        <f>SUMIFS(СВЦЭМ!$C$39:$C$782,СВЦЭМ!$A$39:$A$782,$A29,СВЦЭМ!$B$39:$B$782,E$11)+'СЕТ СН'!$F$12+СВЦЭМ!$D$10+'СЕТ СН'!$F$5-'СЕТ СН'!$F$20</f>
        <v>5043.5950127400001</v>
      </c>
      <c r="F29" s="36">
        <f>SUMIFS(СВЦЭМ!$C$39:$C$782,СВЦЭМ!$A$39:$A$782,$A29,СВЦЭМ!$B$39:$B$782,F$11)+'СЕТ СН'!$F$12+СВЦЭМ!$D$10+'СЕТ СН'!$F$5-'СЕТ СН'!$F$20</f>
        <v>5069.51531574</v>
      </c>
      <c r="G29" s="36">
        <f>SUMIFS(СВЦЭМ!$C$39:$C$782,СВЦЭМ!$A$39:$A$782,$A29,СВЦЭМ!$B$39:$B$782,G$11)+'СЕТ СН'!$F$12+СВЦЭМ!$D$10+'СЕТ СН'!$F$5-'СЕТ СН'!$F$20</f>
        <v>5046.3865480799996</v>
      </c>
      <c r="H29" s="36">
        <f>SUMIFS(СВЦЭМ!$C$39:$C$782,СВЦЭМ!$A$39:$A$782,$A29,СВЦЭМ!$B$39:$B$782,H$11)+'СЕТ СН'!$F$12+СВЦЭМ!$D$10+'СЕТ СН'!$F$5-'СЕТ СН'!$F$20</f>
        <v>5043.1660401899999</v>
      </c>
      <c r="I29" s="36">
        <f>SUMIFS(СВЦЭМ!$C$39:$C$782,СВЦЭМ!$A$39:$A$782,$A29,СВЦЭМ!$B$39:$B$782,I$11)+'СЕТ СН'!$F$12+СВЦЭМ!$D$10+'СЕТ СН'!$F$5-'СЕТ СН'!$F$20</f>
        <v>5023.9366276500004</v>
      </c>
      <c r="J29" s="36">
        <f>SUMIFS(СВЦЭМ!$C$39:$C$782,СВЦЭМ!$A$39:$A$782,$A29,СВЦЭМ!$B$39:$B$782,J$11)+'СЕТ СН'!$F$12+СВЦЭМ!$D$10+'СЕТ СН'!$F$5-'СЕТ СН'!$F$20</f>
        <v>4977.1616760699999</v>
      </c>
      <c r="K29" s="36">
        <f>SUMIFS(СВЦЭМ!$C$39:$C$782,СВЦЭМ!$A$39:$A$782,$A29,СВЦЭМ!$B$39:$B$782,K$11)+'СЕТ СН'!$F$12+СВЦЭМ!$D$10+'СЕТ СН'!$F$5-'СЕТ СН'!$F$20</f>
        <v>4908.3080815499998</v>
      </c>
      <c r="L29" s="36">
        <f>SUMIFS(СВЦЭМ!$C$39:$C$782,СВЦЭМ!$A$39:$A$782,$A29,СВЦЭМ!$B$39:$B$782,L$11)+'СЕТ СН'!$F$12+СВЦЭМ!$D$10+'СЕТ СН'!$F$5-'СЕТ СН'!$F$20</f>
        <v>4857.8117212899997</v>
      </c>
      <c r="M29" s="36">
        <f>SUMIFS(СВЦЭМ!$C$39:$C$782,СВЦЭМ!$A$39:$A$782,$A29,СВЦЭМ!$B$39:$B$782,M$11)+'СЕТ СН'!$F$12+СВЦЭМ!$D$10+'СЕТ СН'!$F$5-'СЕТ СН'!$F$20</f>
        <v>4844.6734809600002</v>
      </c>
      <c r="N29" s="36">
        <f>SUMIFS(СВЦЭМ!$C$39:$C$782,СВЦЭМ!$A$39:$A$782,$A29,СВЦЭМ!$B$39:$B$782,N$11)+'СЕТ СН'!$F$12+СВЦЭМ!$D$10+'СЕТ СН'!$F$5-'СЕТ СН'!$F$20</f>
        <v>4879.6772679100004</v>
      </c>
      <c r="O29" s="36">
        <f>SUMIFS(СВЦЭМ!$C$39:$C$782,СВЦЭМ!$A$39:$A$782,$A29,СВЦЭМ!$B$39:$B$782,O$11)+'СЕТ СН'!$F$12+СВЦЭМ!$D$10+'СЕТ СН'!$F$5-'СЕТ СН'!$F$20</f>
        <v>4848.4448984999999</v>
      </c>
      <c r="P29" s="36">
        <f>SUMIFS(СВЦЭМ!$C$39:$C$782,СВЦЭМ!$A$39:$A$782,$A29,СВЦЭМ!$B$39:$B$782,P$11)+'СЕТ СН'!$F$12+СВЦЭМ!$D$10+'СЕТ СН'!$F$5-'СЕТ СН'!$F$20</f>
        <v>4865.9003831</v>
      </c>
      <c r="Q29" s="36">
        <f>SUMIFS(СВЦЭМ!$C$39:$C$782,СВЦЭМ!$A$39:$A$782,$A29,СВЦЭМ!$B$39:$B$782,Q$11)+'СЕТ СН'!$F$12+СВЦЭМ!$D$10+'СЕТ СН'!$F$5-'СЕТ СН'!$F$20</f>
        <v>4878.6512135299999</v>
      </c>
      <c r="R29" s="36">
        <f>SUMIFS(СВЦЭМ!$C$39:$C$782,СВЦЭМ!$A$39:$A$782,$A29,СВЦЭМ!$B$39:$B$782,R$11)+'СЕТ СН'!$F$12+СВЦЭМ!$D$10+'СЕТ СН'!$F$5-'СЕТ СН'!$F$20</f>
        <v>4931.8656300000002</v>
      </c>
      <c r="S29" s="36">
        <f>SUMIFS(СВЦЭМ!$C$39:$C$782,СВЦЭМ!$A$39:$A$782,$A29,СВЦЭМ!$B$39:$B$782,S$11)+'СЕТ СН'!$F$12+СВЦЭМ!$D$10+'СЕТ СН'!$F$5-'СЕТ СН'!$F$20</f>
        <v>4893.2954449700001</v>
      </c>
      <c r="T29" s="36">
        <f>SUMIFS(СВЦЭМ!$C$39:$C$782,СВЦЭМ!$A$39:$A$782,$A29,СВЦЭМ!$B$39:$B$782,T$11)+'СЕТ СН'!$F$12+СВЦЭМ!$D$10+'СЕТ СН'!$F$5-'СЕТ СН'!$F$20</f>
        <v>4883.3644692600001</v>
      </c>
      <c r="U29" s="36">
        <f>SUMIFS(СВЦЭМ!$C$39:$C$782,СВЦЭМ!$A$39:$A$782,$A29,СВЦЭМ!$B$39:$B$782,U$11)+'СЕТ СН'!$F$12+СВЦЭМ!$D$10+'СЕТ СН'!$F$5-'СЕТ СН'!$F$20</f>
        <v>4872.3154537700002</v>
      </c>
      <c r="V29" s="36">
        <f>SUMIFS(СВЦЭМ!$C$39:$C$782,СВЦЭМ!$A$39:$A$782,$A29,СВЦЭМ!$B$39:$B$782,V$11)+'СЕТ СН'!$F$12+СВЦЭМ!$D$10+'СЕТ СН'!$F$5-'СЕТ СН'!$F$20</f>
        <v>4838.21136183</v>
      </c>
      <c r="W29" s="36">
        <f>SUMIFS(СВЦЭМ!$C$39:$C$782,СВЦЭМ!$A$39:$A$782,$A29,СВЦЭМ!$B$39:$B$782,W$11)+'СЕТ СН'!$F$12+СВЦЭМ!$D$10+'СЕТ СН'!$F$5-'СЕТ СН'!$F$20</f>
        <v>4851.6025487900006</v>
      </c>
      <c r="X29" s="36">
        <f>SUMIFS(СВЦЭМ!$C$39:$C$782,СВЦЭМ!$A$39:$A$782,$A29,СВЦЭМ!$B$39:$B$782,X$11)+'СЕТ СН'!$F$12+СВЦЭМ!$D$10+'СЕТ СН'!$F$5-'СЕТ СН'!$F$20</f>
        <v>4892.0614224700003</v>
      </c>
      <c r="Y29" s="36">
        <f>SUMIFS(СВЦЭМ!$C$39:$C$782,СВЦЭМ!$A$39:$A$782,$A29,СВЦЭМ!$B$39:$B$782,Y$11)+'СЕТ СН'!$F$12+СВЦЭМ!$D$10+'СЕТ СН'!$F$5-'СЕТ СН'!$F$20</f>
        <v>4918.6437142200002</v>
      </c>
    </row>
    <row r="30" spans="1:25" ht="15.75" x14ac:dyDescent="0.2">
      <c r="A30" s="35">
        <f t="shared" si="0"/>
        <v>45004</v>
      </c>
      <c r="B30" s="36">
        <f>SUMIFS(СВЦЭМ!$C$39:$C$782,СВЦЭМ!$A$39:$A$782,$A30,СВЦЭМ!$B$39:$B$782,B$11)+'СЕТ СН'!$F$12+СВЦЭМ!$D$10+'СЕТ СН'!$F$5-'СЕТ СН'!$F$20</f>
        <v>4965.4546847399997</v>
      </c>
      <c r="C30" s="36">
        <f>SUMIFS(СВЦЭМ!$C$39:$C$782,СВЦЭМ!$A$39:$A$782,$A30,СВЦЭМ!$B$39:$B$782,C$11)+'СЕТ СН'!$F$12+СВЦЭМ!$D$10+'СЕТ СН'!$F$5-'СЕТ СН'!$F$20</f>
        <v>4999.3209788499998</v>
      </c>
      <c r="D30" s="36">
        <f>SUMIFS(СВЦЭМ!$C$39:$C$782,СВЦЭМ!$A$39:$A$782,$A30,СВЦЭМ!$B$39:$B$782,D$11)+'СЕТ СН'!$F$12+СВЦЭМ!$D$10+'СЕТ СН'!$F$5-'СЕТ СН'!$F$20</f>
        <v>5068.5952694600001</v>
      </c>
      <c r="E30" s="36">
        <f>SUMIFS(СВЦЭМ!$C$39:$C$782,СВЦЭМ!$A$39:$A$782,$A30,СВЦЭМ!$B$39:$B$782,E$11)+'СЕТ СН'!$F$12+СВЦЭМ!$D$10+'СЕТ СН'!$F$5-'СЕТ СН'!$F$20</f>
        <v>5068.4358336300002</v>
      </c>
      <c r="F30" s="36">
        <f>SUMIFS(СВЦЭМ!$C$39:$C$782,СВЦЭМ!$A$39:$A$782,$A30,СВЦЭМ!$B$39:$B$782,F$11)+'СЕТ СН'!$F$12+СВЦЭМ!$D$10+'СЕТ СН'!$F$5-'СЕТ СН'!$F$20</f>
        <v>5070.36100678</v>
      </c>
      <c r="G30" s="36">
        <f>SUMIFS(СВЦЭМ!$C$39:$C$782,СВЦЭМ!$A$39:$A$782,$A30,СВЦЭМ!$B$39:$B$782,G$11)+'СЕТ СН'!$F$12+СВЦЭМ!$D$10+'СЕТ СН'!$F$5-'СЕТ СН'!$F$20</f>
        <v>5064.9059583600001</v>
      </c>
      <c r="H30" s="36">
        <f>SUMIFS(СВЦЭМ!$C$39:$C$782,СВЦЭМ!$A$39:$A$782,$A30,СВЦЭМ!$B$39:$B$782,H$11)+'СЕТ СН'!$F$12+СВЦЭМ!$D$10+'СЕТ СН'!$F$5-'СЕТ СН'!$F$20</f>
        <v>5052.9552388100001</v>
      </c>
      <c r="I30" s="36">
        <f>SUMIFS(СВЦЭМ!$C$39:$C$782,СВЦЭМ!$A$39:$A$782,$A30,СВЦЭМ!$B$39:$B$782,I$11)+'СЕТ СН'!$F$12+СВЦЭМ!$D$10+'СЕТ СН'!$F$5-'СЕТ СН'!$F$20</f>
        <v>4999.8859165100002</v>
      </c>
      <c r="J30" s="36">
        <f>SUMIFS(СВЦЭМ!$C$39:$C$782,СВЦЭМ!$A$39:$A$782,$A30,СВЦЭМ!$B$39:$B$782,J$11)+'СЕТ СН'!$F$12+СВЦЭМ!$D$10+'СЕТ СН'!$F$5-'СЕТ СН'!$F$20</f>
        <v>4994.4052515200001</v>
      </c>
      <c r="K30" s="36">
        <f>SUMIFS(СВЦЭМ!$C$39:$C$782,СВЦЭМ!$A$39:$A$782,$A30,СВЦЭМ!$B$39:$B$782,K$11)+'СЕТ СН'!$F$12+СВЦЭМ!$D$10+'СЕТ СН'!$F$5-'СЕТ СН'!$F$20</f>
        <v>4922.8515304100001</v>
      </c>
      <c r="L30" s="36">
        <f>SUMIFS(СВЦЭМ!$C$39:$C$782,СВЦЭМ!$A$39:$A$782,$A30,СВЦЭМ!$B$39:$B$782,L$11)+'СЕТ СН'!$F$12+СВЦЭМ!$D$10+'СЕТ СН'!$F$5-'СЕТ СН'!$F$20</f>
        <v>4889.0810462600002</v>
      </c>
      <c r="M30" s="36">
        <f>SUMIFS(СВЦЭМ!$C$39:$C$782,СВЦЭМ!$A$39:$A$782,$A30,СВЦЭМ!$B$39:$B$782,M$11)+'СЕТ СН'!$F$12+СВЦЭМ!$D$10+'СЕТ СН'!$F$5-'СЕТ СН'!$F$20</f>
        <v>4883.7654837</v>
      </c>
      <c r="N30" s="36">
        <f>SUMIFS(СВЦЭМ!$C$39:$C$782,СВЦЭМ!$A$39:$A$782,$A30,СВЦЭМ!$B$39:$B$782,N$11)+'СЕТ СН'!$F$12+СВЦЭМ!$D$10+'СЕТ СН'!$F$5-'СЕТ СН'!$F$20</f>
        <v>4906.00467303</v>
      </c>
      <c r="O30" s="36">
        <f>SUMIFS(СВЦЭМ!$C$39:$C$782,СВЦЭМ!$A$39:$A$782,$A30,СВЦЭМ!$B$39:$B$782,O$11)+'СЕТ СН'!$F$12+СВЦЭМ!$D$10+'СЕТ СН'!$F$5-'СЕТ СН'!$F$20</f>
        <v>4927.7428646400003</v>
      </c>
      <c r="P30" s="36">
        <f>SUMIFS(СВЦЭМ!$C$39:$C$782,СВЦЭМ!$A$39:$A$782,$A30,СВЦЭМ!$B$39:$B$782,P$11)+'СЕТ СН'!$F$12+СВЦЭМ!$D$10+'СЕТ СН'!$F$5-'СЕТ СН'!$F$20</f>
        <v>4931.7584201099999</v>
      </c>
      <c r="Q30" s="36">
        <f>SUMIFS(СВЦЭМ!$C$39:$C$782,СВЦЭМ!$A$39:$A$782,$A30,СВЦЭМ!$B$39:$B$782,Q$11)+'СЕТ СН'!$F$12+СВЦЭМ!$D$10+'СЕТ СН'!$F$5-'СЕТ СН'!$F$20</f>
        <v>4936.3120119800005</v>
      </c>
      <c r="R30" s="36">
        <f>SUMIFS(СВЦЭМ!$C$39:$C$782,СВЦЭМ!$A$39:$A$782,$A30,СВЦЭМ!$B$39:$B$782,R$11)+'СЕТ СН'!$F$12+СВЦЭМ!$D$10+'СЕТ СН'!$F$5-'СЕТ СН'!$F$20</f>
        <v>4940.4965874299996</v>
      </c>
      <c r="S30" s="36">
        <f>SUMIFS(СВЦЭМ!$C$39:$C$782,СВЦЭМ!$A$39:$A$782,$A30,СВЦЭМ!$B$39:$B$782,S$11)+'СЕТ СН'!$F$12+СВЦЭМ!$D$10+'СЕТ СН'!$F$5-'СЕТ СН'!$F$20</f>
        <v>4920.3459417100003</v>
      </c>
      <c r="T30" s="36">
        <f>SUMIFS(СВЦЭМ!$C$39:$C$782,СВЦЭМ!$A$39:$A$782,$A30,СВЦЭМ!$B$39:$B$782,T$11)+'СЕТ СН'!$F$12+СВЦЭМ!$D$10+'СЕТ СН'!$F$5-'СЕТ СН'!$F$20</f>
        <v>4907.2785967700001</v>
      </c>
      <c r="U30" s="36">
        <f>SUMIFS(СВЦЭМ!$C$39:$C$782,СВЦЭМ!$A$39:$A$782,$A30,СВЦЭМ!$B$39:$B$782,U$11)+'СЕТ СН'!$F$12+СВЦЭМ!$D$10+'СЕТ СН'!$F$5-'СЕТ СН'!$F$20</f>
        <v>4875.6300352300004</v>
      </c>
      <c r="V30" s="36">
        <f>SUMIFS(СВЦЭМ!$C$39:$C$782,СВЦЭМ!$A$39:$A$782,$A30,СВЦЭМ!$B$39:$B$782,V$11)+'СЕТ СН'!$F$12+СВЦЭМ!$D$10+'СЕТ СН'!$F$5-'СЕТ СН'!$F$20</f>
        <v>4859.9276598200004</v>
      </c>
      <c r="W30" s="36">
        <f>SUMIFS(СВЦЭМ!$C$39:$C$782,СВЦЭМ!$A$39:$A$782,$A30,СВЦЭМ!$B$39:$B$782,W$11)+'СЕТ СН'!$F$12+СВЦЭМ!$D$10+'СЕТ СН'!$F$5-'СЕТ СН'!$F$20</f>
        <v>4872.7270744699999</v>
      </c>
      <c r="X30" s="36">
        <f>SUMIFS(СВЦЭМ!$C$39:$C$782,СВЦЭМ!$A$39:$A$782,$A30,СВЦЭМ!$B$39:$B$782,X$11)+'СЕТ СН'!$F$12+СВЦЭМ!$D$10+'СЕТ СН'!$F$5-'СЕТ СН'!$F$20</f>
        <v>4917.5995655699999</v>
      </c>
      <c r="Y30" s="36">
        <f>SUMIFS(СВЦЭМ!$C$39:$C$782,СВЦЭМ!$A$39:$A$782,$A30,СВЦЭМ!$B$39:$B$782,Y$11)+'СЕТ СН'!$F$12+СВЦЭМ!$D$10+'СЕТ СН'!$F$5-'СЕТ СН'!$F$20</f>
        <v>4972.91532568</v>
      </c>
    </row>
    <row r="31" spans="1:25" ht="15.75" x14ac:dyDescent="0.2">
      <c r="A31" s="35">
        <f t="shared" si="0"/>
        <v>45005</v>
      </c>
      <c r="B31" s="36">
        <f>SUMIFS(СВЦЭМ!$C$39:$C$782,СВЦЭМ!$A$39:$A$782,$A31,СВЦЭМ!$B$39:$B$782,B$11)+'СЕТ СН'!$F$12+СВЦЭМ!$D$10+'СЕТ СН'!$F$5-'СЕТ СН'!$F$20</f>
        <v>4979.7398620800004</v>
      </c>
      <c r="C31" s="36">
        <f>SUMIFS(СВЦЭМ!$C$39:$C$782,СВЦЭМ!$A$39:$A$782,$A31,СВЦЭМ!$B$39:$B$782,C$11)+'СЕТ СН'!$F$12+СВЦЭМ!$D$10+'СЕТ СН'!$F$5-'СЕТ СН'!$F$20</f>
        <v>5030.1018433400004</v>
      </c>
      <c r="D31" s="36">
        <f>SUMIFS(СВЦЭМ!$C$39:$C$782,СВЦЭМ!$A$39:$A$782,$A31,СВЦЭМ!$B$39:$B$782,D$11)+'СЕТ СН'!$F$12+СВЦЭМ!$D$10+'СЕТ СН'!$F$5-'СЕТ СН'!$F$20</f>
        <v>5048.2015272299996</v>
      </c>
      <c r="E31" s="36">
        <f>SUMIFS(СВЦЭМ!$C$39:$C$782,СВЦЭМ!$A$39:$A$782,$A31,СВЦЭМ!$B$39:$B$782,E$11)+'СЕТ СН'!$F$12+СВЦЭМ!$D$10+'СЕТ СН'!$F$5-'СЕТ СН'!$F$20</f>
        <v>5065.1747064800002</v>
      </c>
      <c r="F31" s="36">
        <f>SUMIFS(СВЦЭМ!$C$39:$C$782,СВЦЭМ!$A$39:$A$782,$A31,СВЦЭМ!$B$39:$B$782,F$11)+'СЕТ СН'!$F$12+СВЦЭМ!$D$10+'СЕТ СН'!$F$5-'СЕТ СН'!$F$20</f>
        <v>5050.2934232099997</v>
      </c>
      <c r="G31" s="36">
        <f>SUMIFS(СВЦЭМ!$C$39:$C$782,СВЦЭМ!$A$39:$A$782,$A31,СВЦЭМ!$B$39:$B$782,G$11)+'СЕТ СН'!$F$12+СВЦЭМ!$D$10+'СЕТ СН'!$F$5-'СЕТ СН'!$F$20</f>
        <v>5040.6869436799998</v>
      </c>
      <c r="H31" s="36">
        <f>SUMIFS(СВЦЭМ!$C$39:$C$782,СВЦЭМ!$A$39:$A$782,$A31,СВЦЭМ!$B$39:$B$782,H$11)+'СЕТ СН'!$F$12+СВЦЭМ!$D$10+'СЕТ СН'!$F$5-'СЕТ СН'!$F$20</f>
        <v>5074.1684834600001</v>
      </c>
      <c r="I31" s="36">
        <f>SUMIFS(СВЦЭМ!$C$39:$C$782,СВЦЭМ!$A$39:$A$782,$A31,СВЦЭМ!$B$39:$B$782,I$11)+'СЕТ СН'!$F$12+СВЦЭМ!$D$10+'СЕТ СН'!$F$5-'СЕТ СН'!$F$20</f>
        <v>4981.6107234499996</v>
      </c>
      <c r="J31" s="36">
        <f>SUMIFS(СВЦЭМ!$C$39:$C$782,СВЦЭМ!$A$39:$A$782,$A31,СВЦЭМ!$B$39:$B$782,J$11)+'СЕТ СН'!$F$12+СВЦЭМ!$D$10+'СЕТ СН'!$F$5-'СЕТ СН'!$F$20</f>
        <v>4976.6088033300002</v>
      </c>
      <c r="K31" s="36">
        <f>SUMIFS(СВЦЭМ!$C$39:$C$782,СВЦЭМ!$A$39:$A$782,$A31,СВЦЭМ!$B$39:$B$782,K$11)+'СЕТ СН'!$F$12+СВЦЭМ!$D$10+'СЕТ СН'!$F$5-'СЕТ СН'!$F$20</f>
        <v>4936.1932502899999</v>
      </c>
      <c r="L31" s="36">
        <f>SUMIFS(СВЦЭМ!$C$39:$C$782,СВЦЭМ!$A$39:$A$782,$A31,СВЦЭМ!$B$39:$B$782,L$11)+'СЕТ СН'!$F$12+СВЦЭМ!$D$10+'СЕТ СН'!$F$5-'СЕТ СН'!$F$20</f>
        <v>4926.4216053300006</v>
      </c>
      <c r="M31" s="36">
        <f>SUMIFS(СВЦЭМ!$C$39:$C$782,СВЦЭМ!$A$39:$A$782,$A31,СВЦЭМ!$B$39:$B$782,M$11)+'СЕТ СН'!$F$12+СВЦЭМ!$D$10+'СЕТ СН'!$F$5-'СЕТ СН'!$F$20</f>
        <v>4939.55600959</v>
      </c>
      <c r="N31" s="36">
        <f>SUMIFS(СВЦЭМ!$C$39:$C$782,СВЦЭМ!$A$39:$A$782,$A31,СВЦЭМ!$B$39:$B$782,N$11)+'СЕТ СН'!$F$12+СВЦЭМ!$D$10+'СЕТ СН'!$F$5-'СЕТ СН'!$F$20</f>
        <v>4982.51192739</v>
      </c>
      <c r="O31" s="36">
        <f>SUMIFS(СВЦЭМ!$C$39:$C$782,СВЦЭМ!$A$39:$A$782,$A31,СВЦЭМ!$B$39:$B$782,O$11)+'СЕТ СН'!$F$12+СВЦЭМ!$D$10+'СЕТ СН'!$F$5-'СЕТ СН'!$F$20</f>
        <v>5011.9952531099998</v>
      </c>
      <c r="P31" s="36">
        <f>SUMIFS(СВЦЭМ!$C$39:$C$782,СВЦЭМ!$A$39:$A$782,$A31,СВЦЭМ!$B$39:$B$782,P$11)+'СЕТ СН'!$F$12+СВЦЭМ!$D$10+'СЕТ СН'!$F$5-'СЕТ СН'!$F$20</f>
        <v>5019.9944412200002</v>
      </c>
      <c r="Q31" s="36">
        <f>SUMIFS(СВЦЭМ!$C$39:$C$782,СВЦЭМ!$A$39:$A$782,$A31,СВЦЭМ!$B$39:$B$782,Q$11)+'СЕТ СН'!$F$12+СВЦЭМ!$D$10+'СЕТ СН'!$F$5-'СЕТ СН'!$F$20</f>
        <v>5028.8520091700002</v>
      </c>
      <c r="R31" s="36">
        <f>SUMIFS(СВЦЭМ!$C$39:$C$782,СВЦЭМ!$A$39:$A$782,$A31,СВЦЭМ!$B$39:$B$782,R$11)+'СЕТ СН'!$F$12+СВЦЭМ!$D$10+'СЕТ СН'!$F$5-'СЕТ СН'!$F$20</f>
        <v>5024.6575690099999</v>
      </c>
      <c r="S31" s="36">
        <f>SUMIFS(СВЦЭМ!$C$39:$C$782,СВЦЭМ!$A$39:$A$782,$A31,СВЦЭМ!$B$39:$B$782,S$11)+'СЕТ СН'!$F$12+СВЦЭМ!$D$10+'СЕТ СН'!$F$5-'СЕТ СН'!$F$20</f>
        <v>5006.4323605400004</v>
      </c>
      <c r="T31" s="36">
        <f>SUMIFS(СВЦЭМ!$C$39:$C$782,СВЦЭМ!$A$39:$A$782,$A31,СВЦЭМ!$B$39:$B$782,T$11)+'СЕТ СН'!$F$12+СВЦЭМ!$D$10+'СЕТ СН'!$F$5-'СЕТ СН'!$F$20</f>
        <v>4979.2350348700002</v>
      </c>
      <c r="U31" s="36">
        <f>SUMIFS(СВЦЭМ!$C$39:$C$782,СВЦЭМ!$A$39:$A$782,$A31,СВЦЭМ!$B$39:$B$782,U$11)+'СЕТ СН'!$F$12+СВЦЭМ!$D$10+'СЕТ СН'!$F$5-'СЕТ СН'!$F$20</f>
        <v>4938.7067866799998</v>
      </c>
      <c r="V31" s="36">
        <f>SUMIFS(СВЦЭМ!$C$39:$C$782,СВЦЭМ!$A$39:$A$782,$A31,СВЦЭМ!$B$39:$B$782,V$11)+'СЕТ СН'!$F$12+СВЦЭМ!$D$10+'СЕТ СН'!$F$5-'СЕТ СН'!$F$20</f>
        <v>4932.9524541199999</v>
      </c>
      <c r="W31" s="36">
        <f>SUMIFS(СВЦЭМ!$C$39:$C$782,СВЦЭМ!$A$39:$A$782,$A31,СВЦЭМ!$B$39:$B$782,W$11)+'СЕТ СН'!$F$12+СВЦЭМ!$D$10+'СЕТ СН'!$F$5-'СЕТ СН'!$F$20</f>
        <v>4936.3151088699997</v>
      </c>
      <c r="X31" s="36">
        <f>SUMIFS(СВЦЭМ!$C$39:$C$782,СВЦЭМ!$A$39:$A$782,$A31,СВЦЭМ!$B$39:$B$782,X$11)+'СЕТ СН'!$F$12+СВЦЭМ!$D$10+'СЕТ СН'!$F$5-'СЕТ СН'!$F$20</f>
        <v>4980.2415485900001</v>
      </c>
      <c r="Y31" s="36">
        <f>SUMIFS(СВЦЭМ!$C$39:$C$782,СВЦЭМ!$A$39:$A$782,$A31,СВЦЭМ!$B$39:$B$782,Y$11)+'СЕТ СН'!$F$12+СВЦЭМ!$D$10+'СЕТ СН'!$F$5-'СЕТ СН'!$F$20</f>
        <v>5021.4223932799996</v>
      </c>
    </row>
    <row r="32" spans="1:25" ht="15.75" x14ac:dyDescent="0.2">
      <c r="A32" s="35">
        <f t="shared" si="0"/>
        <v>45006</v>
      </c>
      <c r="B32" s="36">
        <f>SUMIFS(СВЦЭМ!$C$39:$C$782,СВЦЭМ!$A$39:$A$782,$A32,СВЦЭМ!$B$39:$B$782,B$11)+'СЕТ СН'!$F$12+СВЦЭМ!$D$10+'СЕТ СН'!$F$5-'СЕТ СН'!$F$20</f>
        <v>4919.6168402100002</v>
      </c>
      <c r="C32" s="36">
        <f>SUMIFS(СВЦЭМ!$C$39:$C$782,СВЦЭМ!$A$39:$A$782,$A32,СВЦЭМ!$B$39:$B$782,C$11)+'СЕТ СН'!$F$12+СВЦЭМ!$D$10+'СЕТ СН'!$F$5-'СЕТ СН'!$F$20</f>
        <v>4975.8074091799999</v>
      </c>
      <c r="D32" s="36">
        <f>SUMIFS(СВЦЭМ!$C$39:$C$782,СВЦЭМ!$A$39:$A$782,$A32,СВЦЭМ!$B$39:$B$782,D$11)+'СЕТ СН'!$F$12+СВЦЭМ!$D$10+'СЕТ СН'!$F$5-'СЕТ СН'!$F$20</f>
        <v>5002.75145952</v>
      </c>
      <c r="E32" s="36">
        <f>SUMIFS(СВЦЭМ!$C$39:$C$782,СВЦЭМ!$A$39:$A$782,$A32,СВЦЭМ!$B$39:$B$782,E$11)+'СЕТ СН'!$F$12+СВЦЭМ!$D$10+'СЕТ СН'!$F$5-'СЕТ СН'!$F$20</f>
        <v>5012.8985393000003</v>
      </c>
      <c r="F32" s="36">
        <f>SUMIFS(СВЦЭМ!$C$39:$C$782,СВЦЭМ!$A$39:$A$782,$A32,СВЦЭМ!$B$39:$B$782,F$11)+'СЕТ СН'!$F$12+СВЦЭМ!$D$10+'СЕТ СН'!$F$5-'СЕТ СН'!$F$20</f>
        <v>4980.0202314799999</v>
      </c>
      <c r="G32" s="36">
        <f>SUMIFS(СВЦЭМ!$C$39:$C$782,СВЦЭМ!$A$39:$A$782,$A32,СВЦЭМ!$B$39:$B$782,G$11)+'СЕТ СН'!$F$12+СВЦЭМ!$D$10+'СЕТ СН'!$F$5-'СЕТ СН'!$F$20</f>
        <v>4980.2621586400001</v>
      </c>
      <c r="H32" s="36">
        <f>SUMIFS(СВЦЭМ!$C$39:$C$782,СВЦЭМ!$A$39:$A$782,$A32,СВЦЭМ!$B$39:$B$782,H$11)+'СЕТ СН'!$F$12+СВЦЭМ!$D$10+'СЕТ СН'!$F$5-'СЕТ СН'!$F$20</f>
        <v>4917.8929154199996</v>
      </c>
      <c r="I32" s="36">
        <f>SUMIFS(СВЦЭМ!$C$39:$C$782,СВЦЭМ!$A$39:$A$782,$A32,СВЦЭМ!$B$39:$B$782,I$11)+'СЕТ СН'!$F$12+СВЦЭМ!$D$10+'СЕТ СН'!$F$5-'СЕТ СН'!$F$20</f>
        <v>4857.73734565</v>
      </c>
      <c r="J32" s="36">
        <f>SUMIFS(СВЦЭМ!$C$39:$C$782,СВЦЭМ!$A$39:$A$782,$A32,СВЦЭМ!$B$39:$B$782,J$11)+'СЕТ СН'!$F$12+СВЦЭМ!$D$10+'СЕТ СН'!$F$5-'СЕТ СН'!$F$20</f>
        <v>4849.8663876500004</v>
      </c>
      <c r="K32" s="36">
        <f>SUMIFS(СВЦЭМ!$C$39:$C$782,СВЦЭМ!$A$39:$A$782,$A32,СВЦЭМ!$B$39:$B$782,K$11)+'СЕТ СН'!$F$12+СВЦЭМ!$D$10+'СЕТ СН'!$F$5-'СЕТ СН'!$F$20</f>
        <v>4842.3337582000004</v>
      </c>
      <c r="L32" s="36">
        <f>SUMIFS(СВЦЭМ!$C$39:$C$782,СВЦЭМ!$A$39:$A$782,$A32,СВЦЭМ!$B$39:$B$782,L$11)+'СЕТ СН'!$F$12+СВЦЭМ!$D$10+'СЕТ СН'!$F$5-'СЕТ СН'!$F$20</f>
        <v>4851.1853893200005</v>
      </c>
      <c r="M32" s="36">
        <f>SUMIFS(СВЦЭМ!$C$39:$C$782,СВЦЭМ!$A$39:$A$782,$A32,СВЦЭМ!$B$39:$B$782,M$11)+'СЕТ СН'!$F$12+СВЦЭМ!$D$10+'СЕТ СН'!$F$5-'СЕТ СН'!$F$20</f>
        <v>4886.4374659799996</v>
      </c>
      <c r="N32" s="36">
        <f>SUMIFS(СВЦЭМ!$C$39:$C$782,СВЦЭМ!$A$39:$A$782,$A32,СВЦЭМ!$B$39:$B$782,N$11)+'СЕТ СН'!$F$12+СВЦЭМ!$D$10+'СЕТ СН'!$F$5-'СЕТ СН'!$F$20</f>
        <v>4923.8277120000002</v>
      </c>
      <c r="O32" s="36">
        <f>SUMIFS(СВЦЭМ!$C$39:$C$782,СВЦЭМ!$A$39:$A$782,$A32,СВЦЭМ!$B$39:$B$782,O$11)+'СЕТ СН'!$F$12+СВЦЭМ!$D$10+'СЕТ СН'!$F$5-'СЕТ СН'!$F$20</f>
        <v>4966.5755590200006</v>
      </c>
      <c r="P32" s="36">
        <f>SUMIFS(СВЦЭМ!$C$39:$C$782,СВЦЭМ!$A$39:$A$782,$A32,СВЦЭМ!$B$39:$B$782,P$11)+'СЕТ СН'!$F$12+СВЦЭМ!$D$10+'СЕТ СН'!$F$5-'СЕТ СН'!$F$20</f>
        <v>4973.6890551200004</v>
      </c>
      <c r="Q32" s="36">
        <f>SUMIFS(СВЦЭМ!$C$39:$C$782,СВЦЭМ!$A$39:$A$782,$A32,СВЦЭМ!$B$39:$B$782,Q$11)+'СЕТ СН'!$F$12+СВЦЭМ!$D$10+'СЕТ СН'!$F$5-'СЕТ СН'!$F$20</f>
        <v>4986.9203656600002</v>
      </c>
      <c r="R32" s="36">
        <f>SUMIFS(СВЦЭМ!$C$39:$C$782,СВЦЭМ!$A$39:$A$782,$A32,СВЦЭМ!$B$39:$B$782,R$11)+'СЕТ СН'!$F$12+СВЦЭМ!$D$10+'СЕТ СН'!$F$5-'СЕТ СН'!$F$20</f>
        <v>4979.5807500000001</v>
      </c>
      <c r="S32" s="36">
        <f>SUMIFS(СВЦЭМ!$C$39:$C$782,СВЦЭМ!$A$39:$A$782,$A32,СВЦЭМ!$B$39:$B$782,S$11)+'СЕТ СН'!$F$12+СВЦЭМ!$D$10+'СЕТ СН'!$F$5-'СЕТ СН'!$F$20</f>
        <v>4960.8354730900001</v>
      </c>
      <c r="T32" s="36">
        <f>SUMIFS(СВЦЭМ!$C$39:$C$782,СВЦЭМ!$A$39:$A$782,$A32,СВЦЭМ!$B$39:$B$782,T$11)+'СЕТ СН'!$F$12+СВЦЭМ!$D$10+'СЕТ СН'!$F$5-'СЕТ СН'!$F$20</f>
        <v>4933.4340322600001</v>
      </c>
      <c r="U32" s="36">
        <f>SUMIFS(СВЦЭМ!$C$39:$C$782,СВЦЭМ!$A$39:$A$782,$A32,СВЦЭМ!$B$39:$B$782,U$11)+'СЕТ СН'!$F$12+СВЦЭМ!$D$10+'СЕТ СН'!$F$5-'СЕТ СН'!$F$20</f>
        <v>4903.02374977</v>
      </c>
      <c r="V32" s="36">
        <f>SUMIFS(СВЦЭМ!$C$39:$C$782,СВЦЭМ!$A$39:$A$782,$A32,СВЦЭМ!$B$39:$B$782,V$11)+'СЕТ СН'!$F$12+СВЦЭМ!$D$10+'СЕТ СН'!$F$5-'СЕТ СН'!$F$20</f>
        <v>4887.8906732699998</v>
      </c>
      <c r="W32" s="36">
        <f>SUMIFS(СВЦЭМ!$C$39:$C$782,СВЦЭМ!$A$39:$A$782,$A32,СВЦЭМ!$B$39:$B$782,W$11)+'СЕТ СН'!$F$12+СВЦЭМ!$D$10+'СЕТ СН'!$F$5-'СЕТ СН'!$F$20</f>
        <v>4893.9354165100003</v>
      </c>
      <c r="X32" s="36">
        <f>SUMIFS(СВЦЭМ!$C$39:$C$782,СВЦЭМ!$A$39:$A$782,$A32,СВЦЭМ!$B$39:$B$782,X$11)+'СЕТ СН'!$F$12+СВЦЭМ!$D$10+'СЕТ СН'!$F$5-'СЕТ СН'!$F$20</f>
        <v>4926.2492847000003</v>
      </c>
      <c r="Y32" s="36">
        <f>SUMIFS(СВЦЭМ!$C$39:$C$782,СВЦЭМ!$A$39:$A$782,$A32,СВЦЭМ!$B$39:$B$782,Y$11)+'СЕТ СН'!$F$12+СВЦЭМ!$D$10+'СЕТ СН'!$F$5-'СЕТ СН'!$F$20</f>
        <v>4954.64846485</v>
      </c>
    </row>
    <row r="33" spans="1:25" ht="15.75" x14ac:dyDescent="0.2">
      <c r="A33" s="35">
        <f t="shared" si="0"/>
        <v>45007</v>
      </c>
      <c r="B33" s="36">
        <f>SUMIFS(СВЦЭМ!$C$39:$C$782,СВЦЭМ!$A$39:$A$782,$A33,СВЦЭМ!$B$39:$B$782,B$11)+'СЕТ СН'!$F$12+СВЦЭМ!$D$10+'СЕТ СН'!$F$5-'СЕТ СН'!$F$20</f>
        <v>5074.4115757199997</v>
      </c>
      <c r="C33" s="36">
        <f>SUMIFS(СВЦЭМ!$C$39:$C$782,СВЦЭМ!$A$39:$A$782,$A33,СВЦЭМ!$B$39:$B$782,C$11)+'СЕТ СН'!$F$12+СВЦЭМ!$D$10+'СЕТ СН'!$F$5-'СЕТ СН'!$F$20</f>
        <v>5124.1373686999996</v>
      </c>
      <c r="D33" s="36">
        <f>SUMIFS(СВЦЭМ!$C$39:$C$782,СВЦЭМ!$A$39:$A$782,$A33,СВЦЭМ!$B$39:$B$782,D$11)+'СЕТ СН'!$F$12+СВЦЭМ!$D$10+'СЕТ СН'!$F$5-'СЕТ СН'!$F$20</f>
        <v>5201.8130201399999</v>
      </c>
      <c r="E33" s="36">
        <f>SUMIFS(СВЦЭМ!$C$39:$C$782,СВЦЭМ!$A$39:$A$782,$A33,СВЦЭМ!$B$39:$B$782,E$11)+'СЕТ СН'!$F$12+СВЦЭМ!$D$10+'СЕТ СН'!$F$5-'СЕТ СН'!$F$20</f>
        <v>5214.8800573200006</v>
      </c>
      <c r="F33" s="36">
        <f>SUMIFS(СВЦЭМ!$C$39:$C$782,СВЦЭМ!$A$39:$A$782,$A33,СВЦЭМ!$B$39:$B$782,F$11)+'СЕТ СН'!$F$12+СВЦЭМ!$D$10+'СЕТ СН'!$F$5-'СЕТ СН'!$F$20</f>
        <v>5226.0513255900005</v>
      </c>
      <c r="G33" s="36">
        <f>SUMIFS(СВЦЭМ!$C$39:$C$782,СВЦЭМ!$A$39:$A$782,$A33,СВЦЭМ!$B$39:$B$782,G$11)+'СЕТ СН'!$F$12+СВЦЭМ!$D$10+'СЕТ СН'!$F$5-'СЕТ СН'!$F$20</f>
        <v>5190.3772334799996</v>
      </c>
      <c r="H33" s="36">
        <f>SUMIFS(СВЦЭМ!$C$39:$C$782,СВЦЭМ!$A$39:$A$782,$A33,СВЦЭМ!$B$39:$B$782,H$11)+'СЕТ СН'!$F$12+СВЦЭМ!$D$10+'СЕТ СН'!$F$5-'СЕТ СН'!$F$20</f>
        <v>5120.2397982299999</v>
      </c>
      <c r="I33" s="36">
        <f>SUMIFS(СВЦЭМ!$C$39:$C$782,СВЦЭМ!$A$39:$A$782,$A33,СВЦЭМ!$B$39:$B$782,I$11)+'СЕТ СН'!$F$12+СВЦЭМ!$D$10+'СЕТ СН'!$F$5-'СЕТ СН'!$F$20</f>
        <v>5063.9095438900004</v>
      </c>
      <c r="J33" s="36">
        <f>SUMIFS(СВЦЭМ!$C$39:$C$782,СВЦЭМ!$A$39:$A$782,$A33,СВЦЭМ!$B$39:$B$782,J$11)+'СЕТ СН'!$F$12+СВЦЭМ!$D$10+'СЕТ СН'!$F$5-'СЕТ СН'!$F$20</f>
        <v>5064.4370635499999</v>
      </c>
      <c r="K33" s="36">
        <f>SUMIFS(СВЦЭМ!$C$39:$C$782,СВЦЭМ!$A$39:$A$782,$A33,СВЦЭМ!$B$39:$B$782,K$11)+'СЕТ СН'!$F$12+СВЦЭМ!$D$10+'СЕТ СН'!$F$5-'СЕТ СН'!$F$20</f>
        <v>5038.24511532</v>
      </c>
      <c r="L33" s="36">
        <f>SUMIFS(СВЦЭМ!$C$39:$C$782,СВЦЭМ!$A$39:$A$782,$A33,СВЦЭМ!$B$39:$B$782,L$11)+'СЕТ СН'!$F$12+СВЦЭМ!$D$10+'СЕТ СН'!$F$5-'СЕТ СН'!$F$20</f>
        <v>5040.4321824799999</v>
      </c>
      <c r="M33" s="36">
        <f>SUMIFS(СВЦЭМ!$C$39:$C$782,СВЦЭМ!$A$39:$A$782,$A33,СВЦЭМ!$B$39:$B$782,M$11)+'СЕТ СН'!$F$12+СВЦЭМ!$D$10+'СЕТ СН'!$F$5-'СЕТ СН'!$F$20</f>
        <v>5013.4368007800003</v>
      </c>
      <c r="N33" s="36">
        <f>SUMIFS(СВЦЭМ!$C$39:$C$782,СВЦЭМ!$A$39:$A$782,$A33,СВЦЭМ!$B$39:$B$782,N$11)+'СЕТ СН'!$F$12+СВЦЭМ!$D$10+'СЕТ СН'!$F$5-'СЕТ СН'!$F$20</f>
        <v>5122.09222727</v>
      </c>
      <c r="O33" s="36">
        <f>SUMIFS(СВЦЭМ!$C$39:$C$782,СВЦЭМ!$A$39:$A$782,$A33,СВЦЭМ!$B$39:$B$782,O$11)+'СЕТ СН'!$F$12+СВЦЭМ!$D$10+'СЕТ СН'!$F$5-'СЕТ СН'!$F$20</f>
        <v>5129.9469453700003</v>
      </c>
      <c r="P33" s="36">
        <f>SUMIFS(СВЦЭМ!$C$39:$C$782,СВЦЭМ!$A$39:$A$782,$A33,СВЦЭМ!$B$39:$B$782,P$11)+'СЕТ СН'!$F$12+СВЦЭМ!$D$10+'СЕТ СН'!$F$5-'СЕТ СН'!$F$20</f>
        <v>5132.9468142000005</v>
      </c>
      <c r="Q33" s="36">
        <f>SUMIFS(СВЦЭМ!$C$39:$C$782,СВЦЭМ!$A$39:$A$782,$A33,СВЦЭМ!$B$39:$B$782,Q$11)+'СЕТ СН'!$F$12+СВЦЭМ!$D$10+'СЕТ СН'!$F$5-'СЕТ СН'!$F$20</f>
        <v>5132.8770338100003</v>
      </c>
      <c r="R33" s="36">
        <f>SUMIFS(СВЦЭМ!$C$39:$C$782,СВЦЭМ!$A$39:$A$782,$A33,СВЦЭМ!$B$39:$B$782,R$11)+'СЕТ СН'!$F$12+СВЦЭМ!$D$10+'СЕТ СН'!$F$5-'СЕТ СН'!$F$20</f>
        <v>5103.0491698000005</v>
      </c>
      <c r="S33" s="36">
        <f>SUMIFS(СВЦЭМ!$C$39:$C$782,СВЦЭМ!$A$39:$A$782,$A33,СВЦЭМ!$B$39:$B$782,S$11)+'СЕТ СН'!$F$12+СВЦЭМ!$D$10+'СЕТ СН'!$F$5-'СЕТ СН'!$F$20</f>
        <v>5079.1281039699998</v>
      </c>
      <c r="T33" s="36">
        <f>SUMIFS(СВЦЭМ!$C$39:$C$782,СВЦЭМ!$A$39:$A$782,$A33,СВЦЭМ!$B$39:$B$782,T$11)+'СЕТ СН'!$F$12+СВЦЭМ!$D$10+'СЕТ СН'!$F$5-'СЕТ СН'!$F$20</f>
        <v>5082.95098977</v>
      </c>
      <c r="U33" s="36">
        <f>SUMIFS(СВЦЭМ!$C$39:$C$782,СВЦЭМ!$A$39:$A$782,$A33,СВЦЭМ!$B$39:$B$782,U$11)+'СЕТ СН'!$F$12+СВЦЭМ!$D$10+'СЕТ СН'!$F$5-'СЕТ СН'!$F$20</f>
        <v>5040.7131315799998</v>
      </c>
      <c r="V33" s="36">
        <f>SUMIFS(СВЦЭМ!$C$39:$C$782,СВЦЭМ!$A$39:$A$782,$A33,СВЦЭМ!$B$39:$B$782,V$11)+'СЕТ СН'!$F$12+СВЦЭМ!$D$10+'СЕТ СН'!$F$5-'СЕТ СН'!$F$20</f>
        <v>5007.9280016800003</v>
      </c>
      <c r="W33" s="36">
        <f>SUMIFS(СВЦЭМ!$C$39:$C$782,СВЦЭМ!$A$39:$A$782,$A33,СВЦЭМ!$B$39:$B$782,W$11)+'СЕТ СН'!$F$12+СВЦЭМ!$D$10+'СЕТ СН'!$F$5-'СЕТ СН'!$F$20</f>
        <v>5004.8762251300004</v>
      </c>
      <c r="X33" s="36">
        <f>SUMIFS(СВЦЭМ!$C$39:$C$782,СВЦЭМ!$A$39:$A$782,$A33,СВЦЭМ!$B$39:$B$782,X$11)+'СЕТ СН'!$F$12+СВЦЭМ!$D$10+'СЕТ СН'!$F$5-'СЕТ СН'!$F$20</f>
        <v>5017.8031329200003</v>
      </c>
      <c r="Y33" s="36">
        <f>SUMIFS(СВЦЭМ!$C$39:$C$782,СВЦЭМ!$A$39:$A$782,$A33,СВЦЭМ!$B$39:$B$782,Y$11)+'СЕТ СН'!$F$12+СВЦЭМ!$D$10+'СЕТ СН'!$F$5-'СЕТ СН'!$F$20</f>
        <v>5068.6217380899998</v>
      </c>
    </row>
    <row r="34" spans="1:25" ht="15.75" x14ac:dyDescent="0.2">
      <c r="A34" s="35">
        <f t="shared" si="0"/>
        <v>45008</v>
      </c>
      <c r="B34" s="36">
        <f>SUMIFS(СВЦЭМ!$C$39:$C$782,СВЦЭМ!$A$39:$A$782,$A34,СВЦЭМ!$B$39:$B$782,B$11)+'СЕТ СН'!$F$12+СВЦЭМ!$D$10+'СЕТ СН'!$F$5-'СЕТ СН'!$F$20</f>
        <v>5137.5100550200004</v>
      </c>
      <c r="C34" s="36">
        <f>SUMIFS(СВЦЭМ!$C$39:$C$782,СВЦЭМ!$A$39:$A$782,$A34,СВЦЭМ!$B$39:$B$782,C$11)+'СЕТ СН'!$F$12+СВЦЭМ!$D$10+'СЕТ СН'!$F$5-'СЕТ СН'!$F$20</f>
        <v>5208.2632631199995</v>
      </c>
      <c r="D34" s="36">
        <f>SUMIFS(СВЦЭМ!$C$39:$C$782,СВЦЭМ!$A$39:$A$782,$A34,СВЦЭМ!$B$39:$B$782,D$11)+'СЕТ СН'!$F$12+СВЦЭМ!$D$10+'СЕТ СН'!$F$5-'СЕТ СН'!$F$20</f>
        <v>5241.7899500100002</v>
      </c>
      <c r="E34" s="36">
        <f>SUMIFS(СВЦЭМ!$C$39:$C$782,СВЦЭМ!$A$39:$A$782,$A34,СВЦЭМ!$B$39:$B$782,E$11)+'СЕТ СН'!$F$12+СВЦЭМ!$D$10+'СЕТ СН'!$F$5-'СЕТ СН'!$F$20</f>
        <v>5263.0366297</v>
      </c>
      <c r="F34" s="36">
        <f>SUMIFS(СВЦЭМ!$C$39:$C$782,СВЦЭМ!$A$39:$A$782,$A34,СВЦЭМ!$B$39:$B$782,F$11)+'СЕТ СН'!$F$12+СВЦЭМ!$D$10+'СЕТ СН'!$F$5-'СЕТ СН'!$F$20</f>
        <v>5258.9187703600001</v>
      </c>
      <c r="G34" s="36">
        <f>SUMIFS(СВЦЭМ!$C$39:$C$782,СВЦЭМ!$A$39:$A$782,$A34,СВЦЭМ!$B$39:$B$782,G$11)+'СЕТ СН'!$F$12+СВЦЭМ!$D$10+'СЕТ СН'!$F$5-'СЕТ СН'!$F$20</f>
        <v>5188.0959181100006</v>
      </c>
      <c r="H34" s="36">
        <f>SUMIFS(СВЦЭМ!$C$39:$C$782,СВЦЭМ!$A$39:$A$782,$A34,СВЦЭМ!$B$39:$B$782,H$11)+'СЕТ СН'!$F$12+СВЦЭМ!$D$10+'СЕТ СН'!$F$5-'СЕТ СН'!$F$20</f>
        <v>5153.3430811300004</v>
      </c>
      <c r="I34" s="36">
        <f>SUMIFS(СВЦЭМ!$C$39:$C$782,СВЦЭМ!$A$39:$A$782,$A34,СВЦЭМ!$B$39:$B$782,I$11)+'СЕТ СН'!$F$12+СВЦЭМ!$D$10+'СЕТ СН'!$F$5-'СЕТ СН'!$F$20</f>
        <v>5089.8128784600003</v>
      </c>
      <c r="J34" s="36">
        <f>SUMIFS(СВЦЭМ!$C$39:$C$782,СВЦЭМ!$A$39:$A$782,$A34,СВЦЭМ!$B$39:$B$782,J$11)+'СЕТ СН'!$F$12+СВЦЭМ!$D$10+'СЕТ СН'!$F$5-'СЕТ СН'!$F$20</f>
        <v>5071.3267101199999</v>
      </c>
      <c r="K34" s="36">
        <f>SUMIFS(СВЦЭМ!$C$39:$C$782,СВЦЭМ!$A$39:$A$782,$A34,СВЦЭМ!$B$39:$B$782,K$11)+'СЕТ СН'!$F$12+СВЦЭМ!$D$10+'СЕТ СН'!$F$5-'СЕТ СН'!$F$20</f>
        <v>5048.2885461699998</v>
      </c>
      <c r="L34" s="36">
        <f>SUMIFS(СВЦЭМ!$C$39:$C$782,СВЦЭМ!$A$39:$A$782,$A34,СВЦЭМ!$B$39:$B$782,L$11)+'СЕТ СН'!$F$12+СВЦЭМ!$D$10+'СЕТ СН'!$F$5-'СЕТ СН'!$F$20</f>
        <v>5011.8361376299999</v>
      </c>
      <c r="M34" s="36">
        <f>SUMIFS(СВЦЭМ!$C$39:$C$782,СВЦЭМ!$A$39:$A$782,$A34,СВЦЭМ!$B$39:$B$782,M$11)+'СЕТ СН'!$F$12+СВЦЭМ!$D$10+'СЕТ СН'!$F$5-'СЕТ СН'!$F$20</f>
        <v>5038.1906028800004</v>
      </c>
      <c r="N34" s="36">
        <f>SUMIFS(СВЦЭМ!$C$39:$C$782,СВЦЭМ!$A$39:$A$782,$A34,СВЦЭМ!$B$39:$B$782,N$11)+'СЕТ СН'!$F$12+СВЦЭМ!$D$10+'СЕТ СН'!$F$5-'СЕТ СН'!$F$20</f>
        <v>5076.9033480199996</v>
      </c>
      <c r="O34" s="36">
        <f>SUMIFS(СВЦЭМ!$C$39:$C$782,СВЦЭМ!$A$39:$A$782,$A34,СВЦЭМ!$B$39:$B$782,O$11)+'СЕТ СН'!$F$12+СВЦЭМ!$D$10+'СЕТ СН'!$F$5-'СЕТ СН'!$F$20</f>
        <v>5119.3830899100003</v>
      </c>
      <c r="P34" s="36">
        <f>SUMIFS(СВЦЭМ!$C$39:$C$782,СВЦЭМ!$A$39:$A$782,$A34,СВЦЭМ!$B$39:$B$782,P$11)+'СЕТ СН'!$F$12+СВЦЭМ!$D$10+'СЕТ СН'!$F$5-'СЕТ СН'!$F$20</f>
        <v>5161.8660104999999</v>
      </c>
      <c r="Q34" s="36">
        <f>SUMIFS(СВЦЭМ!$C$39:$C$782,СВЦЭМ!$A$39:$A$782,$A34,СВЦЭМ!$B$39:$B$782,Q$11)+'СЕТ СН'!$F$12+СВЦЭМ!$D$10+'СЕТ СН'!$F$5-'СЕТ СН'!$F$20</f>
        <v>5162.6658504000006</v>
      </c>
      <c r="R34" s="36">
        <f>SUMIFS(СВЦЭМ!$C$39:$C$782,СВЦЭМ!$A$39:$A$782,$A34,СВЦЭМ!$B$39:$B$782,R$11)+'СЕТ СН'!$F$12+СВЦЭМ!$D$10+'СЕТ СН'!$F$5-'СЕТ СН'!$F$20</f>
        <v>5121.6075326999999</v>
      </c>
      <c r="S34" s="36">
        <f>SUMIFS(СВЦЭМ!$C$39:$C$782,СВЦЭМ!$A$39:$A$782,$A34,СВЦЭМ!$B$39:$B$782,S$11)+'СЕТ СН'!$F$12+СВЦЭМ!$D$10+'СЕТ СН'!$F$5-'СЕТ СН'!$F$20</f>
        <v>5106.2037176100002</v>
      </c>
      <c r="T34" s="36">
        <f>SUMIFS(СВЦЭМ!$C$39:$C$782,СВЦЭМ!$A$39:$A$782,$A34,СВЦЭМ!$B$39:$B$782,T$11)+'СЕТ СН'!$F$12+СВЦЭМ!$D$10+'СЕТ СН'!$F$5-'СЕТ СН'!$F$20</f>
        <v>5068.35037164</v>
      </c>
      <c r="U34" s="36">
        <f>SUMIFS(СВЦЭМ!$C$39:$C$782,СВЦЭМ!$A$39:$A$782,$A34,СВЦЭМ!$B$39:$B$782,U$11)+'СЕТ СН'!$F$12+СВЦЭМ!$D$10+'СЕТ СН'!$F$5-'СЕТ СН'!$F$20</f>
        <v>5019.0584877000001</v>
      </c>
      <c r="V34" s="36">
        <f>SUMIFS(СВЦЭМ!$C$39:$C$782,СВЦЭМ!$A$39:$A$782,$A34,СВЦЭМ!$B$39:$B$782,V$11)+'СЕТ СН'!$F$12+СВЦЭМ!$D$10+'СЕТ СН'!$F$5-'СЕТ СН'!$F$20</f>
        <v>5009.5210232200006</v>
      </c>
      <c r="W34" s="36">
        <f>SUMIFS(СВЦЭМ!$C$39:$C$782,СВЦЭМ!$A$39:$A$782,$A34,СВЦЭМ!$B$39:$B$782,W$11)+'СЕТ СН'!$F$12+СВЦЭМ!$D$10+'СЕТ СН'!$F$5-'СЕТ СН'!$F$20</f>
        <v>5046.6072039999999</v>
      </c>
      <c r="X34" s="36">
        <f>SUMIFS(СВЦЭМ!$C$39:$C$782,СВЦЭМ!$A$39:$A$782,$A34,СВЦЭМ!$B$39:$B$782,X$11)+'СЕТ СН'!$F$12+СВЦЭМ!$D$10+'СЕТ СН'!$F$5-'СЕТ СН'!$F$20</f>
        <v>5084.4080880600004</v>
      </c>
      <c r="Y34" s="36">
        <f>SUMIFS(СВЦЭМ!$C$39:$C$782,СВЦЭМ!$A$39:$A$782,$A34,СВЦЭМ!$B$39:$B$782,Y$11)+'СЕТ СН'!$F$12+СВЦЭМ!$D$10+'СЕТ СН'!$F$5-'СЕТ СН'!$F$20</f>
        <v>5116.5692879799999</v>
      </c>
    </row>
    <row r="35" spans="1:25" ht="15.75" x14ac:dyDescent="0.2">
      <c r="A35" s="35">
        <f t="shared" si="0"/>
        <v>45009</v>
      </c>
      <c r="B35" s="36">
        <f>SUMIFS(СВЦЭМ!$C$39:$C$782,СВЦЭМ!$A$39:$A$782,$A35,СВЦЭМ!$B$39:$B$782,B$11)+'СЕТ СН'!$F$12+СВЦЭМ!$D$10+'СЕТ СН'!$F$5-'СЕТ СН'!$F$20</f>
        <v>5210.8701280700006</v>
      </c>
      <c r="C35" s="36">
        <f>SUMIFS(СВЦЭМ!$C$39:$C$782,СВЦЭМ!$A$39:$A$782,$A35,СВЦЭМ!$B$39:$B$782,C$11)+'СЕТ СН'!$F$12+СВЦЭМ!$D$10+'СЕТ СН'!$F$5-'СЕТ СН'!$F$20</f>
        <v>5291.59608329</v>
      </c>
      <c r="D35" s="36">
        <f>SUMIFS(СВЦЭМ!$C$39:$C$782,СВЦЭМ!$A$39:$A$782,$A35,СВЦЭМ!$B$39:$B$782,D$11)+'СЕТ СН'!$F$12+СВЦЭМ!$D$10+'СЕТ СН'!$F$5-'СЕТ СН'!$F$20</f>
        <v>5282.0194265700002</v>
      </c>
      <c r="E35" s="36">
        <f>SUMIFS(СВЦЭМ!$C$39:$C$782,СВЦЭМ!$A$39:$A$782,$A35,СВЦЭМ!$B$39:$B$782,E$11)+'СЕТ СН'!$F$12+СВЦЭМ!$D$10+'СЕТ СН'!$F$5-'СЕТ СН'!$F$20</f>
        <v>5283.9002977300006</v>
      </c>
      <c r="F35" s="36">
        <f>SUMIFS(СВЦЭМ!$C$39:$C$782,СВЦЭМ!$A$39:$A$782,$A35,СВЦЭМ!$B$39:$B$782,F$11)+'СЕТ СН'!$F$12+СВЦЭМ!$D$10+'СЕТ СН'!$F$5-'СЕТ СН'!$F$20</f>
        <v>5283.4236576900003</v>
      </c>
      <c r="G35" s="36">
        <f>SUMIFS(СВЦЭМ!$C$39:$C$782,СВЦЭМ!$A$39:$A$782,$A35,СВЦЭМ!$B$39:$B$782,G$11)+'СЕТ СН'!$F$12+СВЦЭМ!$D$10+'СЕТ СН'!$F$5-'СЕТ СН'!$F$20</f>
        <v>5281.3625919000006</v>
      </c>
      <c r="H35" s="36">
        <f>SUMIFS(СВЦЭМ!$C$39:$C$782,СВЦЭМ!$A$39:$A$782,$A35,СВЦЭМ!$B$39:$B$782,H$11)+'СЕТ СН'!$F$12+СВЦЭМ!$D$10+'СЕТ СН'!$F$5-'СЕТ СН'!$F$20</f>
        <v>5261.4056410900002</v>
      </c>
      <c r="I35" s="36">
        <f>SUMIFS(СВЦЭМ!$C$39:$C$782,СВЦЭМ!$A$39:$A$782,$A35,СВЦЭМ!$B$39:$B$782,I$11)+'СЕТ СН'!$F$12+СВЦЭМ!$D$10+'СЕТ СН'!$F$5-'СЕТ СН'!$F$20</f>
        <v>5181.1272785800002</v>
      </c>
      <c r="J35" s="36">
        <f>SUMIFS(СВЦЭМ!$C$39:$C$782,СВЦЭМ!$A$39:$A$782,$A35,СВЦЭМ!$B$39:$B$782,J$11)+'СЕТ СН'!$F$12+СВЦЭМ!$D$10+'СЕТ СН'!$F$5-'СЕТ СН'!$F$20</f>
        <v>5173.7616723600004</v>
      </c>
      <c r="K35" s="36">
        <f>SUMIFS(СВЦЭМ!$C$39:$C$782,СВЦЭМ!$A$39:$A$782,$A35,СВЦЭМ!$B$39:$B$782,K$11)+'СЕТ СН'!$F$12+СВЦЭМ!$D$10+'СЕТ СН'!$F$5-'СЕТ СН'!$F$20</f>
        <v>5143.9750738700004</v>
      </c>
      <c r="L35" s="36">
        <f>SUMIFS(СВЦЭМ!$C$39:$C$782,СВЦЭМ!$A$39:$A$782,$A35,СВЦЭМ!$B$39:$B$782,L$11)+'СЕТ СН'!$F$12+СВЦЭМ!$D$10+'СЕТ СН'!$F$5-'СЕТ СН'!$F$20</f>
        <v>5074.4673784099996</v>
      </c>
      <c r="M35" s="36">
        <f>SUMIFS(СВЦЭМ!$C$39:$C$782,СВЦЭМ!$A$39:$A$782,$A35,СВЦЭМ!$B$39:$B$782,M$11)+'СЕТ СН'!$F$12+СВЦЭМ!$D$10+'СЕТ СН'!$F$5-'СЕТ СН'!$F$20</f>
        <v>5078.6521490599998</v>
      </c>
      <c r="N35" s="36">
        <f>SUMIFS(СВЦЭМ!$C$39:$C$782,СВЦЭМ!$A$39:$A$782,$A35,СВЦЭМ!$B$39:$B$782,N$11)+'СЕТ СН'!$F$12+СВЦЭМ!$D$10+'СЕТ СН'!$F$5-'СЕТ СН'!$F$20</f>
        <v>5091.5695175000001</v>
      </c>
      <c r="O35" s="36">
        <f>SUMIFS(СВЦЭМ!$C$39:$C$782,СВЦЭМ!$A$39:$A$782,$A35,СВЦЭМ!$B$39:$B$782,O$11)+'СЕТ СН'!$F$12+СВЦЭМ!$D$10+'СЕТ СН'!$F$5-'СЕТ СН'!$F$20</f>
        <v>5098.6944822900005</v>
      </c>
      <c r="P35" s="36">
        <f>SUMIFS(СВЦЭМ!$C$39:$C$782,СВЦЭМ!$A$39:$A$782,$A35,СВЦЭМ!$B$39:$B$782,P$11)+'СЕТ СН'!$F$12+СВЦЭМ!$D$10+'СЕТ СН'!$F$5-'СЕТ СН'!$F$20</f>
        <v>5106.6554769900004</v>
      </c>
      <c r="Q35" s="36">
        <f>SUMIFS(СВЦЭМ!$C$39:$C$782,СВЦЭМ!$A$39:$A$782,$A35,СВЦЭМ!$B$39:$B$782,Q$11)+'СЕТ СН'!$F$12+СВЦЭМ!$D$10+'СЕТ СН'!$F$5-'СЕТ СН'!$F$20</f>
        <v>5102.2887598400002</v>
      </c>
      <c r="R35" s="36">
        <f>SUMIFS(СВЦЭМ!$C$39:$C$782,СВЦЭМ!$A$39:$A$782,$A35,СВЦЭМ!$B$39:$B$782,R$11)+'СЕТ СН'!$F$12+СВЦЭМ!$D$10+'СЕТ СН'!$F$5-'СЕТ СН'!$F$20</f>
        <v>5103.6918977900004</v>
      </c>
      <c r="S35" s="36">
        <f>SUMIFS(СВЦЭМ!$C$39:$C$782,СВЦЭМ!$A$39:$A$782,$A35,СВЦЭМ!$B$39:$B$782,S$11)+'СЕТ СН'!$F$12+СВЦЭМ!$D$10+'СЕТ СН'!$F$5-'СЕТ СН'!$F$20</f>
        <v>5056.94941681</v>
      </c>
      <c r="T35" s="36">
        <f>SUMIFS(СВЦЭМ!$C$39:$C$782,СВЦЭМ!$A$39:$A$782,$A35,СВЦЭМ!$B$39:$B$782,T$11)+'СЕТ СН'!$F$12+СВЦЭМ!$D$10+'СЕТ СН'!$F$5-'СЕТ СН'!$F$20</f>
        <v>5047.7490984400001</v>
      </c>
      <c r="U35" s="36">
        <f>SUMIFS(СВЦЭМ!$C$39:$C$782,СВЦЭМ!$A$39:$A$782,$A35,СВЦЭМ!$B$39:$B$782,U$11)+'СЕТ СН'!$F$12+СВЦЭМ!$D$10+'СЕТ СН'!$F$5-'СЕТ СН'!$F$20</f>
        <v>5033.9561806800002</v>
      </c>
      <c r="V35" s="36">
        <f>SUMIFS(СВЦЭМ!$C$39:$C$782,СВЦЭМ!$A$39:$A$782,$A35,СВЦЭМ!$B$39:$B$782,V$11)+'СЕТ СН'!$F$12+СВЦЭМ!$D$10+'СЕТ СН'!$F$5-'СЕТ СН'!$F$20</f>
        <v>5047.0333486</v>
      </c>
      <c r="W35" s="36">
        <f>SUMIFS(СВЦЭМ!$C$39:$C$782,СВЦЭМ!$A$39:$A$782,$A35,СВЦЭМ!$B$39:$B$782,W$11)+'СЕТ СН'!$F$12+СВЦЭМ!$D$10+'СЕТ СН'!$F$5-'СЕТ СН'!$F$20</f>
        <v>5048.6128740300001</v>
      </c>
      <c r="X35" s="36">
        <f>SUMIFS(СВЦЭМ!$C$39:$C$782,СВЦЭМ!$A$39:$A$782,$A35,СВЦЭМ!$B$39:$B$782,X$11)+'СЕТ СН'!$F$12+СВЦЭМ!$D$10+'СЕТ СН'!$F$5-'СЕТ СН'!$F$20</f>
        <v>5106.6271238200006</v>
      </c>
      <c r="Y35" s="36">
        <f>SUMIFS(СВЦЭМ!$C$39:$C$782,СВЦЭМ!$A$39:$A$782,$A35,СВЦЭМ!$B$39:$B$782,Y$11)+'СЕТ СН'!$F$12+СВЦЭМ!$D$10+'СЕТ СН'!$F$5-'СЕТ СН'!$F$20</f>
        <v>5079.00041031</v>
      </c>
    </row>
    <row r="36" spans="1:25" ht="15.75" x14ac:dyDescent="0.2">
      <c r="A36" s="35">
        <f t="shared" si="0"/>
        <v>45010</v>
      </c>
      <c r="B36" s="36">
        <f>SUMIFS(СВЦЭМ!$C$39:$C$782,СВЦЭМ!$A$39:$A$782,$A36,СВЦЭМ!$B$39:$B$782,B$11)+'СЕТ СН'!$F$12+СВЦЭМ!$D$10+'СЕТ СН'!$F$5-'СЕТ СН'!$F$20</f>
        <v>5077.8173549200001</v>
      </c>
      <c r="C36" s="36">
        <f>SUMIFS(СВЦЭМ!$C$39:$C$782,СВЦЭМ!$A$39:$A$782,$A36,СВЦЭМ!$B$39:$B$782,C$11)+'СЕТ СН'!$F$12+СВЦЭМ!$D$10+'СЕТ СН'!$F$5-'СЕТ СН'!$F$20</f>
        <v>5124.3225669200001</v>
      </c>
      <c r="D36" s="36">
        <f>SUMIFS(СВЦЭМ!$C$39:$C$782,СВЦЭМ!$A$39:$A$782,$A36,СВЦЭМ!$B$39:$B$782,D$11)+'СЕТ СН'!$F$12+СВЦЭМ!$D$10+'СЕТ СН'!$F$5-'СЕТ СН'!$F$20</f>
        <v>5151.6157918900008</v>
      </c>
      <c r="E36" s="36">
        <f>SUMIFS(СВЦЭМ!$C$39:$C$782,СВЦЭМ!$A$39:$A$782,$A36,СВЦЭМ!$B$39:$B$782,E$11)+'СЕТ СН'!$F$12+СВЦЭМ!$D$10+'СЕТ СН'!$F$5-'СЕТ СН'!$F$20</f>
        <v>5156.6653994799999</v>
      </c>
      <c r="F36" s="36">
        <f>SUMIFS(СВЦЭМ!$C$39:$C$782,СВЦЭМ!$A$39:$A$782,$A36,СВЦЭМ!$B$39:$B$782,F$11)+'СЕТ СН'!$F$12+СВЦЭМ!$D$10+'СЕТ СН'!$F$5-'СЕТ СН'!$F$20</f>
        <v>5151.7152865600001</v>
      </c>
      <c r="G36" s="36">
        <f>SUMIFS(СВЦЭМ!$C$39:$C$782,СВЦЭМ!$A$39:$A$782,$A36,СВЦЭМ!$B$39:$B$782,G$11)+'СЕТ СН'!$F$12+СВЦЭМ!$D$10+'СЕТ СН'!$F$5-'СЕТ СН'!$F$20</f>
        <v>5158.0013562700005</v>
      </c>
      <c r="H36" s="36">
        <f>SUMIFS(СВЦЭМ!$C$39:$C$782,СВЦЭМ!$A$39:$A$782,$A36,СВЦЭМ!$B$39:$B$782,H$11)+'СЕТ СН'!$F$12+СВЦЭМ!$D$10+'СЕТ СН'!$F$5-'СЕТ СН'!$F$20</f>
        <v>5139.2541209499996</v>
      </c>
      <c r="I36" s="36">
        <f>SUMIFS(СВЦЭМ!$C$39:$C$782,СВЦЭМ!$A$39:$A$782,$A36,СВЦЭМ!$B$39:$B$782,I$11)+'СЕТ СН'!$F$12+СВЦЭМ!$D$10+'СЕТ СН'!$F$5-'СЕТ СН'!$F$20</f>
        <v>5070.3481952599996</v>
      </c>
      <c r="J36" s="36">
        <f>SUMIFS(СВЦЭМ!$C$39:$C$782,СВЦЭМ!$A$39:$A$782,$A36,СВЦЭМ!$B$39:$B$782,J$11)+'СЕТ СН'!$F$12+СВЦЭМ!$D$10+'СЕТ СН'!$F$5-'СЕТ СН'!$F$20</f>
        <v>4996.3607963000004</v>
      </c>
      <c r="K36" s="36">
        <f>SUMIFS(СВЦЭМ!$C$39:$C$782,СВЦЭМ!$A$39:$A$782,$A36,СВЦЭМ!$B$39:$B$782,K$11)+'СЕТ СН'!$F$12+СВЦЭМ!$D$10+'СЕТ СН'!$F$5-'СЕТ СН'!$F$20</f>
        <v>4925.4470298599999</v>
      </c>
      <c r="L36" s="36">
        <f>SUMIFS(СВЦЭМ!$C$39:$C$782,СВЦЭМ!$A$39:$A$782,$A36,СВЦЭМ!$B$39:$B$782,L$11)+'СЕТ СН'!$F$12+СВЦЭМ!$D$10+'СЕТ СН'!$F$5-'СЕТ СН'!$F$20</f>
        <v>4900.6481151999997</v>
      </c>
      <c r="M36" s="36">
        <f>SUMIFS(СВЦЭМ!$C$39:$C$782,СВЦЭМ!$A$39:$A$782,$A36,СВЦЭМ!$B$39:$B$782,M$11)+'СЕТ СН'!$F$12+СВЦЭМ!$D$10+'СЕТ СН'!$F$5-'СЕТ СН'!$F$20</f>
        <v>4892.5716306599998</v>
      </c>
      <c r="N36" s="36">
        <f>SUMIFS(СВЦЭМ!$C$39:$C$782,СВЦЭМ!$A$39:$A$782,$A36,СВЦЭМ!$B$39:$B$782,N$11)+'СЕТ СН'!$F$12+СВЦЭМ!$D$10+'СЕТ СН'!$F$5-'СЕТ СН'!$F$20</f>
        <v>4932.0337040000004</v>
      </c>
      <c r="O36" s="36">
        <f>SUMIFS(СВЦЭМ!$C$39:$C$782,СВЦЭМ!$A$39:$A$782,$A36,СВЦЭМ!$B$39:$B$782,O$11)+'СЕТ СН'!$F$12+СВЦЭМ!$D$10+'СЕТ СН'!$F$5-'СЕТ СН'!$F$20</f>
        <v>4990.6932106799995</v>
      </c>
      <c r="P36" s="36">
        <f>SUMIFS(СВЦЭМ!$C$39:$C$782,СВЦЭМ!$A$39:$A$782,$A36,СВЦЭМ!$B$39:$B$782,P$11)+'СЕТ СН'!$F$12+СВЦЭМ!$D$10+'СЕТ СН'!$F$5-'СЕТ СН'!$F$20</f>
        <v>5010.19270985</v>
      </c>
      <c r="Q36" s="36">
        <f>SUMIFS(СВЦЭМ!$C$39:$C$782,СВЦЭМ!$A$39:$A$782,$A36,СВЦЭМ!$B$39:$B$782,Q$11)+'СЕТ СН'!$F$12+СВЦЭМ!$D$10+'СЕТ СН'!$F$5-'СЕТ СН'!$F$20</f>
        <v>5030.5704437200002</v>
      </c>
      <c r="R36" s="36">
        <f>SUMIFS(СВЦЭМ!$C$39:$C$782,СВЦЭМ!$A$39:$A$782,$A36,СВЦЭМ!$B$39:$B$782,R$11)+'СЕТ СН'!$F$12+СВЦЭМ!$D$10+'СЕТ СН'!$F$5-'СЕТ СН'!$F$20</f>
        <v>5005.1608426000003</v>
      </c>
      <c r="S36" s="36">
        <f>SUMIFS(СВЦЭМ!$C$39:$C$782,СВЦЭМ!$A$39:$A$782,$A36,СВЦЭМ!$B$39:$B$782,S$11)+'СЕТ СН'!$F$12+СВЦЭМ!$D$10+'СЕТ СН'!$F$5-'СЕТ СН'!$F$20</f>
        <v>4993.0993750500002</v>
      </c>
      <c r="T36" s="36">
        <f>SUMIFS(СВЦЭМ!$C$39:$C$782,СВЦЭМ!$A$39:$A$782,$A36,СВЦЭМ!$B$39:$B$782,T$11)+'СЕТ СН'!$F$12+СВЦЭМ!$D$10+'СЕТ СН'!$F$5-'СЕТ СН'!$F$20</f>
        <v>4931.6572383800003</v>
      </c>
      <c r="U36" s="36">
        <f>SUMIFS(СВЦЭМ!$C$39:$C$782,СВЦЭМ!$A$39:$A$782,$A36,СВЦЭМ!$B$39:$B$782,U$11)+'СЕТ СН'!$F$12+СВЦЭМ!$D$10+'СЕТ СН'!$F$5-'СЕТ СН'!$F$20</f>
        <v>4936.2864721699998</v>
      </c>
      <c r="V36" s="36">
        <f>SUMIFS(СВЦЭМ!$C$39:$C$782,СВЦЭМ!$A$39:$A$782,$A36,СВЦЭМ!$B$39:$B$782,V$11)+'СЕТ СН'!$F$12+СВЦЭМ!$D$10+'СЕТ СН'!$F$5-'СЕТ СН'!$F$20</f>
        <v>4909.9323136200001</v>
      </c>
      <c r="W36" s="36">
        <f>SUMIFS(СВЦЭМ!$C$39:$C$782,СВЦЭМ!$A$39:$A$782,$A36,СВЦЭМ!$B$39:$B$782,W$11)+'СЕТ СН'!$F$12+СВЦЭМ!$D$10+'СЕТ СН'!$F$5-'СЕТ СН'!$F$20</f>
        <v>4919.4270305400005</v>
      </c>
      <c r="X36" s="36">
        <f>SUMIFS(СВЦЭМ!$C$39:$C$782,СВЦЭМ!$A$39:$A$782,$A36,СВЦЭМ!$B$39:$B$782,X$11)+'СЕТ СН'!$F$12+СВЦЭМ!$D$10+'СЕТ СН'!$F$5-'СЕТ СН'!$F$20</f>
        <v>4918.42154863</v>
      </c>
      <c r="Y36" s="36">
        <f>SUMIFS(СВЦЭМ!$C$39:$C$782,СВЦЭМ!$A$39:$A$782,$A36,СВЦЭМ!$B$39:$B$782,Y$11)+'СЕТ СН'!$F$12+СВЦЭМ!$D$10+'СЕТ СН'!$F$5-'СЕТ СН'!$F$20</f>
        <v>5048.5770639500006</v>
      </c>
    </row>
    <row r="37" spans="1:25" ht="15.75" x14ac:dyDescent="0.2">
      <c r="A37" s="35">
        <f t="shared" si="0"/>
        <v>45011</v>
      </c>
      <c r="B37" s="36">
        <f>SUMIFS(СВЦЭМ!$C$39:$C$782,СВЦЭМ!$A$39:$A$782,$A37,СВЦЭМ!$B$39:$B$782,B$11)+'СЕТ СН'!$F$12+СВЦЭМ!$D$10+'СЕТ СН'!$F$5-'СЕТ СН'!$F$20</f>
        <v>5102.6922613300003</v>
      </c>
      <c r="C37" s="36">
        <f>SUMIFS(СВЦЭМ!$C$39:$C$782,СВЦЭМ!$A$39:$A$782,$A37,СВЦЭМ!$B$39:$B$782,C$11)+'СЕТ СН'!$F$12+СВЦЭМ!$D$10+'СЕТ СН'!$F$5-'СЕТ СН'!$F$20</f>
        <v>5153.3681734300008</v>
      </c>
      <c r="D37" s="36">
        <f>SUMIFS(СВЦЭМ!$C$39:$C$782,СВЦЭМ!$A$39:$A$782,$A37,СВЦЭМ!$B$39:$B$782,D$11)+'СЕТ СН'!$F$12+СВЦЭМ!$D$10+'СЕТ СН'!$F$5-'СЕТ СН'!$F$20</f>
        <v>5174.5546912099999</v>
      </c>
      <c r="E37" s="36">
        <f>SUMIFS(СВЦЭМ!$C$39:$C$782,СВЦЭМ!$A$39:$A$782,$A37,СВЦЭМ!$B$39:$B$782,E$11)+'СЕТ СН'!$F$12+СВЦЭМ!$D$10+'СЕТ СН'!$F$5-'СЕТ СН'!$F$20</f>
        <v>5173.9709084299993</v>
      </c>
      <c r="F37" s="36">
        <f>SUMIFS(СВЦЭМ!$C$39:$C$782,СВЦЭМ!$A$39:$A$782,$A37,СВЦЭМ!$B$39:$B$782,F$11)+'СЕТ СН'!$F$12+СВЦЭМ!$D$10+'СЕТ СН'!$F$5-'СЕТ СН'!$F$20</f>
        <v>5186.7161035999998</v>
      </c>
      <c r="G37" s="36">
        <f>SUMIFS(СВЦЭМ!$C$39:$C$782,СВЦЭМ!$A$39:$A$782,$A37,СВЦЭМ!$B$39:$B$782,G$11)+'СЕТ СН'!$F$12+СВЦЭМ!$D$10+'СЕТ СН'!$F$5-'СЕТ СН'!$F$20</f>
        <v>5173.7407523399997</v>
      </c>
      <c r="H37" s="36">
        <f>SUMIFS(СВЦЭМ!$C$39:$C$782,СВЦЭМ!$A$39:$A$782,$A37,СВЦЭМ!$B$39:$B$782,H$11)+'СЕТ СН'!$F$12+СВЦЭМ!$D$10+'СЕТ СН'!$F$5-'СЕТ СН'!$F$20</f>
        <v>5159.2759091999997</v>
      </c>
      <c r="I37" s="36">
        <f>SUMIFS(СВЦЭМ!$C$39:$C$782,СВЦЭМ!$A$39:$A$782,$A37,СВЦЭМ!$B$39:$B$782,I$11)+'СЕТ СН'!$F$12+СВЦЭМ!$D$10+'СЕТ СН'!$F$5-'СЕТ СН'!$F$20</f>
        <v>5125.8641435999998</v>
      </c>
      <c r="J37" s="36">
        <f>SUMIFS(СВЦЭМ!$C$39:$C$782,СВЦЭМ!$A$39:$A$782,$A37,СВЦЭМ!$B$39:$B$782,J$11)+'СЕТ СН'!$F$12+СВЦЭМ!$D$10+'СЕТ СН'!$F$5-'СЕТ СН'!$F$20</f>
        <v>5084.37907541</v>
      </c>
      <c r="K37" s="36">
        <f>SUMIFS(СВЦЭМ!$C$39:$C$782,СВЦЭМ!$A$39:$A$782,$A37,СВЦЭМ!$B$39:$B$782,K$11)+'СЕТ СН'!$F$12+СВЦЭМ!$D$10+'СЕТ СН'!$F$5-'СЕТ СН'!$F$20</f>
        <v>5012.71026497</v>
      </c>
      <c r="L37" s="36">
        <f>SUMIFS(СВЦЭМ!$C$39:$C$782,СВЦЭМ!$A$39:$A$782,$A37,СВЦЭМ!$B$39:$B$782,L$11)+'СЕТ СН'!$F$12+СВЦЭМ!$D$10+'СЕТ СН'!$F$5-'СЕТ СН'!$F$20</f>
        <v>4989.7163687900002</v>
      </c>
      <c r="M37" s="36">
        <f>SUMIFS(СВЦЭМ!$C$39:$C$782,СВЦЭМ!$A$39:$A$782,$A37,СВЦЭМ!$B$39:$B$782,M$11)+'СЕТ СН'!$F$12+СВЦЭМ!$D$10+'СЕТ СН'!$F$5-'СЕТ СН'!$F$20</f>
        <v>4981.30168486</v>
      </c>
      <c r="N37" s="36">
        <f>SUMIFS(СВЦЭМ!$C$39:$C$782,СВЦЭМ!$A$39:$A$782,$A37,СВЦЭМ!$B$39:$B$782,N$11)+'СЕТ СН'!$F$12+СВЦЭМ!$D$10+'СЕТ СН'!$F$5-'СЕТ СН'!$F$20</f>
        <v>5023.6585921300002</v>
      </c>
      <c r="O37" s="36">
        <f>SUMIFS(СВЦЭМ!$C$39:$C$782,СВЦЭМ!$A$39:$A$782,$A37,СВЦЭМ!$B$39:$B$782,O$11)+'СЕТ СН'!$F$12+СВЦЭМ!$D$10+'СЕТ СН'!$F$5-'СЕТ СН'!$F$20</f>
        <v>5069.0902264800006</v>
      </c>
      <c r="P37" s="36">
        <f>SUMIFS(СВЦЭМ!$C$39:$C$782,СВЦЭМ!$A$39:$A$782,$A37,СВЦЭМ!$B$39:$B$782,P$11)+'СЕТ СН'!$F$12+СВЦЭМ!$D$10+'СЕТ СН'!$F$5-'СЕТ СН'!$F$20</f>
        <v>5089.9784381600002</v>
      </c>
      <c r="Q37" s="36">
        <f>SUMIFS(СВЦЭМ!$C$39:$C$782,СВЦЭМ!$A$39:$A$782,$A37,СВЦЭМ!$B$39:$B$782,Q$11)+'СЕТ СН'!$F$12+СВЦЭМ!$D$10+'СЕТ СН'!$F$5-'СЕТ СН'!$F$20</f>
        <v>5102.3818735499999</v>
      </c>
      <c r="R37" s="36">
        <f>SUMIFS(СВЦЭМ!$C$39:$C$782,СВЦЭМ!$A$39:$A$782,$A37,СВЦЭМ!$B$39:$B$782,R$11)+'СЕТ СН'!$F$12+СВЦЭМ!$D$10+'СЕТ СН'!$F$5-'СЕТ СН'!$F$20</f>
        <v>5083.87044023</v>
      </c>
      <c r="S37" s="36">
        <f>SUMIFS(СВЦЭМ!$C$39:$C$782,СВЦЭМ!$A$39:$A$782,$A37,СВЦЭМ!$B$39:$B$782,S$11)+'СЕТ СН'!$F$12+СВЦЭМ!$D$10+'СЕТ СН'!$F$5-'СЕТ СН'!$F$20</f>
        <v>5061.2853053899998</v>
      </c>
      <c r="T37" s="36">
        <f>SUMIFS(СВЦЭМ!$C$39:$C$782,СВЦЭМ!$A$39:$A$782,$A37,СВЦЭМ!$B$39:$B$782,T$11)+'СЕТ СН'!$F$12+СВЦЭМ!$D$10+'СЕТ СН'!$F$5-'СЕТ СН'!$F$20</f>
        <v>5031.8927935400006</v>
      </c>
      <c r="U37" s="36">
        <f>SUMIFS(СВЦЭМ!$C$39:$C$782,СВЦЭМ!$A$39:$A$782,$A37,СВЦЭМ!$B$39:$B$782,U$11)+'СЕТ СН'!$F$12+СВЦЭМ!$D$10+'СЕТ СН'!$F$5-'СЕТ СН'!$F$20</f>
        <v>4986.9358503800004</v>
      </c>
      <c r="V37" s="36">
        <f>SUMIFS(СВЦЭМ!$C$39:$C$782,СВЦЭМ!$A$39:$A$782,$A37,СВЦЭМ!$B$39:$B$782,V$11)+'СЕТ СН'!$F$12+СВЦЭМ!$D$10+'СЕТ СН'!$F$5-'СЕТ СН'!$F$20</f>
        <v>4963.3787816000004</v>
      </c>
      <c r="W37" s="36">
        <f>SUMIFS(СВЦЭМ!$C$39:$C$782,СВЦЭМ!$A$39:$A$782,$A37,СВЦЭМ!$B$39:$B$782,W$11)+'СЕТ СН'!$F$12+СВЦЭМ!$D$10+'СЕТ СН'!$F$5-'СЕТ СН'!$F$20</f>
        <v>4973.4576359299999</v>
      </c>
      <c r="X37" s="36">
        <f>SUMIFS(СВЦЭМ!$C$39:$C$782,СВЦЭМ!$A$39:$A$782,$A37,СВЦЭМ!$B$39:$B$782,X$11)+'СЕТ СН'!$F$12+СВЦЭМ!$D$10+'СЕТ СН'!$F$5-'СЕТ СН'!$F$20</f>
        <v>5002.3119075499999</v>
      </c>
      <c r="Y37" s="36">
        <f>SUMIFS(СВЦЭМ!$C$39:$C$782,СВЦЭМ!$A$39:$A$782,$A37,СВЦЭМ!$B$39:$B$782,Y$11)+'СЕТ СН'!$F$12+СВЦЭМ!$D$10+'СЕТ СН'!$F$5-'СЕТ СН'!$F$20</f>
        <v>5051.2935036199997</v>
      </c>
    </row>
    <row r="38" spans="1:25" ht="15.75" x14ac:dyDescent="0.2">
      <c r="A38" s="35">
        <f t="shared" si="0"/>
        <v>45012</v>
      </c>
      <c r="B38" s="36">
        <f>SUMIFS(СВЦЭМ!$C$39:$C$782,СВЦЭМ!$A$39:$A$782,$A38,СВЦЭМ!$B$39:$B$782,B$11)+'СЕТ СН'!$F$12+СВЦЭМ!$D$10+'СЕТ СН'!$F$5-'СЕТ СН'!$F$20</f>
        <v>5080.0376955900001</v>
      </c>
      <c r="C38" s="36">
        <f>SUMIFS(СВЦЭМ!$C$39:$C$782,СВЦЭМ!$A$39:$A$782,$A38,СВЦЭМ!$B$39:$B$782,C$11)+'СЕТ СН'!$F$12+СВЦЭМ!$D$10+'СЕТ СН'!$F$5-'СЕТ СН'!$F$20</f>
        <v>5103.6137332199996</v>
      </c>
      <c r="D38" s="36">
        <f>SUMIFS(СВЦЭМ!$C$39:$C$782,СВЦЭМ!$A$39:$A$782,$A38,СВЦЭМ!$B$39:$B$782,D$11)+'СЕТ СН'!$F$12+СВЦЭМ!$D$10+'СЕТ СН'!$F$5-'СЕТ СН'!$F$20</f>
        <v>5135.5971284300003</v>
      </c>
      <c r="E38" s="36">
        <f>SUMIFS(СВЦЭМ!$C$39:$C$782,СВЦЭМ!$A$39:$A$782,$A38,СВЦЭМ!$B$39:$B$782,E$11)+'СЕТ СН'!$F$12+СВЦЭМ!$D$10+'СЕТ СН'!$F$5-'СЕТ СН'!$F$20</f>
        <v>5133.88493827</v>
      </c>
      <c r="F38" s="36">
        <f>SUMIFS(СВЦЭМ!$C$39:$C$782,СВЦЭМ!$A$39:$A$782,$A38,СВЦЭМ!$B$39:$B$782,F$11)+'СЕТ СН'!$F$12+СВЦЭМ!$D$10+'СЕТ СН'!$F$5-'СЕТ СН'!$F$20</f>
        <v>5143.2004659600007</v>
      </c>
      <c r="G38" s="36">
        <f>SUMIFS(СВЦЭМ!$C$39:$C$782,СВЦЭМ!$A$39:$A$782,$A38,СВЦЭМ!$B$39:$B$782,G$11)+'СЕТ СН'!$F$12+СВЦЭМ!$D$10+'СЕТ СН'!$F$5-'СЕТ СН'!$F$20</f>
        <v>5113.9515923899999</v>
      </c>
      <c r="H38" s="36">
        <f>SUMIFS(СВЦЭМ!$C$39:$C$782,СВЦЭМ!$A$39:$A$782,$A38,СВЦЭМ!$B$39:$B$782,H$11)+'СЕТ СН'!$F$12+СВЦЭМ!$D$10+'СЕТ СН'!$F$5-'СЕТ СН'!$F$20</f>
        <v>5123.6975294599997</v>
      </c>
      <c r="I38" s="36">
        <f>SUMIFS(СВЦЭМ!$C$39:$C$782,СВЦЭМ!$A$39:$A$782,$A38,СВЦЭМ!$B$39:$B$782,I$11)+'СЕТ СН'!$F$12+СВЦЭМ!$D$10+'СЕТ СН'!$F$5-'СЕТ СН'!$F$20</f>
        <v>4996.1293678800002</v>
      </c>
      <c r="J38" s="36">
        <f>SUMIFS(СВЦЭМ!$C$39:$C$782,СВЦЭМ!$A$39:$A$782,$A38,СВЦЭМ!$B$39:$B$782,J$11)+'СЕТ СН'!$F$12+СВЦЭМ!$D$10+'СЕТ СН'!$F$5-'СЕТ СН'!$F$20</f>
        <v>5016.1915386300007</v>
      </c>
      <c r="K38" s="36">
        <f>SUMIFS(СВЦЭМ!$C$39:$C$782,СВЦЭМ!$A$39:$A$782,$A38,СВЦЭМ!$B$39:$B$782,K$11)+'СЕТ СН'!$F$12+СВЦЭМ!$D$10+'СЕТ СН'!$F$5-'СЕТ СН'!$F$20</f>
        <v>5002.4613374399996</v>
      </c>
      <c r="L38" s="36">
        <f>SUMIFS(СВЦЭМ!$C$39:$C$782,СВЦЭМ!$A$39:$A$782,$A38,СВЦЭМ!$B$39:$B$782,L$11)+'СЕТ СН'!$F$12+СВЦЭМ!$D$10+'СЕТ СН'!$F$5-'СЕТ СН'!$F$20</f>
        <v>5006.4346571699998</v>
      </c>
      <c r="M38" s="36">
        <f>SUMIFS(СВЦЭМ!$C$39:$C$782,СВЦЭМ!$A$39:$A$782,$A38,СВЦЭМ!$B$39:$B$782,M$11)+'СЕТ СН'!$F$12+СВЦЭМ!$D$10+'СЕТ СН'!$F$5-'СЕТ СН'!$F$20</f>
        <v>5017.8451424499999</v>
      </c>
      <c r="N38" s="36">
        <f>SUMIFS(СВЦЭМ!$C$39:$C$782,СВЦЭМ!$A$39:$A$782,$A38,СВЦЭМ!$B$39:$B$782,N$11)+'СЕТ СН'!$F$12+СВЦЭМ!$D$10+'СЕТ СН'!$F$5-'СЕТ СН'!$F$20</f>
        <v>5035.7994577400004</v>
      </c>
      <c r="O38" s="36">
        <f>SUMIFS(СВЦЭМ!$C$39:$C$782,СВЦЭМ!$A$39:$A$782,$A38,СВЦЭМ!$B$39:$B$782,O$11)+'СЕТ СН'!$F$12+СВЦЭМ!$D$10+'СЕТ СН'!$F$5-'СЕТ СН'!$F$20</f>
        <v>5064.4812351399996</v>
      </c>
      <c r="P38" s="36">
        <f>SUMIFS(СВЦЭМ!$C$39:$C$782,СВЦЭМ!$A$39:$A$782,$A38,СВЦЭМ!$B$39:$B$782,P$11)+'СЕТ СН'!$F$12+СВЦЭМ!$D$10+'СЕТ СН'!$F$5-'СЕТ СН'!$F$20</f>
        <v>5079.8015998800001</v>
      </c>
      <c r="Q38" s="36">
        <f>SUMIFS(СВЦЭМ!$C$39:$C$782,СВЦЭМ!$A$39:$A$782,$A38,СВЦЭМ!$B$39:$B$782,Q$11)+'СЕТ СН'!$F$12+СВЦЭМ!$D$10+'СЕТ СН'!$F$5-'СЕТ СН'!$F$20</f>
        <v>5083.4275468800006</v>
      </c>
      <c r="R38" s="36">
        <f>SUMIFS(СВЦЭМ!$C$39:$C$782,СВЦЭМ!$A$39:$A$782,$A38,СВЦЭМ!$B$39:$B$782,R$11)+'СЕТ СН'!$F$12+СВЦЭМ!$D$10+'СЕТ СН'!$F$5-'СЕТ СН'!$F$20</f>
        <v>5065.5807448800006</v>
      </c>
      <c r="S38" s="36">
        <f>SUMIFS(СВЦЭМ!$C$39:$C$782,СВЦЭМ!$A$39:$A$782,$A38,СВЦЭМ!$B$39:$B$782,S$11)+'СЕТ СН'!$F$12+СВЦЭМ!$D$10+'СЕТ СН'!$F$5-'СЕТ СН'!$F$20</f>
        <v>5057.7994430899998</v>
      </c>
      <c r="T38" s="36">
        <f>SUMIFS(СВЦЭМ!$C$39:$C$782,СВЦЭМ!$A$39:$A$782,$A38,СВЦЭМ!$B$39:$B$782,T$11)+'СЕТ СН'!$F$12+СВЦЭМ!$D$10+'СЕТ СН'!$F$5-'СЕТ СН'!$F$20</f>
        <v>5046.1722911899997</v>
      </c>
      <c r="U38" s="36">
        <f>SUMIFS(СВЦЭМ!$C$39:$C$782,СВЦЭМ!$A$39:$A$782,$A38,СВЦЭМ!$B$39:$B$782,U$11)+'СЕТ СН'!$F$12+СВЦЭМ!$D$10+'СЕТ СН'!$F$5-'СЕТ СН'!$F$20</f>
        <v>4983.8642463300002</v>
      </c>
      <c r="V38" s="36">
        <f>SUMIFS(СВЦЭМ!$C$39:$C$782,СВЦЭМ!$A$39:$A$782,$A38,СВЦЭМ!$B$39:$B$782,V$11)+'СЕТ СН'!$F$12+СВЦЭМ!$D$10+'СЕТ СН'!$F$5-'СЕТ СН'!$F$20</f>
        <v>4921.4466839300003</v>
      </c>
      <c r="W38" s="36">
        <f>SUMIFS(СВЦЭМ!$C$39:$C$782,СВЦЭМ!$A$39:$A$782,$A38,СВЦЭМ!$B$39:$B$782,W$11)+'СЕТ СН'!$F$12+СВЦЭМ!$D$10+'СЕТ СН'!$F$5-'СЕТ СН'!$F$20</f>
        <v>4949.2243823200006</v>
      </c>
      <c r="X38" s="36">
        <f>SUMIFS(СВЦЭМ!$C$39:$C$782,СВЦЭМ!$A$39:$A$782,$A38,СВЦЭМ!$B$39:$B$782,X$11)+'СЕТ СН'!$F$12+СВЦЭМ!$D$10+'СЕТ СН'!$F$5-'СЕТ СН'!$F$20</f>
        <v>5000.8644319499999</v>
      </c>
      <c r="Y38" s="36">
        <f>SUMIFS(СВЦЭМ!$C$39:$C$782,СВЦЭМ!$A$39:$A$782,$A38,СВЦЭМ!$B$39:$B$782,Y$11)+'СЕТ СН'!$F$12+СВЦЭМ!$D$10+'СЕТ СН'!$F$5-'СЕТ СН'!$F$20</f>
        <v>5016.7162722800003</v>
      </c>
    </row>
    <row r="39" spans="1:25" ht="15.75" x14ac:dyDescent="0.2">
      <c r="A39" s="35">
        <f t="shared" si="0"/>
        <v>45013</v>
      </c>
      <c r="B39" s="36">
        <f>SUMIFS(СВЦЭМ!$C$39:$C$782,СВЦЭМ!$A$39:$A$782,$A39,СВЦЭМ!$B$39:$B$782,B$11)+'СЕТ СН'!$F$12+СВЦЭМ!$D$10+'СЕТ СН'!$F$5-'СЕТ СН'!$F$20</f>
        <v>4933.4200749000001</v>
      </c>
      <c r="C39" s="36">
        <f>SUMIFS(СВЦЭМ!$C$39:$C$782,СВЦЭМ!$A$39:$A$782,$A39,СВЦЭМ!$B$39:$B$782,C$11)+'СЕТ СН'!$F$12+СВЦЭМ!$D$10+'СЕТ СН'!$F$5-'СЕТ СН'!$F$20</f>
        <v>4971.8896637600001</v>
      </c>
      <c r="D39" s="36">
        <f>SUMIFS(СВЦЭМ!$C$39:$C$782,СВЦЭМ!$A$39:$A$782,$A39,СВЦЭМ!$B$39:$B$782,D$11)+'СЕТ СН'!$F$12+СВЦЭМ!$D$10+'СЕТ СН'!$F$5-'СЕТ СН'!$F$20</f>
        <v>5025.1935079699997</v>
      </c>
      <c r="E39" s="36">
        <f>SUMIFS(СВЦЭМ!$C$39:$C$782,СВЦЭМ!$A$39:$A$782,$A39,СВЦЭМ!$B$39:$B$782,E$11)+'СЕТ СН'!$F$12+СВЦЭМ!$D$10+'СЕТ СН'!$F$5-'СЕТ СН'!$F$20</f>
        <v>5034.5452890699999</v>
      </c>
      <c r="F39" s="36">
        <f>SUMIFS(СВЦЭМ!$C$39:$C$782,СВЦЭМ!$A$39:$A$782,$A39,СВЦЭМ!$B$39:$B$782,F$11)+'СЕТ СН'!$F$12+СВЦЭМ!$D$10+'СЕТ СН'!$F$5-'СЕТ СН'!$F$20</f>
        <v>5038.2164377099998</v>
      </c>
      <c r="G39" s="36">
        <f>SUMIFS(СВЦЭМ!$C$39:$C$782,СВЦЭМ!$A$39:$A$782,$A39,СВЦЭМ!$B$39:$B$782,G$11)+'СЕТ СН'!$F$12+СВЦЭМ!$D$10+'СЕТ СН'!$F$5-'СЕТ СН'!$F$20</f>
        <v>5031.0406940000003</v>
      </c>
      <c r="H39" s="36">
        <f>SUMIFS(СВЦЭМ!$C$39:$C$782,СВЦЭМ!$A$39:$A$782,$A39,СВЦЭМ!$B$39:$B$782,H$11)+'СЕТ СН'!$F$12+СВЦЭМ!$D$10+'СЕТ СН'!$F$5-'СЕТ СН'!$F$20</f>
        <v>4957.7508870000001</v>
      </c>
      <c r="I39" s="36">
        <f>SUMIFS(СВЦЭМ!$C$39:$C$782,СВЦЭМ!$A$39:$A$782,$A39,СВЦЭМ!$B$39:$B$782,I$11)+'СЕТ СН'!$F$12+СВЦЭМ!$D$10+'СЕТ СН'!$F$5-'СЕТ СН'!$F$20</f>
        <v>4893.2601473599998</v>
      </c>
      <c r="J39" s="36">
        <f>SUMIFS(СВЦЭМ!$C$39:$C$782,СВЦЭМ!$A$39:$A$782,$A39,СВЦЭМ!$B$39:$B$782,J$11)+'СЕТ СН'!$F$12+СВЦЭМ!$D$10+'СЕТ СН'!$F$5-'СЕТ СН'!$F$20</f>
        <v>4923.7510353100006</v>
      </c>
      <c r="K39" s="36">
        <f>SUMIFS(СВЦЭМ!$C$39:$C$782,СВЦЭМ!$A$39:$A$782,$A39,СВЦЭМ!$B$39:$B$782,K$11)+'СЕТ СН'!$F$12+СВЦЭМ!$D$10+'СЕТ СН'!$F$5-'СЕТ СН'!$F$20</f>
        <v>4896.5702601200001</v>
      </c>
      <c r="L39" s="36">
        <f>SUMIFS(СВЦЭМ!$C$39:$C$782,СВЦЭМ!$A$39:$A$782,$A39,СВЦЭМ!$B$39:$B$782,L$11)+'СЕТ СН'!$F$12+СВЦЭМ!$D$10+'СЕТ СН'!$F$5-'СЕТ СН'!$F$20</f>
        <v>4896.0120964400003</v>
      </c>
      <c r="M39" s="36">
        <f>SUMIFS(СВЦЭМ!$C$39:$C$782,СВЦЭМ!$A$39:$A$782,$A39,СВЦЭМ!$B$39:$B$782,M$11)+'СЕТ СН'!$F$12+СВЦЭМ!$D$10+'СЕТ СН'!$F$5-'СЕТ СН'!$F$20</f>
        <v>4875.3949729300002</v>
      </c>
      <c r="N39" s="36">
        <f>SUMIFS(СВЦЭМ!$C$39:$C$782,СВЦЭМ!$A$39:$A$782,$A39,СВЦЭМ!$B$39:$B$782,N$11)+'СЕТ СН'!$F$12+СВЦЭМ!$D$10+'СЕТ СН'!$F$5-'СЕТ СН'!$F$20</f>
        <v>4876.5994500799998</v>
      </c>
      <c r="O39" s="36">
        <f>SUMIFS(СВЦЭМ!$C$39:$C$782,СВЦЭМ!$A$39:$A$782,$A39,СВЦЭМ!$B$39:$B$782,O$11)+'СЕТ СН'!$F$12+СВЦЭМ!$D$10+'СЕТ СН'!$F$5-'СЕТ СН'!$F$20</f>
        <v>4909.03336287</v>
      </c>
      <c r="P39" s="36">
        <f>SUMIFS(СВЦЭМ!$C$39:$C$782,СВЦЭМ!$A$39:$A$782,$A39,СВЦЭМ!$B$39:$B$782,P$11)+'СЕТ СН'!$F$12+СВЦЭМ!$D$10+'СЕТ СН'!$F$5-'СЕТ СН'!$F$20</f>
        <v>4920.2442578299997</v>
      </c>
      <c r="Q39" s="36">
        <f>SUMIFS(СВЦЭМ!$C$39:$C$782,СВЦЭМ!$A$39:$A$782,$A39,СВЦЭМ!$B$39:$B$782,Q$11)+'СЕТ СН'!$F$12+СВЦЭМ!$D$10+'СЕТ СН'!$F$5-'СЕТ СН'!$F$20</f>
        <v>4934.6390130999998</v>
      </c>
      <c r="R39" s="36">
        <f>SUMIFS(СВЦЭМ!$C$39:$C$782,СВЦЭМ!$A$39:$A$782,$A39,СВЦЭМ!$B$39:$B$782,R$11)+'СЕТ СН'!$F$12+СВЦЭМ!$D$10+'СЕТ СН'!$F$5-'СЕТ СН'!$F$20</f>
        <v>4931.5728999200001</v>
      </c>
      <c r="S39" s="36">
        <f>SUMIFS(СВЦЭМ!$C$39:$C$782,СВЦЭМ!$A$39:$A$782,$A39,СВЦЭМ!$B$39:$B$782,S$11)+'СЕТ СН'!$F$12+СВЦЭМ!$D$10+'СЕТ СН'!$F$5-'СЕТ СН'!$F$20</f>
        <v>4921.99912305</v>
      </c>
      <c r="T39" s="36">
        <f>SUMIFS(СВЦЭМ!$C$39:$C$782,СВЦЭМ!$A$39:$A$782,$A39,СВЦЭМ!$B$39:$B$782,T$11)+'СЕТ СН'!$F$12+СВЦЭМ!$D$10+'СЕТ СН'!$F$5-'СЕТ СН'!$F$20</f>
        <v>4893.0049627099997</v>
      </c>
      <c r="U39" s="36">
        <f>SUMIFS(СВЦЭМ!$C$39:$C$782,СВЦЭМ!$A$39:$A$782,$A39,СВЦЭМ!$B$39:$B$782,U$11)+'СЕТ СН'!$F$12+СВЦЭМ!$D$10+'СЕТ СН'!$F$5-'СЕТ СН'!$F$20</f>
        <v>4853.5924830399999</v>
      </c>
      <c r="V39" s="36">
        <f>SUMIFS(СВЦЭМ!$C$39:$C$782,СВЦЭМ!$A$39:$A$782,$A39,СВЦЭМ!$B$39:$B$782,V$11)+'СЕТ СН'!$F$12+СВЦЭМ!$D$10+'СЕТ СН'!$F$5-'СЕТ СН'!$F$20</f>
        <v>4850.4422016200006</v>
      </c>
      <c r="W39" s="36">
        <f>SUMIFS(СВЦЭМ!$C$39:$C$782,СВЦЭМ!$A$39:$A$782,$A39,СВЦЭМ!$B$39:$B$782,W$11)+'СЕТ СН'!$F$12+СВЦЭМ!$D$10+'СЕТ СН'!$F$5-'СЕТ СН'!$F$20</f>
        <v>4851.9465317800004</v>
      </c>
      <c r="X39" s="36">
        <f>SUMIFS(СВЦЭМ!$C$39:$C$782,СВЦЭМ!$A$39:$A$782,$A39,СВЦЭМ!$B$39:$B$782,X$11)+'СЕТ СН'!$F$12+СВЦЭМ!$D$10+'СЕТ СН'!$F$5-'СЕТ СН'!$F$20</f>
        <v>4883.4165379799997</v>
      </c>
      <c r="Y39" s="36">
        <f>SUMIFS(СВЦЭМ!$C$39:$C$782,СВЦЭМ!$A$39:$A$782,$A39,СВЦЭМ!$B$39:$B$782,Y$11)+'СЕТ СН'!$F$12+СВЦЭМ!$D$10+'СЕТ СН'!$F$5-'СЕТ СН'!$F$20</f>
        <v>4920.0986694700005</v>
      </c>
    </row>
    <row r="40" spans="1:25" ht="15.75" x14ac:dyDescent="0.2">
      <c r="A40" s="35">
        <f t="shared" si="0"/>
        <v>45014</v>
      </c>
      <c r="B40" s="36">
        <f>SUMIFS(СВЦЭМ!$C$39:$C$782,СВЦЭМ!$A$39:$A$782,$A40,СВЦЭМ!$B$39:$B$782,B$11)+'СЕТ СН'!$F$12+СВЦЭМ!$D$10+'СЕТ СН'!$F$5-'СЕТ СН'!$F$20</f>
        <v>4946.7453897300002</v>
      </c>
      <c r="C40" s="36">
        <f>SUMIFS(СВЦЭМ!$C$39:$C$782,СВЦЭМ!$A$39:$A$782,$A40,СВЦЭМ!$B$39:$B$782,C$11)+'СЕТ СН'!$F$12+СВЦЭМ!$D$10+'СЕТ СН'!$F$5-'СЕТ СН'!$F$20</f>
        <v>4989.45660305</v>
      </c>
      <c r="D40" s="36">
        <f>SUMIFS(СВЦЭМ!$C$39:$C$782,СВЦЭМ!$A$39:$A$782,$A40,СВЦЭМ!$B$39:$B$782,D$11)+'СЕТ СН'!$F$12+СВЦЭМ!$D$10+'СЕТ СН'!$F$5-'СЕТ СН'!$F$20</f>
        <v>5013.4986110899999</v>
      </c>
      <c r="E40" s="36">
        <f>SUMIFS(СВЦЭМ!$C$39:$C$782,СВЦЭМ!$A$39:$A$782,$A40,СВЦЭМ!$B$39:$B$782,E$11)+'СЕТ СН'!$F$12+СВЦЭМ!$D$10+'СЕТ СН'!$F$5-'СЕТ СН'!$F$20</f>
        <v>5004.5036674399998</v>
      </c>
      <c r="F40" s="36">
        <f>SUMIFS(СВЦЭМ!$C$39:$C$782,СВЦЭМ!$A$39:$A$782,$A40,СВЦЭМ!$B$39:$B$782,F$11)+'СЕТ СН'!$F$12+СВЦЭМ!$D$10+'СЕТ СН'!$F$5-'СЕТ СН'!$F$20</f>
        <v>5026.2619786800005</v>
      </c>
      <c r="G40" s="36">
        <f>SUMIFS(СВЦЭМ!$C$39:$C$782,СВЦЭМ!$A$39:$A$782,$A40,СВЦЭМ!$B$39:$B$782,G$11)+'СЕТ СН'!$F$12+СВЦЭМ!$D$10+'СЕТ СН'!$F$5-'СЕТ СН'!$F$20</f>
        <v>4989.6430482800006</v>
      </c>
      <c r="H40" s="36">
        <f>SUMIFS(СВЦЭМ!$C$39:$C$782,СВЦЭМ!$A$39:$A$782,$A40,СВЦЭМ!$B$39:$B$782,H$11)+'СЕТ СН'!$F$12+СВЦЭМ!$D$10+'СЕТ СН'!$F$5-'СЕТ СН'!$F$20</f>
        <v>4942.9643272100002</v>
      </c>
      <c r="I40" s="36">
        <f>SUMIFS(СВЦЭМ!$C$39:$C$782,СВЦЭМ!$A$39:$A$782,$A40,СВЦЭМ!$B$39:$B$782,I$11)+'СЕТ СН'!$F$12+СВЦЭМ!$D$10+'СЕТ СН'!$F$5-'СЕТ СН'!$F$20</f>
        <v>4928.3805178399998</v>
      </c>
      <c r="J40" s="36">
        <f>SUMIFS(СВЦЭМ!$C$39:$C$782,СВЦЭМ!$A$39:$A$782,$A40,СВЦЭМ!$B$39:$B$782,J$11)+'СЕТ СН'!$F$12+СВЦЭМ!$D$10+'СЕТ СН'!$F$5-'СЕТ СН'!$F$20</f>
        <v>4927.3537167100003</v>
      </c>
      <c r="K40" s="36">
        <f>SUMIFS(СВЦЭМ!$C$39:$C$782,СВЦЭМ!$A$39:$A$782,$A40,СВЦЭМ!$B$39:$B$782,K$11)+'СЕТ СН'!$F$12+СВЦЭМ!$D$10+'СЕТ СН'!$F$5-'СЕТ СН'!$F$20</f>
        <v>4914.1400407700003</v>
      </c>
      <c r="L40" s="36">
        <f>SUMIFS(СВЦЭМ!$C$39:$C$782,СВЦЭМ!$A$39:$A$782,$A40,СВЦЭМ!$B$39:$B$782,L$11)+'СЕТ СН'!$F$12+СВЦЭМ!$D$10+'СЕТ СН'!$F$5-'СЕТ СН'!$F$20</f>
        <v>4915.3068105000002</v>
      </c>
      <c r="M40" s="36">
        <f>SUMIFS(СВЦЭМ!$C$39:$C$782,СВЦЭМ!$A$39:$A$782,$A40,СВЦЭМ!$B$39:$B$782,M$11)+'СЕТ СН'!$F$12+СВЦЭМ!$D$10+'СЕТ СН'!$F$5-'СЕТ СН'!$F$20</f>
        <v>4955.3832591500004</v>
      </c>
      <c r="N40" s="36">
        <f>SUMIFS(СВЦЭМ!$C$39:$C$782,СВЦЭМ!$A$39:$A$782,$A40,СВЦЭМ!$B$39:$B$782,N$11)+'СЕТ СН'!$F$12+СВЦЭМ!$D$10+'СЕТ СН'!$F$5-'СЕТ СН'!$F$20</f>
        <v>5006.8327334200003</v>
      </c>
      <c r="O40" s="36">
        <f>SUMIFS(СВЦЭМ!$C$39:$C$782,СВЦЭМ!$A$39:$A$782,$A40,СВЦЭМ!$B$39:$B$782,O$11)+'СЕТ СН'!$F$12+СВЦЭМ!$D$10+'СЕТ СН'!$F$5-'СЕТ СН'!$F$20</f>
        <v>5022.2850139500006</v>
      </c>
      <c r="P40" s="36">
        <f>SUMIFS(СВЦЭМ!$C$39:$C$782,СВЦЭМ!$A$39:$A$782,$A40,СВЦЭМ!$B$39:$B$782,P$11)+'СЕТ СН'!$F$12+СВЦЭМ!$D$10+'СЕТ СН'!$F$5-'СЕТ СН'!$F$20</f>
        <v>5007.5773953899998</v>
      </c>
      <c r="Q40" s="36">
        <f>SUMIFS(СВЦЭМ!$C$39:$C$782,СВЦЭМ!$A$39:$A$782,$A40,СВЦЭМ!$B$39:$B$782,Q$11)+'СЕТ СН'!$F$12+СВЦЭМ!$D$10+'СЕТ СН'!$F$5-'СЕТ СН'!$F$20</f>
        <v>5020.9235160099997</v>
      </c>
      <c r="R40" s="36">
        <f>SUMIFS(СВЦЭМ!$C$39:$C$782,СВЦЭМ!$A$39:$A$782,$A40,СВЦЭМ!$B$39:$B$782,R$11)+'СЕТ СН'!$F$12+СВЦЭМ!$D$10+'СЕТ СН'!$F$5-'СЕТ СН'!$F$20</f>
        <v>5015.5826064700004</v>
      </c>
      <c r="S40" s="36">
        <f>SUMIFS(СВЦЭМ!$C$39:$C$782,СВЦЭМ!$A$39:$A$782,$A40,СВЦЭМ!$B$39:$B$782,S$11)+'СЕТ СН'!$F$12+СВЦЭМ!$D$10+'СЕТ СН'!$F$5-'СЕТ СН'!$F$20</f>
        <v>5009.1403978400003</v>
      </c>
      <c r="T40" s="36">
        <f>SUMIFS(СВЦЭМ!$C$39:$C$782,СВЦЭМ!$A$39:$A$782,$A40,СВЦЭМ!$B$39:$B$782,T$11)+'СЕТ СН'!$F$12+СВЦЭМ!$D$10+'СЕТ СН'!$F$5-'СЕТ СН'!$F$20</f>
        <v>4956.0464570799995</v>
      </c>
      <c r="U40" s="36">
        <f>SUMIFS(СВЦЭМ!$C$39:$C$782,СВЦЭМ!$A$39:$A$782,$A40,СВЦЭМ!$B$39:$B$782,U$11)+'СЕТ СН'!$F$12+СВЦЭМ!$D$10+'СЕТ СН'!$F$5-'СЕТ СН'!$F$20</f>
        <v>4908.6797637399995</v>
      </c>
      <c r="V40" s="36">
        <f>SUMIFS(СВЦЭМ!$C$39:$C$782,СВЦЭМ!$A$39:$A$782,$A40,СВЦЭМ!$B$39:$B$782,V$11)+'СЕТ СН'!$F$12+СВЦЭМ!$D$10+'СЕТ СН'!$F$5-'СЕТ СН'!$F$20</f>
        <v>4870.0459939299999</v>
      </c>
      <c r="W40" s="36">
        <f>SUMIFS(СВЦЭМ!$C$39:$C$782,СВЦЭМ!$A$39:$A$782,$A40,СВЦЭМ!$B$39:$B$782,W$11)+'СЕТ СН'!$F$12+СВЦЭМ!$D$10+'СЕТ СН'!$F$5-'СЕТ СН'!$F$20</f>
        <v>4867.9219366899997</v>
      </c>
      <c r="X40" s="36">
        <f>SUMIFS(СВЦЭМ!$C$39:$C$782,СВЦЭМ!$A$39:$A$782,$A40,СВЦЭМ!$B$39:$B$782,X$11)+'СЕТ СН'!$F$12+СВЦЭМ!$D$10+'СЕТ СН'!$F$5-'СЕТ СН'!$F$20</f>
        <v>4897.1469386600002</v>
      </c>
      <c r="Y40" s="36">
        <f>SUMIFS(СВЦЭМ!$C$39:$C$782,СВЦЭМ!$A$39:$A$782,$A40,СВЦЭМ!$B$39:$B$782,Y$11)+'СЕТ СН'!$F$12+СВЦЭМ!$D$10+'СЕТ СН'!$F$5-'СЕТ СН'!$F$20</f>
        <v>4894.90898629</v>
      </c>
    </row>
    <row r="41" spans="1:25" ht="15.75" x14ac:dyDescent="0.2">
      <c r="A41" s="35">
        <f t="shared" si="0"/>
        <v>45015</v>
      </c>
      <c r="B41" s="36">
        <f>SUMIFS(СВЦЭМ!$C$39:$C$782,СВЦЭМ!$A$39:$A$782,$A41,СВЦЭМ!$B$39:$B$782,B$11)+'СЕТ СН'!$F$12+СВЦЭМ!$D$10+'СЕТ СН'!$F$5-'СЕТ СН'!$F$20</f>
        <v>4840.4661091100006</v>
      </c>
      <c r="C41" s="36">
        <f>SUMIFS(СВЦЭМ!$C$39:$C$782,СВЦЭМ!$A$39:$A$782,$A41,СВЦЭМ!$B$39:$B$782,C$11)+'СЕТ СН'!$F$12+СВЦЭМ!$D$10+'СЕТ СН'!$F$5-'СЕТ СН'!$F$20</f>
        <v>4911.3068284500005</v>
      </c>
      <c r="D41" s="36">
        <f>SUMIFS(СВЦЭМ!$C$39:$C$782,СВЦЭМ!$A$39:$A$782,$A41,СВЦЭМ!$B$39:$B$782,D$11)+'СЕТ СН'!$F$12+СВЦЭМ!$D$10+'СЕТ СН'!$F$5-'СЕТ СН'!$F$20</f>
        <v>4920.8756421600001</v>
      </c>
      <c r="E41" s="36">
        <f>SUMIFS(СВЦЭМ!$C$39:$C$782,СВЦЭМ!$A$39:$A$782,$A41,СВЦЭМ!$B$39:$B$782,E$11)+'СЕТ СН'!$F$12+СВЦЭМ!$D$10+'СЕТ СН'!$F$5-'СЕТ СН'!$F$20</f>
        <v>4920.8813810700003</v>
      </c>
      <c r="F41" s="36">
        <f>SUMIFS(СВЦЭМ!$C$39:$C$782,СВЦЭМ!$A$39:$A$782,$A41,СВЦЭМ!$B$39:$B$782,F$11)+'СЕТ СН'!$F$12+СВЦЭМ!$D$10+'СЕТ СН'!$F$5-'СЕТ СН'!$F$20</f>
        <v>4924.6112212500002</v>
      </c>
      <c r="G41" s="36">
        <f>SUMIFS(СВЦЭМ!$C$39:$C$782,СВЦЭМ!$A$39:$A$782,$A41,СВЦЭМ!$B$39:$B$782,G$11)+'СЕТ СН'!$F$12+СВЦЭМ!$D$10+'СЕТ СН'!$F$5-'СЕТ СН'!$F$20</f>
        <v>4883.81590994</v>
      </c>
      <c r="H41" s="36">
        <f>SUMIFS(СВЦЭМ!$C$39:$C$782,СВЦЭМ!$A$39:$A$782,$A41,СВЦЭМ!$B$39:$B$782,H$11)+'СЕТ СН'!$F$12+СВЦЭМ!$D$10+'СЕТ СН'!$F$5-'СЕТ СН'!$F$20</f>
        <v>4873.1984310600001</v>
      </c>
      <c r="I41" s="36">
        <f>SUMIFS(СВЦЭМ!$C$39:$C$782,СВЦЭМ!$A$39:$A$782,$A41,СВЦЭМ!$B$39:$B$782,I$11)+'СЕТ СН'!$F$12+СВЦЭМ!$D$10+'СЕТ СН'!$F$5-'СЕТ СН'!$F$20</f>
        <v>4813.4758029200002</v>
      </c>
      <c r="J41" s="36">
        <f>SUMIFS(СВЦЭМ!$C$39:$C$782,СВЦЭМ!$A$39:$A$782,$A41,СВЦЭМ!$B$39:$B$782,J$11)+'СЕТ СН'!$F$12+СВЦЭМ!$D$10+'СЕТ СН'!$F$5-'СЕТ СН'!$F$20</f>
        <v>4777.45291585</v>
      </c>
      <c r="K41" s="36">
        <f>SUMIFS(СВЦЭМ!$C$39:$C$782,СВЦЭМ!$A$39:$A$782,$A41,СВЦЭМ!$B$39:$B$782,K$11)+'СЕТ СН'!$F$12+СВЦЭМ!$D$10+'СЕТ СН'!$F$5-'СЕТ СН'!$F$20</f>
        <v>4746.43289878</v>
      </c>
      <c r="L41" s="36">
        <f>SUMIFS(СВЦЭМ!$C$39:$C$782,СВЦЭМ!$A$39:$A$782,$A41,СВЦЭМ!$B$39:$B$782,L$11)+'СЕТ СН'!$F$12+СВЦЭМ!$D$10+'СЕТ СН'!$F$5-'СЕТ СН'!$F$20</f>
        <v>4754.0744560200001</v>
      </c>
      <c r="M41" s="36">
        <f>SUMIFS(СВЦЭМ!$C$39:$C$782,СВЦЭМ!$A$39:$A$782,$A41,СВЦЭМ!$B$39:$B$782,M$11)+'СЕТ СН'!$F$12+СВЦЭМ!$D$10+'СЕТ СН'!$F$5-'СЕТ СН'!$F$20</f>
        <v>4783.2486234099997</v>
      </c>
      <c r="N41" s="36">
        <f>SUMIFS(СВЦЭМ!$C$39:$C$782,СВЦЭМ!$A$39:$A$782,$A41,СВЦЭМ!$B$39:$B$782,N$11)+'СЕТ СН'!$F$12+СВЦЭМ!$D$10+'СЕТ СН'!$F$5-'СЕТ СН'!$F$20</f>
        <v>4819.8612397500001</v>
      </c>
      <c r="O41" s="36">
        <f>SUMIFS(СВЦЭМ!$C$39:$C$782,СВЦЭМ!$A$39:$A$782,$A41,СВЦЭМ!$B$39:$B$782,O$11)+'СЕТ СН'!$F$12+СВЦЭМ!$D$10+'СЕТ СН'!$F$5-'СЕТ СН'!$F$20</f>
        <v>4855.1527894299998</v>
      </c>
      <c r="P41" s="36">
        <f>SUMIFS(СВЦЭМ!$C$39:$C$782,СВЦЭМ!$A$39:$A$782,$A41,СВЦЭМ!$B$39:$B$782,P$11)+'СЕТ СН'!$F$12+СВЦЭМ!$D$10+'СЕТ СН'!$F$5-'СЕТ СН'!$F$20</f>
        <v>4862.2098101299998</v>
      </c>
      <c r="Q41" s="36">
        <f>SUMIFS(СВЦЭМ!$C$39:$C$782,СВЦЭМ!$A$39:$A$782,$A41,СВЦЭМ!$B$39:$B$782,Q$11)+'СЕТ СН'!$F$12+СВЦЭМ!$D$10+'СЕТ СН'!$F$5-'СЕТ СН'!$F$20</f>
        <v>4880.8071490399998</v>
      </c>
      <c r="R41" s="36">
        <f>SUMIFS(СВЦЭМ!$C$39:$C$782,СВЦЭМ!$A$39:$A$782,$A41,СВЦЭМ!$B$39:$B$782,R$11)+'СЕТ СН'!$F$12+СВЦЭМ!$D$10+'СЕТ СН'!$F$5-'СЕТ СН'!$F$20</f>
        <v>4878.4484677700002</v>
      </c>
      <c r="S41" s="36">
        <f>SUMIFS(СВЦЭМ!$C$39:$C$782,СВЦЭМ!$A$39:$A$782,$A41,СВЦЭМ!$B$39:$B$782,S$11)+'СЕТ СН'!$F$12+СВЦЭМ!$D$10+'СЕТ СН'!$F$5-'СЕТ СН'!$F$20</f>
        <v>4852.49849326</v>
      </c>
      <c r="T41" s="36">
        <f>SUMIFS(СВЦЭМ!$C$39:$C$782,СВЦЭМ!$A$39:$A$782,$A41,СВЦЭМ!$B$39:$B$782,T$11)+'СЕТ СН'!$F$12+СВЦЭМ!$D$10+'СЕТ СН'!$F$5-'СЕТ СН'!$F$20</f>
        <v>4810.9524702600002</v>
      </c>
      <c r="U41" s="36">
        <f>SUMIFS(СВЦЭМ!$C$39:$C$782,СВЦЭМ!$A$39:$A$782,$A41,СВЦЭМ!$B$39:$B$782,U$11)+'СЕТ СН'!$F$12+СВЦЭМ!$D$10+'СЕТ СН'!$F$5-'СЕТ СН'!$F$20</f>
        <v>4801.4747615100005</v>
      </c>
      <c r="V41" s="36">
        <f>SUMIFS(СВЦЭМ!$C$39:$C$782,СВЦЭМ!$A$39:$A$782,$A41,СВЦЭМ!$B$39:$B$782,V$11)+'СЕТ СН'!$F$12+СВЦЭМ!$D$10+'СЕТ СН'!$F$5-'СЕТ СН'!$F$20</f>
        <v>4763.5797142600004</v>
      </c>
      <c r="W41" s="36">
        <f>SUMIFS(СВЦЭМ!$C$39:$C$782,СВЦЭМ!$A$39:$A$782,$A41,СВЦЭМ!$B$39:$B$782,W$11)+'СЕТ СН'!$F$12+СВЦЭМ!$D$10+'СЕТ СН'!$F$5-'СЕТ СН'!$F$20</f>
        <v>4757.2820950900004</v>
      </c>
      <c r="X41" s="36">
        <f>SUMIFS(СВЦЭМ!$C$39:$C$782,СВЦЭМ!$A$39:$A$782,$A41,СВЦЭМ!$B$39:$B$782,X$11)+'СЕТ СН'!$F$12+СВЦЭМ!$D$10+'СЕТ СН'!$F$5-'СЕТ СН'!$F$20</f>
        <v>4787.3167094500004</v>
      </c>
      <c r="Y41" s="36">
        <f>SUMIFS(СВЦЭМ!$C$39:$C$782,СВЦЭМ!$A$39:$A$782,$A41,СВЦЭМ!$B$39:$B$782,Y$11)+'СЕТ СН'!$F$12+СВЦЭМ!$D$10+'СЕТ СН'!$F$5-'СЕТ СН'!$F$20</f>
        <v>4825.4848879199999</v>
      </c>
    </row>
    <row r="42" spans="1:25" ht="15.75" x14ac:dyDescent="0.2">
      <c r="A42" s="35">
        <f t="shared" si="0"/>
        <v>45016</v>
      </c>
      <c r="B42" s="36">
        <f>SUMIFS(СВЦЭМ!$C$39:$C$782,СВЦЭМ!$A$39:$A$782,$A42,СВЦЭМ!$B$39:$B$782,B$11)+'СЕТ СН'!$F$12+СВЦЭМ!$D$10+'СЕТ СН'!$F$5-'СЕТ СН'!$F$20</f>
        <v>4897.9644810099999</v>
      </c>
      <c r="C42" s="36">
        <f>SUMIFS(СВЦЭМ!$C$39:$C$782,СВЦЭМ!$A$39:$A$782,$A42,СВЦЭМ!$B$39:$B$782,C$11)+'СЕТ СН'!$F$12+СВЦЭМ!$D$10+'СЕТ СН'!$F$5-'СЕТ СН'!$F$20</f>
        <v>4852.2766345300006</v>
      </c>
      <c r="D42" s="36">
        <f>SUMIFS(СВЦЭМ!$C$39:$C$782,СВЦЭМ!$A$39:$A$782,$A42,СВЦЭМ!$B$39:$B$782,D$11)+'СЕТ СН'!$F$12+СВЦЭМ!$D$10+'СЕТ СН'!$F$5-'СЕТ СН'!$F$20</f>
        <v>4964.6533368199998</v>
      </c>
      <c r="E42" s="36">
        <f>SUMIFS(СВЦЭМ!$C$39:$C$782,СВЦЭМ!$A$39:$A$782,$A42,СВЦЭМ!$B$39:$B$782,E$11)+'СЕТ СН'!$F$12+СВЦЭМ!$D$10+'СЕТ СН'!$F$5-'СЕТ СН'!$F$20</f>
        <v>4958.0790092999996</v>
      </c>
      <c r="F42" s="36">
        <f>SUMIFS(СВЦЭМ!$C$39:$C$782,СВЦЭМ!$A$39:$A$782,$A42,СВЦЭМ!$B$39:$B$782,F$11)+'СЕТ СН'!$F$12+СВЦЭМ!$D$10+'СЕТ СН'!$F$5-'СЕТ СН'!$F$20</f>
        <v>4963.1917352199998</v>
      </c>
      <c r="G42" s="36">
        <f>SUMIFS(СВЦЭМ!$C$39:$C$782,СВЦЭМ!$A$39:$A$782,$A42,СВЦЭМ!$B$39:$B$782,G$11)+'СЕТ СН'!$F$12+СВЦЭМ!$D$10+'СЕТ СН'!$F$5-'СЕТ СН'!$F$20</f>
        <v>4945.5030213800001</v>
      </c>
      <c r="H42" s="36">
        <f>SUMIFS(СВЦЭМ!$C$39:$C$782,СВЦЭМ!$A$39:$A$782,$A42,СВЦЭМ!$B$39:$B$782,H$11)+'СЕТ СН'!$F$12+СВЦЭМ!$D$10+'СЕТ СН'!$F$5-'СЕТ СН'!$F$20</f>
        <v>4934.72263432</v>
      </c>
      <c r="I42" s="36">
        <f>SUMIFS(СВЦЭМ!$C$39:$C$782,СВЦЭМ!$A$39:$A$782,$A42,СВЦЭМ!$B$39:$B$782,I$11)+'СЕТ СН'!$F$12+СВЦЭМ!$D$10+'СЕТ СН'!$F$5-'СЕТ СН'!$F$20</f>
        <v>4860.0951241299999</v>
      </c>
      <c r="J42" s="36">
        <f>SUMIFS(СВЦЭМ!$C$39:$C$782,СВЦЭМ!$A$39:$A$782,$A42,СВЦЭМ!$B$39:$B$782,J$11)+'СЕТ СН'!$F$12+СВЦЭМ!$D$10+'СЕТ СН'!$F$5-'СЕТ СН'!$F$20</f>
        <v>4835.0634903600003</v>
      </c>
      <c r="K42" s="36">
        <f>SUMIFS(СВЦЭМ!$C$39:$C$782,СВЦЭМ!$A$39:$A$782,$A42,СВЦЭМ!$B$39:$B$782,K$11)+'СЕТ СН'!$F$12+СВЦЭМ!$D$10+'СЕТ СН'!$F$5-'СЕТ СН'!$F$20</f>
        <v>4800.8809234300006</v>
      </c>
      <c r="L42" s="36">
        <f>SUMIFS(СВЦЭМ!$C$39:$C$782,СВЦЭМ!$A$39:$A$782,$A42,СВЦЭМ!$B$39:$B$782,L$11)+'СЕТ СН'!$F$12+СВЦЭМ!$D$10+'СЕТ СН'!$F$5-'СЕТ СН'!$F$20</f>
        <v>4771.1646321200005</v>
      </c>
      <c r="M42" s="36">
        <f>SUMIFS(СВЦЭМ!$C$39:$C$782,СВЦЭМ!$A$39:$A$782,$A42,СВЦЭМ!$B$39:$B$782,M$11)+'СЕТ СН'!$F$12+СВЦЭМ!$D$10+'СЕТ СН'!$F$5-'СЕТ СН'!$F$20</f>
        <v>4762.6702704500003</v>
      </c>
      <c r="N42" s="36">
        <f>SUMIFS(СВЦЭМ!$C$39:$C$782,СВЦЭМ!$A$39:$A$782,$A42,СВЦЭМ!$B$39:$B$782,N$11)+'СЕТ СН'!$F$12+СВЦЭМ!$D$10+'СЕТ СН'!$F$5-'СЕТ СН'!$F$20</f>
        <v>4805.1346518</v>
      </c>
      <c r="O42" s="36">
        <f>SUMIFS(СВЦЭМ!$C$39:$C$782,СВЦЭМ!$A$39:$A$782,$A42,СВЦЭМ!$B$39:$B$782,O$11)+'СЕТ СН'!$F$12+СВЦЭМ!$D$10+'СЕТ СН'!$F$5-'СЕТ СН'!$F$20</f>
        <v>4834.0452465600001</v>
      </c>
      <c r="P42" s="36">
        <f>SUMIFS(СВЦЭМ!$C$39:$C$782,СВЦЭМ!$A$39:$A$782,$A42,СВЦЭМ!$B$39:$B$782,P$11)+'СЕТ СН'!$F$12+СВЦЭМ!$D$10+'СЕТ СН'!$F$5-'СЕТ СН'!$F$20</f>
        <v>4851.7871429200004</v>
      </c>
      <c r="Q42" s="36">
        <f>SUMIFS(СВЦЭМ!$C$39:$C$782,СВЦЭМ!$A$39:$A$782,$A42,СВЦЭМ!$B$39:$B$782,Q$11)+'СЕТ СН'!$F$12+СВЦЭМ!$D$10+'СЕТ СН'!$F$5-'СЕТ СН'!$F$20</f>
        <v>4840.6867308999999</v>
      </c>
      <c r="R42" s="36">
        <f>SUMIFS(СВЦЭМ!$C$39:$C$782,СВЦЭМ!$A$39:$A$782,$A42,СВЦЭМ!$B$39:$B$782,R$11)+'СЕТ СН'!$F$12+СВЦЭМ!$D$10+'СЕТ СН'!$F$5-'СЕТ СН'!$F$20</f>
        <v>4834.7024370999998</v>
      </c>
      <c r="S42" s="36">
        <f>SUMIFS(СВЦЭМ!$C$39:$C$782,СВЦЭМ!$A$39:$A$782,$A42,СВЦЭМ!$B$39:$B$782,S$11)+'СЕТ СН'!$F$12+СВЦЭМ!$D$10+'СЕТ СН'!$F$5-'СЕТ СН'!$F$20</f>
        <v>4815.7572854500004</v>
      </c>
      <c r="T42" s="36">
        <f>SUMIFS(СВЦЭМ!$C$39:$C$782,СВЦЭМ!$A$39:$A$782,$A42,СВЦЭМ!$B$39:$B$782,T$11)+'СЕТ СН'!$F$12+СВЦЭМ!$D$10+'СЕТ СН'!$F$5-'СЕТ СН'!$F$20</f>
        <v>4778.1165793399996</v>
      </c>
      <c r="U42" s="36">
        <f>SUMIFS(СВЦЭМ!$C$39:$C$782,СВЦЭМ!$A$39:$A$782,$A42,СВЦЭМ!$B$39:$B$782,U$11)+'СЕТ СН'!$F$12+СВЦЭМ!$D$10+'СЕТ СН'!$F$5-'СЕТ СН'!$F$20</f>
        <v>4764.0449573900005</v>
      </c>
      <c r="V42" s="36">
        <f>SUMIFS(СВЦЭМ!$C$39:$C$782,СВЦЭМ!$A$39:$A$782,$A42,СВЦЭМ!$B$39:$B$782,V$11)+'СЕТ СН'!$F$12+СВЦЭМ!$D$10+'СЕТ СН'!$F$5-'СЕТ СН'!$F$20</f>
        <v>4729.6322619299999</v>
      </c>
      <c r="W42" s="36">
        <f>SUMIFS(СВЦЭМ!$C$39:$C$782,СВЦЭМ!$A$39:$A$782,$A42,СВЦЭМ!$B$39:$B$782,W$11)+'СЕТ СН'!$F$12+СВЦЭМ!$D$10+'СЕТ СН'!$F$5-'СЕТ СН'!$F$20</f>
        <v>4724.6561637699997</v>
      </c>
      <c r="X42" s="36">
        <f>SUMIFS(СВЦЭМ!$C$39:$C$782,СВЦЭМ!$A$39:$A$782,$A42,СВЦЭМ!$B$39:$B$782,X$11)+'СЕТ СН'!$F$12+СВЦЭМ!$D$10+'СЕТ СН'!$F$5-'СЕТ СН'!$F$20</f>
        <v>4764.8417917500001</v>
      </c>
      <c r="Y42" s="36">
        <f>SUMIFS(СВЦЭМ!$C$39:$C$782,СВЦЭМ!$A$39:$A$782,$A42,СВЦЭМ!$B$39:$B$782,Y$11)+'СЕТ СН'!$F$12+СВЦЭМ!$D$10+'СЕТ СН'!$F$5-'СЕТ СН'!$F$20</f>
        <v>4750.9871607200002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01.03.2023</v>
      </c>
      <c r="B48" s="36">
        <f>SUMIFS(СВЦЭМ!$C$39:$C$782,СВЦЭМ!$A$39:$A$782,$A48,СВЦЭМ!$B$39:$B$782,B$47)+'СЕТ СН'!$G$12+СВЦЭМ!$D$10+'СЕТ СН'!$G$5-'СЕТ СН'!$G$20</f>
        <v>5552.7605324599999</v>
      </c>
      <c r="C48" s="36">
        <f>SUMIFS(СВЦЭМ!$C$39:$C$782,СВЦЭМ!$A$39:$A$782,$A48,СВЦЭМ!$B$39:$B$782,C$47)+'СЕТ СН'!$G$12+СВЦЭМ!$D$10+'СЕТ СН'!$G$5-'СЕТ СН'!$G$20</f>
        <v>5591.7774030399996</v>
      </c>
      <c r="D48" s="36">
        <f>SUMIFS(СВЦЭМ!$C$39:$C$782,СВЦЭМ!$A$39:$A$782,$A48,СВЦЭМ!$B$39:$B$782,D$47)+'СЕТ СН'!$G$12+СВЦЭМ!$D$10+'СЕТ СН'!$G$5-'СЕТ СН'!$G$20</f>
        <v>5611.9662326899997</v>
      </c>
      <c r="E48" s="36">
        <f>SUMIFS(СВЦЭМ!$C$39:$C$782,СВЦЭМ!$A$39:$A$782,$A48,СВЦЭМ!$B$39:$B$782,E$47)+'СЕТ СН'!$G$12+СВЦЭМ!$D$10+'СЕТ СН'!$G$5-'СЕТ СН'!$G$20</f>
        <v>5630.4668393900001</v>
      </c>
      <c r="F48" s="36">
        <f>SUMIFS(СВЦЭМ!$C$39:$C$782,СВЦЭМ!$A$39:$A$782,$A48,СВЦЭМ!$B$39:$B$782,F$47)+'СЕТ СН'!$G$12+СВЦЭМ!$D$10+'СЕТ СН'!$G$5-'СЕТ СН'!$G$20</f>
        <v>5630.8921210999997</v>
      </c>
      <c r="G48" s="36">
        <f>SUMIFS(СВЦЭМ!$C$39:$C$782,СВЦЭМ!$A$39:$A$782,$A48,СВЦЭМ!$B$39:$B$782,G$47)+'СЕТ СН'!$G$12+СВЦЭМ!$D$10+'СЕТ СН'!$G$5-'СЕТ СН'!$G$20</f>
        <v>5597.1082852100008</v>
      </c>
      <c r="H48" s="36">
        <f>SUMIFS(СВЦЭМ!$C$39:$C$782,СВЦЭМ!$A$39:$A$782,$A48,СВЦЭМ!$B$39:$B$782,H$47)+'СЕТ СН'!$G$12+СВЦЭМ!$D$10+'СЕТ СН'!$G$5-'СЕТ СН'!$G$20</f>
        <v>5565.2455854199998</v>
      </c>
      <c r="I48" s="36">
        <f>SUMIFS(СВЦЭМ!$C$39:$C$782,СВЦЭМ!$A$39:$A$782,$A48,СВЦЭМ!$B$39:$B$782,I$47)+'СЕТ СН'!$G$12+СВЦЭМ!$D$10+'СЕТ СН'!$G$5-'СЕТ СН'!$G$20</f>
        <v>5509.4468843100003</v>
      </c>
      <c r="J48" s="36">
        <f>SUMIFS(СВЦЭМ!$C$39:$C$782,СВЦЭМ!$A$39:$A$782,$A48,СВЦЭМ!$B$39:$B$782,J$47)+'СЕТ СН'!$G$12+СВЦЭМ!$D$10+'СЕТ СН'!$G$5-'СЕТ СН'!$G$20</f>
        <v>5495.3425750300003</v>
      </c>
      <c r="K48" s="36">
        <f>SUMIFS(СВЦЭМ!$C$39:$C$782,СВЦЭМ!$A$39:$A$782,$A48,СВЦЭМ!$B$39:$B$782,K$47)+'СЕТ СН'!$G$12+СВЦЭМ!$D$10+'СЕТ СН'!$G$5-'СЕТ СН'!$G$20</f>
        <v>5430.1729723999997</v>
      </c>
      <c r="L48" s="36">
        <f>SUMIFS(СВЦЭМ!$C$39:$C$782,СВЦЭМ!$A$39:$A$782,$A48,СВЦЭМ!$B$39:$B$782,L$47)+'СЕТ СН'!$G$12+СВЦЭМ!$D$10+'СЕТ СН'!$G$5-'СЕТ СН'!$G$20</f>
        <v>5449.9360919800001</v>
      </c>
      <c r="M48" s="36">
        <f>SUMIFS(СВЦЭМ!$C$39:$C$782,СВЦЭМ!$A$39:$A$782,$A48,СВЦЭМ!$B$39:$B$782,M$47)+'СЕТ СН'!$G$12+СВЦЭМ!$D$10+'СЕТ СН'!$G$5-'СЕТ СН'!$G$20</f>
        <v>5464.2730112200006</v>
      </c>
      <c r="N48" s="36">
        <f>SUMIFS(СВЦЭМ!$C$39:$C$782,СВЦЭМ!$A$39:$A$782,$A48,СВЦЭМ!$B$39:$B$782,N$47)+'СЕТ СН'!$G$12+СВЦЭМ!$D$10+'СЕТ СН'!$G$5-'СЕТ СН'!$G$20</f>
        <v>5496.6537741100001</v>
      </c>
      <c r="O48" s="36">
        <f>SUMIFS(СВЦЭМ!$C$39:$C$782,СВЦЭМ!$A$39:$A$782,$A48,СВЦЭМ!$B$39:$B$782,O$47)+'СЕТ СН'!$G$12+СВЦЭМ!$D$10+'СЕТ СН'!$G$5-'СЕТ СН'!$G$20</f>
        <v>5511.4044501799999</v>
      </c>
      <c r="P48" s="36">
        <f>SUMIFS(СВЦЭМ!$C$39:$C$782,СВЦЭМ!$A$39:$A$782,$A48,СВЦЭМ!$B$39:$B$782,P$47)+'СЕТ СН'!$G$12+СВЦЭМ!$D$10+'СЕТ СН'!$G$5-'СЕТ СН'!$G$20</f>
        <v>5514.4138397500001</v>
      </c>
      <c r="Q48" s="36">
        <f>SUMIFS(СВЦЭМ!$C$39:$C$782,СВЦЭМ!$A$39:$A$782,$A48,СВЦЭМ!$B$39:$B$782,Q$47)+'СЕТ СН'!$G$12+СВЦЭМ!$D$10+'СЕТ СН'!$G$5-'СЕТ СН'!$G$20</f>
        <v>5498.6613981600003</v>
      </c>
      <c r="R48" s="36">
        <f>SUMIFS(СВЦЭМ!$C$39:$C$782,СВЦЭМ!$A$39:$A$782,$A48,СВЦЭМ!$B$39:$B$782,R$47)+'СЕТ СН'!$G$12+СВЦЭМ!$D$10+'СЕТ СН'!$G$5-'СЕТ СН'!$G$20</f>
        <v>5503.1629306600007</v>
      </c>
      <c r="S48" s="36">
        <f>SUMIFS(СВЦЭМ!$C$39:$C$782,СВЦЭМ!$A$39:$A$782,$A48,СВЦЭМ!$B$39:$B$782,S$47)+'СЕТ СН'!$G$12+СВЦЭМ!$D$10+'СЕТ СН'!$G$5-'СЕТ СН'!$G$20</f>
        <v>5473.4264273700001</v>
      </c>
      <c r="T48" s="36">
        <f>SUMIFS(СВЦЭМ!$C$39:$C$782,СВЦЭМ!$A$39:$A$782,$A48,СВЦЭМ!$B$39:$B$782,T$47)+'СЕТ СН'!$G$12+СВЦЭМ!$D$10+'СЕТ СН'!$G$5-'СЕТ СН'!$G$20</f>
        <v>5467.6347796200007</v>
      </c>
      <c r="U48" s="36">
        <f>SUMIFS(СВЦЭМ!$C$39:$C$782,СВЦЭМ!$A$39:$A$782,$A48,СВЦЭМ!$B$39:$B$782,U$47)+'СЕТ СН'!$G$12+СВЦЭМ!$D$10+'СЕТ СН'!$G$5-'СЕТ СН'!$G$20</f>
        <v>5481.2557505499999</v>
      </c>
      <c r="V48" s="36">
        <f>SUMIFS(СВЦЭМ!$C$39:$C$782,СВЦЭМ!$A$39:$A$782,$A48,СВЦЭМ!$B$39:$B$782,V$47)+'СЕТ СН'!$G$12+СВЦЭМ!$D$10+'СЕТ СН'!$G$5-'СЕТ СН'!$G$20</f>
        <v>5484.0111994899999</v>
      </c>
      <c r="W48" s="36">
        <f>SUMIFS(СВЦЭМ!$C$39:$C$782,СВЦЭМ!$A$39:$A$782,$A48,СВЦЭМ!$B$39:$B$782,W$47)+'СЕТ СН'!$G$12+СВЦЭМ!$D$10+'СЕТ СН'!$G$5-'СЕТ СН'!$G$20</f>
        <v>5503.4339057800007</v>
      </c>
      <c r="X48" s="36">
        <f>SUMIFS(СВЦЭМ!$C$39:$C$782,СВЦЭМ!$A$39:$A$782,$A48,СВЦЭМ!$B$39:$B$782,X$47)+'СЕТ СН'!$G$12+СВЦЭМ!$D$10+'СЕТ СН'!$G$5-'СЕТ СН'!$G$20</f>
        <v>5517.8137819800004</v>
      </c>
      <c r="Y48" s="36">
        <f>SUMIFS(СВЦЭМ!$C$39:$C$782,СВЦЭМ!$A$39:$A$782,$A48,СВЦЭМ!$B$39:$B$782,Y$47)+'СЕТ СН'!$G$12+СВЦЭМ!$D$10+'СЕТ СН'!$G$5-'СЕТ СН'!$G$20</f>
        <v>5556.3893997100004</v>
      </c>
    </row>
    <row r="49" spans="1:25" ht="15.75" x14ac:dyDescent="0.2">
      <c r="A49" s="35">
        <f>A48+1</f>
        <v>44987</v>
      </c>
      <c r="B49" s="36">
        <f>SUMIFS(СВЦЭМ!$C$39:$C$782,СВЦЭМ!$A$39:$A$782,$A49,СВЦЭМ!$B$39:$B$782,B$47)+'СЕТ СН'!$G$12+СВЦЭМ!$D$10+'СЕТ СН'!$G$5-'СЕТ СН'!$G$20</f>
        <v>5526.7147210900002</v>
      </c>
      <c r="C49" s="36">
        <f>SUMIFS(СВЦЭМ!$C$39:$C$782,СВЦЭМ!$A$39:$A$782,$A49,СВЦЭМ!$B$39:$B$782,C$47)+'СЕТ СН'!$G$12+СВЦЭМ!$D$10+'СЕТ СН'!$G$5-'СЕТ СН'!$G$20</f>
        <v>5506.9028689400002</v>
      </c>
      <c r="D49" s="36">
        <f>SUMIFS(СВЦЭМ!$C$39:$C$782,СВЦЭМ!$A$39:$A$782,$A49,СВЦЭМ!$B$39:$B$782,D$47)+'СЕТ СН'!$G$12+СВЦЭМ!$D$10+'СЕТ СН'!$G$5-'СЕТ СН'!$G$20</f>
        <v>5527.2298257000002</v>
      </c>
      <c r="E49" s="36">
        <f>SUMIFS(СВЦЭМ!$C$39:$C$782,СВЦЭМ!$A$39:$A$782,$A49,СВЦЭМ!$B$39:$B$782,E$47)+'СЕТ СН'!$G$12+СВЦЭМ!$D$10+'СЕТ СН'!$G$5-'СЕТ СН'!$G$20</f>
        <v>5540.5318111899996</v>
      </c>
      <c r="F49" s="36">
        <f>SUMIFS(СВЦЭМ!$C$39:$C$782,СВЦЭМ!$A$39:$A$782,$A49,СВЦЭМ!$B$39:$B$782,F$47)+'СЕТ СН'!$G$12+СВЦЭМ!$D$10+'СЕТ СН'!$G$5-'СЕТ СН'!$G$20</f>
        <v>5542.4555426900006</v>
      </c>
      <c r="G49" s="36">
        <f>SUMIFS(СВЦЭМ!$C$39:$C$782,СВЦЭМ!$A$39:$A$782,$A49,СВЦЭМ!$B$39:$B$782,G$47)+'СЕТ СН'!$G$12+СВЦЭМ!$D$10+'СЕТ СН'!$G$5-'СЕТ СН'!$G$20</f>
        <v>5513.9302832100002</v>
      </c>
      <c r="H49" s="36">
        <f>SUMIFS(СВЦЭМ!$C$39:$C$782,СВЦЭМ!$A$39:$A$782,$A49,СВЦЭМ!$B$39:$B$782,H$47)+'СЕТ СН'!$G$12+СВЦЭМ!$D$10+'СЕТ СН'!$G$5-'СЕТ СН'!$G$20</f>
        <v>5406.0118490300001</v>
      </c>
      <c r="I49" s="36">
        <f>SUMIFS(СВЦЭМ!$C$39:$C$782,СВЦЭМ!$A$39:$A$782,$A49,СВЦЭМ!$B$39:$B$782,I$47)+'СЕТ СН'!$G$12+СВЦЭМ!$D$10+'СЕТ СН'!$G$5-'СЕТ СН'!$G$20</f>
        <v>5363.2042060700005</v>
      </c>
      <c r="J49" s="36">
        <f>SUMIFS(СВЦЭМ!$C$39:$C$782,СВЦЭМ!$A$39:$A$782,$A49,СВЦЭМ!$B$39:$B$782,J$47)+'СЕТ СН'!$G$12+СВЦЭМ!$D$10+'СЕТ СН'!$G$5-'СЕТ СН'!$G$20</f>
        <v>5345.1034671100006</v>
      </c>
      <c r="K49" s="36">
        <f>SUMIFS(СВЦЭМ!$C$39:$C$782,СВЦЭМ!$A$39:$A$782,$A49,СВЦЭМ!$B$39:$B$782,K$47)+'СЕТ СН'!$G$12+СВЦЭМ!$D$10+'СЕТ СН'!$G$5-'СЕТ СН'!$G$20</f>
        <v>5362.85516276</v>
      </c>
      <c r="L49" s="36">
        <f>SUMIFS(СВЦЭМ!$C$39:$C$782,СВЦЭМ!$A$39:$A$782,$A49,СВЦЭМ!$B$39:$B$782,L$47)+'СЕТ СН'!$G$12+СВЦЭМ!$D$10+'СЕТ СН'!$G$5-'СЕТ СН'!$G$20</f>
        <v>5361.1185669300003</v>
      </c>
      <c r="M49" s="36">
        <f>SUMIFS(СВЦЭМ!$C$39:$C$782,СВЦЭМ!$A$39:$A$782,$A49,СВЦЭМ!$B$39:$B$782,M$47)+'СЕТ СН'!$G$12+СВЦЭМ!$D$10+'СЕТ СН'!$G$5-'СЕТ СН'!$G$20</f>
        <v>5362.2105245500006</v>
      </c>
      <c r="N49" s="36">
        <f>SUMIFS(СВЦЭМ!$C$39:$C$782,СВЦЭМ!$A$39:$A$782,$A49,СВЦЭМ!$B$39:$B$782,N$47)+'СЕТ СН'!$G$12+СВЦЭМ!$D$10+'СЕТ СН'!$G$5-'СЕТ СН'!$G$20</f>
        <v>5383.1477494999999</v>
      </c>
      <c r="O49" s="36">
        <f>SUMIFS(СВЦЭМ!$C$39:$C$782,СВЦЭМ!$A$39:$A$782,$A49,СВЦЭМ!$B$39:$B$782,O$47)+'СЕТ СН'!$G$12+СВЦЭМ!$D$10+'СЕТ СН'!$G$5-'СЕТ СН'!$G$20</f>
        <v>5430.1434026699999</v>
      </c>
      <c r="P49" s="36">
        <f>SUMIFS(СВЦЭМ!$C$39:$C$782,СВЦЭМ!$A$39:$A$782,$A49,СВЦЭМ!$B$39:$B$782,P$47)+'СЕТ СН'!$G$12+СВЦЭМ!$D$10+'СЕТ СН'!$G$5-'СЕТ СН'!$G$20</f>
        <v>5444.6820365800004</v>
      </c>
      <c r="Q49" s="36">
        <f>SUMIFS(СВЦЭМ!$C$39:$C$782,СВЦЭМ!$A$39:$A$782,$A49,СВЦЭМ!$B$39:$B$782,Q$47)+'СЕТ СН'!$G$12+СВЦЭМ!$D$10+'СЕТ СН'!$G$5-'СЕТ СН'!$G$20</f>
        <v>5449.35454252</v>
      </c>
      <c r="R49" s="36">
        <f>SUMIFS(СВЦЭМ!$C$39:$C$782,СВЦЭМ!$A$39:$A$782,$A49,СВЦЭМ!$B$39:$B$782,R$47)+'СЕТ СН'!$G$12+СВЦЭМ!$D$10+'СЕТ СН'!$G$5-'СЕТ СН'!$G$20</f>
        <v>5455.8212195200003</v>
      </c>
      <c r="S49" s="36">
        <f>SUMIFS(СВЦЭМ!$C$39:$C$782,СВЦЭМ!$A$39:$A$782,$A49,СВЦЭМ!$B$39:$B$782,S$47)+'СЕТ СН'!$G$12+СВЦЭМ!$D$10+'СЕТ СН'!$G$5-'СЕТ СН'!$G$20</f>
        <v>5450.9644875399999</v>
      </c>
      <c r="T49" s="36">
        <f>SUMIFS(СВЦЭМ!$C$39:$C$782,СВЦЭМ!$A$39:$A$782,$A49,СВЦЭМ!$B$39:$B$782,T$47)+'СЕТ СН'!$G$12+СВЦЭМ!$D$10+'СЕТ СН'!$G$5-'СЕТ СН'!$G$20</f>
        <v>5404.76680872</v>
      </c>
      <c r="U49" s="36">
        <f>SUMIFS(СВЦЭМ!$C$39:$C$782,СВЦЭМ!$A$39:$A$782,$A49,СВЦЭМ!$B$39:$B$782,U$47)+'СЕТ СН'!$G$12+СВЦЭМ!$D$10+'СЕТ СН'!$G$5-'СЕТ СН'!$G$20</f>
        <v>5343.7733628900005</v>
      </c>
      <c r="V49" s="36">
        <f>SUMIFS(СВЦЭМ!$C$39:$C$782,СВЦЭМ!$A$39:$A$782,$A49,СВЦЭМ!$B$39:$B$782,V$47)+'СЕТ СН'!$G$12+СВЦЭМ!$D$10+'СЕТ СН'!$G$5-'СЕТ СН'!$G$20</f>
        <v>5328.42348786</v>
      </c>
      <c r="W49" s="36">
        <f>SUMIFS(СВЦЭМ!$C$39:$C$782,СВЦЭМ!$A$39:$A$782,$A49,СВЦЭМ!$B$39:$B$782,W$47)+'СЕТ СН'!$G$12+СВЦЭМ!$D$10+'СЕТ СН'!$G$5-'СЕТ СН'!$G$20</f>
        <v>5349.2337055400003</v>
      </c>
      <c r="X49" s="36">
        <f>SUMIFS(СВЦЭМ!$C$39:$C$782,СВЦЭМ!$A$39:$A$782,$A49,СВЦЭМ!$B$39:$B$782,X$47)+'СЕТ СН'!$G$12+СВЦЭМ!$D$10+'СЕТ СН'!$G$5-'СЕТ СН'!$G$20</f>
        <v>5369.0709814600004</v>
      </c>
      <c r="Y49" s="36">
        <f>SUMIFS(СВЦЭМ!$C$39:$C$782,СВЦЭМ!$A$39:$A$782,$A49,СВЦЭМ!$B$39:$B$782,Y$47)+'СЕТ СН'!$G$12+СВЦЭМ!$D$10+'СЕТ СН'!$G$5-'СЕТ СН'!$G$20</f>
        <v>5412.7094963300005</v>
      </c>
    </row>
    <row r="50" spans="1:25" ht="15.75" x14ac:dyDescent="0.2">
      <c r="A50" s="35">
        <f t="shared" ref="A50:A78" si="1">A49+1</f>
        <v>44988</v>
      </c>
      <c r="B50" s="36">
        <f>SUMIFS(СВЦЭМ!$C$39:$C$782,СВЦЭМ!$A$39:$A$782,$A50,СВЦЭМ!$B$39:$B$782,B$47)+'СЕТ СН'!$G$12+СВЦЭМ!$D$10+'СЕТ СН'!$G$5-'СЕТ СН'!$G$20</f>
        <v>5439.2300837100001</v>
      </c>
      <c r="C50" s="36">
        <f>SUMIFS(СВЦЭМ!$C$39:$C$782,СВЦЭМ!$A$39:$A$782,$A50,СВЦЭМ!$B$39:$B$782,C$47)+'СЕТ СН'!$G$12+СВЦЭМ!$D$10+'СЕТ СН'!$G$5-'СЕТ СН'!$G$20</f>
        <v>5438.9622838900004</v>
      </c>
      <c r="D50" s="36">
        <f>SUMIFS(СВЦЭМ!$C$39:$C$782,СВЦЭМ!$A$39:$A$782,$A50,СВЦЭМ!$B$39:$B$782,D$47)+'СЕТ СН'!$G$12+СВЦЭМ!$D$10+'СЕТ СН'!$G$5-'СЕТ СН'!$G$20</f>
        <v>5468.1966230100006</v>
      </c>
      <c r="E50" s="36">
        <f>SUMIFS(СВЦЭМ!$C$39:$C$782,СВЦЭМ!$A$39:$A$782,$A50,СВЦЭМ!$B$39:$B$782,E$47)+'СЕТ СН'!$G$12+СВЦЭМ!$D$10+'СЕТ СН'!$G$5-'СЕТ СН'!$G$20</f>
        <v>5477.0869465200003</v>
      </c>
      <c r="F50" s="36">
        <f>SUMIFS(СВЦЭМ!$C$39:$C$782,СВЦЭМ!$A$39:$A$782,$A50,СВЦЭМ!$B$39:$B$782,F$47)+'СЕТ СН'!$G$12+СВЦЭМ!$D$10+'СЕТ СН'!$G$5-'СЕТ СН'!$G$20</f>
        <v>5458.9075835700005</v>
      </c>
      <c r="G50" s="36">
        <f>SUMIFS(СВЦЭМ!$C$39:$C$782,СВЦЭМ!$A$39:$A$782,$A50,СВЦЭМ!$B$39:$B$782,G$47)+'СЕТ СН'!$G$12+СВЦЭМ!$D$10+'СЕТ СН'!$G$5-'СЕТ СН'!$G$20</f>
        <v>5444.3865692500003</v>
      </c>
      <c r="H50" s="36">
        <f>SUMIFS(СВЦЭМ!$C$39:$C$782,СВЦЭМ!$A$39:$A$782,$A50,СВЦЭМ!$B$39:$B$782,H$47)+'СЕТ СН'!$G$12+СВЦЭМ!$D$10+'СЕТ СН'!$G$5-'СЕТ СН'!$G$20</f>
        <v>5432.1627674299998</v>
      </c>
      <c r="I50" s="36">
        <f>SUMIFS(СВЦЭМ!$C$39:$C$782,СВЦЭМ!$A$39:$A$782,$A50,СВЦЭМ!$B$39:$B$782,I$47)+'СЕТ СН'!$G$12+СВЦЭМ!$D$10+'СЕТ СН'!$G$5-'СЕТ СН'!$G$20</f>
        <v>5354.93205433</v>
      </c>
      <c r="J50" s="36">
        <f>SUMIFS(СВЦЭМ!$C$39:$C$782,СВЦЭМ!$A$39:$A$782,$A50,СВЦЭМ!$B$39:$B$782,J$47)+'СЕТ СН'!$G$12+СВЦЭМ!$D$10+'СЕТ СН'!$G$5-'СЕТ СН'!$G$20</f>
        <v>5361.9538726999999</v>
      </c>
      <c r="K50" s="36">
        <f>SUMIFS(СВЦЭМ!$C$39:$C$782,СВЦЭМ!$A$39:$A$782,$A50,СВЦЭМ!$B$39:$B$782,K$47)+'СЕТ СН'!$G$12+СВЦЭМ!$D$10+'СЕТ СН'!$G$5-'СЕТ СН'!$G$20</f>
        <v>5349.7981117500003</v>
      </c>
      <c r="L50" s="36">
        <f>SUMIFS(СВЦЭМ!$C$39:$C$782,СВЦЭМ!$A$39:$A$782,$A50,СВЦЭМ!$B$39:$B$782,L$47)+'СЕТ СН'!$G$12+СВЦЭМ!$D$10+'СЕТ СН'!$G$5-'СЕТ СН'!$G$20</f>
        <v>5322.2908672100002</v>
      </c>
      <c r="M50" s="36">
        <f>SUMIFS(СВЦЭМ!$C$39:$C$782,СВЦЭМ!$A$39:$A$782,$A50,СВЦЭМ!$B$39:$B$782,M$47)+'СЕТ СН'!$G$12+СВЦЭМ!$D$10+'СЕТ СН'!$G$5-'СЕТ СН'!$G$20</f>
        <v>5329.00030978</v>
      </c>
      <c r="N50" s="36">
        <f>SUMIFS(СВЦЭМ!$C$39:$C$782,СВЦЭМ!$A$39:$A$782,$A50,СВЦЭМ!$B$39:$B$782,N$47)+'СЕТ СН'!$G$12+СВЦЭМ!$D$10+'СЕТ СН'!$G$5-'СЕТ СН'!$G$20</f>
        <v>5364.0571703000005</v>
      </c>
      <c r="O50" s="36">
        <f>SUMIFS(СВЦЭМ!$C$39:$C$782,СВЦЭМ!$A$39:$A$782,$A50,СВЦЭМ!$B$39:$B$782,O$47)+'СЕТ СН'!$G$12+СВЦЭМ!$D$10+'СЕТ СН'!$G$5-'СЕТ СН'!$G$20</f>
        <v>5434.40490305</v>
      </c>
      <c r="P50" s="36">
        <f>SUMIFS(СВЦЭМ!$C$39:$C$782,СВЦЭМ!$A$39:$A$782,$A50,СВЦЭМ!$B$39:$B$782,P$47)+'СЕТ СН'!$G$12+СВЦЭМ!$D$10+'СЕТ СН'!$G$5-'СЕТ СН'!$G$20</f>
        <v>5445.1107629199996</v>
      </c>
      <c r="Q50" s="36">
        <f>SUMIFS(СВЦЭМ!$C$39:$C$782,СВЦЭМ!$A$39:$A$782,$A50,СВЦЭМ!$B$39:$B$782,Q$47)+'СЕТ СН'!$G$12+СВЦЭМ!$D$10+'СЕТ СН'!$G$5-'СЕТ СН'!$G$20</f>
        <v>5401.3038163800002</v>
      </c>
      <c r="R50" s="36">
        <f>SUMIFS(СВЦЭМ!$C$39:$C$782,СВЦЭМ!$A$39:$A$782,$A50,СВЦЭМ!$B$39:$B$782,R$47)+'СЕТ СН'!$G$12+СВЦЭМ!$D$10+'СЕТ СН'!$G$5-'СЕТ СН'!$G$20</f>
        <v>5461.1228714600002</v>
      </c>
      <c r="S50" s="36">
        <f>SUMIFS(СВЦЭМ!$C$39:$C$782,СВЦЭМ!$A$39:$A$782,$A50,СВЦЭМ!$B$39:$B$782,S$47)+'СЕТ СН'!$G$12+СВЦЭМ!$D$10+'СЕТ СН'!$G$5-'СЕТ СН'!$G$20</f>
        <v>5400.6911525200003</v>
      </c>
      <c r="T50" s="36">
        <f>SUMIFS(СВЦЭМ!$C$39:$C$782,СВЦЭМ!$A$39:$A$782,$A50,СВЦЭМ!$B$39:$B$782,T$47)+'СЕТ СН'!$G$12+СВЦЭМ!$D$10+'СЕТ СН'!$G$5-'СЕТ СН'!$G$20</f>
        <v>5354.8324800999999</v>
      </c>
      <c r="U50" s="36">
        <f>SUMIFS(СВЦЭМ!$C$39:$C$782,СВЦЭМ!$A$39:$A$782,$A50,СВЦЭМ!$B$39:$B$782,U$47)+'СЕТ СН'!$G$12+СВЦЭМ!$D$10+'СЕТ СН'!$G$5-'СЕТ СН'!$G$20</f>
        <v>5325.2484238200004</v>
      </c>
      <c r="V50" s="36">
        <f>SUMIFS(СВЦЭМ!$C$39:$C$782,СВЦЭМ!$A$39:$A$782,$A50,СВЦЭМ!$B$39:$B$782,V$47)+'СЕТ СН'!$G$12+СВЦЭМ!$D$10+'СЕТ СН'!$G$5-'СЕТ СН'!$G$20</f>
        <v>5332.8327737</v>
      </c>
      <c r="W50" s="36">
        <f>SUMIFS(СВЦЭМ!$C$39:$C$782,СВЦЭМ!$A$39:$A$782,$A50,СВЦЭМ!$B$39:$B$782,W$47)+'СЕТ СН'!$G$12+СВЦЭМ!$D$10+'СЕТ СН'!$G$5-'СЕТ СН'!$G$20</f>
        <v>5325.5930604900004</v>
      </c>
      <c r="X50" s="36">
        <f>SUMIFS(СВЦЭМ!$C$39:$C$782,СВЦЭМ!$A$39:$A$782,$A50,СВЦЭМ!$B$39:$B$782,X$47)+'СЕТ СН'!$G$12+СВЦЭМ!$D$10+'СЕТ СН'!$G$5-'СЕТ СН'!$G$20</f>
        <v>5353.49006663</v>
      </c>
      <c r="Y50" s="36">
        <f>SUMIFS(СВЦЭМ!$C$39:$C$782,СВЦЭМ!$A$39:$A$782,$A50,СВЦЭМ!$B$39:$B$782,Y$47)+'СЕТ СН'!$G$12+СВЦЭМ!$D$10+'СЕТ СН'!$G$5-'СЕТ СН'!$G$20</f>
        <v>5425.8675315999999</v>
      </c>
    </row>
    <row r="51" spans="1:25" ht="15.75" x14ac:dyDescent="0.2">
      <c r="A51" s="35">
        <f t="shared" si="1"/>
        <v>44989</v>
      </c>
      <c r="B51" s="36">
        <f>SUMIFS(СВЦЭМ!$C$39:$C$782,СВЦЭМ!$A$39:$A$782,$A51,СВЦЭМ!$B$39:$B$782,B$47)+'СЕТ СН'!$G$12+СВЦЭМ!$D$10+'СЕТ СН'!$G$5-'СЕТ СН'!$G$20</f>
        <v>5373.68532615</v>
      </c>
      <c r="C51" s="36">
        <f>SUMIFS(СВЦЭМ!$C$39:$C$782,СВЦЭМ!$A$39:$A$782,$A51,СВЦЭМ!$B$39:$B$782,C$47)+'СЕТ СН'!$G$12+СВЦЭМ!$D$10+'СЕТ СН'!$G$5-'СЕТ СН'!$G$20</f>
        <v>5407.3062845100003</v>
      </c>
      <c r="D51" s="36">
        <f>SUMIFS(СВЦЭМ!$C$39:$C$782,СВЦЭМ!$A$39:$A$782,$A51,СВЦЭМ!$B$39:$B$782,D$47)+'СЕТ СН'!$G$12+СВЦЭМ!$D$10+'СЕТ СН'!$G$5-'СЕТ СН'!$G$20</f>
        <v>5408.73682474</v>
      </c>
      <c r="E51" s="36">
        <f>SUMIFS(СВЦЭМ!$C$39:$C$782,СВЦЭМ!$A$39:$A$782,$A51,СВЦЭМ!$B$39:$B$782,E$47)+'СЕТ СН'!$G$12+СВЦЭМ!$D$10+'СЕТ СН'!$G$5-'СЕТ СН'!$G$20</f>
        <v>5418.4524241500003</v>
      </c>
      <c r="F51" s="36">
        <f>SUMIFS(СВЦЭМ!$C$39:$C$782,СВЦЭМ!$A$39:$A$782,$A51,СВЦЭМ!$B$39:$B$782,F$47)+'СЕТ СН'!$G$12+СВЦЭМ!$D$10+'СЕТ СН'!$G$5-'СЕТ СН'!$G$20</f>
        <v>5402.4218675000002</v>
      </c>
      <c r="G51" s="36">
        <f>SUMIFS(СВЦЭМ!$C$39:$C$782,СВЦЭМ!$A$39:$A$782,$A51,СВЦЭМ!$B$39:$B$782,G$47)+'СЕТ СН'!$G$12+СВЦЭМ!$D$10+'СЕТ СН'!$G$5-'СЕТ СН'!$G$20</f>
        <v>5379.7703469200005</v>
      </c>
      <c r="H51" s="36">
        <f>SUMIFS(СВЦЭМ!$C$39:$C$782,СВЦЭМ!$A$39:$A$782,$A51,СВЦЭМ!$B$39:$B$782,H$47)+'СЕТ СН'!$G$12+СВЦЭМ!$D$10+'СЕТ СН'!$G$5-'СЕТ СН'!$G$20</f>
        <v>5330.7545933000001</v>
      </c>
      <c r="I51" s="36">
        <f>SUMIFS(СВЦЭМ!$C$39:$C$782,СВЦЭМ!$A$39:$A$782,$A51,СВЦЭМ!$B$39:$B$782,I$47)+'СЕТ СН'!$G$12+СВЦЭМ!$D$10+'СЕТ СН'!$G$5-'СЕТ СН'!$G$20</f>
        <v>5278.8557120599999</v>
      </c>
      <c r="J51" s="36">
        <f>SUMIFS(СВЦЭМ!$C$39:$C$782,СВЦЭМ!$A$39:$A$782,$A51,СВЦЭМ!$B$39:$B$782,J$47)+'СЕТ СН'!$G$12+СВЦЭМ!$D$10+'СЕТ СН'!$G$5-'СЕТ СН'!$G$20</f>
        <v>5261.9008910000002</v>
      </c>
      <c r="K51" s="36">
        <f>SUMIFS(СВЦЭМ!$C$39:$C$782,СВЦЭМ!$A$39:$A$782,$A51,СВЦЭМ!$B$39:$B$782,K$47)+'СЕТ СН'!$G$12+СВЦЭМ!$D$10+'СЕТ СН'!$G$5-'СЕТ СН'!$G$20</f>
        <v>5253.0610262200007</v>
      </c>
      <c r="L51" s="36">
        <f>SUMIFS(СВЦЭМ!$C$39:$C$782,СВЦЭМ!$A$39:$A$782,$A51,СВЦЭМ!$B$39:$B$782,L$47)+'СЕТ СН'!$G$12+СВЦЭМ!$D$10+'СЕТ СН'!$G$5-'СЕТ СН'!$G$20</f>
        <v>5261.6399386900002</v>
      </c>
      <c r="M51" s="36">
        <f>SUMIFS(СВЦЭМ!$C$39:$C$782,СВЦЭМ!$A$39:$A$782,$A51,СВЦЭМ!$B$39:$B$782,M$47)+'СЕТ СН'!$G$12+СВЦЭМ!$D$10+'СЕТ СН'!$G$5-'СЕТ СН'!$G$20</f>
        <v>5275.1198396500004</v>
      </c>
      <c r="N51" s="36">
        <f>SUMIFS(СВЦЭМ!$C$39:$C$782,СВЦЭМ!$A$39:$A$782,$A51,СВЦЭМ!$B$39:$B$782,N$47)+'СЕТ СН'!$G$12+СВЦЭМ!$D$10+'СЕТ СН'!$G$5-'СЕТ СН'!$G$20</f>
        <v>5309.3593063099997</v>
      </c>
      <c r="O51" s="36">
        <f>SUMIFS(СВЦЭМ!$C$39:$C$782,СВЦЭМ!$A$39:$A$782,$A51,СВЦЭМ!$B$39:$B$782,O$47)+'СЕТ СН'!$G$12+СВЦЭМ!$D$10+'СЕТ СН'!$G$5-'СЕТ СН'!$G$20</f>
        <v>5336.1578849899997</v>
      </c>
      <c r="P51" s="36">
        <f>SUMIFS(СВЦЭМ!$C$39:$C$782,СВЦЭМ!$A$39:$A$782,$A51,СВЦЭМ!$B$39:$B$782,P$47)+'СЕТ СН'!$G$12+СВЦЭМ!$D$10+'СЕТ СН'!$G$5-'СЕТ СН'!$G$20</f>
        <v>5349.6455022999999</v>
      </c>
      <c r="Q51" s="36">
        <f>SUMIFS(СВЦЭМ!$C$39:$C$782,СВЦЭМ!$A$39:$A$782,$A51,СВЦЭМ!$B$39:$B$782,Q$47)+'СЕТ СН'!$G$12+СВЦЭМ!$D$10+'СЕТ СН'!$G$5-'СЕТ СН'!$G$20</f>
        <v>5354.1047738100006</v>
      </c>
      <c r="R51" s="36">
        <f>SUMIFS(СВЦЭМ!$C$39:$C$782,СВЦЭМ!$A$39:$A$782,$A51,СВЦЭМ!$B$39:$B$782,R$47)+'СЕТ СН'!$G$12+СВЦЭМ!$D$10+'СЕТ СН'!$G$5-'СЕТ СН'!$G$20</f>
        <v>5357.2986494300003</v>
      </c>
      <c r="S51" s="36">
        <f>SUMIFS(СВЦЭМ!$C$39:$C$782,СВЦЭМ!$A$39:$A$782,$A51,СВЦЭМ!$B$39:$B$782,S$47)+'СЕТ СН'!$G$12+СВЦЭМ!$D$10+'СЕТ СН'!$G$5-'СЕТ СН'!$G$20</f>
        <v>5320.1983257900001</v>
      </c>
      <c r="T51" s="36">
        <f>SUMIFS(СВЦЭМ!$C$39:$C$782,СВЦЭМ!$A$39:$A$782,$A51,СВЦЭМ!$B$39:$B$782,T$47)+'СЕТ СН'!$G$12+СВЦЭМ!$D$10+'СЕТ СН'!$G$5-'СЕТ СН'!$G$20</f>
        <v>5274.0711994200001</v>
      </c>
      <c r="U51" s="36">
        <f>SUMIFS(СВЦЭМ!$C$39:$C$782,СВЦЭМ!$A$39:$A$782,$A51,СВЦЭМ!$B$39:$B$782,U$47)+'СЕТ СН'!$G$12+СВЦЭМ!$D$10+'СЕТ СН'!$G$5-'СЕТ СН'!$G$20</f>
        <v>5264.4853679300004</v>
      </c>
      <c r="V51" s="36">
        <f>SUMIFS(СВЦЭМ!$C$39:$C$782,СВЦЭМ!$A$39:$A$782,$A51,СВЦЭМ!$B$39:$B$782,V$47)+'СЕТ СН'!$G$12+СВЦЭМ!$D$10+'СЕТ СН'!$G$5-'СЕТ СН'!$G$20</f>
        <v>5276.9467948600004</v>
      </c>
      <c r="W51" s="36">
        <f>SUMIFS(СВЦЭМ!$C$39:$C$782,СВЦЭМ!$A$39:$A$782,$A51,СВЦЭМ!$B$39:$B$782,W$47)+'СЕТ СН'!$G$12+СВЦЭМ!$D$10+'СЕТ СН'!$G$5-'СЕТ СН'!$G$20</f>
        <v>5311.12469796</v>
      </c>
      <c r="X51" s="36">
        <f>SUMIFS(СВЦЭМ!$C$39:$C$782,СВЦЭМ!$A$39:$A$782,$A51,СВЦЭМ!$B$39:$B$782,X$47)+'СЕТ СН'!$G$12+СВЦЭМ!$D$10+'СЕТ СН'!$G$5-'СЕТ СН'!$G$20</f>
        <v>5345.8506754</v>
      </c>
      <c r="Y51" s="36">
        <f>SUMIFS(СВЦЭМ!$C$39:$C$782,СВЦЭМ!$A$39:$A$782,$A51,СВЦЭМ!$B$39:$B$782,Y$47)+'СЕТ СН'!$G$12+СВЦЭМ!$D$10+'СЕТ СН'!$G$5-'СЕТ СН'!$G$20</f>
        <v>5375.1085189700007</v>
      </c>
    </row>
    <row r="52" spans="1:25" ht="15.75" x14ac:dyDescent="0.2">
      <c r="A52" s="35">
        <f t="shared" si="1"/>
        <v>44990</v>
      </c>
      <c r="B52" s="36">
        <f>SUMIFS(СВЦЭМ!$C$39:$C$782,СВЦЭМ!$A$39:$A$782,$A52,СВЦЭМ!$B$39:$B$782,B$47)+'СЕТ СН'!$G$12+СВЦЭМ!$D$10+'СЕТ СН'!$G$5-'СЕТ СН'!$G$20</f>
        <v>5393.8146202099997</v>
      </c>
      <c r="C52" s="36">
        <f>SUMIFS(СВЦЭМ!$C$39:$C$782,СВЦЭМ!$A$39:$A$782,$A52,СВЦЭМ!$B$39:$B$782,C$47)+'СЕТ СН'!$G$12+СВЦЭМ!$D$10+'СЕТ СН'!$G$5-'СЕТ СН'!$G$20</f>
        <v>5429.02178757</v>
      </c>
      <c r="D52" s="36">
        <f>SUMIFS(СВЦЭМ!$C$39:$C$782,СВЦЭМ!$A$39:$A$782,$A52,СВЦЭМ!$B$39:$B$782,D$47)+'СЕТ СН'!$G$12+СВЦЭМ!$D$10+'СЕТ СН'!$G$5-'СЕТ СН'!$G$20</f>
        <v>5445.5544027200003</v>
      </c>
      <c r="E52" s="36">
        <f>SUMIFS(СВЦЭМ!$C$39:$C$782,СВЦЭМ!$A$39:$A$782,$A52,СВЦЭМ!$B$39:$B$782,E$47)+'СЕТ СН'!$G$12+СВЦЭМ!$D$10+'СЕТ СН'!$G$5-'СЕТ СН'!$G$20</f>
        <v>5448.2390290900003</v>
      </c>
      <c r="F52" s="36">
        <f>SUMIFS(СВЦЭМ!$C$39:$C$782,СВЦЭМ!$A$39:$A$782,$A52,СВЦЭМ!$B$39:$B$782,F$47)+'СЕТ СН'!$G$12+СВЦЭМ!$D$10+'СЕТ СН'!$G$5-'СЕТ СН'!$G$20</f>
        <v>5454.5855167600002</v>
      </c>
      <c r="G52" s="36">
        <f>SUMIFS(СВЦЭМ!$C$39:$C$782,СВЦЭМ!$A$39:$A$782,$A52,СВЦЭМ!$B$39:$B$782,G$47)+'СЕТ СН'!$G$12+СВЦЭМ!$D$10+'СЕТ СН'!$G$5-'СЕТ СН'!$G$20</f>
        <v>5431.7889975899998</v>
      </c>
      <c r="H52" s="36">
        <f>SUMIFS(СВЦЭМ!$C$39:$C$782,СВЦЭМ!$A$39:$A$782,$A52,СВЦЭМ!$B$39:$B$782,H$47)+'СЕТ СН'!$G$12+СВЦЭМ!$D$10+'СЕТ СН'!$G$5-'СЕТ СН'!$G$20</f>
        <v>5407.7614031700004</v>
      </c>
      <c r="I52" s="36">
        <f>SUMIFS(СВЦЭМ!$C$39:$C$782,СВЦЭМ!$A$39:$A$782,$A52,СВЦЭМ!$B$39:$B$782,I$47)+'СЕТ СН'!$G$12+СВЦЭМ!$D$10+'СЕТ СН'!$G$5-'СЕТ СН'!$G$20</f>
        <v>5389.9740533300001</v>
      </c>
      <c r="J52" s="36">
        <f>SUMIFS(СВЦЭМ!$C$39:$C$782,СВЦЭМ!$A$39:$A$782,$A52,СВЦЭМ!$B$39:$B$782,J$47)+'СЕТ СН'!$G$12+СВЦЭМ!$D$10+'СЕТ СН'!$G$5-'СЕТ СН'!$G$20</f>
        <v>5376.6721038100004</v>
      </c>
      <c r="K52" s="36">
        <f>SUMIFS(СВЦЭМ!$C$39:$C$782,СВЦЭМ!$A$39:$A$782,$A52,СВЦЭМ!$B$39:$B$782,K$47)+'СЕТ СН'!$G$12+СВЦЭМ!$D$10+'СЕТ СН'!$G$5-'СЕТ СН'!$G$20</f>
        <v>5310.51928632</v>
      </c>
      <c r="L52" s="36">
        <f>SUMIFS(СВЦЭМ!$C$39:$C$782,СВЦЭМ!$A$39:$A$782,$A52,СВЦЭМ!$B$39:$B$782,L$47)+'СЕТ СН'!$G$12+СВЦЭМ!$D$10+'СЕТ СН'!$G$5-'СЕТ СН'!$G$20</f>
        <v>5280.2994244800002</v>
      </c>
      <c r="M52" s="36">
        <f>SUMIFS(СВЦЭМ!$C$39:$C$782,СВЦЭМ!$A$39:$A$782,$A52,СВЦЭМ!$B$39:$B$782,M$47)+'СЕТ СН'!$G$12+СВЦЭМ!$D$10+'СЕТ СН'!$G$5-'СЕТ СН'!$G$20</f>
        <v>5292.7375704699998</v>
      </c>
      <c r="N52" s="36">
        <f>SUMIFS(СВЦЭМ!$C$39:$C$782,СВЦЭМ!$A$39:$A$782,$A52,СВЦЭМ!$B$39:$B$782,N$47)+'СЕТ СН'!$G$12+СВЦЭМ!$D$10+'СЕТ СН'!$G$5-'СЕТ СН'!$G$20</f>
        <v>5302.1271399500001</v>
      </c>
      <c r="O52" s="36">
        <f>SUMIFS(СВЦЭМ!$C$39:$C$782,СВЦЭМ!$A$39:$A$782,$A52,СВЦЭМ!$B$39:$B$782,O$47)+'СЕТ СН'!$G$12+СВЦЭМ!$D$10+'СЕТ СН'!$G$5-'СЕТ СН'!$G$20</f>
        <v>5329.3197808100003</v>
      </c>
      <c r="P52" s="36">
        <f>SUMIFS(СВЦЭМ!$C$39:$C$782,СВЦЭМ!$A$39:$A$782,$A52,СВЦЭМ!$B$39:$B$782,P$47)+'СЕТ СН'!$G$12+СВЦЭМ!$D$10+'СЕТ СН'!$G$5-'СЕТ СН'!$G$20</f>
        <v>5357.1710224899998</v>
      </c>
      <c r="Q52" s="36">
        <f>SUMIFS(СВЦЭМ!$C$39:$C$782,СВЦЭМ!$A$39:$A$782,$A52,СВЦЭМ!$B$39:$B$782,Q$47)+'СЕТ СН'!$G$12+СВЦЭМ!$D$10+'СЕТ СН'!$G$5-'СЕТ СН'!$G$20</f>
        <v>5374.67786961</v>
      </c>
      <c r="R52" s="36">
        <f>SUMIFS(СВЦЭМ!$C$39:$C$782,СВЦЭМ!$A$39:$A$782,$A52,СВЦЭМ!$B$39:$B$782,R$47)+'СЕТ СН'!$G$12+СВЦЭМ!$D$10+'СЕТ СН'!$G$5-'СЕТ СН'!$G$20</f>
        <v>5378.0233908099999</v>
      </c>
      <c r="S52" s="36">
        <f>SUMIFS(СВЦЭМ!$C$39:$C$782,СВЦЭМ!$A$39:$A$782,$A52,СВЦЭМ!$B$39:$B$782,S$47)+'СЕТ СН'!$G$12+СВЦЭМ!$D$10+'СЕТ СН'!$G$5-'СЕТ СН'!$G$20</f>
        <v>5357.6744762100006</v>
      </c>
      <c r="T52" s="36">
        <f>SUMIFS(СВЦЭМ!$C$39:$C$782,СВЦЭМ!$A$39:$A$782,$A52,СВЦЭМ!$B$39:$B$782,T$47)+'СЕТ СН'!$G$12+СВЦЭМ!$D$10+'СЕТ СН'!$G$5-'СЕТ СН'!$G$20</f>
        <v>5331.0179293300007</v>
      </c>
      <c r="U52" s="36">
        <f>SUMIFS(СВЦЭМ!$C$39:$C$782,СВЦЭМ!$A$39:$A$782,$A52,СВЦЭМ!$B$39:$B$782,U$47)+'СЕТ СН'!$G$12+СВЦЭМ!$D$10+'СЕТ СН'!$G$5-'СЕТ СН'!$G$20</f>
        <v>5291.5453153199996</v>
      </c>
      <c r="V52" s="36">
        <f>SUMIFS(СВЦЭМ!$C$39:$C$782,СВЦЭМ!$A$39:$A$782,$A52,СВЦЭМ!$B$39:$B$782,V$47)+'СЕТ СН'!$G$12+СВЦЭМ!$D$10+'СЕТ СН'!$G$5-'СЕТ СН'!$G$20</f>
        <v>5218.2136118400003</v>
      </c>
      <c r="W52" s="36">
        <f>SUMIFS(СВЦЭМ!$C$39:$C$782,СВЦЭМ!$A$39:$A$782,$A52,СВЦЭМ!$B$39:$B$782,W$47)+'СЕТ СН'!$G$12+СВЦЭМ!$D$10+'СЕТ СН'!$G$5-'СЕТ СН'!$G$20</f>
        <v>5228.1694488700005</v>
      </c>
      <c r="X52" s="36">
        <f>SUMIFS(СВЦЭМ!$C$39:$C$782,СВЦЭМ!$A$39:$A$782,$A52,СВЦЭМ!$B$39:$B$782,X$47)+'СЕТ СН'!$G$12+СВЦЭМ!$D$10+'СЕТ СН'!$G$5-'СЕТ СН'!$G$20</f>
        <v>5255.0790748899999</v>
      </c>
      <c r="Y52" s="36">
        <f>SUMIFS(СВЦЭМ!$C$39:$C$782,СВЦЭМ!$A$39:$A$782,$A52,СВЦЭМ!$B$39:$B$782,Y$47)+'СЕТ СН'!$G$12+СВЦЭМ!$D$10+'СЕТ СН'!$G$5-'СЕТ СН'!$G$20</f>
        <v>5338.9307775400002</v>
      </c>
    </row>
    <row r="53" spans="1:25" ht="15.75" x14ac:dyDescent="0.2">
      <c r="A53" s="35">
        <f t="shared" si="1"/>
        <v>44991</v>
      </c>
      <c r="B53" s="36">
        <f>SUMIFS(СВЦЭМ!$C$39:$C$782,СВЦЭМ!$A$39:$A$782,$A53,СВЦЭМ!$B$39:$B$782,B$47)+'СЕТ СН'!$G$12+СВЦЭМ!$D$10+'СЕТ СН'!$G$5-'СЕТ СН'!$G$20</f>
        <v>5391.8273910999997</v>
      </c>
      <c r="C53" s="36">
        <f>SUMIFS(СВЦЭМ!$C$39:$C$782,СВЦЭМ!$A$39:$A$782,$A53,СВЦЭМ!$B$39:$B$782,C$47)+'СЕТ СН'!$G$12+СВЦЭМ!$D$10+'СЕТ СН'!$G$5-'СЕТ СН'!$G$20</f>
        <v>5412.4659886200006</v>
      </c>
      <c r="D53" s="36">
        <f>SUMIFS(СВЦЭМ!$C$39:$C$782,СВЦЭМ!$A$39:$A$782,$A53,СВЦЭМ!$B$39:$B$782,D$47)+'СЕТ СН'!$G$12+СВЦЭМ!$D$10+'СЕТ СН'!$G$5-'СЕТ СН'!$G$20</f>
        <v>5431.24702548</v>
      </c>
      <c r="E53" s="36">
        <f>SUMIFS(СВЦЭМ!$C$39:$C$782,СВЦЭМ!$A$39:$A$782,$A53,СВЦЭМ!$B$39:$B$782,E$47)+'СЕТ СН'!$G$12+СВЦЭМ!$D$10+'СЕТ СН'!$G$5-'СЕТ СН'!$G$20</f>
        <v>5453.5256823899999</v>
      </c>
      <c r="F53" s="36">
        <f>SUMIFS(СВЦЭМ!$C$39:$C$782,СВЦЭМ!$A$39:$A$782,$A53,СВЦЭМ!$B$39:$B$782,F$47)+'СЕТ СН'!$G$12+СВЦЭМ!$D$10+'СЕТ СН'!$G$5-'СЕТ СН'!$G$20</f>
        <v>5446.7238549100002</v>
      </c>
      <c r="G53" s="36">
        <f>SUMIFS(СВЦЭМ!$C$39:$C$782,СВЦЭМ!$A$39:$A$782,$A53,СВЦЭМ!$B$39:$B$782,G$47)+'СЕТ СН'!$G$12+СВЦЭМ!$D$10+'СЕТ СН'!$G$5-'СЕТ СН'!$G$20</f>
        <v>5442.8653754799998</v>
      </c>
      <c r="H53" s="36">
        <f>SUMIFS(СВЦЭМ!$C$39:$C$782,СВЦЭМ!$A$39:$A$782,$A53,СВЦЭМ!$B$39:$B$782,H$47)+'СЕТ СН'!$G$12+СВЦЭМ!$D$10+'СЕТ СН'!$G$5-'СЕТ СН'!$G$20</f>
        <v>5393.4202161000003</v>
      </c>
      <c r="I53" s="36">
        <f>SUMIFS(СВЦЭМ!$C$39:$C$782,СВЦЭМ!$A$39:$A$782,$A53,СВЦЭМ!$B$39:$B$782,I$47)+'СЕТ СН'!$G$12+СВЦЭМ!$D$10+'СЕТ СН'!$G$5-'СЕТ СН'!$G$20</f>
        <v>5339.7537770100007</v>
      </c>
      <c r="J53" s="36">
        <f>SUMIFS(СВЦЭМ!$C$39:$C$782,СВЦЭМ!$A$39:$A$782,$A53,СВЦЭМ!$B$39:$B$782,J$47)+'СЕТ СН'!$G$12+СВЦЭМ!$D$10+'СЕТ СН'!$G$5-'СЕТ СН'!$G$20</f>
        <v>5321.2773464700003</v>
      </c>
      <c r="K53" s="36">
        <f>SUMIFS(СВЦЭМ!$C$39:$C$782,СВЦЭМ!$A$39:$A$782,$A53,СВЦЭМ!$B$39:$B$782,K$47)+'СЕТ СН'!$G$12+СВЦЭМ!$D$10+'СЕТ СН'!$G$5-'СЕТ СН'!$G$20</f>
        <v>5308.5838873299999</v>
      </c>
      <c r="L53" s="36">
        <f>SUMIFS(СВЦЭМ!$C$39:$C$782,СВЦЭМ!$A$39:$A$782,$A53,СВЦЭМ!$B$39:$B$782,L$47)+'СЕТ СН'!$G$12+СВЦЭМ!$D$10+'СЕТ СН'!$G$5-'СЕТ СН'!$G$20</f>
        <v>5307.8904293200003</v>
      </c>
      <c r="M53" s="36">
        <f>SUMIFS(СВЦЭМ!$C$39:$C$782,СВЦЭМ!$A$39:$A$782,$A53,СВЦЭМ!$B$39:$B$782,M$47)+'СЕТ СН'!$G$12+СВЦЭМ!$D$10+'СЕТ СН'!$G$5-'СЕТ СН'!$G$20</f>
        <v>5301.6864480200002</v>
      </c>
      <c r="N53" s="36">
        <f>SUMIFS(СВЦЭМ!$C$39:$C$782,СВЦЭМ!$A$39:$A$782,$A53,СВЦЭМ!$B$39:$B$782,N$47)+'СЕТ СН'!$G$12+СВЦЭМ!$D$10+'СЕТ СН'!$G$5-'СЕТ СН'!$G$20</f>
        <v>5325.7455591600001</v>
      </c>
      <c r="O53" s="36">
        <f>SUMIFS(СВЦЭМ!$C$39:$C$782,СВЦЭМ!$A$39:$A$782,$A53,СВЦЭМ!$B$39:$B$782,O$47)+'СЕТ СН'!$G$12+СВЦЭМ!$D$10+'СЕТ СН'!$G$5-'СЕТ СН'!$G$20</f>
        <v>5347.3336674600005</v>
      </c>
      <c r="P53" s="36">
        <f>SUMIFS(СВЦЭМ!$C$39:$C$782,СВЦЭМ!$A$39:$A$782,$A53,СВЦЭМ!$B$39:$B$782,P$47)+'СЕТ СН'!$G$12+СВЦЭМ!$D$10+'СЕТ СН'!$G$5-'СЕТ СН'!$G$20</f>
        <v>5358.8330144800002</v>
      </c>
      <c r="Q53" s="36">
        <f>SUMIFS(СВЦЭМ!$C$39:$C$782,СВЦЭМ!$A$39:$A$782,$A53,СВЦЭМ!$B$39:$B$782,Q$47)+'СЕТ СН'!$G$12+СВЦЭМ!$D$10+'СЕТ СН'!$G$5-'СЕТ СН'!$G$20</f>
        <v>5362.1264232900003</v>
      </c>
      <c r="R53" s="36">
        <f>SUMIFS(СВЦЭМ!$C$39:$C$782,СВЦЭМ!$A$39:$A$782,$A53,СВЦЭМ!$B$39:$B$782,R$47)+'СЕТ СН'!$G$12+СВЦЭМ!$D$10+'СЕТ СН'!$G$5-'СЕТ СН'!$G$20</f>
        <v>5367.9972172600001</v>
      </c>
      <c r="S53" s="36">
        <f>SUMIFS(СВЦЭМ!$C$39:$C$782,СВЦЭМ!$A$39:$A$782,$A53,СВЦЭМ!$B$39:$B$782,S$47)+'СЕТ СН'!$G$12+СВЦЭМ!$D$10+'СЕТ СН'!$G$5-'СЕТ СН'!$G$20</f>
        <v>5330.2302440900003</v>
      </c>
      <c r="T53" s="36">
        <f>SUMIFS(СВЦЭМ!$C$39:$C$782,СВЦЭМ!$A$39:$A$782,$A53,СВЦЭМ!$B$39:$B$782,T$47)+'СЕТ СН'!$G$12+СВЦЭМ!$D$10+'СЕТ СН'!$G$5-'СЕТ СН'!$G$20</f>
        <v>5310.7909322100004</v>
      </c>
      <c r="U53" s="36">
        <f>SUMIFS(СВЦЭМ!$C$39:$C$782,СВЦЭМ!$A$39:$A$782,$A53,СВЦЭМ!$B$39:$B$782,U$47)+'СЕТ СН'!$G$12+СВЦЭМ!$D$10+'СЕТ СН'!$G$5-'СЕТ СН'!$G$20</f>
        <v>5288.4448599900006</v>
      </c>
      <c r="V53" s="36">
        <f>SUMIFS(СВЦЭМ!$C$39:$C$782,СВЦЭМ!$A$39:$A$782,$A53,СВЦЭМ!$B$39:$B$782,V$47)+'СЕТ СН'!$G$12+СВЦЭМ!$D$10+'СЕТ СН'!$G$5-'СЕТ СН'!$G$20</f>
        <v>5285.1560025700001</v>
      </c>
      <c r="W53" s="36">
        <f>SUMIFS(СВЦЭМ!$C$39:$C$782,СВЦЭМ!$A$39:$A$782,$A53,СВЦЭМ!$B$39:$B$782,W$47)+'СЕТ СН'!$G$12+СВЦЭМ!$D$10+'СЕТ СН'!$G$5-'СЕТ СН'!$G$20</f>
        <v>5289.4513164800001</v>
      </c>
      <c r="X53" s="36">
        <f>SUMIFS(СВЦЭМ!$C$39:$C$782,СВЦЭМ!$A$39:$A$782,$A53,СВЦЭМ!$B$39:$B$782,X$47)+'СЕТ СН'!$G$12+СВЦЭМ!$D$10+'СЕТ СН'!$G$5-'СЕТ СН'!$G$20</f>
        <v>5319.6017909900002</v>
      </c>
      <c r="Y53" s="36">
        <f>SUMIFS(СВЦЭМ!$C$39:$C$782,СВЦЭМ!$A$39:$A$782,$A53,СВЦЭМ!$B$39:$B$782,Y$47)+'СЕТ СН'!$G$12+СВЦЭМ!$D$10+'СЕТ СН'!$G$5-'СЕТ СН'!$G$20</f>
        <v>5372.2561861499998</v>
      </c>
    </row>
    <row r="54" spans="1:25" ht="15.75" x14ac:dyDescent="0.2">
      <c r="A54" s="35">
        <f t="shared" si="1"/>
        <v>44992</v>
      </c>
      <c r="B54" s="36">
        <f>SUMIFS(СВЦЭМ!$C$39:$C$782,СВЦЭМ!$A$39:$A$782,$A54,СВЦЭМ!$B$39:$B$782,B$47)+'СЕТ СН'!$G$12+СВЦЭМ!$D$10+'СЕТ СН'!$G$5-'СЕТ СН'!$G$20</f>
        <v>5472.1239966200001</v>
      </c>
      <c r="C54" s="36">
        <f>SUMIFS(СВЦЭМ!$C$39:$C$782,СВЦЭМ!$A$39:$A$782,$A54,СВЦЭМ!$B$39:$B$782,C$47)+'СЕТ СН'!$G$12+СВЦЭМ!$D$10+'СЕТ СН'!$G$5-'СЕТ СН'!$G$20</f>
        <v>5514.01682213</v>
      </c>
      <c r="D54" s="36">
        <f>SUMIFS(СВЦЭМ!$C$39:$C$782,СВЦЭМ!$A$39:$A$782,$A54,СВЦЭМ!$B$39:$B$782,D$47)+'СЕТ СН'!$G$12+СВЦЭМ!$D$10+'СЕТ СН'!$G$5-'СЕТ СН'!$G$20</f>
        <v>5567.7373562700004</v>
      </c>
      <c r="E54" s="36">
        <f>SUMIFS(СВЦЭМ!$C$39:$C$782,СВЦЭМ!$A$39:$A$782,$A54,СВЦЭМ!$B$39:$B$782,E$47)+'СЕТ СН'!$G$12+СВЦЭМ!$D$10+'СЕТ СН'!$G$5-'СЕТ СН'!$G$20</f>
        <v>5566.6900804800007</v>
      </c>
      <c r="F54" s="36">
        <f>SUMIFS(СВЦЭМ!$C$39:$C$782,СВЦЭМ!$A$39:$A$782,$A54,СВЦЭМ!$B$39:$B$782,F$47)+'СЕТ СН'!$G$12+СВЦЭМ!$D$10+'СЕТ СН'!$G$5-'СЕТ СН'!$G$20</f>
        <v>5553.3069248800002</v>
      </c>
      <c r="G54" s="36">
        <f>SUMIFS(СВЦЭМ!$C$39:$C$782,СВЦЭМ!$A$39:$A$782,$A54,СВЦЭМ!$B$39:$B$782,G$47)+'СЕТ СН'!$G$12+СВЦЭМ!$D$10+'СЕТ СН'!$G$5-'СЕТ СН'!$G$20</f>
        <v>5525.0621249800006</v>
      </c>
      <c r="H54" s="36">
        <f>SUMIFS(СВЦЭМ!$C$39:$C$782,СВЦЭМ!$A$39:$A$782,$A54,СВЦЭМ!$B$39:$B$782,H$47)+'СЕТ СН'!$G$12+СВЦЭМ!$D$10+'СЕТ СН'!$G$5-'СЕТ СН'!$G$20</f>
        <v>5457.7925293500002</v>
      </c>
      <c r="I54" s="36">
        <f>SUMIFS(СВЦЭМ!$C$39:$C$782,СВЦЭМ!$A$39:$A$782,$A54,СВЦЭМ!$B$39:$B$782,I$47)+'СЕТ СН'!$G$12+СВЦЭМ!$D$10+'СЕТ СН'!$G$5-'СЕТ СН'!$G$20</f>
        <v>5415.9262604599999</v>
      </c>
      <c r="J54" s="36">
        <f>SUMIFS(СВЦЭМ!$C$39:$C$782,СВЦЭМ!$A$39:$A$782,$A54,СВЦЭМ!$B$39:$B$782,J$47)+'СЕТ СН'!$G$12+СВЦЭМ!$D$10+'СЕТ СН'!$G$5-'СЕТ СН'!$G$20</f>
        <v>5391.6751729400003</v>
      </c>
      <c r="K54" s="36">
        <f>SUMIFS(СВЦЭМ!$C$39:$C$782,СВЦЭМ!$A$39:$A$782,$A54,СВЦЭМ!$B$39:$B$782,K$47)+'СЕТ СН'!$G$12+СВЦЭМ!$D$10+'СЕТ СН'!$G$5-'СЕТ СН'!$G$20</f>
        <v>5367.1050075599996</v>
      </c>
      <c r="L54" s="36">
        <f>SUMIFS(СВЦЭМ!$C$39:$C$782,СВЦЭМ!$A$39:$A$782,$A54,СВЦЭМ!$B$39:$B$782,L$47)+'СЕТ СН'!$G$12+СВЦЭМ!$D$10+'СЕТ СН'!$G$5-'СЕТ СН'!$G$20</f>
        <v>5357.72220337</v>
      </c>
      <c r="M54" s="36">
        <f>SUMIFS(СВЦЭМ!$C$39:$C$782,СВЦЭМ!$A$39:$A$782,$A54,СВЦЭМ!$B$39:$B$782,M$47)+'СЕТ СН'!$G$12+СВЦЭМ!$D$10+'СЕТ СН'!$G$5-'СЕТ СН'!$G$20</f>
        <v>5363.2548269300005</v>
      </c>
      <c r="N54" s="36">
        <f>SUMIFS(СВЦЭМ!$C$39:$C$782,СВЦЭМ!$A$39:$A$782,$A54,СВЦЭМ!$B$39:$B$782,N$47)+'СЕТ СН'!$G$12+СВЦЭМ!$D$10+'СЕТ СН'!$G$5-'СЕТ СН'!$G$20</f>
        <v>5366.7207119200002</v>
      </c>
      <c r="O54" s="36">
        <f>SUMIFS(СВЦЭМ!$C$39:$C$782,СВЦЭМ!$A$39:$A$782,$A54,СВЦЭМ!$B$39:$B$782,O$47)+'СЕТ СН'!$G$12+СВЦЭМ!$D$10+'СЕТ СН'!$G$5-'СЕТ СН'!$G$20</f>
        <v>5405.3240640200002</v>
      </c>
      <c r="P54" s="36">
        <f>SUMIFS(СВЦЭМ!$C$39:$C$782,СВЦЭМ!$A$39:$A$782,$A54,СВЦЭМ!$B$39:$B$782,P$47)+'СЕТ СН'!$G$12+СВЦЭМ!$D$10+'СЕТ СН'!$G$5-'СЕТ СН'!$G$20</f>
        <v>5429.8378071400002</v>
      </c>
      <c r="Q54" s="36">
        <f>SUMIFS(СВЦЭМ!$C$39:$C$782,СВЦЭМ!$A$39:$A$782,$A54,СВЦЭМ!$B$39:$B$782,Q$47)+'СЕТ СН'!$G$12+СВЦЭМ!$D$10+'СЕТ СН'!$G$5-'СЕТ СН'!$G$20</f>
        <v>5427.1761322900002</v>
      </c>
      <c r="R54" s="36">
        <f>SUMIFS(СВЦЭМ!$C$39:$C$782,СВЦЭМ!$A$39:$A$782,$A54,СВЦЭМ!$B$39:$B$782,R$47)+'СЕТ СН'!$G$12+СВЦЭМ!$D$10+'СЕТ СН'!$G$5-'СЕТ СН'!$G$20</f>
        <v>5416.3840237100003</v>
      </c>
      <c r="S54" s="36">
        <f>SUMIFS(СВЦЭМ!$C$39:$C$782,СВЦЭМ!$A$39:$A$782,$A54,СВЦЭМ!$B$39:$B$782,S$47)+'СЕТ СН'!$G$12+СВЦЭМ!$D$10+'СЕТ СН'!$G$5-'СЕТ СН'!$G$20</f>
        <v>5412.3622235900002</v>
      </c>
      <c r="T54" s="36">
        <f>SUMIFS(СВЦЭМ!$C$39:$C$782,СВЦЭМ!$A$39:$A$782,$A54,СВЦЭМ!$B$39:$B$782,T$47)+'СЕТ СН'!$G$12+СВЦЭМ!$D$10+'СЕТ СН'!$G$5-'СЕТ СН'!$G$20</f>
        <v>5387.5520004999998</v>
      </c>
      <c r="U54" s="36">
        <f>SUMIFS(СВЦЭМ!$C$39:$C$782,СВЦЭМ!$A$39:$A$782,$A54,СВЦЭМ!$B$39:$B$782,U$47)+'СЕТ СН'!$G$12+СВЦЭМ!$D$10+'СЕТ СН'!$G$5-'СЕТ СН'!$G$20</f>
        <v>5351.5757466300001</v>
      </c>
      <c r="V54" s="36">
        <f>SUMIFS(СВЦЭМ!$C$39:$C$782,СВЦЭМ!$A$39:$A$782,$A54,СВЦЭМ!$B$39:$B$782,V$47)+'СЕТ СН'!$G$12+СВЦЭМ!$D$10+'СЕТ СН'!$G$5-'СЕТ СН'!$G$20</f>
        <v>5347.3639271299999</v>
      </c>
      <c r="W54" s="36">
        <f>SUMIFS(СВЦЭМ!$C$39:$C$782,СВЦЭМ!$A$39:$A$782,$A54,СВЦЭМ!$B$39:$B$782,W$47)+'СЕТ СН'!$G$12+СВЦЭМ!$D$10+'СЕТ СН'!$G$5-'СЕТ СН'!$G$20</f>
        <v>5365.4608741900001</v>
      </c>
      <c r="X54" s="36">
        <f>SUMIFS(СВЦЭМ!$C$39:$C$782,СВЦЭМ!$A$39:$A$782,$A54,СВЦЭМ!$B$39:$B$782,X$47)+'СЕТ СН'!$G$12+СВЦЭМ!$D$10+'СЕТ СН'!$G$5-'СЕТ СН'!$G$20</f>
        <v>5396.9053166200001</v>
      </c>
      <c r="Y54" s="36">
        <f>SUMIFS(СВЦЭМ!$C$39:$C$782,СВЦЭМ!$A$39:$A$782,$A54,СВЦЭМ!$B$39:$B$782,Y$47)+'СЕТ СН'!$G$12+СВЦЭМ!$D$10+'СЕТ СН'!$G$5-'СЕТ СН'!$G$20</f>
        <v>5395.2243764699997</v>
      </c>
    </row>
    <row r="55" spans="1:25" ht="15.75" x14ac:dyDescent="0.2">
      <c r="A55" s="35">
        <f t="shared" si="1"/>
        <v>44993</v>
      </c>
      <c r="B55" s="36">
        <f>SUMIFS(СВЦЭМ!$C$39:$C$782,СВЦЭМ!$A$39:$A$782,$A55,СВЦЭМ!$B$39:$B$782,B$47)+'СЕТ СН'!$G$12+СВЦЭМ!$D$10+'СЕТ СН'!$G$5-'СЕТ СН'!$G$20</f>
        <v>5441.6396793000004</v>
      </c>
      <c r="C55" s="36">
        <f>SUMIFS(СВЦЭМ!$C$39:$C$782,СВЦЭМ!$A$39:$A$782,$A55,СВЦЭМ!$B$39:$B$782,C$47)+'СЕТ СН'!$G$12+СВЦЭМ!$D$10+'СЕТ СН'!$G$5-'СЕТ СН'!$G$20</f>
        <v>5458.5290154300001</v>
      </c>
      <c r="D55" s="36">
        <f>SUMIFS(СВЦЭМ!$C$39:$C$782,СВЦЭМ!$A$39:$A$782,$A55,СВЦЭМ!$B$39:$B$782,D$47)+'СЕТ СН'!$G$12+СВЦЭМ!$D$10+'СЕТ СН'!$G$5-'СЕТ СН'!$G$20</f>
        <v>5477.8829326599998</v>
      </c>
      <c r="E55" s="36">
        <f>SUMIFS(СВЦЭМ!$C$39:$C$782,СВЦЭМ!$A$39:$A$782,$A55,СВЦЭМ!$B$39:$B$782,E$47)+'СЕТ СН'!$G$12+СВЦЭМ!$D$10+'СЕТ СН'!$G$5-'СЕТ СН'!$G$20</f>
        <v>5486.0381112800005</v>
      </c>
      <c r="F55" s="36">
        <f>SUMIFS(СВЦЭМ!$C$39:$C$782,СВЦЭМ!$A$39:$A$782,$A55,СВЦЭМ!$B$39:$B$782,F$47)+'СЕТ СН'!$G$12+СВЦЭМ!$D$10+'СЕТ СН'!$G$5-'СЕТ СН'!$G$20</f>
        <v>5488.5342131100006</v>
      </c>
      <c r="G55" s="36">
        <f>SUMIFS(СВЦЭМ!$C$39:$C$782,СВЦЭМ!$A$39:$A$782,$A55,СВЦЭМ!$B$39:$B$782,G$47)+'СЕТ СН'!$G$12+СВЦЭМ!$D$10+'СЕТ СН'!$G$5-'СЕТ СН'!$G$20</f>
        <v>5481.9405585100003</v>
      </c>
      <c r="H55" s="36">
        <f>SUMIFS(СВЦЭМ!$C$39:$C$782,СВЦЭМ!$A$39:$A$782,$A55,СВЦЭМ!$B$39:$B$782,H$47)+'СЕТ СН'!$G$12+СВЦЭМ!$D$10+'СЕТ СН'!$G$5-'СЕТ СН'!$G$20</f>
        <v>5454.7685921700004</v>
      </c>
      <c r="I55" s="36">
        <f>SUMIFS(СВЦЭМ!$C$39:$C$782,СВЦЭМ!$A$39:$A$782,$A55,СВЦЭМ!$B$39:$B$782,I$47)+'СЕТ СН'!$G$12+СВЦЭМ!$D$10+'СЕТ СН'!$G$5-'СЕТ СН'!$G$20</f>
        <v>5338.4078478700003</v>
      </c>
      <c r="J55" s="36">
        <f>SUMIFS(СВЦЭМ!$C$39:$C$782,СВЦЭМ!$A$39:$A$782,$A55,СВЦЭМ!$B$39:$B$782,J$47)+'СЕТ СН'!$G$12+СВЦЭМ!$D$10+'СЕТ СН'!$G$5-'СЕТ СН'!$G$20</f>
        <v>5364.18596325</v>
      </c>
      <c r="K55" s="36">
        <f>SUMIFS(СВЦЭМ!$C$39:$C$782,СВЦЭМ!$A$39:$A$782,$A55,СВЦЭМ!$B$39:$B$782,K$47)+'СЕТ СН'!$G$12+СВЦЭМ!$D$10+'СЕТ СН'!$G$5-'СЕТ СН'!$G$20</f>
        <v>5373.1196411500005</v>
      </c>
      <c r="L55" s="36">
        <f>SUMIFS(СВЦЭМ!$C$39:$C$782,СВЦЭМ!$A$39:$A$782,$A55,СВЦЭМ!$B$39:$B$782,L$47)+'СЕТ СН'!$G$12+СВЦЭМ!$D$10+'СЕТ СН'!$G$5-'СЕТ СН'!$G$20</f>
        <v>5357.6558634200001</v>
      </c>
      <c r="M55" s="36">
        <f>SUMIFS(СВЦЭМ!$C$39:$C$782,СВЦЭМ!$A$39:$A$782,$A55,СВЦЭМ!$B$39:$B$782,M$47)+'СЕТ СН'!$G$12+СВЦЭМ!$D$10+'СЕТ СН'!$G$5-'СЕТ СН'!$G$20</f>
        <v>5347.7979527000007</v>
      </c>
      <c r="N55" s="36">
        <f>SUMIFS(СВЦЭМ!$C$39:$C$782,СВЦЭМ!$A$39:$A$782,$A55,СВЦЭМ!$B$39:$B$782,N$47)+'СЕТ СН'!$G$12+СВЦЭМ!$D$10+'СЕТ СН'!$G$5-'СЕТ СН'!$G$20</f>
        <v>5339.6012951700004</v>
      </c>
      <c r="O55" s="36">
        <f>SUMIFS(СВЦЭМ!$C$39:$C$782,СВЦЭМ!$A$39:$A$782,$A55,СВЦЭМ!$B$39:$B$782,O$47)+'СЕТ СН'!$G$12+СВЦЭМ!$D$10+'СЕТ СН'!$G$5-'СЕТ СН'!$G$20</f>
        <v>5341.70140077</v>
      </c>
      <c r="P55" s="36">
        <f>SUMIFS(СВЦЭМ!$C$39:$C$782,СВЦЭМ!$A$39:$A$782,$A55,СВЦЭМ!$B$39:$B$782,P$47)+'СЕТ СН'!$G$12+СВЦЭМ!$D$10+'СЕТ СН'!$G$5-'СЕТ СН'!$G$20</f>
        <v>5328.3530798600004</v>
      </c>
      <c r="Q55" s="36">
        <f>SUMIFS(СВЦЭМ!$C$39:$C$782,СВЦЭМ!$A$39:$A$782,$A55,СВЦЭМ!$B$39:$B$782,Q$47)+'СЕТ СН'!$G$12+СВЦЭМ!$D$10+'СЕТ СН'!$G$5-'СЕТ СН'!$G$20</f>
        <v>5333.2259539200004</v>
      </c>
      <c r="R55" s="36">
        <f>SUMIFS(СВЦЭМ!$C$39:$C$782,СВЦЭМ!$A$39:$A$782,$A55,СВЦЭМ!$B$39:$B$782,R$47)+'СЕТ СН'!$G$12+СВЦЭМ!$D$10+'СЕТ СН'!$G$5-'СЕТ СН'!$G$20</f>
        <v>5345.8393549900002</v>
      </c>
      <c r="S55" s="36">
        <f>SUMIFS(СВЦЭМ!$C$39:$C$782,СВЦЭМ!$A$39:$A$782,$A55,СВЦЭМ!$B$39:$B$782,S$47)+'СЕТ СН'!$G$12+СВЦЭМ!$D$10+'СЕТ СН'!$G$5-'СЕТ СН'!$G$20</f>
        <v>5354.3419790099997</v>
      </c>
      <c r="T55" s="36">
        <f>SUMIFS(СВЦЭМ!$C$39:$C$782,СВЦЭМ!$A$39:$A$782,$A55,СВЦЭМ!$B$39:$B$782,T$47)+'СЕТ СН'!$G$12+СВЦЭМ!$D$10+'СЕТ СН'!$G$5-'СЕТ СН'!$G$20</f>
        <v>5354.7468425699999</v>
      </c>
      <c r="U55" s="36">
        <f>SUMIFS(СВЦЭМ!$C$39:$C$782,СВЦЭМ!$A$39:$A$782,$A55,СВЦЭМ!$B$39:$B$782,U$47)+'СЕТ СН'!$G$12+СВЦЭМ!$D$10+'СЕТ СН'!$G$5-'СЕТ СН'!$G$20</f>
        <v>5319.6246626600005</v>
      </c>
      <c r="V55" s="36">
        <f>SUMIFS(СВЦЭМ!$C$39:$C$782,СВЦЭМ!$A$39:$A$782,$A55,СВЦЭМ!$B$39:$B$782,V$47)+'СЕТ СН'!$G$12+СВЦЭМ!$D$10+'СЕТ СН'!$G$5-'СЕТ СН'!$G$20</f>
        <v>5308.58732409</v>
      </c>
      <c r="W55" s="36">
        <f>SUMIFS(СВЦЭМ!$C$39:$C$782,СВЦЭМ!$A$39:$A$782,$A55,СВЦЭМ!$B$39:$B$782,W$47)+'СЕТ СН'!$G$12+СВЦЭМ!$D$10+'СЕТ СН'!$G$5-'СЕТ СН'!$G$20</f>
        <v>5322.43531024</v>
      </c>
      <c r="X55" s="36">
        <f>SUMIFS(СВЦЭМ!$C$39:$C$782,СВЦЭМ!$A$39:$A$782,$A55,СВЦЭМ!$B$39:$B$782,X$47)+'СЕТ СН'!$G$12+СВЦЭМ!$D$10+'СЕТ СН'!$G$5-'СЕТ СН'!$G$20</f>
        <v>5357.4993287200004</v>
      </c>
      <c r="Y55" s="36">
        <f>SUMIFS(СВЦЭМ!$C$39:$C$782,СВЦЭМ!$A$39:$A$782,$A55,СВЦЭМ!$B$39:$B$782,Y$47)+'СЕТ СН'!$G$12+СВЦЭМ!$D$10+'СЕТ СН'!$G$5-'СЕТ СН'!$G$20</f>
        <v>5402.10334212</v>
      </c>
    </row>
    <row r="56" spans="1:25" ht="15.75" x14ac:dyDescent="0.2">
      <c r="A56" s="35">
        <f t="shared" si="1"/>
        <v>44994</v>
      </c>
      <c r="B56" s="36">
        <f>SUMIFS(СВЦЭМ!$C$39:$C$782,СВЦЭМ!$A$39:$A$782,$A56,СВЦЭМ!$B$39:$B$782,B$47)+'СЕТ СН'!$G$12+СВЦЭМ!$D$10+'СЕТ СН'!$G$5-'СЕТ СН'!$G$20</f>
        <v>5439.1309034000005</v>
      </c>
      <c r="C56" s="36">
        <f>SUMIFS(СВЦЭМ!$C$39:$C$782,СВЦЭМ!$A$39:$A$782,$A56,СВЦЭМ!$B$39:$B$782,C$47)+'СЕТ СН'!$G$12+СВЦЭМ!$D$10+'СЕТ СН'!$G$5-'СЕТ СН'!$G$20</f>
        <v>5480.89501458</v>
      </c>
      <c r="D56" s="36">
        <f>SUMIFS(СВЦЭМ!$C$39:$C$782,СВЦЭМ!$A$39:$A$782,$A56,СВЦЭМ!$B$39:$B$782,D$47)+'СЕТ СН'!$G$12+СВЦЭМ!$D$10+'СЕТ СН'!$G$5-'СЕТ СН'!$G$20</f>
        <v>5496.9595571</v>
      </c>
      <c r="E56" s="36">
        <f>SUMIFS(СВЦЭМ!$C$39:$C$782,СВЦЭМ!$A$39:$A$782,$A56,СВЦЭМ!$B$39:$B$782,E$47)+'СЕТ СН'!$G$12+СВЦЭМ!$D$10+'СЕТ СН'!$G$5-'СЕТ СН'!$G$20</f>
        <v>5508.4700456199998</v>
      </c>
      <c r="F56" s="36">
        <f>SUMIFS(СВЦЭМ!$C$39:$C$782,СВЦЭМ!$A$39:$A$782,$A56,СВЦЭМ!$B$39:$B$782,F$47)+'СЕТ СН'!$G$12+СВЦЭМ!$D$10+'СЕТ СН'!$G$5-'СЕТ СН'!$G$20</f>
        <v>5507.6024288600001</v>
      </c>
      <c r="G56" s="36">
        <f>SUMIFS(СВЦЭМ!$C$39:$C$782,СВЦЭМ!$A$39:$A$782,$A56,СВЦЭМ!$B$39:$B$782,G$47)+'СЕТ СН'!$G$12+СВЦЭМ!$D$10+'СЕТ СН'!$G$5-'СЕТ СН'!$G$20</f>
        <v>5489.0969844499996</v>
      </c>
      <c r="H56" s="36">
        <f>SUMIFS(СВЦЭМ!$C$39:$C$782,СВЦЭМ!$A$39:$A$782,$A56,СВЦЭМ!$B$39:$B$782,H$47)+'СЕТ СН'!$G$12+СВЦЭМ!$D$10+'СЕТ СН'!$G$5-'СЕТ СН'!$G$20</f>
        <v>5435.6139521499999</v>
      </c>
      <c r="I56" s="36">
        <f>SUMIFS(СВЦЭМ!$C$39:$C$782,СВЦЭМ!$A$39:$A$782,$A56,СВЦЭМ!$B$39:$B$782,I$47)+'СЕТ СН'!$G$12+СВЦЭМ!$D$10+'СЕТ СН'!$G$5-'СЕТ СН'!$G$20</f>
        <v>5381.66571346</v>
      </c>
      <c r="J56" s="36">
        <f>SUMIFS(СВЦЭМ!$C$39:$C$782,СВЦЭМ!$A$39:$A$782,$A56,СВЦЭМ!$B$39:$B$782,J$47)+'СЕТ СН'!$G$12+СВЦЭМ!$D$10+'СЕТ СН'!$G$5-'СЕТ СН'!$G$20</f>
        <v>5369.3307435900006</v>
      </c>
      <c r="K56" s="36">
        <f>SUMIFS(СВЦЭМ!$C$39:$C$782,СВЦЭМ!$A$39:$A$782,$A56,СВЦЭМ!$B$39:$B$782,K$47)+'СЕТ СН'!$G$12+СВЦЭМ!$D$10+'СЕТ СН'!$G$5-'СЕТ СН'!$G$20</f>
        <v>5349.6333924</v>
      </c>
      <c r="L56" s="36">
        <f>SUMIFS(СВЦЭМ!$C$39:$C$782,СВЦЭМ!$A$39:$A$782,$A56,СВЦЭМ!$B$39:$B$782,L$47)+'СЕТ СН'!$G$12+СВЦЭМ!$D$10+'СЕТ СН'!$G$5-'СЕТ СН'!$G$20</f>
        <v>5341.5178980000001</v>
      </c>
      <c r="M56" s="36">
        <f>SUMIFS(СВЦЭМ!$C$39:$C$782,СВЦЭМ!$A$39:$A$782,$A56,СВЦЭМ!$B$39:$B$782,M$47)+'СЕТ СН'!$G$12+СВЦЭМ!$D$10+'СЕТ СН'!$G$5-'СЕТ СН'!$G$20</f>
        <v>5368.3135988800004</v>
      </c>
      <c r="N56" s="36">
        <f>SUMIFS(СВЦЭМ!$C$39:$C$782,СВЦЭМ!$A$39:$A$782,$A56,СВЦЭМ!$B$39:$B$782,N$47)+'СЕТ СН'!$G$12+СВЦЭМ!$D$10+'СЕТ СН'!$G$5-'СЕТ СН'!$G$20</f>
        <v>5386.2616674199999</v>
      </c>
      <c r="O56" s="36">
        <f>SUMIFS(СВЦЭМ!$C$39:$C$782,СВЦЭМ!$A$39:$A$782,$A56,СВЦЭМ!$B$39:$B$782,O$47)+'СЕТ СН'!$G$12+СВЦЭМ!$D$10+'СЕТ СН'!$G$5-'СЕТ СН'!$G$20</f>
        <v>5425.0542443300001</v>
      </c>
      <c r="P56" s="36">
        <f>SUMIFS(СВЦЭМ!$C$39:$C$782,СВЦЭМ!$A$39:$A$782,$A56,СВЦЭМ!$B$39:$B$782,P$47)+'СЕТ СН'!$G$12+СВЦЭМ!$D$10+'СЕТ СН'!$G$5-'СЕТ СН'!$G$20</f>
        <v>5429.3568723500002</v>
      </c>
      <c r="Q56" s="36">
        <f>SUMIFS(СВЦЭМ!$C$39:$C$782,СВЦЭМ!$A$39:$A$782,$A56,СВЦЭМ!$B$39:$B$782,Q$47)+'СЕТ СН'!$G$12+СВЦЭМ!$D$10+'СЕТ СН'!$G$5-'СЕТ СН'!$G$20</f>
        <v>5452.1152846900004</v>
      </c>
      <c r="R56" s="36">
        <f>SUMIFS(СВЦЭМ!$C$39:$C$782,СВЦЭМ!$A$39:$A$782,$A56,СВЦЭМ!$B$39:$B$782,R$47)+'СЕТ СН'!$G$12+СВЦЭМ!$D$10+'СЕТ СН'!$G$5-'СЕТ СН'!$G$20</f>
        <v>5459.3150349200005</v>
      </c>
      <c r="S56" s="36">
        <f>SUMIFS(СВЦЭМ!$C$39:$C$782,СВЦЭМ!$A$39:$A$782,$A56,СВЦЭМ!$B$39:$B$782,S$47)+'СЕТ СН'!$G$12+СВЦЭМ!$D$10+'СЕТ СН'!$G$5-'СЕТ СН'!$G$20</f>
        <v>5427.04048539</v>
      </c>
      <c r="T56" s="36">
        <f>SUMIFS(СВЦЭМ!$C$39:$C$782,СВЦЭМ!$A$39:$A$782,$A56,СВЦЭМ!$B$39:$B$782,T$47)+'СЕТ СН'!$G$12+СВЦЭМ!$D$10+'СЕТ СН'!$G$5-'СЕТ СН'!$G$20</f>
        <v>5386.6629732800002</v>
      </c>
      <c r="U56" s="36">
        <f>SUMIFS(СВЦЭМ!$C$39:$C$782,СВЦЭМ!$A$39:$A$782,$A56,СВЦЭМ!$B$39:$B$782,U$47)+'СЕТ СН'!$G$12+СВЦЭМ!$D$10+'СЕТ СН'!$G$5-'СЕТ СН'!$G$20</f>
        <v>5337.7972724299998</v>
      </c>
      <c r="V56" s="36">
        <f>SUMIFS(СВЦЭМ!$C$39:$C$782,СВЦЭМ!$A$39:$A$782,$A56,СВЦЭМ!$B$39:$B$782,V$47)+'СЕТ СН'!$G$12+СВЦЭМ!$D$10+'СЕТ СН'!$G$5-'СЕТ СН'!$G$20</f>
        <v>5333.4020986300002</v>
      </c>
      <c r="W56" s="36">
        <f>SUMIFS(СВЦЭМ!$C$39:$C$782,СВЦЭМ!$A$39:$A$782,$A56,СВЦЭМ!$B$39:$B$782,W$47)+'СЕТ СН'!$G$12+СВЦЭМ!$D$10+'СЕТ СН'!$G$5-'СЕТ СН'!$G$20</f>
        <v>5329.3226141499999</v>
      </c>
      <c r="X56" s="36">
        <f>SUMIFS(СВЦЭМ!$C$39:$C$782,СВЦЭМ!$A$39:$A$782,$A56,СВЦЭМ!$B$39:$B$782,X$47)+'СЕТ СН'!$G$12+СВЦЭМ!$D$10+'СЕТ СН'!$G$5-'СЕТ СН'!$G$20</f>
        <v>5371.8428838300006</v>
      </c>
      <c r="Y56" s="36">
        <f>SUMIFS(СВЦЭМ!$C$39:$C$782,СВЦЭМ!$A$39:$A$782,$A56,СВЦЭМ!$B$39:$B$782,Y$47)+'СЕТ СН'!$G$12+СВЦЭМ!$D$10+'СЕТ СН'!$G$5-'СЕТ СН'!$G$20</f>
        <v>5391.0735927700007</v>
      </c>
    </row>
    <row r="57" spans="1:25" ht="15.75" x14ac:dyDescent="0.2">
      <c r="A57" s="35">
        <f t="shared" si="1"/>
        <v>44995</v>
      </c>
      <c r="B57" s="36">
        <f>SUMIFS(СВЦЭМ!$C$39:$C$782,СВЦЭМ!$A$39:$A$782,$A57,СВЦЭМ!$B$39:$B$782,B$47)+'СЕТ СН'!$G$12+СВЦЭМ!$D$10+'СЕТ СН'!$G$5-'СЕТ СН'!$G$20</f>
        <v>5456.2761564600005</v>
      </c>
      <c r="C57" s="36">
        <f>SUMIFS(СВЦЭМ!$C$39:$C$782,СВЦЭМ!$A$39:$A$782,$A57,СВЦЭМ!$B$39:$B$782,C$47)+'СЕТ СН'!$G$12+СВЦЭМ!$D$10+'СЕТ СН'!$G$5-'СЕТ СН'!$G$20</f>
        <v>5460.2117419300002</v>
      </c>
      <c r="D57" s="36">
        <f>SUMIFS(СВЦЭМ!$C$39:$C$782,СВЦЭМ!$A$39:$A$782,$A57,СВЦЭМ!$B$39:$B$782,D$47)+'СЕТ СН'!$G$12+СВЦЭМ!$D$10+'СЕТ СН'!$G$5-'СЕТ СН'!$G$20</f>
        <v>5458.51301951</v>
      </c>
      <c r="E57" s="36">
        <f>SUMIFS(СВЦЭМ!$C$39:$C$782,СВЦЭМ!$A$39:$A$782,$A57,СВЦЭМ!$B$39:$B$782,E$47)+'СЕТ СН'!$G$12+СВЦЭМ!$D$10+'СЕТ СН'!$G$5-'СЕТ СН'!$G$20</f>
        <v>5477.3948695199997</v>
      </c>
      <c r="F57" s="36">
        <f>SUMIFS(СВЦЭМ!$C$39:$C$782,СВЦЭМ!$A$39:$A$782,$A57,СВЦЭМ!$B$39:$B$782,F$47)+'СЕТ СН'!$G$12+СВЦЭМ!$D$10+'СЕТ СН'!$G$5-'СЕТ СН'!$G$20</f>
        <v>5484.1009582000006</v>
      </c>
      <c r="G57" s="36">
        <f>SUMIFS(СВЦЭМ!$C$39:$C$782,СВЦЭМ!$A$39:$A$782,$A57,СВЦЭМ!$B$39:$B$782,G$47)+'СЕТ СН'!$G$12+СВЦЭМ!$D$10+'СЕТ СН'!$G$5-'СЕТ СН'!$G$20</f>
        <v>5481.97258556</v>
      </c>
      <c r="H57" s="36">
        <f>SUMIFS(СВЦЭМ!$C$39:$C$782,СВЦЭМ!$A$39:$A$782,$A57,СВЦЭМ!$B$39:$B$782,H$47)+'СЕТ СН'!$G$12+СВЦЭМ!$D$10+'СЕТ СН'!$G$5-'СЕТ СН'!$G$20</f>
        <v>5445.5169505200001</v>
      </c>
      <c r="I57" s="36">
        <f>SUMIFS(СВЦЭМ!$C$39:$C$782,СВЦЭМ!$A$39:$A$782,$A57,СВЦЭМ!$B$39:$B$782,I$47)+'СЕТ СН'!$G$12+СВЦЭМ!$D$10+'СЕТ СН'!$G$5-'СЕТ СН'!$G$20</f>
        <v>5385.2248180000006</v>
      </c>
      <c r="J57" s="36">
        <f>SUMIFS(СВЦЭМ!$C$39:$C$782,СВЦЭМ!$A$39:$A$782,$A57,СВЦЭМ!$B$39:$B$782,J$47)+'СЕТ СН'!$G$12+СВЦЭМ!$D$10+'СЕТ СН'!$G$5-'СЕТ СН'!$G$20</f>
        <v>5364.6271160200004</v>
      </c>
      <c r="K57" s="36">
        <f>SUMIFS(СВЦЭМ!$C$39:$C$782,СВЦЭМ!$A$39:$A$782,$A57,СВЦЭМ!$B$39:$B$782,K$47)+'СЕТ СН'!$G$12+СВЦЭМ!$D$10+'СЕТ СН'!$G$5-'СЕТ СН'!$G$20</f>
        <v>5345.7239714400002</v>
      </c>
      <c r="L57" s="36">
        <f>SUMIFS(СВЦЭМ!$C$39:$C$782,СВЦЭМ!$A$39:$A$782,$A57,СВЦЭМ!$B$39:$B$782,L$47)+'СЕТ СН'!$G$12+СВЦЭМ!$D$10+'СЕТ СН'!$G$5-'СЕТ СН'!$G$20</f>
        <v>5346.7071012500001</v>
      </c>
      <c r="M57" s="36">
        <f>SUMIFS(СВЦЭМ!$C$39:$C$782,СВЦЭМ!$A$39:$A$782,$A57,СВЦЭМ!$B$39:$B$782,M$47)+'СЕТ СН'!$G$12+СВЦЭМ!$D$10+'СЕТ СН'!$G$5-'СЕТ СН'!$G$20</f>
        <v>5377.7265182500005</v>
      </c>
      <c r="N57" s="36">
        <f>SUMIFS(СВЦЭМ!$C$39:$C$782,СВЦЭМ!$A$39:$A$782,$A57,СВЦЭМ!$B$39:$B$782,N$47)+'СЕТ СН'!$G$12+СВЦЭМ!$D$10+'СЕТ СН'!$G$5-'СЕТ СН'!$G$20</f>
        <v>5421.5880789299999</v>
      </c>
      <c r="O57" s="36">
        <f>SUMIFS(СВЦЭМ!$C$39:$C$782,СВЦЭМ!$A$39:$A$782,$A57,СВЦЭМ!$B$39:$B$782,O$47)+'СЕТ СН'!$G$12+СВЦЭМ!$D$10+'СЕТ СН'!$G$5-'СЕТ СН'!$G$20</f>
        <v>5458.9860150599998</v>
      </c>
      <c r="P57" s="36">
        <f>SUMIFS(СВЦЭМ!$C$39:$C$782,СВЦЭМ!$A$39:$A$782,$A57,СВЦЭМ!$B$39:$B$782,P$47)+'СЕТ СН'!$G$12+СВЦЭМ!$D$10+'СЕТ СН'!$G$5-'СЕТ СН'!$G$20</f>
        <v>5464.9938738700002</v>
      </c>
      <c r="Q57" s="36">
        <f>SUMIFS(СВЦЭМ!$C$39:$C$782,СВЦЭМ!$A$39:$A$782,$A57,СВЦЭМ!$B$39:$B$782,Q$47)+'СЕТ СН'!$G$12+СВЦЭМ!$D$10+'СЕТ СН'!$G$5-'СЕТ СН'!$G$20</f>
        <v>5465.5488177699999</v>
      </c>
      <c r="R57" s="36">
        <f>SUMIFS(СВЦЭМ!$C$39:$C$782,СВЦЭМ!$A$39:$A$782,$A57,СВЦЭМ!$B$39:$B$782,R$47)+'СЕТ СН'!$G$12+СВЦЭМ!$D$10+'СЕТ СН'!$G$5-'СЕТ СН'!$G$20</f>
        <v>5469.3331386400005</v>
      </c>
      <c r="S57" s="36">
        <f>SUMIFS(СВЦЭМ!$C$39:$C$782,СВЦЭМ!$A$39:$A$782,$A57,СВЦЭМ!$B$39:$B$782,S$47)+'СЕТ СН'!$G$12+СВЦЭМ!$D$10+'СЕТ СН'!$G$5-'СЕТ СН'!$G$20</f>
        <v>5460.8251259999997</v>
      </c>
      <c r="T57" s="36">
        <f>SUMIFS(СВЦЭМ!$C$39:$C$782,СВЦЭМ!$A$39:$A$782,$A57,СВЦЭМ!$B$39:$B$782,T$47)+'СЕТ СН'!$G$12+СВЦЭМ!$D$10+'СЕТ СН'!$G$5-'СЕТ СН'!$G$20</f>
        <v>5415.6970068800001</v>
      </c>
      <c r="U57" s="36">
        <f>SUMIFS(СВЦЭМ!$C$39:$C$782,СВЦЭМ!$A$39:$A$782,$A57,СВЦЭМ!$B$39:$B$782,U$47)+'СЕТ СН'!$G$12+СВЦЭМ!$D$10+'СЕТ СН'!$G$5-'СЕТ СН'!$G$20</f>
        <v>5405.0146311799999</v>
      </c>
      <c r="V57" s="36">
        <f>SUMIFS(СВЦЭМ!$C$39:$C$782,СВЦЭМ!$A$39:$A$782,$A57,СВЦЭМ!$B$39:$B$782,V$47)+'СЕТ СН'!$G$12+СВЦЭМ!$D$10+'СЕТ СН'!$G$5-'СЕТ СН'!$G$20</f>
        <v>5401.3509477300004</v>
      </c>
      <c r="W57" s="36">
        <f>SUMIFS(СВЦЭМ!$C$39:$C$782,СВЦЭМ!$A$39:$A$782,$A57,СВЦЭМ!$B$39:$B$782,W$47)+'СЕТ СН'!$G$12+СВЦЭМ!$D$10+'СЕТ СН'!$G$5-'СЕТ СН'!$G$20</f>
        <v>5398.17661013</v>
      </c>
      <c r="X57" s="36">
        <f>SUMIFS(СВЦЭМ!$C$39:$C$782,СВЦЭМ!$A$39:$A$782,$A57,СВЦЭМ!$B$39:$B$782,X$47)+'СЕТ СН'!$G$12+СВЦЭМ!$D$10+'СЕТ СН'!$G$5-'СЕТ СН'!$G$20</f>
        <v>5440.8061070399999</v>
      </c>
      <c r="Y57" s="36">
        <f>SUMIFS(СВЦЭМ!$C$39:$C$782,СВЦЭМ!$A$39:$A$782,$A57,СВЦЭМ!$B$39:$B$782,Y$47)+'СЕТ СН'!$G$12+СВЦЭМ!$D$10+'СЕТ СН'!$G$5-'СЕТ СН'!$G$20</f>
        <v>5441.0212064699999</v>
      </c>
    </row>
    <row r="58" spans="1:25" ht="15.75" x14ac:dyDescent="0.2">
      <c r="A58" s="35">
        <f t="shared" si="1"/>
        <v>44996</v>
      </c>
      <c r="B58" s="36">
        <f>SUMIFS(СВЦЭМ!$C$39:$C$782,СВЦЭМ!$A$39:$A$782,$A58,СВЦЭМ!$B$39:$B$782,B$47)+'СЕТ СН'!$G$12+СВЦЭМ!$D$10+'СЕТ СН'!$G$5-'СЕТ СН'!$G$20</f>
        <v>5406.6790394600002</v>
      </c>
      <c r="C58" s="36">
        <f>SUMIFS(СВЦЭМ!$C$39:$C$782,СВЦЭМ!$A$39:$A$782,$A58,СВЦЭМ!$B$39:$B$782,C$47)+'СЕТ СН'!$G$12+СВЦЭМ!$D$10+'СЕТ СН'!$G$5-'СЕТ СН'!$G$20</f>
        <v>5460.6336639800002</v>
      </c>
      <c r="D58" s="36">
        <f>SUMIFS(СВЦЭМ!$C$39:$C$782,СВЦЭМ!$A$39:$A$782,$A58,СВЦЭМ!$B$39:$B$782,D$47)+'СЕТ СН'!$G$12+СВЦЭМ!$D$10+'СЕТ СН'!$G$5-'СЕТ СН'!$G$20</f>
        <v>5489.6561719199999</v>
      </c>
      <c r="E58" s="36">
        <f>SUMIFS(СВЦЭМ!$C$39:$C$782,СВЦЭМ!$A$39:$A$782,$A58,СВЦЭМ!$B$39:$B$782,E$47)+'СЕТ СН'!$G$12+СВЦЭМ!$D$10+'СЕТ СН'!$G$5-'СЕТ СН'!$G$20</f>
        <v>5483.2528829100002</v>
      </c>
      <c r="F58" s="36">
        <f>SUMIFS(СВЦЭМ!$C$39:$C$782,СВЦЭМ!$A$39:$A$782,$A58,СВЦЭМ!$B$39:$B$782,F$47)+'СЕТ СН'!$G$12+СВЦЭМ!$D$10+'СЕТ СН'!$G$5-'СЕТ СН'!$G$20</f>
        <v>5476.71845226</v>
      </c>
      <c r="G58" s="36">
        <f>SUMIFS(СВЦЭМ!$C$39:$C$782,СВЦЭМ!$A$39:$A$782,$A58,СВЦЭМ!$B$39:$B$782,G$47)+'СЕТ СН'!$G$12+СВЦЭМ!$D$10+'СЕТ СН'!$G$5-'СЕТ СН'!$G$20</f>
        <v>5457.0759250199999</v>
      </c>
      <c r="H58" s="36">
        <f>SUMIFS(СВЦЭМ!$C$39:$C$782,СВЦЭМ!$A$39:$A$782,$A58,СВЦЭМ!$B$39:$B$782,H$47)+'СЕТ СН'!$G$12+СВЦЭМ!$D$10+'СЕТ СН'!$G$5-'СЕТ СН'!$G$20</f>
        <v>5461.8932301700006</v>
      </c>
      <c r="I58" s="36">
        <f>SUMIFS(СВЦЭМ!$C$39:$C$782,СВЦЭМ!$A$39:$A$782,$A58,СВЦЭМ!$B$39:$B$782,I$47)+'СЕТ СН'!$G$12+СВЦЭМ!$D$10+'СЕТ СН'!$G$5-'СЕТ СН'!$G$20</f>
        <v>5444.0379665199998</v>
      </c>
      <c r="J58" s="36">
        <f>SUMIFS(СВЦЭМ!$C$39:$C$782,СВЦЭМ!$A$39:$A$782,$A58,СВЦЭМ!$B$39:$B$782,J$47)+'СЕТ СН'!$G$12+СВЦЭМ!$D$10+'СЕТ СН'!$G$5-'СЕТ СН'!$G$20</f>
        <v>5367.8470747600004</v>
      </c>
      <c r="K58" s="36">
        <f>SUMIFS(СВЦЭМ!$C$39:$C$782,СВЦЭМ!$A$39:$A$782,$A58,СВЦЭМ!$B$39:$B$782,K$47)+'СЕТ СН'!$G$12+СВЦЭМ!$D$10+'СЕТ СН'!$G$5-'СЕТ СН'!$G$20</f>
        <v>5257.9546427100004</v>
      </c>
      <c r="L58" s="36">
        <f>SUMIFS(СВЦЭМ!$C$39:$C$782,СВЦЭМ!$A$39:$A$782,$A58,СВЦЭМ!$B$39:$B$782,L$47)+'СЕТ СН'!$G$12+СВЦЭМ!$D$10+'СЕТ СН'!$G$5-'СЕТ СН'!$G$20</f>
        <v>5246.0998887400001</v>
      </c>
      <c r="M58" s="36">
        <f>SUMIFS(СВЦЭМ!$C$39:$C$782,СВЦЭМ!$A$39:$A$782,$A58,СВЦЭМ!$B$39:$B$782,M$47)+'СЕТ СН'!$G$12+СВЦЭМ!$D$10+'СЕТ СН'!$G$5-'СЕТ СН'!$G$20</f>
        <v>5197.0572349499998</v>
      </c>
      <c r="N58" s="36">
        <f>SUMIFS(СВЦЭМ!$C$39:$C$782,СВЦЭМ!$A$39:$A$782,$A58,СВЦЭМ!$B$39:$B$782,N$47)+'СЕТ СН'!$G$12+СВЦЭМ!$D$10+'СЕТ СН'!$G$5-'СЕТ СН'!$G$20</f>
        <v>5251.4412988000004</v>
      </c>
      <c r="O58" s="36">
        <f>SUMIFS(СВЦЭМ!$C$39:$C$782,СВЦЭМ!$A$39:$A$782,$A58,СВЦЭМ!$B$39:$B$782,O$47)+'СЕТ СН'!$G$12+СВЦЭМ!$D$10+'СЕТ СН'!$G$5-'СЕТ СН'!$G$20</f>
        <v>5297.8121563599998</v>
      </c>
      <c r="P58" s="36">
        <f>SUMIFS(СВЦЭМ!$C$39:$C$782,СВЦЭМ!$A$39:$A$782,$A58,СВЦЭМ!$B$39:$B$782,P$47)+'СЕТ СН'!$G$12+СВЦЭМ!$D$10+'СЕТ СН'!$G$5-'СЕТ СН'!$G$20</f>
        <v>5321.4543665300007</v>
      </c>
      <c r="Q58" s="36">
        <f>SUMIFS(СВЦЭМ!$C$39:$C$782,СВЦЭМ!$A$39:$A$782,$A58,СВЦЭМ!$B$39:$B$782,Q$47)+'СЕТ СН'!$G$12+СВЦЭМ!$D$10+'СЕТ СН'!$G$5-'СЕТ СН'!$G$20</f>
        <v>5325.9247780300002</v>
      </c>
      <c r="R58" s="36">
        <f>SUMIFS(СВЦЭМ!$C$39:$C$782,СВЦЭМ!$A$39:$A$782,$A58,СВЦЭМ!$B$39:$B$782,R$47)+'СЕТ СН'!$G$12+СВЦЭМ!$D$10+'СЕТ СН'!$G$5-'СЕТ СН'!$G$20</f>
        <v>5342.4248550900002</v>
      </c>
      <c r="S58" s="36">
        <f>SUMIFS(СВЦЭМ!$C$39:$C$782,СВЦЭМ!$A$39:$A$782,$A58,СВЦЭМ!$B$39:$B$782,S$47)+'СЕТ СН'!$G$12+СВЦЭМ!$D$10+'СЕТ СН'!$G$5-'СЕТ СН'!$G$20</f>
        <v>5337.1344435400006</v>
      </c>
      <c r="T58" s="36">
        <f>SUMIFS(СВЦЭМ!$C$39:$C$782,СВЦЭМ!$A$39:$A$782,$A58,СВЦЭМ!$B$39:$B$782,T$47)+'СЕТ СН'!$G$12+СВЦЭМ!$D$10+'СЕТ СН'!$G$5-'СЕТ СН'!$G$20</f>
        <v>5306.6279298400004</v>
      </c>
      <c r="U58" s="36">
        <f>SUMIFS(СВЦЭМ!$C$39:$C$782,СВЦЭМ!$A$39:$A$782,$A58,СВЦЭМ!$B$39:$B$782,U$47)+'СЕТ СН'!$G$12+СВЦЭМ!$D$10+'СЕТ СН'!$G$5-'СЕТ СН'!$G$20</f>
        <v>5275.9742782200001</v>
      </c>
      <c r="V58" s="36">
        <f>SUMIFS(СВЦЭМ!$C$39:$C$782,СВЦЭМ!$A$39:$A$782,$A58,СВЦЭМ!$B$39:$B$782,V$47)+'СЕТ СН'!$G$12+СВЦЭМ!$D$10+'СЕТ СН'!$G$5-'СЕТ СН'!$G$20</f>
        <v>5260.1930256200003</v>
      </c>
      <c r="W58" s="36">
        <f>SUMIFS(СВЦЭМ!$C$39:$C$782,СВЦЭМ!$A$39:$A$782,$A58,СВЦЭМ!$B$39:$B$782,W$47)+'СЕТ СН'!$G$12+СВЦЭМ!$D$10+'СЕТ СН'!$G$5-'СЕТ СН'!$G$20</f>
        <v>5280.8091570699999</v>
      </c>
      <c r="X58" s="36">
        <f>SUMIFS(СВЦЭМ!$C$39:$C$782,СВЦЭМ!$A$39:$A$782,$A58,СВЦЭМ!$B$39:$B$782,X$47)+'СЕТ СН'!$G$12+СВЦЭМ!$D$10+'СЕТ СН'!$G$5-'СЕТ СН'!$G$20</f>
        <v>5322.38738268</v>
      </c>
      <c r="Y58" s="36">
        <f>SUMIFS(СВЦЭМ!$C$39:$C$782,СВЦЭМ!$A$39:$A$782,$A58,СВЦЭМ!$B$39:$B$782,Y$47)+'СЕТ СН'!$G$12+СВЦЭМ!$D$10+'СЕТ СН'!$G$5-'СЕТ СН'!$G$20</f>
        <v>5369.5846062999999</v>
      </c>
    </row>
    <row r="59" spans="1:25" ht="15.75" x14ac:dyDescent="0.2">
      <c r="A59" s="35">
        <f t="shared" si="1"/>
        <v>44997</v>
      </c>
      <c r="B59" s="36">
        <f>SUMIFS(СВЦЭМ!$C$39:$C$782,СВЦЭМ!$A$39:$A$782,$A59,СВЦЭМ!$B$39:$B$782,B$47)+'СЕТ СН'!$G$12+СВЦЭМ!$D$10+'СЕТ СН'!$G$5-'СЕТ СН'!$G$20</f>
        <v>5419.2126091400005</v>
      </c>
      <c r="C59" s="36">
        <f>SUMIFS(СВЦЭМ!$C$39:$C$782,СВЦЭМ!$A$39:$A$782,$A59,СВЦЭМ!$B$39:$B$782,C$47)+'СЕТ СН'!$G$12+СВЦЭМ!$D$10+'СЕТ СН'!$G$5-'СЕТ СН'!$G$20</f>
        <v>5480.0641859500001</v>
      </c>
      <c r="D59" s="36">
        <f>SUMIFS(СВЦЭМ!$C$39:$C$782,СВЦЭМ!$A$39:$A$782,$A59,СВЦЭМ!$B$39:$B$782,D$47)+'СЕТ СН'!$G$12+СВЦЭМ!$D$10+'СЕТ СН'!$G$5-'СЕТ СН'!$G$20</f>
        <v>5501.6848667100003</v>
      </c>
      <c r="E59" s="36">
        <f>SUMIFS(СВЦЭМ!$C$39:$C$782,СВЦЭМ!$A$39:$A$782,$A59,СВЦЭМ!$B$39:$B$782,E$47)+'СЕТ СН'!$G$12+СВЦЭМ!$D$10+'СЕТ СН'!$G$5-'СЕТ СН'!$G$20</f>
        <v>5500.0587225099998</v>
      </c>
      <c r="F59" s="36">
        <f>SUMIFS(СВЦЭМ!$C$39:$C$782,СВЦЭМ!$A$39:$A$782,$A59,СВЦЭМ!$B$39:$B$782,F$47)+'СЕТ СН'!$G$12+СВЦЭМ!$D$10+'СЕТ СН'!$G$5-'СЕТ СН'!$G$20</f>
        <v>5503.8519572799996</v>
      </c>
      <c r="G59" s="36">
        <f>SUMIFS(СВЦЭМ!$C$39:$C$782,СВЦЭМ!$A$39:$A$782,$A59,СВЦЭМ!$B$39:$B$782,G$47)+'СЕТ СН'!$G$12+СВЦЭМ!$D$10+'СЕТ СН'!$G$5-'СЕТ СН'!$G$20</f>
        <v>5498.3804082699999</v>
      </c>
      <c r="H59" s="36">
        <f>SUMIFS(СВЦЭМ!$C$39:$C$782,СВЦЭМ!$A$39:$A$782,$A59,СВЦЭМ!$B$39:$B$782,H$47)+'СЕТ СН'!$G$12+СВЦЭМ!$D$10+'СЕТ СН'!$G$5-'СЕТ СН'!$G$20</f>
        <v>5484.5257962699998</v>
      </c>
      <c r="I59" s="36">
        <f>SUMIFS(СВЦЭМ!$C$39:$C$782,СВЦЭМ!$A$39:$A$782,$A59,СВЦЭМ!$B$39:$B$782,I$47)+'СЕТ СН'!$G$12+СВЦЭМ!$D$10+'СЕТ СН'!$G$5-'СЕТ СН'!$G$20</f>
        <v>5448.3715286300003</v>
      </c>
      <c r="J59" s="36">
        <f>SUMIFS(СВЦЭМ!$C$39:$C$782,СВЦЭМ!$A$39:$A$782,$A59,СВЦЭМ!$B$39:$B$782,J$47)+'СЕТ СН'!$G$12+СВЦЭМ!$D$10+'СЕТ СН'!$G$5-'СЕТ СН'!$G$20</f>
        <v>5420.9894942700003</v>
      </c>
      <c r="K59" s="36">
        <f>SUMIFS(СВЦЭМ!$C$39:$C$782,СВЦЭМ!$A$39:$A$782,$A59,СВЦЭМ!$B$39:$B$782,K$47)+'СЕТ СН'!$G$12+СВЦЭМ!$D$10+'СЕТ СН'!$G$5-'СЕТ СН'!$G$20</f>
        <v>5344.1853653300004</v>
      </c>
      <c r="L59" s="36">
        <f>SUMIFS(СВЦЭМ!$C$39:$C$782,СВЦЭМ!$A$39:$A$782,$A59,СВЦЭМ!$B$39:$B$782,L$47)+'СЕТ СН'!$G$12+СВЦЭМ!$D$10+'СЕТ СН'!$G$5-'СЕТ СН'!$G$20</f>
        <v>5316.0575898200004</v>
      </c>
      <c r="M59" s="36">
        <f>SUMIFS(СВЦЭМ!$C$39:$C$782,СВЦЭМ!$A$39:$A$782,$A59,СВЦЭМ!$B$39:$B$782,M$47)+'СЕТ СН'!$G$12+СВЦЭМ!$D$10+'СЕТ СН'!$G$5-'СЕТ СН'!$G$20</f>
        <v>5317.9257979800004</v>
      </c>
      <c r="N59" s="36">
        <f>SUMIFS(СВЦЭМ!$C$39:$C$782,СВЦЭМ!$A$39:$A$782,$A59,СВЦЭМ!$B$39:$B$782,N$47)+'СЕТ СН'!$G$12+СВЦЭМ!$D$10+'СЕТ СН'!$G$5-'СЕТ СН'!$G$20</f>
        <v>5345.5132205099999</v>
      </c>
      <c r="O59" s="36">
        <f>SUMIFS(СВЦЭМ!$C$39:$C$782,СВЦЭМ!$A$39:$A$782,$A59,СВЦЭМ!$B$39:$B$782,O$47)+'СЕТ СН'!$G$12+СВЦЭМ!$D$10+'СЕТ СН'!$G$5-'СЕТ СН'!$G$20</f>
        <v>5371.8582148300002</v>
      </c>
      <c r="P59" s="36">
        <f>SUMIFS(СВЦЭМ!$C$39:$C$782,СВЦЭМ!$A$39:$A$782,$A59,СВЦЭМ!$B$39:$B$782,P$47)+'СЕТ СН'!$G$12+СВЦЭМ!$D$10+'СЕТ СН'!$G$5-'СЕТ СН'!$G$20</f>
        <v>5389.7608177800003</v>
      </c>
      <c r="Q59" s="36">
        <f>SUMIFS(СВЦЭМ!$C$39:$C$782,СВЦЭМ!$A$39:$A$782,$A59,СВЦЭМ!$B$39:$B$782,Q$47)+'СЕТ СН'!$G$12+СВЦЭМ!$D$10+'СЕТ СН'!$G$5-'СЕТ СН'!$G$20</f>
        <v>5394.9028123600001</v>
      </c>
      <c r="R59" s="36">
        <f>SUMIFS(СВЦЭМ!$C$39:$C$782,СВЦЭМ!$A$39:$A$782,$A59,СВЦЭМ!$B$39:$B$782,R$47)+'СЕТ СН'!$G$12+СВЦЭМ!$D$10+'СЕТ СН'!$G$5-'СЕТ СН'!$G$20</f>
        <v>5387.0134724099998</v>
      </c>
      <c r="S59" s="36">
        <f>SUMIFS(СВЦЭМ!$C$39:$C$782,СВЦЭМ!$A$39:$A$782,$A59,СВЦЭМ!$B$39:$B$782,S$47)+'СЕТ СН'!$G$12+СВЦЭМ!$D$10+'СЕТ СН'!$G$5-'СЕТ СН'!$G$20</f>
        <v>5377.0492668799998</v>
      </c>
      <c r="T59" s="36">
        <f>SUMIFS(СВЦЭМ!$C$39:$C$782,СВЦЭМ!$A$39:$A$782,$A59,СВЦЭМ!$B$39:$B$782,T$47)+'СЕТ СН'!$G$12+СВЦЭМ!$D$10+'СЕТ СН'!$G$5-'СЕТ СН'!$G$20</f>
        <v>5350.1305652500005</v>
      </c>
      <c r="U59" s="36">
        <f>SUMIFS(СВЦЭМ!$C$39:$C$782,СВЦЭМ!$A$39:$A$782,$A59,СВЦЭМ!$B$39:$B$782,U$47)+'СЕТ СН'!$G$12+СВЦЭМ!$D$10+'СЕТ СН'!$G$5-'СЕТ СН'!$G$20</f>
        <v>5327.6714583100002</v>
      </c>
      <c r="V59" s="36">
        <f>SUMIFS(СВЦЭМ!$C$39:$C$782,СВЦЭМ!$A$39:$A$782,$A59,СВЦЭМ!$B$39:$B$782,V$47)+'СЕТ СН'!$G$12+СВЦЭМ!$D$10+'СЕТ СН'!$G$5-'СЕТ СН'!$G$20</f>
        <v>5359.3375397899999</v>
      </c>
      <c r="W59" s="36">
        <f>SUMIFS(СВЦЭМ!$C$39:$C$782,СВЦЭМ!$A$39:$A$782,$A59,СВЦЭМ!$B$39:$B$782,W$47)+'СЕТ СН'!$G$12+СВЦЭМ!$D$10+'СЕТ СН'!$G$5-'СЕТ СН'!$G$20</f>
        <v>5360.1707837399999</v>
      </c>
      <c r="X59" s="36">
        <f>SUMIFS(СВЦЭМ!$C$39:$C$782,СВЦЭМ!$A$39:$A$782,$A59,СВЦЭМ!$B$39:$B$782,X$47)+'СЕТ СН'!$G$12+СВЦЭМ!$D$10+'СЕТ СН'!$G$5-'СЕТ СН'!$G$20</f>
        <v>5409.4107146100005</v>
      </c>
      <c r="Y59" s="36">
        <f>SUMIFS(СВЦЭМ!$C$39:$C$782,СВЦЭМ!$A$39:$A$782,$A59,СВЦЭМ!$B$39:$B$782,Y$47)+'СЕТ СН'!$G$12+СВЦЭМ!$D$10+'СЕТ СН'!$G$5-'СЕТ СН'!$G$20</f>
        <v>5429.0947082700004</v>
      </c>
    </row>
    <row r="60" spans="1:25" ht="15.75" x14ac:dyDescent="0.2">
      <c r="A60" s="35">
        <f t="shared" si="1"/>
        <v>44998</v>
      </c>
      <c r="B60" s="36">
        <f>SUMIFS(СВЦЭМ!$C$39:$C$782,СВЦЭМ!$A$39:$A$782,$A60,СВЦЭМ!$B$39:$B$782,B$47)+'СЕТ СН'!$G$12+СВЦЭМ!$D$10+'СЕТ СН'!$G$5-'СЕТ СН'!$G$20</f>
        <v>5433.4873957099999</v>
      </c>
      <c r="C60" s="36">
        <f>SUMIFS(СВЦЭМ!$C$39:$C$782,СВЦЭМ!$A$39:$A$782,$A60,СВЦЭМ!$B$39:$B$782,C$47)+'СЕТ СН'!$G$12+СВЦЭМ!$D$10+'СЕТ СН'!$G$5-'СЕТ СН'!$G$20</f>
        <v>5464.9339388099997</v>
      </c>
      <c r="D60" s="36">
        <f>SUMIFS(СВЦЭМ!$C$39:$C$782,СВЦЭМ!$A$39:$A$782,$A60,СВЦЭМ!$B$39:$B$782,D$47)+'СЕТ СН'!$G$12+СВЦЭМ!$D$10+'СЕТ СН'!$G$5-'СЕТ СН'!$G$20</f>
        <v>5501.75037488</v>
      </c>
      <c r="E60" s="36">
        <f>SUMIFS(СВЦЭМ!$C$39:$C$782,СВЦЭМ!$A$39:$A$782,$A60,СВЦЭМ!$B$39:$B$782,E$47)+'СЕТ СН'!$G$12+СВЦЭМ!$D$10+'СЕТ СН'!$G$5-'СЕТ СН'!$G$20</f>
        <v>5508.9132315099996</v>
      </c>
      <c r="F60" s="36">
        <f>SUMIFS(СВЦЭМ!$C$39:$C$782,СВЦЭМ!$A$39:$A$782,$A60,СВЦЭМ!$B$39:$B$782,F$47)+'СЕТ СН'!$G$12+СВЦЭМ!$D$10+'СЕТ СН'!$G$5-'СЕТ СН'!$G$20</f>
        <v>5523.4188698500002</v>
      </c>
      <c r="G60" s="36">
        <f>SUMIFS(СВЦЭМ!$C$39:$C$782,СВЦЭМ!$A$39:$A$782,$A60,СВЦЭМ!$B$39:$B$782,G$47)+'СЕТ СН'!$G$12+СВЦЭМ!$D$10+'СЕТ СН'!$G$5-'СЕТ СН'!$G$20</f>
        <v>5498.2534619799999</v>
      </c>
      <c r="H60" s="36">
        <f>SUMIFS(СВЦЭМ!$C$39:$C$782,СВЦЭМ!$A$39:$A$782,$A60,СВЦЭМ!$B$39:$B$782,H$47)+'СЕТ СН'!$G$12+СВЦЭМ!$D$10+'СЕТ СН'!$G$5-'СЕТ СН'!$G$20</f>
        <v>5454.2291674799999</v>
      </c>
      <c r="I60" s="36">
        <f>SUMIFS(СВЦЭМ!$C$39:$C$782,СВЦЭМ!$A$39:$A$782,$A60,СВЦЭМ!$B$39:$B$782,I$47)+'СЕТ СН'!$G$12+СВЦЭМ!$D$10+'СЕТ СН'!$G$5-'СЕТ СН'!$G$20</f>
        <v>5416.5650358599996</v>
      </c>
      <c r="J60" s="36">
        <f>SUMIFS(СВЦЭМ!$C$39:$C$782,СВЦЭМ!$A$39:$A$782,$A60,СВЦЭМ!$B$39:$B$782,J$47)+'СЕТ СН'!$G$12+СВЦЭМ!$D$10+'СЕТ СН'!$G$5-'СЕТ СН'!$G$20</f>
        <v>5416.8400879800001</v>
      </c>
      <c r="K60" s="36">
        <f>SUMIFS(СВЦЭМ!$C$39:$C$782,СВЦЭМ!$A$39:$A$782,$A60,СВЦЭМ!$B$39:$B$782,K$47)+'СЕТ СН'!$G$12+СВЦЭМ!$D$10+'СЕТ СН'!$G$5-'СЕТ СН'!$G$20</f>
        <v>5373.85782277</v>
      </c>
      <c r="L60" s="36">
        <f>SUMIFS(СВЦЭМ!$C$39:$C$782,СВЦЭМ!$A$39:$A$782,$A60,СВЦЭМ!$B$39:$B$782,L$47)+'СЕТ СН'!$G$12+СВЦЭМ!$D$10+'СЕТ СН'!$G$5-'СЕТ СН'!$G$20</f>
        <v>5380.1207138200007</v>
      </c>
      <c r="M60" s="36">
        <f>SUMIFS(СВЦЭМ!$C$39:$C$782,СВЦЭМ!$A$39:$A$782,$A60,СВЦЭМ!$B$39:$B$782,M$47)+'СЕТ СН'!$G$12+СВЦЭМ!$D$10+'СЕТ СН'!$G$5-'СЕТ СН'!$G$20</f>
        <v>5382.9400109300004</v>
      </c>
      <c r="N60" s="36">
        <f>SUMIFS(СВЦЭМ!$C$39:$C$782,СВЦЭМ!$A$39:$A$782,$A60,СВЦЭМ!$B$39:$B$782,N$47)+'СЕТ СН'!$G$12+СВЦЭМ!$D$10+'СЕТ СН'!$G$5-'СЕТ СН'!$G$20</f>
        <v>5405.7913956299999</v>
      </c>
      <c r="O60" s="36">
        <f>SUMIFS(СВЦЭМ!$C$39:$C$782,СВЦЭМ!$A$39:$A$782,$A60,СВЦЭМ!$B$39:$B$782,O$47)+'СЕТ СН'!$G$12+СВЦЭМ!$D$10+'СЕТ СН'!$G$5-'СЕТ СН'!$G$20</f>
        <v>5429.5637423099997</v>
      </c>
      <c r="P60" s="36">
        <f>SUMIFS(СВЦЭМ!$C$39:$C$782,СВЦЭМ!$A$39:$A$782,$A60,СВЦЭМ!$B$39:$B$782,P$47)+'СЕТ СН'!$G$12+СВЦЭМ!$D$10+'СЕТ СН'!$G$5-'СЕТ СН'!$G$20</f>
        <v>5433.3073541600006</v>
      </c>
      <c r="Q60" s="36">
        <f>SUMIFS(СВЦЭМ!$C$39:$C$782,СВЦЭМ!$A$39:$A$782,$A60,СВЦЭМ!$B$39:$B$782,Q$47)+'СЕТ СН'!$G$12+СВЦЭМ!$D$10+'СЕТ СН'!$G$5-'СЕТ СН'!$G$20</f>
        <v>5429.7327027800002</v>
      </c>
      <c r="R60" s="36">
        <f>SUMIFS(СВЦЭМ!$C$39:$C$782,СВЦЭМ!$A$39:$A$782,$A60,СВЦЭМ!$B$39:$B$782,R$47)+'СЕТ СН'!$G$12+СВЦЭМ!$D$10+'СЕТ СН'!$G$5-'СЕТ СН'!$G$20</f>
        <v>5436.4412278300006</v>
      </c>
      <c r="S60" s="36">
        <f>SUMIFS(СВЦЭМ!$C$39:$C$782,СВЦЭМ!$A$39:$A$782,$A60,СВЦЭМ!$B$39:$B$782,S$47)+'СЕТ СН'!$G$12+СВЦЭМ!$D$10+'СЕТ СН'!$G$5-'СЕТ СН'!$G$20</f>
        <v>5429.0949426799998</v>
      </c>
      <c r="T60" s="36">
        <f>SUMIFS(СВЦЭМ!$C$39:$C$782,СВЦЭМ!$A$39:$A$782,$A60,СВЦЭМ!$B$39:$B$782,T$47)+'СЕТ СН'!$G$12+СВЦЭМ!$D$10+'СЕТ СН'!$G$5-'СЕТ СН'!$G$20</f>
        <v>5401.5731861800004</v>
      </c>
      <c r="U60" s="36">
        <f>SUMIFS(СВЦЭМ!$C$39:$C$782,СВЦЭМ!$A$39:$A$782,$A60,СВЦЭМ!$B$39:$B$782,U$47)+'СЕТ СН'!$G$12+СВЦЭМ!$D$10+'СЕТ СН'!$G$5-'СЕТ СН'!$G$20</f>
        <v>5375.0034251800007</v>
      </c>
      <c r="V60" s="36">
        <f>SUMIFS(СВЦЭМ!$C$39:$C$782,СВЦЭМ!$A$39:$A$782,$A60,СВЦЭМ!$B$39:$B$782,V$47)+'СЕТ СН'!$G$12+СВЦЭМ!$D$10+'СЕТ СН'!$G$5-'СЕТ СН'!$G$20</f>
        <v>5367.1972670300001</v>
      </c>
      <c r="W60" s="36">
        <f>SUMIFS(СВЦЭМ!$C$39:$C$782,СВЦЭМ!$A$39:$A$782,$A60,СВЦЭМ!$B$39:$B$782,W$47)+'СЕТ СН'!$G$12+СВЦЭМ!$D$10+'СЕТ СН'!$G$5-'СЕТ СН'!$G$20</f>
        <v>5371.4141361299999</v>
      </c>
      <c r="X60" s="36">
        <f>SUMIFS(СВЦЭМ!$C$39:$C$782,СВЦЭМ!$A$39:$A$782,$A60,СВЦЭМ!$B$39:$B$782,X$47)+'СЕТ СН'!$G$12+СВЦЭМ!$D$10+'СЕТ СН'!$G$5-'СЕТ СН'!$G$20</f>
        <v>5417.2939179300001</v>
      </c>
      <c r="Y60" s="36">
        <f>SUMIFS(СВЦЭМ!$C$39:$C$782,СВЦЭМ!$A$39:$A$782,$A60,СВЦЭМ!$B$39:$B$782,Y$47)+'СЕТ СН'!$G$12+СВЦЭМ!$D$10+'СЕТ СН'!$G$5-'СЕТ СН'!$G$20</f>
        <v>5411.0089354000002</v>
      </c>
    </row>
    <row r="61" spans="1:25" ht="15.75" x14ac:dyDescent="0.2">
      <c r="A61" s="35">
        <f t="shared" si="1"/>
        <v>44999</v>
      </c>
      <c r="B61" s="36">
        <f>SUMIFS(СВЦЭМ!$C$39:$C$782,СВЦЭМ!$A$39:$A$782,$A61,СВЦЭМ!$B$39:$B$782,B$47)+'СЕТ СН'!$G$12+СВЦЭМ!$D$10+'СЕТ СН'!$G$5-'СЕТ СН'!$G$20</f>
        <v>5488.3362684499998</v>
      </c>
      <c r="C61" s="36">
        <f>SUMIFS(СВЦЭМ!$C$39:$C$782,СВЦЭМ!$A$39:$A$782,$A61,СВЦЭМ!$B$39:$B$782,C$47)+'СЕТ СН'!$G$12+СВЦЭМ!$D$10+'СЕТ СН'!$G$5-'СЕТ СН'!$G$20</f>
        <v>5559.7908717500004</v>
      </c>
      <c r="D61" s="36">
        <f>SUMIFS(СВЦЭМ!$C$39:$C$782,СВЦЭМ!$A$39:$A$782,$A61,СВЦЭМ!$B$39:$B$782,D$47)+'СЕТ СН'!$G$12+СВЦЭМ!$D$10+'СЕТ СН'!$G$5-'СЕТ СН'!$G$20</f>
        <v>5588.81476131</v>
      </c>
      <c r="E61" s="36">
        <f>SUMIFS(СВЦЭМ!$C$39:$C$782,СВЦЭМ!$A$39:$A$782,$A61,СВЦЭМ!$B$39:$B$782,E$47)+'СЕТ СН'!$G$12+СВЦЭМ!$D$10+'СЕТ СН'!$G$5-'СЕТ СН'!$G$20</f>
        <v>5604.4657709800003</v>
      </c>
      <c r="F61" s="36">
        <f>SUMIFS(СВЦЭМ!$C$39:$C$782,СВЦЭМ!$A$39:$A$782,$A61,СВЦЭМ!$B$39:$B$782,F$47)+'СЕТ СН'!$G$12+СВЦЭМ!$D$10+'СЕТ СН'!$G$5-'СЕТ СН'!$G$20</f>
        <v>5602.53112642</v>
      </c>
      <c r="G61" s="36">
        <f>SUMIFS(СВЦЭМ!$C$39:$C$782,СВЦЭМ!$A$39:$A$782,$A61,СВЦЭМ!$B$39:$B$782,G$47)+'СЕТ СН'!$G$12+СВЦЭМ!$D$10+'СЕТ СН'!$G$5-'СЕТ СН'!$G$20</f>
        <v>5587.5374572600003</v>
      </c>
      <c r="H61" s="36">
        <f>SUMIFS(СВЦЭМ!$C$39:$C$782,СВЦЭМ!$A$39:$A$782,$A61,СВЦЭМ!$B$39:$B$782,H$47)+'СЕТ СН'!$G$12+СВЦЭМ!$D$10+'СЕТ СН'!$G$5-'СЕТ СН'!$G$20</f>
        <v>5520.1942526399998</v>
      </c>
      <c r="I61" s="36">
        <f>SUMIFS(СВЦЭМ!$C$39:$C$782,СВЦЭМ!$A$39:$A$782,$A61,СВЦЭМ!$B$39:$B$782,I$47)+'СЕТ СН'!$G$12+СВЦЭМ!$D$10+'СЕТ СН'!$G$5-'СЕТ СН'!$G$20</f>
        <v>5447.6673834900002</v>
      </c>
      <c r="J61" s="36">
        <f>SUMIFS(СВЦЭМ!$C$39:$C$782,СВЦЭМ!$A$39:$A$782,$A61,СВЦЭМ!$B$39:$B$782,J$47)+'СЕТ СН'!$G$12+СВЦЭМ!$D$10+'СЕТ СН'!$G$5-'СЕТ СН'!$G$20</f>
        <v>5452.1695077900004</v>
      </c>
      <c r="K61" s="36">
        <f>SUMIFS(СВЦЭМ!$C$39:$C$782,СВЦЭМ!$A$39:$A$782,$A61,СВЦЭМ!$B$39:$B$782,K$47)+'СЕТ СН'!$G$12+СВЦЭМ!$D$10+'СЕТ СН'!$G$5-'СЕТ СН'!$G$20</f>
        <v>5410.0044173300003</v>
      </c>
      <c r="L61" s="36">
        <f>SUMIFS(СВЦЭМ!$C$39:$C$782,СВЦЭМ!$A$39:$A$782,$A61,СВЦЭМ!$B$39:$B$782,L$47)+'СЕТ СН'!$G$12+СВЦЭМ!$D$10+'СЕТ СН'!$G$5-'СЕТ СН'!$G$20</f>
        <v>5395.9129333000001</v>
      </c>
      <c r="M61" s="36">
        <f>SUMIFS(СВЦЭМ!$C$39:$C$782,СВЦЭМ!$A$39:$A$782,$A61,СВЦЭМ!$B$39:$B$782,M$47)+'СЕТ СН'!$G$12+СВЦЭМ!$D$10+'СЕТ СН'!$G$5-'СЕТ СН'!$G$20</f>
        <v>5370.8846141900003</v>
      </c>
      <c r="N61" s="36">
        <f>SUMIFS(СВЦЭМ!$C$39:$C$782,СВЦЭМ!$A$39:$A$782,$A61,СВЦЭМ!$B$39:$B$782,N$47)+'СЕТ СН'!$G$12+СВЦЭМ!$D$10+'СЕТ СН'!$G$5-'СЕТ СН'!$G$20</f>
        <v>5405.5184717400007</v>
      </c>
      <c r="O61" s="36">
        <f>SUMIFS(СВЦЭМ!$C$39:$C$782,СВЦЭМ!$A$39:$A$782,$A61,СВЦЭМ!$B$39:$B$782,O$47)+'СЕТ СН'!$G$12+СВЦЭМ!$D$10+'СЕТ СН'!$G$5-'СЕТ СН'!$G$20</f>
        <v>5437.5229190999999</v>
      </c>
      <c r="P61" s="36">
        <f>SUMIFS(СВЦЭМ!$C$39:$C$782,СВЦЭМ!$A$39:$A$782,$A61,СВЦЭМ!$B$39:$B$782,P$47)+'СЕТ СН'!$G$12+СВЦЭМ!$D$10+'СЕТ СН'!$G$5-'СЕТ СН'!$G$20</f>
        <v>5444.5242615200004</v>
      </c>
      <c r="Q61" s="36">
        <f>SUMIFS(СВЦЭМ!$C$39:$C$782,СВЦЭМ!$A$39:$A$782,$A61,СВЦЭМ!$B$39:$B$782,Q$47)+'СЕТ СН'!$G$12+СВЦЭМ!$D$10+'СЕТ СН'!$G$5-'СЕТ СН'!$G$20</f>
        <v>5452.23755704</v>
      </c>
      <c r="R61" s="36">
        <f>SUMIFS(СВЦЭМ!$C$39:$C$782,СВЦЭМ!$A$39:$A$782,$A61,СВЦЭМ!$B$39:$B$782,R$47)+'СЕТ СН'!$G$12+СВЦЭМ!$D$10+'СЕТ СН'!$G$5-'СЕТ СН'!$G$20</f>
        <v>5438.2476313999996</v>
      </c>
      <c r="S61" s="36">
        <f>SUMIFS(СВЦЭМ!$C$39:$C$782,СВЦЭМ!$A$39:$A$782,$A61,СВЦЭМ!$B$39:$B$782,S$47)+'СЕТ СН'!$G$12+СВЦЭМ!$D$10+'СЕТ СН'!$G$5-'СЕТ СН'!$G$20</f>
        <v>5416.4389350000001</v>
      </c>
      <c r="T61" s="36">
        <f>SUMIFS(СВЦЭМ!$C$39:$C$782,СВЦЭМ!$A$39:$A$782,$A61,СВЦЭМ!$B$39:$B$782,T$47)+'СЕТ СН'!$G$12+СВЦЭМ!$D$10+'СЕТ СН'!$G$5-'СЕТ СН'!$G$20</f>
        <v>5398.26429061</v>
      </c>
      <c r="U61" s="36">
        <f>SUMIFS(СВЦЭМ!$C$39:$C$782,СВЦЭМ!$A$39:$A$782,$A61,СВЦЭМ!$B$39:$B$782,U$47)+'СЕТ СН'!$G$12+СВЦЭМ!$D$10+'СЕТ СН'!$G$5-'СЕТ СН'!$G$20</f>
        <v>5368.2903455599999</v>
      </c>
      <c r="V61" s="36">
        <f>SUMIFS(СВЦЭМ!$C$39:$C$782,СВЦЭМ!$A$39:$A$782,$A61,СВЦЭМ!$B$39:$B$782,V$47)+'СЕТ СН'!$G$12+СВЦЭМ!$D$10+'СЕТ СН'!$G$5-'СЕТ СН'!$G$20</f>
        <v>5388.5358735400005</v>
      </c>
      <c r="W61" s="36">
        <f>SUMIFS(СВЦЭМ!$C$39:$C$782,СВЦЭМ!$A$39:$A$782,$A61,СВЦЭМ!$B$39:$B$782,W$47)+'СЕТ СН'!$G$12+СВЦЭМ!$D$10+'СЕТ СН'!$G$5-'СЕТ СН'!$G$20</f>
        <v>5397.3948128000002</v>
      </c>
      <c r="X61" s="36">
        <f>SUMIFS(СВЦЭМ!$C$39:$C$782,СВЦЭМ!$A$39:$A$782,$A61,СВЦЭМ!$B$39:$B$782,X$47)+'СЕТ СН'!$G$12+СВЦЭМ!$D$10+'СЕТ СН'!$G$5-'СЕТ СН'!$G$20</f>
        <v>5440.6061643800003</v>
      </c>
      <c r="Y61" s="36">
        <f>SUMIFS(СВЦЭМ!$C$39:$C$782,СВЦЭМ!$A$39:$A$782,$A61,СВЦЭМ!$B$39:$B$782,Y$47)+'СЕТ СН'!$G$12+СВЦЭМ!$D$10+'СЕТ СН'!$G$5-'СЕТ СН'!$G$20</f>
        <v>5458.0154940700004</v>
      </c>
    </row>
    <row r="62" spans="1:25" ht="15.75" x14ac:dyDescent="0.2">
      <c r="A62" s="35">
        <f t="shared" si="1"/>
        <v>45000</v>
      </c>
      <c r="B62" s="36">
        <f>SUMIFS(СВЦЭМ!$C$39:$C$782,СВЦЭМ!$A$39:$A$782,$A62,СВЦЭМ!$B$39:$B$782,B$47)+'СЕТ СН'!$G$12+СВЦЭМ!$D$10+'СЕТ СН'!$G$5-'СЕТ СН'!$G$20</f>
        <v>5484.5850347100004</v>
      </c>
      <c r="C62" s="36">
        <f>SUMIFS(СВЦЭМ!$C$39:$C$782,СВЦЭМ!$A$39:$A$782,$A62,СВЦЭМ!$B$39:$B$782,C$47)+'СЕТ СН'!$G$12+СВЦЭМ!$D$10+'СЕТ СН'!$G$5-'СЕТ СН'!$G$20</f>
        <v>5544.7677960800002</v>
      </c>
      <c r="D62" s="36">
        <f>SUMIFS(СВЦЭМ!$C$39:$C$782,СВЦЭМ!$A$39:$A$782,$A62,СВЦЭМ!$B$39:$B$782,D$47)+'СЕТ СН'!$G$12+СВЦЭМ!$D$10+'СЕТ СН'!$G$5-'СЕТ СН'!$G$20</f>
        <v>5579.8351414999997</v>
      </c>
      <c r="E62" s="36">
        <f>SUMIFS(СВЦЭМ!$C$39:$C$782,СВЦЭМ!$A$39:$A$782,$A62,СВЦЭМ!$B$39:$B$782,E$47)+'СЕТ СН'!$G$12+СВЦЭМ!$D$10+'СЕТ СН'!$G$5-'СЕТ СН'!$G$20</f>
        <v>5576.91754614</v>
      </c>
      <c r="F62" s="36">
        <f>SUMIFS(СВЦЭМ!$C$39:$C$782,СВЦЭМ!$A$39:$A$782,$A62,СВЦЭМ!$B$39:$B$782,F$47)+'СЕТ СН'!$G$12+СВЦЭМ!$D$10+'СЕТ СН'!$G$5-'СЕТ СН'!$G$20</f>
        <v>5586.4799781399997</v>
      </c>
      <c r="G62" s="36">
        <f>SUMIFS(СВЦЭМ!$C$39:$C$782,СВЦЭМ!$A$39:$A$782,$A62,СВЦЭМ!$B$39:$B$782,G$47)+'СЕТ СН'!$G$12+СВЦЭМ!$D$10+'СЕТ СН'!$G$5-'СЕТ СН'!$G$20</f>
        <v>5568.58565327</v>
      </c>
      <c r="H62" s="36">
        <f>SUMIFS(СВЦЭМ!$C$39:$C$782,СВЦЭМ!$A$39:$A$782,$A62,СВЦЭМ!$B$39:$B$782,H$47)+'СЕТ СН'!$G$12+СВЦЭМ!$D$10+'СЕТ СН'!$G$5-'СЕТ СН'!$G$20</f>
        <v>5500.2862604399998</v>
      </c>
      <c r="I62" s="36">
        <f>SUMIFS(СВЦЭМ!$C$39:$C$782,СВЦЭМ!$A$39:$A$782,$A62,СВЦЭМ!$B$39:$B$782,I$47)+'СЕТ СН'!$G$12+СВЦЭМ!$D$10+'СЕТ СН'!$G$5-'СЕТ СН'!$G$20</f>
        <v>5430.4950613000001</v>
      </c>
      <c r="J62" s="36">
        <f>SUMIFS(СВЦЭМ!$C$39:$C$782,СВЦЭМ!$A$39:$A$782,$A62,СВЦЭМ!$B$39:$B$782,J$47)+'СЕТ СН'!$G$12+СВЦЭМ!$D$10+'СЕТ СН'!$G$5-'СЕТ СН'!$G$20</f>
        <v>5436.7798711599999</v>
      </c>
      <c r="K62" s="36">
        <f>SUMIFS(СВЦЭМ!$C$39:$C$782,СВЦЭМ!$A$39:$A$782,$A62,СВЦЭМ!$B$39:$B$782,K$47)+'СЕТ СН'!$G$12+СВЦЭМ!$D$10+'СЕТ СН'!$G$5-'СЕТ СН'!$G$20</f>
        <v>5538.3838500700003</v>
      </c>
      <c r="L62" s="36">
        <f>SUMIFS(СВЦЭМ!$C$39:$C$782,СВЦЭМ!$A$39:$A$782,$A62,СВЦЭМ!$B$39:$B$782,L$47)+'СЕТ СН'!$G$12+СВЦЭМ!$D$10+'СЕТ СН'!$G$5-'СЕТ СН'!$G$20</f>
        <v>12221.185965430002</v>
      </c>
      <c r="M62" s="36">
        <f>SUMIFS(СВЦЭМ!$C$39:$C$782,СВЦЭМ!$A$39:$A$782,$A62,СВЦЭМ!$B$39:$B$782,M$47)+'СЕТ СН'!$G$12+СВЦЭМ!$D$10+'СЕТ СН'!$G$5-'СЕТ СН'!$G$20</f>
        <v>5372.9314966100001</v>
      </c>
      <c r="N62" s="36">
        <f>SUMIFS(СВЦЭМ!$C$39:$C$782,СВЦЭМ!$A$39:$A$782,$A62,СВЦЭМ!$B$39:$B$782,N$47)+'СЕТ СН'!$G$12+СВЦЭМ!$D$10+'СЕТ СН'!$G$5-'СЕТ СН'!$G$20</f>
        <v>5408.1326113699997</v>
      </c>
      <c r="O62" s="36">
        <f>SUMIFS(СВЦЭМ!$C$39:$C$782,СВЦЭМ!$A$39:$A$782,$A62,СВЦЭМ!$B$39:$B$782,O$47)+'СЕТ СН'!$G$12+СВЦЭМ!$D$10+'СЕТ СН'!$G$5-'СЕТ СН'!$G$20</f>
        <v>5417.6096061900007</v>
      </c>
      <c r="P62" s="36">
        <f>SUMIFS(СВЦЭМ!$C$39:$C$782,СВЦЭМ!$A$39:$A$782,$A62,СВЦЭМ!$B$39:$B$782,P$47)+'СЕТ СН'!$G$12+СВЦЭМ!$D$10+'СЕТ СН'!$G$5-'СЕТ СН'!$G$20</f>
        <v>5422.25412942</v>
      </c>
      <c r="Q62" s="36">
        <f>SUMIFS(СВЦЭМ!$C$39:$C$782,СВЦЭМ!$A$39:$A$782,$A62,СВЦЭМ!$B$39:$B$782,Q$47)+'СЕТ СН'!$G$12+СВЦЭМ!$D$10+'СЕТ СН'!$G$5-'СЕТ СН'!$G$20</f>
        <v>5434.74732718</v>
      </c>
      <c r="R62" s="36">
        <f>SUMIFS(СВЦЭМ!$C$39:$C$782,СВЦЭМ!$A$39:$A$782,$A62,СВЦЭМ!$B$39:$B$782,R$47)+'СЕТ СН'!$G$12+СВЦЭМ!$D$10+'СЕТ СН'!$G$5-'СЕТ СН'!$G$20</f>
        <v>5428.5027245500005</v>
      </c>
      <c r="S62" s="36">
        <f>SUMIFS(СВЦЭМ!$C$39:$C$782,СВЦЭМ!$A$39:$A$782,$A62,СВЦЭМ!$B$39:$B$782,S$47)+'СЕТ СН'!$G$12+СВЦЭМ!$D$10+'СЕТ СН'!$G$5-'СЕТ СН'!$G$20</f>
        <v>5404.8358598499999</v>
      </c>
      <c r="T62" s="36">
        <f>SUMIFS(СВЦЭМ!$C$39:$C$782,СВЦЭМ!$A$39:$A$782,$A62,СВЦЭМ!$B$39:$B$782,T$47)+'СЕТ СН'!$G$12+СВЦЭМ!$D$10+'СЕТ СН'!$G$5-'СЕТ СН'!$G$20</f>
        <v>5379.6404645500006</v>
      </c>
      <c r="U62" s="36">
        <f>SUMIFS(СВЦЭМ!$C$39:$C$782,СВЦЭМ!$A$39:$A$782,$A62,СВЦЭМ!$B$39:$B$782,U$47)+'СЕТ СН'!$G$12+СВЦЭМ!$D$10+'СЕТ СН'!$G$5-'СЕТ СН'!$G$20</f>
        <v>5676.91023933</v>
      </c>
      <c r="V62" s="36">
        <f>SUMIFS(СВЦЭМ!$C$39:$C$782,СВЦЭМ!$A$39:$A$782,$A62,СВЦЭМ!$B$39:$B$782,V$47)+'СЕТ СН'!$G$12+СВЦЭМ!$D$10+'СЕТ СН'!$G$5-'СЕТ СН'!$G$20</f>
        <v>5369.78722629</v>
      </c>
      <c r="W62" s="36">
        <f>SUMIFS(СВЦЭМ!$C$39:$C$782,СВЦЭМ!$A$39:$A$782,$A62,СВЦЭМ!$B$39:$B$782,W$47)+'СЕТ СН'!$G$12+СВЦЭМ!$D$10+'СЕТ СН'!$G$5-'СЕТ СН'!$G$20</f>
        <v>5379.6071946100001</v>
      </c>
      <c r="X62" s="36">
        <f>SUMIFS(СВЦЭМ!$C$39:$C$782,СВЦЭМ!$A$39:$A$782,$A62,СВЦЭМ!$B$39:$B$782,X$47)+'СЕТ СН'!$G$12+СВЦЭМ!$D$10+'СЕТ СН'!$G$5-'СЕТ СН'!$G$20</f>
        <v>5416.6259213700005</v>
      </c>
      <c r="Y62" s="36">
        <f>SUMIFS(СВЦЭМ!$C$39:$C$782,СВЦЭМ!$A$39:$A$782,$A62,СВЦЭМ!$B$39:$B$782,Y$47)+'СЕТ СН'!$G$12+СВЦЭМ!$D$10+'СЕТ СН'!$G$5-'СЕТ СН'!$G$20</f>
        <v>5435.7185407699999</v>
      </c>
    </row>
    <row r="63" spans="1:25" ht="15.75" x14ac:dyDescent="0.2">
      <c r="A63" s="35">
        <f t="shared" si="1"/>
        <v>45001</v>
      </c>
      <c r="B63" s="36">
        <f>SUMIFS(СВЦЭМ!$C$39:$C$782,СВЦЭМ!$A$39:$A$782,$A63,СВЦЭМ!$B$39:$B$782,B$47)+'СЕТ СН'!$G$12+СВЦЭМ!$D$10+'СЕТ СН'!$G$5-'СЕТ СН'!$G$20</f>
        <v>5436.8011703499997</v>
      </c>
      <c r="C63" s="36">
        <f>SUMIFS(СВЦЭМ!$C$39:$C$782,СВЦЭМ!$A$39:$A$782,$A63,СВЦЭМ!$B$39:$B$782,C$47)+'СЕТ СН'!$G$12+СВЦЭМ!$D$10+'СЕТ СН'!$G$5-'СЕТ СН'!$G$20</f>
        <v>5506.5941406800002</v>
      </c>
      <c r="D63" s="36">
        <f>SUMIFS(СВЦЭМ!$C$39:$C$782,СВЦЭМ!$A$39:$A$782,$A63,СВЦЭМ!$B$39:$B$782,D$47)+'СЕТ СН'!$G$12+СВЦЭМ!$D$10+'СЕТ СН'!$G$5-'СЕТ СН'!$G$20</f>
        <v>5531.1092484500005</v>
      </c>
      <c r="E63" s="36">
        <f>SUMIFS(СВЦЭМ!$C$39:$C$782,СВЦЭМ!$A$39:$A$782,$A63,СВЦЭМ!$B$39:$B$782,E$47)+'СЕТ СН'!$G$12+СВЦЭМ!$D$10+'СЕТ СН'!$G$5-'СЕТ СН'!$G$20</f>
        <v>5550.8190998299997</v>
      </c>
      <c r="F63" s="36">
        <f>SUMIFS(СВЦЭМ!$C$39:$C$782,СВЦЭМ!$A$39:$A$782,$A63,СВЦЭМ!$B$39:$B$782,F$47)+'СЕТ СН'!$G$12+СВЦЭМ!$D$10+'СЕТ СН'!$G$5-'СЕТ СН'!$G$20</f>
        <v>5555.58443162</v>
      </c>
      <c r="G63" s="36">
        <f>SUMIFS(СВЦЭМ!$C$39:$C$782,СВЦЭМ!$A$39:$A$782,$A63,СВЦЭМ!$B$39:$B$782,G$47)+'СЕТ СН'!$G$12+СВЦЭМ!$D$10+'СЕТ СН'!$G$5-'СЕТ СН'!$G$20</f>
        <v>5534.4116154000003</v>
      </c>
      <c r="H63" s="36">
        <f>SUMIFS(СВЦЭМ!$C$39:$C$782,СВЦЭМ!$A$39:$A$782,$A63,СВЦЭМ!$B$39:$B$782,H$47)+'СЕТ СН'!$G$12+СВЦЭМ!$D$10+'СЕТ СН'!$G$5-'СЕТ СН'!$G$20</f>
        <v>5460.1699583299996</v>
      </c>
      <c r="I63" s="36">
        <f>SUMIFS(СВЦЭМ!$C$39:$C$782,СВЦЭМ!$A$39:$A$782,$A63,СВЦЭМ!$B$39:$B$782,I$47)+'СЕТ СН'!$G$12+СВЦЭМ!$D$10+'СЕТ СН'!$G$5-'СЕТ СН'!$G$20</f>
        <v>5429.4205379900004</v>
      </c>
      <c r="J63" s="36">
        <f>SUMIFS(СВЦЭМ!$C$39:$C$782,СВЦЭМ!$A$39:$A$782,$A63,СВЦЭМ!$B$39:$B$782,J$47)+'СЕТ СН'!$G$12+СВЦЭМ!$D$10+'СЕТ СН'!$G$5-'СЕТ СН'!$G$20</f>
        <v>5417.7699594599999</v>
      </c>
      <c r="K63" s="36">
        <f>SUMIFS(СВЦЭМ!$C$39:$C$782,СВЦЭМ!$A$39:$A$782,$A63,СВЦЭМ!$B$39:$B$782,K$47)+'СЕТ СН'!$G$12+СВЦЭМ!$D$10+'СЕТ СН'!$G$5-'СЕТ СН'!$G$20</f>
        <v>5398.2624353400006</v>
      </c>
      <c r="L63" s="36">
        <f>SUMIFS(СВЦЭМ!$C$39:$C$782,СВЦЭМ!$A$39:$A$782,$A63,СВЦЭМ!$B$39:$B$782,L$47)+'СЕТ СН'!$G$12+СВЦЭМ!$D$10+'СЕТ СН'!$G$5-'СЕТ СН'!$G$20</f>
        <v>5427.3815912099999</v>
      </c>
      <c r="M63" s="36">
        <f>SUMIFS(СВЦЭМ!$C$39:$C$782,СВЦЭМ!$A$39:$A$782,$A63,СВЦЭМ!$B$39:$B$782,M$47)+'СЕТ СН'!$G$12+СВЦЭМ!$D$10+'СЕТ СН'!$G$5-'СЕТ СН'!$G$20</f>
        <v>5460.8480244600005</v>
      </c>
      <c r="N63" s="36">
        <f>SUMIFS(СВЦЭМ!$C$39:$C$782,СВЦЭМ!$A$39:$A$782,$A63,СВЦЭМ!$B$39:$B$782,N$47)+'СЕТ СН'!$G$12+СВЦЭМ!$D$10+'СЕТ СН'!$G$5-'СЕТ СН'!$G$20</f>
        <v>5505.1191502900001</v>
      </c>
      <c r="O63" s="36">
        <f>SUMIFS(СВЦЭМ!$C$39:$C$782,СВЦЭМ!$A$39:$A$782,$A63,СВЦЭМ!$B$39:$B$782,O$47)+'СЕТ СН'!$G$12+СВЦЭМ!$D$10+'СЕТ СН'!$G$5-'СЕТ СН'!$G$20</f>
        <v>5516.5513960200005</v>
      </c>
      <c r="P63" s="36">
        <f>SUMIFS(СВЦЭМ!$C$39:$C$782,СВЦЭМ!$A$39:$A$782,$A63,СВЦЭМ!$B$39:$B$782,P$47)+'СЕТ СН'!$G$12+СВЦЭМ!$D$10+'СЕТ СН'!$G$5-'СЕТ СН'!$G$20</f>
        <v>5515.8293928399999</v>
      </c>
      <c r="Q63" s="36">
        <f>SUMIFS(СВЦЭМ!$C$39:$C$782,СВЦЭМ!$A$39:$A$782,$A63,СВЦЭМ!$B$39:$B$782,Q$47)+'СЕТ СН'!$G$12+СВЦЭМ!$D$10+'СЕТ СН'!$G$5-'СЕТ СН'!$G$20</f>
        <v>5528.1443445499999</v>
      </c>
      <c r="R63" s="36">
        <f>SUMIFS(СВЦЭМ!$C$39:$C$782,СВЦЭМ!$A$39:$A$782,$A63,СВЦЭМ!$B$39:$B$782,R$47)+'СЕТ СН'!$G$12+СВЦЭМ!$D$10+'СЕТ СН'!$G$5-'СЕТ СН'!$G$20</f>
        <v>5531.1334481399999</v>
      </c>
      <c r="S63" s="36">
        <f>SUMIFS(СВЦЭМ!$C$39:$C$782,СВЦЭМ!$A$39:$A$782,$A63,СВЦЭМ!$B$39:$B$782,S$47)+'СЕТ СН'!$G$12+СВЦЭМ!$D$10+'СЕТ СН'!$G$5-'СЕТ СН'!$G$20</f>
        <v>5521.35628189</v>
      </c>
      <c r="T63" s="36">
        <f>SUMIFS(СВЦЭМ!$C$39:$C$782,СВЦЭМ!$A$39:$A$782,$A63,СВЦЭМ!$B$39:$B$782,T$47)+'СЕТ СН'!$G$12+СВЦЭМ!$D$10+'СЕТ СН'!$G$5-'СЕТ СН'!$G$20</f>
        <v>5460.3964045700004</v>
      </c>
      <c r="U63" s="36">
        <f>SUMIFS(СВЦЭМ!$C$39:$C$782,СВЦЭМ!$A$39:$A$782,$A63,СВЦЭМ!$B$39:$B$782,U$47)+'СЕТ СН'!$G$12+СВЦЭМ!$D$10+'СЕТ СН'!$G$5-'СЕТ СН'!$G$20</f>
        <v>5418.7669251500001</v>
      </c>
      <c r="V63" s="36">
        <f>SUMIFS(СВЦЭМ!$C$39:$C$782,СВЦЭМ!$A$39:$A$782,$A63,СВЦЭМ!$B$39:$B$782,V$47)+'СЕТ СН'!$G$12+СВЦЭМ!$D$10+'СЕТ СН'!$G$5-'СЕТ СН'!$G$20</f>
        <v>5405.9474189299999</v>
      </c>
      <c r="W63" s="36">
        <f>SUMIFS(СВЦЭМ!$C$39:$C$782,СВЦЭМ!$A$39:$A$782,$A63,СВЦЭМ!$B$39:$B$782,W$47)+'СЕТ СН'!$G$12+СВЦЭМ!$D$10+'СЕТ СН'!$G$5-'СЕТ СН'!$G$20</f>
        <v>5436.1469292299998</v>
      </c>
      <c r="X63" s="36">
        <f>SUMIFS(СВЦЭМ!$C$39:$C$782,СВЦЭМ!$A$39:$A$782,$A63,СВЦЭМ!$B$39:$B$782,X$47)+'СЕТ СН'!$G$12+СВЦЭМ!$D$10+'СЕТ СН'!$G$5-'СЕТ СН'!$G$20</f>
        <v>5418.6108654600002</v>
      </c>
      <c r="Y63" s="36">
        <f>SUMIFS(СВЦЭМ!$C$39:$C$782,СВЦЭМ!$A$39:$A$782,$A63,СВЦЭМ!$B$39:$B$782,Y$47)+'СЕТ СН'!$G$12+СВЦЭМ!$D$10+'СЕТ СН'!$G$5-'СЕТ СН'!$G$20</f>
        <v>5442.2560918600002</v>
      </c>
    </row>
    <row r="64" spans="1:25" ht="15.75" x14ac:dyDescent="0.2">
      <c r="A64" s="35">
        <f t="shared" si="1"/>
        <v>45002</v>
      </c>
      <c r="B64" s="36">
        <f>SUMIFS(СВЦЭМ!$C$39:$C$782,СВЦЭМ!$A$39:$A$782,$A64,СВЦЭМ!$B$39:$B$782,B$47)+'СЕТ СН'!$G$12+СВЦЭМ!$D$10+'СЕТ СН'!$G$5-'СЕТ СН'!$G$20</f>
        <v>5500.7916926600001</v>
      </c>
      <c r="C64" s="36">
        <f>SUMIFS(СВЦЭМ!$C$39:$C$782,СВЦЭМ!$A$39:$A$782,$A64,СВЦЭМ!$B$39:$B$782,C$47)+'СЕТ СН'!$G$12+СВЦЭМ!$D$10+'СЕТ СН'!$G$5-'СЕТ СН'!$G$20</f>
        <v>5551.60836612</v>
      </c>
      <c r="D64" s="36">
        <f>SUMIFS(СВЦЭМ!$C$39:$C$782,СВЦЭМ!$A$39:$A$782,$A64,СВЦЭМ!$B$39:$B$782,D$47)+'СЕТ СН'!$G$12+СВЦЭМ!$D$10+'СЕТ СН'!$G$5-'СЕТ СН'!$G$20</f>
        <v>5555.3862293800003</v>
      </c>
      <c r="E64" s="36">
        <f>SUMIFS(СВЦЭМ!$C$39:$C$782,СВЦЭМ!$A$39:$A$782,$A64,СВЦЭМ!$B$39:$B$782,E$47)+'СЕТ СН'!$G$12+СВЦЭМ!$D$10+'СЕТ СН'!$G$5-'СЕТ СН'!$G$20</f>
        <v>5553.6015717299997</v>
      </c>
      <c r="F64" s="36">
        <f>SUMIFS(СВЦЭМ!$C$39:$C$782,СВЦЭМ!$A$39:$A$782,$A64,СВЦЭМ!$B$39:$B$782,F$47)+'СЕТ СН'!$G$12+СВЦЭМ!$D$10+'СЕТ СН'!$G$5-'СЕТ СН'!$G$20</f>
        <v>5560.12218063</v>
      </c>
      <c r="G64" s="36">
        <f>SUMIFS(СВЦЭМ!$C$39:$C$782,СВЦЭМ!$A$39:$A$782,$A64,СВЦЭМ!$B$39:$B$782,G$47)+'СЕТ СН'!$G$12+СВЦЭМ!$D$10+'СЕТ СН'!$G$5-'СЕТ СН'!$G$20</f>
        <v>5547.1707733599997</v>
      </c>
      <c r="H64" s="36">
        <f>SUMIFS(СВЦЭМ!$C$39:$C$782,СВЦЭМ!$A$39:$A$782,$A64,СВЦЭМ!$B$39:$B$782,H$47)+'СЕТ СН'!$G$12+СВЦЭМ!$D$10+'СЕТ СН'!$G$5-'СЕТ СН'!$G$20</f>
        <v>5503.2653990500003</v>
      </c>
      <c r="I64" s="36">
        <f>SUMIFS(СВЦЭМ!$C$39:$C$782,СВЦЭМ!$A$39:$A$782,$A64,СВЦЭМ!$B$39:$B$782,I$47)+'СЕТ СН'!$G$12+СВЦЭМ!$D$10+'СЕТ СН'!$G$5-'СЕТ СН'!$G$20</f>
        <v>5423.21634464</v>
      </c>
      <c r="J64" s="36">
        <f>SUMIFS(СВЦЭМ!$C$39:$C$782,СВЦЭМ!$A$39:$A$782,$A64,СВЦЭМ!$B$39:$B$782,J$47)+'СЕТ СН'!$G$12+СВЦЭМ!$D$10+'СЕТ СН'!$G$5-'СЕТ СН'!$G$20</f>
        <v>5431.9669688200001</v>
      </c>
      <c r="K64" s="36">
        <f>SUMIFS(СВЦЭМ!$C$39:$C$782,СВЦЭМ!$A$39:$A$782,$A64,СВЦЭМ!$B$39:$B$782,K$47)+'СЕТ СН'!$G$12+СВЦЭМ!$D$10+'СЕТ СН'!$G$5-'СЕТ СН'!$G$20</f>
        <v>5650.0278767899999</v>
      </c>
      <c r="L64" s="36">
        <f>SUMIFS(СВЦЭМ!$C$39:$C$782,СВЦЭМ!$A$39:$A$782,$A64,СВЦЭМ!$B$39:$B$782,L$47)+'СЕТ СН'!$G$12+СВЦЭМ!$D$10+'СЕТ СН'!$G$5-'СЕТ СН'!$G$20</f>
        <v>167379.96943436997</v>
      </c>
      <c r="M64" s="36">
        <f>SUMIFS(СВЦЭМ!$C$39:$C$782,СВЦЭМ!$A$39:$A$782,$A64,СВЦЭМ!$B$39:$B$782,M$47)+'СЕТ СН'!$G$12+СВЦЭМ!$D$10+'СЕТ СН'!$G$5-'СЕТ СН'!$G$20</f>
        <v>5407.5885579100004</v>
      </c>
      <c r="N64" s="36">
        <f>SUMIFS(СВЦЭМ!$C$39:$C$782,СВЦЭМ!$A$39:$A$782,$A64,СВЦЭМ!$B$39:$B$782,N$47)+'СЕТ СН'!$G$12+СВЦЭМ!$D$10+'СЕТ СН'!$G$5-'СЕТ СН'!$G$20</f>
        <v>5439.5385104899997</v>
      </c>
      <c r="O64" s="36">
        <f>SUMIFS(СВЦЭМ!$C$39:$C$782,СВЦЭМ!$A$39:$A$782,$A64,СВЦЭМ!$B$39:$B$782,O$47)+'СЕТ СН'!$G$12+СВЦЭМ!$D$10+'СЕТ СН'!$G$5-'СЕТ СН'!$G$20</f>
        <v>5460.7813412699998</v>
      </c>
      <c r="P64" s="36">
        <f>SUMIFS(СВЦЭМ!$C$39:$C$782,СВЦЭМ!$A$39:$A$782,$A64,СВЦЭМ!$B$39:$B$782,P$47)+'СЕТ СН'!$G$12+СВЦЭМ!$D$10+'СЕТ СН'!$G$5-'СЕТ СН'!$G$20</f>
        <v>5465.3484782699998</v>
      </c>
      <c r="Q64" s="36">
        <f>SUMIFS(СВЦЭМ!$C$39:$C$782,СВЦЭМ!$A$39:$A$782,$A64,СВЦЭМ!$B$39:$B$782,Q$47)+'СЕТ СН'!$G$12+СВЦЭМ!$D$10+'СЕТ СН'!$G$5-'СЕТ СН'!$G$20</f>
        <v>5475.8297411900003</v>
      </c>
      <c r="R64" s="36">
        <f>SUMIFS(СВЦЭМ!$C$39:$C$782,СВЦЭМ!$A$39:$A$782,$A64,СВЦЭМ!$B$39:$B$782,R$47)+'СЕТ СН'!$G$12+СВЦЭМ!$D$10+'СЕТ СН'!$G$5-'СЕТ СН'!$G$20</f>
        <v>5460.7083849700002</v>
      </c>
      <c r="S64" s="36">
        <f>SUMIFS(СВЦЭМ!$C$39:$C$782,СВЦЭМ!$A$39:$A$782,$A64,СВЦЭМ!$B$39:$B$782,S$47)+'СЕТ СН'!$G$12+СВЦЭМ!$D$10+'СЕТ СН'!$G$5-'СЕТ СН'!$G$20</f>
        <v>6221.1295654400001</v>
      </c>
      <c r="T64" s="36">
        <f>SUMIFS(СВЦЭМ!$C$39:$C$782,СВЦЭМ!$A$39:$A$782,$A64,СВЦЭМ!$B$39:$B$782,T$47)+'СЕТ СН'!$G$12+СВЦЭМ!$D$10+'СЕТ СН'!$G$5-'СЕТ СН'!$G$20</f>
        <v>5448.3327368800001</v>
      </c>
      <c r="U64" s="36">
        <f>SUMIFS(СВЦЭМ!$C$39:$C$782,СВЦЭМ!$A$39:$A$782,$A64,СВЦЭМ!$B$39:$B$782,U$47)+'СЕТ СН'!$G$12+СВЦЭМ!$D$10+'СЕТ СН'!$G$5-'СЕТ СН'!$G$20</f>
        <v>5411.3942817699999</v>
      </c>
      <c r="V64" s="36">
        <f>SUMIFS(СВЦЭМ!$C$39:$C$782,СВЦЭМ!$A$39:$A$782,$A64,СВЦЭМ!$B$39:$B$782,V$47)+'СЕТ СН'!$G$12+СВЦЭМ!$D$10+'СЕТ СН'!$G$5-'СЕТ СН'!$G$20</f>
        <v>5407.7964932200002</v>
      </c>
      <c r="W64" s="36">
        <f>SUMIFS(СВЦЭМ!$C$39:$C$782,СВЦЭМ!$A$39:$A$782,$A64,СВЦЭМ!$B$39:$B$782,W$47)+'СЕТ СН'!$G$12+СВЦЭМ!$D$10+'СЕТ СН'!$G$5-'СЕТ СН'!$G$20</f>
        <v>5412.4439561600002</v>
      </c>
      <c r="X64" s="36">
        <f>SUMIFS(СВЦЭМ!$C$39:$C$782,СВЦЭМ!$A$39:$A$782,$A64,СВЦЭМ!$B$39:$B$782,X$47)+'СЕТ СН'!$G$12+СВЦЭМ!$D$10+'СЕТ СН'!$G$5-'СЕТ СН'!$G$20</f>
        <v>5462.1078191200004</v>
      </c>
      <c r="Y64" s="36">
        <f>SUMIFS(СВЦЭМ!$C$39:$C$782,СВЦЭМ!$A$39:$A$782,$A64,СВЦЭМ!$B$39:$B$782,Y$47)+'СЕТ СН'!$G$12+СВЦЭМ!$D$10+'СЕТ СН'!$G$5-'СЕТ СН'!$G$20</f>
        <v>5501.8799399500003</v>
      </c>
    </row>
    <row r="65" spans="1:27" ht="15.75" x14ac:dyDescent="0.2">
      <c r="A65" s="35">
        <f t="shared" si="1"/>
        <v>45003</v>
      </c>
      <c r="B65" s="36">
        <f>SUMIFS(СВЦЭМ!$C$39:$C$782,СВЦЭМ!$A$39:$A$782,$A65,СВЦЭМ!$B$39:$B$782,B$47)+'СЕТ СН'!$G$12+СВЦЭМ!$D$10+'СЕТ СН'!$G$5-'СЕТ СН'!$G$20</f>
        <v>5344.8695887699996</v>
      </c>
      <c r="C65" s="36">
        <f>SUMIFS(СВЦЭМ!$C$39:$C$782,СВЦЭМ!$A$39:$A$782,$A65,СВЦЭМ!$B$39:$B$782,C$47)+'СЕТ СН'!$G$12+СВЦЭМ!$D$10+'СЕТ СН'!$G$5-'СЕТ СН'!$G$20</f>
        <v>5397.4235316200002</v>
      </c>
      <c r="D65" s="36">
        <f>SUMIFS(СВЦЭМ!$C$39:$C$782,СВЦЭМ!$A$39:$A$782,$A65,СВЦЭМ!$B$39:$B$782,D$47)+'СЕТ СН'!$G$12+СВЦЭМ!$D$10+'СЕТ СН'!$G$5-'СЕТ СН'!$G$20</f>
        <v>5427.21108267</v>
      </c>
      <c r="E65" s="36">
        <f>SUMIFS(СВЦЭМ!$C$39:$C$782,СВЦЭМ!$A$39:$A$782,$A65,СВЦЭМ!$B$39:$B$782,E$47)+'СЕТ СН'!$G$12+СВЦЭМ!$D$10+'СЕТ СН'!$G$5-'СЕТ СН'!$G$20</f>
        <v>5424.0350127399997</v>
      </c>
      <c r="F65" s="36">
        <f>SUMIFS(СВЦЭМ!$C$39:$C$782,СВЦЭМ!$A$39:$A$782,$A65,СВЦЭМ!$B$39:$B$782,F$47)+'СЕТ СН'!$G$12+СВЦЭМ!$D$10+'СЕТ СН'!$G$5-'СЕТ СН'!$G$20</f>
        <v>5449.9553157400005</v>
      </c>
      <c r="G65" s="36">
        <f>SUMIFS(СВЦЭМ!$C$39:$C$782,СВЦЭМ!$A$39:$A$782,$A65,СВЦЭМ!$B$39:$B$782,G$47)+'СЕТ СН'!$G$12+СВЦЭМ!$D$10+'СЕТ СН'!$G$5-'СЕТ СН'!$G$20</f>
        <v>5426.8265480800001</v>
      </c>
      <c r="H65" s="36">
        <f>SUMIFS(СВЦЭМ!$C$39:$C$782,СВЦЭМ!$A$39:$A$782,$A65,СВЦЭМ!$B$39:$B$782,H$47)+'СЕТ СН'!$G$12+СВЦЭМ!$D$10+'СЕТ СН'!$G$5-'СЕТ СН'!$G$20</f>
        <v>5423.6060401900004</v>
      </c>
      <c r="I65" s="36">
        <f>SUMIFS(СВЦЭМ!$C$39:$C$782,СВЦЭМ!$A$39:$A$782,$A65,СВЦЭМ!$B$39:$B$782,I$47)+'СЕТ СН'!$G$12+СВЦЭМ!$D$10+'СЕТ СН'!$G$5-'СЕТ СН'!$G$20</f>
        <v>5404.37662765</v>
      </c>
      <c r="J65" s="36">
        <f>SUMIFS(СВЦЭМ!$C$39:$C$782,СВЦЭМ!$A$39:$A$782,$A65,СВЦЭМ!$B$39:$B$782,J$47)+'СЕТ СН'!$G$12+СВЦЭМ!$D$10+'СЕТ СН'!$G$5-'СЕТ СН'!$G$20</f>
        <v>5357.6016760700004</v>
      </c>
      <c r="K65" s="36">
        <f>SUMIFS(СВЦЭМ!$C$39:$C$782,СВЦЭМ!$A$39:$A$782,$A65,СВЦЭМ!$B$39:$B$782,K$47)+'СЕТ СН'!$G$12+СВЦЭМ!$D$10+'СЕТ СН'!$G$5-'СЕТ СН'!$G$20</f>
        <v>5288.7480815500003</v>
      </c>
      <c r="L65" s="36">
        <f>SUMIFS(СВЦЭМ!$C$39:$C$782,СВЦЭМ!$A$39:$A$782,$A65,СВЦЭМ!$B$39:$B$782,L$47)+'СЕТ СН'!$G$12+СВЦЭМ!$D$10+'СЕТ СН'!$G$5-'СЕТ СН'!$G$20</f>
        <v>5238.2517212900002</v>
      </c>
      <c r="M65" s="36">
        <f>SUMIFS(СВЦЭМ!$C$39:$C$782,СВЦЭМ!$A$39:$A$782,$A65,СВЦЭМ!$B$39:$B$782,M$47)+'СЕТ СН'!$G$12+СВЦЭМ!$D$10+'СЕТ СН'!$G$5-'СЕТ СН'!$G$20</f>
        <v>5225.1134809599998</v>
      </c>
      <c r="N65" s="36">
        <f>SUMIFS(СВЦЭМ!$C$39:$C$782,СВЦЭМ!$A$39:$A$782,$A65,СВЦЭМ!$B$39:$B$782,N$47)+'СЕТ СН'!$G$12+СВЦЭМ!$D$10+'СЕТ СН'!$G$5-'СЕТ СН'!$G$20</f>
        <v>5260.11726791</v>
      </c>
      <c r="O65" s="36">
        <f>SUMIFS(СВЦЭМ!$C$39:$C$782,СВЦЭМ!$A$39:$A$782,$A65,СВЦЭМ!$B$39:$B$782,O$47)+'СЕТ СН'!$G$12+СВЦЭМ!$D$10+'СЕТ СН'!$G$5-'СЕТ СН'!$G$20</f>
        <v>5228.8848985000004</v>
      </c>
      <c r="P65" s="36">
        <f>SUMIFS(СВЦЭМ!$C$39:$C$782,СВЦЭМ!$A$39:$A$782,$A65,СВЦЭМ!$B$39:$B$782,P$47)+'СЕТ СН'!$G$12+СВЦЭМ!$D$10+'СЕТ СН'!$G$5-'СЕТ СН'!$G$20</f>
        <v>5246.3403830999996</v>
      </c>
      <c r="Q65" s="36">
        <f>SUMIFS(СВЦЭМ!$C$39:$C$782,СВЦЭМ!$A$39:$A$782,$A65,СВЦЭМ!$B$39:$B$782,Q$47)+'СЕТ СН'!$G$12+СВЦЭМ!$D$10+'СЕТ СН'!$G$5-'СЕТ СН'!$G$20</f>
        <v>5259.0912135300005</v>
      </c>
      <c r="R65" s="36">
        <f>SUMIFS(СВЦЭМ!$C$39:$C$782,СВЦЭМ!$A$39:$A$782,$A65,СВЦЭМ!$B$39:$B$782,R$47)+'СЕТ СН'!$G$12+СВЦЭМ!$D$10+'СЕТ СН'!$G$5-'СЕТ СН'!$G$20</f>
        <v>5312.3056299999998</v>
      </c>
      <c r="S65" s="36">
        <f>SUMIFS(СВЦЭМ!$C$39:$C$782,СВЦЭМ!$A$39:$A$782,$A65,СВЦЭМ!$B$39:$B$782,S$47)+'СЕТ СН'!$G$12+СВЦЭМ!$D$10+'СЕТ СН'!$G$5-'СЕТ СН'!$G$20</f>
        <v>5273.7354449699997</v>
      </c>
      <c r="T65" s="36">
        <f>SUMIFS(СВЦЭМ!$C$39:$C$782,СВЦЭМ!$A$39:$A$782,$A65,СВЦЭМ!$B$39:$B$782,T$47)+'СЕТ СН'!$G$12+СВЦЭМ!$D$10+'СЕТ СН'!$G$5-'СЕТ СН'!$G$20</f>
        <v>5263.8044692599997</v>
      </c>
      <c r="U65" s="36">
        <f>SUMIFS(СВЦЭМ!$C$39:$C$782,СВЦЭМ!$A$39:$A$782,$A65,СВЦЭМ!$B$39:$B$782,U$47)+'СЕТ СН'!$G$12+СВЦЭМ!$D$10+'СЕТ СН'!$G$5-'СЕТ СН'!$G$20</f>
        <v>5252.7554537699998</v>
      </c>
      <c r="V65" s="36">
        <f>SUMIFS(СВЦЭМ!$C$39:$C$782,СВЦЭМ!$A$39:$A$782,$A65,СВЦЭМ!$B$39:$B$782,V$47)+'СЕТ СН'!$G$12+СВЦЭМ!$D$10+'СЕТ СН'!$G$5-'СЕТ СН'!$G$20</f>
        <v>5218.6513618299996</v>
      </c>
      <c r="W65" s="36">
        <f>SUMIFS(СВЦЭМ!$C$39:$C$782,СВЦЭМ!$A$39:$A$782,$A65,СВЦЭМ!$B$39:$B$782,W$47)+'СЕТ СН'!$G$12+СВЦЭМ!$D$10+'СЕТ СН'!$G$5-'СЕТ СН'!$G$20</f>
        <v>5232.0425487900002</v>
      </c>
      <c r="X65" s="36">
        <f>SUMIFS(СВЦЭМ!$C$39:$C$782,СВЦЭМ!$A$39:$A$782,$A65,СВЦЭМ!$B$39:$B$782,X$47)+'СЕТ СН'!$G$12+СВЦЭМ!$D$10+'СЕТ СН'!$G$5-'СЕТ СН'!$G$20</f>
        <v>5272.5014224699999</v>
      </c>
      <c r="Y65" s="36">
        <f>SUMIFS(СВЦЭМ!$C$39:$C$782,СВЦЭМ!$A$39:$A$782,$A65,СВЦЭМ!$B$39:$B$782,Y$47)+'СЕТ СН'!$G$12+СВЦЭМ!$D$10+'СЕТ СН'!$G$5-'СЕТ СН'!$G$20</f>
        <v>5299.0837142199998</v>
      </c>
    </row>
    <row r="66" spans="1:27" ht="15.75" x14ac:dyDescent="0.2">
      <c r="A66" s="35">
        <f t="shared" si="1"/>
        <v>45004</v>
      </c>
      <c r="B66" s="36">
        <f>SUMIFS(СВЦЭМ!$C$39:$C$782,СВЦЭМ!$A$39:$A$782,$A66,СВЦЭМ!$B$39:$B$782,B$47)+'СЕТ СН'!$G$12+СВЦЭМ!$D$10+'СЕТ СН'!$G$5-'СЕТ СН'!$G$20</f>
        <v>5345.8946847400002</v>
      </c>
      <c r="C66" s="36">
        <f>SUMIFS(СВЦЭМ!$C$39:$C$782,СВЦЭМ!$A$39:$A$782,$A66,СВЦЭМ!$B$39:$B$782,C$47)+'СЕТ СН'!$G$12+СВЦЭМ!$D$10+'СЕТ СН'!$G$5-'СЕТ СН'!$G$20</f>
        <v>5379.7609788500004</v>
      </c>
      <c r="D66" s="36">
        <f>SUMIFS(СВЦЭМ!$C$39:$C$782,СВЦЭМ!$A$39:$A$782,$A66,СВЦЭМ!$B$39:$B$782,D$47)+'СЕТ СН'!$G$12+СВЦЭМ!$D$10+'СЕТ СН'!$G$5-'СЕТ СН'!$G$20</f>
        <v>5449.0352694600006</v>
      </c>
      <c r="E66" s="36">
        <f>SUMIFS(СВЦЭМ!$C$39:$C$782,СВЦЭМ!$A$39:$A$782,$A66,СВЦЭМ!$B$39:$B$782,E$47)+'СЕТ СН'!$G$12+СВЦЭМ!$D$10+'СЕТ СН'!$G$5-'СЕТ СН'!$G$20</f>
        <v>5448.8758336299998</v>
      </c>
      <c r="F66" s="36">
        <f>SUMIFS(СВЦЭМ!$C$39:$C$782,СВЦЭМ!$A$39:$A$782,$A66,СВЦЭМ!$B$39:$B$782,F$47)+'СЕТ СН'!$G$12+СВЦЭМ!$D$10+'СЕТ СН'!$G$5-'СЕТ СН'!$G$20</f>
        <v>5450.8010067800005</v>
      </c>
      <c r="G66" s="36">
        <f>SUMIFS(СВЦЭМ!$C$39:$C$782,СВЦЭМ!$A$39:$A$782,$A66,СВЦЭМ!$B$39:$B$782,G$47)+'СЕТ СН'!$G$12+СВЦЭМ!$D$10+'СЕТ СН'!$G$5-'СЕТ СН'!$G$20</f>
        <v>5445.3459583599997</v>
      </c>
      <c r="H66" s="36">
        <f>SUMIFS(СВЦЭМ!$C$39:$C$782,СВЦЭМ!$A$39:$A$782,$A66,СВЦЭМ!$B$39:$B$782,H$47)+'СЕТ СН'!$G$12+СВЦЭМ!$D$10+'СЕТ СН'!$G$5-'СЕТ СН'!$G$20</f>
        <v>5433.3952388100006</v>
      </c>
      <c r="I66" s="36">
        <f>SUMIFS(СВЦЭМ!$C$39:$C$782,СВЦЭМ!$A$39:$A$782,$A66,СВЦЭМ!$B$39:$B$782,I$47)+'СЕТ СН'!$G$12+СВЦЭМ!$D$10+'СЕТ СН'!$G$5-'СЕТ СН'!$G$20</f>
        <v>5380.3259165099998</v>
      </c>
      <c r="J66" s="36">
        <f>SUMIFS(СВЦЭМ!$C$39:$C$782,СВЦЭМ!$A$39:$A$782,$A66,СВЦЭМ!$B$39:$B$782,J$47)+'СЕТ СН'!$G$12+СВЦЭМ!$D$10+'СЕТ СН'!$G$5-'СЕТ СН'!$G$20</f>
        <v>5374.8452515200006</v>
      </c>
      <c r="K66" s="36">
        <f>SUMIFS(СВЦЭМ!$C$39:$C$782,СВЦЭМ!$A$39:$A$782,$A66,СВЦЭМ!$B$39:$B$782,K$47)+'СЕТ СН'!$G$12+СВЦЭМ!$D$10+'СЕТ СН'!$G$5-'СЕТ СН'!$G$20</f>
        <v>5303.2915304100006</v>
      </c>
      <c r="L66" s="36">
        <f>SUMIFS(СВЦЭМ!$C$39:$C$782,СВЦЭМ!$A$39:$A$782,$A66,СВЦЭМ!$B$39:$B$782,L$47)+'СЕТ СН'!$G$12+СВЦЭМ!$D$10+'СЕТ СН'!$G$5-'СЕТ СН'!$G$20</f>
        <v>5269.5210462599998</v>
      </c>
      <c r="M66" s="36">
        <f>SUMIFS(СВЦЭМ!$C$39:$C$782,СВЦЭМ!$A$39:$A$782,$A66,СВЦЭМ!$B$39:$B$782,M$47)+'СЕТ СН'!$G$12+СВЦЭМ!$D$10+'СЕТ СН'!$G$5-'СЕТ СН'!$G$20</f>
        <v>5264.2054836999996</v>
      </c>
      <c r="N66" s="36">
        <f>SUMIFS(СВЦЭМ!$C$39:$C$782,СВЦЭМ!$A$39:$A$782,$A66,СВЦЭМ!$B$39:$B$782,N$47)+'СЕТ СН'!$G$12+СВЦЭМ!$D$10+'СЕТ СН'!$G$5-'СЕТ СН'!$G$20</f>
        <v>5286.4446730300006</v>
      </c>
      <c r="O66" s="36">
        <f>SUMIFS(СВЦЭМ!$C$39:$C$782,СВЦЭМ!$A$39:$A$782,$A66,СВЦЭМ!$B$39:$B$782,O$47)+'СЕТ СН'!$G$12+СВЦЭМ!$D$10+'СЕТ СН'!$G$5-'СЕТ СН'!$G$20</f>
        <v>5308.1828646399999</v>
      </c>
      <c r="P66" s="36">
        <f>SUMIFS(СВЦЭМ!$C$39:$C$782,СВЦЭМ!$A$39:$A$782,$A66,СВЦЭМ!$B$39:$B$782,P$47)+'СЕТ СН'!$G$12+СВЦЭМ!$D$10+'СЕТ СН'!$G$5-'СЕТ СН'!$G$20</f>
        <v>5312.1984201100004</v>
      </c>
      <c r="Q66" s="36">
        <f>SUMIFS(СВЦЭМ!$C$39:$C$782,СВЦЭМ!$A$39:$A$782,$A66,СВЦЭМ!$B$39:$B$782,Q$47)+'СЕТ СН'!$G$12+СВЦЭМ!$D$10+'СЕТ СН'!$G$5-'СЕТ СН'!$G$20</f>
        <v>5316.7520119800001</v>
      </c>
      <c r="R66" s="36">
        <f>SUMIFS(СВЦЭМ!$C$39:$C$782,СВЦЭМ!$A$39:$A$782,$A66,СВЦЭМ!$B$39:$B$782,R$47)+'СЕТ СН'!$G$12+СВЦЭМ!$D$10+'СЕТ СН'!$G$5-'СЕТ СН'!$G$20</f>
        <v>5320.9365874300001</v>
      </c>
      <c r="S66" s="36">
        <f>SUMIFS(СВЦЭМ!$C$39:$C$782,СВЦЭМ!$A$39:$A$782,$A66,СВЦЭМ!$B$39:$B$782,S$47)+'СЕТ СН'!$G$12+СВЦЭМ!$D$10+'СЕТ СН'!$G$5-'СЕТ СН'!$G$20</f>
        <v>5300.7859417099999</v>
      </c>
      <c r="T66" s="36">
        <f>SUMIFS(СВЦЭМ!$C$39:$C$782,СВЦЭМ!$A$39:$A$782,$A66,СВЦЭМ!$B$39:$B$782,T$47)+'СЕТ СН'!$G$12+СВЦЭМ!$D$10+'СЕТ СН'!$G$5-'СЕТ СН'!$G$20</f>
        <v>5287.7185967700007</v>
      </c>
      <c r="U66" s="36">
        <f>SUMIFS(СВЦЭМ!$C$39:$C$782,СВЦЭМ!$A$39:$A$782,$A66,СВЦЭМ!$B$39:$B$782,U$47)+'СЕТ СН'!$G$12+СВЦЭМ!$D$10+'СЕТ СН'!$G$5-'СЕТ СН'!$G$20</f>
        <v>5256.07003523</v>
      </c>
      <c r="V66" s="36">
        <f>SUMIFS(СВЦЭМ!$C$39:$C$782,СВЦЭМ!$A$39:$A$782,$A66,СВЦЭМ!$B$39:$B$782,V$47)+'СЕТ СН'!$G$12+СВЦЭМ!$D$10+'СЕТ СН'!$G$5-'СЕТ СН'!$G$20</f>
        <v>5240.36765982</v>
      </c>
      <c r="W66" s="36">
        <f>SUMIFS(СВЦЭМ!$C$39:$C$782,СВЦЭМ!$A$39:$A$782,$A66,СВЦЭМ!$B$39:$B$782,W$47)+'СЕТ СН'!$G$12+СВЦЭМ!$D$10+'СЕТ СН'!$G$5-'СЕТ СН'!$G$20</f>
        <v>5253.1670744700004</v>
      </c>
      <c r="X66" s="36">
        <f>SUMIFS(СВЦЭМ!$C$39:$C$782,СВЦЭМ!$A$39:$A$782,$A66,СВЦЭМ!$B$39:$B$782,X$47)+'СЕТ СН'!$G$12+СВЦЭМ!$D$10+'СЕТ СН'!$G$5-'СЕТ СН'!$G$20</f>
        <v>5298.0395655700004</v>
      </c>
      <c r="Y66" s="36">
        <f>SUMIFS(СВЦЭМ!$C$39:$C$782,СВЦЭМ!$A$39:$A$782,$A66,СВЦЭМ!$B$39:$B$782,Y$47)+'СЕТ СН'!$G$12+СВЦЭМ!$D$10+'СЕТ СН'!$G$5-'СЕТ СН'!$G$20</f>
        <v>5353.3553256800005</v>
      </c>
    </row>
    <row r="67" spans="1:27" ht="15.75" x14ac:dyDescent="0.2">
      <c r="A67" s="35">
        <f t="shared" si="1"/>
        <v>45005</v>
      </c>
      <c r="B67" s="36">
        <f>SUMIFS(СВЦЭМ!$C$39:$C$782,СВЦЭМ!$A$39:$A$782,$A67,СВЦЭМ!$B$39:$B$782,B$47)+'СЕТ СН'!$G$12+СВЦЭМ!$D$10+'СЕТ СН'!$G$5-'СЕТ СН'!$G$20</f>
        <v>5360.17986208</v>
      </c>
      <c r="C67" s="36">
        <f>SUMIFS(СВЦЭМ!$C$39:$C$782,СВЦЭМ!$A$39:$A$782,$A67,СВЦЭМ!$B$39:$B$782,C$47)+'СЕТ СН'!$G$12+СВЦЭМ!$D$10+'СЕТ СН'!$G$5-'СЕТ СН'!$G$20</f>
        <v>5410.54184334</v>
      </c>
      <c r="D67" s="36">
        <f>SUMIFS(СВЦЭМ!$C$39:$C$782,СВЦЭМ!$A$39:$A$782,$A67,СВЦЭМ!$B$39:$B$782,D$47)+'СЕТ СН'!$G$12+СВЦЭМ!$D$10+'СЕТ СН'!$G$5-'СЕТ СН'!$G$20</f>
        <v>5428.6415272300001</v>
      </c>
      <c r="E67" s="36">
        <f>SUMIFS(СВЦЭМ!$C$39:$C$782,СВЦЭМ!$A$39:$A$782,$A67,СВЦЭМ!$B$39:$B$782,E$47)+'СЕТ СН'!$G$12+СВЦЭМ!$D$10+'СЕТ СН'!$G$5-'СЕТ СН'!$G$20</f>
        <v>5445.6147064800007</v>
      </c>
      <c r="F67" s="36">
        <f>SUMIFS(СВЦЭМ!$C$39:$C$782,СВЦЭМ!$A$39:$A$782,$A67,СВЦЭМ!$B$39:$B$782,F$47)+'СЕТ СН'!$G$12+СВЦЭМ!$D$10+'СЕТ СН'!$G$5-'СЕТ СН'!$G$20</f>
        <v>5430.7334232100002</v>
      </c>
      <c r="G67" s="36">
        <f>SUMIFS(СВЦЭМ!$C$39:$C$782,СВЦЭМ!$A$39:$A$782,$A67,СВЦЭМ!$B$39:$B$782,G$47)+'СЕТ СН'!$G$12+СВЦЭМ!$D$10+'СЕТ СН'!$G$5-'СЕТ СН'!$G$20</f>
        <v>5421.1269436800003</v>
      </c>
      <c r="H67" s="36">
        <f>SUMIFS(СВЦЭМ!$C$39:$C$782,СВЦЭМ!$A$39:$A$782,$A67,СВЦЭМ!$B$39:$B$782,H$47)+'СЕТ СН'!$G$12+СВЦЭМ!$D$10+'СЕТ СН'!$G$5-'СЕТ СН'!$G$20</f>
        <v>5454.6084834600006</v>
      </c>
      <c r="I67" s="36">
        <f>SUMIFS(СВЦЭМ!$C$39:$C$782,СВЦЭМ!$A$39:$A$782,$A67,СВЦЭМ!$B$39:$B$782,I$47)+'СЕТ СН'!$G$12+СВЦЭМ!$D$10+'СЕТ СН'!$G$5-'СЕТ СН'!$G$20</f>
        <v>5362.0507234500001</v>
      </c>
      <c r="J67" s="36">
        <f>SUMIFS(СВЦЭМ!$C$39:$C$782,СВЦЭМ!$A$39:$A$782,$A67,СВЦЭМ!$B$39:$B$782,J$47)+'СЕТ СН'!$G$12+СВЦЭМ!$D$10+'СЕТ СН'!$G$5-'СЕТ СН'!$G$20</f>
        <v>5357.0488033299998</v>
      </c>
      <c r="K67" s="36">
        <f>SUMIFS(СВЦЭМ!$C$39:$C$782,СВЦЭМ!$A$39:$A$782,$A67,СВЦЭМ!$B$39:$B$782,K$47)+'СЕТ СН'!$G$12+СВЦЭМ!$D$10+'СЕТ СН'!$G$5-'СЕТ СН'!$G$20</f>
        <v>5316.6332502900004</v>
      </c>
      <c r="L67" s="36">
        <f>SUMIFS(СВЦЭМ!$C$39:$C$782,СВЦЭМ!$A$39:$A$782,$A67,СВЦЭМ!$B$39:$B$782,L$47)+'СЕТ СН'!$G$12+СВЦЭМ!$D$10+'СЕТ СН'!$G$5-'СЕТ СН'!$G$20</f>
        <v>5306.8616053300002</v>
      </c>
      <c r="M67" s="36">
        <f>SUMIFS(СВЦЭМ!$C$39:$C$782,СВЦЭМ!$A$39:$A$782,$A67,СВЦЭМ!$B$39:$B$782,M$47)+'СЕТ СН'!$G$12+СВЦЭМ!$D$10+'СЕТ СН'!$G$5-'СЕТ СН'!$G$20</f>
        <v>5319.9960095900005</v>
      </c>
      <c r="N67" s="36">
        <f>SUMIFS(СВЦЭМ!$C$39:$C$782,СВЦЭМ!$A$39:$A$782,$A67,СВЦЭМ!$B$39:$B$782,N$47)+'СЕТ СН'!$G$12+СВЦЭМ!$D$10+'СЕТ СН'!$G$5-'СЕТ СН'!$G$20</f>
        <v>5362.9519273900005</v>
      </c>
      <c r="O67" s="36">
        <f>SUMIFS(СВЦЭМ!$C$39:$C$782,СВЦЭМ!$A$39:$A$782,$A67,СВЦЭМ!$B$39:$B$782,O$47)+'СЕТ СН'!$G$12+СВЦЭМ!$D$10+'СЕТ СН'!$G$5-'СЕТ СН'!$G$20</f>
        <v>5392.4352531100003</v>
      </c>
      <c r="P67" s="36">
        <f>SUMIFS(СВЦЭМ!$C$39:$C$782,СВЦЭМ!$A$39:$A$782,$A67,СВЦЭМ!$B$39:$B$782,P$47)+'СЕТ СН'!$G$12+СВЦЭМ!$D$10+'СЕТ СН'!$G$5-'СЕТ СН'!$G$20</f>
        <v>5400.4344412199998</v>
      </c>
      <c r="Q67" s="36">
        <f>SUMIFS(СВЦЭМ!$C$39:$C$782,СВЦЭМ!$A$39:$A$782,$A67,СВЦЭМ!$B$39:$B$782,Q$47)+'СЕТ СН'!$G$12+СВЦЭМ!$D$10+'СЕТ СН'!$G$5-'СЕТ СН'!$G$20</f>
        <v>5409.2920091699998</v>
      </c>
      <c r="R67" s="36">
        <f>SUMIFS(СВЦЭМ!$C$39:$C$782,СВЦЭМ!$A$39:$A$782,$A67,СВЦЭМ!$B$39:$B$782,R$47)+'СЕТ СН'!$G$12+СВЦЭМ!$D$10+'СЕТ СН'!$G$5-'СЕТ СН'!$G$20</f>
        <v>5405.0975690100004</v>
      </c>
      <c r="S67" s="36">
        <f>SUMIFS(СВЦЭМ!$C$39:$C$782,СВЦЭМ!$A$39:$A$782,$A67,СВЦЭМ!$B$39:$B$782,S$47)+'СЕТ СН'!$G$12+СВЦЭМ!$D$10+'СЕТ СН'!$G$5-'СЕТ СН'!$G$20</f>
        <v>5386.87236054</v>
      </c>
      <c r="T67" s="36">
        <f>SUMIFS(СВЦЭМ!$C$39:$C$782,СВЦЭМ!$A$39:$A$782,$A67,СВЦЭМ!$B$39:$B$782,T$47)+'СЕТ СН'!$G$12+СВЦЭМ!$D$10+'СЕТ СН'!$G$5-'СЕТ СН'!$G$20</f>
        <v>5359.6750348700007</v>
      </c>
      <c r="U67" s="36">
        <f>SUMIFS(СВЦЭМ!$C$39:$C$782,СВЦЭМ!$A$39:$A$782,$A67,СВЦЭМ!$B$39:$B$782,U$47)+'СЕТ СН'!$G$12+СВЦЭМ!$D$10+'СЕТ СН'!$G$5-'СЕТ СН'!$G$20</f>
        <v>5319.1467866800003</v>
      </c>
      <c r="V67" s="36">
        <f>SUMIFS(СВЦЭМ!$C$39:$C$782,СВЦЭМ!$A$39:$A$782,$A67,СВЦЭМ!$B$39:$B$782,V$47)+'СЕТ СН'!$G$12+СВЦЭМ!$D$10+'СЕТ СН'!$G$5-'СЕТ СН'!$G$20</f>
        <v>5313.3924541200004</v>
      </c>
      <c r="W67" s="36">
        <f>SUMIFS(СВЦЭМ!$C$39:$C$782,СВЦЭМ!$A$39:$A$782,$A67,СВЦЭМ!$B$39:$B$782,W$47)+'СЕТ СН'!$G$12+СВЦЭМ!$D$10+'СЕТ СН'!$G$5-'СЕТ СН'!$G$20</f>
        <v>5316.7551088700002</v>
      </c>
      <c r="X67" s="36">
        <f>SUMIFS(СВЦЭМ!$C$39:$C$782,СВЦЭМ!$A$39:$A$782,$A67,СВЦЭМ!$B$39:$B$782,X$47)+'СЕТ СН'!$G$12+СВЦЭМ!$D$10+'СЕТ СН'!$G$5-'СЕТ СН'!$G$20</f>
        <v>5360.6815485900006</v>
      </c>
      <c r="Y67" s="36">
        <f>SUMIFS(СВЦЭМ!$C$39:$C$782,СВЦЭМ!$A$39:$A$782,$A67,СВЦЭМ!$B$39:$B$782,Y$47)+'СЕТ СН'!$G$12+СВЦЭМ!$D$10+'СЕТ СН'!$G$5-'СЕТ СН'!$G$20</f>
        <v>5401.8623932800001</v>
      </c>
    </row>
    <row r="68" spans="1:27" ht="15.75" x14ac:dyDescent="0.2">
      <c r="A68" s="35">
        <f t="shared" si="1"/>
        <v>45006</v>
      </c>
      <c r="B68" s="36">
        <f>SUMIFS(СВЦЭМ!$C$39:$C$782,СВЦЭМ!$A$39:$A$782,$A68,СВЦЭМ!$B$39:$B$782,B$47)+'СЕТ СН'!$G$12+СВЦЭМ!$D$10+'СЕТ СН'!$G$5-'СЕТ СН'!$G$20</f>
        <v>5300.0568402099998</v>
      </c>
      <c r="C68" s="36">
        <f>SUMIFS(СВЦЭМ!$C$39:$C$782,СВЦЭМ!$A$39:$A$782,$A68,СВЦЭМ!$B$39:$B$782,C$47)+'СЕТ СН'!$G$12+СВЦЭМ!$D$10+'СЕТ СН'!$G$5-'СЕТ СН'!$G$20</f>
        <v>5356.2474091800004</v>
      </c>
      <c r="D68" s="36">
        <f>SUMIFS(СВЦЭМ!$C$39:$C$782,СВЦЭМ!$A$39:$A$782,$A68,СВЦЭМ!$B$39:$B$782,D$47)+'СЕТ СН'!$G$12+СВЦЭМ!$D$10+'СЕТ СН'!$G$5-'СЕТ СН'!$G$20</f>
        <v>5383.1914595199996</v>
      </c>
      <c r="E68" s="36">
        <f>SUMIFS(СВЦЭМ!$C$39:$C$782,СВЦЭМ!$A$39:$A$782,$A68,СВЦЭМ!$B$39:$B$782,E$47)+'СЕТ СН'!$G$12+СВЦЭМ!$D$10+'СЕТ СН'!$G$5-'СЕТ СН'!$G$20</f>
        <v>5393.3385392999999</v>
      </c>
      <c r="F68" s="36">
        <f>SUMIFS(СВЦЭМ!$C$39:$C$782,СВЦЭМ!$A$39:$A$782,$A68,СВЦЭМ!$B$39:$B$782,F$47)+'СЕТ СН'!$G$12+СВЦЭМ!$D$10+'СЕТ СН'!$G$5-'СЕТ СН'!$G$20</f>
        <v>5360.4602314800004</v>
      </c>
      <c r="G68" s="36">
        <f>SUMIFS(СВЦЭМ!$C$39:$C$782,СВЦЭМ!$A$39:$A$782,$A68,СВЦЭМ!$B$39:$B$782,G$47)+'СЕТ СН'!$G$12+СВЦЭМ!$D$10+'СЕТ СН'!$G$5-'СЕТ СН'!$G$20</f>
        <v>5360.7021586400006</v>
      </c>
      <c r="H68" s="36">
        <f>SUMIFS(СВЦЭМ!$C$39:$C$782,СВЦЭМ!$A$39:$A$782,$A68,СВЦЭМ!$B$39:$B$782,H$47)+'СЕТ СН'!$G$12+СВЦЭМ!$D$10+'СЕТ СН'!$G$5-'СЕТ СН'!$G$20</f>
        <v>5298.3329154200001</v>
      </c>
      <c r="I68" s="36">
        <f>SUMIFS(СВЦЭМ!$C$39:$C$782,СВЦЭМ!$A$39:$A$782,$A68,СВЦЭМ!$B$39:$B$782,I$47)+'СЕТ СН'!$G$12+СВЦЭМ!$D$10+'СЕТ СН'!$G$5-'СЕТ СН'!$G$20</f>
        <v>5238.1773456500005</v>
      </c>
      <c r="J68" s="36">
        <f>SUMIFS(СВЦЭМ!$C$39:$C$782,СВЦЭМ!$A$39:$A$782,$A68,СВЦЭМ!$B$39:$B$782,J$47)+'СЕТ СН'!$G$12+СВЦЭМ!$D$10+'СЕТ СН'!$G$5-'СЕТ СН'!$G$20</f>
        <v>5230.30638765</v>
      </c>
      <c r="K68" s="36">
        <f>SUMIFS(СВЦЭМ!$C$39:$C$782,СВЦЭМ!$A$39:$A$782,$A68,СВЦЭМ!$B$39:$B$782,K$47)+'СЕТ СН'!$G$12+СВЦЭМ!$D$10+'СЕТ СН'!$G$5-'СЕТ СН'!$G$20</f>
        <v>5222.7737582</v>
      </c>
      <c r="L68" s="36">
        <f>SUMIFS(СВЦЭМ!$C$39:$C$782,СВЦЭМ!$A$39:$A$782,$A68,СВЦЭМ!$B$39:$B$782,L$47)+'СЕТ СН'!$G$12+СВЦЭМ!$D$10+'СЕТ СН'!$G$5-'СЕТ СН'!$G$20</f>
        <v>5231.6253893200001</v>
      </c>
      <c r="M68" s="36">
        <f>SUMIFS(СВЦЭМ!$C$39:$C$782,СВЦЭМ!$A$39:$A$782,$A68,СВЦЭМ!$B$39:$B$782,M$47)+'СЕТ СН'!$G$12+СВЦЭМ!$D$10+'СЕТ СН'!$G$5-'СЕТ СН'!$G$20</f>
        <v>5266.8774659800001</v>
      </c>
      <c r="N68" s="36">
        <f>SUMIFS(СВЦЭМ!$C$39:$C$782,СВЦЭМ!$A$39:$A$782,$A68,СВЦЭМ!$B$39:$B$782,N$47)+'СЕТ СН'!$G$12+СВЦЭМ!$D$10+'СЕТ СН'!$G$5-'СЕТ СН'!$G$20</f>
        <v>5304.2677119999998</v>
      </c>
      <c r="O68" s="36">
        <f>SUMIFS(СВЦЭМ!$C$39:$C$782,СВЦЭМ!$A$39:$A$782,$A68,СВЦЭМ!$B$39:$B$782,O$47)+'СЕТ СН'!$G$12+СВЦЭМ!$D$10+'СЕТ СН'!$G$5-'СЕТ СН'!$G$20</f>
        <v>5347.0155590200002</v>
      </c>
      <c r="P68" s="36">
        <f>SUMIFS(СВЦЭМ!$C$39:$C$782,СВЦЭМ!$A$39:$A$782,$A68,СВЦЭМ!$B$39:$B$782,P$47)+'СЕТ СН'!$G$12+СВЦЭМ!$D$10+'СЕТ СН'!$G$5-'СЕТ СН'!$G$20</f>
        <v>5354.12905512</v>
      </c>
      <c r="Q68" s="36">
        <f>SUMIFS(СВЦЭМ!$C$39:$C$782,СВЦЭМ!$A$39:$A$782,$A68,СВЦЭМ!$B$39:$B$782,Q$47)+'СЕТ СН'!$G$12+СВЦЭМ!$D$10+'СЕТ СН'!$G$5-'СЕТ СН'!$G$20</f>
        <v>5367.3603656599998</v>
      </c>
      <c r="R68" s="36">
        <f>SUMIFS(СВЦЭМ!$C$39:$C$782,СВЦЭМ!$A$39:$A$782,$A68,СВЦЭМ!$B$39:$B$782,R$47)+'СЕТ СН'!$G$12+СВЦЭМ!$D$10+'СЕТ СН'!$G$5-'СЕТ СН'!$G$20</f>
        <v>5360.0207499999997</v>
      </c>
      <c r="S68" s="36">
        <f>SUMIFS(СВЦЭМ!$C$39:$C$782,СВЦЭМ!$A$39:$A$782,$A68,СВЦЭМ!$B$39:$B$782,S$47)+'СЕТ СН'!$G$12+СВЦЭМ!$D$10+'СЕТ СН'!$G$5-'СЕТ СН'!$G$20</f>
        <v>5341.2754730899997</v>
      </c>
      <c r="T68" s="36">
        <f>SUMIFS(СВЦЭМ!$C$39:$C$782,СВЦЭМ!$A$39:$A$782,$A68,СВЦЭМ!$B$39:$B$782,T$47)+'СЕТ СН'!$G$12+СВЦЭМ!$D$10+'СЕТ СН'!$G$5-'СЕТ СН'!$G$20</f>
        <v>5313.8740322600006</v>
      </c>
      <c r="U68" s="36">
        <f>SUMIFS(СВЦЭМ!$C$39:$C$782,СВЦЭМ!$A$39:$A$782,$A68,СВЦЭМ!$B$39:$B$782,U$47)+'СЕТ СН'!$G$12+СВЦЭМ!$D$10+'СЕТ СН'!$G$5-'СЕТ СН'!$G$20</f>
        <v>5283.4637497700005</v>
      </c>
      <c r="V68" s="36">
        <f>SUMIFS(СВЦЭМ!$C$39:$C$782,СВЦЭМ!$A$39:$A$782,$A68,СВЦЭМ!$B$39:$B$782,V$47)+'СЕТ СН'!$G$12+СВЦЭМ!$D$10+'СЕТ СН'!$G$5-'СЕТ СН'!$G$20</f>
        <v>5268.3306732700003</v>
      </c>
      <c r="W68" s="36">
        <f>SUMIFS(СВЦЭМ!$C$39:$C$782,СВЦЭМ!$A$39:$A$782,$A68,СВЦЭМ!$B$39:$B$782,W$47)+'СЕТ СН'!$G$12+СВЦЭМ!$D$10+'СЕТ СН'!$G$5-'СЕТ СН'!$G$20</f>
        <v>5274.3754165099999</v>
      </c>
      <c r="X68" s="36">
        <f>SUMIFS(СВЦЭМ!$C$39:$C$782,СВЦЭМ!$A$39:$A$782,$A68,СВЦЭМ!$B$39:$B$782,X$47)+'СЕТ СН'!$G$12+СВЦЭМ!$D$10+'СЕТ СН'!$G$5-'СЕТ СН'!$G$20</f>
        <v>5306.6892846999999</v>
      </c>
      <c r="Y68" s="36">
        <f>SUMIFS(СВЦЭМ!$C$39:$C$782,СВЦЭМ!$A$39:$A$782,$A68,СВЦЭМ!$B$39:$B$782,Y$47)+'СЕТ СН'!$G$12+СВЦЭМ!$D$10+'СЕТ СН'!$G$5-'СЕТ СН'!$G$20</f>
        <v>5335.0884648499996</v>
      </c>
    </row>
    <row r="69" spans="1:27" ht="15.75" x14ac:dyDescent="0.2">
      <c r="A69" s="35">
        <f t="shared" si="1"/>
        <v>45007</v>
      </c>
      <c r="B69" s="36">
        <f>SUMIFS(СВЦЭМ!$C$39:$C$782,СВЦЭМ!$A$39:$A$782,$A69,СВЦЭМ!$B$39:$B$782,B$47)+'СЕТ СН'!$G$12+СВЦЭМ!$D$10+'СЕТ СН'!$G$5-'СЕТ СН'!$G$20</f>
        <v>5454.8515757200003</v>
      </c>
      <c r="C69" s="36">
        <f>SUMIFS(СВЦЭМ!$C$39:$C$782,СВЦЭМ!$A$39:$A$782,$A69,СВЦЭМ!$B$39:$B$782,C$47)+'СЕТ СН'!$G$12+СВЦЭМ!$D$10+'СЕТ СН'!$G$5-'СЕТ СН'!$G$20</f>
        <v>5504.5773687000001</v>
      </c>
      <c r="D69" s="36">
        <f>SUMIFS(СВЦЭМ!$C$39:$C$782,СВЦЭМ!$A$39:$A$782,$A69,СВЦЭМ!$B$39:$B$782,D$47)+'СЕТ СН'!$G$12+СВЦЭМ!$D$10+'СЕТ СН'!$G$5-'СЕТ СН'!$G$20</f>
        <v>5582.2530201400004</v>
      </c>
      <c r="E69" s="36">
        <f>SUMIFS(СВЦЭМ!$C$39:$C$782,СВЦЭМ!$A$39:$A$782,$A69,СВЦЭМ!$B$39:$B$782,E$47)+'СЕТ СН'!$G$12+СВЦЭМ!$D$10+'СЕТ СН'!$G$5-'СЕТ СН'!$G$20</f>
        <v>5595.3200573200002</v>
      </c>
      <c r="F69" s="36">
        <f>SUMIFS(СВЦЭМ!$C$39:$C$782,СВЦЭМ!$A$39:$A$782,$A69,СВЦЭМ!$B$39:$B$782,F$47)+'СЕТ СН'!$G$12+СВЦЭМ!$D$10+'СЕТ СН'!$G$5-'СЕТ СН'!$G$20</f>
        <v>5606.4913255900001</v>
      </c>
      <c r="G69" s="36">
        <f>SUMIFS(СВЦЭМ!$C$39:$C$782,СВЦЭМ!$A$39:$A$782,$A69,СВЦЭМ!$B$39:$B$782,G$47)+'СЕТ СН'!$G$12+СВЦЭМ!$D$10+'СЕТ СН'!$G$5-'СЕТ СН'!$G$20</f>
        <v>5570.8172334800001</v>
      </c>
      <c r="H69" s="36">
        <f>SUMIFS(СВЦЭМ!$C$39:$C$782,СВЦЭМ!$A$39:$A$782,$A69,СВЦЭМ!$B$39:$B$782,H$47)+'СЕТ СН'!$G$12+СВЦЭМ!$D$10+'СЕТ СН'!$G$5-'СЕТ СН'!$G$20</f>
        <v>5500.6797982300004</v>
      </c>
      <c r="I69" s="36">
        <f>SUMIFS(СВЦЭМ!$C$39:$C$782,СВЦЭМ!$A$39:$A$782,$A69,СВЦЭМ!$B$39:$B$782,I$47)+'СЕТ СН'!$G$12+СВЦЭМ!$D$10+'СЕТ СН'!$G$5-'СЕТ СН'!$G$20</f>
        <v>5444.3495438899999</v>
      </c>
      <c r="J69" s="36">
        <f>SUMIFS(СВЦЭМ!$C$39:$C$782,СВЦЭМ!$A$39:$A$782,$A69,СВЦЭМ!$B$39:$B$782,J$47)+'СЕТ СН'!$G$12+СВЦЭМ!$D$10+'СЕТ СН'!$G$5-'СЕТ СН'!$G$20</f>
        <v>5444.8770635500005</v>
      </c>
      <c r="K69" s="36">
        <f>SUMIFS(СВЦЭМ!$C$39:$C$782,СВЦЭМ!$A$39:$A$782,$A69,СВЦЭМ!$B$39:$B$782,K$47)+'СЕТ СН'!$G$12+СВЦЭМ!$D$10+'СЕТ СН'!$G$5-'СЕТ СН'!$G$20</f>
        <v>5418.6851153200005</v>
      </c>
      <c r="L69" s="36">
        <f>SUMIFS(СВЦЭМ!$C$39:$C$782,СВЦЭМ!$A$39:$A$782,$A69,СВЦЭМ!$B$39:$B$782,L$47)+'СЕТ СН'!$G$12+СВЦЭМ!$D$10+'СЕТ СН'!$G$5-'СЕТ СН'!$G$20</f>
        <v>5420.8721824800004</v>
      </c>
      <c r="M69" s="36">
        <f>SUMIFS(СВЦЭМ!$C$39:$C$782,СВЦЭМ!$A$39:$A$782,$A69,СВЦЭМ!$B$39:$B$782,M$47)+'СЕТ СН'!$G$12+СВЦЭМ!$D$10+'СЕТ СН'!$G$5-'СЕТ СН'!$G$20</f>
        <v>5393.8768007799999</v>
      </c>
      <c r="N69" s="36">
        <f>SUMIFS(СВЦЭМ!$C$39:$C$782,СВЦЭМ!$A$39:$A$782,$A69,СВЦЭМ!$B$39:$B$782,N$47)+'СЕТ СН'!$G$12+СВЦЭМ!$D$10+'СЕТ СН'!$G$5-'СЕТ СН'!$G$20</f>
        <v>5502.5322272700005</v>
      </c>
      <c r="O69" s="36">
        <f>SUMIFS(СВЦЭМ!$C$39:$C$782,СВЦЭМ!$A$39:$A$782,$A69,СВЦЭМ!$B$39:$B$782,O$47)+'СЕТ СН'!$G$12+СВЦЭМ!$D$10+'СЕТ СН'!$G$5-'СЕТ СН'!$G$20</f>
        <v>5510.3869453699999</v>
      </c>
      <c r="P69" s="36">
        <f>SUMIFS(СВЦЭМ!$C$39:$C$782,СВЦЭМ!$A$39:$A$782,$A69,СВЦЭМ!$B$39:$B$782,P$47)+'СЕТ СН'!$G$12+СВЦЭМ!$D$10+'СЕТ СН'!$G$5-'СЕТ СН'!$G$20</f>
        <v>5513.3868142000001</v>
      </c>
      <c r="Q69" s="36">
        <f>SUMIFS(СВЦЭМ!$C$39:$C$782,СВЦЭМ!$A$39:$A$782,$A69,СВЦЭМ!$B$39:$B$782,Q$47)+'СЕТ СН'!$G$12+СВЦЭМ!$D$10+'СЕТ СН'!$G$5-'СЕТ СН'!$G$20</f>
        <v>5513.3170338099999</v>
      </c>
      <c r="R69" s="36">
        <f>SUMIFS(СВЦЭМ!$C$39:$C$782,СВЦЭМ!$A$39:$A$782,$A69,СВЦЭМ!$B$39:$B$782,R$47)+'СЕТ СН'!$G$12+СВЦЭМ!$D$10+'СЕТ СН'!$G$5-'СЕТ СН'!$G$20</f>
        <v>5483.4891698000001</v>
      </c>
      <c r="S69" s="36">
        <f>SUMIFS(СВЦЭМ!$C$39:$C$782,СВЦЭМ!$A$39:$A$782,$A69,СВЦЭМ!$B$39:$B$782,S$47)+'СЕТ СН'!$G$12+СВЦЭМ!$D$10+'СЕТ СН'!$G$5-'СЕТ СН'!$G$20</f>
        <v>5459.5681039700003</v>
      </c>
      <c r="T69" s="36">
        <f>SUMIFS(СВЦЭМ!$C$39:$C$782,СВЦЭМ!$A$39:$A$782,$A69,СВЦЭМ!$B$39:$B$782,T$47)+'СЕТ СН'!$G$12+СВЦЭМ!$D$10+'СЕТ СН'!$G$5-'СЕТ СН'!$G$20</f>
        <v>5463.3909897700005</v>
      </c>
      <c r="U69" s="36">
        <f>SUMIFS(СВЦЭМ!$C$39:$C$782,СВЦЭМ!$A$39:$A$782,$A69,СВЦЭМ!$B$39:$B$782,U$47)+'СЕТ СН'!$G$12+СВЦЭМ!$D$10+'СЕТ СН'!$G$5-'СЕТ СН'!$G$20</f>
        <v>5421.1531315800003</v>
      </c>
      <c r="V69" s="36">
        <f>SUMIFS(СВЦЭМ!$C$39:$C$782,СВЦЭМ!$A$39:$A$782,$A69,СВЦЭМ!$B$39:$B$782,V$47)+'СЕТ СН'!$G$12+СВЦЭМ!$D$10+'СЕТ СН'!$G$5-'СЕТ СН'!$G$20</f>
        <v>5388.3680016799999</v>
      </c>
      <c r="W69" s="36">
        <f>SUMIFS(СВЦЭМ!$C$39:$C$782,СВЦЭМ!$A$39:$A$782,$A69,СВЦЭМ!$B$39:$B$782,W$47)+'СЕТ СН'!$G$12+СВЦЭМ!$D$10+'СЕТ СН'!$G$5-'СЕТ СН'!$G$20</f>
        <v>5385.31622513</v>
      </c>
      <c r="X69" s="36">
        <f>SUMIFS(СВЦЭМ!$C$39:$C$782,СВЦЭМ!$A$39:$A$782,$A69,СВЦЭМ!$B$39:$B$782,X$47)+'СЕТ СН'!$G$12+СВЦЭМ!$D$10+'СЕТ СН'!$G$5-'СЕТ СН'!$G$20</f>
        <v>5398.2431329199999</v>
      </c>
      <c r="Y69" s="36">
        <f>SUMIFS(СВЦЭМ!$C$39:$C$782,СВЦЭМ!$A$39:$A$782,$A69,СВЦЭМ!$B$39:$B$782,Y$47)+'СЕТ СН'!$G$12+СВЦЭМ!$D$10+'СЕТ СН'!$G$5-'СЕТ СН'!$G$20</f>
        <v>5449.0617380900003</v>
      </c>
    </row>
    <row r="70" spans="1:27" ht="15.75" x14ac:dyDescent="0.2">
      <c r="A70" s="35">
        <f t="shared" si="1"/>
        <v>45008</v>
      </c>
      <c r="B70" s="36">
        <f>SUMIFS(СВЦЭМ!$C$39:$C$782,СВЦЭМ!$A$39:$A$782,$A70,СВЦЭМ!$B$39:$B$782,B$47)+'СЕТ СН'!$G$12+СВЦЭМ!$D$10+'СЕТ СН'!$G$5-'СЕТ СН'!$G$20</f>
        <v>5517.95005502</v>
      </c>
      <c r="C70" s="36">
        <f>SUMIFS(СВЦЭМ!$C$39:$C$782,СВЦЭМ!$A$39:$A$782,$A70,СВЦЭМ!$B$39:$B$782,C$47)+'СЕТ СН'!$G$12+СВЦЭМ!$D$10+'СЕТ СН'!$G$5-'СЕТ СН'!$G$20</f>
        <v>5588.70326312</v>
      </c>
      <c r="D70" s="36">
        <f>SUMIFS(СВЦЭМ!$C$39:$C$782,СВЦЭМ!$A$39:$A$782,$A70,СВЦЭМ!$B$39:$B$782,D$47)+'СЕТ СН'!$G$12+СВЦЭМ!$D$10+'СЕТ СН'!$G$5-'СЕТ СН'!$G$20</f>
        <v>5622.2299500099998</v>
      </c>
      <c r="E70" s="36">
        <f>SUMIFS(СВЦЭМ!$C$39:$C$782,СВЦЭМ!$A$39:$A$782,$A70,СВЦЭМ!$B$39:$B$782,E$47)+'СЕТ СН'!$G$12+СВЦЭМ!$D$10+'СЕТ СН'!$G$5-'СЕТ СН'!$G$20</f>
        <v>5643.4766297000006</v>
      </c>
      <c r="F70" s="36">
        <f>SUMIFS(СВЦЭМ!$C$39:$C$782,СВЦЭМ!$A$39:$A$782,$A70,СВЦЭМ!$B$39:$B$782,F$47)+'СЕТ СН'!$G$12+СВЦЭМ!$D$10+'СЕТ СН'!$G$5-'СЕТ СН'!$G$20</f>
        <v>5639.3587703600006</v>
      </c>
      <c r="G70" s="36">
        <f>SUMIFS(СВЦЭМ!$C$39:$C$782,СВЦЭМ!$A$39:$A$782,$A70,СВЦЭМ!$B$39:$B$782,G$47)+'СЕТ СН'!$G$12+СВЦЭМ!$D$10+'СЕТ СН'!$G$5-'СЕТ СН'!$G$20</f>
        <v>5568.5359181100002</v>
      </c>
      <c r="H70" s="36">
        <f>SUMIFS(СВЦЭМ!$C$39:$C$782,СВЦЭМ!$A$39:$A$782,$A70,СВЦЭМ!$B$39:$B$782,H$47)+'СЕТ СН'!$G$12+СВЦЭМ!$D$10+'СЕТ СН'!$G$5-'СЕТ СН'!$G$20</f>
        <v>5533.78308113</v>
      </c>
      <c r="I70" s="36">
        <f>SUMIFS(СВЦЭМ!$C$39:$C$782,СВЦЭМ!$A$39:$A$782,$A70,СВЦЭМ!$B$39:$B$782,I$47)+'СЕТ СН'!$G$12+СВЦЭМ!$D$10+'СЕТ СН'!$G$5-'СЕТ СН'!$G$20</f>
        <v>5470.2528784599999</v>
      </c>
      <c r="J70" s="36">
        <f>SUMIFS(СВЦЭМ!$C$39:$C$782,СВЦЭМ!$A$39:$A$782,$A70,СВЦЭМ!$B$39:$B$782,J$47)+'СЕТ СН'!$G$12+СВЦЭМ!$D$10+'СЕТ СН'!$G$5-'СЕТ СН'!$G$20</f>
        <v>5451.7667101200004</v>
      </c>
      <c r="K70" s="36">
        <f>SUMIFS(СВЦЭМ!$C$39:$C$782,СВЦЭМ!$A$39:$A$782,$A70,СВЦЭМ!$B$39:$B$782,K$47)+'СЕТ СН'!$G$12+СВЦЭМ!$D$10+'СЕТ СН'!$G$5-'СЕТ СН'!$G$20</f>
        <v>5428.7285461700003</v>
      </c>
      <c r="L70" s="36">
        <f>SUMIFS(СВЦЭМ!$C$39:$C$782,СВЦЭМ!$A$39:$A$782,$A70,СВЦЭМ!$B$39:$B$782,L$47)+'СЕТ СН'!$G$12+СВЦЭМ!$D$10+'СЕТ СН'!$G$5-'СЕТ СН'!$G$20</f>
        <v>5392.2761376300004</v>
      </c>
      <c r="M70" s="36">
        <f>SUMIFS(СВЦЭМ!$C$39:$C$782,СВЦЭМ!$A$39:$A$782,$A70,СВЦЭМ!$B$39:$B$782,M$47)+'СЕТ СН'!$G$12+СВЦЭМ!$D$10+'СЕТ СН'!$G$5-'СЕТ СН'!$G$20</f>
        <v>5418.63060288</v>
      </c>
      <c r="N70" s="36">
        <f>SUMIFS(СВЦЭМ!$C$39:$C$782,СВЦЭМ!$A$39:$A$782,$A70,СВЦЭМ!$B$39:$B$782,N$47)+'СЕТ СН'!$G$12+СВЦЭМ!$D$10+'СЕТ СН'!$G$5-'СЕТ СН'!$G$20</f>
        <v>5457.3433480200001</v>
      </c>
      <c r="O70" s="36">
        <f>SUMIFS(СВЦЭМ!$C$39:$C$782,СВЦЭМ!$A$39:$A$782,$A70,СВЦЭМ!$B$39:$B$782,O$47)+'СЕТ СН'!$G$12+СВЦЭМ!$D$10+'СЕТ СН'!$G$5-'СЕТ СН'!$G$20</f>
        <v>5499.8230899099999</v>
      </c>
      <c r="P70" s="36">
        <f>SUMIFS(СВЦЭМ!$C$39:$C$782,СВЦЭМ!$A$39:$A$782,$A70,СВЦЭМ!$B$39:$B$782,P$47)+'СЕТ СН'!$G$12+СВЦЭМ!$D$10+'СЕТ СН'!$G$5-'СЕТ СН'!$G$20</f>
        <v>5542.3060105000004</v>
      </c>
      <c r="Q70" s="36">
        <f>SUMIFS(СВЦЭМ!$C$39:$C$782,СВЦЭМ!$A$39:$A$782,$A70,СВЦЭМ!$B$39:$B$782,Q$47)+'СЕТ СН'!$G$12+СВЦЭМ!$D$10+'СЕТ СН'!$G$5-'СЕТ СН'!$G$20</f>
        <v>5543.1058504000002</v>
      </c>
      <c r="R70" s="36">
        <f>SUMIFS(СВЦЭМ!$C$39:$C$782,СВЦЭМ!$A$39:$A$782,$A70,СВЦЭМ!$B$39:$B$782,R$47)+'СЕТ СН'!$G$12+СВЦЭМ!$D$10+'СЕТ СН'!$G$5-'СЕТ СН'!$G$20</f>
        <v>5502.0475327000004</v>
      </c>
      <c r="S70" s="36">
        <f>SUMIFS(СВЦЭМ!$C$39:$C$782,СВЦЭМ!$A$39:$A$782,$A70,СВЦЭМ!$B$39:$B$782,S$47)+'СЕТ СН'!$G$12+СВЦЭМ!$D$10+'СЕТ СН'!$G$5-'СЕТ СН'!$G$20</f>
        <v>5486.6437176099998</v>
      </c>
      <c r="T70" s="36">
        <f>SUMIFS(СВЦЭМ!$C$39:$C$782,СВЦЭМ!$A$39:$A$782,$A70,СВЦЭМ!$B$39:$B$782,T$47)+'СЕТ СН'!$G$12+СВЦЭМ!$D$10+'СЕТ СН'!$G$5-'СЕТ СН'!$G$20</f>
        <v>5448.7903716399996</v>
      </c>
      <c r="U70" s="36">
        <f>SUMIFS(СВЦЭМ!$C$39:$C$782,СВЦЭМ!$A$39:$A$782,$A70,СВЦЭМ!$B$39:$B$782,U$47)+'СЕТ СН'!$G$12+СВЦЭМ!$D$10+'СЕТ СН'!$G$5-'СЕТ СН'!$G$20</f>
        <v>5399.4984877000006</v>
      </c>
      <c r="V70" s="36">
        <f>SUMIFS(СВЦЭМ!$C$39:$C$782,СВЦЭМ!$A$39:$A$782,$A70,СВЦЭМ!$B$39:$B$782,V$47)+'СЕТ СН'!$G$12+СВЦЭМ!$D$10+'СЕТ СН'!$G$5-'СЕТ СН'!$G$20</f>
        <v>5389.9610232200002</v>
      </c>
      <c r="W70" s="36">
        <f>SUMIFS(СВЦЭМ!$C$39:$C$782,СВЦЭМ!$A$39:$A$782,$A70,СВЦЭМ!$B$39:$B$782,W$47)+'СЕТ СН'!$G$12+СВЦЭМ!$D$10+'СЕТ СН'!$G$5-'СЕТ СН'!$G$20</f>
        <v>5427.0472040000004</v>
      </c>
      <c r="X70" s="36">
        <f>SUMIFS(СВЦЭМ!$C$39:$C$782,СВЦЭМ!$A$39:$A$782,$A70,СВЦЭМ!$B$39:$B$782,X$47)+'СЕТ СН'!$G$12+СВЦЭМ!$D$10+'СЕТ СН'!$G$5-'СЕТ СН'!$G$20</f>
        <v>5464.84808806</v>
      </c>
      <c r="Y70" s="36">
        <f>SUMIFS(СВЦЭМ!$C$39:$C$782,СВЦЭМ!$A$39:$A$782,$A70,СВЦЭМ!$B$39:$B$782,Y$47)+'СЕТ СН'!$G$12+СВЦЭМ!$D$10+'СЕТ СН'!$G$5-'СЕТ СН'!$G$20</f>
        <v>5497.0092879800004</v>
      </c>
    </row>
    <row r="71" spans="1:27" ht="15.75" x14ac:dyDescent="0.2">
      <c r="A71" s="35">
        <f t="shared" si="1"/>
        <v>45009</v>
      </c>
      <c r="B71" s="36">
        <f>SUMIFS(СВЦЭМ!$C$39:$C$782,СВЦЭМ!$A$39:$A$782,$A71,СВЦЭМ!$B$39:$B$782,B$47)+'СЕТ СН'!$G$12+СВЦЭМ!$D$10+'СЕТ СН'!$G$5-'СЕТ СН'!$G$20</f>
        <v>5591.3101280700002</v>
      </c>
      <c r="C71" s="36">
        <f>SUMIFS(СВЦЭМ!$C$39:$C$782,СВЦЭМ!$A$39:$A$782,$A71,СВЦЭМ!$B$39:$B$782,C$47)+'СЕТ СН'!$G$12+СВЦЭМ!$D$10+'СЕТ СН'!$G$5-'СЕТ СН'!$G$20</f>
        <v>5672.0360832900005</v>
      </c>
      <c r="D71" s="36">
        <f>SUMIFS(СВЦЭМ!$C$39:$C$782,СВЦЭМ!$A$39:$A$782,$A71,СВЦЭМ!$B$39:$B$782,D$47)+'СЕТ СН'!$G$12+СВЦЭМ!$D$10+'СЕТ СН'!$G$5-'СЕТ СН'!$G$20</f>
        <v>5662.4594265699998</v>
      </c>
      <c r="E71" s="36">
        <f>SUMIFS(СВЦЭМ!$C$39:$C$782,СВЦЭМ!$A$39:$A$782,$A71,СВЦЭМ!$B$39:$B$782,E$47)+'СЕТ СН'!$G$12+СВЦЭМ!$D$10+'СЕТ СН'!$G$5-'СЕТ СН'!$G$20</f>
        <v>5664.3402977300002</v>
      </c>
      <c r="F71" s="36">
        <f>SUMIFS(СВЦЭМ!$C$39:$C$782,СВЦЭМ!$A$39:$A$782,$A71,СВЦЭМ!$B$39:$B$782,F$47)+'СЕТ СН'!$G$12+СВЦЭМ!$D$10+'СЕТ СН'!$G$5-'СЕТ СН'!$G$20</f>
        <v>5663.8636576900008</v>
      </c>
      <c r="G71" s="36">
        <f>SUMIFS(СВЦЭМ!$C$39:$C$782,СВЦЭМ!$A$39:$A$782,$A71,СВЦЭМ!$B$39:$B$782,G$47)+'СЕТ СН'!$G$12+СВЦЭМ!$D$10+'СЕТ СН'!$G$5-'СЕТ СН'!$G$20</f>
        <v>5661.8025919000002</v>
      </c>
      <c r="H71" s="36">
        <f>SUMIFS(СВЦЭМ!$C$39:$C$782,СВЦЭМ!$A$39:$A$782,$A71,СВЦЭМ!$B$39:$B$782,H$47)+'СЕТ СН'!$G$12+СВЦЭМ!$D$10+'СЕТ СН'!$G$5-'СЕТ СН'!$G$20</f>
        <v>5641.8456410899998</v>
      </c>
      <c r="I71" s="36">
        <f>SUMIFS(СВЦЭМ!$C$39:$C$782,СВЦЭМ!$A$39:$A$782,$A71,СВЦЭМ!$B$39:$B$782,I$47)+'СЕТ СН'!$G$12+СВЦЭМ!$D$10+'СЕТ СН'!$G$5-'СЕТ СН'!$G$20</f>
        <v>5561.5672785799998</v>
      </c>
      <c r="J71" s="36">
        <f>SUMIFS(СВЦЭМ!$C$39:$C$782,СВЦЭМ!$A$39:$A$782,$A71,СВЦЭМ!$B$39:$B$782,J$47)+'СЕТ СН'!$G$12+СВЦЭМ!$D$10+'СЕТ СН'!$G$5-'СЕТ СН'!$G$20</f>
        <v>5554.20167236</v>
      </c>
      <c r="K71" s="36">
        <f>SUMIFS(СВЦЭМ!$C$39:$C$782,СВЦЭМ!$A$39:$A$782,$A71,СВЦЭМ!$B$39:$B$782,K$47)+'СЕТ СН'!$G$12+СВЦЭМ!$D$10+'СЕТ СН'!$G$5-'СЕТ СН'!$G$20</f>
        <v>5524.41507387</v>
      </c>
      <c r="L71" s="36">
        <f>SUMIFS(СВЦЭМ!$C$39:$C$782,СВЦЭМ!$A$39:$A$782,$A71,СВЦЭМ!$B$39:$B$782,L$47)+'СЕТ СН'!$G$12+СВЦЭМ!$D$10+'СЕТ СН'!$G$5-'СЕТ СН'!$G$20</f>
        <v>5454.9073784100001</v>
      </c>
      <c r="M71" s="36">
        <f>SUMIFS(СВЦЭМ!$C$39:$C$782,СВЦЭМ!$A$39:$A$782,$A71,СВЦЭМ!$B$39:$B$782,M$47)+'СЕТ СН'!$G$12+СВЦЭМ!$D$10+'СЕТ СН'!$G$5-'СЕТ СН'!$G$20</f>
        <v>5459.0921490600003</v>
      </c>
      <c r="N71" s="36">
        <f>SUMIFS(СВЦЭМ!$C$39:$C$782,СВЦЭМ!$A$39:$A$782,$A71,СВЦЭМ!$B$39:$B$782,N$47)+'СЕТ СН'!$G$12+СВЦЭМ!$D$10+'СЕТ СН'!$G$5-'СЕТ СН'!$G$20</f>
        <v>5472.0095175000006</v>
      </c>
      <c r="O71" s="36">
        <f>SUMIFS(СВЦЭМ!$C$39:$C$782,СВЦЭМ!$A$39:$A$782,$A71,СВЦЭМ!$B$39:$B$782,O$47)+'СЕТ СН'!$G$12+СВЦЭМ!$D$10+'СЕТ СН'!$G$5-'СЕТ СН'!$G$20</f>
        <v>5479.1344822900001</v>
      </c>
      <c r="P71" s="36">
        <f>SUMIFS(СВЦЭМ!$C$39:$C$782,СВЦЭМ!$A$39:$A$782,$A71,СВЦЭМ!$B$39:$B$782,P$47)+'СЕТ СН'!$G$12+СВЦЭМ!$D$10+'СЕТ СН'!$G$5-'СЕТ СН'!$G$20</f>
        <v>5487.09547699</v>
      </c>
      <c r="Q71" s="36">
        <f>SUMIFS(СВЦЭМ!$C$39:$C$782,СВЦЭМ!$A$39:$A$782,$A71,СВЦЭМ!$B$39:$B$782,Q$47)+'СЕТ СН'!$G$12+СВЦЭМ!$D$10+'СЕТ СН'!$G$5-'СЕТ СН'!$G$20</f>
        <v>5482.7287598399998</v>
      </c>
      <c r="R71" s="36">
        <f>SUMIFS(СВЦЭМ!$C$39:$C$782,СВЦЭМ!$A$39:$A$782,$A71,СВЦЭМ!$B$39:$B$782,R$47)+'СЕТ СН'!$G$12+СВЦЭМ!$D$10+'СЕТ СН'!$G$5-'СЕТ СН'!$G$20</f>
        <v>5484.13189779</v>
      </c>
      <c r="S71" s="36">
        <f>SUMIFS(СВЦЭМ!$C$39:$C$782,СВЦЭМ!$A$39:$A$782,$A71,СВЦЭМ!$B$39:$B$782,S$47)+'СЕТ СН'!$G$12+СВЦЭМ!$D$10+'СЕТ СН'!$G$5-'СЕТ СН'!$G$20</f>
        <v>5437.3894168099996</v>
      </c>
      <c r="T71" s="36">
        <f>SUMIFS(СВЦЭМ!$C$39:$C$782,СВЦЭМ!$A$39:$A$782,$A71,СВЦЭМ!$B$39:$B$782,T$47)+'СЕТ СН'!$G$12+СВЦЭМ!$D$10+'СЕТ СН'!$G$5-'СЕТ СН'!$G$20</f>
        <v>5428.1890984399997</v>
      </c>
      <c r="U71" s="36">
        <f>SUMIFS(СВЦЭМ!$C$39:$C$782,СВЦЭМ!$A$39:$A$782,$A71,СВЦЭМ!$B$39:$B$782,U$47)+'СЕТ СН'!$G$12+СВЦЭМ!$D$10+'СЕТ СН'!$G$5-'СЕТ СН'!$G$20</f>
        <v>5414.3961806799998</v>
      </c>
      <c r="V71" s="36">
        <f>SUMIFS(СВЦЭМ!$C$39:$C$782,СВЦЭМ!$A$39:$A$782,$A71,СВЦЭМ!$B$39:$B$782,V$47)+'СЕТ СН'!$G$12+СВЦЭМ!$D$10+'СЕТ СН'!$G$5-'СЕТ СН'!$G$20</f>
        <v>5427.4733486000005</v>
      </c>
      <c r="W71" s="36">
        <f>SUMIFS(СВЦЭМ!$C$39:$C$782,СВЦЭМ!$A$39:$A$782,$A71,СВЦЭМ!$B$39:$B$782,W$47)+'СЕТ СН'!$G$12+СВЦЭМ!$D$10+'СЕТ СН'!$G$5-'СЕТ СН'!$G$20</f>
        <v>5429.0528740299997</v>
      </c>
      <c r="X71" s="36">
        <f>SUMIFS(СВЦЭМ!$C$39:$C$782,СВЦЭМ!$A$39:$A$782,$A71,СВЦЭМ!$B$39:$B$782,X$47)+'СЕТ СН'!$G$12+СВЦЭМ!$D$10+'СЕТ СН'!$G$5-'СЕТ СН'!$G$20</f>
        <v>5487.0671238200002</v>
      </c>
      <c r="Y71" s="36">
        <f>SUMIFS(СВЦЭМ!$C$39:$C$782,СВЦЭМ!$A$39:$A$782,$A71,СВЦЭМ!$B$39:$B$782,Y$47)+'СЕТ СН'!$G$12+СВЦЭМ!$D$10+'СЕТ СН'!$G$5-'СЕТ СН'!$G$20</f>
        <v>5459.4404103100005</v>
      </c>
    </row>
    <row r="72" spans="1:27" ht="15.75" x14ac:dyDescent="0.2">
      <c r="A72" s="35">
        <f t="shared" si="1"/>
        <v>45010</v>
      </c>
      <c r="B72" s="36">
        <f>SUMIFS(СВЦЭМ!$C$39:$C$782,СВЦЭМ!$A$39:$A$782,$A72,СВЦЭМ!$B$39:$B$782,B$47)+'СЕТ СН'!$G$12+СВЦЭМ!$D$10+'СЕТ СН'!$G$5-'СЕТ СН'!$G$20</f>
        <v>5458.2573549200006</v>
      </c>
      <c r="C72" s="36">
        <f>SUMIFS(СВЦЭМ!$C$39:$C$782,СВЦЭМ!$A$39:$A$782,$A72,СВЦЭМ!$B$39:$B$782,C$47)+'СЕТ СН'!$G$12+СВЦЭМ!$D$10+'СЕТ СН'!$G$5-'СЕТ СН'!$G$20</f>
        <v>5504.7625669200006</v>
      </c>
      <c r="D72" s="36">
        <f>SUMIFS(СВЦЭМ!$C$39:$C$782,СВЦЭМ!$A$39:$A$782,$A72,СВЦЭМ!$B$39:$B$782,D$47)+'СЕТ СН'!$G$12+СВЦЭМ!$D$10+'СЕТ СН'!$G$5-'СЕТ СН'!$G$20</f>
        <v>5532.0557918900004</v>
      </c>
      <c r="E72" s="36">
        <f>SUMIFS(СВЦЭМ!$C$39:$C$782,СВЦЭМ!$A$39:$A$782,$A72,СВЦЭМ!$B$39:$B$782,E$47)+'СЕТ СН'!$G$12+СВЦЭМ!$D$10+'СЕТ СН'!$G$5-'СЕТ СН'!$G$20</f>
        <v>5537.1053994800004</v>
      </c>
      <c r="F72" s="36">
        <f>SUMIFS(СВЦЭМ!$C$39:$C$782,СВЦЭМ!$A$39:$A$782,$A72,СВЦЭМ!$B$39:$B$782,F$47)+'СЕТ СН'!$G$12+СВЦЭМ!$D$10+'СЕТ СН'!$G$5-'СЕТ СН'!$G$20</f>
        <v>5532.1552865600006</v>
      </c>
      <c r="G72" s="36">
        <f>SUMIFS(СВЦЭМ!$C$39:$C$782,СВЦЭМ!$A$39:$A$782,$A72,СВЦЭМ!$B$39:$B$782,G$47)+'СЕТ СН'!$G$12+СВЦЭМ!$D$10+'СЕТ СН'!$G$5-'СЕТ СН'!$G$20</f>
        <v>5538.4413562700001</v>
      </c>
      <c r="H72" s="36">
        <f>SUMIFS(СВЦЭМ!$C$39:$C$782,СВЦЭМ!$A$39:$A$782,$A72,СВЦЭМ!$B$39:$B$782,H$47)+'СЕТ СН'!$G$12+СВЦЭМ!$D$10+'СЕТ СН'!$G$5-'СЕТ СН'!$G$20</f>
        <v>5519.6941209500001</v>
      </c>
      <c r="I72" s="36">
        <f>SUMIFS(СВЦЭМ!$C$39:$C$782,СВЦЭМ!$A$39:$A$782,$A72,СВЦЭМ!$B$39:$B$782,I$47)+'СЕТ СН'!$G$12+СВЦЭМ!$D$10+'СЕТ СН'!$G$5-'СЕТ СН'!$G$20</f>
        <v>5450.7881952600001</v>
      </c>
      <c r="J72" s="36">
        <f>SUMIFS(СВЦЭМ!$C$39:$C$782,СВЦЭМ!$A$39:$A$782,$A72,СВЦЭМ!$B$39:$B$782,J$47)+'СЕТ СН'!$G$12+СВЦЭМ!$D$10+'СЕТ СН'!$G$5-'СЕТ СН'!$G$20</f>
        <v>5376.8007963</v>
      </c>
      <c r="K72" s="36">
        <f>SUMIFS(СВЦЭМ!$C$39:$C$782,СВЦЭМ!$A$39:$A$782,$A72,СВЦЭМ!$B$39:$B$782,K$47)+'СЕТ СН'!$G$12+СВЦЭМ!$D$10+'СЕТ СН'!$G$5-'СЕТ СН'!$G$20</f>
        <v>5305.8870298600004</v>
      </c>
      <c r="L72" s="36">
        <f>SUMIFS(СВЦЭМ!$C$39:$C$782,СВЦЭМ!$A$39:$A$782,$A72,СВЦЭМ!$B$39:$B$782,L$47)+'СЕТ СН'!$G$12+СВЦЭМ!$D$10+'СЕТ СН'!$G$5-'СЕТ СН'!$G$20</f>
        <v>5281.0881152000002</v>
      </c>
      <c r="M72" s="36">
        <f>SUMIFS(СВЦЭМ!$C$39:$C$782,СВЦЭМ!$A$39:$A$782,$A72,СВЦЭМ!$B$39:$B$782,M$47)+'СЕТ СН'!$G$12+СВЦЭМ!$D$10+'СЕТ СН'!$G$5-'СЕТ СН'!$G$20</f>
        <v>5273.0116306600003</v>
      </c>
      <c r="N72" s="36">
        <f>SUMIFS(СВЦЭМ!$C$39:$C$782,СВЦЭМ!$A$39:$A$782,$A72,СВЦЭМ!$B$39:$B$782,N$47)+'СЕТ СН'!$G$12+СВЦЭМ!$D$10+'СЕТ СН'!$G$5-'СЕТ СН'!$G$20</f>
        <v>5312.473704</v>
      </c>
      <c r="O72" s="36">
        <f>SUMIFS(СВЦЭМ!$C$39:$C$782,СВЦЭМ!$A$39:$A$782,$A72,СВЦЭМ!$B$39:$B$782,O$47)+'СЕТ СН'!$G$12+СВЦЭМ!$D$10+'СЕТ СН'!$G$5-'СЕТ СН'!$G$20</f>
        <v>5371.13321068</v>
      </c>
      <c r="P72" s="36">
        <f>SUMIFS(СВЦЭМ!$C$39:$C$782,СВЦЭМ!$A$39:$A$782,$A72,СВЦЭМ!$B$39:$B$782,P$47)+'СЕТ СН'!$G$12+СВЦЭМ!$D$10+'СЕТ СН'!$G$5-'СЕТ СН'!$G$20</f>
        <v>5390.6327098500005</v>
      </c>
      <c r="Q72" s="36">
        <f>SUMIFS(СВЦЭМ!$C$39:$C$782,СВЦЭМ!$A$39:$A$782,$A72,СВЦЭМ!$B$39:$B$782,Q$47)+'СЕТ СН'!$G$12+СВЦЭМ!$D$10+'СЕТ СН'!$G$5-'СЕТ СН'!$G$20</f>
        <v>5411.0104437200007</v>
      </c>
      <c r="R72" s="36">
        <f>SUMIFS(СВЦЭМ!$C$39:$C$782,СВЦЭМ!$A$39:$A$782,$A72,СВЦЭМ!$B$39:$B$782,R$47)+'СЕТ СН'!$G$12+СВЦЭМ!$D$10+'СЕТ СН'!$G$5-'СЕТ СН'!$G$20</f>
        <v>5385.6008425999999</v>
      </c>
      <c r="S72" s="36">
        <f>SUMIFS(СВЦЭМ!$C$39:$C$782,СВЦЭМ!$A$39:$A$782,$A72,СВЦЭМ!$B$39:$B$782,S$47)+'СЕТ СН'!$G$12+СВЦЭМ!$D$10+'СЕТ СН'!$G$5-'СЕТ СН'!$G$20</f>
        <v>5373.5393750500007</v>
      </c>
      <c r="T72" s="36">
        <f>SUMIFS(СВЦЭМ!$C$39:$C$782,СВЦЭМ!$A$39:$A$782,$A72,СВЦЭМ!$B$39:$B$782,T$47)+'СЕТ СН'!$G$12+СВЦЭМ!$D$10+'СЕТ СН'!$G$5-'СЕТ СН'!$G$20</f>
        <v>5312.0972383799999</v>
      </c>
      <c r="U72" s="36">
        <f>SUMIFS(СВЦЭМ!$C$39:$C$782,СВЦЭМ!$A$39:$A$782,$A72,СВЦЭМ!$B$39:$B$782,U$47)+'СЕТ СН'!$G$12+СВЦЭМ!$D$10+'СЕТ СН'!$G$5-'СЕТ СН'!$G$20</f>
        <v>5316.7264721700003</v>
      </c>
      <c r="V72" s="36">
        <f>SUMIFS(СВЦЭМ!$C$39:$C$782,СВЦЭМ!$A$39:$A$782,$A72,СВЦЭМ!$B$39:$B$782,V$47)+'СЕТ СН'!$G$12+СВЦЭМ!$D$10+'СЕТ СН'!$G$5-'СЕТ СН'!$G$20</f>
        <v>5290.3723136200006</v>
      </c>
      <c r="W72" s="36">
        <f>SUMIFS(СВЦЭМ!$C$39:$C$782,СВЦЭМ!$A$39:$A$782,$A72,СВЦЭМ!$B$39:$B$782,W$47)+'СЕТ СН'!$G$12+СВЦЭМ!$D$10+'СЕТ СН'!$G$5-'СЕТ СН'!$G$20</f>
        <v>5299.8670305400001</v>
      </c>
      <c r="X72" s="36">
        <f>SUMIFS(СВЦЭМ!$C$39:$C$782,СВЦЭМ!$A$39:$A$782,$A72,СВЦЭМ!$B$39:$B$782,X$47)+'СЕТ СН'!$G$12+СВЦЭМ!$D$10+'СЕТ СН'!$G$5-'СЕТ СН'!$G$20</f>
        <v>5298.8615486300005</v>
      </c>
      <c r="Y72" s="36">
        <f>SUMIFS(СВЦЭМ!$C$39:$C$782,СВЦЭМ!$A$39:$A$782,$A72,СВЦЭМ!$B$39:$B$782,Y$47)+'СЕТ СН'!$G$12+СВЦЭМ!$D$10+'СЕТ СН'!$G$5-'СЕТ СН'!$G$20</f>
        <v>5429.0170639500002</v>
      </c>
    </row>
    <row r="73" spans="1:27" ht="15.75" x14ac:dyDescent="0.2">
      <c r="A73" s="35">
        <f t="shared" si="1"/>
        <v>45011</v>
      </c>
      <c r="B73" s="36">
        <f>SUMIFS(СВЦЭМ!$C$39:$C$782,СВЦЭМ!$A$39:$A$782,$A73,СВЦЭМ!$B$39:$B$782,B$47)+'СЕТ СН'!$G$12+СВЦЭМ!$D$10+'СЕТ СН'!$G$5-'СЕТ СН'!$G$20</f>
        <v>5483.1322613299999</v>
      </c>
      <c r="C73" s="36">
        <f>SUMIFS(СВЦЭМ!$C$39:$C$782,СВЦЭМ!$A$39:$A$782,$A73,СВЦЭМ!$B$39:$B$782,C$47)+'СЕТ СН'!$G$12+СВЦЭМ!$D$10+'СЕТ СН'!$G$5-'СЕТ СН'!$G$20</f>
        <v>5533.8081734300004</v>
      </c>
      <c r="D73" s="36">
        <f>SUMIFS(СВЦЭМ!$C$39:$C$782,СВЦЭМ!$A$39:$A$782,$A73,СВЦЭМ!$B$39:$B$782,D$47)+'СЕТ СН'!$G$12+СВЦЭМ!$D$10+'СЕТ СН'!$G$5-'СЕТ СН'!$G$20</f>
        <v>5554.9946912100004</v>
      </c>
      <c r="E73" s="36">
        <f>SUMIFS(СВЦЭМ!$C$39:$C$782,СВЦЭМ!$A$39:$A$782,$A73,СВЦЭМ!$B$39:$B$782,E$47)+'СЕТ СН'!$G$12+СВЦЭМ!$D$10+'СЕТ СН'!$G$5-'СЕТ СН'!$G$20</f>
        <v>5554.4109084299998</v>
      </c>
      <c r="F73" s="36">
        <f>SUMIFS(СВЦЭМ!$C$39:$C$782,СВЦЭМ!$A$39:$A$782,$A73,СВЦЭМ!$B$39:$B$782,F$47)+'СЕТ СН'!$G$12+СВЦЭМ!$D$10+'СЕТ СН'!$G$5-'СЕТ СН'!$G$20</f>
        <v>5567.1561036000003</v>
      </c>
      <c r="G73" s="36">
        <f>SUMIFS(СВЦЭМ!$C$39:$C$782,СВЦЭМ!$A$39:$A$782,$A73,СВЦЭМ!$B$39:$B$782,G$47)+'СЕТ СН'!$G$12+СВЦЭМ!$D$10+'СЕТ СН'!$G$5-'СЕТ СН'!$G$20</f>
        <v>5554.1807523400003</v>
      </c>
      <c r="H73" s="36">
        <f>SUMIFS(СВЦЭМ!$C$39:$C$782,СВЦЭМ!$A$39:$A$782,$A73,СВЦЭМ!$B$39:$B$782,H$47)+'СЕТ СН'!$G$12+СВЦЭМ!$D$10+'СЕТ СН'!$G$5-'СЕТ СН'!$G$20</f>
        <v>5539.7159092000002</v>
      </c>
      <c r="I73" s="36">
        <f>SUMIFS(СВЦЭМ!$C$39:$C$782,СВЦЭМ!$A$39:$A$782,$A73,СВЦЭМ!$B$39:$B$782,I$47)+'СЕТ СН'!$G$12+СВЦЭМ!$D$10+'СЕТ СН'!$G$5-'СЕТ СН'!$G$20</f>
        <v>5506.3041436000003</v>
      </c>
      <c r="J73" s="36">
        <f>SUMIFS(СВЦЭМ!$C$39:$C$782,СВЦЭМ!$A$39:$A$782,$A73,СВЦЭМ!$B$39:$B$782,J$47)+'СЕТ СН'!$G$12+СВЦЭМ!$D$10+'СЕТ СН'!$G$5-'СЕТ СН'!$G$20</f>
        <v>5464.8190754099996</v>
      </c>
      <c r="K73" s="36">
        <f>SUMIFS(СВЦЭМ!$C$39:$C$782,СВЦЭМ!$A$39:$A$782,$A73,СВЦЭМ!$B$39:$B$782,K$47)+'СЕТ СН'!$G$12+СВЦЭМ!$D$10+'СЕТ СН'!$G$5-'СЕТ СН'!$G$20</f>
        <v>5393.1502649699996</v>
      </c>
      <c r="L73" s="36">
        <f>SUMIFS(СВЦЭМ!$C$39:$C$782,СВЦЭМ!$A$39:$A$782,$A73,СВЦЭМ!$B$39:$B$782,L$47)+'СЕТ СН'!$G$12+СВЦЭМ!$D$10+'СЕТ СН'!$G$5-'СЕТ СН'!$G$20</f>
        <v>5370.1563687899998</v>
      </c>
      <c r="M73" s="36">
        <f>SUMIFS(СВЦЭМ!$C$39:$C$782,СВЦЭМ!$A$39:$A$782,$A73,СВЦЭМ!$B$39:$B$782,M$47)+'СЕТ СН'!$G$12+СВЦЭМ!$D$10+'СЕТ СН'!$G$5-'СЕТ СН'!$G$20</f>
        <v>5361.7416848600005</v>
      </c>
      <c r="N73" s="36">
        <f>SUMIFS(СВЦЭМ!$C$39:$C$782,СВЦЭМ!$A$39:$A$782,$A73,СВЦЭМ!$B$39:$B$782,N$47)+'СЕТ СН'!$G$12+СВЦЭМ!$D$10+'СЕТ СН'!$G$5-'СЕТ СН'!$G$20</f>
        <v>5404.0985921299998</v>
      </c>
      <c r="O73" s="36">
        <f>SUMIFS(СВЦЭМ!$C$39:$C$782,СВЦЭМ!$A$39:$A$782,$A73,СВЦЭМ!$B$39:$B$782,O$47)+'СЕТ СН'!$G$12+СВЦЭМ!$D$10+'СЕТ СН'!$G$5-'СЕТ СН'!$G$20</f>
        <v>5449.5302264800002</v>
      </c>
      <c r="P73" s="36">
        <f>SUMIFS(СВЦЭМ!$C$39:$C$782,СВЦЭМ!$A$39:$A$782,$A73,СВЦЭМ!$B$39:$B$782,P$47)+'СЕТ СН'!$G$12+СВЦЭМ!$D$10+'СЕТ СН'!$G$5-'СЕТ СН'!$G$20</f>
        <v>5470.4184381599998</v>
      </c>
      <c r="Q73" s="36">
        <f>SUMIFS(СВЦЭМ!$C$39:$C$782,СВЦЭМ!$A$39:$A$782,$A73,СВЦЭМ!$B$39:$B$782,Q$47)+'СЕТ СН'!$G$12+СВЦЭМ!$D$10+'СЕТ СН'!$G$5-'СЕТ СН'!$G$20</f>
        <v>5482.8218735500004</v>
      </c>
      <c r="R73" s="36">
        <f>SUMIFS(СВЦЭМ!$C$39:$C$782,СВЦЭМ!$A$39:$A$782,$A73,СВЦЭМ!$B$39:$B$782,R$47)+'СЕТ СН'!$G$12+СВЦЭМ!$D$10+'СЕТ СН'!$G$5-'СЕТ СН'!$G$20</f>
        <v>5464.3104402299996</v>
      </c>
      <c r="S73" s="36">
        <f>SUMIFS(СВЦЭМ!$C$39:$C$782,СВЦЭМ!$A$39:$A$782,$A73,СВЦЭМ!$B$39:$B$782,S$47)+'СЕТ СН'!$G$12+СВЦЭМ!$D$10+'СЕТ СН'!$G$5-'СЕТ СН'!$G$20</f>
        <v>5441.7253053900004</v>
      </c>
      <c r="T73" s="36">
        <f>SUMIFS(СВЦЭМ!$C$39:$C$782,СВЦЭМ!$A$39:$A$782,$A73,СВЦЭМ!$B$39:$B$782,T$47)+'СЕТ СН'!$G$12+СВЦЭМ!$D$10+'СЕТ СН'!$G$5-'СЕТ СН'!$G$20</f>
        <v>5412.3327935400002</v>
      </c>
      <c r="U73" s="36">
        <f>SUMIFS(СВЦЭМ!$C$39:$C$782,СВЦЭМ!$A$39:$A$782,$A73,СВЦЭМ!$B$39:$B$782,U$47)+'СЕТ СН'!$G$12+СВЦЭМ!$D$10+'СЕТ СН'!$G$5-'СЕТ СН'!$G$20</f>
        <v>5367.37585038</v>
      </c>
      <c r="V73" s="36">
        <f>SUMIFS(СВЦЭМ!$C$39:$C$782,СВЦЭМ!$A$39:$A$782,$A73,СВЦЭМ!$B$39:$B$782,V$47)+'СЕТ СН'!$G$12+СВЦЭМ!$D$10+'СЕТ СН'!$G$5-'СЕТ СН'!$G$20</f>
        <v>5343.8187816</v>
      </c>
      <c r="W73" s="36">
        <f>SUMIFS(СВЦЭМ!$C$39:$C$782,СВЦЭМ!$A$39:$A$782,$A73,СВЦЭМ!$B$39:$B$782,W$47)+'СЕТ СН'!$G$12+СВЦЭМ!$D$10+'СЕТ СН'!$G$5-'СЕТ СН'!$G$20</f>
        <v>5353.8976359300004</v>
      </c>
      <c r="X73" s="36">
        <f>SUMIFS(СВЦЭМ!$C$39:$C$782,СВЦЭМ!$A$39:$A$782,$A73,СВЦЭМ!$B$39:$B$782,X$47)+'СЕТ СН'!$G$12+СВЦЭМ!$D$10+'СЕТ СН'!$G$5-'СЕТ СН'!$G$20</f>
        <v>5382.7519075500004</v>
      </c>
      <c r="Y73" s="36">
        <f>SUMIFS(СВЦЭМ!$C$39:$C$782,СВЦЭМ!$A$39:$A$782,$A73,СВЦЭМ!$B$39:$B$782,Y$47)+'СЕТ СН'!$G$12+СВЦЭМ!$D$10+'СЕТ СН'!$G$5-'СЕТ СН'!$G$20</f>
        <v>5431.7335036200002</v>
      </c>
    </row>
    <row r="74" spans="1:27" ht="15.75" x14ac:dyDescent="0.2">
      <c r="A74" s="35">
        <f t="shared" si="1"/>
        <v>45012</v>
      </c>
      <c r="B74" s="36">
        <f>SUMIFS(СВЦЭМ!$C$39:$C$782,СВЦЭМ!$A$39:$A$782,$A74,СВЦЭМ!$B$39:$B$782,B$47)+'СЕТ СН'!$G$12+СВЦЭМ!$D$10+'СЕТ СН'!$G$5-'СЕТ СН'!$G$20</f>
        <v>5460.4776955899997</v>
      </c>
      <c r="C74" s="36">
        <f>SUMIFS(СВЦЭМ!$C$39:$C$782,СВЦЭМ!$A$39:$A$782,$A74,СВЦЭМ!$B$39:$B$782,C$47)+'СЕТ СН'!$G$12+СВЦЭМ!$D$10+'СЕТ СН'!$G$5-'СЕТ СН'!$G$20</f>
        <v>5484.0537332200001</v>
      </c>
      <c r="D74" s="36">
        <f>SUMIFS(СВЦЭМ!$C$39:$C$782,СВЦЭМ!$A$39:$A$782,$A74,СВЦЭМ!$B$39:$B$782,D$47)+'СЕТ СН'!$G$12+СВЦЭМ!$D$10+'СЕТ СН'!$G$5-'СЕТ СН'!$G$20</f>
        <v>5516.0371284299999</v>
      </c>
      <c r="E74" s="36">
        <f>SUMIFS(СВЦЭМ!$C$39:$C$782,СВЦЭМ!$A$39:$A$782,$A74,СВЦЭМ!$B$39:$B$782,E$47)+'СЕТ СН'!$G$12+СВЦЭМ!$D$10+'СЕТ СН'!$G$5-'СЕТ СН'!$G$20</f>
        <v>5514.3249382699996</v>
      </c>
      <c r="F74" s="36">
        <f>SUMIFS(СВЦЭМ!$C$39:$C$782,СВЦЭМ!$A$39:$A$782,$A74,СВЦЭМ!$B$39:$B$782,F$47)+'СЕТ СН'!$G$12+СВЦЭМ!$D$10+'СЕТ СН'!$G$5-'СЕТ СН'!$G$20</f>
        <v>5523.6404659600003</v>
      </c>
      <c r="G74" s="36">
        <f>SUMIFS(СВЦЭМ!$C$39:$C$782,СВЦЭМ!$A$39:$A$782,$A74,СВЦЭМ!$B$39:$B$782,G$47)+'СЕТ СН'!$G$12+СВЦЭМ!$D$10+'СЕТ СН'!$G$5-'СЕТ СН'!$G$20</f>
        <v>5494.3915923900004</v>
      </c>
      <c r="H74" s="36">
        <f>SUMIFS(СВЦЭМ!$C$39:$C$782,СВЦЭМ!$A$39:$A$782,$A74,СВЦЭМ!$B$39:$B$782,H$47)+'СЕТ СН'!$G$12+СВЦЭМ!$D$10+'СЕТ СН'!$G$5-'СЕТ СН'!$G$20</f>
        <v>5504.1375294600002</v>
      </c>
      <c r="I74" s="36">
        <f>SUMIFS(СВЦЭМ!$C$39:$C$782,СВЦЭМ!$A$39:$A$782,$A74,СВЦЭМ!$B$39:$B$782,I$47)+'СЕТ СН'!$G$12+СВЦЭМ!$D$10+'СЕТ СН'!$G$5-'СЕТ СН'!$G$20</f>
        <v>5376.5693678799998</v>
      </c>
      <c r="J74" s="36">
        <f>SUMIFS(СВЦЭМ!$C$39:$C$782,СВЦЭМ!$A$39:$A$782,$A74,СВЦЭМ!$B$39:$B$782,J$47)+'СЕТ СН'!$G$12+СВЦЭМ!$D$10+'СЕТ СН'!$G$5-'СЕТ СН'!$G$20</f>
        <v>5396.6315386300003</v>
      </c>
      <c r="K74" s="36">
        <f>SUMIFS(СВЦЭМ!$C$39:$C$782,СВЦЭМ!$A$39:$A$782,$A74,СВЦЭМ!$B$39:$B$782,K$47)+'СЕТ СН'!$G$12+СВЦЭМ!$D$10+'СЕТ СН'!$G$5-'СЕТ СН'!$G$20</f>
        <v>5382.9013374400001</v>
      </c>
      <c r="L74" s="36">
        <f>SUMIFS(СВЦЭМ!$C$39:$C$782,СВЦЭМ!$A$39:$A$782,$A74,СВЦЭМ!$B$39:$B$782,L$47)+'СЕТ СН'!$G$12+СВЦЭМ!$D$10+'СЕТ СН'!$G$5-'СЕТ СН'!$G$20</f>
        <v>5386.8746571700003</v>
      </c>
      <c r="M74" s="36">
        <f>SUMIFS(СВЦЭМ!$C$39:$C$782,СВЦЭМ!$A$39:$A$782,$A74,СВЦЭМ!$B$39:$B$782,M$47)+'СЕТ СН'!$G$12+СВЦЭМ!$D$10+'СЕТ СН'!$G$5-'СЕТ СН'!$G$20</f>
        <v>5398.2851424500004</v>
      </c>
      <c r="N74" s="36">
        <f>SUMIFS(СВЦЭМ!$C$39:$C$782,СВЦЭМ!$A$39:$A$782,$A74,СВЦЭМ!$B$39:$B$782,N$47)+'СЕТ СН'!$G$12+СВЦЭМ!$D$10+'СЕТ СН'!$G$5-'СЕТ СН'!$G$20</f>
        <v>5416.23945774</v>
      </c>
      <c r="O74" s="36">
        <f>SUMIFS(СВЦЭМ!$C$39:$C$782,СВЦЭМ!$A$39:$A$782,$A74,СВЦЭМ!$B$39:$B$782,O$47)+'СЕТ СН'!$G$12+СВЦЭМ!$D$10+'СЕТ СН'!$G$5-'СЕТ СН'!$G$20</f>
        <v>5444.9212351400001</v>
      </c>
      <c r="P74" s="36">
        <f>SUMIFS(СВЦЭМ!$C$39:$C$782,СВЦЭМ!$A$39:$A$782,$A74,СВЦЭМ!$B$39:$B$782,P$47)+'СЕТ СН'!$G$12+СВЦЭМ!$D$10+'СЕТ СН'!$G$5-'СЕТ СН'!$G$20</f>
        <v>5460.2415998800006</v>
      </c>
      <c r="Q74" s="36">
        <f>SUMIFS(СВЦЭМ!$C$39:$C$782,СВЦЭМ!$A$39:$A$782,$A74,СВЦЭМ!$B$39:$B$782,Q$47)+'СЕТ СН'!$G$12+СВЦЭМ!$D$10+'СЕТ СН'!$G$5-'СЕТ СН'!$G$20</f>
        <v>5463.8675468800002</v>
      </c>
      <c r="R74" s="36">
        <f>SUMIFS(СВЦЭМ!$C$39:$C$782,СВЦЭМ!$A$39:$A$782,$A74,СВЦЭМ!$B$39:$B$782,R$47)+'СЕТ СН'!$G$12+СВЦЭМ!$D$10+'СЕТ СН'!$G$5-'СЕТ СН'!$G$20</f>
        <v>5446.0207448800002</v>
      </c>
      <c r="S74" s="36">
        <f>SUMIFS(СВЦЭМ!$C$39:$C$782,СВЦЭМ!$A$39:$A$782,$A74,СВЦЭМ!$B$39:$B$782,S$47)+'СЕТ СН'!$G$12+СВЦЭМ!$D$10+'СЕТ СН'!$G$5-'СЕТ СН'!$G$20</f>
        <v>5438.2394430900003</v>
      </c>
      <c r="T74" s="36">
        <f>SUMIFS(СВЦЭМ!$C$39:$C$782,СВЦЭМ!$A$39:$A$782,$A74,СВЦЭМ!$B$39:$B$782,T$47)+'СЕТ СН'!$G$12+СВЦЭМ!$D$10+'СЕТ СН'!$G$5-'СЕТ СН'!$G$20</f>
        <v>5426.6122911900002</v>
      </c>
      <c r="U74" s="36">
        <f>SUMIFS(СВЦЭМ!$C$39:$C$782,СВЦЭМ!$A$39:$A$782,$A74,СВЦЭМ!$B$39:$B$782,U$47)+'СЕТ СН'!$G$12+СВЦЭМ!$D$10+'СЕТ СН'!$G$5-'СЕТ СН'!$G$20</f>
        <v>5364.3042463299998</v>
      </c>
      <c r="V74" s="36">
        <f>SUMIFS(СВЦЭМ!$C$39:$C$782,СВЦЭМ!$A$39:$A$782,$A74,СВЦЭМ!$B$39:$B$782,V$47)+'СЕТ СН'!$G$12+СВЦЭМ!$D$10+'СЕТ СН'!$G$5-'СЕТ СН'!$G$20</f>
        <v>5301.8866839299999</v>
      </c>
      <c r="W74" s="36">
        <f>SUMIFS(СВЦЭМ!$C$39:$C$782,СВЦЭМ!$A$39:$A$782,$A74,СВЦЭМ!$B$39:$B$782,W$47)+'СЕТ СН'!$G$12+СВЦЭМ!$D$10+'СЕТ СН'!$G$5-'СЕТ СН'!$G$20</f>
        <v>5329.6643823200002</v>
      </c>
      <c r="X74" s="36">
        <f>SUMIFS(СВЦЭМ!$C$39:$C$782,СВЦЭМ!$A$39:$A$782,$A74,СВЦЭМ!$B$39:$B$782,X$47)+'СЕТ СН'!$G$12+СВЦЭМ!$D$10+'СЕТ СН'!$G$5-'СЕТ СН'!$G$20</f>
        <v>5381.3044319500004</v>
      </c>
      <c r="Y74" s="36">
        <f>SUMIFS(СВЦЭМ!$C$39:$C$782,СВЦЭМ!$A$39:$A$782,$A74,СВЦЭМ!$B$39:$B$782,Y$47)+'СЕТ СН'!$G$12+СВЦЭМ!$D$10+'СЕТ СН'!$G$5-'СЕТ СН'!$G$20</f>
        <v>5397.1562722799999</v>
      </c>
    </row>
    <row r="75" spans="1:27" ht="15.75" x14ac:dyDescent="0.2">
      <c r="A75" s="35">
        <f t="shared" si="1"/>
        <v>45013</v>
      </c>
      <c r="B75" s="36">
        <f>SUMIFS(СВЦЭМ!$C$39:$C$782,СВЦЭМ!$A$39:$A$782,$A75,СВЦЭМ!$B$39:$B$782,B$47)+'СЕТ СН'!$G$12+СВЦЭМ!$D$10+'СЕТ СН'!$G$5-'СЕТ СН'!$G$20</f>
        <v>5313.8600748999997</v>
      </c>
      <c r="C75" s="36">
        <f>SUMIFS(СВЦЭМ!$C$39:$C$782,СВЦЭМ!$A$39:$A$782,$A75,СВЦЭМ!$B$39:$B$782,C$47)+'СЕТ СН'!$G$12+СВЦЭМ!$D$10+'СЕТ СН'!$G$5-'СЕТ СН'!$G$20</f>
        <v>5352.3296637599997</v>
      </c>
      <c r="D75" s="36">
        <f>SUMIFS(СВЦЭМ!$C$39:$C$782,СВЦЭМ!$A$39:$A$782,$A75,СВЦЭМ!$B$39:$B$782,D$47)+'СЕТ СН'!$G$12+СВЦЭМ!$D$10+'СЕТ СН'!$G$5-'СЕТ СН'!$G$20</f>
        <v>5405.6335079700002</v>
      </c>
      <c r="E75" s="36">
        <f>SUMIFS(СВЦЭМ!$C$39:$C$782,СВЦЭМ!$A$39:$A$782,$A75,СВЦЭМ!$B$39:$B$782,E$47)+'СЕТ СН'!$G$12+СВЦЭМ!$D$10+'СЕТ СН'!$G$5-'СЕТ СН'!$G$20</f>
        <v>5414.9852890700004</v>
      </c>
      <c r="F75" s="36">
        <f>SUMIFS(СВЦЭМ!$C$39:$C$782,СВЦЭМ!$A$39:$A$782,$A75,СВЦЭМ!$B$39:$B$782,F$47)+'СЕТ СН'!$G$12+СВЦЭМ!$D$10+'СЕТ СН'!$G$5-'СЕТ СН'!$G$20</f>
        <v>5418.6564377100003</v>
      </c>
      <c r="G75" s="36">
        <f>SUMIFS(СВЦЭМ!$C$39:$C$782,СВЦЭМ!$A$39:$A$782,$A75,СВЦЭМ!$B$39:$B$782,G$47)+'СЕТ СН'!$G$12+СВЦЭМ!$D$10+'СЕТ СН'!$G$5-'СЕТ СН'!$G$20</f>
        <v>5411.4806939999999</v>
      </c>
      <c r="H75" s="36">
        <f>SUMIFS(СВЦЭМ!$C$39:$C$782,СВЦЭМ!$A$39:$A$782,$A75,СВЦЭМ!$B$39:$B$782,H$47)+'СЕТ СН'!$G$12+СВЦЭМ!$D$10+'СЕТ СН'!$G$5-'СЕТ СН'!$G$20</f>
        <v>5338.1908870000007</v>
      </c>
      <c r="I75" s="36">
        <f>SUMIFS(СВЦЭМ!$C$39:$C$782,СВЦЭМ!$A$39:$A$782,$A75,СВЦЭМ!$B$39:$B$782,I$47)+'СЕТ СН'!$G$12+СВЦЭМ!$D$10+'СЕТ СН'!$G$5-'СЕТ СН'!$G$20</f>
        <v>5273.7001473600003</v>
      </c>
      <c r="J75" s="36">
        <f>SUMIFS(СВЦЭМ!$C$39:$C$782,СВЦЭМ!$A$39:$A$782,$A75,СВЦЭМ!$B$39:$B$782,J$47)+'СЕТ СН'!$G$12+СВЦЭМ!$D$10+'СЕТ СН'!$G$5-'СЕТ СН'!$G$20</f>
        <v>5304.1910353100002</v>
      </c>
      <c r="K75" s="36">
        <f>SUMIFS(СВЦЭМ!$C$39:$C$782,СВЦЭМ!$A$39:$A$782,$A75,СВЦЭМ!$B$39:$B$782,K$47)+'СЕТ СН'!$G$12+СВЦЭМ!$D$10+'СЕТ СН'!$G$5-'СЕТ СН'!$G$20</f>
        <v>5277.0102601199997</v>
      </c>
      <c r="L75" s="36">
        <f>SUMIFS(СВЦЭМ!$C$39:$C$782,СВЦЭМ!$A$39:$A$782,$A75,СВЦЭМ!$B$39:$B$782,L$47)+'СЕТ СН'!$G$12+СВЦЭМ!$D$10+'СЕТ СН'!$G$5-'СЕТ СН'!$G$20</f>
        <v>5276.4520964399999</v>
      </c>
      <c r="M75" s="36">
        <f>SUMIFS(СВЦЭМ!$C$39:$C$782,СВЦЭМ!$A$39:$A$782,$A75,СВЦЭМ!$B$39:$B$782,M$47)+'СЕТ СН'!$G$12+СВЦЭМ!$D$10+'СЕТ СН'!$G$5-'СЕТ СН'!$G$20</f>
        <v>5255.8349729299998</v>
      </c>
      <c r="N75" s="36">
        <f>SUMIFS(СВЦЭМ!$C$39:$C$782,СВЦЭМ!$A$39:$A$782,$A75,СВЦЭМ!$B$39:$B$782,N$47)+'СЕТ СН'!$G$12+СВЦЭМ!$D$10+'СЕТ СН'!$G$5-'СЕТ СН'!$G$20</f>
        <v>5257.0394500800003</v>
      </c>
      <c r="O75" s="36">
        <f>SUMIFS(СВЦЭМ!$C$39:$C$782,СВЦЭМ!$A$39:$A$782,$A75,СВЦЭМ!$B$39:$B$782,O$47)+'СЕТ СН'!$G$12+СВЦЭМ!$D$10+'СЕТ СН'!$G$5-'СЕТ СН'!$G$20</f>
        <v>5289.4733628699996</v>
      </c>
      <c r="P75" s="36">
        <f>SUMIFS(СВЦЭМ!$C$39:$C$782,СВЦЭМ!$A$39:$A$782,$A75,СВЦЭМ!$B$39:$B$782,P$47)+'СЕТ СН'!$G$12+СВЦЭМ!$D$10+'СЕТ СН'!$G$5-'СЕТ СН'!$G$20</f>
        <v>5300.6842578300002</v>
      </c>
      <c r="Q75" s="36">
        <f>SUMIFS(СВЦЭМ!$C$39:$C$782,СВЦЭМ!$A$39:$A$782,$A75,СВЦЭМ!$B$39:$B$782,Q$47)+'СЕТ СН'!$G$12+СВЦЭМ!$D$10+'СЕТ СН'!$G$5-'СЕТ СН'!$G$20</f>
        <v>5315.0790131000003</v>
      </c>
      <c r="R75" s="36">
        <f>SUMIFS(СВЦЭМ!$C$39:$C$782,СВЦЭМ!$A$39:$A$782,$A75,СВЦЭМ!$B$39:$B$782,R$47)+'СЕТ СН'!$G$12+СВЦЭМ!$D$10+'СЕТ СН'!$G$5-'СЕТ СН'!$G$20</f>
        <v>5312.0128999200006</v>
      </c>
      <c r="S75" s="36">
        <f>SUMIFS(СВЦЭМ!$C$39:$C$782,СВЦЭМ!$A$39:$A$782,$A75,СВЦЭМ!$B$39:$B$782,S$47)+'СЕТ СН'!$G$12+СВЦЭМ!$D$10+'СЕТ СН'!$G$5-'СЕТ СН'!$G$20</f>
        <v>5302.4391230500005</v>
      </c>
      <c r="T75" s="36">
        <f>SUMIFS(СВЦЭМ!$C$39:$C$782,СВЦЭМ!$A$39:$A$782,$A75,СВЦЭМ!$B$39:$B$782,T$47)+'СЕТ СН'!$G$12+СВЦЭМ!$D$10+'СЕТ СН'!$G$5-'СЕТ СН'!$G$20</f>
        <v>5273.4449627100003</v>
      </c>
      <c r="U75" s="36">
        <f>SUMIFS(СВЦЭМ!$C$39:$C$782,СВЦЭМ!$A$39:$A$782,$A75,СВЦЭМ!$B$39:$B$782,U$47)+'СЕТ СН'!$G$12+СВЦЭМ!$D$10+'СЕТ СН'!$G$5-'СЕТ СН'!$G$20</f>
        <v>5234.0324830400004</v>
      </c>
      <c r="V75" s="36">
        <f>SUMIFS(СВЦЭМ!$C$39:$C$782,СВЦЭМ!$A$39:$A$782,$A75,СВЦЭМ!$B$39:$B$782,V$47)+'СЕТ СН'!$G$12+СВЦЭМ!$D$10+'СЕТ СН'!$G$5-'СЕТ СН'!$G$20</f>
        <v>5230.8822016200002</v>
      </c>
      <c r="W75" s="36">
        <f>SUMIFS(СВЦЭМ!$C$39:$C$782,СВЦЭМ!$A$39:$A$782,$A75,СВЦЭМ!$B$39:$B$782,W$47)+'СЕТ СН'!$G$12+СВЦЭМ!$D$10+'СЕТ СН'!$G$5-'СЕТ СН'!$G$20</f>
        <v>5232.38653178</v>
      </c>
      <c r="X75" s="36">
        <f>SUMIFS(СВЦЭМ!$C$39:$C$782,СВЦЭМ!$A$39:$A$782,$A75,СВЦЭМ!$B$39:$B$782,X$47)+'СЕТ СН'!$G$12+СВЦЭМ!$D$10+'СЕТ СН'!$G$5-'СЕТ СН'!$G$20</f>
        <v>5263.8565379800002</v>
      </c>
      <c r="Y75" s="36">
        <f>SUMIFS(СВЦЭМ!$C$39:$C$782,СВЦЭМ!$A$39:$A$782,$A75,СВЦЭМ!$B$39:$B$782,Y$47)+'СЕТ СН'!$G$12+СВЦЭМ!$D$10+'СЕТ СН'!$G$5-'СЕТ СН'!$G$20</f>
        <v>5300.5386694700001</v>
      </c>
    </row>
    <row r="76" spans="1:27" ht="15.75" x14ac:dyDescent="0.2">
      <c r="A76" s="35">
        <f t="shared" si="1"/>
        <v>45014</v>
      </c>
      <c r="B76" s="36">
        <f>SUMIFS(СВЦЭМ!$C$39:$C$782,СВЦЭМ!$A$39:$A$782,$A76,СВЦЭМ!$B$39:$B$782,B$47)+'СЕТ СН'!$G$12+СВЦЭМ!$D$10+'СЕТ СН'!$G$5-'СЕТ СН'!$G$20</f>
        <v>5327.1853897300007</v>
      </c>
      <c r="C76" s="36">
        <f>SUMIFS(СВЦЭМ!$C$39:$C$782,СВЦЭМ!$A$39:$A$782,$A76,СВЦЭМ!$B$39:$B$782,C$47)+'СЕТ СН'!$G$12+СВЦЭМ!$D$10+'СЕТ СН'!$G$5-'СЕТ СН'!$G$20</f>
        <v>5369.8966030499996</v>
      </c>
      <c r="D76" s="36">
        <f>SUMIFS(СВЦЭМ!$C$39:$C$782,СВЦЭМ!$A$39:$A$782,$A76,СВЦЭМ!$B$39:$B$782,D$47)+'СЕТ СН'!$G$12+СВЦЭМ!$D$10+'СЕТ СН'!$G$5-'СЕТ СН'!$G$20</f>
        <v>5393.9386110900004</v>
      </c>
      <c r="E76" s="36">
        <f>SUMIFS(СВЦЭМ!$C$39:$C$782,СВЦЭМ!$A$39:$A$782,$A76,СВЦЭМ!$B$39:$B$782,E$47)+'СЕТ СН'!$G$12+СВЦЭМ!$D$10+'СЕТ СН'!$G$5-'СЕТ СН'!$G$20</f>
        <v>5384.9436674400004</v>
      </c>
      <c r="F76" s="36">
        <f>SUMIFS(СВЦЭМ!$C$39:$C$782,СВЦЭМ!$A$39:$A$782,$A76,СВЦЭМ!$B$39:$B$782,F$47)+'СЕТ СН'!$G$12+СВЦЭМ!$D$10+'СЕТ СН'!$G$5-'СЕТ СН'!$G$20</f>
        <v>5406.7019786800001</v>
      </c>
      <c r="G76" s="36">
        <f>SUMIFS(СВЦЭМ!$C$39:$C$782,СВЦЭМ!$A$39:$A$782,$A76,СВЦЭМ!$B$39:$B$782,G$47)+'СЕТ СН'!$G$12+СВЦЭМ!$D$10+'СЕТ СН'!$G$5-'СЕТ СН'!$G$20</f>
        <v>5370.0830482800002</v>
      </c>
      <c r="H76" s="36">
        <f>SUMIFS(СВЦЭМ!$C$39:$C$782,СВЦЭМ!$A$39:$A$782,$A76,СВЦЭМ!$B$39:$B$782,H$47)+'СЕТ СН'!$G$12+СВЦЭМ!$D$10+'СЕТ СН'!$G$5-'СЕТ СН'!$G$20</f>
        <v>5323.4043272100007</v>
      </c>
      <c r="I76" s="36">
        <f>SUMIFS(СВЦЭМ!$C$39:$C$782,СВЦЭМ!$A$39:$A$782,$A76,СВЦЭМ!$B$39:$B$782,I$47)+'СЕТ СН'!$G$12+СВЦЭМ!$D$10+'СЕТ СН'!$G$5-'СЕТ СН'!$G$20</f>
        <v>5308.8205178400003</v>
      </c>
      <c r="J76" s="36">
        <f>SUMIFS(СВЦЭМ!$C$39:$C$782,СВЦЭМ!$A$39:$A$782,$A76,СВЦЭМ!$B$39:$B$782,J$47)+'СЕТ СН'!$G$12+СВЦЭМ!$D$10+'СЕТ СН'!$G$5-'СЕТ СН'!$G$20</f>
        <v>5307.7937167099999</v>
      </c>
      <c r="K76" s="36">
        <f>SUMIFS(СВЦЭМ!$C$39:$C$782,СВЦЭМ!$A$39:$A$782,$A76,СВЦЭМ!$B$39:$B$782,K$47)+'СЕТ СН'!$G$12+СВЦЭМ!$D$10+'СЕТ СН'!$G$5-'СЕТ СН'!$G$20</f>
        <v>5294.5800407699999</v>
      </c>
      <c r="L76" s="36">
        <f>SUMIFS(СВЦЭМ!$C$39:$C$782,СВЦЭМ!$A$39:$A$782,$A76,СВЦЭМ!$B$39:$B$782,L$47)+'СЕТ СН'!$G$12+СВЦЭМ!$D$10+'СЕТ СН'!$G$5-'СЕТ СН'!$G$20</f>
        <v>5295.7468104999998</v>
      </c>
      <c r="M76" s="36">
        <f>SUMIFS(СВЦЭМ!$C$39:$C$782,СВЦЭМ!$A$39:$A$782,$A76,СВЦЭМ!$B$39:$B$782,M$47)+'СЕТ СН'!$G$12+СВЦЭМ!$D$10+'СЕТ СН'!$G$5-'СЕТ СН'!$G$20</f>
        <v>5335.82325915</v>
      </c>
      <c r="N76" s="36">
        <f>SUMIFS(СВЦЭМ!$C$39:$C$782,СВЦЭМ!$A$39:$A$782,$A76,СВЦЭМ!$B$39:$B$782,N$47)+'СЕТ СН'!$G$12+СВЦЭМ!$D$10+'СЕТ СН'!$G$5-'СЕТ СН'!$G$20</f>
        <v>5387.2727334199999</v>
      </c>
      <c r="O76" s="36">
        <f>SUMIFS(СВЦЭМ!$C$39:$C$782,СВЦЭМ!$A$39:$A$782,$A76,СВЦЭМ!$B$39:$B$782,O$47)+'СЕТ СН'!$G$12+СВЦЭМ!$D$10+'СЕТ СН'!$G$5-'СЕТ СН'!$G$20</f>
        <v>5402.7250139500002</v>
      </c>
      <c r="P76" s="36">
        <f>SUMIFS(СВЦЭМ!$C$39:$C$782,СВЦЭМ!$A$39:$A$782,$A76,СВЦЭМ!$B$39:$B$782,P$47)+'СЕТ СН'!$G$12+СВЦЭМ!$D$10+'СЕТ СН'!$G$5-'СЕТ СН'!$G$20</f>
        <v>5388.0173953900003</v>
      </c>
      <c r="Q76" s="36">
        <f>SUMIFS(СВЦЭМ!$C$39:$C$782,СВЦЭМ!$A$39:$A$782,$A76,СВЦЭМ!$B$39:$B$782,Q$47)+'СЕТ СН'!$G$12+СВЦЭМ!$D$10+'СЕТ СН'!$G$5-'СЕТ СН'!$G$20</f>
        <v>5401.3635160100002</v>
      </c>
      <c r="R76" s="36">
        <f>SUMIFS(СВЦЭМ!$C$39:$C$782,СВЦЭМ!$A$39:$A$782,$A76,СВЦЭМ!$B$39:$B$782,R$47)+'СЕТ СН'!$G$12+СВЦЭМ!$D$10+'СЕТ СН'!$G$5-'СЕТ СН'!$G$20</f>
        <v>5396.02260647</v>
      </c>
      <c r="S76" s="36">
        <f>SUMIFS(СВЦЭМ!$C$39:$C$782,СВЦЭМ!$A$39:$A$782,$A76,СВЦЭМ!$B$39:$B$782,S$47)+'СЕТ СН'!$G$12+СВЦЭМ!$D$10+'СЕТ СН'!$G$5-'СЕТ СН'!$G$20</f>
        <v>5389.5803978399999</v>
      </c>
      <c r="T76" s="36">
        <f>SUMIFS(СВЦЭМ!$C$39:$C$782,СВЦЭМ!$A$39:$A$782,$A76,СВЦЭМ!$B$39:$B$782,T$47)+'СЕТ СН'!$G$12+СВЦЭМ!$D$10+'СЕТ СН'!$G$5-'СЕТ СН'!$G$20</f>
        <v>5336.48645708</v>
      </c>
      <c r="U76" s="36">
        <f>SUMIFS(СВЦЭМ!$C$39:$C$782,СВЦЭМ!$A$39:$A$782,$A76,СВЦЭМ!$B$39:$B$782,U$47)+'СЕТ СН'!$G$12+СВЦЭМ!$D$10+'СЕТ СН'!$G$5-'СЕТ СН'!$G$20</f>
        <v>5289.1197637400001</v>
      </c>
      <c r="V76" s="36">
        <f>SUMIFS(СВЦЭМ!$C$39:$C$782,СВЦЭМ!$A$39:$A$782,$A76,СВЦЭМ!$B$39:$B$782,V$47)+'СЕТ СН'!$G$12+СВЦЭМ!$D$10+'СЕТ СН'!$G$5-'СЕТ СН'!$G$20</f>
        <v>5250.4859939300004</v>
      </c>
      <c r="W76" s="36">
        <f>SUMIFS(СВЦЭМ!$C$39:$C$782,СВЦЭМ!$A$39:$A$782,$A76,СВЦЭМ!$B$39:$B$782,W$47)+'СЕТ СН'!$G$12+СВЦЭМ!$D$10+'СЕТ СН'!$G$5-'СЕТ СН'!$G$20</f>
        <v>5248.3619366900002</v>
      </c>
      <c r="X76" s="36">
        <f>SUMIFS(СВЦЭМ!$C$39:$C$782,СВЦЭМ!$A$39:$A$782,$A76,СВЦЭМ!$B$39:$B$782,X$47)+'СЕТ СН'!$G$12+СВЦЭМ!$D$10+'СЕТ СН'!$G$5-'СЕТ СН'!$G$20</f>
        <v>5277.5869386600007</v>
      </c>
      <c r="Y76" s="36">
        <f>SUMIFS(СВЦЭМ!$C$39:$C$782,СВЦЭМ!$A$39:$A$782,$A76,СВЦЭМ!$B$39:$B$782,Y$47)+'СЕТ СН'!$G$12+СВЦЭМ!$D$10+'СЕТ СН'!$G$5-'СЕТ СН'!$G$20</f>
        <v>5275.3489862900005</v>
      </c>
    </row>
    <row r="77" spans="1:27" ht="15.75" x14ac:dyDescent="0.2">
      <c r="A77" s="35">
        <f t="shared" si="1"/>
        <v>45015</v>
      </c>
      <c r="B77" s="36">
        <f>SUMIFS(СВЦЭМ!$C$39:$C$782,СВЦЭМ!$A$39:$A$782,$A77,СВЦЭМ!$B$39:$B$782,B$47)+'СЕТ СН'!$G$12+СВЦЭМ!$D$10+'СЕТ СН'!$G$5-'СЕТ СН'!$G$20</f>
        <v>5220.9061091100002</v>
      </c>
      <c r="C77" s="36">
        <f>SUMIFS(СВЦЭМ!$C$39:$C$782,СВЦЭМ!$A$39:$A$782,$A77,СВЦЭМ!$B$39:$B$782,C$47)+'СЕТ СН'!$G$12+СВЦЭМ!$D$10+'СЕТ СН'!$G$5-'СЕТ СН'!$G$20</f>
        <v>5291.7468284500001</v>
      </c>
      <c r="D77" s="36">
        <f>SUMIFS(СВЦЭМ!$C$39:$C$782,СВЦЭМ!$A$39:$A$782,$A77,СВЦЭМ!$B$39:$B$782,D$47)+'СЕТ СН'!$G$12+СВЦЭМ!$D$10+'СЕТ СН'!$G$5-'СЕТ СН'!$G$20</f>
        <v>5301.3156421599997</v>
      </c>
      <c r="E77" s="36">
        <f>SUMIFS(СВЦЭМ!$C$39:$C$782,СВЦЭМ!$A$39:$A$782,$A77,СВЦЭМ!$B$39:$B$782,E$47)+'СЕТ СН'!$G$12+СВЦЭМ!$D$10+'СЕТ СН'!$G$5-'СЕТ СН'!$G$20</f>
        <v>5301.3213810699999</v>
      </c>
      <c r="F77" s="36">
        <f>SUMIFS(СВЦЭМ!$C$39:$C$782,СВЦЭМ!$A$39:$A$782,$A77,СВЦЭМ!$B$39:$B$782,F$47)+'СЕТ СН'!$G$12+СВЦЭМ!$D$10+'СЕТ СН'!$G$5-'СЕТ СН'!$G$20</f>
        <v>5305.0512212499998</v>
      </c>
      <c r="G77" s="36">
        <f>SUMIFS(СВЦЭМ!$C$39:$C$782,СВЦЭМ!$A$39:$A$782,$A77,СВЦЭМ!$B$39:$B$782,G$47)+'СЕТ СН'!$G$12+СВЦЭМ!$D$10+'СЕТ СН'!$G$5-'СЕТ СН'!$G$20</f>
        <v>5264.2559099400005</v>
      </c>
      <c r="H77" s="36">
        <f>SUMIFS(СВЦЭМ!$C$39:$C$782,СВЦЭМ!$A$39:$A$782,$A77,СВЦЭМ!$B$39:$B$782,H$47)+'СЕТ СН'!$G$12+СВЦЭМ!$D$10+'СЕТ СН'!$G$5-'СЕТ СН'!$G$20</f>
        <v>5253.6384310600006</v>
      </c>
      <c r="I77" s="36">
        <f>SUMIFS(СВЦЭМ!$C$39:$C$782,СВЦЭМ!$A$39:$A$782,$A77,СВЦЭМ!$B$39:$B$782,I$47)+'СЕТ СН'!$G$12+СВЦЭМ!$D$10+'СЕТ СН'!$G$5-'СЕТ СН'!$G$20</f>
        <v>5193.9158029200007</v>
      </c>
      <c r="J77" s="36">
        <f>SUMIFS(СВЦЭМ!$C$39:$C$782,СВЦЭМ!$A$39:$A$782,$A77,СВЦЭМ!$B$39:$B$782,J$47)+'СЕТ СН'!$G$12+СВЦЭМ!$D$10+'СЕТ СН'!$G$5-'СЕТ СН'!$G$20</f>
        <v>5157.8929158500005</v>
      </c>
      <c r="K77" s="36">
        <f>SUMIFS(СВЦЭМ!$C$39:$C$782,СВЦЭМ!$A$39:$A$782,$A77,СВЦЭМ!$B$39:$B$782,K$47)+'СЕТ СН'!$G$12+СВЦЭМ!$D$10+'СЕТ СН'!$G$5-'СЕТ СН'!$G$20</f>
        <v>5126.8728987800005</v>
      </c>
      <c r="L77" s="36">
        <f>SUMIFS(СВЦЭМ!$C$39:$C$782,СВЦЭМ!$A$39:$A$782,$A77,СВЦЭМ!$B$39:$B$782,L$47)+'СЕТ СН'!$G$12+СВЦЭМ!$D$10+'СЕТ СН'!$G$5-'СЕТ СН'!$G$20</f>
        <v>5134.5144560200006</v>
      </c>
      <c r="M77" s="36">
        <f>SUMIFS(СВЦЭМ!$C$39:$C$782,СВЦЭМ!$A$39:$A$782,$A77,СВЦЭМ!$B$39:$B$782,M$47)+'СЕТ СН'!$G$12+СВЦЭМ!$D$10+'СЕТ СН'!$G$5-'СЕТ СН'!$G$20</f>
        <v>5163.6886234100002</v>
      </c>
      <c r="N77" s="36">
        <f>SUMIFS(СВЦЭМ!$C$39:$C$782,СВЦЭМ!$A$39:$A$782,$A77,СВЦЭМ!$B$39:$B$782,N$47)+'СЕТ СН'!$G$12+СВЦЭМ!$D$10+'СЕТ СН'!$G$5-'СЕТ СН'!$G$20</f>
        <v>5200.3012397500006</v>
      </c>
      <c r="O77" s="36">
        <f>SUMIFS(СВЦЭМ!$C$39:$C$782,СВЦЭМ!$A$39:$A$782,$A77,СВЦЭМ!$B$39:$B$782,O$47)+'СЕТ СН'!$G$12+СВЦЭМ!$D$10+'СЕТ СН'!$G$5-'СЕТ СН'!$G$20</f>
        <v>5235.5927894300003</v>
      </c>
      <c r="P77" s="36">
        <f>SUMIFS(СВЦЭМ!$C$39:$C$782,СВЦЭМ!$A$39:$A$782,$A77,СВЦЭМ!$B$39:$B$782,P$47)+'СЕТ СН'!$G$12+СВЦЭМ!$D$10+'СЕТ СН'!$G$5-'СЕТ СН'!$G$20</f>
        <v>5242.6498101300003</v>
      </c>
      <c r="Q77" s="36">
        <f>SUMIFS(СВЦЭМ!$C$39:$C$782,СВЦЭМ!$A$39:$A$782,$A77,СВЦЭМ!$B$39:$B$782,Q$47)+'СЕТ СН'!$G$12+СВЦЭМ!$D$10+'СЕТ СН'!$G$5-'СЕТ СН'!$G$20</f>
        <v>5261.2471490400003</v>
      </c>
      <c r="R77" s="36">
        <f>SUMIFS(СВЦЭМ!$C$39:$C$782,СВЦЭМ!$A$39:$A$782,$A77,СВЦЭМ!$B$39:$B$782,R$47)+'СЕТ СН'!$G$12+СВЦЭМ!$D$10+'СЕТ СН'!$G$5-'СЕТ СН'!$G$20</f>
        <v>5258.8884677699998</v>
      </c>
      <c r="S77" s="36">
        <f>SUMIFS(СВЦЭМ!$C$39:$C$782,СВЦЭМ!$A$39:$A$782,$A77,СВЦЭМ!$B$39:$B$782,S$47)+'СЕТ СН'!$G$12+СВЦЭМ!$D$10+'СЕТ СН'!$G$5-'СЕТ СН'!$G$20</f>
        <v>5232.9384932600005</v>
      </c>
      <c r="T77" s="36">
        <f>SUMIFS(СВЦЭМ!$C$39:$C$782,СВЦЭМ!$A$39:$A$782,$A77,СВЦЭМ!$B$39:$B$782,T$47)+'СЕТ СН'!$G$12+СВЦЭМ!$D$10+'СЕТ СН'!$G$5-'СЕТ СН'!$G$20</f>
        <v>5191.3924702599998</v>
      </c>
      <c r="U77" s="36">
        <f>SUMIFS(СВЦЭМ!$C$39:$C$782,СВЦЭМ!$A$39:$A$782,$A77,СВЦЭМ!$B$39:$B$782,U$47)+'СЕТ СН'!$G$12+СВЦЭМ!$D$10+'СЕТ СН'!$G$5-'СЕТ СН'!$G$20</f>
        <v>5181.9147615100001</v>
      </c>
      <c r="V77" s="36">
        <f>SUMIFS(СВЦЭМ!$C$39:$C$782,СВЦЭМ!$A$39:$A$782,$A77,СВЦЭМ!$B$39:$B$782,V$47)+'СЕТ СН'!$G$12+СВЦЭМ!$D$10+'СЕТ СН'!$G$5-'СЕТ СН'!$G$20</f>
        <v>5144.01971426</v>
      </c>
      <c r="W77" s="36">
        <f>SUMIFS(СВЦЭМ!$C$39:$C$782,СВЦЭМ!$A$39:$A$782,$A77,СВЦЭМ!$B$39:$B$782,W$47)+'СЕТ СН'!$G$12+СВЦЭМ!$D$10+'СЕТ СН'!$G$5-'СЕТ СН'!$G$20</f>
        <v>5137.72209509</v>
      </c>
      <c r="X77" s="36">
        <f>SUMIFS(СВЦЭМ!$C$39:$C$782,СВЦЭМ!$A$39:$A$782,$A77,СВЦЭМ!$B$39:$B$782,X$47)+'СЕТ СН'!$G$12+СВЦЭМ!$D$10+'СЕТ СН'!$G$5-'СЕТ СН'!$G$20</f>
        <v>5167.75670945</v>
      </c>
      <c r="Y77" s="36">
        <f>SUMIFS(СВЦЭМ!$C$39:$C$782,СВЦЭМ!$A$39:$A$782,$A77,СВЦЭМ!$B$39:$B$782,Y$47)+'СЕТ СН'!$G$12+СВЦЭМ!$D$10+'СЕТ СН'!$G$5-'СЕТ СН'!$G$20</f>
        <v>5205.9248879200004</v>
      </c>
      <c r="AA77" s="37"/>
    </row>
    <row r="78" spans="1:27" ht="15.75" x14ac:dyDescent="0.2">
      <c r="A78" s="35">
        <f t="shared" si="1"/>
        <v>45016</v>
      </c>
      <c r="B78" s="36">
        <f>SUMIFS(СВЦЭМ!$C$39:$C$782,СВЦЭМ!$A$39:$A$782,$A78,СВЦЭМ!$B$39:$B$782,B$47)+'СЕТ СН'!$G$12+СВЦЭМ!$D$10+'СЕТ СН'!$G$5-'СЕТ СН'!$G$20</f>
        <v>5278.4044810100004</v>
      </c>
      <c r="C78" s="36">
        <f>SUMIFS(СВЦЭМ!$C$39:$C$782,СВЦЭМ!$A$39:$A$782,$A78,СВЦЭМ!$B$39:$B$782,C$47)+'СЕТ СН'!$G$12+СВЦЭМ!$D$10+'СЕТ СН'!$G$5-'СЕТ СН'!$G$20</f>
        <v>5232.7166345300002</v>
      </c>
      <c r="D78" s="36">
        <f>SUMIFS(СВЦЭМ!$C$39:$C$782,СВЦЭМ!$A$39:$A$782,$A78,СВЦЭМ!$B$39:$B$782,D$47)+'СЕТ СН'!$G$12+СВЦЭМ!$D$10+'СЕТ СН'!$G$5-'СЕТ СН'!$G$20</f>
        <v>5345.0933368200003</v>
      </c>
      <c r="E78" s="36">
        <f>SUMIFS(СВЦЭМ!$C$39:$C$782,СВЦЭМ!$A$39:$A$782,$A78,СВЦЭМ!$B$39:$B$782,E$47)+'СЕТ СН'!$G$12+СВЦЭМ!$D$10+'СЕТ СН'!$G$5-'СЕТ СН'!$G$20</f>
        <v>5338.5190093000001</v>
      </c>
      <c r="F78" s="36">
        <f>SUMIFS(СВЦЭМ!$C$39:$C$782,СВЦЭМ!$A$39:$A$782,$A78,СВЦЭМ!$B$39:$B$782,F$47)+'СЕТ СН'!$G$12+СВЦЭМ!$D$10+'СЕТ СН'!$G$5-'СЕТ СН'!$G$20</f>
        <v>5343.6317352200003</v>
      </c>
      <c r="G78" s="36">
        <f>SUMIFS(СВЦЭМ!$C$39:$C$782,СВЦЭМ!$A$39:$A$782,$A78,СВЦЭМ!$B$39:$B$782,G$47)+'СЕТ СН'!$G$12+СВЦЭМ!$D$10+'СЕТ СН'!$G$5-'СЕТ СН'!$G$20</f>
        <v>5325.9430213800006</v>
      </c>
      <c r="H78" s="36">
        <f>SUMIFS(СВЦЭМ!$C$39:$C$782,СВЦЭМ!$A$39:$A$782,$A78,СВЦЭМ!$B$39:$B$782,H$47)+'СЕТ СН'!$G$12+СВЦЭМ!$D$10+'СЕТ СН'!$G$5-'СЕТ СН'!$G$20</f>
        <v>5315.1626343200005</v>
      </c>
      <c r="I78" s="36">
        <f>SUMIFS(СВЦЭМ!$C$39:$C$782,СВЦЭМ!$A$39:$A$782,$A78,СВЦЭМ!$B$39:$B$782,I$47)+'СЕТ СН'!$G$12+СВЦЭМ!$D$10+'СЕТ СН'!$G$5-'СЕТ СН'!$G$20</f>
        <v>5240.5351241300004</v>
      </c>
      <c r="J78" s="36">
        <f>SUMIFS(СВЦЭМ!$C$39:$C$782,СВЦЭМ!$A$39:$A$782,$A78,СВЦЭМ!$B$39:$B$782,J$47)+'СЕТ СН'!$G$12+СВЦЭМ!$D$10+'СЕТ СН'!$G$5-'СЕТ СН'!$G$20</f>
        <v>5215.5034903599999</v>
      </c>
      <c r="K78" s="36">
        <f>SUMIFS(СВЦЭМ!$C$39:$C$782,СВЦЭМ!$A$39:$A$782,$A78,СВЦЭМ!$B$39:$B$782,K$47)+'СЕТ СН'!$G$12+СВЦЭМ!$D$10+'СЕТ СН'!$G$5-'СЕТ СН'!$G$20</f>
        <v>5181.3209234300002</v>
      </c>
      <c r="L78" s="36">
        <f>SUMIFS(СВЦЭМ!$C$39:$C$782,СВЦЭМ!$A$39:$A$782,$A78,СВЦЭМ!$B$39:$B$782,L$47)+'СЕТ СН'!$G$12+СВЦЭМ!$D$10+'СЕТ СН'!$G$5-'СЕТ СН'!$G$20</f>
        <v>5151.6046321200001</v>
      </c>
      <c r="M78" s="36">
        <f>SUMIFS(СВЦЭМ!$C$39:$C$782,СВЦЭМ!$A$39:$A$782,$A78,СВЦЭМ!$B$39:$B$782,M$47)+'СЕТ СН'!$G$12+СВЦЭМ!$D$10+'СЕТ СН'!$G$5-'СЕТ СН'!$G$20</f>
        <v>5143.1102704499999</v>
      </c>
      <c r="N78" s="36">
        <f>SUMIFS(СВЦЭМ!$C$39:$C$782,СВЦЭМ!$A$39:$A$782,$A78,СВЦЭМ!$B$39:$B$782,N$47)+'СЕТ СН'!$G$12+СВЦЭМ!$D$10+'СЕТ СН'!$G$5-'СЕТ СН'!$G$20</f>
        <v>5185.5746517999996</v>
      </c>
      <c r="O78" s="36">
        <f>SUMIFS(СВЦЭМ!$C$39:$C$782,СВЦЭМ!$A$39:$A$782,$A78,СВЦЭМ!$B$39:$B$782,O$47)+'СЕТ СН'!$G$12+СВЦЭМ!$D$10+'СЕТ СН'!$G$5-'СЕТ СН'!$G$20</f>
        <v>5214.4852465599997</v>
      </c>
      <c r="P78" s="36">
        <f>SUMIFS(СВЦЭМ!$C$39:$C$782,СВЦЭМ!$A$39:$A$782,$A78,СВЦЭМ!$B$39:$B$782,P$47)+'СЕТ СН'!$G$12+СВЦЭМ!$D$10+'СЕТ СН'!$G$5-'СЕТ СН'!$G$20</f>
        <v>5232.22714292</v>
      </c>
      <c r="Q78" s="36">
        <f>SUMIFS(СВЦЭМ!$C$39:$C$782,СВЦЭМ!$A$39:$A$782,$A78,СВЦЭМ!$B$39:$B$782,Q$47)+'СЕТ СН'!$G$12+СВЦЭМ!$D$10+'СЕТ СН'!$G$5-'СЕТ СН'!$G$20</f>
        <v>5221.1267309000004</v>
      </c>
      <c r="R78" s="36">
        <f>SUMIFS(СВЦЭМ!$C$39:$C$782,СВЦЭМ!$A$39:$A$782,$A78,СВЦЭМ!$B$39:$B$782,R$47)+'СЕТ СН'!$G$12+СВЦЭМ!$D$10+'СЕТ СН'!$G$5-'СЕТ СН'!$G$20</f>
        <v>5215.1424371000003</v>
      </c>
      <c r="S78" s="36">
        <f>SUMIFS(СВЦЭМ!$C$39:$C$782,СВЦЭМ!$A$39:$A$782,$A78,СВЦЭМ!$B$39:$B$782,S$47)+'СЕТ СН'!$G$12+СВЦЭМ!$D$10+'СЕТ СН'!$G$5-'СЕТ СН'!$G$20</f>
        <v>5196.19728545</v>
      </c>
      <c r="T78" s="36">
        <f>SUMIFS(СВЦЭМ!$C$39:$C$782,СВЦЭМ!$A$39:$A$782,$A78,СВЦЭМ!$B$39:$B$782,T$47)+'СЕТ СН'!$G$12+СВЦЭМ!$D$10+'СЕТ СН'!$G$5-'СЕТ СН'!$G$20</f>
        <v>5158.5565793400001</v>
      </c>
      <c r="U78" s="36">
        <f>SUMIFS(СВЦЭМ!$C$39:$C$782,СВЦЭМ!$A$39:$A$782,$A78,СВЦЭМ!$B$39:$B$782,U$47)+'СЕТ СН'!$G$12+СВЦЭМ!$D$10+'СЕТ СН'!$G$5-'СЕТ СН'!$G$20</f>
        <v>5144.4849573900001</v>
      </c>
      <c r="V78" s="36">
        <f>SUMIFS(СВЦЭМ!$C$39:$C$782,СВЦЭМ!$A$39:$A$782,$A78,СВЦЭМ!$B$39:$B$782,V$47)+'СЕТ СН'!$G$12+СВЦЭМ!$D$10+'СЕТ СН'!$G$5-'СЕТ СН'!$G$20</f>
        <v>5110.0722619300004</v>
      </c>
      <c r="W78" s="36">
        <f>SUMIFS(СВЦЭМ!$C$39:$C$782,СВЦЭМ!$A$39:$A$782,$A78,СВЦЭМ!$B$39:$B$782,W$47)+'СЕТ СН'!$G$12+СВЦЭМ!$D$10+'СЕТ СН'!$G$5-'СЕТ СН'!$G$20</f>
        <v>5105.0961637700002</v>
      </c>
      <c r="X78" s="36">
        <f>SUMIFS(СВЦЭМ!$C$39:$C$782,СВЦЭМ!$A$39:$A$782,$A78,СВЦЭМ!$B$39:$B$782,X$47)+'СЕТ СН'!$G$12+СВЦЭМ!$D$10+'СЕТ СН'!$G$5-'СЕТ СН'!$G$20</f>
        <v>5145.2817917499997</v>
      </c>
      <c r="Y78" s="36">
        <f>SUMIFS(СВЦЭМ!$C$39:$C$782,СВЦЭМ!$A$39:$A$782,$A78,СВЦЭМ!$B$39:$B$782,Y$47)+'СЕТ СН'!$G$12+СВЦЭМ!$D$10+'СЕТ СН'!$G$5-'СЕТ СН'!$G$20</f>
        <v>5131.4271607199998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01.03.2023</v>
      </c>
      <c r="B84" s="36">
        <f>SUMIFS(СВЦЭМ!$C$39:$C$782,СВЦЭМ!$A$39:$A$782,$A84,СВЦЭМ!$B$39:$B$782,B$83)+'СЕТ СН'!$H$12+СВЦЭМ!$D$10+'СЕТ СН'!$H$5-'СЕТ СН'!$H$20</f>
        <v>5675.5305324599994</v>
      </c>
      <c r="C84" s="36">
        <f>SUMIFS(СВЦЭМ!$C$39:$C$782,СВЦЭМ!$A$39:$A$782,$A84,СВЦЭМ!$B$39:$B$782,C$83)+'СЕТ СН'!$H$12+СВЦЭМ!$D$10+'СЕТ СН'!$H$5-'СЕТ СН'!$H$20</f>
        <v>5714.5474030400001</v>
      </c>
      <c r="D84" s="36">
        <f>SUMIFS(СВЦЭМ!$C$39:$C$782,СВЦЭМ!$A$39:$A$782,$A84,СВЦЭМ!$B$39:$B$782,D$83)+'СЕТ СН'!$H$12+СВЦЭМ!$D$10+'СЕТ СН'!$H$5-'СЕТ СН'!$H$20</f>
        <v>5734.7362326900002</v>
      </c>
      <c r="E84" s="36">
        <f>SUMIFS(СВЦЭМ!$C$39:$C$782,СВЦЭМ!$A$39:$A$782,$A84,СВЦЭМ!$B$39:$B$782,E$83)+'СЕТ СН'!$H$12+СВЦЭМ!$D$10+'СЕТ СН'!$H$5-'СЕТ СН'!$H$20</f>
        <v>5753.2368393899997</v>
      </c>
      <c r="F84" s="36">
        <f>SUMIFS(СВЦЭМ!$C$39:$C$782,СВЦЭМ!$A$39:$A$782,$A84,СВЦЭМ!$B$39:$B$782,F$83)+'СЕТ СН'!$H$12+СВЦЭМ!$D$10+'СЕТ СН'!$H$5-'СЕТ СН'!$H$20</f>
        <v>5753.6621211000001</v>
      </c>
      <c r="G84" s="36">
        <f>SUMIFS(СВЦЭМ!$C$39:$C$782,СВЦЭМ!$A$39:$A$782,$A84,СВЦЭМ!$B$39:$B$782,G$83)+'СЕТ СН'!$H$12+СВЦЭМ!$D$10+'СЕТ СН'!$H$5-'СЕТ СН'!$H$20</f>
        <v>5719.8782852100003</v>
      </c>
      <c r="H84" s="36">
        <f>SUMIFS(СВЦЭМ!$C$39:$C$782,СВЦЭМ!$A$39:$A$782,$A84,СВЦЭМ!$B$39:$B$782,H$83)+'СЕТ СН'!$H$12+СВЦЭМ!$D$10+'СЕТ СН'!$H$5-'СЕТ СН'!$H$20</f>
        <v>5688.0155854200002</v>
      </c>
      <c r="I84" s="36">
        <f>SUMIFS(СВЦЭМ!$C$39:$C$782,СВЦЭМ!$A$39:$A$782,$A84,СВЦЭМ!$B$39:$B$782,I$83)+'СЕТ СН'!$H$12+СВЦЭМ!$D$10+'СЕТ СН'!$H$5-'СЕТ СН'!$H$20</f>
        <v>5632.2168843099998</v>
      </c>
      <c r="J84" s="36">
        <f>SUMIFS(СВЦЭМ!$C$39:$C$782,СВЦЭМ!$A$39:$A$782,$A84,СВЦЭМ!$B$39:$B$782,J$83)+'СЕТ СН'!$H$12+СВЦЭМ!$D$10+'СЕТ СН'!$H$5-'СЕТ СН'!$H$20</f>
        <v>5618.1125750299998</v>
      </c>
      <c r="K84" s="36">
        <f>SUMIFS(СВЦЭМ!$C$39:$C$782,СВЦЭМ!$A$39:$A$782,$A84,СВЦЭМ!$B$39:$B$782,K$83)+'СЕТ СН'!$H$12+СВЦЭМ!$D$10+'СЕТ СН'!$H$5-'СЕТ СН'!$H$20</f>
        <v>5552.9429724000001</v>
      </c>
      <c r="L84" s="36">
        <f>SUMIFS(СВЦЭМ!$C$39:$C$782,СВЦЭМ!$A$39:$A$782,$A84,СВЦЭМ!$B$39:$B$782,L$83)+'СЕТ СН'!$H$12+СВЦЭМ!$D$10+'СЕТ СН'!$H$5-'СЕТ СН'!$H$20</f>
        <v>5572.7060919800006</v>
      </c>
      <c r="M84" s="36">
        <f>SUMIFS(СВЦЭМ!$C$39:$C$782,СВЦЭМ!$A$39:$A$782,$A84,СВЦЭМ!$B$39:$B$782,M$83)+'СЕТ СН'!$H$12+СВЦЭМ!$D$10+'СЕТ СН'!$H$5-'СЕТ СН'!$H$20</f>
        <v>5587.0430112200002</v>
      </c>
      <c r="N84" s="36">
        <f>SUMIFS(СВЦЭМ!$C$39:$C$782,СВЦЭМ!$A$39:$A$782,$A84,СВЦЭМ!$B$39:$B$782,N$83)+'СЕТ СН'!$H$12+СВЦЭМ!$D$10+'СЕТ СН'!$H$5-'СЕТ СН'!$H$20</f>
        <v>5619.4237741100005</v>
      </c>
      <c r="O84" s="36">
        <f>SUMIFS(СВЦЭМ!$C$39:$C$782,СВЦЭМ!$A$39:$A$782,$A84,СВЦЭМ!$B$39:$B$782,O$83)+'СЕТ СН'!$H$12+СВЦЭМ!$D$10+'СЕТ СН'!$H$5-'СЕТ СН'!$H$20</f>
        <v>5634.1744501800003</v>
      </c>
      <c r="P84" s="36">
        <f>SUMIFS(СВЦЭМ!$C$39:$C$782,СВЦЭМ!$A$39:$A$782,$A84,СВЦЭМ!$B$39:$B$782,P$83)+'СЕТ СН'!$H$12+СВЦЭМ!$D$10+'СЕТ СН'!$H$5-'СЕТ СН'!$H$20</f>
        <v>5637.1838397499996</v>
      </c>
      <c r="Q84" s="36">
        <f>SUMIFS(СВЦЭМ!$C$39:$C$782,СВЦЭМ!$A$39:$A$782,$A84,СВЦЭМ!$B$39:$B$782,Q$83)+'СЕТ СН'!$H$12+СВЦЭМ!$D$10+'СЕТ СН'!$H$5-'СЕТ СН'!$H$20</f>
        <v>5621.4313981599998</v>
      </c>
      <c r="R84" s="36">
        <f>SUMIFS(СВЦЭМ!$C$39:$C$782,СВЦЭМ!$A$39:$A$782,$A84,СВЦЭМ!$B$39:$B$782,R$83)+'СЕТ СН'!$H$12+СВЦЭМ!$D$10+'СЕТ СН'!$H$5-'СЕТ СН'!$H$20</f>
        <v>5625.9329306600002</v>
      </c>
      <c r="S84" s="36">
        <f>SUMIFS(СВЦЭМ!$C$39:$C$782,СВЦЭМ!$A$39:$A$782,$A84,СВЦЭМ!$B$39:$B$782,S$83)+'СЕТ СН'!$H$12+СВЦЭМ!$D$10+'СЕТ СН'!$H$5-'СЕТ СН'!$H$20</f>
        <v>5596.1964273699996</v>
      </c>
      <c r="T84" s="36">
        <f>SUMIFS(СВЦЭМ!$C$39:$C$782,СВЦЭМ!$A$39:$A$782,$A84,СВЦЭМ!$B$39:$B$782,T$83)+'СЕТ СН'!$H$12+СВЦЭМ!$D$10+'СЕТ СН'!$H$5-'СЕТ СН'!$H$20</f>
        <v>5590.4047796200002</v>
      </c>
      <c r="U84" s="36">
        <f>SUMIFS(СВЦЭМ!$C$39:$C$782,СВЦЭМ!$A$39:$A$782,$A84,СВЦЭМ!$B$39:$B$782,U$83)+'СЕТ СН'!$H$12+СВЦЭМ!$D$10+'СЕТ СН'!$H$5-'СЕТ СН'!$H$20</f>
        <v>5604.0257505500003</v>
      </c>
      <c r="V84" s="36">
        <f>SUMIFS(СВЦЭМ!$C$39:$C$782,СВЦЭМ!$A$39:$A$782,$A84,СВЦЭМ!$B$39:$B$782,V$83)+'СЕТ СН'!$H$12+СВЦЭМ!$D$10+'СЕТ СН'!$H$5-'СЕТ СН'!$H$20</f>
        <v>5606.7811994900003</v>
      </c>
      <c r="W84" s="36">
        <f>SUMIFS(СВЦЭМ!$C$39:$C$782,СВЦЭМ!$A$39:$A$782,$A84,СВЦЭМ!$B$39:$B$782,W$83)+'СЕТ СН'!$H$12+СВЦЭМ!$D$10+'СЕТ СН'!$H$5-'СЕТ СН'!$H$20</f>
        <v>5626.2039057800002</v>
      </c>
      <c r="X84" s="36">
        <f>SUMIFS(СВЦЭМ!$C$39:$C$782,СВЦЭМ!$A$39:$A$782,$A84,СВЦЭМ!$B$39:$B$782,X$83)+'СЕТ СН'!$H$12+СВЦЭМ!$D$10+'СЕТ СН'!$H$5-'СЕТ СН'!$H$20</f>
        <v>5640.5837819799999</v>
      </c>
      <c r="Y84" s="36">
        <f>SUMIFS(СВЦЭМ!$C$39:$C$782,СВЦЭМ!$A$39:$A$782,$A84,СВЦЭМ!$B$39:$B$782,Y$83)+'СЕТ СН'!$H$12+СВЦЭМ!$D$10+'СЕТ СН'!$H$5-'СЕТ СН'!$H$20</f>
        <v>5679.1593997100008</v>
      </c>
    </row>
    <row r="85" spans="1:25" ht="15.75" x14ac:dyDescent="0.2">
      <c r="A85" s="35">
        <f>A84+1</f>
        <v>44987</v>
      </c>
      <c r="B85" s="36">
        <f>SUMIFS(СВЦЭМ!$C$39:$C$782,СВЦЭМ!$A$39:$A$782,$A85,СВЦЭМ!$B$39:$B$782,B$83)+'СЕТ СН'!$H$12+СВЦЭМ!$D$10+'СЕТ СН'!$H$5-'СЕТ СН'!$H$20</f>
        <v>5649.4847210900007</v>
      </c>
      <c r="C85" s="36">
        <f>SUMIFS(СВЦЭМ!$C$39:$C$782,СВЦЭМ!$A$39:$A$782,$A85,СВЦЭМ!$B$39:$B$782,C$83)+'СЕТ СН'!$H$12+СВЦЭМ!$D$10+'СЕТ СН'!$H$5-'СЕТ СН'!$H$20</f>
        <v>5629.6728689400006</v>
      </c>
      <c r="D85" s="36">
        <f>SUMIFS(СВЦЭМ!$C$39:$C$782,СВЦЭМ!$A$39:$A$782,$A85,СВЦЭМ!$B$39:$B$782,D$83)+'СЕТ СН'!$H$12+СВЦЭМ!$D$10+'СЕТ СН'!$H$5-'СЕТ СН'!$H$20</f>
        <v>5649.9998257000007</v>
      </c>
      <c r="E85" s="36">
        <f>SUMIFS(СВЦЭМ!$C$39:$C$782,СВЦЭМ!$A$39:$A$782,$A85,СВЦЭМ!$B$39:$B$782,E$83)+'СЕТ СН'!$H$12+СВЦЭМ!$D$10+'СЕТ СН'!$H$5-'СЕТ СН'!$H$20</f>
        <v>5663.3018111900001</v>
      </c>
      <c r="F85" s="36">
        <f>SUMIFS(СВЦЭМ!$C$39:$C$782,СВЦЭМ!$A$39:$A$782,$A85,СВЦЭМ!$B$39:$B$782,F$83)+'СЕТ СН'!$H$12+СВЦЭМ!$D$10+'СЕТ СН'!$H$5-'СЕТ СН'!$H$20</f>
        <v>5665.2255426900001</v>
      </c>
      <c r="G85" s="36">
        <f>SUMIFS(СВЦЭМ!$C$39:$C$782,СВЦЭМ!$A$39:$A$782,$A85,СВЦЭМ!$B$39:$B$782,G$83)+'СЕТ СН'!$H$12+СВЦЭМ!$D$10+'СЕТ СН'!$H$5-'СЕТ СН'!$H$20</f>
        <v>5636.7002832100006</v>
      </c>
      <c r="H85" s="36">
        <f>SUMIFS(СВЦЭМ!$C$39:$C$782,СВЦЭМ!$A$39:$A$782,$A85,СВЦЭМ!$B$39:$B$782,H$83)+'СЕТ СН'!$H$12+СВЦЭМ!$D$10+'СЕТ СН'!$H$5-'СЕТ СН'!$H$20</f>
        <v>5528.7818490299996</v>
      </c>
      <c r="I85" s="36">
        <f>SUMIFS(СВЦЭМ!$C$39:$C$782,СВЦЭМ!$A$39:$A$782,$A85,СВЦЭМ!$B$39:$B$782,I$83)+'СЕТ СН'!$H$12+СВЦЭМ!$D$10+'СЕТ СН'!$H$5-'СЕТ СН'!$H$20</f>
        <v>5485.97420607</v>
      </c>
      <c r="J85" s="36">
        <f>SUMIFS(СВЦЭМ!$C$39:$C$782,СВЦЭМ!$A$39:$A$782,$A85,СВЦЭМ!$B$39:$B$782,J$83)+'СЕТ СН'!$H$12+СВЦЭМ!$D$10+'СЕТ СН'!$H$5-'СЕТ СН'!$H$20</f>
        <v>5467.8734671100001</v>
      </c>
      <c r="K85" s="36">
        <f>SUMIFS(СВЦЭМ!$C$39:$C$782,СВЦЭМ!$A$39:$A$782,$A85,СВЦЭМ!$B$39:$B$782,K$83)+'СЕТ СН'!$H$12+СВЦЭМ!$D$10+'СЕТ СН'!$H$5-'СЕТ СН'!$H$20</f>
        <v>5485.6251627600004</v>
      </c>
      <c r="L85" s="36">
        <f>SUMIFS(СВЦЭМ!$C$39:$C$782,СВЦЭМ!$A$39:$A$782,$A85,СВЦЭМ!$B$39:$B$782,L$83)+'СЕТ СН'!$H$12+СВЦЭМ!$D$10+'СЕТ СН'!$H$5-'СЕТ СН'!$H$20</f>
        <v>5483.8885669299998</v>
      </c>
      <c r="M85" s="36">
        <f>SUMIFS(СВЦЭМ!$C$39:$C$782,СВЦЭМ!$A$39:$A$782,$A85,СВЦЭМ!$B$39:$B$782,M$83)+'СЕТ СН'!$H$12+СВЦЭМ!$D$10+'СЕТ СН'!$H$5-'СЕТ СН'!$H$20</f>
        <v>5484.9805245500002</v>
      </c>
      <c r="N85" s="36">
        <f>SUMIFS(СВЦЭМ!$C$39:$C$782,СВЦЭМ!$A$39:$A$782,$A85,СВЦЭМ!$B$39:$B$782,N$83)+'СЕТ СН'!$H$12+СВЦЭМ!$D$10+'СЕТ СН'!$H$5-'СЕТ СН'!$H$20</f>
        <v>5505.9177495000004</v>
      </c>
      <c r="O85" s="36">
        <f>SUMIFS(СВЦЭМ!$C$39:$C$782,СВЦЭМ!$A$39:$A$782,$A85,СВЦЭМ!$B$39:$B$782,O$83)+'СЕТ СН'!$H$12+СВЦЭМ!$D$10+'СЕТ СН'!$H$5-'СЕТ СН'!$H$20</f>
        <v>5552.9134026700003</v>
      </c>
      <c r="P85" s="36">
        <f>SUMIFS(СВЦЭМ!$C$39:$C$782,СВЦЭМ!$A$39:$A$782,$A85,СВЦЭМ!$B$39:$B$782,P$83)+'СЕТ СН'!$H$12+СВЦЭМ!$D$10+'СЕТ СН'!$H$5-'СЕТ СН'!$H$20</f>
        <v>5567.4520365799999</v>
      </c>
      <c r="Q85" s="36">
        <f>SUMIFS(СВЦЭМ!$C$39:$C$782,СВЦЭМ!$A$39:$A$782,$A85,СВЦЭМ!$B$39:$B$782,Q$83)+'СЕТ СН'!$H$12+СВЦЭМ!$D$10+'СЕТ СН'!$H$5-'СЕТ СН'!$H$20</f>
        <v>5572.1245425200004</v>
      </c>
      <c r="R85" s="36">
        <f>SUMIFS(СВЦЭМ!$C$39:$C$782,СВЦЭМ!$A$39:$A$782,$A85,СВЦЭМ!$B$39:$B$782,R$83)+'СЕТ СН'!$H$12+СВЦЭМ!$D$10+'СЕТ СН'!$H$5-'СЕТ СН'!$H$20</f>
        <v>5578.5912195199999</v>
      </c>
      <c r="S85" s="36">
        <f>SUMIFS(СВЦЭМ!$C$39:$C$782,СВЦЭМ!$A$39:$A$782,$A85,СВЦЭМ!$B$39:$B$782,S$83)+'СЕТ СН'!$H$12+СВЦЭМ!$D$10+'СЕТ СН'!$H$5-'СЕТ СН'!$H$20</f>
        <v>5573.7344875400004</v>
      </c>
      <c r="T85" s="36">
        <f>SUMIFS(СВЦЭМ!$C$39:$C$782,СВЦЭМ!$A$39:$A$782,$A85,СВЦЭМ!$B$39:$B$782,T$83)+'СЕТ СН'!$H$12+СВЦЭМ!$D$10+'СЕТ СН'!$H$5-'СЕТ СН'!$H$20</f>
        <v>5527.5368087200004</v>
      </c>
      <c r="U85" s="36">
        <f>SUMIFS(СВЦЭМ!$C$39:$C$782,СВЦЭМ!$A$39:$A$782,$A85,СВЦЭМ!$B$39:$B$782,U$83)+'СЕТ СН'!$H$12+СВЦЭМ!$D$10+'СЕТ СН'!$H$5-'СЕТ СН'!$H$20</f>
        <v>5466.54336289</v>
      </c>
      <c r="V85" s="36">
        <f>SUMIFS(СВЦЭМ!$C$39:$C$782,СВЦЭМ!$A$39:$A$782,$A85,СВЦЭМ!$B$39:$B$782,V$83)+'СЕТ СН'!$H$12+СВЦЭМ!$D$10+'СЕТ СН'!$H$5-'СЕТ СН'!$H$20</f>
        <v>5451.1934878600005</v>
      </c>
      <c r="W85" s="36">
        <f>SUMIFS(СВЦЭМ!$C$39:$C$782,СВЦЭМ!$A$39:$A$782,$A85,СВЦЭМ!$B$39:$B$782,W$83)+'СЕТ СН'!$H$12+СВЦЭМ!$D$10+'СЕТ СН'!$H$5-'СЕТ СН'!$H$20</f>
        <v>5472.0037055399998</v>
      </c>
      <c r="X85" s="36">
        <f>SUMIFS(СВЦЭМ!$C$39:$C$782,СВЦЭМ!$A$39:$A$782,$A85,СВЦЭМ!$B$39:$B$782,X$83)+'СЕТ СН'!$H$12+СВЦЭМ!$D$10+'СЕТ СН'!$H$5-'СЕТ СН'!$H$20</f>
        <v>5491.84098146</v>
      </c>
      <c r="Y85" s="36">
        <f>SUMIFS(СВЦЭМ!$C$39:$C$782,СВЦЭМ!$A$39:$A$782,$A85,СВЦЭМ!$B$39:$B$782,Y$83)+'СЕТ СН'!$H$12+СВЦЭМ!$D$10+'СЕТ СН'!$H$5-'СЕТ СН'!$H$20</f>
        <v>5535.4794963300001</v>
      </c>
    </row>
    <row r="86" spans="1:25" ht="15.75" x14ac:dyDescent="0.2">
      <c r="A86" s="35">
        <f t="shared" ref="A86:A114" si="2">A85+1</f>
        <v>44988</v>
      </c>
      <c r="B86" s="36">
        <f>SUMIFS(СВЦЭМ!$C$39:$C$782,СВЦЭМ!$A$39:$A$782,$A86,СВЦЭМ!$B$39:$B$782,B$83)+'СЕТ СН'!$H$12+СВЦЭМ!$D$10+'СЕТ СН'!$H$5-'СЕТ СН'!$H$20</f>
        <v>5562.0000837099997</v>
      </c>
      <c r="C86" s="36">
        <f>SUMIFS(СВЦЭМ!$C$39:$C$782,СВЦЭМ!$A$39:$A$782,$A86,СВЦЭМ!$B$39:$B$782,C$83)+'СЕТ СН'!$H$12+СВЦЭМ!$D$10+'СЕТ СН'!$H$5-'СЕТ СН'!$H$20</f>
        <v>5561.73228389</v>
      </c>
      <c r="D86" s="36">
        <f>SUMIFS(СВЦЭМ!$C$39:$C$782,СВЦЭМ!$A$39:$A$782,$A86,СВЦЭМ!$B$39:$B$782,D$83)+'СЕТ СН'!$H$12+СВЦЭМ!$D$10+'СЕТ СН'!$H$5-'СЕТ СН'!$H$20</f>
        <v>5590.9666230100001</v>
      </c>
      <c r="E86" s="36">
        <f>SUMIFS(СВЦЭМ!$C$39:$C$782,СВЦЭМ!$A$39:$A$782,$A86,СВЦЭМ!$B$39:$B$782,E$83)+'СЕТ СН'!$H$12+СВЦЭМ!$D$10+'СЕТ СН'!$H$5-'СЕТ СН'!$H$20</f>
        <v>5599.8569465199998</v>
      </c>
      <c r="F86" s="36">
        <f>SUMIFS(СВЦЭМ!$C$39:$C$782,СВЦЭМ!$A$39:$A$782,$A86,СВЦЭМ!$B$39:$B$782,F$83)+'СЕТ СН'!$H$12+СВЦЭМ!$D$10+'СЕТ СН'!$H$5-'СЕТ СН'!$H$20</f>
        <v>5581.67758357</v>
      </c>
      <c r="G86" s="36">
        <f>SUMIFS(СВЦЭМ!$C$39:$C$782,СВЦЭМ!$A$39:$A$782,$A86,СВЦЭМ!$B$39:$B$782,G$83)+'СЕТ СН'!$H$12+СВЦЭМ!$D$10+'СЕТ СН'!$H$5-'СЕТ СН'!$H$20</f>
        <v>5567.1565692499998</v>
      </c>
      <c r="H86" s="36">
        <f>SUMIFS(СВЦЭМ!$C$39:$C$782,СВЦЭМ!$A$39:$A$782,$A86,СВЦЭМ!$B$39:$B$782,H$83)+'СЕТ СН'!$H$12+СВЦЭМ!$D$10+'СЕТ СН'!$H$5-'СЕТ СН'!$H$20</f>
        <v>5554.9327674300002</v>
      </c>
      <c r="I86" s="36">
        <f>SUMIFS(СВЦЭМ!$C$39:$C$782,СВЦЭМ!$A$39:$A$782,$A86,СВЦЭМ!$B$39:$B$782,I$83)+'СЕТ СН'!$H$12+СВЦЭМ!$D$10+'СЕТ СН'!$H$5-'СЕТ СН'!$H$20</f>
        <v>5477.7020543300005</v>
      </c>
      <c r="J86" s="36">
        <f>SUMIFS(СВЦЭМ!$C$39:$C$782,СВЦЭМ!$A$39:$A$782,$A86,СВЦЭМ!$B$39:$B$782,J$83)+'СЕТ СН'!$H$12+СВЦЭМ!$D$10+'СЕТ СН'!$H$5-'СЕТ СН'!$H$20</f>
        <v>5484.7238727000004</v>
      </c>
      <c r="K86" s="36">
        <f>SUMIFS(СВЦЭМ!$C$39:$C$782,СВЦЭМ!$A$39:$A$782,$A86,СВЦЭМ!$B$39:$B$782,K$83)+'СЕТ СН'!$H$12+СВЦЭМ!$D$10+'СЕТ СН'!$H$5-'СЕТ СН'!$H$20</f>
        <v>5472.5681117499998</v>
      </c>
      <c r="L86" s="36">
        <f>SUMIFS(СВЦЭМ!$C$39:$C$782,СВЦЭМ!$A$39:$A$782,$A86,СВЦЭМ!$B$39:$B$782,L$83)+'СЕТ СН'!$H$12+СВЦЭМ!$D$10+'СЕТ СН'!$H$5-'СЕТ СН'!$H$20</f>
        <v>5445.0608672100007</v>
      </c>
      <c r="M86" s="36">
        <f>SUMIFS(СВЦЭМ!$C$39:$C$782,СВЦЭМ!$A$39:$A$782,$A86,СВЦЭМ!$B$39:$B$782,M$83)+'СЕТ СН'!$H$12+СВЦЭМ!$D$10+'СЕТ СН'!$H$5-'СЕТ СН'!$H$20</f>
        <v>5451.7703097800004</v>
      </c>
      <c r="N86" s="36">
        <f>SUMIFS(СВЦЭМ!$C$39:$C$782,СВЦЭМ!$A$39:$A$782,$A86,СВЦЭМ!$B$39:$B$782,N$83)+'СЕТ СН'!$H$12+СВЦЭМ!$D$10+'СЕТ СН'!$H$5-'СЕТ СН'!$H$20</f>
        <v>5486.8271703</v>
      </c>
      <c r="O86" s="36">
        <f>SUMIFS(СВЦЭМ!$C$39:$C$782,СВЦЭМ!$A$39:$A$782,$A86,СВЦЭМ!$B$39:$B$782,O$83)+'СЕТ СН'!$H$12+СВЦЭМ!$D$10+'СЕТ СН'!$H$5-'СЕТ СН'!$H$20</f>
        <v>5557.1749030500005</v>
      </c>
      <c r="P86" s="36">
        <f>SUMIFS(СВЦЭМ!$C$39:$C$782,СВЦЭМ!$A$39:$A$782,$A86,СВЦЭМ!$B$39:$B$782,P$83)+'СЕТ СН'!$H$12+СВЦЭМ!$D$10+'СЕТ СН'!$H$5-'СЕТ СН'!$H$20</f>
        <v>5567.8807629200001</v>
      </c>
      <c r="Q86" s="36">
        <f>SUMIFS(СВЦЭМ!$C$39:$C$782,СВЦЭМ!$A$39:$A$782,$A86,СВЦЭМ!$B$39:$B$782,Q$83)+'СЕТ СН'!$H$12+СВЦЭМ!$D$10+'СЕТ СН'!$H$5-'СЕТ СН'!$H$20</f>
        <v>5524.0738163799997</v>
      </c>
      <c r="R86" s="36">
        <f>SUMIFS(СВЦЭМ!$C$39:$C$782,СВЦЭМ!$A$39:$A$782,$A86,СВЦЭМ!$B$39:$B$782,R$83)+'СЕТ СН'!$H$12+СВЦЭМ!$D$10+'СЕТ СН'!$H$5-'СЕТ СН'!$H$20</f>
        <v>5583.8928714600006</v>
      </c>
      <c r="S86" s="36">
        <f>SUMIFS(СВЦЭМ!$C$39:$C$782,СВЦЭМ!$A$39:$A$782,$A86,СВЦЭМ!$B$39:$B$782,S$83)+'СЕТ СН'!$H$12+СВЦЭМ!$D$10+'СЕТ СН'!$H$5-'СЕТ СН'!$H$20</f>
        <v>5523.4611525199998</v>
      </c>
      <c r="T86" s="36">
        <f>SUMIFS(СВЦЭМ!$C$39:$C$782,СВЦЭМ!$A$39:$A$782,$A86,СВЦЭМ!$B$39:$B$782,T$83)+'СЕТ СН'!$H$12+СВЦЭМ!$D$10+'СЕТ СН'!$H$5-'СЕТ СН'!$H$20</f>
        <v>5477.6024801000003</v>
      </c>
      <c r="U86" s="36">
        <f>SUMIFS(СВЦЭМ!$C$39:$C$782,СВЦЭМ!$A$39:$A$782,$A86,СВЦЭМ!$B$39:$B$782,U$83)+'СЕТ СН'!$H$12+СВЦЭМ!$D$10+'СЕТ СН'!$H$5-'СЕТ СН'!$H$20</f>
        <v>5448.01842382</v>
      </c>
      <c r="V86" s="36">
        <f>SUMIFS(СВЦЭМ!$C$39:$C$782,СВЦЭМ!$A$39:$A$782,$A86,СВЦЭМ!$B$39:$B$782,V$83)+'СЕТ СН'!$H$12+СВЦЭМ!$D$10+'СЕТ СН'!$H$5-'СЕТ СН'!$H$20</f>
        <v>5455.6027737000004</v>
      </c>
      <c r="W86" s="36">
        <f>SUMIFS(СВЦЭМ!$C$39:$C$782,СВЦЭМ!$A$39:$A$782,$A86,СВЦЭМ!$B$39:$B$782,W$83)+'СЕТ СН'!$H$12+СВЦЭМ!$D$10+'СЕТ СН'!$H$5-'СЕТ СН'!$H$20</f>
        <v>5448.36306049</v>
      </c>
      <c r="X86" s="36">
        <f>SUMIFS(СВЦЭМ!$C$39:$C$782,СВЦЭМ!$A$39:$A$782,$A86,СВЦЭМ!$B$39:$B$782,X$83)+'СЕТ СН'!$H$12+СВЦЭМ!$D$10+'СЕТ СН'!$H$5-'СЕТ СН'!$H$20</f>
        <v>5476.2600666300004</v>
      </c>
      <c r="Y86" s="36">
        <f>SUMIFS(СВЦЭМ!$C$39:$C$782,СВЦЭМ!$A$39:$A$782,$A86,СВЦЭМ!$B$39:$B$782,Y$83)+'СЕТ СН'!$H$12+СВЦЭМ!$D$10+'СЕТ СН'!$H$5-'СЕТ СН'!$H$20</f>
        <v>5548.6375316000003</v>
      </c>
    </row>
    <row r="87" spans="1:25" ht="15.75" x14ac:dyDescent="0.2">
      <c r="A87" s="35">
        <f t="shared" si="2"/>
        <v>44989</v>
      </c>
      <c r="B87" s="36">
        <f>SUMIFS(СВЦЭМ!$C$39:$C$782,СВЦЭМ!$A$39:$A$782,$A87,СВЦЭМ!$B$39:$B$782,B$83)+'СЕТ СН'!$H$12+СВЦЭМ!$D$10+'СЕТ СН'!$H$5-'СЕТ СН'!$H$20</f>
        <v>5496.4553261500005</v>
      </c>
      <c r="C87" s="36">
        <f>SUMIFS(СВЦЭМ!$C$39:$C$782,СВЦЭМ!$A$39:$A$782,$A87,СВЦЭМ!$B$39:$B$782,C$83)+'СЕТ СН'!$H$12+СВЦЭМ!$D$10+'СЕТ СН'!$H$5-'СЕТ СН'!$H$20</f>
        <v>5530.0762845099998</v>
      </c>
      <c r="D87" s="36">
        <f>SUMIFS(СВЦЭМ!$C$39:$C$782,СВЦЭМ!$A$39:$A$782,$A87,СВЦЭМ!$B$39:$B$782,D$83)+'СЕТ СН'!$H$12+СВЦЭМ!$D$10+'СЕТ СН'!$H$5-'СЕТ СН'!$H$20</f>
        <v>5531.5068247400004</v>
      </c>
      <c r="E87" s="36">
        <f>SUMIFS(СВЦЭМ!$C$39:$C$782,СВЦЭМ!$A$39:$A$782,$A87,СВЦЭМ!$B$39:$B$782,E$83)+'СЕТ СН'!$H$12+СВЦЭМ!$D$10+'СЕТ СН'!$H$5-'СЕТ СН'!$H$20</f>
        <v>5541.2224241499998</v>
      </c>
      <c r="F87" s="36">
        <f>SUMIFS(СВЦЭМ!$C$39:$C$782,СВЦЭМ!$A$39:$A$782,$A87,СВЦЭМ!$B$39:$B$782,F$83)+'СЕТ СН'!$H$12+СВЦЭМ!$D$10+'СЕТ СН'!$H$5-'СЕТ СН'!$H$20</f>
        <v>5525.1918674999997</v>
      </c>
      <c r="G87" s="36">
        <f>SUMIFS(СВЦЭМ!$C$39:$C$782,СВЦЭМ!$A$39:$A$782,$A87,СВЦЭМ!$B$39:$B$782,G$83)+'СЕТ СН'!$H$12+СВЦЭМ!$D$10+'СЕТ СН'!$H$5-'СЕТ СН'!$H$20</f>
        <v>5502.54034692</v>
      </c>
      <c r="H87" s="36">
        <f>SUMIFS(СВЦЭМ!$C$39:$C$782,СВЦЭМ!$A$39:$A$782,$A87,СВЦЭМ!$B$39:$B$782,H$83)+'СЕТ СН'!$H$12+СВЦЭМ!$D$10+'СЕТ СН'!$H$5-'СЕТ СН'!$H$20</f>
        <v>5453.5245933000006</v>
      </c>
      <c r="I87" s="36">
        <f>SUMIFS(СВЦЭМ!$C$39:$C$782,СВЦЭМ!$A$39:$A$782,$A87,СВЦЭМ!$B$39:$B$782,I$83)+'СЕТ СН'!$H$12+СВЦЭМ!$D$10+'СЕТ СН'!$H$5-'СЕТ СН'!$H$20</f>
        <v>5401.6257120600003</v>
      </c>
      <c r="J87" s="36">
        <f>SUMIFS(СВЦЭМ!$C$39:$C$782,СВЦЭМ!$A$39:$A$782,$A87,СВЦЭМ!$B$39:$B$782,J$83)+'СЕТ СН'!$H$12+СВЦЭМ!$D$10+'СЕТ СН'!$H$5-'СЕТ СН'!$H$20</f>
        <v>5384.6708909999998</v>
      </c>
      <c r="K87" s="36">
        <f>SUMIFS(СВЦЭМ!$C$39:$C$782,СВЦЭМ!$A$39:$A$782,$A87,СВЦЭМ!$B$39:$B$782,K$83)+'СЕТ СН'!$H$12+СВЦЭМ!$D$10+'СЕТ СН'!$H$5-'СЕТ СН'!$H$20</f>
        <v>5375.8310262200002</v>
      </c>
      <c r="L87" s="36">
        <f>SUMIFS(СВЦЭМ!$C$39:$C$782,СВЦЭМ!$A$39:$A$782,$A87,СВЦЭМ!$B$39:$B$782,L$83)+'СЕТ СН'!$H$12+СВЦЭМ!$D$10+'СЕТ СН'!$H$5-'СЕТ СН'!$H$20</f>
        <v>5384.4099386899998</v>
      </c>
      <c r="M87" s="36">
        <f>SUMIFS(СВЦЭМ!$C$39:$C$782,СВЦЭМ!$A$39:$A$782,$A87,СВЦЭМ!$B$39:$B$782,M$83)+'СЕТ СН'!$H$12+СВЦЭМ!$D$10+'СЕТ СН'!$H$5-'СЕТ СН'!$H$20</f>
        <v>5397.8898396499999</v>
      </c>
      <c r="N87" s="36">
        <f>SUMIFS(СВЦЭМ!$C$39:$C$782,СВЦЭМ!$A$39:$A$782,$A87,СВЦЭМ!$B$39:$B$782,N$83)+'СЕТ СН'!$H$12+СВЦЭМ!$D$10+'СЕТ СН'!$H$5-'СЕТ СН'!$H$20</f>
        <v>5432.1293063100002</v>
      </c>
      <c r="O87" s="36">
        <f>SUMIFS(СВЦЭМ!$C$39:$C$782,СВЦЭМ!$A$39:$A$782,$A87,СВЦЭМ!$B$39:$B$782,O$83)+'СЕТ СН'!$H$12+СВЦЭМ!$D$10+'СЕТ СН'!$H$5-'СЕТ СН'!$H$20</f>
        <v>5458.9278849900002</v>
      </c>
      <c r="P87" s="36">
        <f>SUMIFS(СВЦЭМ!$C$39:$C$782,СВЦЭМ!$A$39:$A$782,$A87,СВЦЭМ!$B$39:$B$782,P$83)+'СЕТ СН'!$H$12+СВЦЭМ!$D$10+'СЕТ СН'!$H$5-'СЕТ СН'!$H$20</f>
        <v>5472.4155023000003</v>
      </c>
      <c r="Q87" s="36">
        <f>SUMIFS(СВЦЭМ!$C$39:$C$782,СВЦЭМ!$A$39:$A$782,$A87,СВЦЭМ!$B$39:$B$782,Q$83)+'СЕТ СН'!$H$12+СВЦЭМ!$D$10+'СЕТ СН'!$H$5-'СЕТ СН'!$H$20</f>
        <v>5476.8747738100001</v>
      </c>
      <c r="R87" s="36">
        <f>SUMIFS(СВЦЭМ!$C$39:$C$782,СВЦЭМ!$A$39:$A$782,$A87,СВЦЭМ!$B$39:$B$782,R$83)+'СЕТ СН'!$H$12+СВЦЭМ!$D$10+'СЕТ СН'!$H$5-'СЕТ СН'!$H$20</f>
        <v>5480.0686494299998</v>
      </c>
      <c r="S87" s="36">
        <f>SUMIFS(СВЦЭМ!$C$39:$C$782,СВЦЭМ!$A$39:$A$782,$A87,СВЦЭМ!$B$39:$B$782,S$83)+'СЕТ СН'!$H$12+СВЦЭМ!$D$10+'СЕТ СН'!$H$5-'СЕТ СН'!$H$20</f>
        <v>5442.9683257899997</v>
      </c>
      <c r="T87" s="36">
        <f>SUMIFS(СВЦЭМ!$C$39:$C$782,СВЦЭМ!$A$39:$A$782,$A87,СВЦЭМ!$B$39:$B$782,T$83)+'СЕТ СН'!$H$12+СВЦЭМ!$D$10+'СЕТ СН'!$H$5-'СЕТ СН'!$H$20</f>
        <v>5396.8411994199996</v>
      </c>
      <c r="U87" s="36">
        <f>SUMIFS(СВЦЭМ!$C$39:$C$782,СВЦЭМ!$A$39:$A$782,$A87,СВЦЭМ!$B$39:$B$782,U$83)+'СЕТ СН'!$H$12+СВЦЭМ!$D$10+'СЕТ СН'!$H$5-'СЕТ СН'!$H$20</f>
        <v>5387.2553679299999</v>
      </c>
      <c r="V87" s="36">
        <f>SUMIFS(СВЦЭМ!$C$39:$C$782,СВЦЭМ!$A$39:$A$782,$A87,СВЦЭМ!$B$39:$B$782,V$83)+'СЕТ СН'!$H$12+СВЦЭМ!$D$10+'СЕТ СН'!$H$5-'СЕТ СН'!$H$20</f>
        <v>5399.7167948599999</v>
      </c>
      <c r="W87" s="36">
        <f>SUMIFS(СВЦЭМ!$C$39:$C$782,СВЦЭМ!$A$39:$A$782,$A87,СВЦЭМ!$B$39:$B$782,W$83)+'СЕТ СН'!$H$12+СВЦЭМ!$D$10+'СЕТ СН'!$H$5-'СЕТ СН'!$H$20</f>
        <v>5433.8946979600005</v>
      </c>
      <c r="X87" s="36">
        <f>SUMIFS(СВЦЭМ!$C$39:$C$782,СВЦЭМ!$A$39:$A$782,$A87,СВЦЭМ!$B$39:$B$782,X$83)+'СЕТ СН'!$H$12+СВЦЭМ!$D$10+'СЕТ СН'!$H$5-'СЕТ СН'!$H$20</f>
        <v>5468.6206754000004</v>
      </c>
      <c r="Y87" s="36">
        <f>SUMIFS(СВЦЭМ!$C$39:$C$782,СВЦЭМ!$A$39:$A$782,$A87,СВЦЭМ!$B$39:$B$782,Y$83)+'СЕТ СН'!$H$12+СВЦЭМ!$D$10+'СЕТ СН'!$H$5-'СЕТ СН'!$H$20</f>
        <v>5497.8785189700002</v>
      </c>
    </row>
    <row r="88" spans="1:25" ht="15.75" x14ac:dyDescent="0.2">
      <c r="A88" s="35">
        <f t="shared" si="2"/>
        <v>44990</v>
      </c>
      <c r="B88" s="36">
        <f>SUMIFS(СВЦЭМ!$C$39:$C$782,СВЦЭМ!$A$39:$A$782,$A88,СВЦЭМ!$B$39:$B$782,B$83)+'СЕТ СН'!$H$12+СВЦЭМ!$D$10+'СЕТ СН'!$H$5-'СЕТ СН'!$H$20</f>
        <v>5516.5846202100001</v>
      </c>
      <c r="C88" s="36">
        <f>SUMIFS(СВЦЭМ!$C$39:$C$782,СВЦЭМ!$A$39:$A$782,$A88,СВЦЭМ!$B$39:$B$782,C$83)+'СЕТ СН'!$H$12+СВЦЭМ!$D$10+'СЕТ СН'!$H$5-'СЕТ СН'!$H$20</f>
        <v>5551.7917875700005</v>
      </c>
      <c r="D88" s="36">
        <f>SUMIFS(СВЦЭМ!$C$39:$C$782,СВЦЭМ!$A$39:$A$782,$A88,СВЦЭМ!$B$39:$B$782,D$83)+'СЕТ СН'!$H$12+СВЦЭМ!$D$10+'СЕТ СН'!$H$5-'СЕТ СН'!$H$20</f>
        <v>5568.3244027199999</v>
      </c>
      <c r="E88" s="36">
        <f>SUMIFS(СВЦЭМ!$C$39:$C$782,СВЦЭМ!$A$39:$A$782,$A88,СВЦЭМ!$B$39:$B$782,E$83)+'СЕТ СН'!$H$12+СВЦЭМ!$D$10+'СЕТ СН'!$H$5-'СЕТ СН'!$H$20</f>
        <v>5571.0090290900007</v>
      </c>
      <c r="F88" s="36">
        <f>SUMIFS(СВЦЭМ!$C$39:$C$782,СВЦЭМ!$A$39:$A$782,$A88,СВЦЭМ!$B$39:$B$782,F$83)+'СЕТ СН'!$H$12+СВЦЭМ!$D$10+'СЕТ СН'!$H$5-'СЕТ СН'!$H$20</f>
        <v>5577.3555167600007</v>
      </c>
      <c r="G88" s="36">
        <f>SUMIFS(СВЦЭМ!$C$39:$C$782,СВЦЭМ!$A$39:$A$782,$A88,СВЦЭМ!$B$39:$B$782,G$83)+'СЕТ СН'!$H$12+СВЦЭМ!$D$10+'СЕТ СН'!$H$5-'СЕТ СН'!$H$20</f>
        <v>5554.5589975900002</v>
      </c>
      <c r="H88" s="36">
        <f>SUMIFS(СВЦЭМ!$C$39:$C$782,СВЦЭМ!$A$39:$A$782,$A88,СВЦЭМ!$B$39:$B$782,H$83)+'СЕТ СН'!$H$12+СВЦЭМ!$D$10+'СЕТ СН'!$H$5-'СЕТ СН'!$H$20</f>
        <v>5530.53140317</v>
      </c>
      <c r="I88" s="36">
        <f>SUMIFS(СВЦЭМ!$C$39:$C$782,СВЦЭМ!$A$39:$A$782,$A88,СВЦЭМ!$B$39:$B$782,I$83)+'СЕТ СН'!$H$12+СВЦЭМ!$D$10+'СЕТ СН'!$H$5-'СЕТ СН'!$H$20</f>
        <v>5512.7440533299996</v>
      </c>
      <c r="J88" s="36">
        <f>SUMIFS(СВЦЭМ!$C$39:$C$782,СВЦЭМ!$A$39:$A$782,$A88,СВЦЭМ!$B$39:$B$782,J$83)+'СЕТ СН'!$H$12+СВЦЭМ!$D$10+'СЕТ СН'!$H$5-'СЕТ СН'!$H$20</f>
        <v>5499.4421038099999</v>
      </c>
      <c r="K88" s="36">
        <f>SUMIFS(СВЦЭМ!$C$39:$C$782,СВЦЭМ!$A$39:$A$782,$A88,СВЦЭМ!$B$39:$B$782,K$83)+'СЕТ СН'!$H$12+СВЦЭМ!$D$10+'СЕТ СН'!$H$5-'СЕТ СН'!$H$20</f>
        <v>5433.2892863200004</v>
      </c>
      <c r="L88" s="36">
        <f>SUMIFS(СВЦЭМ!$C$39:$C$782,СВЦЭМ!$A$39:$A$782,$A88,СВЦЭМ!$B$39:$B$782,L$83)+'СЕТ СН'!$H$12+СВЦЭМ!$D$10+'СЕТ СН'!$H$5-'СЕТ СН'!$H$20</f>
        <v>5403.0694244799997</v>
      </c>
      <c r="M88" s="36">
        <f>SUMIFS(СВЦЭМ!$C$39:$C$782,СВЦЭМ!$A$39:$A$782,$A88,СВЦЭМ!$B$39:$B$782,M$83)+'СЕТ СН'!$H$12+СВЦЭМ!$D$10+'СЕТ СН'!$H$5-'СЕТ СН'!$H$20</f>
        <v>5415.5075704700002</v>
      </c>
      <c r="N88" s="36">
        <f>SUMIFS(СВЦЭМ!$C$39:$C$782,СВЦЭМ!$A$39:$A$782,$A88,СВЦЭМ!$B$39:$B$782,N$83)+'СЕТ СН'!$H$12+СВЦЭМ!$D$10+'СЕТ СН'!$H$5-'СЕТ СН'!$H$20</f>
        <v>5424.8971399500006</v>
      </c>
      <c r="O88" s="36">
        <f>SUMIFS(СВЦЭМ!$C$39:$C$782,СВЦЭМ!$A$39:$A$782,$A88,СВЦЭМ!$B$39:$B$782,O$83)+'СЕТ СН'!$H$12+СВЦЭМ!$D$10+'СЕТ СН'!$H$5-'СЕТ СН'!$H$20</f>
        <v>5452.0897808099999</v>
      </c>
      <c r="P88" s="36">
        <f>SUMIFS(СВЦЭМ!$C$39:$C$782,СВЦЭМ!$A$39:$A$782,$A88,СВЦЭМ!$B$39:$B$782,P$83)+'СЕТ СН'!$H$12+СВЦЭМ!$D$10+'СЕТ СН'!$H$5-'СЕТ СН'!$H$20</f>
        <v>5479.9410224900003</v>
      </c>
      <c r="Q88" s="36">
        <f>SUMIFS(СВЦЭМ!$C$39:$C$782,СВЦЭМ!$A$39:$A$782,$A88,СВЦЭМ!$B$39:$B$782,Q$83)+'СЕТ СН'!$H$12+СВЦЭМ!$D$10+'СЕТ СН'!$H$5-'СЕТ СН'!$H$20</f>
        <v>5497.4478696100005</v>
      </c>
      <c r="R88" s="36">
        <f>SUMIFS(СВЦЭМ!$C$39:$C$782,СВЦЭМ!$A$39:$A$782,$A88,СВЦЭМ!$B$39:$B$782,R$83)+'СЕТ СН'!$H$12+СВЦЭМ!$D$10+'СЕТ СН'!$H$5-'СЕТ СН'!$H$20</f>
        <v>5500.7933908100003</v>
      </c>
      <c r="S88" s="36">
        <f>SUMIFS(СВЦЭМ!$C$39:$C$782,СВЦЭМ!$A$39:$A$782,$A88,СВЦЭМ!$B$39:$B$782,S$83)+'СЕТ СН'!$H$12+СВЦЭМ!$D$10+'СЕТ СН'!$H$5-'СЕТ СН'!$H$20</f>
        <v>5480.4444762100002</v>
      </c>
      <c r="T88" s="36">
        <f>SUMIFS(СВЦЭМ!$C$39:$C$782,СВЦЭМ!$A$39:$A$782,$A88,СВЦЭМ!$B$39:$B$782,T$83)+'СЕТ СН'!$H$12+СВЦЭМ!$D$10+'СЕТ СН'!$H$5-'СЕТ СН'!$H$20</f>
        <v>5453.7879293300002</v>
      </c>
      <c r="U88" s="36">
        <f>SUMIFS(СВЦЭМ!$C$39:$C$782,СВЦЭМ!$A$39:$A$782,$A88,СВЦЭМ!$B$39:$B$782,U$83)+'СЕТ СН'!$H$12+СВЦЭМ!$D$10+'СЕТ СН'!$H$5-'СЕТ СН'!$H$20</f>
        <v>5414.3153153200001</v>
      </c>
      <c r="V88" s="36">
        <f>SUMIFS(СВЦЭМ!$C$39:$C$782,СВЦЭМ!$A$39:$A$782,$A88,СВЦЭМ!$B$39:$B$782,V$83)+'СЕТ СН'!$H$12+СВЦЭМ!$D$10+'СЕТ СН'!$H$5-'СЕТ СН'!$H$20</f>
        <v>5340.9836118399999</v>
      </c>
      <c r="W88" s="36">
        <f>SUMIFS(СВЦЭМ!$C$39:$C$782,СВЦЭМ!$A$39:$A$782,$A88,СВЦЭМ!$B$39:$B$782,W$83)+'СЕТ СН'!$H$12+СВЦЭМ!$D$10+'СЕТ СН'!$H$5-'СЕТ СН'!$H$20</f>
        <v>5350.93944887</v>
      </c>
      <c r="X88" s="36">
        <f>SUMIFS(СВЦЭМ!$C$39:$C$782,СВЦЭМ!$A$39:$A$782,$A88,СВЦЭМ!$B$39:$B$782,X$83)+'СЕТ СН'!$H$12+СВЦЭМ!$D$10+'СЕТ СН'!$H$5-'СЕТ СН'!$H$20</f>
        <v>5377.8490748900003</v>
      </c>
      <c r="Y88" s="36">
        <f>SUMIFS(СВЦЭМ!$C$39:$C$782,СВЦЭМ!$A$39:$A$782,$A88,СВЦЭМ!$B$39:$B$782,Y$83)+'СЕТ СН'!$H$12+СВЦЭМ!$D$10+'СЕТ СН'!$H$5-'СЕТ СН'!$H$20</f>
        <v>5461.7007775399998</v>
      </c>
    </row>
    <row r="89" spans="1:25" ht="15.75" x14ac:dyDescent="0.2">
      <c r="A89" s="35">
        <f t="shared" si="2"/>
        <v>44991</v>
      </c>
      <c r="B89" s="36">
        <f>SUMIFS(СВЦЭМ!$C$39:$C$782,СВЦЭМ!$A$39:$A$782,$A89,СВЦЭМ!$B$39:$B$782,B$83)+'СЕТ СН'!$H$12+СВЦЭМ!$D$10+'СЕТ СН'!$H$5-'СЕТ СН'!$H$20</f>
        <v>5514.5973911000001</v>
      </c>
      <c r="C89" s="36">
        <f>SUMIFS(СВЦЭМ!$C$39:$C$782,СВЦЭМ!$A$39:$A$782,$A89,СВЦЭМ!$B$39:$B$782,C$83)+'СЕТ СН'!$H$12+СВЦЭМ!$D$10+'СЕТ СН'!$H$5-'СЕТ СН'!$H$20</f>
        <v>5535.2359886200002</v>
      </c>
      <c r="D89" s="36">
        <f>SUMIFS(СВЦЭМ!$C$39:$C$782,СВЦЭМ!$A$39:$A$782,$A89,СВЦЭМ!$B$39:$B$782,D$83)+'СЕТ СН'!$H$12+СВЦЭМ!$D$10+'СЕТ СН'!$H$5-'СЕТ СН'!$H$20</f>
        <v>5554.0170254799996</v>
      </c>
      <c r="E89" s="36">
        <f>SUMIFS(СВЦЭМ!$C$39:$C$782,СВЦЭМ!$A$39:$A$782,$A89,СВЦЭМ!$B$39:$B$782,E$83)+'СЕТ СН'!$H$12+СВЦЭМ!$D$10+'СЕТ СН'!$H$5-'СЕТ СН'!$H$20</f>
        <v>5576.2956823900004</v>
      </c>
      <c r="F89" s="36">
        <f>SUMIFS(СВЦЭМ!$C$39:$C$782,СВЦЭМ!$A$39:$A$782,$A89,СВЦЭМ!$B$39:$B$782,F$83)+'СЕТ СН'!$H$12+СВЦЭМ!$D$10+'СЕТ СН'!$H$5-'СЕТ СН'!$H$20</f>
        <v>5569.4938549100007</v>
      </c>
      <c r="G89" s="36">
        <f>SUMIFS(СВЦЭМ!$C$39:$C$782,СВЦЭМ!$A$39:$A$782,$A89,СВЦЭМ!$B$39:$B$782,G$83)+'СЕТ СН'!$H$12+СВЦЭМ!$D$10+'СЕТ СН'!$H$5-'СЕТ СН'!$H$20</f>
        <v>5565.6353754800002</v>
      </c>
      <c r="H89" s="36">
        <f>SUMIFS(СВЦЭМ!$C$39:$C$782,СВЦЭМ!$A$39:$A$782,$A89,СВЦЭМ!$B$39:$B$782,H$83)+'СЕТ СН'!$H$12+СВЦЭМ!$D$10+'СЕТ СН'!$H$5-'СЕТ СН'!$H$20</f>
        <v>5516.1902160999998</v>
      </c>
      <c r="I89" s="36">
        <f>SUMIFS(СВЦЭМ!$C$39:$C$782,СВЦЭМ!$A$39:$A$782,$A89,СВЦЭМ!$B$39:$B$782,I$83)+'СЕТ СН'!$H$12+СВЦЭМ!$D$10+'СЕТ СН'!$H$5-'СЕТ СН'!$H$20</f>
        <v>5462.5237770100002</v>
      </c>
      <c r="J89" s="36">
        <f>SUMIFS(СВЦЭМ!$C$39:$C$782,СВЦЭМ!$A$39:$A$782,$A89,СВЦЭМ!$B$39:$B$782,J$83)+'СЕТ СН'!$H$12+СВЦЭМ!$D$10+'СЕТ СН'!$H$5-'СЕТ СН'!$H$20</f>
        <v>5444.0473464699999</v>
      </c>
      <c r="K89" s="36">
        <f>SUMIFS(СВЦЭМ!$C$39:$C$782,СВЦЭМ!$A$39:$A$782,$A89,СВЦЭМ!$B$39:$B$782,K$83)+'СЕТ СН'!$H$12+СВЦЭМ!$D$10+'СЕТ СН'!$H$5-'СЕТ СН'!$H$20</f>
        <v>5431.3538873300004</v>
      </c>
      <c r="L89" s="36">
        <f>SUMIFS(СВЦЭМ!$C$39:$C$782,СВЦЭМ!$A$39:$A$782,$A89,СВЦЭМ!$B$39:$B$782,L$83)+'СЕТ СН'!$H$12+СВЦЭМ!$D$10+'СЕТ СН'!$H$5-'СЕТ СН'!$H$20</f>
        <v>5430.6604293199998</v>
      </c>
      <c r="M89" s="36">
        <f>SUMIFS(СВЦЭМ!$C$39:$C$782,СВЦЭМ!$A$39:$A$782,$A89,СВЦЭМ!$B$39:$B$782,M$83)+'СЕТ СН'!$H$12+СВЦЭМ!$D$10+'СЕТ СН'!$H$5-'СЕТ СН'!$H$20</f>
        <v>5424.4564480200006</v>
      </c>
      <c r="N89" s="36">
        <f>SUMIFS(СВЦЭМ!$C$39:$C$782,СВЦЭМ!$A$39:$A$782,$A89,СВЦЭМ!$B$39:$B$782,N$83)+'СЕТ СН'!$H$12+СВЦЭМ!$D$10+'СЕТ СН'!$H$5-'СЕТ СН'!$H$20</f>
        <v>5448.5155591599996</v>
      </c>
      <c r="O89" s="36">
        <f>SUMIFS(СВЦЭМ!$C$39:$C$782,СВЦЭМ!$A$39:$A$782,$A89,СВЦЭМ!$B$39:$B$782,O$83)+'СЕТ СН'!$H$12+СВЦЭМ!$D$10+'СЕТ СН'!$H$5-'СЕТ СН'!$H$20</f>
        <v>5470.10366746</v>
      </c>
      <c r="P89" s="36">
        <f>SUMIFS(СВЦЭМ!$C$39:$C$782,СВЦЭМ!$A$39:$A$782,$A89,СВЦЭМ!$B$39:$B$782,P$83)+'СЕТ СН'!$H$12+СВЦЭМ!$D$10+'СЕТ СН'!$H$5-'СЕТ СН'!$H$20</f>
        <v>5481.6030144800006</v>
      </c>
      <c r="Q89" s="36">
        <f>SUMIFS(СВЦЭМ!$C$39:$C$782,СВЦЭМ!$A$39:$A$782,$A89,СВЦЭМ!$B$39:$B$782,Q$83)+'СЕТ СН'!$H$12+СВЦЭМ!$D$10+'СЕТ СН'!$H$5-'СЕТ СН'!$H$20</f>
        <v>5484.8964232899998</v>
      </c>
      <c r="R89" s="36">
        <f>SUMIFS(СВЦЭМ!$C$39:$C$782,СВЦЭМ!$A$39:$A$782,$A89,СВЦЭМ!$B$39:$B$782,R$83)+'СЕТ СН'!$H$12+СВЦЭМ!$D$10+'СЕТ СН'!$H$5-'СЕТ СН'!$H$20</f>
        <v>5490.7672172599996</v>
      </c>
      <c r="S89" s="36">
        <f>SUMIFS(СВЦЭМ!$C$39:$C$782,СВЦЭМ!$A$39:$A$782,$A89,СВЦЭМ!$B$39:$B$782,S$83)+'СЕТ СН'!$H$12+СВЦЭМ!$D$10+'СЕТ СН'!$H$5-'СЕТ СН'!$H$20</f>
        <v>5453.0002440899998</v>
      </c>
      <c r="T89" s="36">
        <f>SUMIFS(СВЦЭМ!$C$39:$C$782,СВЦЭМ!$A$39:$A$782,$A89,СВЦЭМ!$B$39:$B$782,T$83)+'СЕТ СН'!$H$12+СВЦЭМ!$D$10+'СЕТ СН'!$H$5-'СЕТ СН'!$H$20</f>
        <v>5433.5609322099999</v>
      </c>
      <c r="U89" s="36">
        <f>SUMIFS(СВЦЭМ!$C$39:$C$782,СВЦЭМ!$A$39:$A$782,$A89,СВЦЭМ!$B$39:$B$782,U$83)+'СЕТ СН'!$H$12+СВЦЭМ!$D$10+'СЕТ СН'!$H$5-'СЕТ СН'!$H$20</f>
        <v>5411.2148599900001</v>
      </c>
      <c r="V89" s="36">
        <f>SUMIFS(СВЦЭМ!$C$39:$C$782,СВЦЭМ!$A$39:$A$782,$A89,СВЦЭМ!$B$39:$B$782,V$83)+'СЕТ СН'!$H$12+СВЦЭМ!$D$10+'СЕТ СН'!$H$5-'СЕТ СН'!$H$20</f>
        <v>5407.9260025700005</v>
      </c>
      <c r="W89" s="36">
        <f>SUMIFS(СВЦЭМ!$C$39:$C$782,СВЦЭМ!$A$39:$A$782,$A89,СВЦЭМ!$B$39:$B$782,W$83)+'СЕТ СН'!$H$12+СВЦЭМ!$D$10+'СЕТ СН'!$H$5-'СЕТ СН'!$H$20</f>
        <v>5412.2213164799996</v>
      </c>
      <c r="X89" s="36">
        <f>SUMIFS(СВЦЭМ!$C$39:$C$782,СВЦЭМ!$A$39:$A$782,$A89,СВЦЭМ!$B$39:$B$782,X$83)+'СЕТ СН'!$H$12+СВЦЭМ!$D$10+'СЕТ СН'!$H$5-'СЕТ СН'!$H$20</f>
        <v>5442.3717909900006</v>
      </c>
      <c r="Y89" s="36">
        <f>SUMIFS(СВЦЭМ!$C$39:$C$782,СВЦЭМ!$A$39:$A$782,$A89,СВЦЭМ!$B$39:$B$782,Y$83)+'СЕТ СН'!$H$12+СВЦЭМ!$D$10+'СЕТ СН'!$H$5-'СЕТ СН'!$H$20</f>
        <v>5495.0261861500003</v>
      </c>
    </row>
    <row r="90" spans="1:25" ht="15.75" x14ac:dyDescent="0.2">
      <c r="A90" s="35">
        <f t="shared" si="2"/>
        <v>44992</v>
      </c>
      <c r="B90" s="36">
        <f>SUMIFS(СВЦЭМ!$C$39:$C$782,СВЦЭМ!$A$39:$A$782,$A90,СВЦЭМ!$B$39:$B$782,B$83)+'СЕТ СН'!$H$12+СВЦЭМ!$D$10+'СЕТ СН'!$H$5-'СЕТ СН'!$H$20</f>
        <v>5594.8939966199996</v>
      </c>
      <c r="C90" s="36">
        <f>SUMIFS(СВЦЭМ!$C$39:$C$782,СВЦЭМ!$A$39:$A$782,$A90,СВЦЭМ!$B$39:$B$782,C$83)+'СЕТ СН'!$H$12+СВЦЭМ!$D$10+'СЕТ СН'!$H$5-'СЕТ СН'!$H$20</f>
        <v>5636.7868221299996</v>
      </c>
      <c r="D90" s="36">
        <f>SUMIFS(СВЦЭМ!$C$39:$C$782,СВЦЭМ!$A$39:$A$782,$A90,СВЦЭМ!$B$39:$B$782,D$83)+'СЕТ СН'!$H$12+СВЦЭМ!$D$10+'СЕТ СН'!$H$5-'СЕТ СН'!$H$20</f>
        <v>5690.5073562699999</v>
      </c>
      <c r="E90" s="36">
        <f>SUMIFS(СВЦЭМ!$C$39:$C$782,СВЦЭМ!$A$39:$A$782,$A90,СВЦЭМ!$B$39:$B$782,E$83)+'СЕТ СН'!$H$12+СВЦЭМ!$D$10+'СЕТ СН'!$H$5-'СЕТ СН'!$H$20</f>
        <v>5689.4600804800002</v>
      </c>
      <c r="F90" s="36">
        <f>SUMIFS(СВЦЭМ!$C$39:$C$782,СВЦЭМ!$A$39:$A$782,$A90,СВЦЭМ!$B$39:$B$782,F$83)+'СЕТ СН'!$H$12+СВЦЭМ!$D$10+'СЕТ СН'!$H$5-'СЕТ СН'!$H$20</f>
        <v>5676.0769248800007</v>
      </c>
      <c r="G90" s="36">
        <f>SUMIFS(СВЦЭМ!$C$39:$C$782,СВЦЭМ!$A$39:$A$782,$A90,СВЦЭМ!$B$39:$B$782,G$83)+'СЕТ СН'!$H$12+СВЦЭМ!$D$10+'СЕТ СН'!$H$5-'СЕТ СН'!$H$20</f>
        <v>5647.8321249800001</v>
      </c>
      <c r="H90" s="36">
        <f>SUMIFS(СВЦЭМ!$C$39:$C$782,СВЦЭМ!$A$39:$A$782,$A90,СВЦЭМ!$B$39:$B$782,H$83)+'СЕТ СН'!$H$12+СВЦЭМ!$D$10+'СЕТ СН'!$H$5-'СЕТ СН'!$H$20</f>
        <v>5580.5625293499997</v>
      </c>
      <c r="I90" s="36">
        <f>SUMIFS(СВЦЭМ!$C$39:$C$782,СВЦЭМ!$A$39:$A$782,$A90,СВЦЭМ!$B$39:$B$782,I$83)+'СЕТ СН'!$H$12+СВЦЭМ!$D$10+'СЕТ СН'!$H$5-'СЕТ СН'!$H$20</f>
        <v>5538.6962604600003</v>
      </c>
      <c r="J90" s="36">
        <f>SUMIFS(СВЦЭМ!$C$39:$C$782,СВЦЭМ!$A$39:$A$782,$A90,СВЦЭМ!$B$39:$B$782,J$83)+'СЕТ СН'!$H$12+СВЦЭМ!$D$10+'СЕТ СН'!$H$5-'СЕТ СН'!$H$20</f>
        <v>5514.4451729399998</v>
      </c>
      <c r="K90" s="36">
        <f>SUMIFS(СВЦЭМ!$C$39:$C$782,СВЦЭМ!$A$39:$A$782,$A90,СВЦЭМ!$B$39:$B$782,K$83)+'СЕТ СН'!$H$12+СВЦЭМ!$D$10+'СЕТ СН'!$H$5-'СЕТ СН'!$H$20</f>
        <v>5489.8750075600001</v>
      </c>
      <c r="L90" s="36">
        <f>SUMIFS(СВЦЭМ!$C$39:$C$782,СВЦЭМ!$A$39:$A$782,$A90,СВЦЭМ!$B$39:$B$782,L$83)+'СЕТ СН'!$H$12+СВЦЭМ!$D$10+'СЕТ СН'!$H$5-'СЕТ СН'!$H$20</f>
        <v>5480.4922033700004</v>
      </c>
      <c r="M90" s="36">
        <f>SUMIFS(СВЦЭМ!$C$39:$C$782,СВЦЭМ!$A$39:$A$782,$A90,СВЦЭМ!$B$39:$B$782,M$83)+'СЕТ СН'!$H$12+СВЦЭМ!$D$10+'СЕТ СН'!$H$5-'СЕТ СН'!$H$20</f>
        <v>5486.02482693</v>
      </c>
      <c r="N90" s="36">
        <f>SUMIFS(СВЦЭМ!$C$39:$C$782,СВЦЭМ!$A$39:$A$782,$A90,СВЦЭМ!$B$39:$B$782,N$83)+'СЕТ СН'!$H$12+СВЦЭМ!$D$10+'СЕТ СН'!$H$5-'СЕТ СН'!$H$20</f>
        <v>5489.4907119199997</v>
      </c>
      <c r="O90" s="36">
        <f>SUMIFS(СВЦЭМ!$C$39:$C$782,СВЦЭМ!$A$39:$A$782,$A90,СВЦЭМ!$B$39:$B$782,O$83)+'СЕТ СН'!$H$12+СВЦЭМ!$D$10+'СЕТ СН'!$H$5-'СЕТ СН'!$H$20</f>
        <v>5528.0940640200006</v>
      </c>
      <c r="P90" s="36">
        <f>SUMIFS(СВЦЭМ!$C$39:$C$782,СВЦЭМ!$A$39:$A$782,$A90,СВЦЭМ!$B$39:$B$782,P$83)+'СЕТ СН'!$H$12+СВЦЭМ!$D$10+'СЕТ СН'!$H$5-'СЕТ СН'!$H$20</f>
        <v>5552.6078071400007</v>
      </c>
      <c r="Q90" s="36">
        <f>SUMIFS(СВЦЭМ!$C$39:$C$782,СВЦЭМ!$A$39:$A$782,$A90,СВЦЭМ!$B$39:$B$782,Q$83)+'СЕТ СН'!$H$12+СВЦЭМ!$D$10+'СЕТ СН'!$H$5-'СЕТ СН'!$H$20</f>
        <v>5549.9461322900006</v>
      </c>
      <c r="R90" s="36">
        <f>SUMIFS(СВЦЭМ!$C$39:$C$782,СВЦЭМ!$A$39:$A$782,$A90,СВЦЭМ!$B$39:$B$782,R$83)+'СЕТ СН'!$H$12+СВЦЭМ!$D$10+'СЕТ СН'!$H$5-'СЕТ СН'!$H$20</f>
        <v>5539.1540237099998</v>
      </c>
      <c r="S90" s="36">
        <f>SUMIFS(СВЦЭМ!$C$39:$C$782,СВЦЭМ!$A$39:$A$782,$A90,СВЦЭМ!$B$39:$B$782,S$83)+'СЕТ СН'!$H$12+СВЦЭМ!$D$10+'СЕТ СН'!$H$5-'СЕТ СН'!$H$20</f>
        <v>5535.1322235900006</v>
      </c>
      <c r="T90" s="36">
        <f>SUMIFS(СВЦЭМ!$C$39:$C$782,СВЦЭМ!$A$39:$A$782,$A90,СВЦЭМ!$B$39:$B$782,T$83)+'СЕТ СН'!$H$12+СВЦЭМ!$D$10+'СЕТ СН'!$H$5-'СЕТ СН'!$H$20</f>
        <v>5510.3220005000003</v>
      </c>
      <c r="U90" s="36">
        <f>SUMIFS(СВЦЭМ!$C$39:$C$782,СВЦЭМ!$A$39:$A$782,$A90,СВЦЭМ!$B$39:$B$782,U$83)+'СЕТ СН'!$H$12+СВЦЭМ!$D$10+'СЕТ СН'!$H$5-'СЕТ СН'!$H$20</f>
        <v>5474.3457466300006</v>
      </c>
      <c r="V90" s="36">
        <f>SUMIFS(СВЦЭМ!$C$39:$C$782,СВЦЭМ!$A$39:$A$782,$A90,СВЦЭМ!$B$39:$B$782,V$83)+'СЕТ СН'!$H$12+СВЦЭМ!$D$10+'СЕТ СН'!$H$5-'СЕТ СН'!$H$20</f>
        <v>5470.1339271300003</v>
      </c>
      <c r="W90" s="36">
        <f>SUMIFS(СВЦЭМ!$C$39:$C$782,СВЦЭМ!$A$39:$A$782,$A90,СВЦЭМ!$B$39:$B$782,W$83)+'СЕТ СН'!$H$12+СВЦЭМ!$D$10+'СЕТ СН'!$H$5-'СЕТ СН'!$H$20</f>
        <v>5488.2308741899997</v>
      </c>
      <c r="X90" s="36">
        <f>SUMIFS(СВЦЭМ!$C$39:$C$782,СВЦЭМ!$A$39:$A$782,$A90,СВЦЭМ!$B$39:$B$782,X$83)+'СЕТ СН'!$H$12+СВЦЭМ!$D$10+'СЕТ СН'!$H$5-'СЕТ СН'!$H$20</f>
        <v>5519.6753166199996</v>
      </c>
      <c r="Y90" s="36">
        <f>SUMIFS(СВЦЭМ!$C$39:$C$782,СВЦЭМ!$A$39:$A$782,$A90,СВЦЭМ!$B$39:$B$782,Y$83)+'СЕТ СН'!$H$12+СВЦЭМ!$D$10+'СЕТ СН'!$H$5-'СЕТ СН'!$H$20</f>
        <v>5517.9943764700001</v>
      </c>
    </row>
    <row r="91" spans="1:25" ht="15.75" x14ac:dyDescent="0.2">
      <c r="A91" s="35">
        <f t="shared" si="2"/>
        <v>44993</v>
      </c>
      <c r="B91" s="36">
        <f>SUMIFS(СВЦЭМ!$C$39:$C$782,СВЦЭМ!$A$39:$A$782,$A91,СВЦЭМ!$B$39:$B$782,B$83)+'СЕТ СН'!$H$12+СВЦЭМ!$D$10+'СЕТ СН'!$H$5-'СЕТ СН'!$H$20</f>
        <v>5564.4096792999999</v>
      </c>
      <c r="C91" s="36">
        <f>SUMIFS(СВЦЭМ!$C$39:$C$782,СВЦЭМ!$A$39:$A$782,$A91,СВЦЭМ!$B$39:$B$782,C$83)+'СЕТ СН'!$H$12+СВЦЭМ!$D$10+'СЕТ СН'!$H$5-'СЕТ СН'!$H$20</f>
        <v>5581.2990154300005</v>
      </c>
      <c r="D91" s="36">
        <f>SUMIFS(СВЦЭМ!$C$39:$C$782,СВЦЭМ!$A$39:$A$782,$A91,СВЦЭМ!$B$39:$B$782,D$83)+'СЕТ СН'!$H$12+СВЦЭМ!$D$10+'СЕТ СН'!$H$5-'СЕТ СН'!$H$20</f>
        <v>5600.6529326600003</v>
      </c>
      <c r="E91" s="36">
        <f>SUMIFS(СВЦЭМ!$C$39:$C$782,СВЦЭМ!$A$39:$A$782,$A91,СВЦЭМ!$B$39:$B$782,E$83)+'СЕТ СН'!$H$12+СВЦЭМ!$D$10+'СЕТ СН'!$H$5-'СЕТ СН'!$H$20</f>
        <v>5608.80811128</v>
      </c>
      <c r="F91" s="36">
        <f>SUMIFS(СВЦЭМ!$C$39:$C$782,СВЦЭМ!$A$39:$A$782,$A91,СВЦЭМ!$B$39:$B$782,F$83)+'СЕТ СН'!$H$12+СВЦЭМ!$D$10+'СЕТ СН'!$H$5-'СЕТ СН'!$H$20</f>
        <v>5611.3042131100001</v>
      </c>
      <c r="G91" s="36">
        <f>SUMIFS(СВЦЭМ!$C$39:$C$782,СВЦЭМ!$A$39:$A$782,$A91,СВЦЭМ!$B$39:$B$782,G$83)+'СЕТ СН'!$H$12+СВЦЭМ!$D$10+'СЕТ СН'!$H$5-'СЕТ СН'!$H$20</f>
        <v>5604.7105585099998</v>
      </c>
      <c r="H91" s="36">
        <f>SUMIFS(СВЦЭМ!$C$39:$C$782,СВЦЭМ!$A$39:$A$782,$A91,СВЦЭМ!$B$39:$B$782,H$83)+'СЕТ СН'!$H$12+СВЦЭМ!$D$10+'СЕТ СН'!$H$5-'СЕТ СН'!$H$20</f>
        <v>5577.5385921699999</v>
      </c>
      <c r="I91" s="36">
        <f>SUMIFS(СВЦЭМ!$C$39:$C$782,СВЦЭМ!$A$39:$A$782,$A91,СВЦЭМ!$B$39:$B$782,I$83)+'СЕТ СН'!$H$12+СВЦЭМ!$D$10+'СЕТ СН'!$H$5-'СЕТ СН'!$H$20</f>
        <v>5461.1778478699998</v>
      </c>
      <c r="J91" s="36">
        <f>SUMIFS(СВЦЭМ!$C$39:$C$782,СВЦЭМ!$A$39:$A$782,$A91,СВЦЭМ!$B$39:$B$782,J$83)+'СЕТ СН'!$H$12+СВЦЭМ!$D$10+'СЕТ СН'!$H$5-'СЕТ СН'!$H$20</f>
        <v>5486.9559632500004</v>
      </c>
      <c r="K91" s="36">
        <f>SUMIFS(СВЦЭМ!$C$39:$C$782,СВЦЭМ!$A$39:$A$782,$A91,СВЦЭМ!$B$39:$B$782,K$83)+'СЕТ СН'!$H$12+СВЦЭМ!$D$10+'СЕТ СН'!$H$5-'СЕТ СН'!$H$20</f>
        <v>5495.88964115</v>
      </c>
      <c r="L91" s="36">
        <f>SUMIFS(СВЦЭМ!$C$39:$C$782,СВЦЭМ!$A$39:$A$782,$A91,СВЦЭМ!$B$39:$B$782,L$83)+'СЕТ СН'!$H$12+СВЦЭМ!$D$10+'СЕТ СН'!$H$5-'СЕТ СН'!$H$20</f>
        <v>5480.4258634199996</v>
      </c>
      <c r="M91" s="36">
        <f>SUMIFS(СВЦЭМ!$C$39:$C$782,СВЦЭМ!$A$39:$A$782,$A91,СВЦЭМ!$B$39:$B$782,M$83)+'СЕТ СН'!$H$12+СВЦЭМ!$D$10+'СЕТ СН'!$H$5-'СЕТ СН'!$H$20</f>
        <v>5470.5679527000002</v>
      </c>
      <c r="N91" s="36">
        <f>SUMIFS(СВЦЭМ!$C$39:$C$782,СВЦЭМ!$A$39:$A$782,$A91,СВЦЭМ!$B$39:$B$782,N$83)+'СЕТ СН'!$H$12+СВЦЭМ!$D$10+'СЕТ СН'!$H$5-'СЕТ СН'!$H$20</f>
        <v>5462.3712951699999</v>
      </c>
      <c r="O91" s="36">
        <f>SUMIFS(СВЦЭМ!$C$39:$C$782,СВЦЭМ!$A$39:$A$782,$A91,СВЦЭМ!$B$39:$B$782,O$83)+'СЕТ СН'!$H$12+СВЦЭМ!$D$10+'СЕТ СН'!$H$5-'СЕТ СН'!$H$20</f>
        <v>5464.4714007700004</v>
      </c>
      <c r="P91" s="36">
        <f>SUMIFS(СВЦЭМ!$C$39:$C$782,СВЦЭМ!$A$39:$A$782,$A91,СВЦЭМ!$B$39:$B$782,P$83)+'СЕТ СН'!$H$12+СВЦЭМ!$D$10+'СЕТ СН'!$H$5-'СЕТ СН'!$H$20</f>
        <v>5451.12307986</v>
      </c>
      <c r="Q91" s="36">
        <f>SUMIFS(СВЦЭМ!$C$39:$C$782,СВЦЭМ!$A$39:$A$782,$A91,СВЦЭМ!$B$39:$B$782,Q$83)+'СЕТ СН'!$H$12+СВЦЭМ!$D$10+'СЕТ СН'!$H$5-'СЕТ СН'!$H$20</f>
        <v>5455.9959539199999</v>
      </c>
      <c r="R91" s="36">
        <f>SUMIFS(СВЦЭМ!$C$39:$C$782,СВЦЭМ!$A$39:$A$782,$A91,СВЦЭМ!$B$39:$B$782,R$83)+'СЕТ СН'!$H$12+СВЦЭМ!$D$10+'СЕТ СН'!$H$5-'СЕТ СН'!$H$20</f>
        <v>5468.6093549899997</v>
      </c>
      <c r="S91" s="36">
        <f>SUMIFS(СВЦЭМ!$C$39:$C$782,СВЦЭМ!$A$39:$A$782,$A91,СВЦЭМ!$B$39:$B$782,S$83)+'СЕТ СН'!$H$12+СВЦЭМ!$D$10+'СЕТ СН'!$H$5-'СЕТ СН'!$H$20</f>
        <v>5477.1119790100001</v>
      </c>
      <c r="T91" s="36">
        <f>SUMIFS(СВЦЭМ!$C$39:$C$782,СВЦЭМ!$A$39:$A$782,$A91,СВЦЭМ!$B$39:$B$782,T$83)+'СЕТ СН'!$H$12+СВЦЭМ!$D$10+'СЕТ СН'!$H$5-'СЕТ СН'!$H$20</f>
        <v>5477.5168425700003</v>
      </c>
      <c r="U91" s="36">
        <f>SUMIFS(СВЦЭМ!$C$39:$C$782,СВЦЭМ!$A$39:$A$782,$A91,СВЦЭМ!$B$39:$B$782,U$83)+'СЕТ СН'!$H$12+СВЦЭМ!$D$10+'СЕТ СН'!$H$5-'СЕТ СН'!$H$20</f>
        <v>5442.39466266</v>
      </c>
      <c r="V91" s="36">
        <f>SUMIFS(СВЦЭМ!$C$39:$C$782,СВЦЭМ!$A$39:$A$782,$A91,СВЦЭМ!$B$39:$B$782,V$83)+'СЕТ СН'!$H$12+СВЦЭМ!$D$10+'СЕТ СН'!$H$5-'СЕТ СН'!$H$20</f>
        <v>5431.3573240900005</v>
      </c>
      <c r="W91" s="36">
        <f>SUMIFS(СВЦЭМ!$C$39:$C$782,СВЦЭМ!$A$39:$A$782,$A91,СВЦЭМ!$B$39:$B$782,W$83)+'СЕТ СН'!$H$12+СВЦЭМ!$D$10+'СЕТ СН'!$H$5-'СЕТ СН'!$H$20</f>
        <v>5445.2053102400005</v>
      </c>
      <c r="X91" s="36">
        <f>SUMIFS(СВЦЭМ!$C$39:$C$782,СВЦЭМ!$A$39:$A$782,$A91,СВЦЭМ!$B$39:$B$782,X$83)+'СЕТ СН'!$H$12+СВЦЭМ!$D$10+'СЕТ СН'!$H$5-'СЕТ СН'!$H$20</f>
        <v>5480.26932872</v>
      </c>
      <c r="Y91" s="36">
        <f>SUMIFS(СВЦЭМ!$C$39:$C$782,СВЦЭМ!$A$39:$A$782,$A91,СВЦЭМ!$B$39:$B$782,Y$83)+'СЕТ СН'!$H$12+СВЦЭМ!$D$10+'СЕТ СН'!$H$5-'СЕТ СН'!$H$20</f>
        <v>5524.8733421200004</v>
      </c>
    </row>
    <row r="92" spans="1:25" ht="15.75" x14ac:dyDescent="0.2">
      <c r="A92" s="35">
        <f t="shared" si="2"/>
        <v>44994</v>
      </c>
      <c r="B92" s="36">
        <f>SUMIFS(СВЦЭМ!$C$39:$C$782,СВЦЭМ!$A$39:$A$782,$A92,СВЦЭМ!$B$39:$B$782,B$83)+'СЕТ СН'!$H$12+СВЦЭМ!$D$10+'СЕТ СН'!$H$5-'СЕТ СН'!$H$20</f>
        <v>5561.9009034000001</v>
      </c>
      <c r="C92" s="36">
        <f>SUMIFS(СВЦЭМ!$C$39:$C$782,СВЦЭМ!$A$39:$A$782,$A92,СВЦЭМ!$B$39:$B$782,C$83)+'СЕТ СН'!$H$12+СВЦЭМ!$D$10+'СЕТ СН'!$H$5-'СЕТ СН'!$H$20</f>
        <v>5603.6650145800004</v>
      </c>
      <c r="D92" s="36">
        <f>SUMIFS(СВЦЭМ!$C$39:$C$782,СВЦЭМ!$A$39:$A$782,$A92,СВЦЭМ!$B$39:$B$782,D$83)+'СЕТ СН'!$H$12+СВЦЭМ!$D$10+'СЕТ СН'!$H$5-'СЕТ СН'!$H$20</f>
        <v>5619.7295571000004</v>
      </c>
      <c r="E92" s="36">
        <f>SUMIFS(СВЦЭМ!$C$39:$C$782,СВЦЭМ!$A$39:$A$782,$A92,СВЦЭМ!$B$39:$B$782,E$83)+'СЕТ СН'!$H$12+СВЦЭМ!$D$10+'СЕТ СН'!$H$5-'СЕТ СН'!$H$20</f>
        <v>5631.2400456200003</v>
      </c>
      <c r="F92" s="36">
        <f>SUMIFS(СВЦЭМ!$C$39:$C$782,СВЦЭМ!$A$39:$A$782,$A92,СВЦЭМ!$B$39:$B$782,F$83)+'СЕТ СН'!$H$12+СВЦЭМ!$D$10+'СЕТ СН'!$H$5-'СЕТ СН'!$H$20</f>
        <v>5630.3724288600006</v>
      </c>
      <c r="G92" s="36">
        <f>SUMIFS(СВЦЭМ!$C$39:$C$782,СВЦЭМ!$A$39:$A$782,$A92,СВЦЭМ!$B$39:$B$782,G$83)+'СЕТ СН'!$H$12+СВЦЭМ!$D$10+'СЕТ СН'!$H$5-'СЕТ СН'!$H$20</f>
        <v>5611.86698445</v>
      </c>
      <c r="H92" s="36">
        <f>SUMIFS(СВЦЭМ!$C$39:$C$782,СВЦЭМ!$A$39:$A$782,$A92,СВЦЭМ!$B$39:$B$782,H$83)+'СЕТ СН'!$H$12+СВЦЭМ!$D$10+'СЕТ СН'!$H$5-'СЕТ СН'!$H$20</f>
        <v>5558.3839521500004</v>
      </c>
      <c r="I92" s="36">
        <f>SUMIFS(СВЦЭМ!$C$39:$C$782,СВЦЭМ!$A$39:$A$782,$A92,СВЦЭМ!$B$39:$B$782,I$83)+'СЕТ СН'!$H$12+СВЦЭМ!$D$10+'СЕТ СН'!$H$5-'СЕТ СН'!$H$20</f>
        <v>5504.4357134600004</v>
      </c>
      <c r="J92" s="36">
        <f>SUMIFS(СВЦЭМ!$C$39:$C$782,СВЦЭМ!$A$39:$A$782,$A92,СВЦЭМ!$B$39:$B$782,J$83)+'СЕТ СН'!$H$12+СВЦЭМ!$D$10+'СЕТ СН'!$H$5-'СЕТ СН'!$H$20</f>
        <v>5492.1007435900001</v>
      </c>
      <c r="K92" s="36">
        <f>SUMIFS(СВЦЭМ!$C$39:$C$782,СВЦЭМ!$A$39:$A$782,$A92,СВЦЭМ!$B$39:$B$782,K$83)+'СЕТ СН'!$H$12+СВЦЭМ!$D$10+'СЕТ СН'!$H$5-'СЕТ СН'!$H$20</f>
        <v>5472.4033923999996</v>
      </c>
      <c r="L92" s="36">
        <f>SUMIFS(СВЦЭМ!$C$39:$C$782,СВЦЭМ!$A$39:$A$782,$A92,СВЦЭМ!$B$39:$B$782,L$83)+'СЕТ СН'!$H$12+СВЦЭМ!$D$10+'СЕТ СН'!$H$5-'СЕТ СН'!$H$20</f>
        <v>5464.2878980000005</v>
      </c>
      <c r="M92" s="36">
        <f>SUMIFS(СВЦЭМ!$C$39:$C$782,СВЦЭМ!$A$39:$A$782,$A92,СВЦЭМ!$B$39:$B$782,M$83)+'СЕТ СН'!$H$12+СВЦЭМ!$D$10+'СЕТ СН'!$H$5-'СЕТ СН'!$H$20</f>
        <v>5491.08359888</v>
      </c>
      <c r="N92" s="36">
        <f>SUMIFS(СВЦЭМ!$C$39:$C$782,СВЦЭМ!$A$39:$A$782,$A92,СВЦЭМ!$B$39:$B$782,N$83)+'СЕТ СН'!$H$12+СВЦЭМ!$D$10+'СЕТ СН'!$H$5-'СЕТ СН'!$H$20</f>
        <v>5509.0316674200003</v>
      </c>
      <c r="O92" s="36">
        <f>SUMIFS(СВЦЭМ!$C$39:$C$782,СВЦЭМ!$A$39:$A$782,$A92,СВЦЭМ!$B$39:$B$782,O$83)+'СЕТ СН'!$H$12+СВЦЭМ!$D$10+'СЕТ СН'!$H$5-'СЕТ СН'!$H$20</f>
        <v>5547.8242443300005</v>
      </c>
      <c r="P92" s="36">
        <f>SUMIFS(СВЦЭМ!$C$39:$C$782,СВЦЭМ!$A$39:$A$782,$A92,СВЦЭМ!$B$39:$B$782,P$83)+'СЕТ СН'!$H$12+СВЦЭМ!$D$10+'СЕТ СН'!$H$5-'СЕТ СН'!$H$20</f>
        <v>5552.1268723499998</v>
      </c>
      <c r="Q92" s="36">
        <f>SUMIFS(СВЦЭМ!$C$39:$C$782,СВЦЭМ!$A$39:$A$782,$A92,СВЦЭМ!$B$39:$B$782,Q$83)+'СЕТ СН'!$H$12+СВЦЭМ!$D$10+'СЕТ СН'!$H$5-'СЕТ СН'!$H$20</f>
        <v>5574.8852846899999</v>
      </c>
      <c r="R92" s="36">
        <f>SUMIFS(СВЦЭМ!$C$39:$C$782,СВЦЭМ!$A$39:$A$782,$A92,СВЦЭМ!$B$39:$B$782,R$83)+'СЕТ СН'!$H$12+СВЦЭМ!$D$10+'СЕТ СН'!$H$5-'СЕТ СН'!$H$20</f>
        <v>5582.08503492</v>
      </c>
      <c r="S92" s="36">
        <f>SUMIFS(СВЦЭМ!$C$39:$C$782,СВЦЭМ!$A$39:$A$782,$A92,СВЦЭМ!$B$39:$B$782,S$83)+'СЕТ СН'!$H$12+СВЦЭМ!$D$10+'СЕТ СН'!$H$5-'СЕТ СН'!$H$20</f>
        <v>5549.8104853900004</v>
      </c>
      <c r="T92" s="36">
        <f>SUMIFS(СВЦЭМ!$C$39:$C$782,СВЦЭМ!$A$39:$A$782,$A92,СВЦЭМ!$B$39:$B$782,T$83)+'СЕТ СН'!$H$12+СВЦЭМ!$D$10+'СЕТ СН'!$H$5-'СЕТ СН'!$H$20</f>
        <v>5509.4329732799997</v>
      </c>
      <c r="U92" s="36">
        <f>SUMIFS(СВЦЭМ!$C$39:$C$782,СВЦЭМ!$A$39:$A$782,$A92,СВЦЭМ!$B$39:$B$782,U$83)+'СЕТ СН'!$H$12+СВЦЭМ!$D$10+'СЕТ СН'!$H$5-'СЕТ СН'!$H$20</f>
        <v>5460.5672724300002</v>
      </c>
      <c r="V92" s="36">
        <f>SUMIFS(СВЦЭМ!$C$39:$C$782,СВЦЭМ!$A$39:$A$782,$A92,СВЦЭМ!$B$39:$B$782,V$83)+'СЕТ СН'!$H$12+СВЦЭМ!$D$10+'СЕТ СН'!$H$5-'СЕТ СН'!$H$20</f>
        <v>5456.1720986300006</v>
      </c>
      <c r="W92" s="36">
        <f>SUMIFS(СВЦЭМ!$C$39:$C$782,СВЦЭМ!$A$39:$A$782,$A92,СВЦЭМ!$B$39:$B$782,W$83)+'СЕТ СН'!$H$12+СВЦЭМ!$D$10+'СЕТ СН'!$H$5-'СЕТ СН'!$H$20</f>
        <v>5452.0926141500004</v>
      </c>
      <c r="X92" s="36">
        <f>SUMIFS(СВЦЭМ!$C$39:$C$782,СВЦЭМ!$A$39:$A$782,$A92,СВЦЭМ!$B$39:$B$782,X$83)+'СЕТ СН'!$H$12+СВЦЭМ!$D$10+'СЕТ СН'!$H$5-'СЕТ СН'!$H$20</f>
        <v>5494.6128838300001</v>
      </c>
      <c r="Y92" s="36">
        <f>SUMIFS(СВЦЭМ!$C$39:$C$782,СВЦЭМ!$A$39:$A$782,$A92,СВЦЭМ!$B$39:$B$782,Y$83)+'СЕТ СН'!$H$12+СВЦЭМ!$D$10+'СЕТ СН'!$H$5-'СЕТ СН'!$H$20</f>
        <v>5513.8435927700002</v>
      </c>
    </row>
    <row r="93" spans="1:25" ht="15.75" x14ac:dyDescent="0.2">
      <c r="A93" s="35">
        <f t="shared" si="2"/>
        <v>44995</v>
      </c>
      <c r="B93" s="36">
        <f>SUMIFS(СВЦЭМ!$C$39:$C$782,СВЦЭМ!$A$39:$A$782,$A93,СВЦЭМ!$B$39:$B$782,B$83)+'СЕТ СН'!$H$12+СВЦЭМ!$D$10+'СЕТ СН'!$H$5-'СЕТ СН'!$H$20</f>
        <v>5579.04615646</v>
      </c>
      <c r="C93" s="36">
        <f>SUMIFS(СВЦЭМ!$C$39:$C$782,СВЦЭМ!$A$39:$A$782,$A93,СВЦЭМ!$B$39:$B$782,C$83)+'СЕТ СН'!$H$12+СВЦЭМ!$D$10+'СЕТ СН'!$H$5-'СЕТ СН'!$H$20</f>
        <v>5582.9817419299998</v>
      </c>
      <c r="D93" s="36">
        <f>SUMIFS(СВЦЭМ!$C$39:$C$782,СВЦЭМ!$A$39:$A$782,$A93,СВЦЭМ!$B$39:$B$782,D$83)+'СЕТ СН'!$H$12+СВЦЭМ!$D$10+'СЕТ СН'!$H$5-'СЕТ СН'!$H$20</f>
        <v>5581.2830195099996</v>
      </c>
      <c r="E93" s="36">
        <f>SUMIFS(СВЦЭМ!$C$39:$C$782,СВЦЭМ!$A$39:$A$782,$A93,СВЦЭМ!$B$39:$B$782,E$83)+'СЕТ СН'!$H$12+СВЦЭМ!$D$10+'СЕТ СН'!$H$5-'СЕТ СН'!$H$20</f>
        <v>5600.1648695200001</v>
      </c>
      <c r="F93" s="36">
        <f>SUMIFS(СВЦЭМ!$C$39:$C$782,СВЦЭМ!$A$39:$A$782,$A93,СВЦЭМ!$B$39:$B$782,F$83)+'СЕТ СН'!$H$12+СВЦЭМ!$D$10+'СЕТ СН'!$H$5-'СЕТ СН'!$H$20</f>
        <v>5606.8709582000001</v>
      </c>
      <c r="G93" s="36">
        <f>SUMIFS(СВЦЭМ!$C$39:$C$782,СВЦЭМ!$A$39:$A$782,$A93,СВЦЭМ!$B$39:$B$782,G$83)+'СЕТ СН'!$H$12+СВЦЭМ!$D$10+'СЕТ СН'!$H$5-'СЕТ СН'!$H$20</f>
        <v>5604.7425855600004</v>
      </c>
      <c r="H93" s="36">
        <f>SUMIFS(СВЦЭМ!$C$39:$C$782,СВЦЭМ!$A$39:$A$782,$A93,СВЦЭМ!$B$39:$B$782,H$83)+'СЕТ СН'!$H$12+СВЦЭМ!$D$10+'СЕТ СН'!$H$5-'СЕТ СН'!$H$20</f>
        <v>5568.2869505199997</v>
      </c>
      <c r="I93" s="36">
        <f>SUMIFS(СВЦЭМ!$C$39:$C$782,СВЦЭМ!$A$39:$A$782,$A93,СВЦЭМ!$B$39:$B$782,I$83)+'СЕТ СН'!$H$12+СВЦЭМ!$D$10+'СЕТ СН'!$H$5-'СЕТ СН'!$H$20</f>
        <v>5507.9948180000001</v>
      </c>
      <c r="J93" s="36">
        <f>SUMIFS(СВЦЭМ!$C$39:$C$782,СВЦЭМ!$A$39:$A$782,$A93,СВЦЭМ!$B$39:$B$782,J$83)+'СЕТ СН'!$H$12+СВЦЭМ!$D$10+'СЕТ СН'!$H$5-'СЕТ СН'!$H$20</f>
        <v>5487.3971160199999</v>
      </c>
      <c r="K93" s="36">
        <f>SUMIFS(СВЦЭМ!$C$39:$C$782,СВЦЭМ!$A$39:$A$782,$A93,СВЦЭМ!$B$39:$B$782,K$83)+'СЕТ СН'!$H$12+СВЦЭМ!$D$10+'СЕТ СН'!$H$5-'СЕТ СН'!$H$20</f>
        <v>5468.4939714400007</v>
      </c>
      <c r="L93" s="36">
        <f>SUMIFS(СВЦЭМ!$C$39:$C$782,СВЦЭМ!$A$39:$A$782,$A93,СВЦЭМ!$B$39:$B$782,L$83)+'СЕТ СН'!$H$12+СВЦЭМ!$D$10+'СЕТ СН'!$H$5-'СЕТ СН'!$H$20</f>
        <v>5469.4771012500005</v>
      </c>
      <c r="M93" s="36">
        <f>SUMIFS(СВЦЭМ!$C$39:$C$782,СВЦЭМ!$A$39:$A$782,$A93,СВЦЭМ!$B$39:$B$782,M$83)+'СЕТ СН'!$H$12+СВЦЭМ!$D$10+'СЕТ СН'!$H$5-'СЕТ СН'!$H$20</f>
        <v>5500.49651825</v>
      </c>
      <c r="N93" s="36">
        <f>SUMIFS(СВЦЭМ!$C$39:$C$782,СВЦЭМ!$A$39:$A$782,$A93,СВЦЭМ!$B$39:$B$782,N$83)+'СЕТ СН'!$H$12+СВЦЭМ!$D$10+'СЕТ СН'!$H$5-'СЕТ СН'!$H$20</f>
        <v>5544.3580789300004</v>
      </c>
      <c r="O93" s="36">
        <f>SUMIFS(СВЦЭМ!$C$39:$C$782,СВЦЭМ!$A$39:$A$782,$A93,СВЦЭМ!$B$39:$B$782,O$83)+'СЕТ СН'!$H$12+СВЦЭМ!$D$10+'СЕТ СН'!$H$5-'СЕТ СН'!$H$20</f>
        <v>5581.7560150600002</v>
      </c>
      <c r="P93" s="36">
        <f>SUMIFS(СВЦЭМ!$C$39:$C$782,СВЦЭМ!$A$39:$A$782,$A93,СВЦЭМ!$B$39:$B$782,P$83)+'СЕТ СН'!$H$12+СВЦЭМ!$D$10+'СЕТ СН'!$H$5-'СЕТ СН'!$H$20</f>
        <v>5587.7638738700007</v>
      </c>
      <c r="Q93" s="36">
        <f>SUMIFS(СВЦЭМ!$C$39:$C$782,СВЦЭМ!$A$39:$A$782,$A93,СВЦЭМ!$B$39:$B$782,Q$83)+'СЕТ СН'!$H$12+СВЦЭМ!$D$10+'СЕТ СН'!$H$5-'СЕТ СН'!$H$20</f>
        <v>5588.3188177700004</v>
      </c>
      <c r="R93" s="36">
        <f>SUMIFS(СВЦЭМ!$C$39:$C$782,СВЦЭМ!$A$39:$A$782,$A93,СВЦЭМ!$B$39:$B$782,R$83)+'СЕТ СН'!$H$12+СВЦЭМ!$D$10+'СЕТ СН'!$H$5-'СЕТ СН'!$H$20</f>
        <v>5592.10313864</v>
      </c>
      <c r="S93" s="36">
        <f>SUMIFS(СВЦЭМ!$C$39:$C$782,СВЦЭМ!$A$39:$A$782,$A93,СВЦЭМ!$B$39:$B$782,S$83)+'СЕТ СН'!$H$12+СВЦЭМ!$D$10+'СЕТ СН'!$H$5-'СЕТ СН'!$H$20</f>
        <v>5583.5951260000002</v>
      </c>
      <c r="T93" s="36">
        <f>SUMIFS(СВЦЭМ!$C$39:$C$782,СВЦЭМ!$A$39:$A$782,$A93,СВЦЭМ!$B$39:$B$782,T$83)+'СЕТ СН'!$H$12+СВЦЭМ!$D$10+'СЕТ СН'!$H$5-'СЕТ СН'!$H$20</f>
        <v>5538.4670068800006</v>
      </c>
      <c r="U93" s="36">
        <f>SUMIFS(СВЦЭМ!$C$39:$C$782,СВЦЭМ!$A$39:$A$782,$A93,СВЦЭМ!$B$39:$B$782,U$83)+'СЕТ СН'!$H$12+СВЦЭМ!$D$10+'СЕТ СН'!$H$5-'СЕТ СН'!$H$20</f>
        <v>5527.7846311800004</v>
      </c>
      <c r="V93" s="36">
        <f>SUMIFS(СВЦЭМ!$C$39:$C$782,СВЦЭМ!$A$39:$A$782,$A93,СВЦЭМ!$B$39:$B$782,V$83)+'СЕТ СН'!$H$12+СВЦЭМ!$D$10+'СЕТ СН'!$H$5-'СЕТ СН'!$H$20</f>
        <v>5524.1209477299999</v>
      </c>
      <c r="W93" s="36">
        <f>SUMIFS(СВЦЭМ!$C$39:$C$782,СВЦЭМ!$A$39:$A$782,$A93,СВЦЭМ!$B$39:$B$782,W$83)+'СЕТ СН'!$H$12+СВЦЭМ!$D$10+'СЕТ СН'!$H$5-'СЕТ СН'!$H$20</f>
        <v>5520.9466101300004</v>
      </c>
      <c r="X93" s="36">
        <f>SUMIFS(СВЦЭМ!$C$39:$C$782,СВЦЭМ!$A$39:$A$782,$A93,СВЦЭМ!$B$39:$B$782,X$83)+'СЕТ СН'!$H$12+СВЦЭМ!$D$10+'СЕТ СН'!$H$5-'СЕТ СН'!$H$20</f>
        <v>5563.5761070400004</v>
      </c>
      <c r="Y93" s="36">
        <f>SUMIFS(СВЦЭМ!$C$39:$C$782,СВЦЭМ!$A$39:$A$782,$A93,СВЦЭМ!$B$39:$B$782,Y$83)+'СЕТ СН'!$H$12+СВЦЭМ!$D$10+'СЕТ СН'!$H$5-'СЕТ СН'!$H$20</f>
        <v>5563.7912064700004</v>
      </c>
    </row>
    <row r="94" spans="1:25" ht="15.75" x14ac:dyDescent="0.2">
      <c r="A94" s="35">
        <f t="shared" si="2"/>
        <v>44996</v>
      </c>
      <c r="B94" s="36">
        <f>SUMIFS(СВЦЭМ!$C$39:$C$782,СВЦЭМ!$A$39:$A$782,$A94,СВЦЭМ!$B$39:$B$782,B$83)+'СЕТ СН'!$H$12+СВЦЭМ!$D$10+'СЕТ СН'!$H$5-'СЕТ СН'!$H$20</f>
        <v>5529.4490394599998</v>
      </c>
      <c r="C94" s="36">
        <f>SUMIFS(СВЦЭМ!$C$39:$C$782,СВЦЭМ!$A$39:$A$782,$A94,СВЦЭМ!$B$39:$B$782,C$83)+'СЕТ СН'!$H$12+СВЦЭМ!$D$10+'СЕТ СН'!$H$5-'СЕТ СН'!$H$20</f>
        <v>5583.4036639799997</v>
      </c>
      <c r="D94" s="36">
        <f>SUMIFS(СВЦЭМ!$C$39:$C$782,СВЦЭМ!$A$39:$A$782,$A94,СВЦЭМ!$B$39:$B$782,D$83)+'СЕТ СН'!$H$12+СВЦЭМ!$D$10+'СЕТ СН'!$H$5-'СЕТ СН'!$H$20</f>
        <v>5612.4261719200003</v>
      </c>
      <c r="E94" s="36">
        <f>SUMIFS(СВЦЭМ!$C$39:$C$782,СВЦЭМ!$A$39:$A$782,$A94,СВЦЭМ!$B$39:$B$782,E$83)+'СЕТ СН'!$H$12+СВЦЭМ!$D$10+'СЕТ СН'!$H$5-'СЕТ СН'!$H$20</f>
        <v>5606.0228829099997</v>
      </c>
      <c r="F94" s="36">
        <f>SUMIFS(СВЦЭМ!$C$39:$C$782,СВЦЭМ!$A$39:$A$782,$A94,СВЦЭМ!$B$39:$B$782,F$83)+'СЕТ СН'!$H$12+СВЦЭМ!$D$10+'СЕТ СН'!$H$5-'СЕТ СН'!$H$20</f>
        <v>5599.4884522600005</v>
      </c>
      <c r="G94" s="36">
        <f>SUMIFS(СВЦЭМ!$C$39:$C$782,СВЦЭМ!$A$39:$A$782,$A94,СВЦЭМ!$B$39:$B$782,G$83)+'СЕТ СН'!$H$12+СВЦЭМ!$D$10+'СЕТ СН'!$H$5-'СЕТ СН'!$H$20</f>
        <v>5579.8459250200003</v>
      </c>
      <c r="H94" s="36">
        <f>SUMIFS(СВЦЭМ!$C$39:$C$782,СВЦЭМ!$A$39:$A$782,$A94,СВЦЭМ!$B$39:$B$782,H$83)+'СЕТ СН'!$H$12+СВЦЭМ!$D$10+'СЕТ СН'!$H$5-'СЕТ СН'!$H$20</f>
        <v>5584.6632301700001</v>
      </c>
      <c r="I94" s="36">
        <f>SUMIFS(СВЦЭМ!$C$39:$C$782,СВЦЭМ!$A$39:$A$782,$A94,СВЦЭМ!$B$39:$B$782,I$83)+'СЕТ СН'!$H$12+СВЦЭМ!$D$10+'СЕТ СН'!$H$5-'СЕТ СН'!$H$20</f>
        <v>5566.8079665200003</v>
      </c>
      <c r="J94" s="36">
        <f>SUMIFS(СВЦЭМ!$C$39:$C$782,СВЦЭМ!$A$39:$A$782,$A94,СВЦЭМ!$B$39:$B$782,J$83)+'СЕТ СН'!$H$12+СВЦЭМ!$D$10+'СЕТ СН'!$H$5-'СЕТ СН'!$H$20</f>
        <v>5490.6170747599999</v>
      </c>
      <c r="K94" s="36">
        <f>SUMIFS(СВЦЭМ!$C$39:$C$782,СВЦЭМ!$A$39:$A$782,$A94,СВЦЭМ!$B$39:$B$782,K$83)+'СЕТ СН'!$H$12+СВЦЭМ!$D$10+'СЕТ СН'!$H$5-'СЕТ СН'!$H$20</f>
        <v>5380.7246427099999</v>
      </c>
      <c r="L94" s="36">
        <f>SUMIFS(СВЦЭМ!$C$39:$C$782,СВЦЭМ!$A$39:$A$782,$A94,СВЦЭМ!$B$39:$B$782,L$83)+'СЕТ СН'!$H$12+СВЦЭМ!$D$10+'СЕТ СН'!$H$5-'СЕТ СН'!$H$20</f>
        <v>5368.8698887400005</v>
      </c>
      <c r="M94" s="36">
        <f>SUMIFS(СВЦЭМ!$C$39:$C$782,СВЦЭМ!$A$39:$A$782,$A94,СВЦЭМ!$B$39:$B$782,M$83)+'СЕТ СН'!$H$12+СВЦЭМ!$D$10+'СЕТ СН'!$H$5-'СЕТ СН'!$H$20</f>
        <v>5319.8272349500003</v>
      </c>
      <c r="N94" s="36">
        <f>SUMIFS(СВЦЭМ!$C$39:$C$782,СВЦЭМ!$A$39:$A$782,$A94,СВЦЭМ!$B$39:$B$782,N$83)+'СЕТ СН'!$H$12+СВЦЭМ!$D$10+'СЕТ СН'!$H$5-'СЕТ СН'!$H$20</f>
        <v>5374.2112987999999</v>
      </c>
      <c r="O94" s="36">
        <f>SUMIFS(СВЦЭМ!$C$39:$C$782,СВЦЭМ!$A$39:$A$782,$A94,СВЦЭМ!$B$39:$B$782,O$83)+'СЕТ СН'!$H$12+СВЦЭМ!$D$10+'СЕТ СН'!$H$5-'СЕТ СН'!$H$20</f>
        <v>5420.5821563600002</v>
      </c>
      <c r="P94" s="36">
        <f>SUMIFS(СВЦЭМ!$C$39:$C$782,СВЦЭМ!$A$39:$A$782,$A94,СВЦЭМ!$B$39:$B$782,P$83)+'СЕТ СН'!$H$12+СВЦЭМ!$D$10+'СЕТ СН'!$H$5-'СЕТ СН'!$H$20</f>
        <v>5444.2243665300002</v>
      </c>
      <c r="Q94" s="36">
        <f>SUMIFS(СВЦЭМ!$C$39:$C$782,СВЦЭМ!$A$39:$A$782,$A94,СВЦЭМ!$B$39:$B$782,Q$83)+'СЕТ СН'!$H$12+СВЦЭМ!$D$10+'СЕТ СН'!$H$5-'СЕТ СН'!$H$20</f>
        <v>5448.6947780299997</v>
      </c>
      <c r="R94" s="36">
        <f>SUMIFS(СВЦЭМ!$C$39:$C$782,СВЦЭМ!$A$39:$A$782,$A94,СВЦЭМ!$B$39:$B$782,R$83)+'СЕТ СН'!$H$12+СВЦЭМ!$D$10+'СЕТ СН'!$H$5-'СЕТ СН'!$H$20</f>
        <v>5465.1948550899997</v>
      </c>
      <c r="S94" s="36">
        <f>SUMIFS(СВЦЭМ!$C$39:$C$782,СВЦЭМ!$A$39:$A$782,$A94,СВЦЭМ!$B$39:$B$782,S$83)+'СЕТ СН'!$H$12+СВЦЭМ!$D$10+'СЕТ СН'!$H$5-'СЕТ СН'!$H$20</f>
        <v>5459.9044435400001</v>
      </c>
      <c r="T94" s="36">
        <f>SUMIFS(СВЦЭМ!$C$39:$C$782,СВЦЭМ!$A$39:$A$782,$A94,СВЦЭМ!$B$39:$B$782,T$83)+'СЕТ СН'!$H$12+СВЦЭМ!$D$10+'СЕТ СН'!$H$5-'СЕТ СН'!$H$20</f>
        <v>5429.39792984</v>
      </c>
      <c r="U94" s="36">
        <f>SUMIFS(СВЦЭМ!$C$39:$C$782,СВЦЭМ!$A$39:$A$782,$A94,СВЦЭМ!$B$39:$B$782,U$83)+'СЕТ СН'!$H$12+СВЦЭМ!$D$10+'СЕТ СН'!$H$5-'СЕТ СН'!$H$20</f>
        <v>5398.7442782199996</v>
      </c>
      <c r="V94" s="36">
        <f>SUMIFS(СВЦЭМ!$C$39:$C$782,СВЦЭМ!$A$39:$A$782,$A94,СВЦЭМ!$B$39:$B$782,V$83)+'СЕТ СН'!$H$12+СВЦЭМ!$D$10+'СЕТ СН'!$H$5-'СЕТ СН'!$H$20</f>
        <v>5382.9630256199998</v>
      </c>
      <c r="W94" s="36">
        <f>SUMIFS(СВЦЭМ!$C$39:$C$782,СВЦЭМ!$A$39:$A$782,$A94,СВЦЭМ!$B$39:$B$782,W$83)+'СЕТ СН'!$H$12+СВЦЭМ!$D$10+'СЕТ СН'!$H$5-'СЕТ СН'!$H$20</f>
        <v>5403.5791570700003</v>
      </c>
      <c r="X94" s="36">
        <f>SUMIFS(СВЦЭМ!$C$39:$C$782,СВЦЭМ!$A$39:$A$782,$A94,СВЦЭМ!$B$39:$B$782,X$83)+'СЕТ СН'!$H$12+СВЦЭМ!$D$10+'СЕТ СН'!$H$5-'СЕТ СН'!$H$20</f>
        <v>5445.1573826800004</v>
      </c>
      <c r="Y94" s="36">
        <f>SUMIFS(СВЦЭМ!$C$39:$C$782,СВЦЭМ!$A$39:$A$782,$A94,СВЦЭМ!$B$39:$B$782,Y$83)+'СЕТ СН'!$H$12+СВЦЭМ!$D$10+'СЕТ СН'!$H$5-'СЕТ СН'!$H$20</f>
        <v>5492.3546063000003</v>
      </c>
    </row>
    <row r="95" spans="1:25" ht="15.75" x14ac:dyDescent="0.2">
      <c r="A95" s="35">
        <f t="shared" si="2"/>
        <v>44997</v>
      </c>
      <c r="B95" s="36">
        <f>SUMIFS(СВЦЭМ!$C$39:$C$782,СВЦЭМ!$A$39:$A$782,$A95,СВЦЭМ!$B$39:$B$782,B$83)+'СЕТ СН'!$H$12+СВЦЭМ!$D$10+'СЕТ СН'!$H$5-'СЕТ СН'!$H$20</f>
        <v>5541.98260914</v>
      </c>
      <c r="C95" s="36">
        <f>SUMIFS(СВЦЭМ!$C$39:$C$782,СВЦЭМ!$A$39:$A$782,$A95,СВЦЭМ!$B$39:$B$782,C$83)+'СЕТ СН'!$H$12+СВЦЭМ!$D$10+'СЕТ СН'!$H$5-'СЕТ СН'!$H$20</f>
        <v>5602.8341859499997</v>
      </c>
      <c r="D95" s="36">
        <f>SUMIFS(СВЦЭМ!$C$39:$C$782,СВЦЭМ!$A$39:$A$782,$A95,СВЦЭМ!$B$39:$B$782,D$83)+'СЕТ СН'!$H$12+СВЦЭМ!$D$10+'СЕТ СН'!$H$5-'СЕТ СН'!$H$20</f>
        <v>5624.4548667099998</v>
      </c>
      <c r="E95" s="36">
        <f>SUMIFS(СВЦЭМ!$C$39:$C$782,СВЦЭМ!$A$39:$A$782,$A95,СВЦЭМ!$B$39:$B$782,E$83)+'СЕТ СН'!$H$12+СВЦЭМ!$D$10+'СЕТ СН'!$H$5-'СЕТ СН'!$H$20</f>
        <v>5622.8287225100003</v>
      </c>
      <c r="F95" s="36">
        <f>SUMIFS(СВЦЭМ!$C$39:$C$782,СВЦЭМ!$A$39:$A$782,$A95,СВЦЭМ!$B$39:$B$782,F$83)+'СЕТ СН'!$H$12+СВЦЭМ!$D$10+'СЕТ СН'!$H$5-'СЕТ СН'!$H$20</f>
        <v>5626.6219572800001</v>
      </c>
      <c r="G95" s="36">
        <f>SUMIFS(СВЦЭМ!$C$39:$C$782,СВЦЭМ!$A$39:$A$782,$A95,СВЦЭМ!$B$39:$B$782,G$83)+'СЕТ СН'!$H$12+СВЦЭМ!$D$10+'СЕТ СН'!$H$5-'СЕТ СН'!$H$20</f>
        <v>5621.1504082700003</v>
      </c>
      <c r="H95" s="36">
        <f>SUMIFS(СВЦЭМ!$C$39:$C$782,СВЦЭМ!$A$39:$A$782,$A95,СВЦЭМ!$B$39:$B$782,H$83)+'СЕТ СН'!$H$12+СВЦЭМ!$D$10+'СЕТ СН'!$H$5-'СЕТ СН'!$H$20</f>
        <v>5607.2957962700002</v>
      </c>
      <c r="I95" s="36">
        <f>SUMIFS(СВЦЭМ!$C$39:$C$782,СВЦЭМ!$A$39:$A$782,$A95,СВЦЭМ!$B$39:$B$782,I$83)+'СЕТ СН'!$H$12+СВЦЭМ!$D$10+'СЕТ СН'!$H$5-'СЕТ СН'!$H$20</f>
        <v>5571.1415286299998</v>
      </c>
      <c r="J95" s="36">
        <f>SUMIFS(СВЦЭМ!$C$39:$C$782,СВЦЭМ!$A$39:$A$782,$A95,СВЦЭМ!$B$39:$B$782,J$83)+'СЕТ СН'!$H$12+СВЦЭМ!$D$10+'СЕТ СН'!$H$5-'СЕТ СН'!$H$20</f>
        <v>5543.7594942699998</v>
      </c>
      <c r="K95" s="36">
        <f>SUMIFS(СВЦЭМ!$C$39:$C$782,СВЦЭМ!$A$39:$A$782,$A95,СВЦЭМ!$B$39:$B$782,K$83)+'СЕТ СН'!$H$12+СВЦЭМ!$D$10+'СЕТ СН'!$H$5-'СЕТ СН'!$H$20</f>
        <v>5466.9553653299999</v>
      </c>
      <c r="L95" s="36">
        <f>SUMIFS(СВЦЭМ!$C$39:$C$782,СВЦЭМ!$A$39:$A$782,$A95,СВЦЭМ!$B$39:$B$782,L$83)+'СЕТ СН'!$H$12+СВЦЭМ!$D$10+'СЕТ СН'!$H$5-'СЕТ СН'!$H$20</f>
        <v>5438.82758982</v>
      </c>
      <c r="M95" s="36">
        <f>SUMIFS(СВЦЭМ!$C$39:$C$782,СВЦЭМ!$A$39:$A$782,$A95,СВЦЭМ!$B$39:$B$782,M$83)+'СЕТ СН'!$H$12+СВЦЭМ!$D$10+'СЕТ СН'!$H$5-'СЕТ СН'!$H$20</f>
        <v>5440.69579798</v>
      </c>
      <c r="N95" s="36">
        <f>SUMIFS(СВЦЭМ!$C$39:$C$782,СВЦЭМ!$A$39:$A$782,$A95,СВЦЭМ!$B$39:$B$782,N$83)+'СЕТ СН'!$H$12+СВЦЭМ!$D$10+'СЕТ СН'!$H$5-'СЕТ СН'!$H$20</f>
        <v>5468.2832205100003</v>
      </c>
      <c r="O95" s="36">
        <f>SUMIFS(СВЦЭМ!$C$39:$C$782,СВЦЭМ!$A$39:$A$782,$A95,СВЦЭМ!$B$39:$B$782,O$83)+'СЕТ СН'!$H$12+СВЦЭМ!$D$10+'СЕТ СН'!$H$5-'СЕТ СН'!$H$20</f>
        <v>5494.6282148299997</v>
      </c>
      <c r="P95" s="36">
        <f>SUMIFS(СВЦЭМ!$C$39:$C$782,СВЦЭМ!$A$39:$A$782,$A95,СВЦЭМ!$B$39:$B$782,P$83)+'СЕТ СН'!$H$12+СВЦЭМ!$D$10+'СЕТ СН'!$H$5-'СЕТ СН'!$H$20</f>
        <v>5512.5308177799998</v>
      </c>
      <c r="Q95" s="36">
        <f>SUMIFS(СВЦЭМ!$C$39:$C$782,СВЦЭМ!$A$39:$A$782,$A95,СВЦЭМ!$B$39:$B$782,Q$83)+'СЕТ СН'!$H$12+СВЦЭМ!$D$10+'СЕТ СН'!$H$5-'СЕТ СН'!$H$20</f>
        <v>5517.6728123600005</v>
      </c>
      <c r="R95" s="36">
        <f>SUMIFS(СВЦЭМ!$C$39:$C$782,СВЦЭМ!$A$39:$A$782,$A95,СВЦЭМ!$B$39:$B$782,R$83)+'СЕТ СН'!$H$12+СВЦЭМ!$D$10+'СЕТ СН'!$H$5-'СЕТ СН'!$H$20</f>
        <v>5509.7834724100003</v>
      </c>
      <c r="S95" s="36">
        <f>SUMIFS(СВЦЭМ!$C$39:$C$782,СВЦЭМ!$A$39:$A$782,$A95,СВЦЭМ!$B$39:$B$782,S$83)+'СЕТ СН'!$H$12+СВЦЭМ!$D$10+'СЕТ СН'!$H$5-'СЕТ СН'!$H$20</f>
        <v>5499.8192668800002</v>
      </c>
      <c r="T95" s="36">
        <f>SUMIFS(СВЦЭМ!$C$39:$C$782,СВЦЭМ!$A$39:$A$782,$A95,СВЦЭМ!$B$39:$B$782,T$83)+'СЕТ СН'!$H$12+СВЦЭМ!$D$10+'СЕТ СН'!$H$5-'СЕТ СН'!$H$20</f>
        <v>5472.90056525</v>
      </c>
      <c r="U95" s="36">
        <f>SUMIFS(СВЦЭМ!$C$39:$C$782,СВЦЭМ!$A$39:$A$782,$A95,СВЦЭМ!$B$39:$B$782,U$83)+'СЕТ СН'!$H$12+СВЦЭМ!$D$10+'СЕТ СН'!$H$5-'СЕТ СН'!$H$20</f>
        <v>5450.4414583100006</v>
      </c>
      <c r="V95" s="36">
        <f>SUMIFS(СВЦЭМ!$C$39:$C$782,СВЦЭМ!$A$39:$A$782,$A95,СВЦЭМ!$B$39:$B$782,V$83)+'СЕТ СН'!$H$12+СВЦЭМ!$D$10+'СЕТ СН'!$H$5-'СЕТ СН'!$H$20</f>
        <v>5482.1075397900004</v>
      </c>
      <c r="W95" s="36">
        <f>SUMIFS(СВЦЭМ!$C$39:$C$782,СВЦЭМ!$A$39:$A$782,$A95,СВЦЭМ!$B$39:$B$782,W$83)+'СЕТ СН'!$H$12+СВЦЭМ!$D$10+'СЕТ СН'!$H$5-'СЕТ СН'!$H$20</f>
        <v>5482.9407837400004</v>
      </c>
      <c r="X95" s="36">
        <f>SUMIFS(СВЦЭМ!$C$39:$C$782,СВЦЭМ!$A$39:$A$782,$A95,СВЦЭМ!$B$39:$B$782,X$83)+'СЕТ СН'!$H$12+СВЦЭМ!$D$10+'СЕТ СН'!$H$5-'СЕТ СН'!$H$20</f>
        <v>5532.18071461</v>
      </c>
      <c r="Y95" s="36">
        <f>SUMIFS(СВЦЭМ!$C$39:$C$782,СВЦЭМ!$A$39:$A$782,$A95,СВЦЭМ!$B$39:$B$782,Y$83)+'СЕТ СН'!$H$12+СВЦЭМ!$D$10+'СЕТ СН'!$H$5-'СЕТ СН'!$H$20</f>
        <v>5551.8647082699999</v>
      </c>
    </row>
    <row r="96" spans="1:25" ht="15.75" x14ac:dyDescent="0.2">
      <c r="A96" s="35">
        <f t="shared" si="2"/>
        <v>44998</v>
      </c>
      <c r="B96" s="36">
        <f>SUMIFS(СВЦЭМ!$C$39:$C$782,СВЦЭМ!$A$39:$A$782,$A96,СВЦЭМ!$B$39:$B$782,B$83)+'СЕТ СН'!$H$12+СВЦЭМ!$D$10+'СЕТ СН'!$H$5-'СЕТ СН'!$H$20</f>
        <v>5556.2573957100003</v>
      </c>
      <c r="C96" s="36">
        <f>SUMIFS(СВЦЭМ!$C$39:$C$782,СВЦЭМ!$A$39:$A$782,$A96,СВЦЭМ!$B$39:$B$782,C$83)+'СЕТ СН'!$H$12+СВЦЭМ!$D$10+'СЕТ СН'!$H$5-'СЕТ СН'!$H$20</f>
        <v>5587.7039388100002</v>
      </c>
      <c r="D96" s="36">
        <f>SUMIFS(СВЦЭМ!$C$39:$C$782,СВЦЭМ!$A$39:$A$782,$A96,СВЦЭМ!$B$39:$B$782,D$83)+'СЕТ СН'!$H$12+СВЦЭМ!$D$10+'СЕТ СН'!$H$5-'СЕТ СН'!$H$20</f>
        <v>5624.5203748800004</v>
      </c>
      <c r="E96" s="36">
        <f>SUMIFS(СВЦЭМ!$C$39:$C$782,СВЦЭМ!$A$39:$A$782,$A96,СВЦЭМ!$B$39:$B$782,E$83)+'СЕТ СН'!$H$12+СВЦЭМ!$D$10+'СЕТ СН'!$H$5-'СЕТ СН'!$H$20</f>
        <v>5631.68323151</v>
      </c>
      <c r="F96" s="36">
        <f>SUMIFS(СВЦЭМ!$C$39:$C$782,СВЦЭМ!$A$39:$A$782,$A96,СВЦЭМ!$B$39:$B$782,F$83)+'СЕТ СН'!$H$12+СВЦЭМ!$D$10+'СЕТ СН'!$H$5-'СЕТ СН'!$H$20</f>
        <v>5646.1888698500006</v>
      </c>
      <c r="G96" s="36">
        <f>SUMIFS(СВЦЭМ!$C$39:$C$782,СВЦЭМ!$A$39:$A$782,$A96,СВЦЭМ!$B$39:$B$782,G$83)+'СЕТ СН'!$H$12+СВЦЭМ!$D$10+'СЕТ СН'!$H$5-'СЕТ СН'!$H$20</f>
        <v>5621.0234619800003</v>
      </c>
      <c r="H96" s="36">
        <f>SUMIFS(СВЦЭМ!$C$39:$C$782,СВЦЭМ!$A$39:$A$782,$A96,СВЦЭМ!$B$39:$B$782,H$83)+'СЕТ СН'!$H$12+СВЦЭМ!$D$10+'СЕТ СН'!$H$5-'СЕТ СН'!$H$20</f>
        <v>5576.9991674800003</v>
      </c>
      <c r="I96" s="36">
        <f>SUMIFS(СВЦЭМ!$C$39:$C$782,СВЦЭМ!$A$39:$A$782,$A96,СВЦЭМ!$B$39:$B$782,I$83)+'СЕТ СН'!$H$12+СВЦЭМ!$D$10+'СЕТ СН'!$H$5-'СЕТ СН'!$H$20</f>
        <v>5539.3350358600001</v>
      </c>
      <c r="J96" s="36">
        <f>SUMIFS(СВЦЭМ!$C$39:$C$782,СВЦЭМ!$A$39:$A$782,$A96,СВЦЭМ!$B$39:$B$782,J$83)+'СЕТ СН'!$H$12+СВЦЭМ!$D$10+'СЕТ СН'!$H$5-'СЕТ СН'!$H$20</f>
        <v>5539.6100879799997</v>
      </c>
      <c r="K96" s="36">
        <f>SUMIFS(СВЦЭМ!$C$39:$C$782,СВЦЭМ!$A$39:$A$782,$A96,СВЦЭМ!$B$39:$B$782,K$83)+'СЕТ СН'!$H$12+СВЦЭМ!$D$10+'СЕТ СН'!$H$5-'СЕТ СН'!$H$20</f>
        <v>5496.6278227700004</v>
      </c>
      <c r="L96" s="36">
        <f>SUMIFS(СВЦЭМ!$C$39:$C$782,СВЦЭМ!$A$39:$A$782,$A96,СВЦЭМ!$B$39:$B$782,L$83)+'СЕТ СН'!$H$12+СВЦЭМ!$D$10+'СЕТ СН'!$H$5-'СЕТ СН'!$H$20</f>
        <v>5502.8907138200002</v>
      </c>
      <c r="M96" s="36">
        <f>SUMIFS(СВЦЭМ!$C$39:$C$782,СВЦЭМ!$A$39:$A$782,$A96,СВЦЭМ!$B$39:$B$782,M$83)+'СЕТ СН'!$H$12+СВЦЭМ!$D$10+'СЕТ СН'!$H$5-'СЕТ СН'!$H$20</f>
        <v>5505.71001093</v>
      </c>
      <c r="N96" s="36">
        <f>SUMIFS(СВЦЭМ!$C$39:$C$782,СВЦЭМ!$A$39:$A$782,$A96,СВЦЭМ!$B$39:$B$782,N$83)+'СЕТ СН'!$H$12+СВЦЭМ!$D$10+'СЕТ СН'!$H$5-'СЕТ СН'!$H$20</f>
        <v>5528.5613956300003</v>
      </c>
      <c r="O96" s="36">
        <f>SUMIFS(СВЦЭМ!$C$39:$C$782,СВЦЭМ!$A$39:$A$782,$A96,СВЦЭМ!$B$39:$B$782,O$83)+'СЕТ СН'!$H$12+СВЦЭМ!$D$10+'СЕТ СН'!$H$5-'СЕТ СН'!$H$20</f>
        <v>5552.3337423100002</v>
      </c>
      <c r="P96" s="36">
        <f>SUMIFS(СВЦЭМ!$C$39:$C$782,СВЦЭМ!$A$39:$A$782,$A96,СВЦЭМ!$B$39:$B$782,P$83)+'СЕТ СН'!$H$12+СВЦЭМ!$D$10+'СЕТ СН'!$H$5-'СЕТ СН'!$H$20</f>
        <v>5556.0773541600001</v>
      </c>
      <c r="Q96" s="36">
        <f>SUMIFS(СВЦЭМ!$C$39:$C$782,СВЦЭМ!$A$39:$A$782,$A96,СВЦЭМ!$B$39:$B$782,Q$83)+'СЕТ СН'!$H$12+СВЦЭМ!$D$10+'СЕТ СН'!$H$5-'СЕТ СН'!$H$20</f>
        <v>5552.5027027800006</v>
      </c>
      <c r="R96" s="36">
        <f>SUMIFS(СВЦЭМ!$C$39:$C$782,СВЦЭМ!$A$39:$A$782,$A96,СВЦЭМ!$B$39:$B$782,R$83)+'СЕТ СН'!$H$12+СВЦЭМ!$D$10+'СЕТ СН'!$H$5-'СЕТ СН'!$H$20</f>
        <v>5559.2112278300001</v>
      </c>
      <c r="S96" s="36">
        <f>SUMIFS(СВЦЭМ!$C$39:$C$782,СВЦЭМ!$A$39:$A$782,$A96,СВЦЭМ!$B$39:$B$782,S$83)+'СЕТ СН'!$H$12+СВЦЭМ!$D$10+'СЕТ СН'!$H$5-'СЕТ СН'!$H$20</f>
        <v>5551.8649426800002</v>
      </c>
      <c r="T96" s="36">
        <f>SUMIFS(СВЦЭМ!$C$39:$C$782,СВЦЭМ!$A$39:$A$782,$A96,СВЦЭМ!$B$39:$B$782,T$83)+'СЕТ СН'!$H$12+СВЦЭМ!$D$10+'СЕТ СН'!$H$5-'СЕТ СН'!$H$20</f>
        <v>5524.34318618</v>
      </c>
      <c r="U96" s="36">
        <f>SUMIFS(СВЦЭМ!$C$39:$C$782,СВЦЭМ!$A$39:$A$782,$A96,СВЦЭМ!$B$39:$B$782,U$83)+'СЕТ СН'!$H$12+СВЦЭМ!$D$10+'СЕТ СН'!$H$5-'СЕТ СН'!$H$20</f>
        <v>5497.7734251800002</v>
      </c>
      <c r="V96" s="36">
        <f>SUMIFS(СВЦЭМ!$C$39:$C$782,СВЦЭМ!$A$39:$A$782,$A96,СВЦЭМ!$B$39:$B$782,V$83)+'СЕТ СН'!$H$12+СВЦЭМ!$D$10+'СЕТ СН'!$H$5-'СЕТ СН'!$H$20</f>
        <v>5489.9672670300006</v>
      </c>
      <c r="W96" s="36">
        <f>SUMIFS(СВЦЭМ!$C$39:$C$782,СВЦЭМ!$A$39:$A$782,$A96,СВЦЭМ!$B$39:$B$782,W$83)+'СЕТ СН'!$H$12+СВЦЭМ!$D$10+'СЕТ СН'!$H$5-'СЕТ СН'!$H$20</f>
        <v>5494.1841361300003</v>
      </c>
      <c r="X96" s="36">
        <f>SUMIFS(СВЦЭМ!$C$39:$C$782,СВЦЭМ!$A$39:$A$782,$A96,СВЦЭМ!$B$39:$B$782,X$83)+'СЕТ СН'!$H$12+СВЦЭМ!$D$10+'СЕТ СН'!$H$5-'СЕТ СН'!$H$20</f>
        <v>5540.0639179299997</v>
      </c>
      <c r="Y96" s="36">
        <f>SUMIFS(СВЦЭМ!$C$39:$C$782,СВЦЭМ!$A$39:$A$782,$A96,СВЦЭМ!$B$39:$B$782,Y$83)+'СЕТ СН'!$H$12+СВЦЭМ!$D$10+'СЕТ СН'!$H$5-'СЕТ СН'!$H$20</f>
        <v>5533.7789353999997</v>
      </c>
    </row>
    <row r="97" spans="1:25" ht="15.75" x14ac:dyDescent="0.2">
      <c r="A97" s="35">
        <f t="shared" si="2"/>
        <v>44999</v>
      </c>
      <c r="B97" s="36">
        <f>SUMIFS(СВЦЭМ!$C$39:$C$782,СВЦЭМ!$A$39:$A$782,$A97,СВЦЭМ!$B$39:$B$782,B$83)+'СЕТ СН'!$H$12+СВЦЭМ!$D$10+'СЕТ СН'!$H$5-'СЕТ СН'!$H$20</f>
        <v>5611.1062684500002</v>
      </c>
      <c r="C97" s="36">
        <f>SUMIFS(СВЦЭМ!$C$39:$C$782,СВЦЭМ!$A$39:$A$782,$A97,СВЦЭМ!$B$39:$B$782,C$83)+'СЕТ СН'!$H$12+СВЦЭМ!$D$10+'СЕТ СН'!$H$5-'СЕТ СН'!$H$20</f>
        <v>5682.5608717499999</v>
      </c>
      <c r="D97" s="36">
        <f>SUMIFS(СВЦЭМ!$C$39:$C$782,СВЦЭМ!$A$39:$A$782,$A97,СВЦЭМ!$B$39:$B$782,D$83)+'СЕТ СН'!$H$12+СВЦЭМ!$D$10+'СЕТ СН'!$H$5-'СЕТ СН'!$H$20</f>
        <v>5711.5847613099995</v>
      </c>
      <c r="E97" s="36">
        <f>SUMIFS(СВЦЭМ!$C$39:$C$782,СВЦЭМ!$A$39:$A$782,$A97,СВЦЭМ!$B$39:$B$782,E$83)+'СЕТ СН'!$H$12+СВЦЭМ!$D$10+'СЕТ СН'!$H$5-'СЕТ СН'!$H$20</f>
        <v>5727.2357709799999</v>
      </c>
      <c r="F97" s="36">
        <f>SUMIFS(СВЦЭМ!$C$39:$C$782,СВЦЭМ!$A$39:$A$782,$A97,СВЦЭМ!$B$39:$B$782,F$83)+'СЕТ СН'!$H$12+СВЦЭМ!$D$10+'СЕТ СН'!$H$5-'СЕТ СН'!$H$20</f>
        <v>5725.3011264199995</v>
      </c>
      <c r="G97" s="36">
        <f>SUMIFS(СВЦЭМ!$C$39:$C$782,СВЦЭМ!$A$39:$A$782,$A97,СВЦЭМ!$B$39:$B$782,G$83)+'СЕТ СН'!$H$12+СВЦЭМ!$D$10+'СЕТ СН'!$H$5-'СЕТ СН'!$H$20</f>
        <v>5710.3074572599999</v>
      </c>
      <c r="H97" s="36">
        <f>SUMIFS(СВЦЭМ!$C$39:$C$782,СВЦЭМ!$A$39:$A$782,$A97,СВЦЭМ!$B$39:$B$782,H$83)+'СЕТ СН'!$H$12+СВЦЭМ!$D$10+'СЕТ СН'!$H$5-'СЕТ СН'!$H$20</f>
        <v>5642.9642526400003</v>
      </c>
      <c r="I97" s="36">
        <f>SUMIFS(СВЦЭМ!$C$39:$C$782,СВЦЭМ!$A$39:$A$782,$A97,СВЦЭМ!$B$39:$B$782,I$83)+'СЕТ СН'!$H$12+СВЦЭМ!$D$10+'СЕТ СН'!$H$5-'СЕТ СН'!$H$20</f>
        <v>5570.4373834899998</v>
      </c>
      <c r="J97" s="36">
        <f>SUMIFS(СВЦЭМ!$C$39:$C$782,СВЦЭМ!$A$39:$A$782,$A97,СВЦЭМ!$B$39:$B$782,J$83)+'СЕТ СН'!$H$12+СВЦЭМ!$D$10+'СЕТ СН'!$H$5-'СЕТ СН'!$H$20</f>
        <v>5574.9395077899999</v>
      </c>
      <c r="K97" s="36">
        <f>SUMIFS(СВЦЭМ!$C$39:$C$782,СВЦЭМ!$A$39:$A$782,$A97,СВЦЭМ!$B$39:$B$782,K$83)+'СЕТ СН'!$H$12+СВЦЭМ!$D$10+'СЕТ СН'!$H$5-'СЕТ СН'!$H$20</f>
        <v>5532.7744173299998</v>
      </c>
      <c r="L97" s="36">
        <f>SUMIFS(СВЦЭМ!$C$39:$C$782,СВЦЭМ!$A$39:$A$782,$A97,СВЦЭМ!$B$39:$B$782,L$83)+'СЕТ СН'!$H$12+СВЦЭМ!$D$10+'СЕТ СН'!$H$5-'СЕТ СН'!$H$20</f>
        <v>5518.6829333000005</v>
      </c>
      <c r="M97" s="36">
        <f>SUMIFS(СВЦЭМ!$C$39:$C$782,СВЦЭМ!$A$39:$A$782,$A97,СВЦЭМ!$B$39:$B$782,M$83)+'СЕТ СН'!$H$12+СВЦЭМ!$D$10+'СЕТ СН'!$H$5-'СЕТ СН'!$H$20</f>
        <v>5493.6546141899998</v>
      </c>
      <c r="N97" s="36">
        <f>SUMIFS(СВЦЭМ!$C$39:$C$782,СВЦЭМ!$A$39:$A$782,$A97,СВЦЭМ!$B$39:$B$782,N$83)+'СЕТ СН'!$H$12+СВЦЭМ!$D$10+'СЕТ СН'!$H$5-'СЕТ СН'!$H$20</f>
        <v>5528.2884717400002</v>
      </c>
      <c r="O97" s="36">
        <f>SUMIFS(СВЦЭМ!$C$39:$C$782,СВЦЭМ!$A$39:$A$782,$A97,СВЦЭМ!$B$39:$B$782,O$83)+'СЕТ СН'!$H$12+СВЦЭМ!$D$10+'СЕТ СН'!$H$5-'СЕТ СН'!$H$20</f>
        <v>5560.2929191000003</v>
      </c>
      <c r="P97" s="36">
        <f>SUMIFS(СВЦЭМ!$C$39:$C$782,СВЦЭМ!$A$39:$A$782,$A97,СВЦЭМ!$B$39:$B$782,P$83)+'СЕТ СН'!$H$12+СВЦЭМ!$D$10+'СЕТ СН'!$H$5-'СЕТ СН'!$H$20</f>
        <v>5567.29426152</v>
      </c>
      <c r="Q97" s="36">
        <f>SUMIFS(СВЦЭМ!$C$39:$C$782,СВЦЭМ!$A$39:$A$782,$A97,СВЦЭМ!$B$39:$B$782,Q$83)+'СЕТ СН'!$H$12+СВЦЭМ!$D$10+'СЕТ СН'!$H$5-'СЕТ СН'!$H$20</f>
        <v>5575.0075570400004</v>
      </c>
      <c r="R97" s="36">
        <f>SUMIFS(СВЦЭМ!$C$39:$C$782,СВЦЭМ!$A$39:$A$782,$A97,СВЦЭМ!$B$39:$B$782,R$83)+'СЕТ СН'!$H$12+СВЦЭМ!$D$10+'СЕТ СН'!$H$5-'СЕТ СН'!$H$20</f>
        <v>5561.0176314</v>
      </c>
      <c r="S97" s="36">
        <f>SUMIFS(СВЦЭМ!$C$39:$C$782,СВЦЭМ!$A$39:$A$782,$A97,СВЦЭМ!$B$39:$B$782,S$83)+'СЕТ СН'!$H$12+СВЦЭМ!$D$10+'СЕТ СН'!$H$5-'СЕТ СН'!$H$20</f>
        <v>5539.2089350000006</v>
      </c>
      <c r="T97" s="36">
        <f>SUMIFS(СВЦЭМ!$C$39:$C$782,СВЦЭМ!$A$39:$A$782,$A97,СВЦЭМ!$B$39:$B$782,T$83)+'СЕТ СН'!$H$12+СВЦЭМ!$D$10+'СЕТ СН'!$H$5-'СЕТ СН'!$H$20</f>
        <v>5521.0342906100004</v>
      </c>
      <c r="U97" s="36">
        <f>SUMIFS(СВЦЭМ!$C$39:$C$782,СВЦЭМ!$A$39:$A$782,$A97,СВЦЭМ!$B$39:$B$782,U$83)+'СЕТ СН'!$H$12+СВЦЭМ!$D$10+'СЕТ СН'!$H$5-'СЕТ СН'!$H$20</f>
        <v>5491.0603455600003</v>
      </c>
      <c r="V97" s="36">
        <f>SUMIFS(СВЦЭМ!$C$39:$C$782,СВЦЭМ!$A$39:$A$782,$A97,СВЦЭМ!$B$39:$B$782,V$83)+'СЕТ СН'!$H$12+СВЦЭМ!$D$10+'СЕТ СН'!$H$5-'СЕТ СН'!$H$20</f>
        <v>5511.30587354</v>
      </c>
      <c r="W97" s="36">
        <f>SUMIFS(СВЦЭМ!$C$39:$C$782,СВЦЭМ!$A$39:$A$782,$A97,СВЦЭМ!$B$39:$B$782,W$83)+'СЕТ СН'!$H$12+СВЦЭМ!$D$10+'СЕТ СН'!$H$5-'СЕТ СН'!$H$20</f>
        <v>5520.1648127999997</v>
      </c>
      <c r="X97" s="36">
        <f>SUMIFS(СВЦЭМ!$C$39:$C$782,СВЦЭМ!$A$39:$A$782,$A97,СВЦЭМ!$B$39:$B$782,X$83)+'СЕТ СН'!$H$12+СВЦЭМ!$D$10+'СЕТ СН'!$H$5-'СЕТ СН'!$H$20</f>
        <v>5563.3761643799999</v>
      </c>
      <c r="Y97" s="36">
        <f>SUMIFS(СВЦЭМ!$C$39:$C$782,СВЦЭМ!$A$39:$A$782,$A97,СВЦЭМ!$B$39:$B$782,Y$83)+'СЕТ СН'!$H$12+СВЦЭМ!$D$10+'СЕТ СН'!$H$5-'СЕТ СН'!$H$20</f>
        <v>5580.7854940699999</v>
      </c>
    </row>
    <row r="98" spans="1:25" ht="15.75" x14ac:dyDescent="0.2">
      <c r="A98" s="35">
        <f t="shared" si="2"/>
        <v>45000</v>
      </c>
      <c r="B98" s="36">
        <f>SUMIFS(СВЦЭМ!$C$39:$C$782,СВЦЭМ!$A$39:$A$782,$A98,СВЦЭМ!$B$39:$B$782,B$83)+'СЕТ СН'!$H$12+СВЦЭМ!$D$10+'СЕТ СН'!$H$5-'СЕТ СН'!$H$20</f>
        <v>5607.3550347099999</v>
      </c>
      <c r="C98" s="36">
        <f>SUMIFS(СВЦЭМ!$C$39:$C$782,СВЦЭМ!$A$39:$A$782,$A98,СВЦЭМ!$B$39:$B$782,C$83)+'СЕТ СН'!$H$12+СВЦЭМ!$D$10+'СЕТ СН'!$H$5-'СЕТ СН'!$H$20</f>
        <v>5667.5377960799997</v>
      </c>
      <c r="D98" s="36">
        <f>SUMIFS(СВЦЭМ!$C$39:$C$782,СВЦЭМ!$A$39:$A$782,$A98,СВЦЭМ!$B$39:$B$782,D$83)+'СЕТ СН'!$H$12+СВЦЭМ!$D$10+'СЕТ СН'!$H$5-'СЕТ СН'!$H$20</f>
        <v>5702.6051415000002</v>
      </c>
      <c r="E98" s="36">
        <f>SUMIFS(СВЦЭМ!$C$39:$C$782,СВЦЭМ!$A$39:$A$782,$A98,СВЦЭМ!$B$39:$B$782,E$83)+'СЕТ СН'!$H$12+СВЦЭМ!$D$10+'СЕТ СН'!$H$5-'СЕТ СН'!$H$20</f>
        <v>5699.6875461399995</v>
      </c>
      <c r="F98" s="36">
        <f>SUMIFS(СВЦЭМ!$C$39:$C$782,СВЦЭМ!$A$39:$A$782,$A98,СВЦЭМ!$B$39:$B$782,F$83)+'СЕТ СН'!$H$12+СВЦЭМ!$D$10+'СЕТ СН'!$H$5-'СЕТ СН'!$H$20</f>
        <v>5709.2499781400002</v>
      </c>
      <c r="G98" s="36">
        <f>SUMIFS(СВЦЭМ!$C$39:$C$782,СВЦЭМ!$A$39:$A$782,$A98,СВЦЭМ!$B$39:$B$782,G$83)+'СЕТ СН'!$H$12+СВЦЭМ!$D$10+'СЕТ СН'!$H$5-'СЕТ СН'!$H$20</f>
        <v>5691.3556532700004</v>
      </c>
      <c r="H98" s="36">
        <f>SUMIFS(СВЦЭМ!$C$39:$C$782,СВЦЭМ!$A$39:$A$782,$A98,СВЦЭМ!$B$39:$B$782,H$83)+'СЕТ СН'!$H$12+СВЦЭМ!$D$10+'СЕТ СН'!$H$5-'СЕТ СН'!$H$20</f>
        <v>5623.0562604400002</v>
      </c>
      <c r="I98" s="36">
        <f>SUMIFS(СВЦЭМ!$C$39:$C$782,СВЦЭМ!$A$39:$A$782,$A98,СВЦЭМ!$B$39:$B$782,I$83)+'СЕТ СН'!$H$12+СВЦЭМ!$D$10+'СЕТ СН'!$H$5-'СЕТ СН'!$H$20</f>
        <v>5553.2650613000005</v>
      </c>
      <c r="J98" s="36">
        <f>SUMIFS(СВЦЭМ!$C$39:$C$782,СВЦЭМ!$A$39:$A$782,$A98,СВЦЭМ!$B$39:$B$782,J$83)+'СЕТ СН'!$H$12+СВЦЭМ!$D$10+'СЕТ СН'!$H$5-'СЕТ СН'!$H$20</f>
        <v>5559.5498711600003</v>
      </c>
      <c r="K98" s="36">
        <f>SUMIFS(СВЦЭМ!$C$39:$C$782,СВЦЭМ!$A$39:$A$782,$A98,СВЦЭМ!$B$39:$B$782,K$83)+'СЕТ СН'!$H$12+СВЦЭМ!$D$10+'СЕТ СН'!$H$5-'СЕТ СН'!$H$20</f>
        <v>5661.1538500700008</v>
      </c>
      <c r="L98" s="36">
        <f>SUMIFS(СВЦЭМ!$C$39:$C$782,СВЦЭМ!$A$39:$A$782,$A98,СВЦЭМ!$B$39:$B$782,L$83)+'СЕТ СН'!$H$12+СВЦЭМ!$D$10+'СЕТ СН'!$H$5-'СЕТ СН'!$H$20</f>
        <v>12343.955965430001</v>
      </c>
      <c r="M98" s="36">
        <f>SUMIFS(СВЦЭМ!$C$39:$C$782,СВЦЭМ!$A$39:$A$782,$A98,СВЦЭМ!$B$39:$B$782,M$83)+'СЕТ СН'!$H$12+СВЦЭМ!$D$10+'СЕТ СН'!$H$5-'СЕТ СН'!$H$20</f>
        <v>5495.7014966099996</v>
      </c>
      <c r="N98" s="36">
        <f>SUMIFS(СВЦЭМ!$C$39:$C$782,СВЦЭМ!$A$39:$A$782,$A98,СВЦЭМ!$B$39:$B$782,N$83)+'СЕТ СН'!$H$12+СВЦЭМ!$D$10+'СЕТ СН'!$H$5-'СЕТ СН'!$H$20</f>
        <v>5530.9026113700002</v>
      </c>
      <c r="O98" s="36">
        <f>SUMIFS(СВЦЭМ!$C$39:$C$782,СВЦЭМ!$A$39:$A$782,$A98,СВЦЭМ!$B$39:$B$782,O$83)+'СЕТ СН'!$H$12+СВЦЭМ!$D$10+'СЕТ СН'!$H$5-'СЕТ СН'!$H$20</f>
        <v>5540.3796061900002</v>
      </c>
      <c r="P98" s="36">
        <f>SUMIFS(СВЦЭМ!$C$39:$C$782,СВЦЭМ!$A$39:$A$782,$A98,СВЦЭМ!$B$39:$B$782,P$83)+'СЕТ СН'!$H$12+СВЦЭМ!$D$10+'СЕТ СН'!$H$5-'СЕТ СН'!$H$20</f>
        <v>5545.0241294200005</v>
      </c>
      <c r="Q98" s="36">
        <f>SUMIFS(СВЦЭМ!$C$39:$C$782,СВЦЭМ!$A$39:$A$782,$A98,СВЦЭМ!$B$39:$B$782,Q$83)+'СЕТ СН'!$H$12+СВЦЭМ!$D$10+'СЕТ СН'!$H$5-'СЕТ СН'!$H$20</f>
        <v>5557.5173271800004</v>
      </c>
      <c r="R98" s="36">
        <f>SUMIFS(СВЦЭМ!$C$39:$C$782,СВЦЭМ!$A$39:$A$782,$A98,СВЦЭМ!$B$39:$B$782,R$83)+'СЕТ СН'!$H$12+СВЦЭМ!$D$10+'СЕТ СН'!$H$5-'СЕТ СН'!$H$20</f>
        <v>5551.27272455</v>
      </c>
      <c r="S98" s="36">
        <f>SUMIFS(СВЦЭМ!$C$39:$C$782,СВЦЭМ!$A$39:$A$782,$A98,СВЦЭМ!$B$39:$B$782,S$83)+'СЕТ СН'!$H$12+СВЦЭМ!$D$10+'СЕТ СН'!$H$5-'СЕТ СН'!$H$20</f>
        <v>5527.6058598500003</v>
      </c>
      <c r="T98" s="36">
        <f>SUMIFS(СВЦЭМ!$C$39:$C$782,СВЦЭМ!$A$39:$A$782,$A98,СВЦЭМ!$B$39:$B$782,T$83)+'СЕТ СН'!$H$12+СВЦЭМ!$D$10+'СЕТ СН'!$H$5-'СЕТ СН'!$H$20</f>
        <v>5502.4104645500001</v>
      </c>
      <c r="U98" s="36">
        <f>SUMIFS(СВЦЭМ!$C$39:$C$782,СВЦЭМ!$A$39:$A$782,$A98,СВЦЭМ!$B$39:$B$782,U$83)+'СЕТ СН'!$H$12+СВЦЭМ!$D$10+'СЕТ СН'!$H$5-'СЕТ СН'!$H$20</f>
        <v>5799.6802393300004</v>
      </c>
      <c r="V98" s="36">
        <f>SUMIFS(СВЦЭМ!$C$39:$C$782,СВЦЭМ!$A$39:$A$782,$A98,СВЦЭМ!$B$39:$B$782,V$83)+'СЕТ СН'!$H$12+СВЦЭМ!$D$10+'СЕТ СН'!$H$5-'СЕТ СН'!$H$20</f>
        <v>5492.5572262900005</v>
      </c>
      <c r="W98" s="36">
        <f>SUMIFS(СВЦЭМ!$C$39:$C$782,СВЦЭМ!$A$39:$A$782,$A98,СВЦЭМ!$B$39:$B$782,W$83)+'СЕТ СН'!$H$12+СВЦЭМ!$D$10+'СЕТ СН'!$H$5-'СЕТ СН'!$H$20</f>
        <v>5502.3771946100005</v>
      </c>
      <c r="X98" s="36">
        <f>SUMIFS(СВЦЭМ!$C$39:$C$782,СВЦЭМ!$A$39:$A$782,$A98,СВЦЭМ!$B$39:$B$782,X$83)+'СЕТ СН'!$H$12+СВЦЭМ!$D$10+'СЕТ СН'!$H$5-'СЕТ СН'!$H$20</f>
        <v>5539.39592137</v>
      </c>
      <c r="Y98" s="36">
        <f>SUMIFS(СВЦЭМ!$C$39:$C$782,СВЦЭМ!$A$39:$A$782,$A98,СВЦЭМ!$B$39:$B$782,Y$83)+'СЕТ СН'!$H$12+СВЦЭМ!$D$10+'СЕТ СН'!$H$5-'СЕТ СН'!$H$20</f>
        <v>5558.4885407700003</v>
      </c>
    </row>
    <row r="99" spans="1:25" ht="15.75" x14ac:dyDescent="0.2">
      <c r="A99" s="35">
        <f t="shared" si="2"/>
        <v>45001</v>
      </c>
      <c r="B99" s="36">
        <f>SUMIFS(СВЦЭМ!$C$39:$C$782,СВЦЭМ!$A$39:$A$782,$A99,СВЦЭМ!$B$39:$B$782,B$83)+'СЕТ СН'!$H$12+СВЦЭМ!$D$10+'СЕТ СН'!$H$5-'СЕТ СН'!$H$20</f>
        <v>5559.5711703500001</v>
      </c>
      <c r="C99" s="36">
        <f>SUMIFS(СВЦЭМ!$C$39:$C$782,СВЦЭМ!$A$39:$A$782,$A99,СВЦЭМ!$B$39:$B$782,C$83)+'СЕТ СН'!$H$12+СВЦЭМ!$D$10+'СЕТ СН'!$H$5-'СЕТ СН'!$H$20</f>
        <v>5629.3641406799998</v>
      </c>
      <c r="D99" s="36">
        <f>SUMIFS(СВЦЭМ!$C$39:$C$782,СВЦЭМ!$A$39:$A$782,$A99,СВЦЭМ!$B$39:$B$782,D$83)+'СЕТ СН'!$H$12+СВЦЭМ!$D$10+'СЕТ СН'!$H$5-'СЕТ СН'!$H$20</f>
        <v>5653.8792484500009</v>
      </c>
      <c r="E99" s="36">
        <f>SUMIFS(СВЦЭМ!$C$39:$C$782,СВЦЭМ!$A$39:$A$782,$A99,СВЦЭМ!$B$39:$B$782,E$83)+'СЕТ СН'!$H$12+СВЦЭМ!$D$10+'СЕТ СН'!$H$5-'СЕТ СН'!$H$20</f>
        <v>5673.5890998300001</v>
      </c>
      <c r="F99" s="36">
        <f>SUMIFS(СВЦЭМ!$C$39:$C$782,СВЦЭМ!$A$39:$A$782,$A99,СВЦЭМ!$B$39:$B$782,F$83)+'СЕТ СН'!$H$12+СВЦЭМ!$D$10+'СЕТ СН'!$H$5-'СЕТ СН'!$H$20</f>
        <v>5678.3544316200005</v>
      </c>
      <c r="G99" s="36">
        <f>SUMIFS(СВЦЭМ!$C$39:$C$782,СВЦЭМ!$A$39:$A$782,$A99,СВЦЭМ!$B$39:$B$782,G$83)+'СЕТ СН'!$H$12+СВЦЭМ!$D$10+'СЕТ СН'!$H$5-'СЕТ СН'!$H$20</f>
        <v>5657.1816154000007</v>
      </c>
      <c r="H99" s="36">
        <f>SUMIFS(СВЦЭМ!$C$39:$C$782,СВЦЭМ!$A$39:$A$782,$A99,СВЦЭМ!$B$39:$B$782,H$83)+'СЕТ СН'!$H$12+СВЦЭМ!$D$10+'СЕТ СН'!$H$5-'СЕТ СН'!$H$20</f>
        <v>5582.9399583300001</v>
      </c>
      <c r="I99" s="36">
        <f>SUMIFS(СВЦЭМ!$C$39:$C$782,СВЦЭМ!$A$39:$A$782,$A99,СВЦЭМ!$B$39:$B$782,I$83)+'СЕТ СН'!$H$12+СВЦЭМ!$D$10+'СЕТ СН'!$H$5-'СЕТ СН'!$H$20</f>
        <v>5552.1905379899999</v>
      </c>
      <c r="J99" s="36">
        <f>SUMIFS(СВЦЭМ!$C$39:$C$782,СВЦЭМ!$A$39:$A$782,$A99,СВЦЭМ!$B$39:$B$782,J$83)+'СЕТ СН'!$H$12+СВЦЭМ!$D$10+'СЕТ СН'!$H$5-'СЕТ СН'!$H$20</f>
        <v>5540.5399594600003</v>
      </c>
      <c r="K99" s="36">
        <f>SUMIFS(СВЦЭМ!$C$39:$C$782,СВЦЭМ!$A$39:$A$782,$A99,СВЦЭМ!$B$39:$B$782,K$83)+'СЕТ СН'!$H$12+СВЦЭМ!$D$10+'СЕТ СН'!$H$5-'СЕТ СН'!$H$20</f>
        <v>5521.0324353400001</v>
      </c>
      <c r="L99" s="36">
        <f>SUMIFS(СВЦЭМ!$C$39:$C$782,СВЦЭМ!$A$39:$A$782,$A99,СВЦЭМ!$B$39:$B$782,L$83)+'СЕТ СН'!$H$12+СВЦЭМ!$D$10+'СЕТ СН'!$H$5-'СЕТ СН'!$H$20</f>
        <v>5550.1515912100003</v>
      </c>
      <c r="M99" s="36">
        <f>SUMIFS(СВЦЭМ!$C$39:$C$782,СВЦЭМ!$A$39:$A$782,$A99,СВЦЭМ!$B$39:$B$782,M$83)+'СЕТ СН'!$H$12+СВЦЭМ!$D$10+'СЕТ СН'!$H$5-'СЕТ СН'!$H$20</f>
        <v>5583.61802446</v>
      </c>
      <c r="N99" s="36">
        <f>SUMIFS(СВЦЭМ!$C$39:$C$782,СВЦЭМ!$A$39:$A$782,$A99,СВЦЭМ!$B$39:$B$782,N$83)+'СЕТ СН'!$H$12+СВЦЭМ!$D$10+'СЕТ СН'!$H$5-'СЕТ СН'!$H$20</f>
        <v>5627.8891502900005</v>
      </c>
      <c r="O99" s="36">
        <f>SUMIFS(СВЦЭМ!$C$39:$C$782,СВЦЭМ!$A$39:$A$782,$A99,СВЦЭМ!$B$39:$B$782,O$83)+'СЕТ СН'!$H$12+СВЦЭМ!$D$10+'СЕТ СН'!$H$5-'СЕТ СН'!$H$20</f>
        <v>5639.3213960200001</v>
      </c>
      <c r="P99" s="36">
        <f>SUMIFS(СВЦЭМ!$C$39:$C$782,СВЦЭМ!$A$39:$A$782,$A99,СВЦЭМ!$B$39:$B$782,P$83)+'СЕТ СН'!$H$12+СВЦЭМ!$D$10+'СЕТ СН'!$H$5-'СЕТ СН'!$H$20</f>
        <v>5638.5993928400003</v>
      </c>
      <c r="Q99" s="36">
        <f>SUMIFS(СВЦЭМ!$C$39:$C$782,СВЦЭМ!$A$39:$A$782,$A99,СВЦЭМ!$B$39:$B$782,Q$83)+'СЕТ СН'!$H$12+СВЦЭМ!$D$10+'СЕТ СН'!$H$5-'СЕТ СН'!$H$20</f>
        <v>5650.9143445499994</v>
      </c>
      <c r="R99" s="36">
        <f>SUMIFS(СВЦЭМ!$C$39:$C$782,СВЦЭМ!$A$39:$A$782,$A99,СВЦЭМ!$B$39:$B$782,R$83)+'СЕТ СН'!$H$12+СВЦЭМ!$D$10+'СЕТ СН'!$H$5-'СЕТ СН'!$H$20</f>
        <v>5653.9034481399995</v>
      </c>
      <c r="S99" s="36">
        <f>SUMIFS(СВЦЭМ!$C$39:$C$782,СВЦЭМ!$A$39:$A$782,$A99,СВЦЭМ!$B$39:$B$782,S$83)+'СЕТ СН'!$H$12+СВЦЭМ!$D$10+'СЕТ СН'!$H$5-'СЕТ СН'!$H$20</f>
        <v>5644.1262818899995</v>
      </c>
      <c r="T99" s="36">
        <f>SUMIFS(СВЦЭМ!$C$39:$C$782,СВЦЭМ!$A$39:$A$782,$A99,СВЦЭМ!$B$39:$B$782,T$83)+'СЕТ СН'!$H$12+СВЦЭМ!$D$10+'СЕТ СН'!$H$5-'СЕТ СН'!$H$20</f>
        <v>5583.1664045699999</v>
      </c>
      <c r="U99" s="36">
        <f>SUMIFS(СВЦЭМ!$C$39:$C$782,СВЦЭМ!$A$39:$A$782,$A99,СВЦЭМ!$B$39:$B$782,U$83)+'СЕТ СН'!$H$12+СВЦЭМ!$D$10+'СЕТ СН'!$H$5-'СЕТ СН'!$H$20</f>
        <v>5541.5369251499997</v>
      </c>
      <c r="V99" s="36">
        <f>SUMIFS(СВЦЭМ!$C$39:$C$782,СВЦЭМ!$A$39:$A$782,$A99,СВЦЭМ!$B$39:$B$782,V$83)+'СЕТ СН'!$H$12+СВЦЭМ!$D$10+'СЕТ СН'!$H$5-'СЕТ СН'!$H$20</f>
        <v>5528.7174189300003</v>
      </c>
      <c r="W99" s="36">
        <f>SUMIFS(СВЦЭМ!$C$39:$C$782,СВЦЭМ!$A$39:$A$782,$A99,СВЦЭМ!$B$39:$B$782,W$83)+'СЕТ СН'!$H$12+СВЦЭМ!$D$10+'СЕТ СН'!$H$5-'СЕТ СН'!$H$20</f>
        <v>5558.9169292300003</v>
      </c>
      <c r="X99" s="36">
        <f>SUMIFS(СВЦЭМ!$C$39:$C$782,СВЦЭМ!$A$39:$A$782,$A99,СВЦЭМ!$B$39:$B$782,X$83)+'СЕТ СН'!$H$12+СВЦЭМ!$D$10+'СЕТ СН'!$H$5-'СЕТ СН'!$H$20</f>
        <v>5541.3808654599998</v>
      </c>
      <c r="Y99" s="36">
        <f>SUMIFS(СВЦЭМ!$C$39:$C$782,СВЦЭМ!$A$39:$A$782,$A99,СВЦЭМ!$B$39:$B$782,Y$83)+'СЕТ СН'!$H$12+СВЦЭМ!$D$10+'СЕТ СН'!$H$5-'СЕТ СН'!$H$20</f>
        <v>5565.0260918599997</v>
      </c>
    </row>
    <row r="100" spans="1:25" ht="15.75" x14ac:dyDescent="0.2">
      <c r="A100" s="35">
        <f t="shared" si="2"/>
        <v>45002</v>
      </c>
      <c r="B100" s="36">
        <f>SUMIFS(СВЦЭМ!$C$39:$C$782,СВЦЭМ!$A$39:$A$782,$A100,СВЦЭМ!$B$39:$B$782,B$83)+'СЕТ СН'!$H$12+СВЦЭМ!$D$10+'СЕТ СН'!$H$5-'СЕТ СН'!$H$20</f>
        <v>5623.5616926599996</v>
      </c>
      <c r="C100" s="36">
        <f>SUMIFS(СВЦЭМ!$C$39:$C$782,СВЦЭМ!$A$39:$A$782,$A100,СВЦЭМ!$B$39:$B$782,C$83)+'СЕТ СН'!$H$12+СВЦЭМ!$D$10+'СЕТ СН'!$H$5-'СЕТ СН'!$H$20</f>
        <v>5674.3783661199996</v>
      </c>
      <c r="D100" s="36">
        <f>SUMIFS(СВЦЭМ!$C$39:$C$782,СВЦЭМ!$A$39:$A$782,$A100,СВЦЭМ!$B$39:$B$782,D$83)+'СЕТ СН'!$H$12+СВЦЭМ!$D$10+'СЕТ СН'!$H$5-'СЕТ СН'!$H$20</f>
        <v>5678.1562293799998</v>
      </c>
      <c r="E100" s="36">
        <f>SUMIFS(СВЦЭМ!$C$39:$C$782,СВЦЭМ!$A$39:$A$782,$A100,СВЦЭМ!$B$39:$B$782,E$83)+'СЕТ СН'!$H$12+СВЦЭМ!$D$10+'СЕТ СН'!$H$5-'СЕТ СН'!$H$20</f>
        <v>5676.3715717300001</v>
      </c>
      <c r="F100" s="36">
        <f>SUMIFS(СВЦЭМ!$C$39:$C$782,СВЦЭМ!$A$39:$A$782,$A100,СВЦЭМ!$B$39:$B$782,F$83)+'СЕТ СН'!$H$12+СВЦЭМ!$D$10+'СЕТ СН'!$H$5-'СЕТ СН'!$H$20</f>
        <v>5682.8921806300004</v>
      </c>
      <c r="G100" s="36">
        <f>SUMIFS(СВЦЭМ!$C$39:$C$782,СВЦЭМ!$A$39:$A$782,$A100,СВЦЭМ!$B$39:$B$782,G$83)+'СЕТ СН'!$H$12+СВЦЭМ!$D$10+'СЕТ СН'!$H$5-'СЕТ СН'!$H$20</f>
        <v>5669.9407733600001</v>
      </c>
      <c r="H100" s="36">
        <f>SUMIFS(СВЦЭМ!$C$39:$C$782,СВЦЭМ!$A$39:$A$782,$A100,СВЦЭМ!$B$39:$B$782,H$83)+'СЕТ СН'!$H$12+СВЦЭМ!$D$10+'СЕТ СН'!$H$5-'СЕТ СН'!$H$20</f>
        <v>5626.0353990499998</v>
      </c>
      <c r="I100" s="36">
        <f>SUMIFS(СВЦЭМ!$C$39:$C$782,СВЦЭМ!$A$39:$A$782,$A100,СВЦЭМ!$B$39:$B$782,I$83)+'СЕТ СН'!$H$12+СВЦЭМ!$D$10+'СЕТ СН'!$H$5-'СЕТ СН'!$H$20</f>
        <v>5545.9863446400004</v>
      </c>
      <c r="J100" s="36">
        <f>SUMIFS(СВЦЭМ!$C$39:$C$782,СВЦЭМ!$A$39:$A$782,$A100,СВЦЭМ!$B$39:$B$782,J$83)+'СЕТ СН'!$H$12+СВЦЭМ!$D$10+'СЕТ СН'!$H$5-'СЕТ СН'!$H$20</f>
        <v>5554.7369688199997</v>
      </c>
      <c r="K100" s="36">
        <f>SUMIFS(СВЦЭМ!$C$39:$C$782,СВЦЭМ!$A$39:$A$782,$A100,СВЦЭМ!$B$39:$B$782,K$83)+'СЕТ СН'!$H$12+СВЦЭМ!$D$10+'СЕТ СН'!$H$5-'СЕТ СН'!$H$20</f>
        <v>5772.7978767900004</v>
      </c>
      <c r="L100" s="36">
        <f>SUMIFS(СВЦЭМ!$C$39:$C$782,СВЦЭМ!$A$39:$A$782,$A100,СВЦЭМ!$B$39:$B$782,L$83)+'СЕТ СН'!$H$12+СВЦЭМ!$D$10+'СЕТ СН'!$H$5-'СЕТ СН'!$H$20</f>
        <v>167502.73943436999</v>
      </c>
      <c r="M100" s="36">
        <f>SUMIFS(СВЦЭМ!$C$39:$C$782,СВЦЭМ!$A$39:$A$782,$A100,СВЦЭМ!$B$39:$B$782,M$83)+'СЕТ СН'!$H$12+СВЦЭМ!$D$10+'СЕТ СН'!$H$5-'СЕТ СН'!$H$20</f>
        <v>5530.3585579099999</v>
      </c>
      <c r="N100" s="36">
        <f>SUMIFS(СВЦЭМ!$C$39:$C$782,СВЦЭМ!$A$39:$A$782,$A100,СВЦЭМ!$B$39:$B$782,N$83)+'СЕТ СН'!$H$12+СВЦЭМ!$D$10+'СЕТ СН'!$H$5-'СЕТ СН'!$H$20</f>
        <v>5562.3085104900001</v>
      </c>
      <c r="O100" s="36">
        <f>SUMIFS(СВЦЭМ!$C$39:$C$782,СВЦЭМ!$A$39:$A$782,$A100,СВЦЭМ!$B$39:$B$782,O$83)+'СЕТ СН'!$H$12+СВЦЭМ!$D$10+'СЕТ СН'!$H$5-'СЕТ СН'!$H$20</f>
        <v>5583.5513412700002</v>
      </c>
      <c r="P100" s="36">
        <f>SUMIFS(СВЦЭМ!$C$39:$C$782,СВЦЭМ!$A$39:$A$782,$A100,СВЦЭМ!$B$39:$B$782,P$83)+'СЕТ СН'!$H$12+СВЦЭМ!$D$10+'СЕТ СН'!$H$5-'СЕТ СН'!$H$20</f>
        <v>5588.1184782700002</v>
      </c>
      <c r="Q100" s="36">
        <f>SUMIFS(СВЦЭМ!$C$39:$C$782,СВЦЭМ!$A$39:$A$782,$A100,СВЦЭМ!$B$39:$B$782,Q$83)+'СЕТ СН'!$H$12+СВЦЭМ!$D$10+'СЕТ СН'!$H$5-'СЕТ СН'!$H$20</f>
        <v>5598.5997411899998</v>
      </c>
      <c r="R100" s="36">
        <f>SUMIFS(СВЦЭМ!$C$39:$C$782,СВЦЭМ!$A$39:$A$782,$A100,СВЦЭМ!$B$39:$B$782,R$83)+'СЕТ СН'!$H$12+СВЦЭМ!$D$10+'СЕТ СН'!$H$5-'СЕТ СН'!$H$20</f>
        <v>5583.4783849699998</v>
      </c>
      <c r="S100" s="36">
        <f>SUMIFS(СВЦЭМ!$C$39:$C$782,СВЦЭМ!$A$39:$A$782,$A100,СВЦЭМ!$B$39:$B$782,S$83)+'СЕТ СН'!$H$12+СВЦЭМ!$D$10+'СЕТ СН'!$H$5-'СЕТ СН'!$H$20</f>
        <v>6343.8995654400005</v>
      </c>
      <c r="T100" s="36">
        <f>SUMIFS(СВЦЭМ!$C$39:$C$782,СВЦЭМ!$A$39:$A$782,$A100,СВЦЭМ!$B$39:$B$782,T$83)+'СЕТ СН'!$H$12+СВЦЭМ!$D$10+'СЕТ СН'!$H$5-'СЕТ СН'!$H$20</f>
        <v>5571.1027368800005</v>
      </c>
      <c r="U100" s="36">
        <f>SUMIFS(СВЦЭМ!$C$39:$C$782,СВЦЭМ!$A$39:$A$782,$A100,СВЦЭМ!$B$39:$B$782,U$83)+'СЕТ СН'!$H$12+СВЦЭМ!$D$10+'СЕТ СН'!$H$5-'СЕТ СН'!$H$20</f>
        <v>5534.1642817700003</v>
      </c>
      <c r="V100" s="36">
        <f>SUMIFS(СВЦЭМ!$C$39:$C$782,СВЦЭМ!$A$39:$A$782,$A100,СВЦЭМ!$B$39:$B$782,V$83)+'СЕТ СН'!$H$12+СВЦЭМ!$D$10+'СЕТ СН'!$H$5-'СЕТ СН'!$H$20</f>
        <v>5530.5664932199998</v>
      </c>
      <c r="W100" s="36">
        <f>SUMIFS(СВЦЭМ!$C$39:$C$782,СВЦЭМ!$A$39:$A$782,$A100,СВЦЭМ!$B$39:$B$782,W$83)+'СЕТ СН'!$H$12+СВЦЭМ!$D$10+'СЕТ СН'!$H$5-'СЕТ СН'!$H$20</f>
        <v>5535.2139561599997</v>
      </c>
      <c r="X100" s="36">
        <f>SUMIFS(СВЦЭМ!$C$39:$C$782,СВЦЭМ!$A$39:$A$782,$A100,СВЦЭМ!$B$39:$B$782,X$83)+'СЕТ СН'!$H$12+СВЦЭМ!$D$10+'СЕТ СН'!$H$5-'СЕТ СН'!$H$20</f>
        <v>5584.8778191199999</v>
      </c>
      <c r="Y100" s="36">
        <f>SUMIFS(СВЦЭМ!$C$39:$C$782,СВЦЭМ!$A$39:$A$782,$A100,СВЦЭМ!$B$39:$B$782,Y$83)+'СЕТ СН'!$H$12+СВЦЭМ!$D$10+'СЕТ СН'!$H$5-'СЕТ СН'!$H$20</f>
        <v>5624.6499399499999</v>
      </c>
    </row>
    <row r="101" spans="1:25" ht="15.75" x14ac:dyDescent="0.2">
      <c r="A101" s="35">
        <f t="shared" si="2"/>
        <v>45003</v>
      </c>
      <c r="B101" s="36">
        <f>SUMIFS(СВЦЭМ!$C$39:$C$782,СВЦЭМ!$A$39:$A$782,$A101,СВЦЭМ!$B$39:$B$782,B$83)+'СЕТ СН'!$H$12+СВЦЭМ!$D$10+'СЕТ СН'!$H$5-'СЕТ СН'!$H$20</f>
        <v>5467.63958877</v>
      </c>
      <c r="C101" s="36">
        <f>SUMIFS(СВЦЭМ!$C$39:$C$782,СВЦЭМ!$A$39:$A$782,$A101,СВЦЭМ!$B$39:$B$782,C$83)+'СЕТ СН'!$H$12+СВЦЭМ!$D$10+'СЕТ СН'!$H$5-'СЕТ СН'!$H$20</f>
        <v>5520.1935316199997</v>
      </c>
      <c r="D101" s="36">
        <f>SUMIFS(СВЦЭМ!$C$39:$C$782,СВЦЭМ!$A$39:$A$782,$A101,СВЦЭМ!$B$39:$B$782,D$83)+'СЕТ СН'!$H$12+СВЦЭМ!$D$10+'СЕТ СН'!$H$5-'СЕТ СН'!$H$20</f>
        <v>5549.9810826700004</v>
      </c>
      <c r="E101" s="36">
        <f>SUMIFS(СВЦЭМ!$C$39:$C$782,СВЦЭМ!$A$39:$A$782,$A101,СВЦЭМ!$B$39:$B$782,E$83)+'СЕТ СН'!$H$12+СВЦЭМ!$D$10+'СЕТ СН'!$H$5-'СЕТ СН'!$H$20</f>
        <v>5546.8050127400002</v>
      </c>
      <c r="F101" s="36">
        <f>SUMIFS(СВЦЭМ!$C$39:$C$782,СВЦЭМ!$A$39:$A$782,$A101,СВЦЭМ!$B$39:$B$782,F$83)+'СЕТ СН'!$H$12+СВЦЭМ!$D$10+'СЕТ СН'!$H$5-'СЕТ СН'!$H$20</f>
        <v>5572.72531574</v>
      </c>
      <c r="G101" s="36">
        <f>SUMIFS(СВЦЭМ!$C$39:$C$782,СВЦЭМ!$A$39:$A$782,$A101,СВЦЭМ!$B$39:$B$782,G$83)+'СЕТ СН'!$H$12+СВЦЭМ!$D$10+'СЕТ СН'!$H$5-'СЕТ СН'!$H$20</f>
        <v>5549.5965480800005</v>
      </c>
      <c r="H101" s="36">
        <f>SUMIFS(СВЦЭМ!$C$39:$C$782,СВЦЭМ!$A$39:$A$782,$A101,СВЦЭМ!$B$39:$B$782,H$83)+'СЕТ СН'!$H$12+СВЦЭМ!$D$10+'СЕТ СН'!$H$5-'СЕТ СН'!$H$20</f>
        <v>5546.3760401899999</v>
      </c>
      <c r="I101" s="36">
        <f>SUMIFS(СВЦЭМ!$C$39:$C$782,СВЦЭМ!$A$39:$A$782,$A101,СВЦЭМ!$B$39:$B$782,I$83)+'СЕТ СН'!$H$12+СВЦЭМ!$D$10+'СЕТ СН'!$H$5-'СЕТ СН'!$H$20</f>
        <v>5527.1466276499996</v>
      </c>
      <c r="J101" s="36">
        <f>SUMIFS(СВЦЭМ!$C$39:$C$782,СВЦЭМ!$A$39:$A$782,$A101,СВЦЭМ!$B$39:$B$782,J$83)+'СЕТ СН'!$H$12+СВЦЭМ!$D$10+'СЕТ СН'!$H$5-'СЕТ СН'!$H$20</f>
        <v>5480.3716760699999</v>
      </c>
      <c r="K101" s="36">
        <f>SUMIFS(СВЦЭМ!$C$39:$C$782,СВЦЭМ!$A$39:$A$782,$A101,СВЦЭМ!$B$39:$B$782,K$83)+'СЕТ СН'!$H$12+СВЦЭМ!$D$10+'СЕТ СН'!$H$5-'СЕТ СН'!$H$20</f>
        <v>5411.5180815499998</v>
      </c>
      <c r="L101" s="36">
        <f>SUMIFS(СВЦЭМ!$C$39:$C$782,СВЦЭМ!$A$39:$A$782,$A101,СВЦЭМ!$B$39:$B$782,L$83)+'СЕТ СН'!$H$12+СВЦЭМ!$D$10+'СЕТ СН'!$H$5-'СЕТ СН'!$H$20</f>
        <v>5361.0217212900006</v>
      </c>
      <c r="M101" s="36">
        <f>SUMIFS(СВЦЭМ!$C$39:$C$782,СВЦЭМ!$A$39:$A$782,$A101,СВЦЭМ!$B$39:$B$782,M$83)+'СЕТ СН'!$H$12+СВЦЭМ!$D$10+'СЕТ СН'!$H$5-'СЕТ СН'!$H$20</f>
        <v>5347.8834809600003</v>
      </c>
      <c r="N101" s="36">
        <f>SUMIFS(СВЦЭМ!$C$39:$C$782,СВЦЭМ!$A$39:$A$782,$A101,СВЦЭМ!$B$39:$B$782,N$83)+'СЕТ СН'!$H$12+СВЦЭМ!$D$10+'СЕТ СН'!$H$5-'СЕТ СН'!$H$20</f>
        <v>5382.8872679100004</v>
      </c>
      <c r="O101" s="36">
        <f>SUMIFS(СВЦЭМ!$C$39:$C$782,СВЦЭМ!$A$39:$A$782,$A101,СВЦЭМ!$B$39:$B$782,O$83)+'СЕТ СН'!$H$12+СВЦЭМ!$D$10+'СЕТ СН'!$H$5-'СЕТ СН'!$H$20</f>
        <v>5351.6548984999999</v>
      </c>
      <c r="P101" s="36">
        <f>SUMIFS(СВЦЭМ!$C$39:$C$782,СВЦЭМ!$A$39:$A$782,$A101,СВЦЭМ!$B$39:$B$782,P$83)+'СЕТ СН'!$H$12+СВЦЭМ!$D$10+'СЕТ СН'!$H$5-'СЕТ СН'!$H$20</f>
        <v>5369.1103831</v>
      </c>
      <c r="Q101" s="36">
        <f>SUMIFS(СВЦЭМ!$C$39:$C$782,СВЦЭМ!$A$39:$A$782,$A101,СВЦЭМ!$B$39:$B$782,Q$83)+'СЕТ СН'!$H$12+СВЦЭМ!$D$10+'СЕТ СН'!$H$5-'СЕТ СН'!$H$20</f>
        <v>5381.86121353</v>
      </c>
      <c r="R101" s="36">
        <f>SUMIFS(СВЦЭМ!$C$39:$C$782,СВЦЭМ!$A$39:$A$782,$A101,СВЦЭМ!$B$39:$B$782,R$83)+'СЕТ СН'!$H$12+СВЦЭМ!$D$10+'СЕТ СН'!$H$5-'СЕТ СН'!$H$20</f>
        <v>5435.0756300000003</v>
      </c>
      <c r="S101" s="36">
        <f>SUMIFS(СВЦЭМ!$C$39:$C$782,СВЦЭМ!$A$39:$A$782,$A101,СВЦЭМ!$B$39:$B$782,S$83)+'СЕТ СН'!$H$12+СВЦЭМ!$D$10+'СЕТ СН'!$H$5-'СЕТ СН'!$H$20</f>
        <v>5396.5054449700001</v>
      </c>
      <c r="T101" s="36">
        <f>SUMIFS(СВЦЭМ!$C$39:$C$782,СВЦЭМ!$A$39:$A$782,$A101,СВЦЭМ!$B$39:$B$782,T$83)+'СЕТ СН'!$H$12+СВЦЭМ!$D$10+'СЕТ СН'!$H$5-'СЕТ СН'!$H$20</f>
        <v>5386.5744692600001</v>
      </c>
      <c r="U101" s="36">
        <f>SUMIFS(СВЦЭМ!$C$39:$C$782,СВЦЭМ!$A$39:$A$782,$A101,СВЦЭМ!$B$39:$B$782,U$83)+'СЕТ СН'!$H$12+СВЦЭМ!$D$10+'СЕТ СН'!$H$5-'СЕТ СН'!$H$20</f>
        <v>5375.5254537700002</v>
      </c>
      <c r="V101" s="36">
        <f>SUMIFS(СВЦЭМ!$C$39:$C$782,СВЦЭМ!$A$39:$A$782,$A101,СВЦЭМ!$B$39:$B$782,V$83)+'СЕТ СН'!$H$12+СВЦЭМ!$D$10+'СЕТ СН'!$H$5-'СЕТ СН'!$H$20</f>
        <v>5341.42136183</v>
      </c>
      <c r="W101" s="36">
        <f>SUMIFS(СВЦЭМ!$C$39:$C$782,СВЦЭМ!$A$39:$A$782,$A101,СВЦЭМ!$B$39:$B$782,W$83)+'СЕТ СН'!$H$12+СВЦЭМ!$D$10+'СЕТ СН'!$H$5-'СЕТ СН'!$H$20</f>
        <v>5354.8125487899997</v>
      </c>
      <c r="X101" s="36">
        <f>SUMIFS(СВЦЭМ!$C$39:$C$782,СВЦЭМ!$A$39:$A$782,$A101,СВЦЭМ!$B$39:$B$782,X$83)+'СЕТ СН'!$H$12+СВЦЭМ!$D$10+'СЕТ СН'!$H$5-'СЕТ СН'!$H$20</f>
        <v>5395.2714224700003</v>
      </c>
      <c r="Y101" s="36">
        <f>SUMIFS(СВЦЭМ!$C$39:$C$782,СВЦЭМ!$A$39:$A$782,$A101,СВЦЭМ!$B$39:$B$782,Y$83)+'СЕТ СН'!$H$12+СВЦЭМ!$D$10+'СЕТ СН'!$H$5-'СЕТ СН'!$H$20</f>
        <v>5421.8537142200003</v>
      </c>
    </row>
    <row r="102" spans="1:25" ht="15.75" x14ac:dyDescent="0.2">
      <c r="A102" s="35">
        <f t="shared" si="2"/>
        <v>45004</v>
      </c>
      <c r="B102" s="36">
        <f>SUMIFS(СВЦЭМ!$C$39:$C$782,СВЦЭМ!$A$39:$A$782,$A102,СВЦЭМ!$B$39:$B$782,B$83)+'СЕТ СН'!$H$12+СВЦЭМ!$D$10+'СЕТ СН'!$H$5-'СЕТ СН'!$H$20</f>
        <v>5468.6646847400007</v>
      </c>
      <c r="C102" s="36">
        <f>SUMIFS(СВЦЭМ!$C$39:$C$782,СВЦЭМ!$A$39:$A$782,$A102,СВЦЭМ!$B$39:$B$782,C$83)+'СЕТ СН'!$H$12+СВЦЭМ!$D$10+'СЕТ СН'!$H$5-'СЕТ СН'!$H$20</f>
        <v>5502.5309788499999</v>
      </c>
      <c r="D102" s="36">
        <f>SUMIFS(СВЦЭМ!$C$39:$C$782,СВЦЭМ!$A$39:$A$782,$A102,СВЦЭМ!$B$39:$B$782,D$83)+'СЕТ СН'!$H$12+СВЦЭМ!$D$10+'СЕТ СН'!$H$5-'СЕТ СН'!$H$20</f>
        <v>5571.8052694600001</v>
      </c>
      <c r="E102" s="36">
        <f>SUMIFS(СВЦЭМ!$C$39:$C$782,СВЦЭМ!$A$39:$A$782,$A102,СВЦЭМ!$B$39:$B$782,E$83)+'СЕТ СН'!$H$12+СВЦЭМ!$D$10+'СЕТ СН'!$H$5-'СЕТ СН'!$H$20</f>
        <v>5571.6458336300002</v>
      </c>
      <c r="F102" s="36">
        <f>SUMIFS(СВЦЭМ!$C$39:$C$782,СВЦЭМ!$A$39:$A$782,$A102,СВЦЭМ!$B$39:$B$782,F$83)+'СЕТ СН'!$H$12+СВЦЭМ!$D$10+'СЕТ СН'!$H$5-'СЕТ СН'!$H$20</f>
        <v>5573.5710067800001</v>
      </c>
      <c r="G102" s="36">
        <f>SUMIFS(СВЦЭМ!$C$39:$C$782,СВЦЭМ!$A$39:$A$782,$A102,СВЦЭМ!$B$39:$B$782,G$83)+'СЕТ СН'!$H$12+СВЦЭМ!$D$10+'СЕТ СН'!$H$5-'СЕТ СН'!$H$20</f>
        <v>5568.1159583600001</v>
      </c>
      <c r="H102" s="36">
        <f>SUMIFS(СВЦЭМ!$C$39:$C$782,СВЦЭМ!$A$39:$A$782,$A102,СВЦЭМ!$B$39:$B$782,H$83)+'СЕТ СН'!$H$12+СВЦЭМ!$D$10+'СЕТ СН'!$H$5-'СЕТ СН'!$H$20</f>
        <v>5556.1652388100001</v>
      </c>
      <c r="I102" s="36">
        <f>SUMIFS(СВЦЭМ!$C$39:$C$782,СВЦЭМ!$A$39:$A$782,$A102,СВЦЭМ!$B$39:$B$782,I$83)+'СЕТ СН'!$H$12+СВЦЭМ!$D$10+'СЕТ СН'!$H$5-'СЕТ СН'!$H$20</f>
        <v>5503.0959165100003</v>
      </c>
      <c r="J102" s="36">
        <f>SUMIFS(СВЦЭМ!$C$39:$C$782,СВЦЭМ!$A$39:$A$782,$A102,СВЦЭМ!$B$39:$B$782,J$83)+'СЕТ СН'!$H$12+СВЦЭМ!$D$10+'СЕТ СН'!$H$5-'СЕТ СН'!$H$20</f>
        <v>5497.6152515200001</v>
      </c>
      <c r="K102" s="36">
        <f>SUMIFS(СВЦЭМ!$C$39:$C$782,СВЦЭМ!$A$39:$A$782,$A102,СВЦЭМ!$B$39:$B$782,K$83)+'СЕТ СН'!$H$12+СВЦЭМ!$D$10+'СЕТ СН'!$H$5-'СЕТ СН'!$H$20</f>
        <v>5426.0615304100002</v>
      </c>
      <c r="L102" s="36">
        <f>SUMIFS(СВЦЭМ!$C$39:$C$782,СВЦЭМ!$A$39:$A$782,$A102,СВЦЭМ!$B$39:$B$782,L$83)+'СЕТ СН'!$H$12+СВЦЭМ!$D$10+'СЕТ СН'!$H$5-'СЕТ СН'!$H$20</f>
        <v>5392.2910462600003</v>
      </c>
      <c r="M102" s="36">
        <f>SUMIFS(СВЦЭМ!$C$39:$C$782,СВЦЭМ!$A$39:$A$782,$A102,СВЦЭМ!$B$39:$B$782,M$83)+'СЕТ СН'!$H$12+СВЦЭМ!$D$10+'СЕТ СН'!$H$5-'СЕТ СН'!$H$20</f>
        <v>5386.9754837</v>
      </c>
      <c r="N102" s="36">
        <f>SUMIFS(СВЦЭМ!$C$39:$C$782,СВЦЭМ!$A$39:$A$782,$A102,СВЦЭМ!$B$39:$B$782,N$83)+'СЕТ СН'!$H$12+СВЦЭМ!$D$10+'СЕТ СН'!$H$5-'СЕТ СН'!$H$20</f>
        <v>5409.2146730300001</v>
      </c>
      <c r="O102" s="36">
        <f>SUMIFS(СВЦЭМ!$C$39:$C$782,СВЦЭМ!$A$39:$A$782,$A102,СВЦЭМ!$B$39:$B$782,O$83)+'СЕТ СН'!$H$12+СВЦЭМ!$D$10+'СЕТ СН'!$H$5-'СЕТ СН'!$H$20</f>
        <v>5430.9528646400004</v>
      </c>
      <c r="P102" s="36">
        <f>SUMIFS(СВЦЭМ!$C$39:$C$782,СВЦЭМ!$A$39:$A$782,$A102,СВЦЭМ!$B$39:$B$782,P$83)+'СЕТ СН'!$H$12+СВЦЭМ!$D$10+'СЕТ СН'!$H$5-'СЕТ СН'!$H$20</f>
        <v>5434.9684201099999</v>
      </c>
      <c r="Q102" s="36">
        <f>SUMIFS(СВЦЭМ!$C$39:$C$782,СВЦЭМ!$A$39:$A$782,$A102,СВЦЭМ!$B$39:$B$782,Q$83)+'СЕТ СН'!$H$12+СВЦЭМ!$D$10+'СЕТ СН'!$H$5-'СЕТ СН'!$H$20</f>
        <v>5439.5220119799997</v>
      </c>
      <c r="R102" s="36">
        <f>SUMIFS(СВЦЭМ!$C$39:$C$782,СВЦЭМ!$A$39:$A$782,$A102,СВЦЭМ!$B$39:$B$782,R$83)+'СЕТ СН'!$H$12+СВЦЭМ!$D$10+'СЕТ СН'!$H$5-'СЕТ СН'!$H$20</f>
        <v>5443.7065874300006</v>
      </c>
      <c r="S102" s="36">
        <f>SUMIFS(СВЦЭМ!$C$39:$C$782,СВЦЭМ!$A$39:$A$782,$A102,СВЦЭМ!$B$39:$B$782,S$83)+'СЕТ СН'!$H$12+СВЦЭМ!$D$10+'СЕТ СН'!$H$5-'СЕТ СН'!$H$20</f>
        <v>5423.5559417100003</v>
      </c>
      <c r="T102" s="36">
        <f>SUMIFS(СВЦЭМ!$C$39:$C$782,СВЦЭМ!$A$39:$A$782,$A102,СВЦЭМ!$B$39:$B$782,T$83)+'СЕТ СН'!$H$12+СВЦЭМ!$D$10+'СЕТ СН'!$H$5-'СЕТ СН'!$H$20</f>
        <v>5410.4885967700002</v>
      </c>
      <c r="U102" s="36">
        <f>SUMIFS(СВЦЭМ!$C$39:$C$782,СВЦЭМ!$A$39:$A$782,$A102,СВЦЭМ!$B$39:$B$782,U$83)+'СЕТ СН'!$H$12+СВЦЭМ!$D$10+'СЕТ СН'!$H$5-'СЕТ СН'!$H$20</f>
        <v>5378.8400352300005</v>
      </c>
      <c r="V102" s="36">
        <f>SUMIFS(СВЦЭМ!$C$39:$C$782,СВЦЭМ!$A$39:$A$782,$A102,СВЦЭМ!$B$39:$B$782,V$83)+'СЕТ СН'!$H$12+СВЦЭМ!$D$10+'СЕТ СН'!$H$5-'СЕТ СН'!$H$20</f>
        <v>5363.1376598200004</v>
      </c>
      <c r="W102" s="36">
        <f>SUMIFS(СВЦЭМ!$C$39:$C$782,СВЦЭМ!$A$39:$A$782,$A102,СВЦЭМ!$B$39:$B$782,W$83)+'СЕТ СН'!$H$12+СВЦЭМ!$D$10+'СЕТ СН'!$H$5-'СЕТ СН'!$H$20</f>
        <v>5375.93707447</v>
      </c>
      <c r="X102" s="36">
        <f>SUMIFS(СВЦЭМ!$C$39:$C$782,СВЦЭМ!$A$39:$A$782,$A102,СВЦЭМ!$B$39:$B$782,X$83)+'СЕТ СН'!$H$12+СВЦЭМ!$D$10+'СЕТ СН'!$H$5-'СЕТ СН'!$H$20</f>
        <v>5420.8095655699999</v>
      </c>
      <c r="Y102" s="36">
        <f>SUMIFS(СВЦЭМ!$C$39:$C$782,СВЦЭМ!$A$39:$A$782,$A102,СВЦЭМ!$B$39:$B$782,Y$83)+'СЕТ СН'!$H$12+СВЦЭМ!$D$10+'СЕТ СН'!$H$5-'СЕТ СН'!$H$20</f>
        <v>5476.1253256800001</v>
      </c>
    </row>
    <row r="103" spans="1:25" ht="15.75" x14ac:dyDescent="0.2">
      <c r="A103" s="35">
        <f t="shared" si="2"/>
        <v>45005</v>
      </c>
      <c r="B103" s="36">
        <f>SUMIFS(СВЦЭМ!$C$39:$C$782,СВЦЭМ!$A$39:$A$782,$A103,СВЦЭМ!$B$39:$B$782,B$83)+'СЕТ СН'!$H$12+СВЦЭМ!$D$10+'СЕТ СН'!$H$5-'СЕТ СН'!$H$20</f>
        <v>5482.9498620800005</v>
      </c>
      <c r="C103" s="36">
        <f>SUMIFS(СВЦЭМ!$C$39:$C$782,СВЦЭМ!$A$39:$A$782,$A103,СВЦЭМ!$B$39:$B$782,C$83)+'СЕТ СН'!$H$12+СВЦЭМ!$D$10+'СЕТ СН'!$H$5-'СЕТ СН'!$H$20</f>
        <v>5533.3118433400005</v>
      </c>
      <c r="D103" s="36">
        <f>SUMIFS(СВЦЭМ!$C$39:$C$782,СВЦЭМ!$A$39:$A$782,$A103,СВЦЭМ!$B$39:$B$782,D$83)+'СЕТ СН'!$H$12+СВЦЭМ!$D$10+'СЕТ СН'!$H$5-'СЕТ СН'!$H$20</f>
        <v>5551.4115272300005</v>
      </c>
      <c r="E103" s="36">
        <f>SUMIFS(СВЦЭМ!$C$39:$C$782,СВЦЭМ!$A$39:$A$782,$A103,СВЦЭМ!$B$39:$B$782,E$83)+'СЕТ СН'!$H$12+СВЦЭМ!$D$10+'СЕТ СН'!$H$5-'СЕТ СН'!$H$20</f>
        <v>5568.3847064800002</v>
      </c>
      <c r="F103" s="36">
        <f>SUMIFS(СВЦЭМ!$C$39:$C$782,СВЦЭМ!$A$39:$A$782,$A103,СВЦЭМ!$B$39:$B$782,F$83)+'СЕТ СН'!$H$12+СВЦЭМ!$D$10+'СЕТ СН'!$H$5-'СЕТ СН'!$H$20</f>
        <v>5553.5034232100006</v>
      </c>
      <c r="G103" s="36">
        <f>SUMIFS(СВЦЭМ!$C$39:$C$782,СВЦЭМ!$A$39:$A$782,$A103,СВЦЭМ!$B$39:$B$782,G$83)+'СЕТ СН'!$H$12+СВЦЭМ!$D$10+'СЕТ СН'!$H$5-'СЕТ СН'!$H$20</f>
        <v>5543.8969436799998</v>
      </c>
      <c r="H103" s="36">
        <f>SUMIFS(СВЦЭМ!$C$39:$C$782,СВЦЭМ!$A$39:$A$782,$A103,СВЦЭМ!$B$39:$B$782,H$83)+'СЕТ СН'!$H$12+СВЦЭМ!$D$10+'СЕТ СН'!$H$5-'СЕТ СН'!$H$20</f>
        <v>5577.3784834600001</v>
      </c>
      <c r="I103" s="36">
        <f>SUMIFS(СВЦЭМ!$C$39:$C$782,СВЦЭМ!$A$39:$A$782,$A103,СВЦЭМ!$B$39:$B$782,I$83)+'СЕТ СН'!$H$12+СВЦЭМ!$D$10+'СЕТ СН'!$H$5-'СЕТ СН'!$H$20</f>
        <v>5484.8207234500005</v>
      </c>
      <c r="J103" s="36">
        <f>SUMIFS(СВЦЭМ!$C$39:$C$782,СВЦЭМ!$A$39:$A$782,$A103,СВЦЭМ!$B$39:$B$782,J$83)+'СЕТ СН'!$H$12+СВЦЭМ!$D$10+'СЕТ СН'!$H$5-'СЕТ СН'!$H$20</f>
        <v>5479.8188033300003</v>
      </c>
      <c r="K103" s="36">
        <f>SUMIFS(СВЦЭМ!$C$39:$C$782,СВЦЭМ!$A$39:$A$782,$A103,СВЦЭМ!$B$39:$B$782,K$83)+'СЕТ СН'!$H$12+СВЦЭМ!$D$10+'СЕТ СН'!$H$5-'СЕТ СН'!$H$20</f>
        <v>5439.40325029</v>
      </c>
      <c r="L103" s="36">
        <f>SUMIFS(СВЦЭМ!$C$39:$C$782,СВЦЭМ!$A$39:$A$782,$A103,СВЦЭМ!$B$39:$B$782,L$83)+'СЕТ СН'!$H$12+СВЦЭМ!$D$10+'СЕТ СН'!$H$5-'СЕТ СН'!$H$20</f>
        <v>5429.6316053299997</v>
      </c>
      <c r="M103" s="36">
        <f>SUMIFS(СВЦЭМ!$C$39:$C$782,СВЦЭМ!$A$39:$A$782,$A103,СВЦЭМ!$B$39:$B$782,M$83)+'СЕТ СН'!$H$12+СВЦЭМ!$D$10+'СЕТ СН'!$H$5-'СЕТ СН'!$H$20</f>
        <v>5442.7660095900001</v>
      </c>
      <c r="N103" s="36">
        <f>SUMIFS(СВЦЭМ!$C$39:$C$782,СВЦЭМ!$A$39:$A$782,$A103,СВЦЭМ!$B$39:$B$782,N$83)+'СЕТ СН'!$H$12+СВЦЭМ!$D$10+'СЕТ СН'!$H$5-'СЕТ СН'!$H$20</f>
        <v>5485.72192739</v>
      </c>
      <c r="O103" s="36">
        <f>SUMIFS(СВЦЭМ!$C$39:$C$782,СВЦЭМ!$A$39:$A$782,$A103,СВЦЭМ!$B$39:$B$782,O$83)+'СЕТ СН'!$H$12+СВЦЭМ!$D$10+'СЕТ СН'!$H$5-'СЕТ СН'!$H$20</f>
        <v>5515.2052531099998</v>
      </c>
      <c r="P103" s="36">
        <f>SUMIFS(СВЦЭМ!$C$39:$C$782,СВЦЭМ!$A$39:$A$782,$A103,СВЦЭМ!$B$39:$B$782,P$83)+'СЕТ СН'!$H$12+СВЦЭМ!$D$10+'СЕТ СН'!$H$5-'СЕТ СН'!$H$20</f>
        <v>5523.2044412200003</v>
      </c>
      <c r="Q103" s="36">
        <f>SUMIFS(СВЦЭМ!$C$39:$C$782,СВЦЭМ!$A$39:$A$782,$A103,СВЦЭМ!$B$39:$B$782,Q$83)+'СЕТ СН'!$H$12+СВЦЭМ!$D$10+'СЕТ СН'!$H$5-'СЕТ СН'!$H$20</f>
        <v>5532.0620091700002</v>
      </c>
      <c r="R103" s="36">
        <f>SUMIFS(СВЦЭМ!$C$39:$C$782,СВЦЭМ!$A$39:$A$782,$A103,СВЦЭМ!$B$39:$B$782,R$83)+'СЕТ СН'!$H$12+СВЦЭМ!$D$10+'СЕТ СН'!$H$5-'СЕТ СН'!$H$20</f>
        <v>5527.8675690099999</v>
      </c>
      <c r="S103" s="36">
        <f>SUMIFS(СВЦЭМ!$C$39:$C$782,СВЦЭМ!$A$39:$A$782,$A103,СВЦЭМ!$B$39:$B$782,S$83)+'СЕТ СН'!$H$12+СВЦЭМ!$D$10+'СЕТ СН'!$H$5-'СЕТ СН'!$H$20</f>
        <v>5509.6423605399996</v>
      </c>
      <c r="T103" s="36">
        <f>SUMIFS(СВЦЭМ!$C$39:$C$782,СВЦЭМ!$A$39:$A$782,$A103,СВЦЭМ!$B$39:$B$782,T$83)+'СЕТ СН'!$H$12+СВЦЭМ!$D$10+'СЕТ СН'!$H$5-'СЕТ СН'!$H$20</f>
        <v>5482.4450348700002</v>
      </c>
      <c r="U103" s="36">
        <f>SUMIFS(СВЦЭМ!$C$39:$C$782,СВЦЭМ!$A$39:$A$782,$A103,СВЦЭМ!$B$39:$B$782,U$83)+'СЕТ СН'!$H$12+СВЦЭМ!$D$10+'СЕТ СН'!$H$5-'СЕТ СН'!$H$20</f>
        <v>5441.9167866799999</v>
      </c>
      <c r="V103" s="36">
        <f>SUMIFS(СВЦЭМ!$C$39:$C$782,СВЦЭМ!$A$39:$A$782,$A103,СВЦЭМ!$B$39:$B$782,V$83)+'СЕТ СН'!$H$12+СВЦЭМ!$D$10+'СЕТ СН'!$H$5-'СЕТ СН'!$H$20</f>
        <v>5436.1624541199999</v>
      </c>
      <c r="W103" s="36">
        <f>SUMIFS(СВЦЭМ!$C$39:$C$782,СВЦЭМ!$A$39:$A$782,$A103,СВЦЭМ!$B$39:$B$782,W$83)+'СЕТ СН'!$H$12+СВЦЭМ!$D$10+'СЕТ СН'!$H$5-'СЕТ СН'!$H$20</f>
        <v>5439.5251088700006</v>
      </c>
      <c r="X103" s="36">
        <f>SUMIFS(СВЦЭМ!$C$39:$C$782,СВЦЭМ!$A$39:$A$782,$A103,СВЦЭМ!$B$39:$B$782,X$83)+'СЕТ СН'!$H$12+СВЦЭМ!$D$10+'СЕТ СН'!$H$5-'СЕТ СН'!$H$20</f>
        <v>5483.4515485900001</v>
      </c>
      <c r="Y103" s="36">
        <f>SUMIFS(СВЦЭМ!$C$39:$C$782,СВЦЭМ!$A$39:$A$782,$A103,СВЦЭМ!$B$39:$B$782,Y$83)+'СЕТ СН'!$H$12+СВЦЭМ!$D$10+'СЕТ СН'!$H$5-'СЕТ СН'!$H$20</f>
        <v>5524.6323932800005</v>
      </c>
    </row>
    <row r="104" spans="1:25" ht="15.75" x14ac:dyDescent="0.2">
      <c r="A104" s="35">
        <f t="shared" si="2"/>
        <v>45006</v>
      </c>
      <c r="B104" s="36">
        <f>SUMIFS(СВЦЭМ!$C$39:$C$782,СВЦЭМ!$A$39:$A$782,$A104,СВЦЭМ!$B$39:$B$782,B$83)+'СЕТ СН'!$H$12+СВЦЭМ!$D$10+'СЕТ СН'!$H$5-'СЕТ СН'!$H$20</f>
        <v>5422.8268402100002</v>
      </c>
      <c r="C104" s="36">
        <f>SUMIFS(СВЦЭМ!$C$39:$C$782,СВЦЭМ!$A$39:$A$782,$A104,СВЦЭМ!$B$39:$B$782,C$83)+'СЕТ СН'!$H$12+СВЦЭМ!$D$10+'СЕТ СН'!$H$5-'СЕТ СН'!$H$20</f>
        <v>5479.01740918</v>
      </c>
      <c r="D104" s="36">
        <f>SUMIFS(СВЦЭМ!$C$39:$C$782,СВЦЭМ!$A$39:$A$782,$A104,СВЦЭМ!$B$39:$B$782,D$83)+'СЕТ СН'!$H$12+СВЦЭМ!$D$10+'СЕТ СН'!$H$5-'СЕТ СН'!$H$20</f>
        <v>5505.9614595200001</v>
      </c>
      <c r="E104" s="36">
        <f>SUMIFS(СВЦЭМ!$C$39:$C$782,СВЦЭМ!$A$39:$A$782,$A104,СВЦЭМ!$B$39:$B$782,E$83)+'СЕТ СН'!$H$12+СВЦЭМ!$D$10+'СЕТ СН'!$H$5-'СЕТ СН'!$H$20</f>
        <v>5516.1085393000003</v>
      </c>
      <c r="F104" s="36">
        <f>SUMIFS(СВЦЭМ!$C$39:$C$782,СВЦЭМ!$A$39:$A$782,$A104,СВЦЭМ!$B$39:$B$782,F$83)+'СЕТ СН'!$H$12+СВЦЭМ!$D$10+'СЕТ СН'!$H$5-'СЕТ СН'!$H$20</f>
        <v>5483.2302314799999</v>
      </c>
      <c r="G104" s="36">
        <f>SUMIFS(СВЦЭМ!$C$39:$C$782,СВЦЭМ!$A$39:$A$782,$A104,СВЦЭМ!$B$39:$B$782,G$83)+'СЕТ СН'!$H$12+СВЦЭМ!$D$10+'СЕТ СН'!$H$5-'СЕТ СН'!$H$20</f>
        <v>5483.4721586400001</v>
      </c>
      <c r="H104" s="36">
        <f>SUMIFS(СВЦЭМ!$C$39:$C$782,СВЦЭМ!$A$39:$A$782,$A104,СВЦЭМ!$B$39:$B$782,H$83)+'СЕТ СН'!$H$12+СВЦЭМ!$D$10+'СЕТ СН'!$H$5-'СЕТ СН'!$H$20</f>
        <v>5421.1029154200005</v>
      </c>
      <c r="I104" s="36">
        <f>SUMIFS(СВЦЭМ!$C$39:$C$782,СВЦЭМ!$A$39:$A$782,$A104,СВЦЭМ!$B$39:$B$782,I$83)+'СЕТ СН'!$H$12+СВЦЭМ!$D$10+'СЕТ СН'!$H$5-'СЕТ СН'!$H$20</f>
        <v>5360.94734565</v>
      </c>
      <c r="J104" s="36">
        <f>SUMIFS(СВЦЭМ!$C$39:$C$782,СВЦЭМ!$A$39:$A$782,$A104,СВЦЭМ!$B$39:$B$782,J$83)+'СЕТ СН'!$H$12+СВЦЭМ!$D$10+'СЕТ СН'!$H$5-'СЕТ СН'!$H$20</f>
        <v>5353.0763876500005</v>
      </c>
      <c r="K104" s="36">
        <f>SUMIFS(СВЦЭМ!$C$39:$C$782,СВЦЭМ!$A$39:$A$782,$A104,СВЦЭМ!$B$39:$B$782,K$83)+'СЕТ СН'!$H$12+СВЦЭМ!$D$10+'СЕТ СН'!$H$5-'СЕТ СН'!$H$20</f>
        <v>5345.5437582000004</v>
      </c>
      <c r="L104" s="36">
        <f>SUMIFS(СВЦЭМ!$C$39:$C$782,СВЦЭМ!$A$39:$A$782,$A104,СВЦЭМ!$B$39:$B$782,L$83)+'СЕТ СН'!$H$12+СВЦЭМ!$D$10+'СЕТ СН'!$H$5-'СЕТ СН'!$H$20</f>
        <v>5354.3953893199996</v>
      </c>
      <c r="M104" s="36">
        <f>SUMIFS(СВЦЭМ!$C$39:$C$782,СВЦЭМ!$A$39:$A$782,$A104,СВЦЭМ!$B$39:$B$782,M$83)+'СЕТ СН'!$H$12+СВЦЭМ!$D$10+'СЕТ СН'!$H$5-'СЕТ СН'!$H$20</f>
        <v>5389.6474659800006</v>
      </c>
      <c r="N104" s="36">
        <f>SUMIFS(СВЦЭМ!$C$39:$C$782,СВЦЭМ!$A$39:$A$782,$A104,СВЦЭМ!$B$39:$B$782,N$83)+'СЕТ СН'!$H$12+СВЦЭМ!$D$10+'СЕТ СН'!$H$5-'СЕТ СН'!$H$20</f>
        <v>5427.0377120000003</v>
      </c>
      <c r="O104" s="36">
        <f>SUMIFS(СВЦЭМ!$C$39:$C$782,СВЦЭМ!$A$39:$A$782,$A104,СВЦЭМ!$B$39:$B$782,O$83)+'СЕТ СН'!$H$12+СВЦЭМ!$D$10+'СЕТ СН'!$H$5-'СЕТ СН'!$H$20</f>
        <v>5469.7855590199997</v>
      </c>
      <c r="P104" s="36">
        <f>SUMIFS(СВЦЭМ!$C$39:$C$782,СВЦЭМ!$A$39:$A$782,$A104,СВЦЭМ!$B$39:$B$782,P$83)+'СЕТ СН'!$H$12+СВЦЭМ!$D$10+'СЕТ СН'!$H$5-'СЕТ СН'!$H$20</f>
        <v>5476.8990551200004</v>
      </c>
      <c r="Q104" s="36">
        <f>SUMIFS(СВЦЭМ!$C$39:$C$782,СВЦЭМ!$A$39:$A$782,$A104,СВЦЭМ!$B$39:$B$782,Q$83)+'СЕТ СН'!$H$12+СВЦЭМ!$D$10+'СЕТ СН'!$H$5-'СЕТ СН'!$H$20</f>
        <v>5490.1303656600003</v>
      </c>
      <c r="R104" s="36">
        <f>SUMIFS(СВЦЭМ!$C$39:$C$782,СВЦЭМ!$A$39:$A$782,$A104,СВЦЭМ!$B$39:$B$782,R$83)+'СЕТ СН'!$H$12+СВЦЭМ!$D$10+'СЕТ СН'!$H$5-'СЕТ СН'!$H$20</f>
        <v>5482.7907500000001</v>
      </c>
      <c r="S104" s="36">
        <f>SUMIFS(СВЦЭМ!$C$39:$C$782,СВЦЭМ!$A$39:$A$782,$A104,СВЦЭМ!$B$39:$B$782,S$83)+'СЕТ СН'!$H$12+СВЦЭМ!$D$10+'СЕТ СН'!$H$5-'СЕТ СН'!$H$20</f>
        <v>5464.0454730900001</v>
      </c>
      <c r="T104" s="36">
        <f>SUMIFS(СВЦЭМ!$C$39:$C$782,СВЦЭМ!$A$39:$A$782,$A104,СВЦЭМ!$B$39:$B$782,T$83)+'СЕТ СН'!$H$12+СВЦЭМ!$D$10+'СЕТ СН'!$H$5-'СЕТ СН'!$H$20</f>
        <v>5436.6440322600001</v>
      </c>
      <c r="U104" s="36">
        <f>SUMIFS(СВЦЭМ!$C$39:$C$782,СВЦЭМ!$A$39:$A$782,$A104,СВЦЭМ!$B$39:$B$782,U$83)+'СЕТ СН'!$H$12+СВЦЭМ!$D$10+'СЕТ СН'!$H$5-'СЕТ СН'!$H$20</f>
        <v>5406.23374977</v>
      </c>
      <c r="V104" s="36">
        <f>SUMIFS(СВЦЭМ!$C$39:$C$782,СВЦЭМ!$A$39:$A$782,$A104,СВЦЭМ!$B$39:$B$782,V$83)+'СЕТ СН'!$H$12+СВЦЭМ!$D$10+'СЕТ СН'!$H$5-'СЕТ СН'!$H$20</f>
        <v>5391.1006732699998</v>
      </c>
      <c r="W104" s="36">
        <f>SUMIFS(СВЦЭМ!$C$39:$C$782,СВЦЭМ!$A$39:$A$782,$A104,СВЦЭМ!$B$39:$B$782,W$83)+'СЕТ СН'!$H$12+СВЦЭМ!$D$10+'СЕТ СН'!$H$5-'СЕТ СН'!$H$20</f>
        <v>5397.1454165100004</v>
      </c>
      <c r="X104" s="36">
        <f>SUMIFS(СВЦЭМ!$C$39:$C$782,СВЦЭМ!$A$39:$A$782,$A104,СВЦЭМ!$B$39:$B$782,X$83)+'СЕТ СН'!$H$12+СВЦЭМ!$D$10+'СЕТ СН'!$H$5-'СЕТ СН'!$H$20</f>
        <v>5429.4592847000004</v>
      </c>
      <c r="Y104" s="36">
        <f>SUMIFS(СВЦЭМ!$C$39:$C$782,СВЦЭМ!$A$39:$A$782,$A104,СВЦЭМ!$B$39:$B$782,Y$83)+'СЕТ СН'!$H$12+СВЦЭМ!$D$10+'СЕТ СН'!$H$5-'СЕТ СН'!$H$20</f>
        <v>5457.85846485</v>
      </c>
    </row>
    <row r="105" spans="1:25" ht="15.75" x14ac:dyDescent="0.2">
      <c r="A105" s="35">
        <f t="shared" si="2"/>
        <v>45007</v>
      </c>
      <c r="B105" s="36">
        <f>SUMIFS(СВЦЭМ!$C$39:$C$782,СВЦЭМ!$A$39:$A$782,$A105,СВЦЭМ!$B$39:$B$782,B$83)+'СЕТ СН'!$H$12+СВЦЭМ!$D$10+'СЕТ СН'!$H$5-'СЕТ СН'!$H$20</f>
        <v>5577.6215757200007</v>
      </c>
      <c r="C105" s="36">
        <f>SUMIFS(СВЦЭМ!$C$39:$C$782,СВЦЭМ!$A$39:$A$782,$A105,СВЦЭМ!$B$39:$B$782,C$83)+'СЕТ СН'!$H$12+СВЦЭМ!$D$10+'СЕТ СН'!$H$5-'СЕТ СН'!$H$20</f>
        <v>5627.3473687000005</v>
      </c>
      <c r="D105" s="36">
        <f>SUMIFS(СВЦЭМ!$C$39:$C$782,СВЦЭМ!$A$39:$A$782,$A105,СВЦЭМ!$B$39:$B$782,D$83)+'СЕТ СН'!$H$12+СВЦЭМ!$D$10+'СЕТ СН'!$H$5-'СЕТ СН'!$H$20</f>
        <v>5705.02302014</v>
      </c>
      <c r="E105" s="36">
        <f>SUMIFS(СВЦЭМ!$C$39:$C$782,СВЦЭМ!$A$39:$A$782,$A105,СВЦЭМ!$B$39:$B$782,E$83)+'СЕТ СН'!$H$12+СВЦЭМ!$D$10+'СЕТ СН'!$H$5-'СЕТ СН'!$H$20</f>
        <v>5718.0900573199997</v>
      </c>
      <c r="F105" s="36">
        <f>SUMIFS(СВЦЭМ!$C$39:$C$782,СВЦЭМ!$A$39:$A$782,$A105,СВЦЭМ!$B$39:$B$782,F$83)+'СЕТ СН'!$H$12+СВЦЭМ!$D$10+'СЕТ СН'!$H$5-'СЕТ СН'!$H$20</f>
        <v>5729.2613255899996</v>
      </c>
      <c r="G105" s="36">
        <f>SUMIFS(СВЦЭМ!$C$39:$C$782,СВЦЭМ!$A$39:$A$782,$A105,СВЦЭМ!$B$39:$B$782,G$83)+'СЕТ СН'!$H$12+СВЦЭМ!$D$10+'СЕТ СН'!$H$5-'СЕТ СН'!$H$20</f>
        <v>5693.5872334800006</v>
      </c>
      <c r="H105" s="36">
        <f>SUMIFS(СВЦЭМ!$C$39:$C$782,СВЦЭМ!$A$39:$A$782,$A105,СВЦЭМ!$B$39:$B$782,H$83)+'СЕТ СН'!$H$12+СВЦЭМ!$D$10+'СЕТ СН'!$H$5-'СЕТ СН'!$H$20</f>
        <v>5623.4497982299999</v>
      </c>
      <c r="I105" s="36">
        <f>SUMIFS(СВЦЭМ!$C$39:$C$782,СВЦЭМ!$A$39:$A$782,$A105,СВЦЭМ!$B$39:$B$782,I$83)+'СЕТ СН'!$H$12+СВЦЭМ!$D$10+'СЕТ СН'!$H$5-'СЕТ СН'!$H$20</f>
        <v>5567.1195438900004</v>
      </c>
      <c r="J105" s="36">
        <f>SUMIFS(СВЦЭМ!$C$39:$C$782,СВЦЭМ!$A$39:$A$782,$A105,СВЦЭМ!$B$39:$B$782,J$83)+'СЕТ СН'!$H$12+СВЦЭМ!$D$10+'СЕТ СН'!$H$5-'СЕТ СН'!$H$20</f>
        <v>5567.64706355</v>
      </c>
      <c r="K105" s="36">
        <f>SUMIFS(СВЦЭМ!$C$39:$C$782,СВЦЭМ!$A$39:$A$782,$A105,СВЦЭМ!$B$39:$B$782,K$83)+'СЕТ СН'!$H$12+СВЦЭМ!$D$10+'СЕТ СН'!$H$5-'СЕТ СН'!$H$20</f>
        <v>5541.45511532</v>
      </c>
      <c r="L105" s="36">
        <f>SUMIFS(СВЦЭМ!$C$39:$C$782,СВЦЭМ!$A$39:$A$782,$A105,СВЦЭМ!$B$39:$B$782,L$83)+'СЕТ СН'!$H$12+СВЦЭМ!$D$10+'СЕТ СН'!$H$5-'СЕТ СН'!$H$20</f>
        <v>5543.64218248</v>
      </c>
      <c r="M105" s="36">
        <f>SUMIFS(СВЦЭМ!$C$39:$C$782,СВЦЭМ!$A$39:$A$782,$A105,СВЦЭМ!$B$39:$B$782,M$83)+'СЕТ СН'!$H$12+СВЦЭМ!$D$10+'СЕТ СН'!$H$5-'СЕТ СН'!$H$20</f>
        <v>5516.6468007800004</v>
      </c>
      <c r="N105" s="36">
        <f>SUMIFS(СВЦЭМ!$C$39:$C$782,СВЦЭМ!$A$39:$A$782,$A105,СВЦЭМ!$B$39:$B$782,N$83)+'СЕТ СН'!$H$12+СВЦЭМ!$D$10+'СЕТ СН'!$H$5-'СЕТ СН'!$H$20</f>
        <v>5625.30222727</v>
      </c>
      <c r="O105" s="36">
        <f>SUMIFS(СВЦЭМ!$C$39:$C$782,СВЦЭМ!$A$39:$A$782,$A105,СВЦЭМ!$B$39:$B$782,O$83)+'СЕТ СН'!$H$12+СВЦЭМ!$D$10+'СЕТ СН'!$H$5-'СЕТ СН'!$H$20</f>
        <v>5633.1569453700004</v>
      </c>
      <c r="P105" s="36">
        <f>SUMIFS(СВЦЭМ!$C$39:$C$782,СВЦЭМ!$A$39:$A$782,$A105,СВЦЭМ!$B$39:$B$782,P$83)+'СЕТ СН'!$H$12+СВЦЭМ!$D$10+'СЕТ СН'!$H$5-'СЕТ СН'!$H$20</f>
        <v>5636.1568141999996</v>
      </c>
      <c r="Q105" s="36">
        <f>SUMIFS(СВЦЭМ!$C$39:$C$782,СВЦЭМ!$A$39:$A$782,$A105,СВЦЭМ!$B$39:$B$782,Q$83)+'СЕТ СН'!$H$12+СВЦЭМ!$D$10+'СЕТ СН'!$H$5-'СЕТ СН'!$H$20</f>
        <v>5636.0870338100003</v>
      </c>
      <c r="R105" s="36">
        <f>SUMIFS(СВЦЭМ!$C$39:$C$782,СВЦЭМ!$A$39:$A$782,$A105,СВЦЭМ!$B$39:$B$782,R$83)+'СЕТ СН'!$H$12+СВЦЭМ!$D$10+'СЕТ СН'!$H$5-'СЕТ СН'!$H$20</f>
        <v>5606.2591697999997</v>
      </c>
      <c r="S105" s="36">
        <f>SUMIFS(СВЦЭМ!$C$39:$C$782,СВЦЭМ!$A$39:$A$782,$A105,СВЦЭМ!$B$39:$B$782,S$83)+'СЕТ СН'!$H$12+СВЦЭМ!$D$10+'СЕТ СН'!$H$5-'СЕТ СН'!$H$20</f>
        <v>5582.3381039699998</v>
      </c>
      <c r="T105" s="36">
        <f>SUMIFS(СВЦЭМ!$C$39:$C$782,СВЦЭМ!$A$39:$A$782,$A105,СВЦЭМ!$B$39:$B$782,T$83)+'СЕТ СН'!$H$12+СВЦЭМ!$D$10+'СЕТ СН'!$H$5-'СЕТ СН'!$H$20</f>
        <v>5586.16098977</v>
      </c>
      <c r="U105" s="36">
        <f>SUMIFS(СВЦЭМ!$C$39:$C$782,СВЦЭМ!$A$39:$A$782,$A105,СВЦЭМ!$B$39:$B$782,U$83)+'СЕТ СН'!$H$12+СВЦЭМ!$D$10+'СЕТ СН'!$H$5-'СЕТ СН'!$H$20</f>
        <v>5543.9231315799998</v>
      </c>
      <c r="V105" s="36">
        <f>SUMIFS(СВЦЭМ!$C$39:$C$782,СВЦЭМ!$A$39:$A$782,$A105,СВЦЭМ!$B$39:$B$782,V$83)+'СЕТ СН'!$H$12+СВЦЭМ!$D$10+'СЕТ СН'!$H$5-'СЕТ СН'!$H$20</f>
        <v>5511.1380016800003</v>
      </c>
      <c r="W105" s="36">
        <f>SUMIFS(СВЦЭМ!$C$39:$C$782,СВЦЭМ!$A$39:$A$782,$A105,СВЦЭМ!$B$39:$B$782,W$83)+'СЕТ СН'!$H$12+СВЦЭМ!$D$10+'СЕТ СН'!$H$5-'СЕТ СН'!$H$20</f>
        <v>5508.0862251300005</v>
      </c>
      <c r="X105" s="36">
        <f>SUMIFS(СВЦЭМ!$C$39:$C$782,СВЦЭМ!$A$39:$A$782,$A105,СВЦЭМ!$B$39:$B$782,X$83)+'СЕТ СН'!$H$12+СВЦЭМ!$D$10+'СЕТ СН'!$H$5-'СЕТ СН'!$H$20</f>
        <v>5521.0131329200003</v>
      </c>
      <c r="Y105" s="36">
        <f>SUMIFS(СВЦЭМ!$C$39:$C$782,СВЦЭМ!$A$39:$A$782,$A105,СВЦЭМ!$B$39:$B$782,Y$83)+'СЕТ СН'!$H$12+СВЦЭМ!$D$10+'СЕТ СН'!$H$5-'СЕТ СН'!$H$20</f>
        <v>5571.8317380899998</v>
      </c>
    </row>
    <row r="106" spans="1:25" ht="15.75" x14ac:dyDescent="0.2">
      <c r="A106" s="35">
        <f t="shared" si="2"/>
        <v>45008</v>
      </c>
      <c r="B106" s="36">
        <f>SUMIFS(СВЦЭМ!$C$39:$C$782,СВЦЭМ!$A$39:$A$782,$A106,СВЦЭМ!$B$39:$B$782,B$83)+'СЕТ СН'!$H$12+СВЦЭМ!$D$10+'СЕТ СН'!$H$5-'СЕТ СН'!$H$20</f>
        <v>5640.7200550199996</v>
      </c>
      <c r="C106" s="36">
        <f>SUMIFS(СВЦЭМ!$C$39:$C$782,СВЦЭМ!$A$39:$A$782,$A106,СВЦЭМ!$B$39:$B$782,C$83)+'СЕТ СН'!$H$12+СВЦЭМ!$D$10+'СЕТ СН'!$H$5-'СЕТ СН'!$H$20</f>
        <v>5711.4732631200004</v>
      </c>
      <c r="D106" s="36">
        <f>SUMIFS(СВЦЭМ!$C$39:$C$782,СВЦЭМ!$A$39:$A$782,$A106,СВЦЭМ!$B$39:$B$782,D$83)+'СЕТ СН'!$H$12+СВЦЭМ!$D$10+'СЕТ СН'!$H$5-'СЕТ СН'!$H$20</f>
        <v>5744.9999500100002</v>
      </c>
      <c r="E106" s="36">
        <f>SUMIFS(СВЦЭМ!$C$39:$C$782,СВЦЭМ!$A$39:$A$782,$A106,СВЦЭМ!$B$39:$B$782,E$83)+'СЕТ СН'!$H$12+СВЦЭМ!$D$10+'СЕТ СН'!$H$5-'СЕТ СН'!$H$20</f>
        <v>5766.2466297000001</v>
      </c>
      <c r="F106" s="36">
        <f>SUMIFS(СВЦЭМ!$C$39:$C$782,СВЦЭМ!$A$39:$A$782,$A106,СВЦЭМ!$B$39:$B$782,F$83)+'СЕТ СН'!$H$12+СВЦЭМ!$D$10+'СЕТ СН'!$H$5-'СЕТ СН'!$H$20</f>
        <v>5762.1287703600001</v>
      </c>
      <c r="G106" s="36">
        <f>SUMIFS(СВЦЭМ!$C$39:$C$782,СВЦЭМ!$A$39:$A$782,$A106,СВЦЭМ!$B$39:$B$782,G$83)+'СЕТ СН'!$H$12+СВЦЭМ!$D$10+'СЕТ СН'!$H$5-'СЕТ СН'!$H$20</f>
        <v>5691.3059181099998</v>
      </c>
      <c r="H106" s="36">
        <f>SUMIFS(СВЦЭМ!$C$39:$C$782,СВЦЭМ!$A$39:$A$782,$A106,СВЦЭМ!$B$39:$B$782,H$83)+'СЕТ СН'!$H$12+СВЦЭМ!$D$10+'СЕТ СН'!$H$5-'СЕТ СН'!$H$20</f>
        <v>5656.5530811299996</v>
      </c>
      <c r="I106" s="36">
        <f>SUMIFS(СВЦЭМ!$C$39:$C$782,СВЦЭМ!$A$39:$A$782,$A106,СВЦЭМ!$B$39:$B$782,I$83)+'СЕТ СН'!$H$12+СВЦЭМ!$D$10+'СЕТ СН'!$H$5-'СЕТ СН'!$H$20</f>
        <v>5593.0228784600004</v>
      </c>
      <c r="J106" s="36">
        <f>SUMIFS(СВЦЭМ!$C$39:$C$782,СВЦЭМ!$A$39:$A$782,$A106,СВЦЭМ!$B$39:$B$782,J$83)+'СЕТ СН'!$H$12+СВЦЭМ!$D$10+'СЕТ СН'!$H$5-'СЕТ СН'!$H$20</f>
        <v>5574.53671012</v>
      </c>
      <c r="K106" s="36">
        <f>SUMIFS(СВЦЭМ!$C$39:$C$782,СВЦЭМ!$A$39:$A$782,$A106,СВЦЭМ!$B$39:$B$782,K$83)+'СЕТ СН'!$H$12+СВЦЭМ!$D$10+'СЕТ СН'!$H$5-'СЕТ СН'!$H$20</f>
        <v>5551.4985461699998</v>
      </c>
      <c r="L106" s="36">
        <f>SUMIFS(СВЦЭМ!$C$39:$C$782,СВЦЭМ!$A$39:$A$782,$A106,СВЦЭМ!$B$39:$B$782,L$83)+'СЕТ СН'!$H$12+СВЦЭМ!$D$10+'СЕТ СН'!$H$5-'СЕТ СН'!$H$20</f>
        <v>5515.04613763</v>
      </c>
      <c r="M106" s="36">
        <f>SUMIFS(СВЦЭМ!$C$39:$C$782,СВЦЭМ!$A$39:$A$782,$A106,СВЦЭМ!$B$39:$B$782,M$83)+'СЕТ СН'!$H$12+СВЦЭМ!$D$10+'СЕТ СН'!$H$5-'СЕТ СН'!$H$20</f>
        <v>5541.4006028800004</v>
      </c>
      <c r="N106" s="36">
        <f>SUMIFS(СВЦЭМ!$C$39:$C$782,СВЦЭМ!$A$39:$A$782,$A106,СВЦЭМ!$B$39:$B$782,N$83)+'СЕТ СН'!$H$12+СВЦЭМ!$D$10+'СЕТ СН'!$H$5-'СЕТ СН'!$H$20</f>
        <v>5580.1133480200006</v>
      </c>
      <c r="O106" s="36">
        <f>SUMIFS(СВЦЭМ!$C$39:$C$782,СВЦЭМ!$A$39:$A$782,$A106,СВЦЭМ!$B$39:$B$782,O$83)+'СЕТ СН'!$H$12+СВЦЭМ!$D$10+'СЕТ СН'!$H$5-'СЕТ СН'!$H$20</f>
        <v>5622.5930899100003</v>
      </c>
      <c r="P106" s="36">
        <f>SUMIFS(СВЦЭМ!$C$39:$C$782,СВЦЭМ!$A$39:$A$782,$A106,СВЦЭМ!$B$39:$B$782,P$83)+'СЕТ СН'!$H$12+СВЦЭМ!$D$10+'СЕТ СН'!$H$5-'СЕТ СН'!$H$20</f>
        <v>5665.0760105000008</v>
      </c>
      <c r="Q106" s="36">
        <f>SUMIFS(СВЦЭМ!$C$39:$C$782,СВЦЭМ!$A$39:$A$782,$A106,СВЦЭМ!$B$39:$B$782,Q$83)+'СЕТ СН'!$H$12+СВЦЭМ!$D$10+'СЕТ СН'!$H$5-'СЕТ СН'!$H$20</f>
        <v>5665.8758503999998</v>
      </c>
      <c r="R106" s="36">
        <f>SUMIFS(СВЦЭМ!$C$39:$C$782,СВЦЭМ!$A$39:$A$782,$A106,СВЦЭМ!$B$39:$B$782,R$83)+'СЕТ СН'!$H$12+СВЦЭМ!$D$10+'СЕТ СН'!$H$5-'СЕТ СН'!$H$20</f>
        <v>5624.8175326999999</v>
      </c>
      <c r="S106" s="36">
        <f>SUMIFS(СВЦЭМ!$C$39:$C$782,СВЦЭМ!$A$39:$A$782,$A106,СВЦЭМ!$B$39:$B$782,S$83)+'СЕТ СН'!$H$12+СВЦЭМ!$D$10+'СЕТ СН'!$H$5-'СЕТ СН'!$H$20</f>
        <v>5609.4137176100003</v>
      </c>
      <c r="T106" s="36">
        <f>SUMIFS(СВЦЭМ!$C$39:$C$782,СВЦЭМ!$A$39:$A$782,$A106,СВЦЭМ!$B$39:$B$782,T$83)+'СЕТ СН'!$H$12+СВЦЭМ!$D$10+'СЕТ СН'!$H$5-'СЕТ СН'!$H$20</f>
        <v>5571.5603716400001</v>
      </c>
      <c r="U106" s="36">
        <f>SUMIFS(СВЦЭМ!$C$39:$C$782,СВЦЭМ!$A$39:$A$782,$A106,СВЦЭМ!$B$39:$B$782,U$83)+'СЕТ СН'!$H$12+СВЦЭМ!$D$10+'СЕТ СН'!$H$5-'СЕТ СН'!$H$20</f>
        <v>5522.2684877000002</v>
      </c>
      <c r="V106" s="36">
        <f>SUMIFS(СВЦЭМ!$C$39:$C$782,СВЦЭМ!$A$39:$A$782,$A106,СВЦЭМ!$B$39:$B$782,V$83)+'СЕТ СН'!$H$12+СВЦЭМ!$D$10+'СЕТ СН'!$H$5-'СЕТ СН'!$H$20</f>
        <v>5512.7310232199998</v>
      </c>
      <c r="W106" s="36">
        <f>SUMIFS(СВЦЭМ!$C$39:$C$782,СВЦЭМ!$A$39:$A$782,$A106,СВЦЭМ!$B$39:$B$782,W$83)+'СЕТ СН'!$H$12+СВЦЭМ!$D$10+'СЕТ СН'!$H$5-'СЕТ СН'!$H$20</f>
        <v>5549.8172039999999</v>
      </c>
      <c r="X106" s="36">
        <f>SUMIFS(СВЦЭМ!$C$39:$C$782,СВЦЭМ!$A$39:$A$782,$A106,СВЦЭМ!$B$39:$B$782,X$83)+'СЕТ СН'!$H$12+СВЦЭМ!$D$10+'СЕТ СН'!$H$5-'СЕТ СН'!$H$20</f>
        <v>5587.6180880600004</v>
      </c>
      <c r="Y106" s="36">
        <f>SUMIFS(СВЦЭМ!$C$39:$C$782,СВЦЭМ!$A$39:$A$782,$A106,СВЦЭМ!$B$39:$B$782,Y$83)+'СЕТ СН'!$H$12+СВЦЭМ!$D$10+'СЕТ СН'!$H$5-'СЕТ СН'!$H$20</f>
        <v>5619.7792879799999</v>
      </c>
    </row>
    <row r="107" spans="1:25" ht="15.75" x14ac:dyDescent="0.2">
      <c r="A107" s="35">
        <f t="shared" si="2"/>
        <v>45009</v>
      </c>
      <c r="B107" s="36">
        <f>SUMIFS(СВЦЭМ!$C$39:$C$782,СВЦЭМ!$A$39:$A$782,$A107,СВЦЭМ!$B$39:$B$782,B$83)+'СЕТ СН'!$H$12+СВЦЭМ!$D$10+'СЕТ СН'!$H$5-'СЕТ СН'!$H$20</f>
        <v>5714.0801280699998</v>
      </c>
      <c r="C107" s="36">
        <f>SUMIFS(СВЦЭМ!$C$39:$C$782,СВЦЭМ!$A$39:$A$782,$A107,СВЦЭМ!$B$39:$B$782,C$83)+'СЕТ СН'!$H$12+СВЦЭМ!$D$10+'СЕТ СН'!$H$5-'СЕТ СН'!$H$20</f>
        <v>5794.8060832900001</v>
      </c>
      <c r="D107" s="36">
        <f>SUMIFS(СВЦЭМ!$C$39:$C$782,СВЦЭМ!$A$39:$A$782,$A107,СВЦЭМ!$B$39:$B$782,D$83)+'СЕТ СН'!$H$12+СВЦЭМ!$D$10+'СЕТ СН'!$H$5-'СЕТ СН'!$H$20</f>
        <v>5785.2294265700002</v>
      </c>
      <c r="E107" s="36">
        <f>SUMIFS(СВЦЭМ!$C$39:$C$782,СВЦЭМ!$A$39:$A$782,$A107,СВЦЭМ!$B$39:$B$782,E$83)+'СЕТ СН'!$H$12+СВЦЭМ!$D$10+'СЕТ СН'!$H$5-'СЕТ СН'!$H$20</f>
        <v>5787.1102977299997</v>
      </c>
      <c r="F107" s="36">
        <f>SUMIFS(СВЦЭМ!$C$39:$C$782,СВЦЭМ!$A$39:$A$782,$A107,СВЦЭМ!$B$39:$B$782,F$83)+'СЕТ СН'!$H$12+СВЦЭМ!$D$10+'СЕТ СН'!$H$5-'СЕТ СН'!$H$20</f>
        <v>5786.6336576900003</v>
      </c>
      <c r="G107" s="36">
        <f>SUMIFS(СВЦЭМ!$C$39:$C$782,СВЦЭМ!$A$39:$A$782,$A107,СВЦЭМ!$B$39:$B$782,G$83)+'СЕТ СН'!$H$12+СВЦЭМ!$D$10+'СЕТ СН'!$H$5-'СЕТ СН'!$H$20</f>
        <v>5784.5725918999997</v>
      </c>
      <c r="H107" s="36">
        <f>SUMIFS(СВЦЭМ!$C$39:$C$782,СВЦЭМ!$A$39:$A$782,$A107,СВЦЭМ!$B$39:$B$782,H$83)+'СЕТ СН'!$H$12+СВЦЭМ!$D$10+'СЕТ СН'!$H$5-'СЕТ СН'!$H$20</f>
        <v>5764.6156410900003</v>
      </c>
      <c r="I107" s="36">
        <f>SUMIFS(СВЦЭМ!$C$39:$C$782,СВЦЭМ!$A$39:$A$782,$A107,СВЦЭМ!$B$39:$B$782,I$83)+'СЕТ СН'!$H$12+СВЦЭМ!$D$10+'СЕТ СН'!$H$5-'СЕТ СН'!$H$20</f>
        <v>5684.3372785800002</v>
      </c>
      <c r="J107" s="36">
        <f>SUMIFS(СВЦЭМ!$C$39:$C$782,СВЦЭМ!$A$39:$A$782,$A107,СВЦЭМ!$B$39:$B$782,J$83)+'СЕТ СН'!$H$12+СВЦЭМ!$D$10+'СЕТ СН'!$H$5-'СЕТ СН'!$H$20</f>
        <v>5676.9716723599995</v>
      </c>
      <c r="K107" s="36">
        <f>SUMIFS(СВЦЭМ!$C$39:$C$782,СВЦЭМ!$A$39:$A$782,$A107,СВЦЭМ!$B$39:$B$782,K$83)+'СЕТ СН'!$H$12+СВЦЭМ!$D$10+'СЕТ СН'!$H$5-'СЕТ СН'!$H$20</f>
        <v>5647.1850738699995</v>
      </c>
      <c r="L107" s="36">
        <f>SUMIFS(СВЦЭМ!$C$39:$C$782,СВЦЭМ!$A$39:$A$782,$A107,СВЦЭМ!$B$39:$B$782,L$83)+'СЕТ СН'!$H$12+СВЦЭМ!$D$10+'СЕТ СН'!$H$5-'СЕТ СН'!$H$20</f>
        <v>5577.6773784100005</v>
      </c>
      <c r="M107" s="36">
        <f>SUMIFS(СВЦЭМ!$C$39:$C$782,СВЦЭМ!$A$39:$A$782,$A107,СВЦЭМ!$B$39:$B$782,M$83)+'СЕТ СН'!$H$12+СВЦЭМ!$D$10+'СЕТ СН'!$H$5-'СЕТ СН'!$H$20</f>
        <v>5581.8621490599999</v>
      </c>
      <c r="N107" s="36">
        <f>SUMIFS(СВЦЭМ!$C$39:$C$782,СВЦЭМ!$A$39:$A$782,$A107,СВЦЭМ!$B$39:$B$782,N$83)+'СЕТ СН'!$H$12+СВЦЭМ!$D$10+'СЕТ СН'!$H$5-'СЕТ СН'!$H$20</f>
        <v>5594.7795175000001</v>
      </c>
      <c r="O107" s="36">
        <f>SUMIFS(СВЦЭМ!$C$39:$C$782,СВЦЭМ!$A$39:$A$782,$A107,СВЦЭМ!$B$39:$B$782,O$83)+'СЕТ СН'!$H$12+СВЦЭМ!$D$10+'СЕТ СН'!$H$5-'СЕТ СН'!$H$20</f>
        <v>5601.9044822899996</v>
      </c>
      <c r="P107" s="36">
        <f>SUMIFS(СВЦЭМ!$C$39:$C$782,СВЦЭМ!$A$39:$A$782,$A107,СВЦЭМ!$B$39:$B$782,P$83)+'СЕТ СН'!$H$12+СВЦЭМ!$D$10+'СЕТ СН'!$H$5-'СЕТ СН'!$H$20</f>
        <v>5609.8654769900004</v>
      </c>
      <c r="Q107" s="36">
        <f>SUMIFS(СВЦЭМ!$C$39:$C$782,СВЦЭМ!$A$39:$A$782,$A107,СВЦЭМ!$B$39:$B$782,Q$83)+'СЕТ СН'!$H$12+СВЦЭМ!$D$10+'СЕТ СН'!$H$5-'СЕТ СН'!$H$20</f>
        <v>5605.4987598400003</v>
      </c>
      <c r="R107" s="36">
        <f>SUMIFS(СВЦЭМ!$C$39:$C$782,СВЦЭМ!$A$39:$A$782,$A107,СВЦЭМ!$B$39:$B$782,R$83)+'СЕТ СН'!$H$12+СВЦЭМ!$D$10+'СЕТ СН'!$H$5-'СЕТ СН'!$H$20</f>
        <v>5606.9018977899996</v>
      </c>
      <c r="S107" s="36">
        <f>SUMIFS(СВЦЭМ!$C$39:$C$782,СВЦЭМ!$A$39:$A$782,$A107,СВЦЭМ!$B$39:$B$782,S$83)+'СЕТ СН'!$H$12+СВЦЭМ!$D$10+'СЕТ СН'!$H$5-'СЕТ СН'!$H$20</f>
        <v>5560.15941681</v>
      </c>
      <c r="T107" s="36">
        <f>SUMIFS(СВЦЭМ!$C$39:$C$782,СВЦЭМ!$A$39:$A$782,$A107,СВЦЭМ!$B$39:$B$782,T$83)+'СЕТ СН'!$H$12+СВЦЭМ!$D$10+'СЕТ СН'!$H$5-'СЕТ СН'!$H$20</f>
        <v>5550.9590984400002</v>
      </c>
      <c r="U107" s="36">
        <f>SUMIFS(СВЦЭМ!$C$39:$C$782,СВЦЭМ!$A$39:$A$782,$A107,СВЦЭМ!$B$39:$B$782,U$83)+'СЕТ СН'!$H$12+СВЦЭМ!$D$10+'СЕТ СН'!$H$5-'СЕТ СН'!$H$20</f>
        <v>5537.1661806800003</v>
      </c>
      <c r="V107" s="36">
        <f>SUMIFS(СВЦЭМ!$C$39:$C$782,СВЦЭМ!$A$39:$A$782,$A107,СВЦЭМ!$B$39:$B$782,V$83)+'СЕТ СН'!$H$12+СВЦЭМ!$D$10+'СЕТ СН'!$H$5-'СЕТ СН'!$H$20</f>
        <v>5550.2433486</v>
      </c>
      <c r="W107" s="36">
        <f>SUMIFS(СВЦЭМ!$C$39:$C$782,СВЦЭМ!$A$39:$A$782,$A107,СВЦЭМ!$B$39:$B$782,W$83)+'СЕТ СН'!$H$12+СВЦЭМ!$D$10+'СЕТ СН'!$H$5-'СЕТ СН'!$H$20</f>
        <v>5551.8228740300001</v>
      </c>
      <c r="X107" s="36">
        <f>SUMIFS(СВЦЭМ!$C$39:$C$782,СВЦЭМ!$A$39:$A$782,$A107,СВЦЭМ!$B$39:$B$782,X$83)+'СЕТ СН'!$H$12+СВЦЭМ!$D$10+'СЕТ СН'!$H$5-'СЕТ СН'!$H$20</f>
        <v>5609.8371238199998</v>
      </c>
      <c r="Y107" s="36">
        <f>SUMIFS(СВЦЭМ!$C$39:$C$782,СВЦЭМ!$A$39:$A$782,$A107,СВЦЭМ!$B$39:$B$782,Y$83)+'СЕТ СН'!$H$12+СВЦЭМ!$D$10+'СЕТ СН'!$H$5-'СЕТ СН'!$H$20</f>
        <v>5582.21041031</v>
      </c>
    </row>
    <row r="108" spans="1:25" ht="15.75" x14ac:dyDescent="0.2">
      <c r="A108" s="35">
        <f t="shared" si="2"/>
        <v>45010</v>
      </c>
      <c r="B108" s="36">
        <f>SUMIFS(СВЦЭМ!$C$39:$C$782,СВЦЭМ!$A$39:$A$782,$A108,СВЦЭМ!$B$39:$B$782,B$83)+'СЕТ СН'!$H$12+СВЦЭМ!$D$10+'СЕТ СН'!$H$5-'СЕТ СН'!$H$20</f>
        <v>5581.0273549200001</v>
      </c>
      <c r="C108" s="36">
        <f>SUMIFS(СВЦЭМ!$C$39:$C$782,СВЦЭМ!$A$39:$A$782,$A108,СВЦЭМ!$B$39:$B$782,C$83)+'СЕТ СН'!$H$12+СВЦЭМ!$D$10+'СЕТ СН'!$H$5-'СЕТ СН'!$H$20</f>
        <v>5627.5325669200001</v>
      </c>
      <c r="D108" s="36">
        <f>SUMIFS(СВЦЭМ!$C$39:$C$782,СВЦЭМ!$A$39:$A$782,$A108,СВЦЭМ!$B$39:$B$782,D$83)+'СЕТ СН'!$H$12+СВЦЭМ!$D$10+'СЕТ СН'!$H$5-'СЕТ СН'!$H$20</f>
        <v>5654.8257918899999</v>
      </c>
      <c r="E108" s="36">
        <f>SUMIFS(СВЦЭМ!$C$39:$C$782,СВЦЭМ!$A$39:$A$782,$A108,СВЦЭМ!$B$39:$B$782,E$83)+'СЕТ СН'!$H$12+СВЦЭМ!$D$10+'СЕТ СН'!$H$5-'СЕТ СН'!$H$20</f>
        <v>5659.8753994800009</v>
      </c>
      <c r="F108" s="36">
        <f>SUMIFS(СВЦЭМ!$C$39:$C$782,СВЦЭМ!$A$39:$A$782,$A108,СВЦЭМ!$B$39:$B$782,F$83)+'СЕТ СН'!$H$12+СВЦЭМ!$D$10+'СЕТ СН'!$H$5-'СЕТ СН'!$H$20</f>
        <v>5654.9252865600001</v>
      </c>
      <c r="G108" s="36">
        <f>SUMIFS(СВЦЭМ!$C$39:$C$782,СВЦЭМ!$A$39:$A$782,$A108,СВЦЭМ!$B$39:$B$782,G$83)+'СЕТ СН'!$H$12+СВЦЭМ!$D$10+'СЕТ СН'!$H$5-'СЕТ СН'!$H$20</f>
        <v>5661.2113562699997</v>
      </c>
      <c r="H108" s="36">
        <f>SUMIFS(СВЦЭМ!$C$39:$C$782,СВЦЭМ!$A$39:$A$782,$A108,СВЦЭМ!$B$39:$B$782,H$83)+'СЕТ СН'!$H$12+СВЦЭМ!$D$10+'СЕТ СН'!$H$5-'СЕТ СН'!$H$20</f>
        <v>5642.4641209500005</v>
      </c>
      <c r="I108" s="36">
        <f>SUMIFS(СВЦЭМ!$C$39:$C$782,СВЦЭМ!$A$39:$A$782,$A108,СВЦЭМ!$B$39:$B$782,I$83)+'СЕТ СН'!$H$12+СВЦЭМ!$D$10+'СЕТ СН'!$H$5-'СЕТ СН'!$H$20</f>
        <v>5573.5581952600005</v>
      </c>
      <c r="J108" s="36">
        <f>SUMIFS(СВЦЭМ!$C$39:$C$782,СВЦЭМ!$A$39:$A$782,$A108,СВЦЭМ!$B$39:$B$782,J$83)+'СЕТ СН'!$H$12+СВЦЭМ!$D$10+'СЕТ СН'!$H$5-'СЕТ СН'!$H$20</f>
        <v>5499.5707963000004</v>
      </c>
      <c r="K108" s="36">
        <f>SUMIFS(СВЦЭМ!$C$39:$C$782,СВЦЭМ!$A$39:$A$782,$A108,СВЦЭМ!$B$39:$B$782,K$83)+'СЕТ СН'!$H$12+СВЦЭМ!$D$10+'СЕТ СН'!$H$5-'СЕТ СН'!$H$20</f>
        <v>5428.65702986</v>
      </c>
      <c r="L108" s="36">
        <f>SUMIFS(СВЦЭМ!$C$39:$C$782,СВЦЭМ!$A$39:$A$782,$A108,СВЦЭМ!$B$39:$B$782,L$83)+'СЕТ СН'!$H$12+СВЦЭМ!$D$10+'СЕТ СН'!$H$5-'СЕТ СН'!$H$20</f>
        <v>5403.8581152000006</v>
      </c>
      <c r="M108" s="36">
        <f>SUMIFS(СВЦЭМ!$C$39:$C$782,СВЦЭМ!$A$39:$A$782,$A108,СВЦЭМ!$B$39:$B$782,M$83)+'СЕТ СН'!$H$12+СВЦЭМ!$D$10+'СЕТ СН'!$H$5-'СЕТ СН'!$H$20</f>
        <v>5395.7816306599998</v>
      </c>
      <c r="N108" s="36">
        <f>SUMIFS(СВЦЭМ!$C$39:$C$782,СВЦЭМ!$A$39:$A$782,$A108,СВЦЭМ!$B$39:$B$782,N$83)+'СЕТ СН'!$H$12+СВЦЭМ!$D$10+'СЕТ СН'!$H$5-'СЕТ СН'!$H$20</f>
        <v>5435.2437040000004</v>
      </c>
      <c r="O108" s="36">
        <f>SUMIFS(СВЦЭМ!$C$39:$C$782,СВЦЭМ!$A$39:$A$782,$A108,СВЦЭМ!$B$39:$B$782,O$83)+'СЕТ СН'!$H$12+СВЦЭМ!$D$10+'СЕТ СН'!$H$5-'СЕТ СН'!$H$20</f>
        <v>5493.9032106800005</v>
      </c>
      <c r="P108" s="36">
        <f>SUMIFS(СВЦЭМ!$C$39:$C$782,СВЦЭМ!$A$39:$A$782,$A108,СВЦЭМ!$B$39:$B$782,P$83)+'СЕТ СН'!$H$12+СВЦЭМ!$D$10+'СЕТ СН'!$H$5-'СЕТ СН'!$H$20</f>
        <v>5513.4027098500001</v>
      </c>
      <c r="Q108" s="36">
        <f>SUMIFS(СВЦЭМ!$C$39:$C$782,СВЦЭМ!$A$39:$A$782,$A108,СВЦЭМ!$B$39:$B$782,Q$83)+'СЕТ СН'!$H$12+СВЦЭМ!$D$10+'СЕТ СН'!$H$5-'СЕТ СН'!$H$20</f>
        <v>5533.7804437200002</v>
      </c>
      <c r="R108" s="36">
        <f>SUMIFS(СВЦЭМ!$C$39:$C$782,СВЦЭМ!$A$39:$A$782,$A108,СВЦЭМ!$B$39:$B$782,R$83)+'СЕТ СН'!$H$12+СВЦЭМ!$D$10+'СЕТ СН'!$H$5-'СЕТ СН'!$H$20</f>
        <v>5508.3708426000003</v>
      </c>
      <c r="S108" s="36">
        <f>SUMIFS(СВЦЭМ!$C$39:$C$782,СВЦЭМ!$A$39:$A$782,$A108,СВЦЭМ!$B$39:$B$782,S$83)+'СЕТ СН'!$H$12+СВЦЭМ!$D$10+'СЕТ СН'!$H$5-'СЕТ СН'!$H$20</f>
        <v>5496.3093750500002</v>
      </c>
      <c r="T108" s="36">
        <f>SUMIFS(СВЦЭМ!$C$39:$C$782,СВЦЭМ!$A$39:$A$782,$A108,СВЦЭМ!$B$39:$B$782,T$83)+'СЕТ СН'!$H$12+СВЦЭМ!$D$10+'СЕТ СН'!$H$5-'СЕТ СН'!$H$20</f>
        <v>5434.8672383800003</v>
      </c>
      <c r="U108" s="36">
        <f>SUMIFS(СВЦЭМ!$C$39:$C$782,СВЦЭМ!$A$39:$A$782,$A108,СВЦЭМ!$B$39:$B$782,U$83)+'СЕТ СН'!$H$12+СВЦЭМ!$D$10+'СЕТ СН'!$H$5-'СЕТ СН'!$H$20</f>
        <v>5439.4964721699998</v>
      </c>
      <c r="V108" s="36">
        <f>SUMIFS(СВЦЭМ!$C$39:$C$782,СВЦЭМ!$A$39:$A$782,$A108,СВЦЭМ!$B$39:$B$782,V$83)+'СЕТ СН'!$H$12+СВЦЭМ!$D$10+'СЕТ СН'!$H$5-'СЕТ СН'!$H$20</f>
        <v>5413.1423136200001</v>
      </c>
      <c r="W108" s="36">
        <f>SUMIFS(СВЦЭМ!$C$39:$C$782,СВЦЭМ!$A$39:$A$782,$A108,СВЦЭМ!$B$39:$B$782,W$83)+'СЕТ СН'!$H$12+СВЦЭМ!$D$10+'СЕТ СН'!$H$5-'СЕТ СН'!$H$20</f>
        <v>5422.6370305399996</v>
      </c>
      <c r="X108" s="36">
        <f>SUMIFS(СВЦЭМ!$C$39:$C$782,СВЦЭМ!$A$39:$A$782,$A108,СВЦЭМ!$B$39:$B$782,X$83)+'СЕТ СН'!$H$12+СВЦЭМ!$D$10+'СЕТ СН'!$H$5-'СЕТ СН'!$H$20</f>
        <v>5421.63154863</v>
      </c>
      <c r="Y108" s="36">
        <f>SUMIFS(СВЦЭМ!$C$39:$C$782,СВЦЭМ!$A$39:$A$782,$A108,СВЦЭМ!$B$39:$B$782,Y$83)+'СЕТ СН'!$H$12+СВЦЭМ!$D$10+'СЕТ СН'!$H$5-'СЕТ СН'!$H$20</f>
        <v>5551.7870639499997</v>
      </c>
    </row>
    <row r="109" spans="1:25" ht="15.75" x14ac:dyDescent="0.2">
      <c r="A109" s="35">
        <f t="shared" si="2"/>
        <v>45011</v>
      </c>
      <c r="B109" s="36">
        <f>SUMIFS(СВЦЭМ!$C$39:$C$782,СВЦЭМ!$A$39:$A$782,$A109,СВЦЭМ!$B$39:$B$782,B$83)+'СЕТ СН'!$H$12+СВЦЭМ!$D$10+'СЕТ СН'!$H$5-'СЕТ СН'!$H$20</f>
        <v>5605.9022613300003</v>
      </c>
      <c r="C109" s="36">
        <f>SUMIFS(СВЦЭМ!$C$39:$C$782,СВЦЭМ!$A$39:$A$782,$A109,СВЦЭМ!$B$39:$B$782,C$83)+'СЕТ СН'!$H$12+СВЦЭМ!$D$10+'СЕТ СН'!$H$5-'СЕТ СН'!$H$20</f>
        <v>5656.5781734299999</v>
      </c>
      <c r="D109" s="36">
        <f>SUMIFS(СВЦЭМ!$C$39:$C$782,СВЦЭМ!$A$39:$A$782,$A109,СВЦЭМ!$B$39:$B$782,D$83)+'СЕТ СН'!$H$12+СВЦЭМ!$D$10+'СЕТ СН'!$H$5-'СЕТ СН'!$H$20</f>
        <v>5677.7646912100008</v>
      </c>
      <c r="E109" s="36">
        <f>SUMIFS(СВЦЭМ!$C$39:$C$782,СВЦЭМ!$A$39:$A$782,$A109,СВЦЭМ!$B$39:$B$782,E$83)+'СЕТ СН'!$H$12+СВЦЭМ!$D$10+'СЕТ СН'!$H$5-'СЕТ СН'!$H$20</f>
        <v>5677.1809084300003</v>
      </c>
      <c r="F109" s="36">
        <f>SUMIFS(СВЦЭМ!$C$39:$C$782,СВЦЭМ!$A$39:$A$782,$A109,СВЦЭМ!$B$39:$B$782,F$83)+'СЕТ СН'!$H$12+СВЦЭМ!$D$10+'СЕТ СН'!$H$5-'СЕТ СН'!$H$20</f>
        <v>5689.9261036000007</v>
      </c>
      <c r="G109" s="36">
        <f>SUMIFS(СВЦЭМ!$C$39:$C$782,СВЦЭМ!$A$39:$A$782,$A109,СВЦЭМ!$B$39:$B$782,G$83)+'СЕТ СН'!$H$12+СВЦЭМ!$D$10+'СЕТ СН'!$H$5-'СЕТ СН'!$H$20</f>
        <v>5676.9507523400007</v>
      </c>
      <c r="H109" s="36">
        <f>SUMIFS(СВЦЭМ!$C$39:$C$782,СВЦЭМ!$A$39:$A$782,$A109,СВЦЭМ!$B$39:$B$782,H$83)+'СЕТ СН'!$H$12+СВЦЭМ!$D$10+'СЕТ СН'!$H$5-'СЕТ СН'!$H$20</f>
        <v>5662.4859092000006</v>
      </c>
      <c r="I109" s="36">
        <f>SUMIFS(СВЦЭМ!$C$39:$C$782,СВЦЭМ!$A$39:$A$782,$A109,СВЦЭМ!$B$39:$B$782,I$83)+'СЕТ СН'!$H$12+СВЦЭМ!$D$10+'СЕТ СН'!$H$5-'СЕТ СН'!$H$20</f>
        <v>5629.0741435999998</v>
      </c>
      <c r="J109" s="36">
        <f>SUMIFS(СВЦЭМ!$C$39:$C$782,СВЦЭМ!$A$39:$A$782,$A109,СВЦЭМ!$B$39:$B$782,J$83)+'СЕТ СН'!$H$12+СВЦЭМ!$D$10+'СЕТ СН'!$H$5-'СЕТ СН'!$H$20</f>
        <v>5587.5890754100001</v>
      </c>
      <c r="K109" s="36">
        <f>SUMIFS(СВЦЭМ!$C$39:$C$782,СВЦЭМ!$A$39:$A$782,$A109,СВЦЭМ!$B$39:$B$782,K$83)+'СЕТ СН'!$H$12+СВЦЭМ!$D$10+'СЕТ СН'!$H$5-'СЕТ СН'!$H$20</f>
        <v>5515.9202649700001</v>
      </c>
      <c r="L109" s="36">
        <f>SUMIFS(СВЦЭМ!$C$39:$C$782,СВЦЭМ!$A$39:$A$782,$A109,СВЦЭМ!$B$39:$B$782,L$83)+'СЕТ СН'!$H$12+СВЦЭМ!$D$10+'СЕТ СН'!$H$5-'СЕТ СН'!$H$20</f>
        <v>5492.9263687900002</v>
      </c>
      <c r="M109" s="36">
        <f>SUMIFS(СВЦЭМ!$C$39:$C$782,СВЦЭМ!$A$39:$A$782,$A109,СВЦЭМ!$B$39:$B$782,M$83)+'СЕТ СН'!$H$12+СВЦЭМ!$D$10+'СЕТ СН'!$H$5-'СЕТ СН'!$H$20</f>
        <v>5484.5116848600001</v>
      </c>
      <c r="N109" s="36">
        <f>SUMIFS(СВЦЭМ!$C$39:$C$782,СВЦЭМ!$A$39:$A$782,$A109,СВЦЭМ!$B$39:$B$782,N$83)+'СЕТ СН'!$H$12+СВЦЭМ!$D$10+'СЕТ СН'!$H$5-'СЕТ СН'!$H$20</f>
        <v>5526.8685921300003</v>
      </c>
      <c r="O109" s="36">
        <f>SUMIFS(СВЦЭМ!$C$39:$C$782,СВЦЭМ!$A$39:$A$782,$A109,СВЦЭМ!$B$39:$B$782,O$83)+'СЕТ СН'!$H$12+СВЦЭМ!$D$10+'СЕТ СН'!$H$5-'СЕТ СН'!$H$20</f>
        <v>5572.3002264799998</v>
      </c>
      <c r="P109" s="36">
        <f>SUMIFS(СВЦЭМ!$C$39:$C$782,СВЦЭМ!$A$39:$A$782,$A109,СВЦЭМ!$B$39:$B$782,P$83)+'СЕТ СН'!$H$12+СВЦЭМ!$D$10+'СЕТ СН'!$H$5-'СЕТ СН'!$H$20</f>
        <v>5593.1884381600003</v>
      </c>
      <c r="Q109" s="36">
        <f>SUMIFS(СВЦЭМ!$C$39:$C$782,СВЦЭМ!$A$39:$A$782,$A109,СВЦЭМ!$B$39:$B$782,Q$83)+'СЕТ СН'!$H$12+СВЦЭМ!$D$10+'СЕТ СН'!$H$5-'СЕТ СН'!$H$20</f>
        <v>5605.5918735499999</v>
      </c>
      <c r="R109" s="36">
        <f>SUMIFS(СВЦЭМ!$C$39:$C$782,СВЦЭМ!$A$39:$A$782,$A109,СВЦЭМ!$B$39:$B$782,R$83)+'СЕТ СН'!$H$12+СВЦЭМ!$D$10+'СЕТ СН'!$H$5-'СЕТ СН'!$H$20</f>
        <v>5587.08044023</v>
      </c>
      <c r="S109" s="36">
        <f>SUMIFS(СВЦЭМ!$C$39:$C$782,СВЦЭМ!$A$39:$A$782,$A109,СВЦЭМ!$B$39:$B$782,S$83)+'СЕТ СН'!$H$12+СВЦЭМ!$D$10+'СЕТ СН'!$H$5-'СЕТ СН'!$H$20</f>
        <v>5564.4953053899999</v>
      </c>
      <c r="T109" s="36">
        <f>SUMIFS(СВЦЭМ!$C$39:$C$782,СВЦЭМ!$A$39:$A$782,$A109,СВЦЭМ!$B$39:$B$782,T$83)+'СЕТ СН'!$H$12+СВЦЭМ!$D$10+'СЕТ СН'!$H$5-'СЕТ СН'!$H$20</f>
        <v>5535.1027935399998</v>
      </c>
      <c r="U109" s="36">
        <f>SUMIFS(СВЦЭМ!$C$39:$C$782,СВЦЭМ!$A$39:$A$782,$A109,СВЦЭМ!$B$39:$B$782,U$83)+'СЕТ СН'!$H$12+СВЦЭМ!$D$10+'СЕТ СН'!$H$5-'СЕТ СН'!$H$20</f>
        <v>5490.1458503800004</v>
      </c>
      <c r="V109" s="36">
        <f>SUMIFS(СВЦЭМ!$C$39:$C$782,СВЦЭМ!$A$39:$A$782,$A109,СВЦЭМ!$B$39:$B$782,V$83)+'СЕТ СН'!$H$12+СВЦЭМ!$D$10+'СЕТ СН'!$H$5-'СЕТ СН'!$H$20</f>
        <v>5466.5887816000004</v>
      </c>
      <c r="W109" s="36">
        <f>SUMIFS(СВЦЭМ!$C$39:$C$782,СВЦЭМ!$A$39:$A$782,$A109,СВЦЭМ!$B$39:$B$782,W$83)+'СЕТ СН'!$H$12+СВЦЭМ!$D$10+'СЕТ СН'!$H$5-'СЕТ СН'!$H$20</f>
        <v>5476.66763593</v>
      </c>
      <c r="X109" s="36">
        <f>SUMIFS(СВЦЭМ!$C$39:$C$782,СВЦЭМ!$A$39:$A$782,$A109,СВЦЭМ!$B$39:$B$782,X$83)+'СЕТ СН'!$H$12+СВЦЭМ!$D$10+'СЕТ СН'!$H$5-'СЕТ СН'!$H$20</f>
        <v>5505.5219075499999</v>
      </c>
      <c r="Y109" s="36">
        <f>SUMIFS(СВЦЭМ!$C$39:$C$782,СВЦЭМ!$A$39:$A$782,$A109,СВЦЭМ!$B$39:$B$782,Y$83)+'СЕТ СН'!$H$12+СВЦЭМ!$D$10+'СЕТ СН'!$H$5-'СЕТ СН'!$H$20</f>
        <v>5554.5035036200006</v>
      </c>
    </row>
    <row r="110" spans="1:25" ht="15.75" x14ac:dyDescent="0.2">
      <c r="A110" s="35">
        <f t="shared" si="2"/>
        <v>45012</v>
      </c>
      <c r="B110" s="36">
        <f>SUMIFS(СВЦЭМ!$C$39:$C$782,СВЦЭМ!$A$39:$A$782,$A110,СВЦЭМ!$B$39:$B$782,B$83)+'СЕТ СН'!$H$12+СВЦЭМ!$D$10+'СЕТ СН'!$H$5-'СЕТ СН'!$H$20</f>
        <v>5583.2476955900001</v>
      </c>
      <c r="C110" s="36">
        <f>SUMIFS(СВЦЭМ!$C$39:$C$782,СВЦЭМ!$A$39:$A$782,$A110,СВЦЭМ!$B$39:$B$782,C$83)+'СЕТ СН'!$H$12+СВЦЭМ!$D$10+'СЕТ СН'!$H$5-'СЕТ СН'!$H$20</f>
        <v>5606.8237332200006</v>
      </c>
      <c r="D110" s="36">
        <f>SUMIFS(СВЦЭМ!$C$39:$C$782,СВЦЭМ!$A$39:$A$782,$A110,СВЦЭМ!$B$39:$B$782,D$83)+'СЕТ СН'!$H$12+СВЦЭМ!$D$10+'СЕТ СН'!$H$5-'СЕТ СН'!$H$20</f>
        <v>5638.8071284300004</v>
      </c>
      <c r="E110" s="36">
        <f>SUMIFS(СВЦЭМ!$C$39:$C$782,СВЦЭМ!$A$39:$A$782,$A110,СВЦЭМ!$B$39:$B$782,E$83)+'СЕТ СН'!$H$12+СВЦЭМ!$D$10+'СЕТ СН'!$H$5-'СЕТ СН'!$H$20</f>
        <v>5637.0949382700001</v>
      </c>
      <c r="F110" s="36">
        <f>SUMIFS(СВЦЭМ!$C$39:$C$782,СВЦЭМ!$A$39:$A$782,$A110,СВЦЭМ!$B$39:$B$782,F$83)+'СЕТ СН'!$H$12+СВЦЭМ!$D$10+'СЕТ СН'!$H$5-'СЕТ СН'!$H$20</f>
        <v>5646.4104659599998</v>
      </c>
      <c r="G110" s="36">
        <f>SUMIFS(СВЦЭМ!$C$39:$C$782,СВЦЭМ!$A$39:$A$782,$A110,СВЦЭМ!$B$39:$B$782,G$83)+'СЕТ СН'!$H$12+СВЦЭМ!$D$10+'СЕТ СН'!$H$5-'СЕТ СН'!$H$20</f>
        <v>5617.1615923899999</v>
      </c>
      <c r="H110" s="36">
        <f>SUMIFS(СВЦЭМ!$C$39:$C$782,СВЦЭМ!$A$39:$A$782,$A110,СВЦЭМ!$B$39:$B$782,H$83)+'СЕТ СН'!$H$12+СВЦЭМ!$D$10+'СЕТ СН'!$H$5-'СЕТ СН'!$H$20</f>
        <v>5626.9075294600007</v>
      </c>
      <c r="I110" s="36">
        <f>SUMIFS(СВЦЭМ!$C$39:$C$782,СВЦЭМ!$A$39:$A$782,$A110,СВЦЭМ!$B$39:$B$782,I$83)+'СЕТ СН'!$H$12+СВЦЭМ!$D$10+'СЕТ СН'!$H$5-'СЕТ СН'!$H$20</f>
        <v>5499.3393678800003</v>
      </c>
      <c r="J110" s="36">
        <f>SUMIFS(СВЦЭМ!$C$39:$C$782,СВЦЭМ!$A$39:$A$782,$A110,СВЦЭМ!$B$39:$B$782,J$83)+'СЕТ СН'!$H$12+СВЦЭМ!$D$10+'СЕТ СН'!$H$5-'СЕТ СН'!$H$20</f>
        <v>5519.4015386299998</v>
      </c>
      <c r="K110" s="36">
        <f>SUMIFS(СВЦЭМ!$C$39:$C$782,СВЦЭМ!$A$39:$A$782,$A110,СВЦЭМ!$B$39:$B$782,K$83)+'СЕТ СН'!$H$12+СВЦЭМ!$D$10+'СЕТ СН'!$H$5-'СЕТ СН'!$H$20</f>
        <v>5505.6713374400006</v>
      </c>
      <c r="L110" s="36">
        <f>SUMIFS(СВЦЭМ!$C$39:$C$782,СВЦЭМ!$A$39:$A$782,$A110,СВЦЭМ!$B$39:$B$782,L$83)+'СЕТ СН'!$H$12+СВЦЭМ!$D$10+'СЕТ СН'!$H$5-'СЕТ СН'!$H$20</f>
        <v>5509.6446571699998</v>
      </c>
      <c r="M110" s="36">
        <f>SUMIFS(СВЦЭМ!$C$39:$C$782,СВЦЭМ!$A$39:$A$782,$A110,СВЦЭМ!$B$39:$B$782,M$83)+'СЕТ СН'!$H$12+СВЦЭМ!$D$10+'СЕТ СН'!$H$5-'СЕТ СН'!$H$20</f>
        <v>5521.0551424499999</v>
      </c>
      <c r="N110" s="36">
        <f>SUMIFS(СВЦЭМ!$C$39:$C$782,СВЦЭМ!$A$39:$A$782,$A110,СВЦЭМ!$B$39:$B$782,N$83)+'СЕТ СН'!$H$12+СВЦЭМ!$D$10+'СЕТ СН'!$H$5-'СЕТ СН'!$H$20</f>
        <v>5539.0094577399996</v>
      </c>
      <c r="O110" s="36">
        <f>SUMIFS(СВЦЭМ!$C$39:$C$782,СВЦЭМ!$A$39:$A$782,$A110,СВЦЭМ!$B$39:$B$782,O$83)+'СЕТ СН'!$H$12+СВЦЭМ!$D$10+'СЕТ СН'!$H$5-'СЕТ СН'!$H$20</f>
        <v>5567.6912351400006</v>
      </c>
      <c r="P110" s="36">
        <f>SUMIFS(СВЦЭМ!$C$39:$C$782,СВЦЭМ!$A$39:$A$782,$A110,СВЦЭМ!$B$39:$B$782,P$83)+'СЕТ СН'!$H$12+СВЦЭМ!$D$10+'СЕТ СН'!$H$5-'СЕТ СН'!$H$20</f>
        <v>5583.0115998800002</v>
      </c>
      <c r="Q110" s="36">
        <f>SUMIFS(СВЦЭМ!$C$39:$C$782,СВЦЭМ!$A$39:$A$782,$A110,СВЦЭМ!$B$39:$B$782,Q$83)+'СЕТ СН'!$H$12+СВЦЭМ!$D$10+'СЕТ СН'!$H$5-'СЕТ СН'!$H$20</f>
        <v>5586.6375468799997</v>
      </c>
      <c r="R110" s="36">
        <f>SUMIFS(СВЦЭМ!$C$39:$C$782,СВЦЭМ!$A$39:$A$782,$A110,СВЦЭМ!$B$39:$B$782,R$83)+'СЕТ СН'!$H$12+СВЦЭМ!$D$10+'СЕТ СН'!$H$5-'СЕТ СН'!$H$20</f>
        <v>5568.7907448799997</v>
      </c>
      <c r="S110" s="36">
        <f>SUMIFS(СВЦЭМ!$C$39:$C$782,СВЦЭМ!$A$39:$A$782,$A110,СВЦЭМ!$B$39:$B$782,S$83)+'СЕТ СН'!$H$12+СВЦЭМ!$D$10+'СЕТ СН'!$H$5-'СЕТ СН'!$H$20</f>
        <v>5561.0094430899999</v>
      </c>
      <c r="T110" s="36">
        <f>SUMIFS(СВЦЭМ!$C$39:$C$782,СВЦЭМ!$A$39:$A$782,$A110,СВЦЭМ!$B$39:$B$782,T$83)+'СЕТ СН'!$H$12+СВЦЭМ!$D$10+'СЕТ СН'!$H$5-'СЕТ СН'!$H$20</f>
        <v>5549.3822911900006</v>
      </c>
      <c r="U110" s="36">
        <f>SUMIFS(СВЦЭМ!$C$39:$C$782,СВЦЭМ!$A$39:$A$782,$A110,СВЦЭМ!$B$39:$B$782,U$83)+'СЕТ СН'!$H$12+СВЦЭМ!$D$10+'СЕТ СН'!$H$5-'СЕТ СН'!$H$20</f>
        <v>5487.0742463300003</v>
      </c>
      <c r="V110" s="36">
        <f>SUMIFS(СВЦЭМ!$C$39:$C$782,СВЦЭМ!$A$39:$A$782,$A110,СВЦЭМ!$B$39:$B$782,V$83)+'СЕТ СН'!$H$12+СВЦЭМ!$D$10+'СЕТ СН'!$H$5-'СЕТ СН'!$H$20</f>
        <v>5424.6566839300003</v>
      </c>
      <c r="W110" s="36">
        <f>SUMIFS(СВЦЭМ!$C$39:$C$782,СВЦЭМ!$A$39:$A$782,$A110,СВЦЭМ!$B$39:$B$782,W$83)+'СЕТ СН'!$H$12+СВЦЭМ!$D$10+'СЕТ СН'!$H$5-'СЕТ СН'!$H$20</f>
        <v>5452.4343823199997</v>
      </c>
      <c r="X110" s="36">
        <f>SUMIFS(СВЦЭМ!$C$39:$C$782,СВЦЭМ!$A$39:$A$782,$A110,СВЦЭМ!$B$39:$B$782,X$83)+'СЕТ СН'!$H$12+СВЦЭМ!$D$10+'СЕТ СН'!$H$5-'СЕТ СН'!$H$20</f>
        <v>5504.07443195</v>
      </c>
      <c r="Y110" s="36">
        <f>SUMIFS(СВЦЭМ!$C$39:$C$782,СВЦЭМ!$A$39:$A$782,$A110,СВЦЭМ!$B$39:$B$782,Y$83)+'СЕТ СН'!$H$12+СВЦЭМ!$D$10+'СЕТ СН'!$H$5-'СЕТ СН'!$H$20</f>
        <v>5519.9262722800004</v>
      </c>
    </row>
    <row r="111" spans="1:25" ht="15.75" x14ac:dyDescent="0.2">
      <c r="A111" s="35">
        <f t="shared" si="2"/>
        <v>45013</v>
      </c>
      <c r="B111" s="36">
        <f>SUMIFS(СВЦЭМ!$C$39:$C$782,СВЦЭМ!$A$39:$A$782,$A111,СВЦЭМ!$B$39:$B$782,B$83)+'СЕТ СН'!$H$12+СВЦЭМ!$D$10+'СЕТ СН'!$H$5-'СЕТ СН'!$H$20</f>
        <v>5436.6300749000002</v>
      </c>
      <c r="C111" s="36">
        <f>SUMIFS(СВЦЭМ!$C$39:$C$782,СВЦЭМ!$A$39:$A$782,$A111,СВЦЭМ!$B$39:$B$782,C$83)+'СЕТ СН'!$H$12+СВЦЭМ!$D$10+'СЕТ СН'!$H$5-'СЕТ СН'!$H$20</f>
        <v>5475.0996637600001</v>
      </c>
      <c r="D111" s="36">
        <f>SUMIFS(СВЦЭМ!$C$39:$C$782,СВЦЭМ!$A$39:$A$782,$A111,СВЦЭМ!$B$39:$B$782,D$83)+'СЕТ СН'!$H$12+СВЦЭМ!$D$10+'СЕТ СН'!$H$5-'СЕТ СН'!$H$20</f>
        <v>5528.4035079700006</v>
      </c>
      <c r="E111" s="36">
        <f>SUMIFS(СВЦЭМ!$C$39:$C$782,СВЦЭМ!$A$39:$A$782,$A111,СВЦЭМ!$B$39:$B$782,E$83)+'СЕТ СН'!$H$12+СВЦЭМ!$D$10+'СЕТ СН'!$H$5-'СЕТ СН'!$H$20</f>
        <v>5537.7552890699999</v>
      </c>
      <c r="F111" s="36">
        <f>SUMIFS(СВЦЭМ!$C$39:$C$782,СВЦЭМ!$A$39:$A$782,$A111,СВЦЭМ!$B$39:$B$782,F$83)+'СЕТ СН'!$H$12+СВЦЭМ!$D$10+'СЕТ СН'!$H$5-'СЕТ СН'!$H$20</f>
        <v>5541.4264377099998</v>
      </c>
      <c r="G111" s="36">
        <f>SUMIFS(СВЦЭМ!$C$39:$C$782,СВЦЭМ!$A$39:$A$782,$A111,СВЦЭМ!$B$39:$B$782,G$83)+'СЕТ СН'!$H$12+СВЦЭМ!$D$10+'СЕТ СН'!$H$5-'СЕТ СН'!$H$20</f>
        <v>5534.2506940000003</v>
      </c>
      <c r="H111" s="36">
        <f>SUMIFS(СВЦЭМ!$C$39:$C$782,СВЦЭМ!$A$39:$A$782,$A111,СВЦЭМ!$B$39:$B$782,H$83)+'СЕТ СН'!$H$12+СВЦЭМ!$D$10+'СЕТ СН'!$H$5-'СЕТ СН'!$H$20</f>
        <v>5460.9608870000002</v>
      </c>
      <c r="I111" s="36">
        <f>SUMIFS(СВЦЭМ!$C$39:$C$782,СВЦЭМ!$A$39:$A$782,$A111,СВЦЭМ!$B$39:$B$782,I$83)+'СЕТ СН'!$H$12+СВЦЭМ!$D$10+'СЕТ СН'!$H$5-'СЕТ СН'!$H$20</f>
        <v>5396.4701473599998</v>
      </c>
      <c r="J111" s="36">
        <f>SUMIFS(СВЦЭМ!$C$39:$C$782,СВЦЭМ!$A$39:$A$782,$A111,СВЦЭМ!$B$39:$B$782,J$83)+'СЕТ СН'!$H$12+СВЦЭМ!$D$10+'СЕТ СН'!$H$5-'СЕТ СН'!$H$20</f>
        <v>5426.9610353099997</v>
      </c>
      <c r="K111" s="36">
        <f>SUMIFS(СВЦЭМ!$C$39:$C$782,СВЦЭМ!$A$39:$A$782,$A111,СВЦЭМ!$B$39:$B$782,K$83)+'СЕТ СН'!$H$12+СВЦЭМ!$D$10+'СЕТ СН'!$H$5-'СЕТ СН'!$H$20</f>
        <v>5399.7802601200001</v>
      </c>
      <c r="L111" s="36">
        <f>SUMIFS(СВЦЭМ!$C$39:$C$782,СВЦЭМ!$A$39:$A$782,$A111,СВЦЭМ!$B$39:$B$782,L$83)+'СЕТ СН'!$H$12+СВЦЭМ!$D$10+'СЕТ СН'!$H$5-'СЕТ СН'!$H$20</f>
        <v>5399.2220964400003</v>
      </c>
      <c r="M111" s="36">
        <f>SUMIFS(СВЦЭМ!$C$39:$C$782,СВЦЭМ!$A$39:$A$782,$A111,СВЦЭМ!$B$39:$B$782,M$83)+'СЕТ СН'!$H$12+СВЦЭМ!$D$10+'СЕТ СН'!$H$5-'СЕТ СН'!$H$20</f>
        <v>5378.6049729300003</v>
      </c>
      <c r="N111" s="36">
        <f>SUMIFS(СВЦЭМ!$C$39:$C$782,СВЦЭМ!$A$39:$A$782,$A111,СВЦЭМ!$B$39:$B$782,N$83)+'СЕТ СН'!$H$12+СВЦЭМ!$D$10+'СЕТ СН'!$H$5-'СЕТ СН'!$H$20</f>
        <v>5379.8094500799998</v>
      </c>
      <c r="O111" s="36">
        <f>SUMIFS(СВЦЭМ!$C$39:$C$782,СВЦЭМ!$A$39:$A$782,$A111,СВЦЭМ!$B$39:$B$782,O$83)+'СЕТ СН'!$H$12+СВЦЭМ!$D$10+'СЕТ СН'!$H$5-'СЕТ СН'!$H$20</f>
        <v>5412.2433628700001</v>
      </c>
      <c r="P111" s="36">
        <f>SUMIFS(СВЦЭМ!$C$39:$C$782,СВЦЭМ!$A$39:$A$782,$A111,СВЦЭМ!$B$39:$B$782,P$83)+'СЕТ СН'!$H$12+СВЦЭМ!$D$10+'СЕТ СН'!$H$5-'СЕТ СН'!$H$20</f>
        <v>5423.4542578300006</v>
      </c>
      <c r="Q111" s="36">
        <f>SUMIFS(СВЦЭМ!$C$39:$C$782,СВЦЭМ!$A$39:$A$782,$A111,СВЦЭМ!$B$39:$B$782,Q$83)+'СЕТ СН'!$H$12+СВЦЭМ!$D$10+'СЕТ СН'!$H$5-'СЕТ СН'!$H$20</f>
        <v>5437.8490130999999</v>
      </c>
      <c r="R111" s="36">
        <f>SUMIFS(СВЦЭМ!$C$39:$C$782,СВЦЭМ!$A$39:$A$782,$A111,СВЦЭМ!$B$39:$B$782,R$83)+'СЕТ СН'!$H$12+СВЦЭМ!$D$10+'СЕТ СН'!$H$5-'СЕТ СН'!$H$20</f>
        <v>5434.7828999200001</v>
      </c>
      <c r="S111" s="36">
        <f>SUMIFS(СВЦЭМ!$C$39:$C$782,СВЦЭМ!$A$39:$A$782,$A111,СВЦЭМ!$B$39:$B$782,S$83)+'СЕТ СН'!$H$12+СВЦЭМ!$D$10+'СЕТ СН'!$H$5-'СЕТ СН'!$H$20</f>
        <v>5425.20912305</v>
      </c>
      <c r="T111" s="36">
        <f>SUMIFS(СВЦЭМ!$C$39:$C$782,СВЦЭМ!$A$39:$A$782,$A111,СВЦЭМ!$B$39:$B$782,T$83)+'СЕТ СН'!$H$12+СВЦЭМ!$D$10+'СЕТ СН'!$H$5-'СЕТ СН'!$H$20</f>
        <v>5396.2149627100007</v>
      </c>
      <c r="U111" s="36">
        <f>SUMIFS(СВЦЭМ!$C$39:$C$782,СВЦЭМ!$A$39:$A$782,$A111,СВЦЭМ!$B$39:$B$782,U$83)+'СЕТ СН'!$H$12+СВЦЭМ!$D$10+'СЕТ СН'!$H$5-'СЕТ СН'!$H$20</f>
        <v>5356.80248304</v>
      </c>
      <c r="V111" s="36">
        <f>SUMIFS(СВЦЭМ!$C$39:$C$782,СВЦЭМ!$A$39:$A$782,$A111,СВЦЭМ!$B$39:$B$782,V$83)+'СЕТ СН'!$H$12+СВЦЭМ!$D$10+'СЕТ СН'!$H$5-'СЕТ СН'!$H$20</f>
        <v>5353.6522016199997</v>
      </c>
      <c r="W111" s="36">
        <f>SUMIFS(СВЦЭМ!$C$39:$C$782,СВЦЭМ!$A$39:$A$782,$A111,СВЦЭМ!$B$39:$B$782,W$83)+'СЕТ СН'!$H$12+СВЦЭМ!$D$10+'СЕТ СН'!$H$5-'СЕТ СН'!$H$20</f>
        <v>5355.1565317799996</v>
      </c>
      <c r="X111" s="36">
        <f>SUMIFS(СВЦЭМ!$C$39:$C$782,СВЦЭМ!$A$39:$A$782,$A111,СВЦЭМ!$B$39:$B$782,X$83)+'СЕТ СН'!$H$12+СВЦЭМ!$D$10+'СЕТ СН'!$H$5-'СЕТ СН'!$H$20</f>
        <v>5386.6265379800006</v>
      </c>
      <c r="Y111" s="36">
        <f>SUMIFS(СВЦЭМ!$C$39:$C$782,СВЦЭМ!$A$39:$A$782,$A111,СВЦЭМ!$B$39:$B$782,Y$83)+'СЕТ СН'!$H$12+СВЦЭМ!$D$10+'СЕТ СН'!$H$5-'СЕТ СН'!$H$20</f>
        <v>5423.3086694699996</v>
      </c>
    </row>
    <row r="112" spans="1:25" ht="15.75" x14ac:dyDescent="0.2">
      <c r="A112" s="35">
        <f t="shared" si="2"/>
        <v>45014</v>
      </c>
      <c r="B112" s="36">
        <f>SUMIFS(СВЦЭМ!$C$39:$C$782,СВЦЭМ!$A$39:$A$782,$A112,СВЦЭМ!$B$39:$B$782,B$83)+'СЕТ СН'!$H$12+СВЦЭМ!$D$10+'СЕТ СН'!$H$5-'СЕТ СН'!$H$20</f>
        <v>5449.9553897300002</v>
      </c>
      <c r="C112" s="36">
        <f>SUMIFS(СВЦЭМ!$C$39:$C$782,СВЦЭМ!$A$39:$A$782,$A112,СВЦЭМ!$B$39:$B$782,C$83)+'СЕТ СН'!$H$12+СВЦЭМ!$D$10+'СЕТ СН'!$H$5-'СЕТ СН'!$H$20</f>
        <v>5492.66660305</v>
      </c>
      <c r="D112" s="36">
        <f>SUMIFS(СВЦЭМ!$C$39:$C$782,СВЦЭМ!$A$39:$A$782,$A112,СВЦЭМ!$B$39:$B$782,D$83)+'СЕТ СН'!$H$12+СВЦЭМ!$D$10+'СЕТ СН'!$H$5-'СЕТ СН'!$H$20</f>
        <v>5516.70861109</v>
      </c>
      <c r="E112" s="36">
        <f>SUMIFS(СВЦЭМ!$C$39:$C$782,СВЦЭМ!$A$39:$A$782,$A112,СВЦЭМ!$B$39:$B$782,E$83)+'СЕТ СН'!$H$12+СВЦЭМ!$D$10+'СЕТ СН'!$H$5-'СЕТ СН'!$H$20</f>
        <v>5507.7136674399999</v>
      </c>
      <c r="F112" s="36">
        <f>SUMIFS(СВЦЭМ!$C$39:$C$782,СВЦЭМ!$A$39:$A$782,$A112,СВЦЭМ!$B$39:$B$782,F$83)+'СЕТ СН'!$H$12+СВЦЭМ!$D$10+'СЕТ СН'!$H$5-'СЕТ СН'!$H$20</f>
        <v>5529.4719786799997</v>
      </c>
      <c r="G112" s="36">
        <f>SUMIFS(СВЦЭМ!$C$39:$C$782,СВЦЭМ!$A$39:$A$782,$A112,СВЦЭМ!$B$39:$B$782,G$83)+'СЕТ СН'!$H$12+СВЦЭМ!$D$10+'СЕТ СН'!$H$5-'СЕТ СН'!$H$20</f>
        <v>5492.8530482799997</v>
      </c>
      <c r="H112" s="36">
        <f>SUMIFS(СВЦЭМ!$C$39:$C$782,СВЦЭМ!$A$39:$A$782,$A112,СВЦЭМ!$B$39:$B$782,H$83)+'СЕТ СН'!$H$12+СВЦЭМ!$D$10+'СЕТ СН'!$H$5-'СЕТ СН'!$H$20</f>
        <v>5446.1743272100002</v>
      </c>
      <c r="I112" s="36">
        <f>SUMIFS(СВЦЭМ!$C$39:$C$782,СВЦЭМ!$A$39:$A$782,$A112,СВЦЭМ!$B$39:$B$782,I$83)+'СЕТ СН'!$H$12+СВЦЭМ!$D$10+'СЕТ СН'!$H$5-'СЕТ СН'!$H$20</f>
        <v>5431.5905178399998</v>
      </c>
      <c r="J112" s="36">
        <f>SUMIFS(СВЦЭМ!$C$39:$C$782,СВЦЭМ!$A$39:$A$782,$A112,СВЦЭМ!$B$39:$B$782,J$83)+'СЕТ СН'!$H$12+СВЦЭМ!$D$10+'СЕТ СН'!$H$5-'СЕТ СН'!$H$20</f>
        <v>5430.5637167100003</v>
      </c>
      <c r="K112" s="36">
        <f>SUMIFS(СВЦЭМ!$C$39:$C$782,СВЦЭМ!$A$39:$A$782,$A112,СВЦЭМ!$B$39:$B$782,K$83)+'СЕТ СН'!$H$12+СВЦЭМ!$D$10+'СЕТ СН'!$H$5-'СЕТ СН'!$H$20</f>
        <v>5417.3500407700003</v>
      </c>
      <c r="L112" s="36">
        <f>SUMIFS(СВЦЭМ!$C$39:$C$782,СВЦЭМ!$A$39:$A$782,$A112,СВЦЭМ!$B$39:$B$782,L$83)+'СЕТ СН'!$H$12+СВЦЭМ!$D$10+'СЕТ СН'!$H$5-'СЕТ СН'!$H$20</f>
        <v>5418.5168105000002</v>
      </c>
      <c r="M112" s="36">
        <f>SUMIFS(СВЦЭМ!$C$39:$C$782,СВЦЭМ!$A$39:$A$782,$A112,СВЦЭМ!$B$39:$B$782,M$83)+'СЕТ СН'!$H$12+СВЦЭМ!$D$10+'СЕТ СН'!$H$5-'СЕТ СН'!$H$20</f>
        <v>5458.5932591500004</v>
      </c>
      <c r="N112" s="36">
        <f>SUMIFS(СВЦЭМ!$C$39:$C$782,СВЦЭМ!$A$39:$A$782,$A112,СВЦЭМ!$B$39:$B$782,N$83)+'СЕТ СН'!$H$12+СВЦЭМ!$D$10+'СЕТ СН'!$H$5-'СЕТ СН'!$H$20</f>
        <v>5510.0427334200003</v>
      </c>
      <c r="O112" s="36">
        <f>SUMIFS(СВЦЭМ!$C$39:$C$782,СВЦЭМ!$A$39:$A$782,$A112,СВЦЭМ!$B$39:$B$782,O$83)+'СЕТ СН'!$H$12+СВЦЭМ!$D$10+'СЕТ СН'!$H$5-'СЕТ СН'!$H$20</f>
        <v>5525.4950139499997</v>
      </c>
      <c r="P112" s="36">
        <f>SUMIFS(СВЦЭМ!$C$39:$C$782,СВЦЭМ!$A$39:$A$782,$A112,СВЦЭМ!$B$39:$B$782,P$83)+'СЕТ СН'!$H$12+СВЦЭМ!$D$10+'СЕТ СН'!$H$5-'СЕТ СН'!$H$20</f>
        <v>5510.7873953899998</v>
      </c>
      <c r="Q112" s="36">
        <f>SUMIFS(СВЦЭМ!$C$39:$C$782,СВЦЭМ!$A$39:$A$782,$A112,СВЦЭМ!$B$39:$B$782,Q$83)+'СЕТ СН'!$H$12+СВЦЭМ!$D$10+'СЕТ СН'!$H$5-'СЕТ СН'!$H$20</f>
        <v>5524.1335160100007</v>
      </c>
      <c r="R112" s="36">
        <f>SUMIFS(СВЦЭМ!$C$39:$C$782,СВЦЭМ!$A$39:$A$782,$A112,СВЦЭМ!$B$39:$B$782,R$83)+'СЕТ СН'!$H$12+СВЦЭМ!$D$10+'СЕТ СН'!$H$5-'СЕТ СН'!$H$20</f>
        <v>5518.7926064700005</v>
      </c>
      <c r="S112" s="36">
        <f>SUMIFS(СВЦЭМ!$C$39:$C$782,СВЦЭМ!$A$39:$A$782,$A112,СВЦЭМ!$B$39:$B$782,S$83)+'СЕТ СН'!$H$12+СВЦЭМ!$D$10+'СЕТ СН'!$H$5-'СЕТ СН'!$H$20</f>
        <v>5512.3503978400004</v>
      </c>
      <c r="T112" s="36">
        <f>SUMIFS(СВЦЭМ!$C$39:$C$782,СВЦЭМ!$A$39:$A$782,$A112,СВЦЭМ!$B$39:$B$782,T$83)+'СЕТ СН'!$H$12+СВЦЭМ!$D$10+'СЕТ СН'!$H$5-'СЕТ СН'!$H$20</f>
        <v>5459.2564570800005</v>
      </c>
      <c r="U112" s="36">
        <f>SUMIFS(СВЦЭМ!$C$39:$C$782,СВЦЭМ!$A$39:$A$782,$A112,СВЦЭМ!$B$39:$B$782,U$83)+'СЕТ СН'!$H$12+СВЦЭМ!$D$10+'СЕТ СН'!$H$5-'СЕТ СН'!$H$20</f>
        <v>5411.8897637400005</v>
      </c>
      <c r="V112" s="36">
        <f>SUMIFS(СВЦЭМ!$C$39:$C$782,СВЦЭМ!$A$39:$A$782,$A112,СВЦЭМ!$B$39:$B$782,V$83)+'СЕТ СН'!$H$12+СВЦЭМ!$D$10+'СЕТ СН'!$H$5-'СЕТ СН'!$H$20</f>
        <v>5373.2559939299999</v>
      </c>
      <c r="W112" s="36">
        <f>SUMIFS(СВЦЭМ!$C$39:$C$782,СВЦЭМ!$A$39:$A$782,$A112,СВЦЭМ!$B$39:$B$782,W$83)+'СЕТ СН'!$H$12+СВЦЭМ!$D$10+'СЕТ СН'!$H$5-'СЕТ СН'!$H$20</f>
        <v>5371.1319366900007</v>
      </c>
      <c r="X112" s="36">
        <f>SUMIFS(СВЦЭМ!$C$39:$C$782,СВЦЭМ!$A$39:$A$782,$A112,СВЦЭМ!$B$39:$B$782,X$83)+'СЕТ СН'!$H$12+СВЦЭМ!$D$10+'СЕТ СН'!$H$5-'СЕТ СН'!$H$20</f>
        <v>5400.3569386600002</v>
      </c>
      <c r="Y112" s="36">
        <f>SUMIFS(СВЦЭМ!$C$39:$C$782,СВЦЭМ!$A$39:$A$782,$A112,СВЦЭМ!$B$39:$B$782,Y$83)+'СЕТ СН'!$H$12+СВЦЭМ!$D$10+'СЕТ СН'!$H$5-'СЕТ СН'!$H$20</f>
        <v>5398.1189862900001</v>
      </c>
    </row>
    <row r="113" spans="1:27" ht="15.75" x14ac:dyDescent="0.2">
      <c r="A113" s="35">
        <f t="shared" si="2"/>
        <v>45015</v>
      </c>
      <c r="B113" s="36">
        <f>SUMIFS(СВЦЭМ!$C$39:$C$782,СВЦЭМ!$A$39:$A$782,$A113,СВЦЭМ!$B$39:$B$782,B$83)+'СЕТ СН'!$H$12+СВЦЭМ!$D$10+'СЕТ СН'!$H$5-'СЕТ СН'!$H$20</f>
        <v>5343.6761091099997</v>
      </c>
      <c r="C113" s="36">
        <f>SUMIFS(СВЦЭМ!$C$39:$C$782,СВЦЭМ!$A$39:$A$782,$A113,СВЦЭМ!$B$39:$B$782,C$83)+'СЕТ СН'!$H$12+СВЦЭМ!$D$10+'СЕТ СН'!$H$5-'СЕТ СН'!$H$20</f>
        <v>5414.5168284499996</v>
      </c>
      <c r="D113" s="36">
        <f>SUMIFS(СВЦЭМ!$C$39:$C$782,СВЦЭМ!$A$39:$A$782,$A113,СВЦЭМ!$B$39:$B$782,D$83)+'СЕТ СН'!$H$12+СВЦЭМ!$D$10+'СЕТ СН'!$H$5-'СЕТ СН'!$H$20</f>
        <v>5424.0856421600001</v>
      </c>
      <c r="E113" s="36">
        <f>SUMIFS(СВЦЭМ!$C$39:$C$782,СВЦЭМ!$A$39:$A$782,$A113,СВЦЭМ!$B$39:$B$782,E$83)+'СЕТ СН'!$H$12+СВЦЭМ!$D$10+'СЕТ СН'!$H$5-'СЕТ СН'!$H$20</f>
        <v>5424.0913810700004</v>
      </c>
      <c r="F113" s="36">
        <f>SUMIFS(СВЦЭМ!$C$39:$C$782,СВЦЭМ!$A$39:$A$782,$A113,СВЦЭМ!$B$39:$B$782,F$83)+'СЕТ СН'!$H$12+СВЦЭМ!$D$10+'СЕТ СН'!$H$5-'СЕТ СН'!$H$20</f>
        <v>5427.8212212500002</v>
      </c>
      <c r="G113" s="36">
        <f>SUMIFS(СВЦЭМ!$C$39:$C$782,СВЦЭМ!$A$39:$A$782,$A113,СВЦЭМ!$B$39:$B$782,G$83)+'СЕТ СН'!$H$12+СВЦЭМ!$D$10+'СЕТ СН'!$H$5-'СЕТ СН'!$H$20</f>
        <v>5387.02590994</v>
      </c>
      <c r="H113" s="36">
        <f>SUMIFS(СВЦЭМ!$C$39:$C$782,СВЦЭМ!$A$39:$A$782,$A113,СВЦЭМ!$B$39:$B$782,H$83)+'СЕТ СН'!$H$12+СВЦЭМ!$D$10+'СЕТ СН'!$H$5-'СЕТ СН'!$H$20</f>
        <v>5376.4084310600001</v>
      </c>
      <c r="I113" s="36">
        <f>SUMIFS(СВЦЭМ!$C$39:$C$782,СВЦЭМ!$A$39:$A$782,$A113,СВЦЭМ!$B$39:$B$782,I$83)+'СЕТ СН'!$H$12+СВЦЭМ!$D$10+'СЕТ СН'!$H$5-'СЕТ СН'!$H$20</f>
        <v>5316.6858029200002</v>
      </c>
      <c r="J113" s="36">
        <f>SUMIFS(СВЦЭМ!$C$39:$C$782,СВЦЭМ!$A$39:$A$782,$A113,СВЦЭМ!$B$39:$B$782,J$83)+'СЕТ СН'!$H$12+СВЦЭМ!$D$10+'СЕТ СН'!$H$5-'СЕТ СН'!$H$20</f>
        <v>5280.66291585</v>
      </c>
      <c r="K113" s="36">
        <f>SUMIFS(СВЦЭМ!$C$39:$C$782,СВЦЭМ!$A$39:$A$782,$A113,СВЦЭМ!$B$39:$B$782,K$83)+'СЕТ СН'!$H$12+СВЦЭМ!$D$10+'СЕТ СН'!$H$5-'СЕТ СН'!$H$20</f>
        <v>5249.64289878</v>
      </c>
      <c r="L113" s="36">
        <f>SUMIFS(СВЦЭМ!$C$39:$C$782,СВЦЭМ!$A$39:$A$782,$A113,СВЦЭМ!$B$39:$B$782,L$83)+'СЕТ СН'!$H$12+СВЦЭМ!$D$10+'СЕТ СН'!$H$5-'СЕТ СН'!$H$20</f>
        <v>5257.2844560200001</v>
      </c>
      <c r="M113" s="36">
        <f>SUMIFS(СВЦЭМ!$C$39:$C$782,СВЦЭМ!$A$39:$A$782,$A113,СВЦЭМ!$B$39:$B$782,M$83)+'СЕТ СН'!$H$12+СВЦЭМ!$D$10+'СЕТ СН'!$H$5-'СЕТ СН'!$H$20</f>
        <v>5286.4586234100007</v>
      </c>
      <c r="N113" s="36">
        <f>SUMIFS(СВЦЭМ!$C$39:$C$782,СВЦЭМ!$A$39:$A$782,$A113,СВЦЭМ!$B$39:$B$782,N$83)+'СЕТ СН'!$H$12+СВЦЭМ!$D$10+'СЕТ СН'!$H$5-'СЕТ СН'!$H$20</f>
        <v>5323.0712397500001</v>
      </c>
      <c r="O113" s="36">
        <f>SUMIFS(СВЦЭМ!$C$39:$C$782,СВЦЭМ!$A$39:$A$782,$A113,СВЦЭМ!$B$39:$B$782,O$83)+'СЕТ СН'!$H$12+СВЦЭМ!$D$10+'СЕТ СН'!$H$5-'СЕТ СН'!$H$20</f>
        <v>5358.3627894299998</v>
      </c>
      <c r="P113" s="36">
        <f>SUMIFS(СВЦЭМ!$C$39:$C$782,СВЦЭМ!$A$39:$A$782,$A113,СВЦЭМ!$B$39:$B$782,P$83)+'СЕТ СН'!$H$12+СВЦЭМ!$D$10+'СЕТ СН'!$H$5-'СЕТ СН'!$H$20</f>
        <v>5365.4198101299999</v>
      </c>
      <c r="Q113" s="36">
        <f>SUMIFS(СВЦЭМ!$C$39:$C$782,СВЦЭМ!$A$39:$A$782,$A113,СВЦЭМ!$B$39:$B$782,Q$83)+'СЕТ СН'!$H$12+СВЦЭМ!$D$10+'СЕТ СН'!$H$5-'СЕТ СН'!$H$20</f>
        <v>5384.0171490399998</v>
      </c>
      <c r="R113" s="36">
        <f>SUMIFS(СВЦЭМ!$C$39:$C$782,СВЦЭМ!$A$39:$A$782,$A113,СВЦЭМ!$B$39:$B$782,R$83)+'СЕТ СН'!$H$12+СВЦЭМ!$D$10+'СЕТ СН'!$H$5-'СЕТ СН'!$H$20</f>
        <v>5381.6584677700002</v>
      </c>
      <c r="S113" s="36">
        <f>SUMIFS(СВЦЭМ!$C$39:$C$782,СВЦЭМ!$A$39:$A$782,$A113,СВЦЭМ!$B$39:$B$782,S$83)+'СЕТ СН'!$H$12+СВЦЭМ!$D$10+'СЕТ СН'!$H$5-'СЕТ СН'!$H$20</f>
        <v>5355.7084932600001</v>
      </c>
      <c r="T113" s="36">
        <f>SUMIFS(СВЦЭМ!$C$39:$C$782,СВЦЭМ!$A$39:$A$782,$A113,СВЦЭМ!$B$39:$B$782,T$83)+'СЕТ СН'!$H$12+СВЦЭМ!$D$10+'СЕТ СН'!$H$5-'СЕТ СН'!$H$20</f>
        <v>5314.1624702600002</v>
      </c>
      <c r="U113" s="36">
        <f>SUMIFS(СВЦЭМ!$C$39:$C$782,СВЦЭМ!$A$39:$A$782,$A113,СВЦЭМ!$B$39:$B$782,U$83)+'СЕТ СН'!$H$12+СВЦЭМ!$D$10+'СЕТ СН'!$H$5-'СЕТ СН'!$H$20</f>
        <v>5304.6847615099996</v>
      </c>
      <c r="V113" s="36">
        <f>SUMIFS(СВЦЭМ!$C$39:$C$782,СВЦЭМ!$A$39:$A$782,$A113,СВЦЭМ!$B$39:$B$782,V$83)+'СЕТ СН'!$H$12+СВЦЭМ!$D$10+'СЕТ СН'!$H$5-'СЕТ СН'!$H$20</f>
        <v>5266.7897142600004</v>
      </c>
      <c r="W113" s="36">
        <f>SUMIFS(СВЦЭМ!$C$39:$C$782,СВЦЭМ!$A$39:$A$782,$A113,СВЦЭМ!$B$39:$B$782,W$83)+'СЕТ СН'!$H$12+СВЦЭМ!$D$10+'СЕТ СН'!$H$5-'СЕТ СН'!$H$20</f>
        <v>5260.4920950899996</v>
      </c>
      <c r="X113" s="36">
        <f>SUMIFS(СВЦЭМ!$C$39:$C$782,СВЦЭМ!$A$39:$A$782,$A113,СВЦЭМ!$B$39:$B$782,X$83)+'СЕТ СН'!$H$12+СВЦЭМ!$D$10+'СЕТ СН'!$H$5-'СЕТ СН'!$H$20</f>
        <v>5290.5267094500005</v>
      </c>
      <c r="Y113" s="36">
        <f>SUMIFS(СВЦЭМ!$C$39:$C$782,СВЦЭМ!$A$39:$A$782,$A113,СВЦЭМ!$B$39:$B$782,Y$83)+'СЕТ СН'!$H$12+СВЦЭМ!$D$10+'СЕТ СН'!$H$5-'СЕТ СН'!$H$20</f>
        <v>5328.6948879199999</v>
      </c>
      <c r="AA113" s="37"/>
    </row>
    <row r="114" spans="1:27" ht="15.75" x14ac:dyDescent="0.2">
      <c r="A114" s="35">
        <f t="shared" si="2"/>
        <v>45016</v>
      </c>
      <c r="B114" s="36">
        <f>SUMIFS(СВЦЭМ!$C$39:$C$782,СВЦЭМ!$A$39:$A$782,$A114,СВЦЭМ!$B$39:$B$782,B$83)+'СЕТ СН'!$H$12+СВЦЭМ!$D$10+'СЕТ СН'!$H$5-'СЕТ СН'!$H$20</f>
        <v>5401.1744810099999</v>
      </c>
      <c r="C114" s="36">
        <f>SUMIFS(СВЦЭМ!$C$39:$C$782,СВЦЭМ!$A$39:$A$782,$A114,СВЦЭМ!$B$39:$B$782,C$83)+'СЕТ СН'!$H$12+СВЦЭМ!$D$10+'СЕТ СН'!$H$5-'СЕТ СН'!$H$20</f>
        <v>5355.4866345299997</v>
      </c>
      <c r="D114" s="36">
        <f>SUMIFS(СВЦЭМ!$C$39:$C$782,СВЦЭМ!$A$39:$A$782,$A114,СВЦЭМ!$B$39:$B$782,D$83)+'СЕТ СН'!$H$12+СВЦЭМ!$D$10+'СЕТ СН'!$H$5-'СЕТ СН'!$H$20</f>
        <v>5467.8633368199999</v>
      </c>
      <c r="E114" s="36">
        <f>SUMIFS(СВЦЭМ!$C$39:$C$782,СВЦЭМ!$A$39:$A$782,$A114,СВЦЭМ!$B$39:$B$782,E$83)+'СЕТ СН'!$H$12+СВЦЭМ!$D$10+'СЕТ СН'!$H$5-'СЕТ СН'!$H$20</f>
        <v>5461.2890093000005</v>
      </c>
      <c r="F114" s="36">
        <f>SUMIFS(СВЦЭМ!$C$39:$C$782,СВЦЭМ!$A$39:$A$782,$A114,СВЦЭМ!$B$39:$B$782,F$83)+'СЕТ СН'!$H$12+СВЦЭМ!$D$10+'СЕТ СН'!$H$5-'СЕТ СН'!$H$20</f>
        <v>5466.4017352199999</v>
      </c>
      <c r="G114" s="36">
        <f>SUMIFS(СВЦЭМ!$C$39:$C$782,СВЦЭМ!$A$39:$A$782,$A114,СВЦЭМ!$B$39:$B$782,G$83)+'СЕТ СН'!$H$12+СВЦЭМ!$D$10+'СЕТ СН'!$H$5-'СЕТ СН'!$H$20</f>
        <v>5448.7130213800001</v>
      </c>
      <c r="H114" s="36">
        <f>SUMIFS(СВЦЭМ!$C$39:$C$782,СВЦЭМ!$A$39:$A$782,$A114,СВЦЭМ!$B$39:$B$782,H$83)+'СЕТ СН'!$H$12+СВЦЭМ!$D$10+'СЕТ СН'!$H$5-'СЕТ СН'!$H$20</f>
        <v>5437.93263432</v>
      </c>
      <c r="I114" s="36">
        <f>SUMIFS(СВЦЭМ!$C$39:$C$782,СВЦЭМ!$A$39:$A$782,$A114,СВЦЭМ!$B$39:$B$782,I$83)+'СЕТ СН'!$H$12+СВЦЭМ!$D$10+'СЕТ СН'!$H$5-'СЕТ СН'!$H$20</f>
        <v>5363.30512413</v>
      </c>
      <c r="J114" s="36">
        <f>SUMIFS(СВЦЭМ!$C$39:$C$782,СВЦЭМ!$A$39:$A$782,$A114,СВЦЭМ!$B$39:$B$782,J$83)+'СЕТ СН'!$H$12+СВЦЭМ!$D$10+'СЕТ СН'!$H$5-'СЕТ СН'!$H$20</f>
        <v>5338.2734903600003</v>
      </c>
      <c r="K114" s="36">
        <f>SUMIFS(СВЦЭМ!$C$39:$C$782,СВЦЭМ!$A$39:$A$782,$A114,СВЦЭМ!$B$39:$B$782,K$83)+'СЕТ СН'!$H$12+СВЦЭМ!$D$10+'СЕТ СН'!$H$5-'СЕТ СН'!$H$20</f>
        <v>5304.0909234299997</v>
      </c>
      <c r="L114" s="36">
        <f>SUMIFS(СВЦЭМ!$C$39:$C$782,СВЦЭМ!$A$39:$A$782,$A114,СВЦЭМ!$B$39:$B$782,L$83)+'СЕТ СН'!$H$12+СВЦЭМ!$D$10+'СЕТ СН'!$H$5-'СЕТ СН'!$H$20</f>
        <v>5274.3746321199997</v>
      </c>
      <c r="M114" s="36">
        <f>SUMIFS(СВЦЭМ!$C$39:$C$782,СВЦЭМ!$A$39:$A$782,$A114,СВЦЭМ!$B$39:$B$782,M$83)+'СЕТ СН'!$H$12+СВЦЭМ!$D$10+'СЕТ СН'!$H$5-'СЕТ СН'!$H$20</f>
        <v>5265.8802704500004</v>
      </c>
      <c r="N114" s="36">
        <f>SUMIFS(СВЦЭМ!$C$39:$C$782,СВЦЭМ!$A$39:$A$782,$A114,СВЦЭМ!$B$39:$B$782,N$83)+'СЕТ СН'!$H$12+СВЦЭМ!$D$10+'СЕТ СН'!$H$5-'СЕТ СН'!$H$20</f>
        <v>5308.3446518000001</v>
      </c>
      <c r="O114" s="36">
        <f>SUMIFS(СВЦЭМ!$C$39:$C$782,СВЦЭМ!$A$39:$A$782,$A114,СВЦЭМ!$B$39:$B$782,O$83)+'СЕТ СН'!$H$12+СВЦЭМ!$D$10+'СЕТ СН'!$H$5-'СЕТ СН'!$H$20</f>
        <v>5337.2552465600002</v>
      </c>
      <c r="P114" s="36">
        <f>SUMIFS(СВЦЭМ!$C$39:$C$782,СВЦЭМ!$A$39:$A$782,$A114,СВЦЭМ!$B$39:$B$782,P$83)+'СЕТ СН'!$H$12+СВЦЭМ!$D$10+'СЕТ СН'!$H$5-'СЕТ СН'!$H$20</f>
        <v>5354.9971429200004</v>
      </c>
      <c r="Q114" s="36">
        <f>SUMIFS(СВЦЭМ!$C$39:$C$782,СВЦЭМ!$A$39:$A$782,$A114,СВЦЭМ!$B$39:$B$782,Q$83)+'СЕТ СН'!$H$12+СВЦЭМ!$D$10+'СЕТ СН'!$H$5-'СЕТ СН'!$H$20</f>
        <v>5343.8967309</v>
      </c>
      <c r="R114" s="36">
        <f>SUMIFS(СВЦЭМ!$C$39:$C$782,СВЦЭМ!$A$39:$A$782,$A114,СВЦЭМ!$B$39:$B$782,R$83)+'СЕТ СН'!$H$12+СВЦЭМ!$D$10+'СЕТ СН'!$H$5-'СЕТ СН'!$H$20</f>
        <v>5337.9124370999998</v>
      </c>
      <c r="S114" s="36">
        <f>SUMIFS(СВЦЭМ!$C$39:$C$782,СВЦЭМ!$A$39:$A$782,$A114,СВЦЭМ!$B$39:$B$782,S$83)+'СЕТ СН'!$H$12+СВЦЭМ!$D$10+'СЕТ СН'!$H$5-'СЕТ СН'!$H$20</f>
        <v>5318.9672854500004</v>
      </c>
      <c r="T114" s="36">
        <f>SUMIFS(СВЦЭМ!$C$39:$C$782,СВЦЭМ!$A$39:$A$782,$A114,СВЦЭМ!$B$39:$B$782,T$83)+'СЕТ СН'!$H$12+СВЦЭМ!$D$10+'СЕТ СН'!$H$5-'СЕТ СН'!$H$20</f>
        <v>5281.3265793400005</v>
      </c>
      <c r="U114" s="36">
        <f>SUMIFS(СВЦЭМ!$C$39:$C$782,СВЦЭМ!$A$39:$A$782,$A114,СВЦЭМ!$B$39:$B$782,U$83)+'СЕТ СН'!$H$12+СВЦЭМ!$D$10+'СЕТ СН'!$H$5-'СЕТ СН'!$H$20</f>
        <v>5267.2549573899996</v>
      </c>
      <c r="V114" s="36">
        <f>SUMIFS(СВЦЭМ!$C$39:$C$782,СВЦЭМ!$A$39:$A$782,$A114,СВЦЭМ!$B$39:$B$782,V$83)+'СЕТ СН'!$H$12+СВЦЭМ!$D$10+'СЕТ СН'!$H$5-'СЕТ СН'!$H$20</f>
        <v>5232.8422619299999</v>
      </c>
      <c r="W114" s="36">
        <f>SUMIFS(СВЦЭМ!$C$39:$C$782,СВЦЭМ!$A$39:$A$782,$A114,СВЦЭМ!$B$39:$B$782,W$83)+'СЕТ СН'!$H$12+СВЦЭМ!$D$10+'СЕТ СН'!$H$5-'СЕТ СН'!$H$20</f>
        <v>5227.8661637700006</v>
      </c>
      <c r="X114" s="36">
        <f>SUMIFS(СВЦЭМ!$C$39:$C$782,СВЦЭМ!$A$39:$A$782,$A114,СВЦЭМ!$B$39:$B$782,X$83)+'СЕТ СН'!$H$12+СВЦЭМ!$D$10+'СЕТ СН'!$H$5-'СЕТ СН'!$H$20</f>
        <v>5268.0517917500001</v>
      </c>
      <c r="Y114" s="36">
        <f>SUMIFS(СВЦЭМ!$C$39:$C$782,СВЦЭМ!$A$39:$A$782,$A114,СВЦЭМ!$B$39:$B$782,Y$83)+'СЕТ СН'!$H$12+СВЦЭМ!$D$10+'СЕТ СН'!$H$5-'СЕТ СН'!$H$20</f>
        <v>5254.1971607200003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01.03.2023</v>
      </c>
      <c r="B120" s="36">
        <f>SUMIFS(СВЦЭМ!$C$39:$C$782,СВЦЭМ!$A$39:$A$782,$A120,СВЦЭМ!$B$39:$B$782,B$119)+'СЕТ СН'!$I$12+СВЦЭМ!$D$10+'СЕТ СН'!$I$5-'СЕТ СН'!$I$20</f>
        <v>5927.5505324599999</v>
      </c>
      <c r="C120" s="36">
        <f>SUMIFS(СВЦЭМ!$C$39:$C$782,СВЦЭМ!$A$39:$A$782,$A120,СВЦЭМ!$B$39:$B$782,C$119)+'СЕТ СН'!$I$12+СВЦЭМ!$D$10+'СЕТ СН'!$I$5-'СЕТ СН'!$I$20</f>
        <v>5966.5674030400005</v>
      </c>
      <c r="D120" s="36">
        <f>SUMIFS(СВЦЭМ!$C$39:$C$782,СВЦЭМ!$A$39:$A$782,$A120,СВЦЭМ!$B$39:$B$782,D$119)+'СЕТ СН'!$I$12+СВЦЭМ!$D$10+'СЕТ СН'!$I$5-'СЕТ СН'!$I$20</f>
        <v>5986.7562326900006</v>
      </c>
      <c r="E120" s="36">
        <f>SUMIFS(СВЦЭМ!$C$39:$C$782,СВЦЭМ!$A$39:$A$782,$A120,СВЦЭМ!$B$39:$B$782,E$119)+'СЕТ СН'!$I$12+СВЦЭМ!$D$10+'СЕТ СН'!$I$5-'СЕТ СН'!$I$20</f>
        <v>6005.2568393900001</v>
      </c>
      <c r="F120" s="36">
        <f>SUMIFS(СВЦЭМ!$C$39:$C$782,СВЦЭМ!$A$39:$A$782,$A120,СВЦЭМ!$B$39:$B$782,F$119)+'СЕТ СН'!$I$12+СВЦЭМ!$D$10+'СЕТ СН'!$I$5-'СЕТ СН'!$I$20</f>
        <v>6005.6821211000006</v>
      </c>
      <c r="G120" s="36">
        <f>SUMIFS(СВЦЭМ!$C$39:$C$782,СВЦЭМ!$A$39:$A$782,$A120,СВЦЭМ!$B$39:$B$782,G$119)+'СЕТ СН'!$I$12+СВЦЭМ!$D$10+'СЕТ СН'!$I$5-'СЕТ СН'!$I$20</f>
        <v>5971.8982852099998</v>
      </c>
      <c r="H120" s="36">
        <f>SUMIFS(СВЦЭМ!$C$39:$C$782,СВЦЭМ!$A$39:$A$782,$A120,СВЦЭМ!$B$39:$B$782,H$119)+'СЕТ СН'!$I$12+СВЦЭМ!$D$10+'СЕТ СН'!$I$5-'СЕТ СН'!$I$20</f>
        <v>5940.0355854200006</v>
      </c>
      <c r="I120" s="36">
        <f>SUMIFS(СВЦЭМ!$C$39:$C$782,СВЦЭМ!$A$39:$A$782,$A120,СВЦЭМ!$B$39:$B$782,I$119)+'СЕТ СН'!$I$12+СВЦЭМ!$D$10+'СЕТ СН'!$I$5-'СЕТ СН'!$I$20</f>
        <v>5884.2368843100003</v>
      </c>
      <c r="J120" s="36">
        <f>SUMIFS(СВЦЭМ!$C$39:$C$782,СВЦЭМ!$A$39:$A$782,$A120,СВЦЭМ!$B$39:$B$782,J$119)+'СЕТ СН'!$I$12+СВЦЭМ!$D$10+'СЕТ СН'!$I$5-'СЕТ СН'!$I$20</f>
        <v>5870.1325750300002</v>
      </c>
      <c r="K120" s="36">
        <f>SUMIFS(СВЦЭМ!$C$39:$C$782,СВЦЭМ!$A$39:$A$782,$A120,СВЦЭМ!$B$39:$B$782,K$119)+'СЕТ СН'!$I$12+СВЦЭМ!$D$10+'СЕТ СН'!$I$5-'СЕТ СН'!$I$20</f>
        <v>5804.9629724000006</v>
      </c>
      <c r="L120" s="36">
        <f>SUMIFS(СВЦЭМ!$C$39:$C$782,СВЦЭМ!$A$39:$A$782,$A120,СВЦЭМ!$B$39:$B$782,L$119)+'СЕТ СН'!$I$12+СВЦЭМ!$D$10+'СЕТ СН'!$I$5-'СЕТ СН'!$I$20</f>
        <v>5824.7260919800001</v>
      </c>
      <c r="M120" s="36">
        <f>SUMIFS(СВЦЭМ!$C$39:$C$782,СВЦЭМ!$A$39:$A$782,$A120,СВЦЭМ!$B$39:$B$782,M$119)+'СЕТ СН'!$I$12+СВЦЭМ!$D$10+'СЕТ СН'!$I$5-'СЕТ СН'!$I$20</f>
        <v>5839.0630112199997</v>
      </c>
      <c r="N120" s="36">
        <f>SUMIFS(СВЦЭМ!$C$39:$C$782,СВЦЭМ!$A$39:$A$782,$A120,СВЦЭМ!$B$39:$B$782,N$119)+'СЕТ СН'!$I$12+СВЦЭМ!$D$10+'СЕТ СН'!$I$5-'СЕТ СН'!$I$20</f>
        <v>5871.44377411</v>
      </c>
      <c r="O120" s="36">
        <f>SUMIFS(СВЦЭМ!$C$39:$C$782,СВЦЭМ!$A$39:$A$782,$A120,СВЦЭМ!$B$39:$B$782,O$119)+'СЕТ СН'!$I$12+СВЦЭМ!$D$10+'СЕТ СН'!$I$5-'СЕТ СН'!$I$20</f>
        <v>5886.1944501799999</v>
      </c>
      <c r="P120" s="36">
        <f>SUMIFS(СВЦЭМ!$C$39:$C$782,СВЦЭМ!$A$39:$A$782,$A120,СВЦЭМ!$B$39:$B$782,P$119)+'СЕТ СН'!$I$12+СВЦЭМ!$D$10+'СЕТ СН'!$I$5-'СЕТ СН'!$I$20</f>
        <v>5889.20383975</v>
      </c>
      <c r="Q120" s="36">
        <f>SUMIFS(СВЦЭМ!$C$39:$C$782,СВЦЭМ!$A$39:$A$782,$A120,СВЦЭМ!$B$39:$B$782,Q$119)+'СЕТ СН'!$I$12+СВЦЭМ!$D$10+'СЕТ СН'!$I$5-'СЕТ СН'!$I$20</f>
        <v>5873.4513981600003</v>
      </c>
      <c r="R120" s="36">
        <f>SUMIFS(СВЦЭМ!$C$39:$C$782,СВЦЭМ!$A$39:$A$782,$A120,СВЦЭМ!$B$39:$B$782,R$119)+'СЕТ СН'!$I$12+СВЦЭМ!$D$10+'СЕТ СН'!$I$5-'СЕТ СН'!$I$20</f>
        <v>5877.9529306599998</v>
      </c>
      <c r="S120" s="36">
        <f>SUMIFS(СВЦЭМ!$C$39:$C$782,СВЦЭМ!$A$39:$A$782,$A120,СВЦЭМ!$B$39:$B$782,S$119)+'СЕТ СН'!$I$12+СВЦЭМ!$D$10+'СЕТ СН'!$I$5-'СЕТ СН'!$I$20</f>
        <v>5848.21642737</v>
      </c>
      <c r="T120" s="36">
        <f>SUMIFS(СВЦЭМ!$C$39:$C$782,СВЦЭМ!$A$39:$A$782,$A120,СВЦЭМ!$B$39:$B$782,T$119)+'СЕТ СН'!$I$12+СВЦЭМ!$D$10+'СЕТ СН'!$I$5-'СЕТ СН'!$I$20</f>
        <v>5842.4247796199998</v>
      </c>
      <c r="U120" s="36">
        <f>SUMIFS(СВЦЭМ!$C$39:$C$782,СВЦЭМ!$A$39:$A$782,$A120,СВЦЭМ!$B$39:$B$782,U$119)+'СЕТ СН'!$I$12+СВЦЭМ!$D$10+'СЕТ СН'!$I$5-'СЕТ СН'!$I$20</f>
        <v>5856.0457505499999</v>
      </c>
      <c r="V120" s="36">
        <f>SUMIFS(СВЦЭМ!$C$39:$C$782,СВЦЭМ!$A$39:$A$782,$A120,СВЦЭМ!$B$39:$B$782,V$119)+'СЕТ СН'!$I$12+СВЦЭМ!$D$10+'СЕТ СН'!$I$5-'СЕТ СН'!$I$20</f>
        <v>5858.8011994899998</v>
      </c>
      <c r="W120" s="36">
        <f>SUMIFS(СВЦЭМ!$C$39:$C$782,СВЦЭМ!$A$39:$A$782,$A120,СВЦЭМ!$B$39:$B$782,W$119)+'СЕТ СН'!$I$12+СВЦЭМ!$D$10+'СЕТ СН'!$I$5-'СЕТ СН'!$I$20</f>
        <v>5878.2239057799998</v>
      </c>
      <c r="X120" s="36">
        <f>SUMIFS(СВЦЭМ!$C$39:$C$782,СВЦЭМ!$A$39:$A$782,$A120,СВЦЭМ!$B$39:$B$782,X$119)+'СЕТ СН'!$I$12+СВЦЭМ!$D$10+'СЕТ СН'!$I$5-'СЕТ СН'!$I$20</f>
        <v>5892.6037819800003</v>
      </c>
      <c r="Y120" s="36">
        <f>SUMIFS(СВЦЭМ!$C$39:$C$782,СВЦЭМ!$A$39:$A$782,$A120,СВЦЭМ!$B$39:$B$782,Y$119)+'СЕТ СН'!$I$12+СВЦЭМ!$D$10+'СЕТ СН'!$I$5-'СЕТ СН'!$I$20</f>
        <v>5931.1793997100003</v>
      </c>
    </row>
    <row r="121" spans="1:27" ht="15.75" x14ac:dyDescent="0.2">
      <c r="A121" s="35">
        <f>A120+1</f>
        <v>44987</v>
      </c>
      <c r="B121" s="36">
        <f>SUMIFS(СВЦЭМ!$C$39:$C$782,СВЦЭМ!$A$39:$A$782,$A121,СВЦЭМ!$B$39:$B$782,B$119)+'СЕТ СН'!$I$12+СВЦЭМ!$D$10+'СЕТ СН'!$I$5-'СЕТ СН'!$I$20</f>
        <v>5901.5047210900002</v>
      </c>
      <c r="C121" s="36">
        <f>SUMIFS(СВЦЭМ!$C$39:$C$782,СВЦЭМ!$A$39:$A$782,$A121,СВЦЭМ!$B$39:$B$782,C$119)+'СЕТ СН'!$I$12+СВЦЭМ!$D$10+'СЕТ СН'!$I$5-'СЕТ СН'!$I$20</f>
        <v>5881.6928689400002</v>
      </c>
      <c r="D121" s="36">
        <f>SUMIFS(СВЦЭМ!$C$39:$C$782,СВЦЭМ!$A$39:$A$782,$A121,СВЦЭМ!$B$39:$B$782,D$119)+'СЕТ СН'!$I$12+СВЦЭМ!$D$10+'СЕТ СН'!$I$5-'СЕТ СН'!$I$20</f>
        <v>5902.0198257000002</v>
      </c>
      <c r="E121" s="36">
        <f>SUMIFS(СВЦЭМ!$C$39:$C$782,СВЦЭМ!$A$39:$A$782,$A121,СВЦЭМ!$B$39:$B$782,E$119)+'СЕТ СН'!$I$12+СВЦЭМ!$D$10+'СЕТ СН'!$I$5-'СЕТ СН'!$I$20</f>
        <v>5915.3218111900005</v>
      </c>
      <c r="F121" s="36">
        <f>SUMIFS(СВЦЭМ!$C$39:$C$782,СВЦЭМ!$A$39:$A$782,$A121,СВЦЭМ!$B$39:$B$782,F$119)+'СЕТ СН'!$I$12+СВЦЭМ!$D$10+'СЕТ СН'!$I$5-'СЕТ СН'!$I$20</f>
        <v>5917.2455426899996</v>
      </c>
      <c r="G121" s="36">
        <f>SUMIFS(СВЦЭМ!$C$39:$C$782,СВЦЭМ!$A$39:$A$782,$A121,СВЦЭМ!$B$39:$B$782,G$119)+'СЕТ СН'!$I$12+СВЦЭМ!$D$10+'СЕТ СН'!$I$5-'СЕТ СН'!$I$20</f>
        <v>5888.7202832100002</v>
      </c>
      <c r="H121" s="36">
        <f>SUMIFS(СВЦЭМ!$C$39:$C$782,СВЦЭМ!$A$39:$A$782,$A121,СВЦЭМ!$B$39:$B$782,H$119)+'СЕТ СН'!$I$12+СВЦЭМ!$D$10+'СЕТ СН'!$I$5-'СЕТ СН'!$I$20</f>
        <v>5780.8018490300001</v>
      </c>
      <c r="I121" s="36">
        <f>SUMIFS(СВЦЭМ!$C$39:$C$782,СВЦЭМ!$A$39:$A$782,$A121,СВЦЭМ!$B$39:$B$782,I$119)+'СЕТ СН'!$I$12+СВЦЭМ!$D$10+'СЕТ СН'!$I$5-'СЕТ СН'!$I$20</f>
        <v>5737.9942060699996</v>
      </c>
      <c r="J121" s="36">
        <f>SUMIFS(СВЦЭМ!$C$39:$C$782,СВЦЭМ!$A$39:$A$782,$A121,СВЦЭМ!$B$39:$B$782,J$119)+'СЕТ СН'!$I$12+СВЦЭМ!$D$10+'СЕТ СН'!$I$5-'СЕТ СН'!$I$20</f>
        <v>5719.8934671099996</v>
      </c>
      <c r="K121" s="36">
        <f>SUMIFS(СВЦЭМ!$C$39:$C$782,СВЦЭМ!$A$39:$A$782,$A121,СВЦЭМ!$B$39:$B$782,K$119)+'СЕТ СН'!$I$12+СВЦЭМ!$D$10+'СЕТ СН'!$I$5-'СЕТ СН'!$I$20</f>
        <v>5737.6451627599999</v>
      </c>
      <c r="L121" s="36">
        <f>SUMIFS(СВЦЭМ!$C$39:$C$782,СВЦЭМ!$A$39:$A$782,$A121,СВЦЭМ!$B$39:$B$782,L$119)+'СЕТ СН'!$I$12+СВЦЭМ!$D$10+'СЕТ СН'!$I$5-'СЕТ СН'!$I$20</f>
        <v>5735.9085669300002</v>
      </c>
      <c r="M121" s="36">
        <f>SUMIFS(СВЦЭМ!$C$39:$C$782,СВЦЭМ!$A$39:$A$782,$A121,СВЦЭМ!$B$39:$B$782,M$119)+'СЕТ СН'!$I$12+СВЦЭМ!$D$10+'СЕТ СН'!$I$5-'СЕТ СН'!$I$20</f>
        <v>5737.0005245499997</v>
      </c>
      <c r="N121" s="36">
        <f>SUMIFS(СВЦЭМ!$C$39:$C$782,СВЦЭМ!$A$39:$A$782,$A121,СВЦЭМ!$B$39:$B$782,N$119)+'СЕТ СН'!$I$12+СВЦЭМ!$D$10+'СЕТ СН'!$I$5-'СЕТ СН'!$I$20</f>
        <v>5757.9377494999999</v>
      </c>
      <c r="O121" s="36">
        <f>SUMIFS(СВЦЭМ!$C$39:$C$782,СВЦЭМ!$A$39:$A$782,$A121,СВЦЭМ!$B$39:$B$782,O$119)+'СЕТ СН'!$I$12+СВЦЭМ!$D$10+'СЕТ СН'!$I$5-'СЕТ СН'!$I$20</f>
        <v>5804.9334026699999</v>
      </c>
      <c r="P121" s="36">
        <f>SUMIFS(СВЦЭМ!$C$39:$C$782,СВЦЭМ!$A$39:$A$782,$A121,СВЦЭМ!$B$39:$B$782,P$119)+'СЕТ СН'!$I$12+СВЦЭМ!$D$10+'СЕТ СН'!$I$5-'СЕТ СН'!$I$20</f>
        <v>5819.4720365800003</v>
      </c>
      <c r="Q121" s="36">
        <f>SUMIFS(СВЦЭМ!$C$39:$C$782,СВЦЭМ!$A$39:$A$782,$A121,СВЦЭМ!$B$39:$B$782,Q$119)+'СЕТ СН'!$I$12+СВЦЭМ!$D$10+'СЕТ СН'!$I$5-'СЕТ СН'!$I$20</f>
        <v>5824.14454252</v>
      </c>
      <c r="R121" s="36">
        <f>SUMIFS(СВЦЭМ!$C$39:$C$782,СВЦЭМ!$A$39:$A$782,$A121,СВЦЭМ!$B$39:$B$782,R$119)+'СЕТ СН'!$I$12+СВЦЭМ!$D$10+'СЕТ СН'!$I$5-'СЕТ СН'!$I$20</f>
        <v>5830.6112195200003</v>
      </c>
      <c r="S121" s="36">
        <f>SUMIFS(СВЦЭМ!$C$39:$C$782,СВЦЭМ!$A$39:$A$782,$A121,СВЦЭМ!$B$39:$B$782,S$119)+'СЕТ СН'!$I$12+СВЦЭМ!$D$10+'СЕТ СН'!$I$5-'СЕТ СН'!$I$20</f>
        <v>5825.7544875399999</v>
      </c>
      <c r="T121" s="36">
        <f>SUMIFS(СВЦЭМ!$C$39:$C$782,СВЦЭМ!$A$39:$A$782,$A121,СВЦЭМ!$B$39:$B$782,T$119)+'СЕТ СН'!$I$12+СВЦЭМ!$D$10+'СЕТ СН'!$I$5-'СЕТ СН'!$I$20</f>
        <v>5779.5568087199999</v>
      </c>
      <c r="U121" s="36">
        <f>SUMIFS(СВЦЭМ!$C$39:$C$782,СВЦЭМ!$A$39:$A$782,$A121,СВЦЭМ!$B$39:$B$782,U$119)+'СЕТ СН'!$I$12+СВЦЭМ!$D$10+'СЕТ СН'!$I$5-'СЕТ СН'!$I$20</f>
        <v>5718.5633628899996</v>
      </c>
      <c r="V121" s="36">
        <f>SUMIFS(СВЦЭМ!$C$39:$C$782,СВЦЭМ!$A$39:$A$782,$A121,СВЦЭМ!$B$39:$B$782,V$119)+'СЕТ СН'!$I$12+СВЦЭМ!$D$10+'СЕТ СН'!$I$5-'СЕТ СН'!$I$20</f>
        <v>5703.21348786</v>
      </c>
      <c r="W121" s="36">
        <f>SUMIFS(СВЦЭМ!$C$39:$C$782,СВЦЭМ!$A$39:$A$782,$A121,СВЦЭМ!$B$39:$B$782,W$119)+'СЕТ СН'!$I$12+СВЦЭМ!$D$10+'СЕТ СН'!$I$5-'СЕТ СН'!$I$20</f>
        <v>5724.0237055400003</v>
      </c>
      <c r="X121" s="36">
        <f>SUMIFS(СВЦЭМ!$C$39:$C$782,СВЦЭМ!$A$39:$A$782,$A121,СВЦЭМ!$B$39:$B$782,X$119)+'СЕТ СН'!$I$12+СВЦЭМ!$D$10+'СЕТ СН'!$I$5-'СЕТ СН'!$I$20</f>
        <v>5743.8609814600004</v>
      </c>
      <c r="Y121" s="36">
        <f>SUMIFS(СВЦЭМ!$C$39:$C$782,СВЦЭМ!$A$39:$A$782,$A121,СВЦЭМ!$B$39:$B$782,Y$119)+'СЕТ СН'!$I$12+СВЦЭМ!$D$10+'СЕТ СН'!$I$5-'СЕТ СН'!$I$20</f>
        <v>5787.4994963299996</v>
      </c>
    </row>
    <row r="122" spans="1:27" ht="15.75" x14ac:dyDescent="0.2">
      <c r="A122" s="35">
        <f t="shared" ref="A122:A150" si="3">A121+1</f>
        <v>44988</v>
      </c>
      <c r="B122" s="36">
        <f>SUMIFS(СВЦЭМ!$C$39:$C$782,СВЦЭМ!$A$39:$A$782,$A122,СВЦЭМ!$B$39:$B$782,B$119)+'СЕТ СН'!$I$12+СВЦЭМ!$D$10+'СЕТ СН'!$I$5-'СЕТ СН'!$I$20</f>
        <v>5814.0200837100001</v>
      </c>
      <c r="C122" s="36">
        <f>SUMIFS(СВЦЭМ!$C$39:$C$782,СВЦЭМ!$A$39:$A$782,$A122,СВЦЭМ!$B$39:$B$782,C$119)+'СЕТ СН'!$I$12+СВЦЭМ!$D$10+'СЕТ СН'!$I$5-'СЕТ СН'!$I$20</f>
        <v>5813.7522838900004</v>
      </c>
      <c r="D122" s="36">
        <f>SUMIFS(СВЦЭМ!$C$39:$C$782,СВЦЭМ!$A$39:$A$782,$A122,СВЦЭМ!$B$39:$B$782,D$119)+'СЕТ СН'!$I$12+СВЦЭМ!$D$10+'СЕТ СН'!$I$5-'СЕТ СН'!$I$20</f>
        <v>5842.9866230099997</v>
      </c>
      <c r="E122" s="36">
        <f>SUMIFS(СВЦЭМ!$C$39:$C$782,СВЦЭМ!$A$39:$A$782,$A122,СВЦЭМ!$B$39:$B$782,E$119)+'СЕТ СН'!$I$12+СВЦЭМ!$D$10+'СЕТ СН'!$I$5-'СЕТ СН'!$I$20</f>
        <v>5851.8769465200003</v>
      </c>
      <c r="F122" s="36">
        <f>SUMIFS(СВЦЭМ!$C$39:$C$782,СВЦЭМ!$A$39:$A$782,$A122,СВЦЭМ!$B$39:$B$782,F$119)+'СЕТ СН'!$I$12+СВЦЭМ!$D$10+'СЕТ СН'!$I$5-'СЕТ СН'!$I$20</f>
        <v>5833.6975835699996</v>
      </c>
      <c r="G122" s="36">
        <f>SUMIFS(СВЦЭМ!$C$39:$C$782,СВЦЭМ!$A$39:$A$782,$A122,СВЦЭМ!$B$39:$B$782,G$119)+'СЕТ СН'!$I$12+СВЦЭМ!$D$10+'СЕТ СН'!$I$5-'СЕТ СН'!$I$20</f>
        <v>5819.1765692500003</v>
      </c>
      <c r="H122" s="36">
        <f>SUMIFS(СВЦЭМ!$C$39:$C$782,СВЦЭМ!$A$39:$A$782,$A122,СВЦЭМ!$B$39:$B$782,H$119)+'СЕТ СН'!$I$12+СВЦЭМ!$D$10+'СЕТ СН'!$I$5-'СЕТ СН'!$I$20</f>
        <v>5806.9527674300007</v>
      </c>
      <c r="I122" s="36">
        <f>SUMIFS(СВЦЭМ!$C$39:$C$782,СВЦЭМ!$A$39:$A$782,$A122,СВЦЭМ!$B$39:$B$782,I$119)+'СЕТ СН'!$I$12+СВЦЭМ!$D$10+'СЕТ СН'!$I$5-'СЕТ СН'!$I$20</f>
        <v>5729.72205433</v>
      </c>
      <c r="J122" s="36">
        <f>SUMIFS(СВЦЭМ!$C$39:$C$782,СВЦЭМ!$A$39:$A$782,$A122,СВЦЭМ!$B$39:$B$782,J$119)+'СЕТ СН'!$I$12+СВЦЭМ!$D$10+'СЕТ СН'!$I$5-'СЕТ СН'!$I$20</f>
        <v>5736.7438726999999</v>
      </c>
      <c r="K122" s="36">
        <f>SUMIFS(СВЦЭМ!$C$39:$C$782,СВЦЭМ!$A$39:$A$782,$A122,СВЦЭМ!$B$39:$B$782,K$119)+'СЕТ СН'!$I$12+СВЦЭМ!$D$10+'СЕТ СН'!$I$5-'СЕТ СН'!$I$20</f>
        <v>5724.5881117500003</v>
      </c>
      <c r="L122" s="36">
        <f>SUMIFS(СВЦЭМ!$C$39:$C$782,СВЦЭМ!$A$39:$A$782,$A122,СВЦЭМ!$B$39:$B$782,L$119)+'СЕТ СН'!$I$12+СВЦЭМ!$D$10+'СЕТ СН'!$I$5-'СЕТ СН'!$I$20</f>
        <v>5697.0808672100002</v>
      </c>
      <c r="M122" s="36">
        <f>SUMIFS(СВЦЭМ!$C$39:$C$782,СВЦЭМ!$A$39:$A$782,$A122,СВЦЭМ!$B$39:$B$782,M$119)+'СЕТ СН'!$I$12+СВЦЭМ!$D$10+'СЕТ СН'!$I$5-'СЕТ СН'!$I$20</f>
        <v>5703.7903097799999</v>
      </c>
      <c r="N122" s="36">
        <f>SUMIFS(СВЦЭМ!$C$39:$C$782,СВЦЭМ!$A$39:$A$782,$A122,СВЦЭМ!$B$39:$B$782,N$119)+'СЕТ СН'!$I$12+СВЦЭМ!$D$10+'СЕТ СН'!$I$5-'СЕТ СН'!$I$20</f>
        <v>5738.8471702999996</v>
      </c>
      <c r="O122" s="36">
        <f>SUMIFS(СВЦЭМ!$C$39:$C$782,СВЦЭМ!$A$39:$A$782,$A122,СВЦЭМ!$B$39:$B$782,O$119)+'СЕТ СН'!$I$12+СВЦЭМ!$D$10+'СЕТ СН'!$I$5-'СЕТ СН'!$I$20</f>
        <v>5809.19490305</v>
      </c>
      <c r="P122" s="36">
        <f>SUMIFS(СВЦЭМ!$C$39:$C$782,СВЦЭМ!$A$39:$A$782,$A122,СВЦЭМ!$B$39:$B$782,P$119)+'СЕТ СН'!$I$12+СВЦЭМ!$D$10+'СЕТ СН'!$I$5-'СЕТ СН'!$I$20</f>
        <v>5819.9007629200005</v>
      </c>
      <c r="Q122" s="36">
        <f>SUMIFS(СВЦЭМ!$C$39:$C$782,СВЦЭМ!$A$39:$A$782,$A122,СВЦЭМ!$B$39:$B$782,Q$119)+'СЕТ СН'!$I$12+СВЦЭМ!$D$10+'СЕТ СН'!$I$5-'СЕТ СН'!$I$20</f>
        <v>5776.0938163800001</v>
      </c>
      <c r="R122" s="36">
        <f>SUMIFS(СВЦЭМ!$C$39:$C$782,СВЦЭМ!$A$39:$A$782,$A122,СВЦЭМ!$B$39:$B$782,R$119)+'СЕТ СН'!$I$12+СВЦЭМ!$D$10+'СЕТ СН'!$I$5-'СЕТ СН'!$I$20</f>
        <v>5835.9128714600001</v>
      </c>
      <c r="S122" s="36">
        <f>SUMIFS(СВЦЭМ!$C$39:$C$782,СВЦЭМ!$A$39:$A$782,$A122,СВЦЭМ!$B$39:$B$782,S$119)+'СЕТ СН'!$I$12+СВЦЭМ!$D$10+'СЕТ СН'!$I$5-'СЕТ СН'!$I$20</f>
        <v>5775.4811525200003</v>
      </c>
      <c r="T122" s="36">
        <f>SUMIFS(СВЦЭМ!$C$39:$C$782,СВЦЭМ!$A$39:$A$782,$A122,СВЦЭМ!$B$39:$B$782,T$119)+'СЕТ СН'!$I$12+СВЦЭМ!$D$10+'СЕТ СН'!$I$5-'СЕТ СН'!$I$20</f>
        <v>5729.6224800999998</v>
      </c>
      <c r="U122" s="36">
        <f>SUMIFS(СВЦЭМ!$C$39:$C$782,СВЦЭМ!$A$39:$A$782,$A122,СВЦЭМ!$B$39:$B$782,U$119)+'СЕТ СН'!$I$12+СВЦЭМ!$D$10+'СЕТ СН'!$I$5-'СЕТ СН'!$I$20</f>
        <v>5700.0384238200004</v>
      </c>
      <c r="V122" s="36">
        <f>SUMIFS(СВЦЭМ!$C$39:$C$782,СВЦЭМ!$A$39:$A$782,$A122,СВЦЭМ!$B$39:$B$782,V$119)+'СЕТ СН'!$I$12+СВЦЭМ!$D$10+'СЕТ СН'!$I$5-'СЕТ СН'!$I$20</f>
        <v>5707.6227736999999</v>
      </c>
      <c r="W122" s="36">
        <f>SUMIFS(СВЦЭМ!$C$39:$C$782,СВЦЭМ!$A$39:$A$782,$A122,СВЦЭМ!$B$39:$B$782,W$119)+'СЕТ СН'!$I$12+СВЦЭМ!$D$10+'СЕТ СН'!$I$5-'СЕТ СН'!$I$20</f>
        <v>5700.3830604900004</v>
      </c>
      <c r="X122" s="36">
        <f>SUMIFS(СВЦЭМ!$C$39:$C$782,СВЦЭМ!$A$39:$A$782,$A122,СВЦЭМ!$B$39:$B$782,X$119)+'СЕТ СН'!$I$12+СВЦЭМ!$D$10+'СЕТ СН'!$I$5-'СЕТ СН'!$I$20</f>
        <v>5728.28006663</v>
      </c>
      <c r="Y122" s="36">
        <f>SUMIFS(СВЦЭМ!$C$39:$C$782,СВЦЭМ!$A$39:$A$782,$A122,СВЦЭМ!$B$39:$B$782,Y$119)+'СЕТ СН'!$I$12+СВЦЭМ!$D$10+'СЕТ СН'!$I$5-'СЕТ СН'!$I$20</f>
        <v>5800.6575315999999</v>
      </c>
    </row>
    <row r="123" spans="1:27" ht="15.75" x14ac:dyDescent="0.2">
      <c r="A123" s="35">
        <f t="shared" si="3"/>
        <v>44989</v>
      </c>
      <c r="B123" s="36">
        <f>SUMIFS(СВЦЭМ!$C$39:$C$782,СВЦЭМ!$A$39:$A$782,$A123,СВЦЭМ!$B$39:$B$782,B$119)+'СЕТ СН'!$I$12+СВЦЭМ!$D$10+'СЕТ СН'!$I$5-'СЕТ СН'!$I$20</f>
        <v>5748.47532615</v>
      </c>
      <c r="C123" s="36">
        <f>SUMIFS(СВЦЭМ!$C$39:$C$782,СВЦЭМ!$A$39:$A$782,$A123,СВЦЭМ!$B$39:$B$782,C$119)+'СЕТ СН'!$I$12+СВЦЭМ!$D$10+'СЕТ СН'!$I$5-'СЕТ СН'!$I$20</f>
        <v>5782.0962845100003</v>
      </c>
      <c r="D123" s="36">
        <f>SUMIFS(СВЦЭМ!$C$39:$C$782,СВЦЭМ!$A$39:$A$782,$A123,СВЦЭМ!$B$39:$B$782,D$119)+'СЕТ СН'!$I$12+СВЦЭМ!$D$10+'СЕТ СН'!$I$5-'СЕТ СН'!$I$20</f>
        <v>5783.5268247399999</v>
      </c>
      <c r="E123" s="36">
        <f>SUMIFS(СВЦЭМ!$C$39:$C$782,СВЦЭМ!$A$39:$A$782,$A123,СВЦЭМ!$B$39:$B$782,E$119)+'СЕТ СН'!$I$12+СВЦЭМ!$D$10+'СЕТ СН'!$I$5-'СЕТ СН'!$I$20</f>
        <v>5793.2424241500003</v>
      </c>
      <c r="F123" s="36">
        <f>SUMIFS(СВЦЭМ!$C$39:$C$782,СВЦЭМ!$A$39:$A$782,$A123,СВЦЭМ!$B$39:$B$782,F$119)+'СЕТ СН'!$I$12+СВЦЭМ!$D$10+'СЕТ СН'!$I$5-'СЕТ СН'!$I$20</f>
        <v>5777.2118675000002</v>
      </c>
      <c r="G123" s="36">
        <f>SUMIFS(СВЦЭМ!$C$39:$C$782,СВЦЭМ!$A$39:$A$782,$A123,СВЦЭМ!$B$39:$B$782,G$119)+'СЕТ СН'!$I$12+СВЦЭМ!$D$10+'СЕТ СН'!$I$5-'СЕТ СН'!$I$20</f>
        <v>5754.5603469199996</v>
      </c>
      <c r="H123" s="36">
        <f>SUMIFS(СВЦЭМ!$C$39:$C$782,СВЦЭМ!$A$39:$A$782,$A123,СВЦЭМ!$B$39:$B$782,H$119)+'СЕТ СН'!$I$12+СВЦЭМ!$D$10+'СЕТ СН'!$I$5-'СЕТ СН'!$I$20</f>
        <v>5705.5445933000001</v>
      </c>
      <c r="I123" s="36">
        <f>SUMIFS(СВЦЭМ!$C$39:$C$782,СВЦЭМ!$A$39:$A$782,$A123,СВЦЭМ!$B$39:$B$782,I$119)+'СЕТ СН'!$I$12+СВЦЭМ!$D$10+'СЕТ СН'!$I$5-'СЕТ СН'!$I$20</f>
        <v>5653.6457120599998</v>
      </c>
      <c r="J123" s="36">
        <f>SUMIFS(СВЦЭМ!$C$39:$C$782,СВЦЭМ!$A$39:$A$782,$A123,СВЦЭМ!$B$39:$B$782,J$119)+'СЕТ СН'!$I$12+СВЦЭМ!$D$10+'СЕТ СН'!$I$5-'СЕТ СН'!$I$20</f>
        <v>5636.6908910000002</v>
      </c>
      <c r="K123" s="36">
        <f>SUMIFS(СВЦЭМ!$C$39:$C$782,СВЦЭМ!$A$39:$A$782,$A123,СВЦЭМ!$B$39:$B$782,K$119)+'СЕТ СН'!$I$12+СВЦЭМ!$D$10+'СЕТ СН'!$I$5-'СЕТ СН'!$I$20</f>
        <v>5627.8510262199998</v>
      </c>
      <c r="L123" s="36">
        <f>SUMIFS(СВЦЭМ!$C$39:$C$782,СВЦЭМ!$A$39:$A$782,$A123,СВЦЭМ!$B$39:$B$782,L$119)+'СЕТ СН'!$I$12+СВЦЭМ!$D$10+'СЕТ СН'!$I$5-'СЕТ СН'!$I$20</f>
        <v>5636.4299386900002</v>
      </c>
      <c r="M123" s="36">
        <f>SUMIFS(СВЦЭМ!$C$39:$C$782,СВЦЭМ!$A$39:$A$782,$A123,СВЦЭМ!$B$39:$B$782,M$119)+'СЕТ СН'!$I$12+СВЦЭМ!$D$10+'СЕТ СН'!$I$5-'СЕТ СН'!$I$20</f>
        <v>5649.9098396500003</v>
      </c>
      <c r="N123" s="36">
        <f>SUMIFS(СВЦЭМ!$C$39:$C$782,СВЦЭМ!$A$39:$A$782,$A123,СВЦЭМ!$B$39:$B$782,N$119)+'СЕТ СН'!$I$12+СВЦЭМ!$D$10+'СЕТ СН'!$I$5-'СЕТ СН'!$I$20</f>
        <v>5684.1493063100006</v>
      </c>
      <c r="O123" s="36">
        <f>SUMIFS(СВЦЭМ!$C$39:$C$782,СВЦЭМ!$A$39:$A$782,$A123,СВЦЭМ!$B$39:$B$782,O$119)+'СЕТ СН'!$I$12+СВЦЭМ!$D$10+'СЕТ СН'!$I$5-'СЕТ СН'!$I$20</f>
        <v>5710.9478849900006</v>
      </c>
      <c r="P123" s="36">
        <f>SUMIFS(СВЦЭМ!$C$39:$C$782,СВЦЭМ!$A$39:$A$782,$A123,СВЦЭМ!$B$39:$B$782,P$119)+'СЕТ СН'!$I$12+СВЦЭМ!$D$10+'СЕТ СН'!$I$5-'СЕТ СН'!$I$20</f>
        <v>5724.4355022999998</v>
      </c>
      <c r="Q123" s="36">
        <f>SUMIFS(СВЦЭМ!$C$39:$C$782,СВЦЭМ!$A$39:$A$782,$A123,СВЦЭМ!$B$39:$B$782,Q$119)+'СЕТ СН'!$I$12+СВЦЭМ!$D$10+'СЕТ СН'!$I$5-'СЕТ СН'!$I$20</f>
        <v>5728.8947738099996</v>
      </c>
      <c r="R123" s="36">
        <f>SUMIFS(СВЦЭМ!$C$39:$C$782,СВЦЭМ!$A$39:$A$782,$A123,СВЦЭМ!$B$39:$B$782,R$119)+'СЕТ СН'!$I$12+СВЦЭМ!$D$10+'СЕТ СН'!$I$5-'СЕТ СН'!$I$20</f>
        <v>5732.0886494300003</v>
      </c>
      <c r="S123" s="36">
        <f>SUMIFS(СВЦЭМ!$C$39:$C$782,СВЦЭМ!$A$39:$A$782,$A123,СВЦЭМ!$B$39:$B$782,S$119)+'СЕТ СН'!$I$12+СВЦЭМ!$D$10+'СЕТ СН'!$I$5-'СЕТ СН'!$I$20</f>
        <v>5694.9883257900001</v>
      </c>
      <c r="T123" s="36">
        <f>SUMIFS(СВЦЭМ!$C$39:$C$782,СВЦЭМ!$A$39:$A$782,$A123,СВЦЭМ!$B$39:$B$782,T$119)+'СЕТ СН'!$I$12+СВЦЭМ!$D$10+'СЕТ СН'!$I$5-'СЕТ СН'!$I$20</f>
        <v>5648.86119942</v>
      </c>
      <c r="U123" s="36">
        <f>SUMIFS(СВЦЭМ!$C$39:$C$782,СВЦЭМ!$A$39:$A$782,$A123,СВЦЭМ!$B$39:$B$782,U$119)+'СЕТ СН'!$I$12+СВЦЭМ!$D$10+'СЕТ СН'!$I$5-'СЕТ СН'!$I$20</f>
        <v>5639.2753679300004</v>
      </c>
      <c r="V123" s="36">
        <f>SUMIFS(СВЦЭМ!$C$39:$C$782,СВЦЭМ!$A$39:$A$782,$A123,СВЦЭМ!$B$39:$B$782,V$119)+'СЕТ СН'!$I$12+СВЦЭМ!$D$10+'СЕТ СН'!$I$5-'СЕТ СН'!$I$20</f>
        <v>5651.7367948600004</v>
      </c>
      <c r="W123" s="36">
        <f>SUMIFS(СВЦЭМ!$C$39:$C$782,СВЦЭМ!$A$39:$A$782,$A123,СВЦЭМ!$B$39:$B$782,W$119)+'СЕТ СН'!$I$12+СВЦЭМ!$D$10+'СЕТ СН'!$I$5-'СЕТ СН'!$I$20</f>
        <v>5685.91469796</v>
      </c>
      <c r="X123" s="36">
        <f>SUMIFS(СВЦЭМ!$C$39:$C$782,СВЦЭМ!$A$39:$A$782,$A123,СВЦЭМ!$B$39:$B$782,X$119)+'СЕТ СН'!$I$12+СВЦЭМ!$D$10+'СЕТ СН'!$I$5-'СЕТ СН'!$I$20</f>
        <v>5720.6406754</v>
      </c>
      <c r="Y123" s="36">
        <f>SUMIFS(СВЦЭМ!$C$39:$C$782,СВЦЭМ!$A$39:$A$782,$A123,СВЦЭМ!$B$39:$B$782,Y$119)+'СЕТ СН'!$I$12+СВЦЭМ!$D$10+'СЕТ СН'!$I$5-'СЕТ СН'!$I$20</f>
        <v>5749.8985189699997</v>
      </c>
    </row>
    <row r="124" spans="1:27" ht="15.75" x14ac:dyDescent="0.2">
      <c r="A124" s="35">
        <f t="shared" si="3"/>
        <v>44990</v>
      </c>
      <c r="B124" s="36">
        <f>SUMIFS(СВЦЭМ!$C$39:$C$782,СВЦЭМ!$A$39:$A$782,$A124,СВЦЭМ!$B$39:$B$782,B$119)+'СЕТ СН'!$I$12+СВЦЭМ!$D$10+'СЕТ СН'!$I$5-'СЕТ СН'!$I$20</f>
        <v>5768.6046202100006</v>
      </c>
      <c r="C124" s="36">
        <f>SUMIFS(СВЦЭМ!$C$39:$C$782,СВЦЭМ!$A$39:$A$782,$A124,СВЦЭМ!$B$39:$B$782,C$119)+'СЕТ СН'!$I$12+СВЦЭМ!$D$10+'СЕТ СН'!$I$5-'СЕТ СН'!$I$20</f>
        <v>5803.81178757</v>
      </c>
      <c r="D124" s="36">
        <f>SUMIFS(СВЦЭМ!$C$39:$C$782,СВЦЭМ!$A$39:$A$782,$A124,СВЦЭМ!$B$39:$B$782,D$119)+'СЕТ СН'!$I$12+СВЦЭМ!$D$10+'СЕТ СН'!$I$5-'СЕТ СН'!$I$20</f>
        <v>5820.3444027200003</v>
      </c>
      <c r="E124" s="36">
        <f>SUMIFS(СВЦЭМ!$C$39:$C$782,СВЦЭМ!$A$39:$A$782,$A124,СВЦЭМ!$B$39:$B$782,E$119)+'СЕТ СН'!$I$12+СВЦЭМ!$D$10+'СЕТ СН'!$I$5-'СЕТ СН'!$I$20</f>
        <v>5823.0290290900002</v>
      </c>
      <c r="F124" s="36">
        <f>SUMIFS(СВЦЭМ!$C$39:$C$782,СВЦЭМ!$A$39:$A$782,$A124,СВЦЭМ!$B$39:$B$782,F$119)+'СЕТ СН'!$I$12+СВЦЭМ!$D$10+'СЕТ СН'!$I$5-'СЕТ СН'!$I$20</f>
        <v>5829.3755167600002</v>
      </c>
      <c r="G124" s="36">
        <f>SUMIFS(СВЦЭМ!$C$39:$C$782,СВЦЭМ!$A$39:$A$782,$A124,СВЦЭМ!$B$39:$B$782,G$119)+'СЕТ СН'!$I$12+СВЦЭМ!$D$10+'СЕТ СН'!$I$5-'СЕТ СН'!$I$20</f>
        <v>5806.5789975900007</v>
      </c>
      <c r="H124" s="36">
        <f>SUMIFS(СВЦЭМ!$C$39:$C$782,СВЦЭМ!$A$39:$A$782,$A124,СВЦЭМ!$B$39:$B$782,H$119)+'СЕТ СН'!$I$12+СВЦЭМ!$D$10+'СЕТ СН'!$I$5-'СЕТ СН'!$I$20</f>
        <v>5782.5514031700004</v>
      </c>
      <c r="I124" s="36">
        <f>SUMIFS(СВЦЭМ!$C$39:$C$782,СВЦЭМ!$A$39:$A$782,$A124,СВЦЭМ!$B$39:$B$782,I$119)+'СЕТ СН'!$I$12+СВЦЭМ!$D$10+'СЕТ СН'!$I$5-'СЕТ СН'!$I$20</f>
        <v>5764.76405333</v>
      </c>
      <c r="J124" s="36">
        <f>SUMIFS(СВЦЭМ!$C$39:$C$782,СВЦЭМ!$A$39:$A$782,$A124,СВЦЭМ!$B$39:$B$782,J$119)+'СЕТ СН'!$I$12+СВЦЭМ!$D$10+'СЕТ СН'!$I$5-'СЕТ СН'!$I$20</f>
        <v>5751.4621038100004</v>
      </c>
      <c r="K124" s="36">
        <f>SUMIFS(СВЦЭМ!$C$39:$C$782,СВЦЭМ!$A$39:$A$782,$A124,СВЦЭМ!$B$39:$B$782,K$119)+'СЕТ СН'!$I$12+СВЦЭМ!$D$10+'СЕТ СН'!$I$5-'СЕТ СН'!$I$20</f>
        <v>5685.30928632</v>
      </c>
      <c r="L124" s="36">
        <f>SUMIFS(СВЦЭМ!$C$39:$C$782,СВЦЭМ!$A$39:$A$782,$A124,СВЦЭМ!$B$39:$B$782,L$119)+'СЕТ СН'!$I$12+СВЦЭМ!$D$10+'СЕТ СН'!$I$5-'СЕТ СН'!$I$20</f>
        <v>5655.0894244800002</v>
      </c>
      <c r="M124" s="36">
        <f>SUMIFS(СВЦЭМ!$C$39:$C$782,СВЦЭМ!$A$39:$A$782,$A124,СВЦЭМ!$B$39:$B$782,M$119)+'СЕТ СН'!$I$12+СВЦЭМ!$D$10+'СЕТ СН'!$I$5-'СЕТ СН'!$I$20</f>
        <v>5667.5275704699998</v>
      </c>
      <c r="N124" s="36">
        <f>SUMIFS(СВЦЭМ!$C$39:$C$782,СВЦЭМ!$A$39:$A$782,$A124,СВЦЭМ!$B$39:$B$782,N$119)+'СЕТ СН'!$I$12+СВЦЭМ!$D$10+'СЕТ СН'!$I$5-'СЕТ СН'!$I$20</f>
        <v>5676.9171399500001</v>
      </c>
      <c r="O124" s="36">
        <f>SUMIFS(СВЦЭМ!$C$39:$C$782,СВЦЭМ!$A$39:$A$782,$A124,СВЦЭМ!$B$39:$B$782,O$119)+'СЕТ СН'!$I$12+СВЦЭМ!$D$10+'СЕТ СН'!$I$5-'СЕТ СН'!$I$20</f>
        <v>5704.1097808100003</v>
      </c>
      <c r="P124" s="36">
        <f>SUMIFS(СВЦЭМ!$C$39:$C$782,СВЦЭМ!$A$39:$A$782,$A124,СВЦЭМ!$B$39:$B$782,P$119)+'СЕТ СН'!$I$12+СВЦЭМ!$D$10+'СЕТ СН'!$I$5-'СЕТ СН'!$I$20</f>
        <v>5731.9610224899998</v>
      </c>
      <c r="Q124" s="36">
        <f>SUMIFS(СВЦЭМ!$C$39:$C$782,СВЦЭМ!$A$39:$A$782,$A124,СВЦЭМ!$B$39:$B$782,Q$119)+'СЕТ СН'!$I$12+СВЦЭМ!$D$10+'СЕТ СН'!$I$5-'СЕТ СН'!$I$20</f>
        <v>5749.46786961</v>
      </c>
      <c r="R124" s="36">
        <f>SUMIFS(СВЦЭМ!$C$39:$C$782,СВЦЭМ!$A$39:$A$782,$A124,СВЦЭМ!$B$39:$B$782,R$119)+'СЕТ СН'!$I$12+СВЦЭМ!$D$10+'СЕТ СН'!$I$5-'СЕТ СН'!$I$20</f>
        <v>5752.8133908099999</v>
      </c>
      <c r="S124" s="36">
        <f>SUMIFS(СВЦЭМ!$C$39:$C$782,СВЦЭМ!$A$39:$A$782,$A124,СВЦЭМ!$B$39:$B$782,S$119)+'СЕТ СН'!$I$12+СВЦЭМ!$D$10+'СЕТ СН'!$I$5-'СЕТ СН'!$I$20</f>
        <v>5732.4644762099997</v>
      </c>
      <c r="T124" s="36">
        <f>SUMIFS(СВЦЭМ!$C$39:$C$782,СВЦЭМ!$A$39:$A$782,$A124,СВЦЭМ!$B$39:$B$782,T$119)+'СЕТ СН'!$I$12+СВЦЭМ!$D$10+'СЕТ СН'!$I$5-'СЕТ СН'!$I$20</f>
        <v>5705.8079293299998</v>
      </c>
      <c r="U124" s="36">
        <f>SUMIFS(СВЦЭМ!$C$39:$C$782,СВЦЭМ!$A$39:$A$782,$A124,СВЦЭМ!$B$39:$B$782,U$119)+'СЕТ СН'!$I$12+СВЦЭМ!$D$10+'СЕТ СН'!$I$5-'СЕТ СН'!$I$20</f>
        <v>5666.3353153200005</v>
      </c>
      <c r="V124" s="36">
        <f>SUMIFS(СВЦЭМ!$C$39:$C$782,СВЦЭМ!$A$39:$A$782,$A124,СВЦЭМ!$B$39:$B$782,V$119)+'СЕТ СН'!$I$12+СВЦЭМ!$D$10+'СЕТ СН'!$I$5-'СЕТ СН'!$I$20</f>
        <v>5593.0036118400003</v>
      </c>
      <c r="W124" s="36">
        <f>SUMIFS(СВЦЭМ!$C$39:$C$782,СВЦЭМ!$A$39:$A$782,$A124,СВЦЭМ!$B$39:$B$782,W$119)+'СЕТ СН'!$I$12+СВЦЭМ!$D$10+'СЕТ СН'!$I$5-'СЕТ СН'!$I$20</f>
        <v>5602.9594488700004</v>
      </c>
      <c r="X124" s="36">
        <f>SUMIFS(СВЦЭМ!$C$39:$C$782,СВЦЭМ!$A$39:$A$782,$A124,СВЦЭМ!$B$39:$B$782,X$119)+'СЕТ СН'!$I$12+СВЦЭМ!$D$10+'СЕТ СН'!$I$5-'СЕТ СН'!$I$20</f>
        <v>5629.8690748899999</v>
      </c>
      <c r="Y124" s="36">
        <f>SUMIFS(СВЦЭМ!$C$39:$C$782,СВЦЭМ!$A$39:$A$782,$A124,СВЦЭМ!$B$39:$B$782,Y$119)+'СЕТ СН'!$I$12+СВЦЭМ!$D$10+'СЕТ СН'!$I$5-'СЕТ СН'!$I$20</f>
        <v>5713.7207775400002</v>
      </c>
    </row>
    <row r="125" spans="1:27" ht="15.75" x14ac:dyDescent="0.2">
      <c r="A125" s="35">
        <f t="shared" si="3"/>
        <v>44991</v>
      </c>
      <c r="B125" s="36">
        <f>SUMIFS(СВЦЭМ!$C$39:$C$782,СВЦЭМ!$A$39:$A$782,$A125,СВЦЭМ!$B$39:$B$782,B$119)+'СЕТ СН'!$I$12+СВЦЭМ!$D$10+'СЕТ СН'!$I$5-'СЕТ СН'!$I$20</f>
        <v>5766.6173911000005</v>
      </c>
      <c r="C125" s="36">
        <f>SUMIFS(СВЦЭМ!$C$39:$C$782,СВЦЭМ!$A$39:$A$782,$A125,СВЦЭМ!$B$39:$B$782,C$119)+'СЕТ СН'!$I$12+СВЦЭМ!$D$10+'СЕТ СН'!$I$5-'СЕТ СН'!$I$20</f>
        <v>5787.2559886199997</v>
      </c>
      <c r="D125" s="36">
        <f>SUMIFS(СВЦЭМ!$C$39:$C$782,СВЦЭМ!$A$39:$A$782,$A125,СВЦЭМ!$B$39:$B$782,D$119)+'СЕТ СН'!$I$12+СВЦЭМ!$D$10+'СЕТ СН'!$I$5-'СЕТ СН'!$I$20</f>
        <v>5806.03702548</v>
      </c>
      <c r="E125" s="36">
        <f>SUMIFS(СВЦЭМ!$C$39:$C$782,СВЦЭМ!$A$39:$A$782,$A125,СВЦЭМ!$B$39:$B$782,E$119)+'СЕТ СН'!$I$12+СВЦЭМ!$D$10+'СЕТ СН'!$I$5-'СЕТ СН'!$I$20</f>
        <v>5828.3156823899999</v>
      </c>
      <c r="F125" s="36">
        <f>SUMIFS(СВЦЭМ!$C$39:$C$782,СВЦЭМ!$A$39:$A$782,$A125,СВЦЭМ!$B$39:$B$782,F$119)+'СЕТ СН'!$I$12+СВЦЭМ!$D$10+'СЕТ СН'!$I$5-'СЕТ СН'!$I$20</f>
        <v>5821.5138549100002</v>
      </c>
      <c r="G125" s="36">
        <f>SUMIFS(СВЦЭМ!$C$39:$C$782,СВЦЭМ!$A$39:$A$782,$A125,СВЦЭМ!$B$39:$B$782,G$119)+'СЕТ СН'!$I$12+СВЦЭМ!$D$10+'СЕТ СН'!$I$5-'СЕТ СН'!$I$20</f>
        <v>5817.6553754800007</v>
      </c>
      <c r="H125" s="36">
        <f>SUMIFS(СВЦЭМ!$C$39:$C$782,СВЦЭМ!$A$39:$A$782,$A125,СВЦЭМ!$B$39:$B$782,H$119)+'СЕТ СН'!$I$12+СВЦЭМ!$D$10+'СЕТ СН'!$I$5-'СЕТ СН'!$I$20</f>
        <v>5768.2102161000003</v>
      </c>
      <c r="I125" s="36">
        <f>SUMIFS(СВЦЭМ!$C$39:$C$782,СВЦЭМ!$A$39:$A$782,$A125,СВЦЭМ!$B$39:$B$782,I$119)+'СЕТ СН'!$I$12+СВЦЭМ!$D$10+'СЕТ СН'!$I$5-'СЕТ СН'!$I$20</f>
        <v>5714.5437770099998</v>
      </c>
      <c r="J125" s="36">
        <f>SUMIFS(СВЦЭМ!$C$39:$C$782,СВЦЭМ!$A$39:$A$782,$A125,СВЦЭМ!$B$39:$B$782,J$119)+'СЕТ СН'!$I$12+СВЦЭМ!$D$10+'СЕТ СН'!$I$5-'СЕТ СН'!$I$20</f>
        <v>5696.0673464700003</v>
      </c>
      <c r="K125" s="36">
        <f>SUMIFS(СВЦЭМ!$C$39:$C$782,СВЦЭМ!$A$39:$A$782,$A125,СВЦЭМ!$B$39:$B$782,K$119)+'СЕТ СН'!$I$12+СВЦЭМ!$D$10+'СЕТ СН'!$I$5-'СЕТ СН'!$I$20</f>
        <v>5683.3738873299999</v>
      </c>
      <c r="L125" s="36">
        <f>SUMIFS(СВЦЭМ!$C$39:$C$782,СВЦЭМ!$A$39:$A$782,$A125,СВЦЭМ!$B$39:$B$782,L$119)+'СЕТ СН'!$I$12+СВЦЭМ!$D$10+'СЕТ СН'!$I$5-'СЕТ СН'!$I$20</f>
        <v>5682.6804293200003</v>
      </c>
      <c r="M125" s="36">
        <f>SUMIFS(СВЦЭМ!$C$39:$C$782,СВЦЭМ!$A$39:$A$782,$A125,СВЦЭМ!$B$39:$B$782,M$119)+'СЕТ СН'!$I$12+СВЦЭМ!$D$10+'СЕТ СН'!$I$5-'СЕТ СН'!$I$20</f>
        <v>5676.4764480200001</v>
      </c>
      <c r="N125" s="36">
        <f>SUMIFS(СВЦЭМ!$C$39:$C$782,СВЦЭМ!$A$39:$A$782,$A125,СВЦЭМ!$B$39:$B$782,N$119)+'СЕТ СН'!$I$12+СВЦЭМ!$D$10+'СЕТ СН'!$I$5-'СЕТ СН'!$I$20</f>
        <v>5700.53555916</v>
      </c>
      <c r="O125" s="36">
        <f>SUMIFS(СВЦЭМ!$C$39:$C$782,СВЦЭМ!$A$39:$A$782,$A125,СВЦЭМ!$B$39:$B$782,O$119)+'СЕТ СН'!$I$12+СВЦЭМ!$D$10+'СЕТ СН'!$I$5-'СЕТ СН'!$I$20</f>
        <v>5722.1236674600004</v>
      </c>
      <c r="P125" s="36">
        <f>SUMIFS(СВЦЭМ!$C$39:$C$782,СВЦЭМ!$A$39:$A$782,$A125,СВЦЭМ!$B$39:$B$782,P$119)+'СЕТ СН'!$I$12+СВЦЭМ!$D$10+'СЕТ СН'!$I$5-'СЕТ СН'!$I$20</f>
        <v>5733.6230144800002</v>
      </c>
      <c r="Q125" s="36">
        <f>SUMIFS(СВЦЭМ!$C$39:$C$782,СВЦЭМ!$A$39:$A$782,$A125,СВЦЭМ!$B$39:$B$782,Q$119)+'СЕТ СН'!$I$12+СВЦЭМ!$D$10+'СЕТ СН'!$I$5-'СЕТ СН'!$I$20</f>
        <v>5736.9164232900002</v>
      </c>
      <c r="R125" s="36">
        <f>SUMIFS(СВЦЭМ!$C$39:$C$782,СВЦЭМ!$A$39:$A$782,$A125,СВЦЭМ!$B$39:$B$782,R$119)+'СЕТ СН'!$I$12+СВЦЭМ!$D$10+'СЕТ СН'!$I$5-'СЕТ СН'!$I$20</f>
        <v>5742.78721726</v>
      </c>
      <c r="S125" s="36">
        <f>SUMIFS(СВЦЭМ!$C$39:$C$782,СВЦЭМ!$A$39:$A$782,$A125,СВЦЭМ!$B$39:$B$782,S$119)+'СЕТ СН'!$I$12+СВЦЭМ!$D$10+'СЕТ СН'!$I$5-'СЕТ СН'!$I$20</f>
        <v>5705.0202440900002</v>
      </c>
      <c r="T125" s="36">
        <f>SUMIFS(СВЦЭМ!$C$39:$C$782,СВЦЭМ!$A$39:$A$782,$A125,СВЦЭМ!$B$39:$B$782,T$119)+'СЕТ СН'!$I$12+СВЦЭМ!$D$10+'СЕТ СН'!$I$5-'СЕТ СН'!$I$20</f>
        <v>5685.5809322100004</v>
      </c>
      <c r="U125" s="36">
        <f>SUMIFS(СВЦЭМ!$C$39:$C$782,СВЦЭМ!$A$39:$A$782,$A125,СВЦЭМ!$B$39:$B$782,U$119)+'СЕТ СН'!$I$12+СВЦЭМ!$D$10+'СЕТ СН'!$I$5-'СЕТ СН'!$I$20</f>
        <v>5663.2348599899997</v>
      </c>
      <c r="V125" s="36">
        <f>SUMIFS(СВЦЭМ!$C$39:$C$782,СВЦЭМ!$A$39:$A$782,$A125,СВЦЭМ!$B$39:$B$782,V$119)+'СЕТ СН'!$I$12+СВЦЭМ!$D$10+'СЕТ СН'!$I$5-'СЕТ СН'!$I$20</f>
        <v>5659.94600257</v>
      </c>
      <c r="W125" s="36">
        <f>SUMIFS(СВЦЭМ!$C$39:$C$782,СВЦЭМ!$A$39:$A$782,$A125,СВЦЭМ!$B$39:$B$782,W$119)+'СЕТ СН'!$I$12+СВЦЭМ!$D$10+'СЕТ СН'!$I$5-'СЕТ СН'!$I$20</f>
        <v>5664.24131648</v>
      </c>
      <c r="X125" s="36">
        <f>SUMIFS(СВЦЭМ!$C$39:$C$782,СВЦЭМ!$A$39:$A$782,$A125,СВЦЭМ!$B$39:$B$782,X$119)+'СЕТ СН'!$I$12+СВЦЭМ!$D$10+'СЕТ СН'!$I$5-'СЕТ СН'!$I$20</f>
        <v>5694.3917909900001</v>
      </c>
      <c r="Y125" s="36">
        <f>SUMIFS(СВЦЭМ!$C$39:$C$782,СВЦЭМ!$A$39:$A$782,$A125,СВЦЭМ!$B$39:$B$782,Y$119)+'СЕТ СН'!$I$12+СВЦЭМ!$D$10+'СЕТ СН'!$I$5-'СЕТ СН'!$I$20</f>
        <v>5747.0461861499998</v>
      </c>
    </row>
    <row r="126" spans="1:27" ht="15.75" x14ac:dyDescent="0.2">
      <c r="A126" s="35">
        <f t="shared" si="3"/>
        <v>44992</v>
      </c>
      <c r="B126" s="36">
        <f>SUMIFS(СВЦЭМ!$C$39:$C$782,СВЦЭМ!$A$39:$A$782,$A126,СВЦЭМ!$B$39:$B$782,B$119)+'СЕТ СН'!$I$12+СВЦЭМ!$D$10+'СЕТ СН'!$I$5-'СЕТ СН'!$I$20</f>
        <v>5846.91399662</v>
      </c>
      <c r="C126" s="36">
        <f>SUMIFS(СВЦЭМ!$C$39:$C$782,СВЦЭМ!$A$39:$A$782,$A126,СВЦЭМ!$B$39:$B$782,C$119)+'СЕТ СН'!$I$12+СВЦЭМ!$D$10+'СЕТ СН'!$I$5-'СЕТ СН'!$I$20</f>
        <v>5888.80682213</v>
      </c>
      <c r="D126" s="36">
        <f>SUMIFS(СВЦЭМ!$C$39:$C$782,СВЦЭМ!$A$39:$A$782,$A126,СВЦЭМ!$B$39:$B$782,D$119)+'СЕТ СН'!$I$12+СВЦЭМ!$D$10+'СЕТ СН'!$I$5-'СЕТ СН'!$I$20</f>
        <v>5942.5273562700004</v>
      </c>
      <c r="E126" s="36">
        <f>SUMIFS(СВЦЭМ!$C$39:$C$782,СВЦЭМ!$A$39:$A$782,$A126,СВЦЭМ!$B$39:$B$782,E$119)+'СЕТ СН'!$I$12+СВЦЭМ!$D$10+'СЕТ СН'!$I$5-'СЕТ СН'!$I$20</f>
        <v>5941.4800804799997</v>
      </c>
      <c r="F126" s="36">
        <f>SUMIFS(СВЦЭМ!$C$39:$C$782,СВЦЭМ!$A$39:$A$782,$A126,СВЦЭМ!$B$39:$B$782,F$119)+'СЕТ СН'!$I$12+СВЦЭМ!$D$10+'СЕТ СН'!$I$5-'СЕТ СН'!$I$20</f>
        <v>5928.0969248800002</v>
      </c>
      <c r="G126" s="36">
        <f>SUMIFS(СВЦЭМ!$C$39:$C$782,СВЦЭМ!$A$39:$A$782,$A126,СВЦЭМ!$B$39:$B$782,G$119)+'СЕТ СН'!$I$12+СВЦЭМ!$D$10+'СЕТ СН'!$I$5-'СЕТ СН'!$I$20</f>
        <v>5899.8521249799996</v>
      </c>
      <c r="H126" s="36">
        <f>SUMIFS(СВЦЭМ!$C$39:$C$782,СВЦЭМ!$A$39:$A$782,$A126,СВЦЭМ!$B$39:$B$782,H$119)+'СЕТ СН'!$I$12+СВЦЭМ!$D$10+'СЕТ СН'!$I$5-'СЕТ СН'!$I$20</f>
        <v>5832.5825293500002</v>
      </c>
      <c r="I126" s="36">
        <f>SUMIFS(СВЦЭМ!$C$39:$C$782,СВЦЭМ!$A$39:$A$782,$A126,СВЦЭМ!$B$39:$B$782,I$119)+'СЕТ СН'!$I$12+СВЦЭМ!$D$10+'СЕТ СН'!$I$5-'СЕТ СН'!$I$20</f>
        <v>5790.7162604599998</v>
      </c>
      <c r="J126" s="36">
        <f>SUMIFS(СВЦЭМ!$C$39:$C$782,СВЦЭМ!$A$39:$A$782,$A126,СВЦЭМ!$B$39:$B$782,J$119)+'СЕТ СН'!$I$12+СВЦЭМ!$D$10+'СЕТ СН'!$I$5-'СЕТ СН'!$I$20</f>
        <v>5766.4651729400002</v>
      </c>
      <c r="K126" s="36">
        <f>SUMIFS(СВЦЭМ!$C$39:$C$782,СВЦЭМ!$A$39:$A$782,$A126,СВЦЭМ!$B$39:$B$782,K$119)+'СЕТ СН'!$I$12+СВЦЭМ!$D$10+'СЕТ СН'!$I$5-'СЕТ СН'!$I$20</f>
        <v>5741.8950075600005</v>
      </c>
      <c r="L126" s="36">
        <f>SUMIFS(СВЦЭМ!$C$39:$C$782,СВЦЭМ!$A$39:$A$782,$A126,СВЦЭМ!$B$39:$B$782,L$119)+'СЕТ СН'!$I$12+СВЦЭМ!$D$10+'СЕТ СН'!$I$5-'СЕТ СН'!$I$20</f>
        <v>5732.51220337</v>
      </c>
      <c r="M126" s="36">
        <f>SUMIFS(СВЦЭМ!$C$39:$C$782,СВЦЭМ!$A$39:$A$782,$A126,СВЦЭМ!$B$39:$B$782,M$119)+'СЕТ СН'!$I$12+СВЦЭМ!$D$10+'СЕТ СН'!$I$5-'СЕТ СН'!$I$20</f>
        <v>5738.0448269299995</v>
      </c>
      <c r="N126" s="36">
        <f>SUMIFS(СВЦЭМ!$C$39:$C$782,СВЦЭМ!$A$39:$A$782,$A126,СВЦЭМ!$B$39:$B$782,N$119)+'СЕТ СН'!$I$12+СВЦЭМ!$D$10+'СЕТ СН'!$I$5-'СЕТ СН'!$I$20</f>
        <v>5741.5107119200002</v>
      </c>
      <c r="O126" s="36">
        <f>SUMIFS(СВЦЭМ!$C$39:$C$782,СВЦЭМ!$A$39:$A$782,$A126,СВЦЭМ!$B$39:$B$782,O$119)+'СЕТ СН'!$I$12+СВЦЭМ!$D$10+'СЕТ СН'!$I$5-'СЕТ СН'!$I$20</f>
        <v>5780.1140640200001</v>
      </c>
      <c r="P126" s="36">
        <f>SUMIFS(СВЦЭМ!$C$39:$C$782,СВЦЭМ!$A$39:$A$782,$A126,СВЦЭМ!$B$39:$B$782,P$119)+'СЕТ СН'!$I$12+СВЦЭМ!$D$10+'СЕТ СН'!$I$5-'СЕТ СН'!$I$20</f>
        <v>5804.6278071400002</v>
      </c>
      <c r="Q126" s="36">
        <f>SUMIFS(СВЦЭМ!$C$39:$C$782,СВЦЭМ!$A$39:$A$782,$A126,СВЦЭМ!$B$39:$B$782,Q$119)+'СЕТ СН'!$I$12+СВЦЭМ!$D$10+'СЕТ СН'!$I$5-'СЕТ СН'!$I$20</f>
        <v>5801.9661322900001</v>
      </c>
      <c r="R126" s="36">
        <f>SUMIFS(СВЦЭМ!$C$39:$C$782,СВЦЭМ!$A$39:$A$782,$A126,СВЦЭМ!$B$39:$B$782,R$119)+'СЕТ СН'!$I$12+СВЦЭМ!$D$10+'СЕТ СН'!$I$5-'СЕТ СН'!$I$20</f>
        <v>5791.1740237100003</v>
      </c>
      <c r="S126" s="36">
        <f>SUMIFS(СВЦЭМ!$C$39:$C$782,СВЦЭМ!$A$39:$A$782,$A126,СВЦЭМ!$B$39:$B$782,S$119)+'СЕТ СН'!$I$12+СВЦЭМ!$D$10+'СЕТ СН'!$I$5-'СЕТ СН'!$I$20</f>
        <v>5787.1522235900002</v>
      </c>
      <c r="T126" s="36">
        <f>SUMIFS(СВЦЭМ!$C$39:$C$782,СВЦЭМ!$A$39:$A$782,$A126,СВЦЭМ!$B$39:$B$782,T$119)+'СЕТ СН'!$I$12+СВЦЭМ!$D$10+'СЕТ СН'!$I$5-'СЕТ СН'!$I$20</f>
        <v>5762.3420004999998</v>
      </c>
      <c r="U126" s="36">
        <f>SUMIFS(СВЦЭМ!$C$39:$C$782,СВЦЭМ!$A$39:$A$782,$A126,СВЦЭМ!$B$39:$B$782,U$119)+'СЕТ СН'!$I$12+СВЦЭМ!$D$10+'СЕТ СН'!$I$5-'СЕТ СН'!$I$20</f>
        <v>5726.3657466300001</v>
      </c>
      <c r="V126" s="36">
        <f>SUMIFS(СВЦЭМ!$C$39:$C$782,СВЦЭМ!$A$39:$A$782,$A126,СВЦЭМ!$B$39:$B$782,V$119)+'СЕТ СН'!$I$12+СВЦЭМ!$D$10+'СЕТ СН'!$I$5-'СЕТ СН'!$I$20</f>
        <v>5722.1539271299998</v>
      </c>
      <c r="W126" s="36">
        <f>SUMIFS(СВЦЭМ!$C$39:$C$782,СВЦЭМ!$A$39:$A$782,$A126,СВЦЭМ!$B$39:$B$782,W$119)+'СЕТ СН'!$I$12+СВЦЭМ!$D$10+'СЕТ СН'!$I$5-'СЕТ СН'!$I$20</f>
        <v>5740.2508741900001</v>
      </c>
      <c r="X126" s="36">
        <f>SUMIFS(СВЦЭМ!$C$39:$C$782,СВЦЭМ!$A$39:$A$782,$A126,СВЦЭМ!$B$39:$B$782,X$119)+'СЕТ СН'!$I$12+СВЦЭМ!$D$10+'СЕТ СН'!$I$5-'СЕТ СН'!$I$20</f>
        <v>5771.6953166200001</v>
      </c>
      <c r="Y126" s="36">
        <f>SUMIFS(СВЦЭМ!$C$39:$C$782,СВЦЭМ!$A$39:$A$782,$A126,СВЦЭМ!$B$39:$B$782,Y$119)+'СЕТ СН'!$I$12+СВЦЭМ!$D$10+'СЕТ СН'!$I$5-'СЕТ СН'!$I$20</f>
        <v>5770.0143764700006</v>
      </c>
    </row>
    <row r="127" spans="1:27" ht="15.75" x14ac:dyDescent="0.2">
      <c r="A127" s="35">
        <f t="shared" si="3"/>
        <v>44993</v>
      </c>
      <c r="B127" s="36">
        <f>SUMIFS(СВЦЭМ!$C$39:$C$782,СВЦЭМ!$A$39:$A$782,$A127,СВЦЭМ!$B$39:$B$782,B$119)+'СЕТ СН'!$I$12+СВЦЭМ!$D$10+'СЕТ СН'!$I$5-'СЕТ СН'!$I$20</f>
        <v>5816.4296793000003</v>
      </c>
      <c r="C127" s="36">
        <f>SUMIFS(СВЦЭМ!$C$39:$C$782,СВЦЭМ!$A$39:$A$782,$A127,СВЦЭМ!$B$39:$B$782,C$119)+'СЕТ СН'!$I$12+СВЦЭМ!$D$10+'СЕТ СН'!$I$5-'СЕТ СН'!$I$20</f>
        <v>5833.31901543</v>
      </c>
      <c r="D127" s="36">
        <f>SUMIFS(СВЦЭМ!$C$39:$C$782,СВЦЭМ!$A$39:$A$782,$A127,СВЦЭМ!$B$39:$B$782,D$119)+'СЕТ СН'!$I$12+СВЦЭМ!$D$10+'СЕТ СН'!$I$5-'СЕТ СН'!$I$20</f>
        <v>5852.6729326599998</v>
      </c>
      <c r="E127" s="36">
        <f>SUMIFS(СВЦЭМ!$C$39:$C$782,СВЦЭМ!$A$39:$A$782,$A127,СВЦЭМ!$B$39:$B$782,E$119)+'СЕТ СН'!$I$12+СВЦЭМ!$D$10+'СЕТ СН'!$I$5-'СЕТ СН'!$I$20</f>
        <v>5860.8281112799996</v>
      </c>
      <c r="F127" s="36">
        <f>SUMIFS(СВЦЭМ!$C$39:$C$782,СВЦЭМ!$A$39:$A$782,$A127,СВЦЭМ!$B$39:$B$782,F$119)+'СЕТ СН'!$I$12+СВЦЭМ!$D$10+'СЕТ СН'!$I$5-'СЕТ СН'!$I$20</f>
        <v>5863.3242131099996</v>
      </c>
      <c r="G127" s="36">
        <f>SUMIFS(СВЦЭМ!$C$39:$C$782,СВЦЭМ!$A$39:$A$782,$A127,СВЦЭМ!$B$39:$B$782,G$119)+'СЕТ СН'!$I$12+СВЦЭМ!$D$10+'СЕТ СН'!$I$5-'СЕТ СН'!$I$20</f>
        <v>5856.7305585100003</v>
      </c>
      <c r="H127" s="36">
        <f>SUMIFS(СВЦЭМ!$C$39:$C$782,СВЦЭМ!$A$39:$A$782,$A127,СВЦЭМ!$B$39:$B$782,H$119)+'СЕТ СН'!$I$12+СВЦЭМ!$D$10+'СЕТ СН'!$I$5-'СЕТ СН'!$I$20</f>
        <v>5829.5585921700003</v>
      </c>
      <c r="I127" s="36">
        <f>SUMIFS(СВЦЭМ!$C$39:$C$782,СВЦЭМ!$A$39:$A$782,$A127,СВЦЭМ!$B$39:$B$782,I$119)+'СЕТ СН'!$I$12+СВЦЭМ!$D$10+'СЕТ СН'!$I$5-'СЕТ СН'!$I$20</f>
        <v>5713.1978478700003</v>
      </c>
      <c r="J127" s="36">
        <f>SUMIFS(СВЦЭМ!$C$39:$C$782,СВЦЭМ!$A$39:$A$782,$A127,СВЦЭМ!$B$39:$B$782,J$119)+'СЕТ СН'!$I$12+СВЦЭМ!$D$10+'СЕТ СН'!$I$5-'СЕТ СН'!$I$20</f>
        <v>5738.9759632499999</v>
      </c>
      <c r="K127" s="36">
        <f>SUMIFS(СВЦЭМ!$C$39:$C$782,СВЦЭМ!$A$39:$A$782,$A127,СВЦЭМ!$B$39:$B$782,K$119)+'СЕТ СН'!$I$12+СВЦЭМ!$D$10+'СЕТ СН'!$I$5-'СЕТ СН'!$I$20</f>
        <v>5747.9096411500004</v>
      </c>
      <c r="L127" s="36">
        <f>SUMIFS(СВЦЭМ!$C$39:$C$782,СВЦЭМ!$A$39:$A$782,$A127,СВЦЭМ!$B$39:$B$782,L$119)+'СЕТ СН'!$I$12+СВЦЭМ!$D$10+'СЕТ СН'!$I$5-'СЕТ СН'!$I$20</f>
        <v>5732.44586342</v>
      </c>
      <c r="M127" s="36">
        <f>SUMIFS(СВЦЭМ!$C$39:$C$782,СВЦЭМ!$A$39:$A$782,$A127,СВЦЭМ!$B$39:$B$782,M$119)+'СЕТ СН'!$I$12+СВЦЭМ!$D$10+'СЕТ СН'!$I$5-'СЕТ СН'!$I$20</f>
        <v>5722.5879526999997</v>
      </c>
      <c r="N127" s="36">
        <f>SUMIFS(СВЦЭМ!$C$39:$C$782,СВЦЭМ!$A$39:$A$782,$A127,СВЦЭМ!$B$39:$B$782,N$119)+'СЕТ СН'!$I$12+СВЦЭМ!$D$10+'СЕТ СН'!$I$5-'СЕТ СН'!$I$20</f>
        <v>5714.3912951700004</v>
      </c>
      <c r="O127" s="36">
        <f>SUMIFS(СВЦЭМ!$C$39:$C$782,СВЦЭМ!$A$39:$A$782,$A127,СВЦЭМ!$B$39:$B$782,O$119)+'СЕТ СН'!$I$12+СВЦЭМ!$D$10+'СЕТ СН'!$I$5-'СЕТ СН'!$I$20</f>
        <v>5716.4914007699999</v>
      </c>
      <c r="P127" s="36">
        <f>SUMIFS(СВЦЭМ!$C$39:$C$782,СВЦЭМ!$A$39:$A$782,$A127,СВЦЭМ!$B$39:$B$782,P$119)+'СЕТ СН'!$I$12+СВЦЭМ!$D$10+'СЕТ СН'!$I$5-'СЕТ СН'!$I$20</f>
        <v>5703.1430798600004</v>
      </c>
      <c r="Q127" s="36">
        <f>SUMIFS(СВЦЭМ!$C$39:$C$782,СВЦЭМ!$A$39:$A$782,$A127,СВЦЭМ!$B$39:$B$782,Q$119)+'СЕТ СН'!$I$12+СВЦЭМ!$D$10+'СЕТ СН'!$I$5-'СЕТ СН'!$I$20</f>
        <v>5708.0159539200004</v>
      </c>
      <c r="R127" s="36">
        <f>SUMIFS(СВЦЭМ!$C$39:$C$782,СВЦЭМ!$A$39:$A$782,$A127,СВЦЭМ!$B$39:$B$782,R$119)+'СЕТ СН'!$I$12+СВЦЭМ!$D$10+'СЕТ СН'!$I$5-'СЕТ СН'!$I$20</f>
        <v>5720.6293549900001</v>
      </c>
      <c r="S127" s="36">
        <f>SUMIFS(СВЦЭМ!$C$39:$C$782,СВЦЭМ!$A$39:$A$782,$A127,СВЦЭМ!$B$39:$B$782,S$119)+'СЕТ СН'!$I$12+СВЦЭМ!$D$10+'СЕТ СН'!$I$5-'СЕТ СН'!$I$20</f>
        <v>5729.1319790100006</v>
      </c>
      <c r="T127" s="36">
        <f>SUMIFS(СВЦЭМ!$C$39:$C$782,СВЦЭМ!$A$39:$A$782,$A127,СВЦЭМ!$B$39:$B$782,T$119)+'СЕТ СН'!$I$12+СВЦЭМ!$D$10+'СЕТ СН'!$I$5-'СЕТ СН'!$I$20</f>
        <v>5729.5368425699999</v>
      </c>
      <c r="U127" s="36">
        <f>SUMIFS(СВЦЭМ!$C$39:$C$782,СВЦЭМ!$A$39:$A$782,$A127,СВЦЭМ!$B$39:$B$782,U$119)+'СЕТ СН'!$I$12+СВЦЭМ!$D$10+'СЕТ СН'!$I$5-'СЕТ СН'!$I$20</f>
        <v>5694.4146626600004</v>
      </c>
      <c r="V127" s="36">
        <f>SUMIFS(СВЦЭМ!$C$39:$C$782,СВЦЭМ!$A$39:$A$782,$A127,СВЦЭМ!$B$39:$B$782,V$119)+'СЕТ СН'!$I$12+СВЦЭМ!$D$10+'СЕТ СН'!$I$5-'СЕТ СН'!$I$20</f>
        <v>5683.37732409</v>
      </c>
      <c r="W127" s="36">
        <f>SUMIFS(СВЦЭМ!$C$39:$C$782,СВЦЭМ!$A$39:$A$782,$A127,СВЦЭМ!$B$39:$B$782,W$119)+'СЕТ СН'!$I$12+СВЦЭМ!$D$10+'СЕТ СН'!$I$5-'СЕТ СН'!$I$20</f>
        <v>5697.22531024</v>
      </c>
      <c r="X127" s="36">
        <f>SUMIFS(СВЦЭМ!$C$39:$C$782,СВЦЭМ!$A$39:$A$782,$A127,СВЦЭМ!$B$39:$B$782,X$119)+'СЕТ СН'!$I$12+СВЦЭМ!$D$10+'СЕТ СН'!$I$5-'СЕТ СН'!$I$20</f>
        <v>5732.2893287200004</v>
      </c>
      <c r="Y127" s="36">
        <f>SUMIFS(СВЦЭМ!$C$39:$C$782,СВЦЭМ!$A$39:$A$782,$A127,СВЦЭМ!$B$39:$B$782,Y$119)+'СЕТ СН'!$I$12+СВЦЭМ!$D$10+'СЕТ СН'!$I$5-'СЕТ СН'!$I$20</f>
        <v>5776.8933421199999</v>
      </c>
    </row>
    <row r="128" spans="1:27" ht="15.75" x14ac:dyDescent="0.2">
      <c r="A128" s="35">
        <f t="shared" si="3"/>
        <v>44994</v>
      </c>
      <c r="B128" s="36">
        <f>SUMIFS(СВЦЭМ!$C$39:$C$782,СВЦЭМ!$A$39:$A$782,$A128,СВЦЭМ!$B$39:$B$782,B$119)+'СЕТ СН'!$I$12+СВЦЭМ!$D$10+'СЕТ СН'!$I$5-'СЕТ СН'!$I$20</f>
        <v>5813.9209033999996</v>
      </c>
      <c r="C128" s="36">
        <f>SUMIFS(СВЦЭМ!$C$39:$C$782,СВЦЭМ!$A$39:$A$782,$A128,СВЦЭМ!$B$39:$B$782,C$119)+'СЕТ СН'!$I$12+СВЦЭМ!$D$10+'СЕТ СН'!$I$5-'СЕТ СН'!$I$20</f>
        <v>5855.6850145799999</v>
      </c>
      <c r="D128" s="36">
        <f>SUMIFS(СВЦЭМ!$C$39:$C$782,СВЦЭМ!$A$39:$A$782,$A128,СВЦЭМ!$B$39:$B$782,D$119)+'СЕТ СН'!$I$12+СВЦЭМ!$D$10+'СЕТ СН'!$I$5-'СЕТ СН'!$I$20</f>
        <v>5871.7495570999999</v>
      </c>
      <c r="E128" s="36">
        <f>SUMIFS(СВЦЭМ!$C$39:$C$782,СВЦЭМ!$A$39:$A$782,$A128,СВЦЭМ!$B$39:$B$782,E$119)+'СЕТ СН'!$I$12+СВЦЭМ!$D$10+'СЕТ СН'!$I$5-'СЕТ СН'!$I$20</f>
        <v>5883.2600456199998</v>
      </c>
      <c r="F128" s="36">
        <f>SUMIFS(СВЦЭМ!$C$39:$C$782,СВЦЭМ!$A$39:$A$782,$A128,СВЦЭМ!$B$39:$B$782,F$119)+'СЕТ СН'!$I$12+СВЦЭМ!$D$10+'СЕТ СН'!$I$5-'СЕТ СН'!$I$20</f>
        <v>5882.3924288600001</v>
      </c>
      <c r="G128" s="36">
        <f>SUMIFS(СВЦЭМ!$C$39:$C$782,СВЦЭМ!$A$39:$A$782,$A128,СВЦЭМ!$B$39:$B$782,G$119)+'СЕТ СН'!$I$12+СВЦЭМ!$D$10+'СЕТ СН'!$I$5-'СЕТ СН'!$I$20</f>
        <v>5863.8869844500005</v>
      </c>
      <c r="H128" s="36">
        <f>SUMIFS(СВЦЭМ!$C$39:$C$782,СВЦЭМ!$A$39:$A$782,$A128,СВЦЭМ!$B$39:$B$782,H$119)+'СЕТ СН'!$I$12+СВЦЭМ!$D$10+'СЕТ СН'!$I$5-'СЕТ СН'!$I$20</f>
        <v>5810.4039521499999</v>
      </c>
      <c r="I128" s="36">
        <f>SUMIFS(СВЦЭМ!$C$39:$C$782,СВЦЭМ!$A$39:$A$782,$A128,СВЦЭМ!$B$39:$B$782,I$119)+'СЕТ СН'!$I$12+СВЦЭМ!$D$10+'СЕТ СН'!$I$5-'СЕТ СН'!$I$20</f>
        <v>5756.45571346</v>
      </c>
      <c r="J128" s="36">
        <f>SUMIFS(СВЦЭМ!$C$39:$C$782,СВЦЭМ!$A$39:$A$782,$A128,СВЦЭМ!$B$39:$B$782,J$119)+'СЕТ СН'!$I$12+СВЦЭМ!$D$10+'СЕТ СН'!$I$5-'СЕТ СН'!$I$20</f>
        <v>5744.1207435899996</v>
      </c>
      <c r="K128" s="36">
        <f>SUMIFS(СВЦЭМ!$C$39:$C$782,СВЦЭМ!$A$39:$A$782,$A128,СВЦЭМ!$B$39:$B$782,K$119)+'СЕТ СН'!$I$12+СВЦЭМ!$D$10+'СЕТ СН'!$I$5-'СЕТ СН'!$I$20</f>
        <v>5724.4233924</v>
      </c>
      <c r="L128" s="36">
        <f>SUMIFS(СВЦЭМ!$C$39:$C$782,СВЦЭМ!$A$39:$A$782,$A128,СВЦЭМ!$B$39:$B$782,L$119)+'СЕТ СН'!$I$12+СВЦЭМ!$D$10+'СЕТ СН'!$I$5-'СЕТ СН'!$I$20</f>
        <v>5716.307898</v>
      </c>
      <c r="M128" s="36">
        <f>SUMIFS(СВЦЭМ!$C$39:$C$782,СВЦЭМ!$A$39:$A$782,$A128,СВЦЭМ!$B$39:$B$782,M$119)+'СЕТ СН'!$I$12+СВЦЭМ!$D$10+'СЕТ СН'!$I$5-'СЕТ СН'!$I$20</f>
        <v>5743.1035988800004</v>
      </c>
      <c r="N128" s="36">
        <f>SUMIFS(СВЦЭМ!$C$39:$C$782,СВЦЭМ!$A$39:$A$782,$A128,СВЦЭМ!$B$39:$B$782,N$119)+'СЕТ СН'!$I$12+СВЦЭМ!$D$10+'СЕТ СН'!$I$5-'СЕТ СН'!$I$20</f>
        <v>5761.0516674199998</v>
      </c>
      <c r="O128" s="36">
        <f>SUMIFS(СВЦЭМ!$C$39:$C$782,СВЦЭМ!$A$39:$A$782,$A128,СВЦЭМ!$B$39:$B$782,O$119)+'СЕТ СН'!$I$12+СВЦЭМ!$D$10+'СЕТ СН'!$I$5-'СЕТ СН'!$I$20</f>
        <v>5799.84424433</v>
      </c>
      <c r="P128" s="36">
        <f>SUMIFS(СВЦЭМ!$C$39:$C$782,СВЦЭМ!$A$39:$A$782,$A128,СВЦЭМ!$B$39:$B$782,P$119)+'СЕТ СН'!$I$12+СВЦЭМ!$D$10+'СЕТ СН'!$I$5-'СЕТ СН'!$I$20</f>
        <v>5804.1468723500002</v>
      </c>
      <c r="Q128" s="36">
        <f>SUMIFS(СВЦЭМ!$C$39:$C$782,СВЦЭМ!$A$39:$A$782,$A128,СВЦЭМ!$B$39:$B$782,Q$119)+'СЕТ СН'!$I$12+СВЦЭМ!$D$10+'СЕТ СН'!$I$5-'СЕТ СН'!$I$20</f>
        <v>5826.9052846900004</v>
      </c>
      <c r="R128" s="36">
        <f>SUMIFS(СВЦЭМ!$C$39:$C$782,СВЦЭМ!$A$39:$A$782,$A128,СВЦЭМ!$B$39:$B$782,R$119)+'СЕТ СН'!$I$12+СВЦЭМ!$D$10+'СЕТ СН'!$I$5-'СЕТ СН'!$I$20</f>
        <v>5834.1050349200004</v>
      </c>
      <c r="S128" s="36">
        <f>SUMIFS(СВЦЭМ!$C$39:$C$782,СВЦЭМ!$A$39:$A$782,$A128,СВЦЭМ!$B$39:$B$782,S$119)+'СЕТ СН'!$I$12+СВЦЭМ!$D$10+'СЕТ СН'!$I$5-'СЕТ СН'!$I$20</f>
        <v>5801.8304853899999</v>
      </c>
      <c r="T128" s="36">
        <f>SUMIFS(СВЦЭМ!$C$39:$C$782,СВЦЭМ!$A$39:$A$782,$A128,СВЦЭМ!$B$39:$B$782,T$119)+'СЕТ СН'!$I$12+СВЦЭМ!$D$10+'СЕТ СН'!$I$5-'СЕТ СН'!$I$20</f>
        <v>5761.4529732800002</v>
      </c>
      <c r="U128" s="36">
        <f>SUMIFS(СВЦЭМ!$C$39:$C$782,СВЦЭМ!$A$39:$A$782,$A128,СВЦЭМ!$B$39:$B$782,U$119)+'СЕТ СН'!$I$12+СВЦЭМ!$D$10+'СЕТ СН'!$I$5-'СЕТ СН'!$I$20</f>
        <v>5712.5872724300007</v>
      </c>
      <c r="V128" s="36">
        <f>SUMIFS(СВЦЭМ!$C$39:$C$782,СВЦЭМ!$A$39:$A$782,$A128,СВЦЭМ!$B$39:$B$782,V$119)+'СЕТ СН'!$I$12+СВЦЭМ!$D$10+'СЕТ СН'!$I$5-'СЕТ СН'!$I$20</f>
        <v>5708.1920986300001</v>
      </c>
      <c r="W128" s="36">
        <f>SUMIFS(СВЦЭМ!$C$39:$C$782,СВЦЭМ!$A$39:$A$782,$A128,СВЦЭМ!$B$39:$B$782,W$119)+'СЕТ СН'!$I$12+СВЦЭМ!$D$10+'СЕТ СН'!$I$5-'СЕТ СН'!$I$20</f>
        <v>5704.1126141499999</v>
      </c>
      <c r="X128" s="36">
        <f>SUMIFS(СВЦЭМ!$C$39:$C$782,СВЦЭМ!$A$39:$A$782,$A128,СВЦЭМ!$B$39:$B$782,X$119)+'СЕТ СН'!$I$12+СВЦЭМ!$D$10+'СЕТ СН'!$I$5-'СЕТ СН'!$I$20</f>
        <v>5746.6328838299996</v>
      </c>
      <c r="Y128" s="36">
        <f>SUMIFS(СВЦЭМ!$C$39:$C$782,СВЦЭМ!$A$39:$A$782,$A128,СВЦЭМ!$B$39:$B$782,Y$119)+'СЕТ СН'!$I$12+СВЦЭМ!$D$10+'СЕТ СН'!$I$5-'СЕТ СН'!$I$20</f>
        <v>5765.8635927699997</v>
      </c>
    </row>
    <row r="129" spans="1:25" ht="15.75" x14ac:dyDescent="0.2">
      <c r="A129" s="35">
        <f t="shared" si="3"/>
        <v>44995</v>
      </c>
      <c r="B129" s="36">
        <f>SUMIFS(СВЦЭМ!$C$39:$C$782,СВЦЭМ!$A$39:$A$782,$A129,СВЦЭМ!$B$39:$B$782,B$119)+'СЕТ СН'!$I$12+СВЦЭМ!$D$10+'СЕТ СН'!$I$5-'СЕТ СН'!$I$20</f>
        <v>5831.0661564599995</v>
      </c>
      <c r="C129" s="36">
        <f>SUMIFS(СВЦЭМ!$C$39:$C$782,СВЦЭМ!$A$39:$A$782,$A129,СВЦЭМ!$B$39:$B$782,C$119)+'СЕТ СН'!$I$12+СВЦЭМ!$D$10+'СЕТ СН'!$I$5-'СЕТ СН'!$I$20</f>
        <v>5835.0017419300002</v>
      </c>
      <c r="D129" s="36">
        <f>SUMIFS(СВЦЭМ!$C$39:$C$782,СВЦЭМ!$A$39:$A$782,$A129,СВЦЭМ!$B$39:$B$782,D$119)+'СЕТ СН'!$I$12+СВЦЭМ!$D$10+'СЕТ СН'!$I$5-'СЕТ СН'!$I$20</f>
        <v>5833.30301951</v>
      </c>
      <c r="E129" s="36">
        <f>SUMIFS(СВЦЭМ!$C$39:$C$782,СВЦЭМ!$A$39:$A$782,$A129,СВЦЭМ!$B$39:$B$782,E$119)+'СЕТ СН'!$I$12+СВЦЭМ!$D$10+'СЕТ СН'!$I$5-'СЕТ СН'!$I$20</f>
        <v>5852.1848695200006</v>
      </c>
      <c r="F129" s="36">
        <f>SUMIFS(СВЦЭМ!$C$39:$C$782,СВЦЭМ!$A$39:$A$782,$A129,СВЦЭМ!$B$39:$B$782,F$119)+'СЕТ СН'!$I$12+СВЦЭМ!$D$10+'СЕТ СН'!$I$5-'СЕТ СН'!$I$20</f>
        <v>5858.8909581999997</v>
      </c>
      <c r="G129" s="36">
        <f>SUMIFS(СВЦЭМ!$C$39:$C$782,СВЦЭМ!$A$39:$A$782,$A129,СВЦЭМ!$B$39:$B$782,G$119)+'СЕТ СН'!$I$12+СВЦЭМ!$D$10+'СЕТ СН'!$I$5-'СЕТ СН'!$I$20</f>
        <v>5856.7625855599999</v>
      </c>
      <c r="H129" s="36">
        <f>SUMIFS(СВЦЭМ!$C$39:$C$782,СВЦЭМ!$A$39:$A$782,$A129,СВЦЭМ!$B$39:$B$782,H$119)+'СЕТ СН'!$I$12+СВЦЭМ!$D$10+'СЕТ СН'!$I$5-'СЕТ СН'!$I$20</f>
        <v>5820.3069505200001</v>
      </c>
      <c r="I129" s="36">
        <f>SUMIFS(СВЦЭМ!$C$39:$C$782,СВЦЭМ!$A$39:$A$782,$A129,СВЦЭМ!$B$39:$B$782,I$119)+'СЕТ СН'!$I$12+СВЦЭМ!$D$10+'СЕТ СН'!$I$5-'СЕТ СН'!$I$20</f>
        <v>5760.0148179999997</v>
      </c>
      <c r="J129" s="36">
        <f>SUMIFS(СВЦЭМ!$C$39:$C$782,СВЦЭМ!$A$39:$A$782,$A129,СВЦЭМ!$B$39:$B$782,J$119)+'СЕТ СН'!$I$12+СВЦЭМ!$D$10+'СЕТ СН'!$I$5-'СЕТ СН'!$I$20</f>
        <v>5739.4171160200003</v>
      </c>
      <c r="K129" s="36">
        <f>SUMIFS(СВЦЭМ!$C$39:$C$782,СВЦЭМ!$A$39:$A$782,$A129,СВЦЭМ!$B$39:$B$782,K$119)+'СЕТ СН'!$I$12+СВЦЭМ!$D$10+'СЕТ СН'!$I$5-'СЕТ СН'!$I$20</f>
        <v>5720.5139714400002</v>
      </c>
      <c r="L129" s="36">
        <f>SUMIFS(СВЦЭМ!$C$39:$C$782,СВЦЭМ!$A$39:$A$782,$A129,СВЦЭМ!$B$39:$B$782,L$119)+'СЕТ СН'!$I$12+СВЦЭМ!$D$10+'СЕТ СН'!$I$5-'СЕТ СН'!$I$20</f>
        <v>5721.49710125</v>
      </c>
      <c r="M129" s="36">
        <f>SUMIFS(СВЦЭМ!$C$39:$C$782,СВЦЭМ!$A$39:$A$782,$A129,СВЦЭМ!$B$39:$B$782,M$119)+'СЕТ СН'!$I$12+СВЦЭМ!$D$10+'СЕТ СН'!$I$5-'СЕТ СН'!$I$20</f>
        <v>5752.5165182500004</v>
      </c>
      <c r="N129" s="36">
        <f>SUMIFS(СВЦЭМ!$C$39:$C$782,СВЦЭМ!$A$39:$A$782,$A129,СВЦЭМ!$B$39:$B$782,N$119)+'СЕТ СН'!$I$12+СВЦЭМ!$D$10+'СЕТ СН'!$I$5-'СЕТ СН'!$I$20</f>
        <v>5796.3780789299999</v>
      </c>
      <c r="O129" s="36">
        <f>SUMIFS(СВЦЭМ!$C$39:$C$782,СВЦЭМ!$A$39:$A$782,$A129,СВЦЭМ!$B$39:$B$782,O$119)+'СЕТ СН'!$I$12+СВЦЭМ!$D$10+'СЕТ СН'!$I$5-'СЕТ СН'!$I$20</f>
        <v>5833.7760150600006</v>
      </c>
      <c r="P129" s="36">
        <f>SUMIFS(СВЦЭМ!$C$39:$C$782,СВЦЭМ!$A$39:$A$782,$A129,СВЦЭМ!$B$39:$B$782,P$119)+'СЕТ СН'!$I$12+СВЦЭМ!$D$10+'СЕТ СН'!$I$5-'СЕТ СН'!$I$20</f>
        <v>5839.7838738700002</v>
      </c>
      <c r="Q129" s="36">
        <f>SUMIFS(СВЦЭМ!$C$39:$C$782,СВЦЭМ!$A$39:$A$782,$A129,СВЦЭМ!$B$39:$B$782,Q$119)+'СЕТ СН'!$I$12+СВЦЭМ!$D$10+'СЕТ СН'!$I$5-'СЕТ СН'!$I$20</f>
        <v>5840.3388177699999</v>
      </c>
      <c r="R129" s="36">
        <f>SUMIFS(СВЦЭМ!$C$39:$C$782,СВЦЭМ!$A$39:$A$782,$A129,СВЦЭМ!$B$39:$B$782,R$119)+'СЕТ СН'!$I$12+СВЦЭМ!$D$10+'СЕТ СН'!$I$5-'СЕТ СН'!$I$20</f>
        <v>5844.1231386400004</v>
      </c>
      <c r="S129" s="36">
        <f>SUMIFS(СВЦЭМ!$C$39:$C$782,СВЦЭМ!$A$39:$A$782,$A129,СВЦЭМ!$B$39:$B$782,S$119)+'СЕТ СН'!$I$12+СВЦЭМ!$D$10+'СЕТ СН'!$I$5-'СЕТ СН'!$I$20</f>
        <v>5835.6151260000006</v>
      </c>
      <c r="T129" s="36">
        <f>SUMIFS(СВЦЭМ!$C$39:$C$782,СВЦЭМ!$A$39:$A$782,$A129,СВЦЭМ!$B$39:$B$782,T$119)+'СЕТ СН'!$I$12+СВЦЭМ!$D$10+'СЕТ СН'!$I$5-'СЕТ СН'!$I$20</f>
        <v>5790.4870068800001</v>
      </c>
      <c r="U129" s="36">
        <f>SUMIFS(СВЦЭМ!$C$39:$C$782,СВЦЭМ!$A$39:$A$782,$A129,СВЦЭМ!$B$39:$B$782,U$119)+'СЕТ СН'!$I$12+СВЦЭМ!$D$10+'СЕТ СН'!$I$5-'СЕТ СН'!$I$20</f>
        <v>5779.8046311799999</v>
      </c>
      <c r="V129" s="36">
        <f>SUMIFS(СВЦЭМ!$C$39:$C$782,СВЦЭМ!$A$39:$A$782,$A129,СВЦЭМ!$B$39:$B$782,V$119)+'СЕТ СН'!$I$12+СВЦЭМ!$D$10+'СЕТ СН'!$I$5-'СЕТ СН'!$I$20</f>
        <v>5776.1409477300003</v>
      </c>
      <c r="W129" s="36">
        <f>SUMIFS(СВЦЭМ!$C$39:$C$782,СВЦЭМ!$A$39:$A$782,$A129,СВЦЭМ!$B$39:$B$782,W$119)+'СЕТ СН'!$I$12+СВЦЭМ!$D$10+'СЕТ СН'!$I$5-'СЕТ СН'!$I$20</f>
        <v>5772.9666101299999</v>
      </c>
      <c r="X129" s="36">
        <f>SUMIFS(СВЦЭМ!$C$39:$C$782,СВЦЭМ!$A$39:$A$782,$A129,СВЦЭМ!$B$39:$B$782,X$119)+'СЕТ СН'!$I$12+СВЦЭМ!$D$10+'СЕТ СН'!$I$5-'СЕТ СН'!$I$20</f>
        <v>5815.5961070399999</v>
      </c>
      <c r="Y129" s="36">
        <f>SUMIFS(СВЦЭМ!$C$39:$C$782,СВЦЭМ!$A$39:$A$782,$A129,СВЦЭМ!$B$39:$B$782,Y$119)+'СЕТ СН'!$I$12+СВЦЭМ!$D$10+'СЕТ СН'!$I$5-'СЕТ СН'!$I$20</f>
        <v>5815.8112064699999</v>
      </c>
    </row>
    <row r="130" spans="1:25" ht="15.75" x14ac:dyDescent="0.2">
      <c r="A130" s="35">
        <f t="shared" si="3"/>
        <v>44996</v>
      </c>
      <c r="B130" s="36">
        <f>SUMIFS(СВЦЭМ!$C$39:$C$782,СВЦЭМ!$A$39:$A$782,$A130,СВЦЭМ!$B$39:$B$782,B$119)+'СЕТ СН'!$I$12+СВЦЭМ!$D$10+'СЕТ СН'!$I$5-'СЕТ СН'!$I$20</f>
        <v>5781.4690394600002</v>
      </c>
      <c r="C130" s="36">
        <f>SUMIFS(СВЦЭМ!$C$39:$C$782,СВЦЭМ!$A$39:$A$782,$A130,СВЦЭМ!$B$39:$B$782,C$119)+'СЕТ СН'!$I$12+СВЦЭМ!$D$10+'СЕТ СН'!$I$5-'СЕТ СН'!$I$20</f>
        <v>5835.4236639800001</v>
      </c>
      <c r="D130" s="36">
        <f>SUMIFS(СВЦЭМ!$C$39:$C$782,СВЦЭМ!$A$39:$A$782,$A130,СВЦЭМ!$B$39:$B$782,D$119)+'СЕТ СН'!$I$12+СВЦЭМ!$D$10+'СЕТ СН'!$I$5-'СЕТ СН'!$I$20</f>
        <v>5864.4461719199999</v>
      </c>
      <c r="E130" s="36">
        <f>SUMIFS(СВЦЭМ!$C$39:$C$782,СВЦЭМ!$A$39:$A$782,$A130,СВЦЭМ!$B$39:$B$782,E$119)+'СЕТ СН'!$I$12+СВЦЭМ!$D$10+'СЕТ СН'!$I$5-'СЕТ СН'!$I$20</f>
        <v>5858.0428829100001</v>
      </c>
      <c r="F130" s="36">
        <f>SUMIFS(СВЦЭМ!$C$39:$C$782,СВЦЭМ!$A$39:$A$782,$A130,СВЦЭМ!$B$39:$B$782,F$119)+'СЕТ СН'!$I$12+СВЦЭМ!$D$10+'СЕТ СН'!$I$5-'СЕТ СН'!$I$20</f>
        <v>5851.50845226</v>
      </c>
      <c r="G130" s="36">
        <f>SUMIFS(СВЦЭМ!$C$39:$C$782,СВЦЭМ!$A$39:$A$782,$A130,СВЦЭМ!$B$39:$B$782,G$119)+'СЕТ СН'!$I$12+СВЦЭМ!$D$10+'СЕТ СН'!$I$5-'СЕТ СН'!$I$20</f>
        <v>5831.8659250199998</v>
      </c>
      <c r="H130" s="36">
        <f>SUMIFS(СВЦЭМ!$C$39:$C$782,СВЦЭМ!$A$39:$A$782,$A130,СВЦЭМ!$B$39:$B$782,H$119)+'СЕТ СН'!$I$12+СВЦЭМ!$D$10+'СЕТ СН'!$I$5-'СЕТ СН'!$I$20</f>
        <v>5836.6832301699997</v>
      </c>
      <c r="I130" s="36">
        <f>SUMIFS(СВЦЭМ!$C$39:$C$782,СВЦЭМ!$A$39:$A$782,$A130,СВЦЭМ!$B$39:$B$782,I$119)+'СЕТ СН'!$I$12+СВЦЭМ!$D$10+'СЕТ СН'!$I$5-'СЕТ СН'!$I$20</f>
        <v>5818.8279665199998</v>
      </c>
      <c r="J130" s="36">
        <f>SUMIFS(СВЦЭМ!$C$39:$C$782,СВЦЭМ!$A$39:$A$782,$A130,СВЦЭМ!$B$39:$B$782,J$119)+'СЕТ СН'!$I$12+СВЦЭМ!$D$10+'СЕТ СН'!$I$5-'СЕТ СН'!$I$20</f>
        <v>5742.6370747600004</v>
      </c>
      <c r="K130" s="36">
        <f>SUMIFS(СВЦЭМ!$C$39:$C$782,СВЦЭМ!$A$39:$A$782,$A130,СВЦЭМ!$B$39:$B$782,K$119)+'СЕТ СН'!$I$12+СВЦЭМ!$D$10+'СЕТ СН'!$I$5-'СЕТ СН'!$I$20</f>
        <v>5632.7446427100003</v>
      </c>
      <c r="L130" s="36">
        <f>SUMIFS(СВЦЭМ!$C$39:$C$782,СВЦЭМ!$A$39:$A$782,$A130,СВЦЭМ!$B$39:$B$782,L$119)+'СЕТ СН'!$I$12+СВЦЭМ!$D$10+'СЕТ СН'!$I$5-'СЕТ СН'!$I$20</f>
        <v>5620.8898887400001</v>
      </c>
      <c r="M130" s="36">
        <f>SUMIFS(СВЦЭМ!$C$39:$C$782,СВЦЭМ!$A$39:$A$782,$A130,СВЦЭМ!$B$39:$B$782,M$119)+'СЕТ СН'!$I$12+СВЦЭМ!$D$10+'СЕТ СН'!$I$5-'СЕТ СН'!$I$20</f>
        <v>5571.8472349499998</v>
      </c>
      <c r="N130" s="36">
        <f>SUMIFS(СВЦЭМ!$C$39:$C$782,СВЦЭМ!$A$39:$A$782,$A130,СВЦЭМ!$B$39:$B$782,N$119)+'СЕТ СН'!$I$12+СВЦЭМ!$D$10+'СЕТ СН'!$I$5-'СЕТ СН'!$I$20</f>
        <v>5626.2312988000003</v>
      </c>
      <c r="O130" s="36">
        <f>SUMIFS(СВЦЭМ!$C$39:$C$782,СВЦЭМ!$A$39:$A$782,$A130,СВЦЭМ!$B$39:$B$782,O$119)+'СЕТ СН'!$I$12+СВЦЭМ!$D$10+'СЕТ СН'!$I$5-'СЕТ СН'!$I$20</f>
        <v>5672.6021563600007</v>
      </c>
      <c r="P130" s="36">
        <f>SUMIFS(СВЦЭМ!$C$39:$C$782,СВЦЭМ!$A$39:$A$782,$A130,СВЦЭМ!$B$39:$B$782,P$119)+'СЕТ СН'!$I$12+СВЦЭМ!$D$10+'СЕТ СН'!$I$5-'СЕТ СН'!$I$20</f>
        <v>5696.2443665299998</v>
      </c>
      <c r="Q130" s="36">
        <f>SUMIFS(СВЦЭМ!$C$39:$C$782,СВЦЭМ!$A$39:$A$782,$A130,СВЦЭМ!$B$39:$B$782,Q$119)+'СЕТ СН'!$I$12+СВЦЭМ!$D$10+'СЕТ СН'!$I$5-'СЕТ СН'!$I$20</f>
        <v>5700.7147780300002</v>
      </c>
      <c r="R130" s="36">
        <f>SUMIFS(СВЦЭМ!$C$39:$C$782,СВЦЭМ!$A$39:$A$782,$A130,СВЦЭМ!$B$39:$B$782,R$119)+'СЕТ СН'!$I$12+СВЦЭМ!$D$10+'СЕТ СН'!$I$5-'СЕТ СН'!$I$20</f>
        <v>5717.2148550900001</v>
      </c>
      <c r="S130" s="36">
        <f>SUMIFS(СВЦЭМ!$C$39:$C$782,СВЦЭМ!$A$39:$A$782,$A130,СВЦЭМ!$B$39:$B$782,S$119)+'СЕТ СН'!$I$12+СВЦЭМ!$D$10+'СЕТ СН'!$I$5-'СЕТ СН'!$I$20</f>
        <v>5711.9244435399996</v>
      </c>
      <c r="T130" s="36">
        <f>SUMIFS(СВЦЭМ!$C$39:$C$782,СВЦЭМ!$A$39:$A$782,$A130,СВЦЭМ!$B$39:$B$782,T$119)+'СЕТ СН'!$I$12+СВЦЭМ!$D$10+'СЕТ СН'!$I$5-'СЕТ СН'!$I$20</f>
        <v>5681.4179298400004</v>
      </c>
      <c r="U130" s="36">
        <f>SUMIFS(СВЦЭМ!$C$39:$C$782,СВЦЭМ!$A$39:$A$782,$A130,СВЦЭМ!$B$39:$B$782,U$119)+'СЕТ СН'!$I$12+СВЦЭМ!$D$10+'СЕТ СН'!$I$5-'СЕТ СН'!$I$20</f>
        <v>5650.7642782200001</v>
      </c>
      <c r="V130" s="36">
        <f>SUMIFS(СВЦЭМ!$C$39:$C$782,СВЦЭМ!$A$39:$A$782,$A130,СВЦЭМ!$B$39:$B$782,V$119)+'СЕТ СН'!$I$12+СВЦЭМ!$D$10+'СЕТ СН'!$I$5-'СЕТ СН'!$I$20</f>
        <v>5634.9830256200003</v>
      </c>
      <c r="W130" s="36">
        <f>SUMIFS(СВЦЭМ!$C$39:$C$782,СВЦЭМ!$A$39:$A$782,$A130,СВЦЭМ!$B$39:$B$782,W$119)+'СЕТ СН'!$I$12+СВЦЭМ!$D$10+'СЕТ СН'!$I$5-'СЕТ СН'!$I$20</f>
        <v>5655.5991570699998</v>
      </c>
      <c r="X130" s="36">
        <f>SUMIFS(СВЦЭМ!$C$39:$C$782,СВЦЭМ!$A$39:$A$782,$A130,СВЦЭМ!$B$39:$B$782,X$119)+'СЕТ СН'!$I$12+СВЦЭМ!$D$10+'СЕТ СН'!$I$5-'СЕТ СН'!$I$20</f>
        <v>5697.1773826799999</v>
      </c>
      <c r="Y130" s="36">
        <f>SUMIFS(СВЦЭМ!$C$39:$C$782,СВЦЭМ!$A$39:$A$782,$A130,СВЦЭМ!$B$39:$B$782,Y$119)+'СЕТ СН'!$I$12+СВЦЭМ!$D$10+'СЕТ СН'!$I$5-'СЕТ СН'!$I$20</f>
        <v>5744.3746062999999</v>
      </c>
    </row>
    <row r="131" spans="1:25" ht="15.75" x14ac:dyDescent="0.2">
      <c r="A131" s="35">
        <f t="shared" si="3"/>
        <v>44997</v>
      </c>
      <c r="B131" s="36">
        <f>SUMIFS(СВЦЭМ!$C$39:$C$782,СВЦЭМ!$A$39:$A$782,$A131,СВЦЭМ!$B$39:$B$782,B$119)+'СЕТ СН'!$I$12+СВЦЭМ!$D$10+'СЕТ СН'!$I$5-'СЕТ СН'!$I$20</f>
        <v>5794.0026091399995</v>
      </c>
      <c r="C131" s="36">
        <f>SUMIFS(СВЦЭМ!$C$39:$C$782,СВЦЭМ!$A$39:$A$782,$A131,СВЦЭМ!$B$39:$B$782,C$119)+'СЕТ СН'!$I$12+СВЦЭМ!$D$10+'СЕТ СН'!$I$5-'СЕТ СН'!$I$20</f>
        <v>5854.8541859500001</v>
      </c>
      <c r="D131" s="36">
        <f>SUMIFS(СВЦЭМ!$C$39:$C$782,СВЦЭМ!$A$39:$A$782,$A131,СВЦЭМ!$B$39:$B$782,D$119)+'СЕТ СН'!$I$12+СВЦЭМ!$D$10+'СЕТ СН'!$I$5-'СЕТ СН'!$I$20</f>
        <v>5876.4748667100002</v>
      </c>
      <c r="E131" s="36">
        <f>SUMIFS(СВЦЭМ!$C$39:$C$782,СВЦЭМ!$A$39:$A$782,$A131,СВЦЭМ!$B$39:$B$782,E$119)+'СЕТ СН'!$I$12+СВЦЭМ!$D$10+'СЕТ СН'!$I$5-'СЕТ СН'!$I$20</f>
        <v>5874.8487225099998</v>
      </c>
      <c r="F131" s="36">
        <f>SUMIFS(СВЦЭМ!$C$39:$C$782,СВЦЭМ!$A$39:$A$782,$A131,СВЦЭМ!$B$39:$B$782,F$119)+'СЕТ СН'!$I$12+СВЦЭМ!$D$10+'СЕТ СН'!$I$5-'СЕТ СН'!$I$20</f>
        <v>5878.6419572800005</v>
      </c>
      <c r="G131" s="36">
        <f>SUMIFS(СВЦЭМ!$C$39:$C$782,СВЦЭМ!$A$39:$A$782,$A131,СВЦЭМ!$B$39:$B$782,G$119)+'СЕТ СН'!$I$12+СВЦЭМ!$D$10+'СЕТ СН'!$I$5-'СЕТ СН'!$I$20</f>
        <v>5873.1704082699998</v>
      </c>
      <c r="H131" s="36">
        <f>SUMIFS(СВЦЭМ!$C$39:$C$782,СВЦЭМ!$A$39:$A$782,$A131,СВЦЭМ!$B$39:$B$782,H$119)+'СЕТ СН'!$I$12+СВЦЭМ!$D$10+'СЕТ СН'!$I$5-'СЕТ СН'!$I$20</f>
        <v>5859.3157962700006</v>
      </c>
      <c r="I131" s="36">
        <f>SUMIFS(СВЦЭМ!$C$39:$C$782,СВЦЭМ!$A$39:$A$782,$A131,СВЦЭМ!$B$39:$B$782,I$119)+'СЕТ СН'!$I$12+СВЦЭМ!$D$10+'СЕТ СН'!$I$5-'СЕТ СН'!$I$20</f>
        <v>5823.1615286300002</v>
      </c>
      <c r="J131" s="36">
        <f>SUMIFS(СВЦЭМ!$C$39:$C$782,СВЦЭМ!$A$39:$A$782,$A131,СВЦЭМ!$B$39:$B$782,J$119)+'СЕТ СН'!$I$12+СВЦЭМ!$D$10+'СЕТ СН'!$I$5-'СЕТ СН'!$I$20</f>
        <v>5795.7794942700002</v>
      </c>
      <c r="K131" s="36">
        <f>SUMIFS(СВЦЭМ!$C$39:$C$782,СВЦЭМ!$A$39:$A$782,$A131,СВЦЭМ!$B$39:$B$782,K$119)+'СЕТ СН'!$I$12+СВЦЭМ!$D$10+'СЕТ СН'!$I$5-'СЕТ СН'!$I$20</f>
        <v>5718.9753653300004</v>
      </c>
      <c r="L131" s="36">
        <f>SUMIFS(СВЦЭМ!$C$39:$C$782,СВЦЭМ!$A$39:$A$782,$A131,СВЦЭМ!$B$39:$B$782,L$119)+'СЕТ СН'!$I$12+СВЦЭМ!$D$10+'СЕТ СН'!$I$5-'СЕТ СН'!$I$20</f>
        <v>5690.8475898200004</v>
      </c>
      <c r="M131" s="36">
        <f>SUMIFS(СВЦЭМ!$C$39:$C$782,СВЦЭМ!$A$39:$A$782,$A131,СВЦЭМ!$B$39:$B$782,M$119)+'СЕТ СН'!$I$12+СВЦЭМ!$D$10+'СЕТ СН'!$I$5-'СЕТ СН'!$I$20</f>
        <v>5692.7157979800004</v>
      </c>
      <c r="N131" s="36">
        <f>SUMIFS(СВЦЭМ!$C$39:$C$782,СВЦЭМ!$A$39:$A$782,$A131,СВЦЭМ!$B$39:$B$782,N$119)+'СЕТ СН'!$I$12+СВЦЭМ!$D$10+'СЕТ СН'!$I$5-'СЕТ СН'!$I$20</f>
        <v>5720.3032205099998</v>
      </c>
      <c r="O131" s="36">
        <f>SUMIFS(СВЦЭМ!$C$39:$C$782,СВЦЭМ!$A$39:$A$782,$A131,СВЦЭМ!$B$39:$B$782,O$119)+'СЕТ СН'!$I$12+СВЦЭМ!$D$10+'СЕТ СН'!$I$5-'СЕТ СН'!$I$20</f>
        <v>5746.6482148300001</v>
      </c>
      <c r="P131" s="36">
        <f>SUMIFS(СВЦЭМ!$C$39:$C$782,СВЦЭМ!$A$39:$A$782,$A131,СВЦЭМ!$B$39:$B$782,P$119)+'СЕТ СН'!$I$12+СВЦЭМ!$D$10+'СЕТ СН'!$I$5-'СЕТ СН'!$I$20</f>
        <v>5764.5508177800002</v>
      </c>
      <c r="Q131" s="36">
        <f>SUMIFS(СВЦЭМ!$C$39:$C$782,СВЦЭМ!$A$39:$A$782,$A131,СВЦЭМ!$B$39:$B$782,Q$119)+'СЕТ СН'!$I$12+СВЦЭМ!$D$10+'СЕТ СН'!$I$5-'СЕТ СН'!$I$20</f>
        <v>5769.6928123600001</v>
      </c>
      <c r="R131" s="36">
        <f>SUMIFS(СВЦЭМ!$C$39:$C$782,СВЦЭМ!$A$39:$A$782,$A131,СВЦЭМ!$B$39:$B$782,R$119)+'СЕТ СН'!$I$12+СВЦЭМ!$D$10+'СЕТ СН'!$I$5-'СЕТ СН'!$I$20</f>
        <v>5761.8034724099998</v>
      </c>
      <c r="S131" s="36">
        <f>SUMIFS(СВЦЭМ!$C$39:$C$782,СВЦЭМ!$A$39:$A$782,$A131,СВЦЭМ!$B$39:$B$782,S$119)+'СЕТ СН'!$I$12+СВЦЭМ!$D$10+'СЕТ СН'!$I$5-'СЕТ СН'!$I$20</f>
        <v>5751.8392668800007</v>
      </c>
      <c r="T131" s="36">
        <f>SUMIFS(СВЦЭМ!$C$39:$C$782,СВЦЭМ!$A$39:$A$782,$A131,СВЦЭМ!$B$39:$B$782,T$119)+'СЕТ СН'!$I$12+СВЦЭМ!$D$10+'СЕТ СН'!$I$5-'СЕТ СН'!$I$20</f>
        <v>5724.9205652500004</v>
      </c>
      <c r="U131" s="36">
        <f>SUMIFS(СВЦЭМ!$C$39:$C$782,СВЦЭМ!$A$39:$A$782,$A131,СВЦЭМ!$B$39:$B$782,U$119)+'СЕТ СН'!$I$12+СВЦЭМ!$D$10+'СЕТ СН'!$I$5-'СЕТ СН'!$I$20</f>
        <v>5702.4614583100001</v>
      </c>
      <c r="V131" s="36">
        <f>SUMIFS(СВЦЭМ!$C$39:$C$782,СВЦЭМ!$A$39:$A$782,$A131,СВЦЭМ!$B$39:$B$782,V$119)+'СЕТ СН'!$I$12+СВЦЭМ!$D$10+'СЕТ СН'!$I$5-'СЕТ СН'!$I$20</f>
        <v>5734.1275397899999</v>
      </c>
      <c r="W131" s="36">
        <f>SUMIFS(СВЦЭМ!$C$39:$C$782,СВЦЭМ!$A$39:$A$782,$A131,СВЦЭМ!$B$39:$B$782,W$119)+'СЕТ СН'!$I$12+СВЦЭМ!$D$10+'СЕТ СН'!$I$5-'СЕТ СН'!$I$20</f>
        <v>5734.9607837399999</v>
      </c>
      <c r="X131" s="36">
        <f>SUMIFS(СВЦЭМ!$C$39:$C$782,СВЦЭМ!$A$39:$A$782,$A131,СВЦЭМ!$B$39:$B$782,X$119)+'СЕТ СН'!$I$12+СВЦЭМ!$D$10+'СЕТ СН'!$I$5-'СЕТ СН'!$I$20</f>
        <v>5784.2007146100004</v>
      </c>
      <c r="Y131" s="36">
        <f>SUMIFS(СВЦЭМ!$C$39:$C$782,СВЦЭМ!$A$39:$A$782,$A131,СВЦЭМ!$B$39:$B$782,Y$119)+'СЕТ СН'!$I$12+СВЦЭМ!$D$10+'СЕТ СН'!$I$5-'СЕТ СН'!$I$20</f>
        <v>5803.8847082700004</v>
      </c>
    </row>
    <row r="132" spans="1:25" ht="15.75" x14ac:dyDescent="0.2">
      <c r="A132" s="35">
        <f t="shared" si="3"/>
        <v>44998</v>
      </c>
      <c r="B132" s="36">
        <f>SUMIFS(СВЦЭМ!$C$39:$C$782,СВЦЭМ!$A$39:$A$782,$A132,СВЦЭМ!$B$39:$B$782,B$119)+'СЕТ СН'!$I$12+СВЦЭМ!$D$10+'СЕТ СН'!$I$5-'СЕТ СН'!$I$20</f>
        <v>5808.2773957099998</v>
      </c>
      <c r="C132" s="36">
        <f>SUMIFS(СВЦЭМ!$C$39:$C$782,СВЦЭМ!$A$39:$A$782,$A132,СВЦЭМ!$B$39:$B$782,C$119)+'СЕТ СН'!$I$12+СВЦЭМ!$D$10+'СЕТ СН'!$I$5-'СЕТ СН'!$I$20</f>
        <v>5839.7239388100006</v>
      </c>
      <c r="D132" s="36">
        <f>SUMIFS(СВЦЭМ!$C$39:$C$782,СВЦЭМ!$A$39:$A$782,$A132,СВЦЭМ!$B$39:$B$782,D$119)+'СЕТ СН'!$I$12+СВЦЭМ!$D$10+'СЕТ СН'!$I$5-'СЕТ СН'!$I$20</f>
        <v>5876.5403748799999</v>
      </c>
      <c r="E132" s="36">
        <f>SUMIFS(СВЦЭМ!$C$39:$C$782,СВЦЭМ!$A$39:$A$782,$A132,СВЦЭМ!$B$39:$B$782,E$119)+'СЕТ СН'!$I$12+СВЦЭМ!$D$10+'СЕТ СН'!$I$5-'СЕТ СН'!$I$20</f>
        <v>5883.7032315100005</v>
      </c>
      <c r="F132" s="36">
        <f>SUMIFS(СВЦЭМ!$C$39:$C$782,СВЦЭМ!$A$39:$A$782,$A132,СВЦЭМ!$B$39:$B$782,F$119)+'СЕТ СН'!$I$12+СВЦЭМ!$D$10+'СЕТ СН'!$I$5-'СЕТ СН'!$I$20</f>
        <v>5898.2088698500002</v>
      </c>
      <c r="G132" s="36">
        <f>SUMIFS(СВЦЭМ!$C$39:$C$782,СВЦЭМ!$A$39:$A$782,$A132,СВЦЭМ!$B$39:$B$782,G$119)+'СЕТ СН'!$I$12+СВЦЭМ!$D$10+'СЕТ СН'!$I$5-'СЕТ СН'!$I$20</f>
        <v>5873.0434619799998</v>
      </c>
      <c r="H132" s="36">
        <f>SUMIFS(СВЦЭМ!$C$39:$C$782,СВЦЭМ!$A$39:$A$782,$A132,СВЦЭМ!$B$39:$B$782,H$119)+'СЕТ СН'!$I$12+СВЦЭМ!$D$10+'СЕТ СН'!$I$5-'СЕТ СН'!$I$20</f>
        <v>5829.0191674799999</v>
      </c>
      <c r="I132" s="36">
        <f>SUMIFS(СВЦЭМ!$C$39:$C$782,СВЦЭМ!$A$39:$A$782,$A132,СВЦЭМ!$B$39:$B$782,I$119)+'СЕТ СН'!$I$12+СВЦЭМ!$D$10+'СЕТ СН'!$I$5-'СЕТ СН'!$I$20</f>
        <v>5791.3550358600005</v>
      </c>
      <c r="J132" s="36">
        <f>SUMIFS(СВЦЭМ!$C$39:$C$782,СВЦЭМ!$A$39:$A$782,$A132,СВЦЭМ!$B$39:$B$782,J$119)+'СЕТ СН'!$I$12+СВЦЭМ!$D$10+'СЕТ СН'!$I$5-'СЕТ СН'!$I$20</f>
        <v>5791.6300879800001</v>
      </c>
      <c r="K132" s="36">
        <f>SUMIFS(СВЦЭМ!$C$39:$C$782,СВЦЭМ!$A$39:$A$782,$A132,СВЦЭМ!$B$39:$B$782,K$119)+'СЕТ СН'!$I$12+СВЦЭМ!$D$10+'СЕТ СН'!$I$5-'СЕТ СН'!$I$20</f>
        <v>5748.6478227699999</v>
      </c>
      <c r="L132" s="36">
        <f>SUMIFS(СВЦЭМ!$C$39:$C$782,СВЦЭМ!$A$39:$A$782,$A132,СВЦЭМ!$B$39:$B$782,L$119)+'СЕТ СН'!$I$12+СВЦЭМ!$D$10+'СЕТ СН'!$I$5-'СЕТ СН'!$I$20</f>
        <v>5754.9107138199997</v>
      </c>
      <c r="M132" s="36">
        <f>SUMIFS(СВЦЭМ!$C$39:$C$782,СВЦЭМ!$A$39:$A$782,$A132,СВЦЭМ!$B$39:$B$782,M$119)+'СЕТ СН'!$I$12+СВЦЭМ!$D$10+'СЕТ СН'!$I$5-'СЕТ СН'!$I$20</f>
        <v>5757.7300109300004</v>
      </c>
      <c r="N132" s="36">
        <f>SUMIFS(СВЦЭМ!$C$39:$C$782,СВЦЭМ!$A$39:$A$782,$A132,СВЦЭМ!$B$39:$B$782,N$119)+'СЕТ СН'!$I$12+СВЦЭМ!$D$10+'СЕТ СН'!$I$5-'СЕТ СН'!$I$20</f>
        <v>5780.5813956299999</v>
      </c>
      <c r="O132" s="36">
        <f>SUMIFS(СВЦЭМ!$C$39:$C$782,СВЦЭМ!$A$39:$A$782,$A132,СВЦЭМ!$B$39:$B$782,O$119)+'СЕТ СН'!$I$12+СВЦЭМ!$D$10+'СЕТ СН'!$I$5-'СЕТ СН'!$I$20</f>
        <v>5804.3537423100006</v>
      </c>
      <c r="P132" s="36">
        <f>SUMIFS(СВЦЭМ!$C$39:$C$782,СВЦЭМ!$A$39:$A$782,$A132,СВЦЭМ!$B$39:$B$782,P$119)+'СЕТ СН'!$I$12+СВЦЭМ!$D$10+'СЕТ СН'!$I$5-'СЕТ СН'!$I$20</f>
        <v>5808.0973541599997</v>
      </c>
      <c r="Q132" s="36">
        <f>SUMIFS(СВЦЭМ!$C$39:$C$782,СВЦЭМ!$A$39:$A$782,$A132,СВЦЭМ!$B$39:$B$782,Q$119)+'СЕТ СН'!$I$12+СВЦЭМ!$D$10+'СЕТ СН'!$I$5-'СЕТ СН'!$I$20</f>
        <v>5804.5227027800001</v>
      </c>
      <c r="R132" s="36">
        <f>SUMIFS(СВЦЭМ!$C$39:$C$782,СВЦЭМ!$A$39:$A$782,$A132,СВЦЭМ!$B$39:$B$782,R$119)+'СЕТ СН'!$I$12+СВЦЭМ!$D$10+'СЕТ СН'!$I$5-'СЕТ СН'!$I$20</f>
        <v>5811.2312278299996</v>
      </c>
      <c r="S132" s="36">
        <f>SUMIFS(СВЦЭМ!$C$39:$C$782,СВЦЭМ!$A$39:$A$782,$A132,СВЦЭМ!$B$39:$B$782,S$119)+'СЕТ СН'!$I$12+СВЦЭМ!$D$10+'СЕТ СН'!$I$5-'СЕТ СН'!$I$20</f>
        <v>5803.8849426800007</v>
      </c>
      <c r="T132" s="36">
        <f>SUMIFS(СВЦЭМ!$C$39:$C$782,СВЦЭМ!$A$39:$A$782,$A132,СВЦЭМ!$B$39:$B$782,T$119)+'СЕТ СН'!$I$12+СВЦЭМ!$D$10+'СЕТ СН'!$I$5-'СЕТ СН'!$I$20</f>
        <v>5776.3631861800004</v>
      </c>
      <c r="U132" s="36">
        <f>SUMIFS(СВЦЭМ!$C$39:$C$782,СВЦЭМ!$A$39:$A$782,$A132,СВЦЭМ!$B$39:$B$782,U$119)+'СЕТ СН'!$I$12+СВЦЭМ!$D$10+'СЕТ СН'!$I$5-'СЕТ СН'!$I$20</f>
        <v>5749.7934251799998</v>
      </c>
      <c r="V132" s="36">
        <f>SUMIFS(СВЦЭМ!$C$39:$C$782,СВЦЭМ!$A$39:$A$782,$A132,СВЦЭМ!$B$39:$B$782,V$119)+'СЕТ СН'!$I$12+СВЦЭМ!$D$10+'СЕТ СН'!$I$5-'СЕТ СН'!$I$20</f>
        <v>5741.9872670300001</v>
      </c>
      <c r="W132" s="36">
        <f>SUMIFS(СВЦЭМ!$C$39:$C$782,СВЦЭМ!$A$39:$A$782,$A132,СВЦЭМ!$B$39:$B$782,W$119)+'СЕТ СН'!$I$12+СВЦЭМ!$D$10+'СЕТ СН'!$I$5-'СЕТ СН'!$I$20</f>
        <v>5746.2041361299998</v>
      </c>
      <c r="X132" s="36">
        <f>SUMIFS(СВЦЭМ!$C$39:$C$782,СВЦЭМ!$A$39:$A$782,$A132,СВЦЭМ!$B$39:$B$782,X$119)+'СЕТ СН'!$I$12+СВЦЭМ!$D$10+'СЕТ СН'!$I$5-'СЕТ СН'!$I$20</f>
        <v>5792.0839179300001</v>
      </c>
      <c r="Y132" s="36">
        <f>SUMIFS(СВЦЭМ!$C$39:$C$782,СВЦЭМ!$A$39:$A$782,$A132,СВЦЭМ!$B$39:$B$782,Y$119)+'СЕТ СН'!$I$12+СВЦЭМ!$D$10+'СЕТ СН'!$I$5-'СЕТ СН'!$I$20</f>
        <v>5785.7989354000001</v>
      </c>
    </row>
    <row r="133" spans="1:25" ht="15.75" x14ac:dyDescent="0.2">
      <c r="A133" s="35">
        <f t="shared" si="3"/>
        <v>44999</v>
      </c>
      <c r="B133" s="36">
        <f>SUMIFS(СВЦЭМ!$C$39:$C$782,СВЦЭМ!$A$39:$A$782,$A133,СВЦЭМ!$B$39:$B$782,B$119)+'СЕТ СН'!$I$12+СВЦЭМ!$D$10+'СЕТ СН'!$I$5-'СЕТ СН'!$I$20</f>
        <v>5863.1262684499998</v>
      </c>
      <c r="C133" s="36">
        <f>SUMIFS(СВЦЭМ!$C$39:$C$782,СВЦЭМ!$A$39:$A$782,$A133,СВЦЭМ!$B$39:$B$782,C$119)+'СЕТ СН'!$I$12+СВЦЭМ!$D$10+'СЕТ СН'!$I$5-'СЕТ СН'!$I$20</f>
        <v>5934.5808717500004</v>
      </c>
      <c r="D133" s="36">
        <f>SUMIFS(СВЦЭМ!$C$39:$C$782,СВЦЭМ!$A$39:$A$782,$A133,СВЦЭМ!$B$39:$B$782,D$119)+'СЕТ СН'!$I$12+СВЦЭМ!$D$10+'СЕТ СН'!$I$5-'СЕТ СН'!$I$20</f>
        <v>5963.60476131</v>
      </c>
      <c r="E133" s="36">
        <f>SUMIFS(СВЦЭМ!$C$39:$C$782,СВЦЭМ!$A$39:$A$782,$A133,СВЦЭМ!$B$39:$B$782,E$119)+'СЕТ СН'!$I$12+СВЦЭМ!$D$10+'СЕТ СН'!$I$5-'СЕТ СН'!$I$20</f>
        <v>5979.2557709800003</v>
      </c>
      <c r="F133" s="36">
        <f>SUMIFS(СВЦЭМ!$C$39:$C$782,СВЦЭМ!$A$39:$A$782,$A133,СВЦЭМ!$B$39:$B$782,F$119)+'СЕТ СН'!$I$12+СВЦЭМ!$D$10+'СЕТ СН'!$I$5-'СЕТ СН'!$I$20</f>
        <v>5977.3211264199999</v>
      </c>
      <c r="G133" s="36">
        <f>SUMIFS(СВЦЭМ!$C$39:$C$782,СВЦЭМ!$A$39:$A$782,$A133,СВЦЭМ!$B$39:$B$782,G$119)+'СЕТ СН'!$I$12+СВЦЭМ!$D$10+'СЕТ СН'!$I$5-'СЕТ СН'!$I$20</f>
        <v>5962.3274572600003</v>
      </c>
      <c r="H133" s="36">
        <f>SUMIFS(СВЦЭМ!$C$39:$C$782,СВЦЭМ!$A$39:$A$782,$A133,СВЦЭМ!$B$39:$B$782,H$119)+'СЕТ СН'!$I$12+СВЦЭМ!$D$10+'СЕТ СН'!$I$5-'СЕТ СН'!$I$20</f>
        <v>5894.9842526400007</v>
      </c>
      <c r="I133" s="36">
        <f>SUMIFS(СВЦЭМ!$C$39:$C$782,СВЦЭМ!$A$39:$A$782,$A133,СВЦЭМ!$B$39:$B$782,I$119)+'СЕТ СН'!$I$12+СВЦЭМ!$D$10+'СЕТ СН'!$I$5-'СЕТ СН'!$I$20</f>
        <v>5822.4573834900002</v>
      </c>
      <c r="J133" s="36">
        <f>SUMIFS(СВЦЭМ!$C$39:$C$782,СВЦЭМ!$A$39:$A$782,$A133,СВЦЭМ!$B$39:$B$782,J$119)+'СЕТ СН'!$I$12+СВЦЭМ!$D$10+'СЕТ СН'!$I$5-'СЕТ СН'!$I$20</f>
        <v>5826.9595077900003</v>
      </c>
      <c r="K133" s="36">
        <f>SUMIFS(СВЦЭМ!$C$39:$C$782,СВЦЭМ!$A$39:$A$782,$A133,СВЦЭМ!$B$39:$B$782,K$119)+'СЕТ СН'!$I$12+СВЦЭМ!$D$10+'СЕТ СН'!$I$5-'СЕТ СН'!$I$20</f>
        <v>5784.7944173300002</v>
      </c>
      <c r="L133" s="36">
        <f>SUMIFS(СВЦЭМ!$C$39:$C$782,СВЦЭМ!$A$39:$A$782,$A133,СВЦЭМ!$B$39:$B$782,L$119)+'СЕТ СН'!$I$12+СВЦЭМ!$D$10+'СЕТ СН'!$I$5-'СЕТ СН'!$I$20</f>
        <v>5770.7029333</v>
      </c>
      <c r="M133" s="36">
        <f>SUMIFS(СВЦЭМ!$C$39:$C$782,СВЦЭМ!$A$39:$A$782,$A133,СВЦЭМ!$B$39:$B$782,M$119)+'СЕТ СН'!$I$12+СВЦЭМ!$D$10+'СЕТ СН'!$I$5-'СЕТ СН'!$I$20</f>
        <v>5745.6746141900003</v>
      </c>
      <c r="N133" s="36">
        <f>SUMIFS(СВЦЭМ!$C$39:$C$782,СВЦЭМ!$A$39:$A$782,$A133,СВЦЭМ!$B$39:$B$782,N$119)+'СЕТ СН'!$I$12+СВЦЭМ!$D$10+'СЕТ СН'!$I$5-'СЕТ СН'!$I$20</f>
        <v>5780.3084717399997</v>
      </c>
      <c r="O133" s="36">
        <f>SUMIFS(СВЦЭМ!$C$39:$C$782,СВЦЭМ!$A$39:$A$782,$A133,СВЦЭМ!$B$39:$B$782,O$119)+'СЕТ СН'!$I$12+СВЦЭМ!$D$10+'СЕТ СН'!$I$5-'СЕТ СН'!$I$20</f>
        <v>5812.3129190999998</v>
      </c>
      <c r="P133" s="36">
        <f>SUMIFS(СВЦЭМ!$C$39:$C$782,СВЦЭМ!$A$39:$A$782,$A133,СВЦЭМ!$B$39:$B$782,P$119)+'СЕТ СН'!$I$12+СВЦЭМ!$D$10+'СЕТ СН'!$I$5-'СЕТ СН'!$I$20</f>
        <v>5819.3142615200004</v>
      </c>
      <c r="Q133" s="36">
        <f>SUMIFS(СВЦЭМ!$C$39:$C$782,СВЦЭМ!$A$39:$A$782,$A133,СВЦЭМ!$B$39:$B$782,Q$119)+'СЕТ СН'!$I$12+СВЦЭМ!$D$10+'СЕТ СН'!$I$5-'СЕТ СН'!$I$20</f>
        <v>5827.0275570399999</v>
      </c>
      <c r="R133" s="36">
        <f>SUMIFS(СВЦЭМ!$C$39:$C$782,СВЦЭМ!$A$39:$A$782,$A133,СВЦЭМ!$B$39:$B$782,R$119)+'СЕТ СН'!$I$12+СВЦЭМ!$D$10+'СЕТ СН'!$I$5-'СЕТ СН'!$I$20</f>
        <v>5813.0376314000005</v>
      </c>
      <c r="S133" s="36">
        <f>SUMIFS(СВЦЭМ!$C$39:$C$782,СВЦЭМ!$A$39:$A$782,$A133,СВЦЭМ!$B$39:$B$782,S$119)+'СЕТ СН'!$I$12+СВЦЭМ!$D$10+'СЕТ СН'!$I$5-'СЕТ СН'!$I$20</f>
        <v>5791.2289350000001</v>
      </c>
      <c r="T133" s="36">
        <f>SUMIFS(СВЦЭМ!$C$39:$C$782,СВЦЭМ!$A$39:$A$782,$A133,СВЦЭМ!$B$39:$B$782,T$119)+'СЕТ СН'!$I$12+СВЦЭМ!$D$10+'СЕТ СН'!$I$5-'СЕТ СН'!$I$20</f>
        <v>5773.05429061</v>
      </c>
      <c r="U133" s="36">
        <f>SUMIFS(СВЦЭМ!$C$39:$C$782,СВЦЭМ!$A$39:$A$782,$A133,СВЦЭМ!$B$39:$B$782,U$119)+'СЕТ СН'!$I$12+СВЦЭМ!$D$10+'СЕТ СН'!$I$5-'СЕТ СН'!$I$20</f>
        <v>5743.0803455599998</v>
      </c>
      <c r="V133" s="36">
        <f>SUMIFS(СВЦЭМ!$C$39:$C$782,СВЦЭМ!$A$39:$A$782,$A133,СВЦЭМ!$B$39:$B$782,V$119)+'СЕТ СН'!$I$12+СВЦЭМ!$D$10+'СЕТ СН'!$I$5-'СЕТ СН'!$I$20</f>
        <v>5763.3258735400004</v>
      </c>
      <c r="W133" s="36">
        <f>SUMIFS(СВЦЭМ!$C$39:$C$782,СВЦЭМ!$A$39:$A$782,$A133,СВЦЭМ!$B$39:$B$782,W$119)+'СЕТ СН'!$I$12+СВЦЭМ!$D$10+'СЕТ СН'!$I$5-'СЕТ СН'!$I$20</f>
        <v>5772.1848128000001</v>
      </c>
      <c r="X133" s="36">
        <f>SUMIFS(СВЦЭМ!$C$39:$C$782,СВЦЭМ!$A$39:$A$782,$A133,СВЦЭМ!$B$39:$B$782,X$119)+'СЕТ СН'!$I$12+СВЦЭМ!$D$10+'СЕТ СН'!$I$5-'СЕТ СН'!$I$20</f>
        <v>5815.3961643800003</v>
      </c>
      <c r="Y133" s="36">
        <f>SUMIFS(СВЦЭМ!$C$39:$C$782,СВЦЭМ!$A$39:$A$782,$A133,СВЦЭМ!$B$39:$B$782,Y$119)+'СЕТ СН'!$I$12+СВЦЭМ!$D$10+'СЕТ СН'!$I$5-'СЕТ СН'!$I$20</f>
        <v>5832.8054940700003</v>
      </c>
    </row>
    <row r="134" spans="1:25" ht="15.75" x14ac:dyDescent="0.2">
      <c r="A134" s="35">
        <f t="shared" si="3"/>
        <v>45000</v>
      </c>
      <c r="B134" s="36">
        <f>SUMIFS(СВЦЭМ!$C$39:$C$782,СВЦЭМ!$A$39:$A$782,$A134,СВЦЭМ!$B$39:$B$782,B$119)+'СЕТ СН'!$I$12+СВЦЭМ!$D$10+'СЕТ СН'!$I$5-'СЕТ СН'!$I$20</f>
        <v>5859.3750347100004</v>
      </c>
      <c r="C134" s="36">
        <f>SUMIFS(СВЦЭМ!$C$39:$C$782,СВЦЭМ!$A$39:$A$782,$A134,СВЦЭМ!$B$39:$B$782,C$119)+'СЕТ СН'!$I$12+СВЦЭМ!$D$10+'СЕТ СН'!$I$5-'СЕТ СН'!$I$20</f>
        <v>5919.5577960800001</v>
      </c>
      <c r="D134" s="36">
        <f>SUMIFS(СВЦЭМ!$C$39:$C$782,СВЦЭМ!$A$39:$A$782,$A134,СВЦЭМ!$B$39:$B$782,D$119)+'СЕТ СН'!$I$12+СВЦЭМ!$D$10+'СЕТ СН'!$I$5-'СЕТ СН'!$I$20</f>
        <v>5954.6251415000006</v>
      </c>
      <c r="E134" s="36">
        <f>SUMIFS(СВЦЭМ!$C$39:$C$782,СВЦЭМ!$A$39:$A$782,$A134,СВЦЭМ!$B$39:$B$782,E$119)+'СЕТ СН'!$I$12+СВЦЭМ!$D$10+'СЕТ СН'!$I$5-'СЕТ СН'!$I$20</f>
        <v>5951.70754614</v>
      </c>
      <c r="F134" s="36">
        <f>SUMIFS(СВЦЭМ!$C$39:$C$782,СВЦЭМ!$A$39:$A$782,$A134,СВЦЭМ!$B$39:$B$782,F$119)+'СЕТ СН'!$I$12+СВЦЭМ!$D$10+'СЕТ СН'!$I$5-'СЕТ СН'!$I$20</f>
        <v>5961.2699781400006</v>
      </c>
      <c r="G134" s="36">
        <f>SUMIFS(СВЦЭМ!$C$39:$C$782,СВЦЭМ!$A$39:$A$782,$A134,СВЦЭМ!$B$39:$B$782,G$119)+'СЕТ СН'!$I$12+СВЦЭМ!$D$10+'СЕТ СН'!$I$5-'СЕТ СН'!$I$20</f>
        <v>5943.3756532699999</v>
      </c>
      <c r="H134" s="36">
        <f>SUMIFS(СВЦЭМ!$C$39:$C$782,СВЦЭМ!$A$39:$A$782,$A134,СВЦЭМ!$B$39:$B$782,H$119)+'СЕТ СН'!$I$12+СВЦЭМ!$D$10+'СЕТ СН'!$I$5-'СЕТ СН'!$I$20</f>
        <v>5875.0762604400006</v>
      </c>
      <c r="I134" s="36">
        <f>SUMIFS(СВЦЭМ!$C$39:$C$782,СВЦЭМ!$A$39:$A$782,$A134,СВЦЭМ!$B$39:$B$782,I$119)+'СЕТ СН'!$I$12+СВЦЭМ!$D$10+'СЕТ СН'!$I$5-'СЕТ СН'!$I$20</f>
        <v>5805.2850613000001</v>
      </c>
      <c r="J134" s="36">
        <f>SUMIFS(СВЦЭМ!$C$39:$C$782,СВЦЭМ!$A$39:$A$782,$A134,СВЦЭМ!$B$39:$B$782,J$119)+'СЕТ СН'!$I$12+СВЦЭМ!$D$10+'СЕТ СН'!$I$5-'СЕТ СН'!$I$20</f>
        <v>5811.5698711599998</v>
      </c>
      <c r="K134" s="36">
        <f>SUMIFS(СВЦЭМ!$C$39:$C$782,СВЦЭМ!$A$39:$A$782,$A134,СВЦЭМ!$B$39:$B$782,K$119)+'СЕТ СН'!$I$12+СВЦЭМ!$D$10+'СЕТ СН'!$I$5-'СЕТ СН'!$I$20</f>
        <v>5913.1738500700003</v>
      </c>
      <c r="L134" s="36">
        <f>SUMIFS(СВЦЭМ!$C$39:$C$782,СВЦЭМ!$A$39:$A$782,$A134,СВЦЭМ!$B$39:$B$782,L$119)+'СЕТ СН'!$I$12+СВЦЭМ!$D$10+'СЕТ СН'!$I$5-'СЕТ СН'!$I$20</f>
        <v>12595.975965430001</v>
      </c>
      <c r="M134" s="36">
        <f>SUMIFS(СВЦЭМ!$C$39:$C$782,СВЦЭМ!$A$39:$A$782,$A134,СВЦЭМ!$B$39:$B$782,M$119)+'СЕТ СН'!$I$12+СВЦЭМ!$D$10+'СЕТ СН'!$I$5-'СЕТ СН'!$I$20</f>
        <v>5747.72149661</v>
      </c>
      <c r="N134" s="36">
        <f>SUMIFS(СВЦЭМ!$C$39:$C$782,СВЦЭМ!$A$39:$A$782,$A134,СВЦЭМ!$B$39:$B$782,N$119)+'СЕТ СН'!$I$12+СВЦЭМ!$D$10+'СЕТ СН'!$I$5-'СЕТ СН'!$I$20</f>
        <v>5782.9226113700006</v>
      </c>
      <c r="O134" s="36">
        <f>SUMIFS(СВЦЭМ!$C$39:$C$782,СВЦЭМ!$A$39:$A$782,$A134,СВЦЭМ!$B$39:$B$782,O$119)+'СЕТ СН'!$I$12+СВЦЭМ!$D$10+'СЕТ СН'!$I$5-'СЕТ СН'!$I$20</f>
        <v>5792.3996061899998</v>
      </c>
      <c r="P134" s="36">
        <f>SUMIFS(СВЦЭМ!$C$39:$C$782,СВЦЭМ!$A$39:$A$782,$A134,СВЦЭМ!$B$39:$B$782,P$119)+'СЕТ СН'!$I$12+СВЦЭМ!$D$10+'СЕТ СН'!$I$5-'СЕТ СН'!$I$20</f>
        <v>5797.04412942</v>
      </c>
      <c r="Q134" s="36">
        <f>SUMIFS(СВЦЭМ!$C$39:$C$782,СВЦЭМ!$A$39:$A$782,$A134,СВЦЭМ!$B$39:$B$782,Q$119)+'СЕТ СН'!$I$12+СВЦЭМ!$D$10+'СЕТ СН'!$I$5-'СЕТ СН'!$I$20</f>
        <v>5809.5373271799999</v>
      </c>
      <c r="R134" s="36">
        <f>SUMIFS(СВЦЭМ!$C$39:$C$782,СВЦЭМ!$A$39:$A$782,$A134,СВЦЭМ!$B$39:$B$782,R$119)+'СЕТ СН'!$I$12+СВЦЭМ!$D$10+'СЕТ СН'!$I$5-'СЕТ СН'!$I$20</f>
        <v>5803.2927245499995</v>
      </c>
      <c r="S134" s="36">
        <f>SUMIFS(СВЦЭМ!$C$39:$C$782,СВЦЭМ!$A$39:$A$782,$A134,СВЦЭМ!$B$39:$B$782,S$119)+'СЕТ СН'!$I$12+СВЦЭМ!$D$10+'СЕТ СН'!$I$5-'СЕТ СН'!$I$20</f>
        <v>5779.6258598499999</v>
      </c>
      <c r="T134" s="36">
        <f>SUMIFS(СВЦЭМ!$C$39:$C$782,СВЦЭМ!$A$39:$A$782,$A134,СВЦЭМ!$B$39:$B$782,T$119)+'СЕТ СН'!$I$12+СВЦЭМ!$D$10+'СЕТ СН'!$I$5-'СЕТ СН'!$I$20</f>
        <v>5754.4304645499997</v>
      </c>
      <c r="U134" s="36">
        <f>SUMIFS(СВЦЭМ!$C$39:$C$782,СВЦЭМ!$A$39:$A$782,$A134,СВЦЭМ!$B$39:$B$782,U$119)+'СЕТ СН'!$I$12+СВЦЭМ!$D$10+'СЕТ СН'!$I$5-'СЕТ СН'!$I$20</f>
        <v>6051.7002393299999</v>
      </c>
      <c r="V134" s="36">
        <f>SUMIFS(СВЦЭМ!$C$39:$C$782,СВЦЭМ!$A$39:$A$782,$A134,СВЦЭМ!$B$39:$B$782,V$119)+'СЕТ СН'!$I$12+СВЦЭМ!$D$10+'СЕТ СН'!$I$5-'СЕТ СН'!$I$20</f>
        <v>5744.57722629</v>
      </c>
      <c r="W134" s="36">
        <f>SUMIFS(СВЦЭМ!$C$39:$C$782,СВЦЭМ!$A$39:$A$782,$A134,СВЦЭМ!$B$39:$B$782,W$119)+'СЕТ СН'!$I$12+СВЦЭМ!$D$10+'СЕТ СН'!$I$5-'СЕТ СН'!$I$20</f>
        <v>5754.39719461</v>
      </c>
      <c r="X134" s="36">
        <f>SUMIFS(СВЦЭМ!$C$39:$C$782,СВЦЭМ!$A$39:$A$782,$A134,СВЦЭМ!$B$39:$B$782,X$119)+'СЕТ СН'!$I$12+СВЦЭМ!$D$10+'СЕТ СН'!$I$5-'СЕТ СН'!$I$20</f>
        <v>5791.4159213700004</v>
      </c>
      <c r="Y134" s="36">
        <f>SUMIFS(СВЦЭМ!$C$39:$C$782,СВЦЭМ!$A$39:$A$782,$A134,СВЦЭМ!$B$39:$B$782,Y$119)+'СЕТ СН'!$I$12+СВЦЭМ!$D$10+'СЕТ СН'!$I$5-'СЕТ СН'!$I$20</f>
        <v>5810.5085407699999</v>
      </c>
    </row>
    <row r="135" spans="1:25" ht="15.75" x14ac:dyDescent="0.2">
      <c r="A135" s="35">
        <f t="shared" si="3"/>
        <v>45001</v>
      </c>
      <c r="B135" s="36">
        <f>SUMIFS(СВЦЭМ!$C$39:$C$782,СВЦЭМ!$A$39:$A$782,$A135,СВЦЭМ!$B$39:$B$782,B$119)+'СЕТ СН'!$I$12+СВЦЭМ!$D$10+'СЕТ СН'!$I$5-'СЕТ СН'!$I$20</f>
        <v>5811.5911703500005</v>
      </c>
      <c r="C135" s="36">
        <f>SUMIFS(СВЦЭМ!$C$39:$C$782,СВЦЭМ!$A$39:$A$782,$A135,СВЦЭМ!$B$39:$B$782,C$119)+'СЕТ СН'!$I$12+СВЦЭМ!$D$10+'СЕТ СН'!$I$5-'СЕТ СН'!$I$20</f>
        <v>5881.3841406800002</v>
      </c>
      <c r="D135" s="36">
        <f>SUMIFS(СВЦЭМ!$C$39:$C$782,СВЦЭМ!$A$39:$A$782,$A135,СВЦЭМ!$B$39:$B$782,D$119)+'СЕТ СН'!$I$12+СВЦЭМ!$D$10+'СЕТ СН'!$I$5-'СЕТ СН'!$I$20</f>
        <v>5905.8992484500004</v>
      </c>
      <c r="E135" s="36">
        <f>SUMIFS(СВЦЭМ!$C$39:$C$782,СВЦЭМ!$A$39:$A$782,$A135,СВЦЭМ!$B$39:$B$782,E$119)+'СЕТ СН'!$I$12+СВЦЭМ!$D$10+'СЕТ СН'!$I$5-'СЕТ СН'!$I$20</f>
        <v>5925.6090998300006</v>
      </c>
      <c r="F135" s="36">
        <f>SUMIFS(СВЦЭМ!$C$39:$C$782,СВЦЭМ!$A$39:$A$782,$A135,СВЦЭМ!$B$39:$B$782,F$119)+'СЕТ СН'!$I$12+СВЦЭМ!$D$10+'СЕТ СН'!$I$5-'СЕТ СН'!$I$20</f>
        <v>5930.37443162</v>
      </c>
      <c r="G135" s="36">
        <f>SUMIFS(СВЦЭМ!$C$39:$C$782,СВЦЭМ!$A$39:$A$782,$A135,СВЦЭМ!$B$39:$B$782,G$119)+'СЕТ СН'!$I$12+СВЦЭМ!$D$10+'СЕТ СН'!$I$5-'СЕТ СН'!$I$20</f>
        <v>5909.2016154000003</v>
      </c>
      <c r="H135" s="36">
        <f>SUMIFS(СВЦЭМ!$C$39:$C$782,СВЦЭМ!$A$39:$A$782,$A135,СВЦЭМ!$B$39:$B$782,H$119)+'СЕТ СН'!$I$12+СВЦЭМ!$D$10+'СЕТ СН'!$I$5-'СЕТ СН'!$I$20</f>
        <v>5834.9599583300005</v>
      </c>
      <c r="I135" s="36">
        <f>SUMIFS(СВЦЭМ!$C$39:$C$782,СВЦЭМ!$A$39:$A$782,$A135,СВЦЭМ!$B$39:$B$782,I$119)+'СЕТ СН'!$I$12+СВЦЭМ!$D$10+'СЕТ СН'!$I$5-'СЕТ СН'!$I$20</f>
        <v>5804.2105379900004</v>
      </c>
      <c r="J135" s="36">
        <f>SUMIFS(СВЦЭМ!$C$39:$C$782,СВЦЭМ!$A$39:$A$782,$A135,СВЦЭМ!$B$39:$B$782,J$119)+'СЕТ СН'!$I$12+СВЦЭМ!$D$10+'СЕТ СН'!$I$5-'СЕТ СН'!$I$20</f>
        <v>5792.5599594599998</v>
      </c>
      <c r="K135" s="36">
        <f>SUMIFS(СВЦЭМ!$C$39:$C$782,СВЦЭМ!$A$39:$A$782,$A135,СВЦЭМ!$B$39:$B$782,K$119)+'СЕТ СН'!$I$12+СВЦЭМ!$D$10+'СЕТ СН'!$I$5-'СЕТ СН'!$I$20</f>
        <v>5773.0524353399996</v>
      </c>
      <c r="L135" s="36">
        <f>SUMIFS(СВЦЭМ!$C$39:$C$782,СВЦЭМ!$A$39:$A$782,$A135,СВЦЭМ!$B$39:$B$782,L$119)+'СЕТ СН'!$I$12+СВЦЭМ!$D$10+'СЕТ СН'!$I$5-'СЕТ СН'!$I$20</f>
        <v>5802.1715912099999</v>
      </c>
      <c r="M135" s="36">
        <f>SUMIFS(СВЦЭМ!$C$39:$C$782,СВЦЭМ!$A$39:$A$782,$A135,СВЦЭМ!$B$39:$B$782,M$119)+'СЕТ СН'!$I$12+СВЦЭМ!$D$10+'СЕТ СН'!$I$5-'СЕТ СН'!$I$20</f>
        <v>5835.6380244600005</v>
      </c>
      <c r="N135" s="36">
        <f>SUMIFS(СВЦЭМ!$C$39:$C$782,СВЦЭМ!$A$39:$A$782,$A135,СВЦЭМ!$B$39:$B$782,N$119)+'СЕТ СН'!$I$12+СВЦЭМ!$D$10+'СЕТ СН'!$I$5-'СЕТ СН'!$I$20</f>
        <v>5879.9091502900001</v>
      </c>
      <c r="O135" s="36">
        <f>SUMIFS(СВЦЭМ!$C$39:$C$782,СВЦЭМ!$A$39:$A$782,$A135,СВЦЭМ!$B$39:$B$782,O$119)+'СЕТ СН'!$I$12+СВЦЭМ!$D$10+'СЕТ СН'!$I$5-'СЕТ СН'!$I$20</f>
        <v>5891.3413960199996</v>
      </c>
      <c r="P135" s="36">
        <f>SUMIFS(СВЦЭМ!$C$39:$C$782,СВЦЭМ!$A$39:$A$782,$A135,СВЦЭМ!$B$39:$B$782,P$119)+'СЕТ СН'!$I$12+СВЦЭМ!$D$10+'СЕТ СН'!$I$5-'СЕТ СН'!$I$20</f>
        <v>5890.6193928399998</v>
      </c>
      <c r="Q135" s="36">
        <f>SUMIFS(СВЦЭМ!$C$39:$C$782,СВЦЭМ!$A$39:$A$782,$A135,СВЦЭМ!$B$39:$B$782,Q$119)+'СЕТ СН'!$I$12+СВЦЭМ!$D$10+'СЕТ СН'!$I$5-'СЕТ СН'!$I$20</f>
        <v>5902.9343445499999</v>
      </c>
      <c r="R135" s="36">
        <f>SUMIFS(СВЦЭМ!$C$39:$C$782,СВЦЭМ!$A$39:$A$782,$A135,СВЦЭМ!$B$39:$B$782,R$119)+'СЕТ СН'!$I$12+СВЦЭМ!$D$10+'СЕТ СН'!$I$5-'СЕТ СН'!$I$20</f>
        <v>5905.9234481399999</v>
      </c>
      <c r="S135" s="36">
        <f>SUMIFS(СВЦЭМ!$C$39:$C$782,СВЦЭМ!$A$39:$A$782,$A135,СВЦЭМ!$B$39:$B$782,S$119)+'СЕТ СН'!$I$12+СВЦЭМ!$D$10+'СЕТ СН'!$I$5-'СЕТ СН'!$I$20</f>
        <v>5896.14628189</v>
      </c>
      <c r="T135" s="36">
        <f>SUMIFS(СВЦЭМ!$C$39:$C$782,СВЦЭМ!$A$39:$A$782,$A135,СВЦЭМ!$B$39:$B$782,T$119)+'СЕТ СН'!$I$12+СВЦЭМ!$D$10+'СЕТ СН'!$I$5-'СЕТ СН'!$I$20</f>
        <v>5835.1864045700004</v>
      </c>
      <c r="U135" s="36">
        <f>SUMIFS(СВЦЭМ!$C$39:$C$782,СВЦЭМ!$A$39:$A$782,$A135,СВЦЭМ!$B$39:$B$782,U$119)+'СЕТ СН'!$I$12+СВЦЭМ!$D$10+'СЕТ СН'!$I$5-'СЕТ СН'!$I$20</f>
        <v>5793.5569251500001</v>
      </c>
      <c r="V135" s="36">
        <f>SUMIFS(СВЦЭМ!$C$39:$C$782,СВЦЭМ!$A$39:$A$782,$A135,СВЦЭМ!$B$39:$B$782,V$119)+'СЕТ СН'!$I$12+СВЦЭМ!$D$10+'СЕТ СН'!$I$5-'СЕТ СН'!$I$20</f>
        <v>5780.7374189299999</v>
      </c>
      <c r="W135" s="36">
        <f>SUMIFS(СВЦЭМ!$C$39:$C$782,СВЦЭМ!$A$39:$A$782,$A135,СВЦЭМ!$B$39:$B$782,W$119)+'СЕТ СН'!$I$12+СВЦЭМ!$D$10+'СЕТ СН'!$I$5-'СЕТ СН'!$I$20</f>
        <v>5810.9369292299998</v>
      </c>
      <c r="X135" s="36">
        <f>SUMIFS(СВЦЭМ!$C$39:$C$782,СВЦЭМ!$A$39:$A$782,$A135,СВЦЭМ!$B$39:$B$782,X$119)+'СЕТ СН'!$I$12+СВЦЭМ!$D$10+'СЕТ СН'!$I$5-'СЕТ СН'!$I$20</f>
        <v>5793.4008654600002</v>
      </c>
      <c r="Y135" s="36">
        <f>SUMIFS(СВЦЭМ!$C$39:$C$782,СВЦЭМ!$A$39:$A$782,$A135,СВЦЭМ!$B$39:$B$782,Y$119)+'СЕТ СН'!$I$12+СВЦЭМ!$D$10+'СЕТ СН'!$I$5-'СЕТ СН'!$I$20</f>
        <v>5817.0460918600002</v>
      </c>
    </row>
    <row r="136" spans="1:25" ht="15.75" x14ac:dyDescent="0.2">
      <c r="A136" s="35">
        <f t="shared" si="3"/>
        <v>45002</v>
      </c>
      <c r="B136" s="36">
        <f>SUMIFS(СВЦЭМ!$C$39:$C$782,СВЦЭМ!$A$39:$A$782,$A136,СВЦЭМ!$B$39:$B$782,B$119)+'СЕТ СН'!$I$12+СВЦЭМ!$D$10+'СЕТ СН'!$I$5-'СЕТ СН'!$I$20</f>
        <v>5875.58169266</v>
      </c>
      <c r="C136" s="36">
        <f>SUMIFS(СВЦЭМ!$C$39:$C$782,СВЦЭМ!$A$39:$A$782,$A136,СВЦЭМ!$B$39:$B$782,C$119)+'СЕТ СН'!$I$12+СВЦЭМ!$D$10+'СЕТ СН'!$I$5-'СЕТ СН'!$I$20</f>
        <v>5926.39836612</v>
      </c>
      <c r="D136" s="36">
        <f>SUMIFS(СВЦЭМ!$C$39:$C$782,СВЦЭМ!$A$39:$A$782,$A136,СВЦЭМ!$B$39:$B$782,D$119)+'СЕТ СН'!$I$12+СВЦЭМ!$D$10+'СЕТ СН'!$I$5-'СЕТ СН'!$I$20</f>
        <v>5930.1762293800002</v>
      </c>
      <c r="E136" s="36">
        <f>SUMIFS(СВЦЭМ!$C$39:$C$782,СВЦЭМ!$A$39:$A$782,$A136,СВЦЭМ!$B$39:$B$782,E$119)+'СЕТ СН'!$I$12+СВЦЭМ!$D$10+'СЕТ СН'!$I$5-'СЕТ СН'!$I$20</f>
        <v>5928.3915717300006</v>
      </c>
      <c r="F136" s="36">
        <f>SUMIFS(СВЦЭМ!$C$39:$C$782,СВЦЭМ!$A$39:$A$782,$A136,СВЦЭМ!$B$39:$B$782,F$119)+'СЕТ СН'!$I$12+СВЦЭМ!$D$10+'СЕТ СН'!$I$5-'СЕТ СН'!$I$20</f>
        <v>5934.91218063</v>
      </c>
      <c r="G136" s="36">
        <f>SUMIFS(СВЦЭМ!$C$39:$C$782,СВЦЭМ!$A$39:$A$782,$A136,СВЦЭМ!$B$39:$B$782,G$119)+'СЕТ СН'!$I$12+СВЦЭМ!$D$10+'СЕТ СН'!$I$5-'СЕТ СН'!$I$20</f>
        <v>5921.9607733600005</v>
      </c>
      <c r="H136" s="36">
        <f>SUMIFS(СВЦЭМ!$C$39:$C$782,СВЦЭМ!$A$39:$A$782,$A136,СВЦЭМ!$B$39:$B$782,H$119)+'СЕТ СН'!$I$12+СВЦЭМ!$D$10+'СЕТ СН'!$I$5-'СЕТ СН'!$I$20</f>
        <v>5878.0553990500002</v>
      </c>
      <c r="I136" s="36">
        <f>SUMIFS(СВЦЭМ!$C$39:$C$782,СВЦЭМ!$A$39:$A$782,$A136,СВЦЭМ!$B$39:$B$782,I$119)+'СЕТ СН'!$I$12+СВЦЭМ!$D$10+'СЕТ СН'!$I$5-'СЕТ СН'!$I$20</f>
        <v>5798.00634464</v>
      </c>
      <c r="J136" s="36">
        <f>SUMIFS(СВЦЭМ!$C$39:$C$782,СВЦЭМ!$A$39:$A$782,$A136,СВЦЭМ!$B$39:$B$782,J$119)+'СЕТ СН'!$I$12+СВЦЭМ!$D$10+'СЕТ СН'!$I$5-'СЕТ СН'!$I$20</f>
        <v>5806.7569688200001</v>
      </c>
      <c r="K136" s="36">
        <f>SUMIFS(СВЦЭМ!$C$39:$C$782,СВЦЭМ!$A$39:$A$782,$A136,СВЦЭМ!$B$39:$B$782,K$119)+'СЕТ СН'!$I$12+СВЦЭМ!$D$10+'СЕТ СН'!$I$5-'СЕТ СН'!$I$20</f>
        <v>6024.8178767899999</v>
      </c>
      <c r="L136" s="36">
        <f>SUMIFS(СВЦЭМ!$C$39:$C$782,СВЦЭМ!$A$39:$A$782,$A136,СВЦЭМ!$B$39:$B$782,L$119)+'СЕТ СН'!$I$12+СВЦЭМ!$D$10+'СЕТ СН'!$I$5-'СЕТ СН'!$I$20</f>
        <v>167754.75943436997</v>
      </c>
      <c r="M136" s="36">
        <f>SUMIFS(СВЦЭМ!$C$39:$C$782,СВЦЭМ!$A$39:$A$782,$A136,СВЦЭМ!$B$39:$B$782,M$119)+'СЕТ СН'!$I$12+СВЦЭМ!$D$10+'СЕТ СН'!$I$5-'СЕТ СН'!$I$20</f>
        <v>5782.3785579100004</v>
      </c>
      <c r="N136" s="36">
        <f>SUMIFS(СВЦЭМ!$C$39:$C$782,СВЦЭМ!$A$39:$A$782,$A136,СВЦЭМ!$B$39:$B$782,N$119)+'СЕТ СН'!$I$12+СВЦЭМ!$D$10+'СЕТ СН'!$I$5-'СЕТ СН'!$I$20</f>
        <v>5814.3285104900006</v>
      </c>
      <c r="O136" s="36">
        <f>SUMIFS(СВЦЭМ!$C$39:$C$782,СВЦЭМ!$A$39:$A$782,$A136,СВЦЭМ!$B$39:$B$782,O$119)+'СЕТ СН'!$I$12+СВЦЭМ!$D$10+'СЕТ СН'!$I$5-'СЕТ СН'!$I$20</f>
        <v>5835.5713412700006</v>
      </c>
      <c r="P136" s="36">
        <f>SUMIFS(СВЦЭМ!$C$39:$C$782,СВЦЭМ!$A$39:$A$782,$A136,СВЦЭМ!$B$39:$B$782,P$119)+'СЕТ СН'!$I$12+СВЦЭМ!$D$10+'СЕТ СН'!$I$5-'СЕТ СН'!$I$20</f>
        <v>5840.1384782700006</v>
      </c>
      <c r="Q136" s="36">
        <f>SUMIFS(СВЦЭМ!$C$39:$C$782,СВЦЭМ!$A$39:$A$782,$A136,СВЦЭМ!$B$39:$B$782,Q$119)+'СЕТ СН'!$I$12+СВЦЭМ!$D$10+'СЕТ СН'!$I$5-'СЕТ СН'!$I$20</f>
        <v>5850.6197411900002</v>
      </c>
      <c r="R136" s="36">
        <f>SUMIFS(СВЦЭМ!$C$39:$C$782,СВЦЭМ!$A$39:$A$782,$A136,СВЦЭМ!$B$39:$B$782,R$119)+'СЕТ СН'!$I$12+СВЦЭМ!$D$10+'СЕТ СН'!$I$5-'СЕТ СН'!$I$20</f>
        <v>5835.4983849700002</v>
      </c>
      <c r="S136" s="36">
        <f>SUMIFS(СВЦЭМ!$C$39:$C$782,СВЦЭМ!$A$39:$A$782,$A136,СВЦЭМ!$B$39:$B$782,S$119)+'СЕТ СН'!$I$12+СВЦЭМ!$D$10+'СЕТ СН'!$I$5-'СЕТ СН'!$I$20</f>
        <v>6595.91956544</v>
      </c>
      <c r="T136" s="36">
        <f>SUMIFS(СВЦЭМ!$C$39:$C$782,СВЦЭМ!$A$39:$A$782,$A136,СВЦЭМ!$B$39:$B$782,T$119)+'СЕТ СН'!$I$12+СВЦЭМ!$D$10+'СЕТ СН'!$I$5-'СЕТ СН'!$I$20</f>
        <v>5823.12273688</v>
      </c>
      <c r="U136" s="36">
        <f>SUMIFS(СВЦЭМ!$C$39:$C$782,СВЦЭМ!$A$39:$A$782,$A136,СВЦЭМ!$B$39:$B$782,U$119)+'СЕТ СН'!$I$12+СВЦЭМ!$D$10+'СЕТ СН'!$I$5-'СЕТ СН'!$I$20</f>
        <v>5786.1842817699999</v>
      </c>
      <c r="V136" s="36">
        <f>SUMIFS(СВЦЭМ!$C$39:$C$782,СВЦЭМ!$A$39:$A$782,$A136,СВЦЭМ!$B$39:$B$782,V$119)+'СЕТ СН'!$I$12+СВЦЭМ!$D$10+'СЕТ СН'!$I$5-'СЕТ СН'!$I$20</f>
        <v>5782.5864932200002</v>
      </c>
      <c r="W136" s="36">
        <f>SUMIFS(СВЦЭМ!$C$39:$C$782,СВЦЭМ!$A$39:$A$782,$A136,СВЦЭМ!$B$39:$B$782,W$119)+'СЕТ СН'!$I$12+СВЦЭМ!$D$10+'СЕТ СН'!$I$5-'СЕТ СН'!$I$20</f>
        <v>5787.2339561600002</v>
      </c>
      <c r="X136" s="36">
        <f>SUMIFS(СВЦЭМ!$C$39:$C$782,СВЦЭМ!$A$39:$A$782,$A136,СВЦЭМ!$B$39:$B$782,X$119)+'СЕТ СН'!$I$12+СВЦЭМ!$D$10+'СЕТ СН'!$I$5-'СЕТ СН'!$I$20</f>
        <v>5836.8978191200003</v>
      </c>
      <c r="Y136" s="36">
        <f>SUMIFS(СВЦЭМ!$C$39:$C$782,СВЦЭМ!$A$39:$A$782,$A136,СВЦЭМ!$B$39:$B$782,Y$119)+'СЕТ СН'!$I$12+СВЦЭМ!$D$10+'СЕТ СН'!$I$5-'СЕТ СН'!$I$20</f>
        <v>5876.6699399500003</v>
      </c>
    </row>
    <row r="137" spans="1:25" ht="15.75" x14ac:dyDescent="0.2">
      <c r="A137" s="35">
        <f t="shared" si="3"/>
        <v>45003</v>
      </c>
      <c r="B137" s="36">
        <f>SUMIFS(СВЦЭМ!$C$39:$C$782,СВЦЭМ!$A$39:$A$782,$A137,СВЦЭМ!$B$39:$B$782,B$119)+'СЕТ СН'!$I$12+СВЦЭМ!$D$10+'СЕТ СН'!$I$5-'СЕТ СН'!$I$20</f>
        <v>5719.6595887700005</v>
      </c>
      <c r="C137" s="36">
        <f>SUMIFS(СВЦЭМ!$C$39:$C$782,СВЦЭМ!$A$39:$A$782,$A137,СВЦЭМ!$B$39:$B$782,C$119)+'СЕТ СН'!$I$12+СВЦЭМ!$D$10+'СЕТ СН'!$I$5-'СЕТ СН'!$I$20</f>
        <v>5772.2135316200001</v>
      </c>
      <c r="D137" s="36">
        <f>SUMIFS(СВЦЭМ!$C$39:$C$782,СВЦЭМ!$A$39:$A$782,$A137,СВЦЭМ!$B$39:$B$782,D$119)+'СЕТ СН'!$I$12+СВЦЭМ!$D$10+'СЕТ СН'!$I$5-'СЕТ СН'!$I$20</f>
        <v>5802.00108267</v>
      </c>
      <c r="E137" s="36">
        <f>SUMIFS(СВЦЭМ!$C$39:$C$782,СВЦЭМ!$A$39:$A$782,$A137,СВЦЭМ!$B$39:$B$782,E$119)+'СЕТ СН'!$I$12+СВЦЭМ!$D$10+'СЕТ СН'!$I$5-'СЕТ СН'!$I$20</f>
        <v>5798.8250127400006</v>
      </c>
      <c r="F137" s="36">
        <f>SUMIFS(СВЦЭМ!$C$39:$C$782,СВЦЭМ!$A$39:$A$782,$A137,СВЦЭМ!$B$39:$B$782,F$119)+'СЕТ СН'!$I$12+СВЦЭМ!$D$10+'СЕТ СН'!$I$5-'СЕТ СН'!$I$20</f>
        <v>5824.7453157399996</v>
      </c>
      <c r="G137" s="36">
        <f>SUMIFS(СВЦЭМ!$C$39:$C$782,СВЦЭМ!$A$39:$A$782,$A137,СВЦЭМ!$B$39:$B$782,G$119)+'СЕТ СН'!$I$12+СВЦЭМ!$D$10+'СЕТ СН'!$I$5-'СЕТ СН'!$I$20</f>
        <v>5801.61654808</v>
      </c>
      <c r="H137" s="36">
        <f>SUMIFS(СВЦЭМ!$C$39:$C$782,СВЦЭМ!$A$39:$A$782,$A137,СВЦЭМ!$B$39:$B$782,H$119)+'СЕТ СН'!$I$12+СВЦЭМ!$D$10+'СЕТ СН'!$I$5-'СЕТ СН'!$I$20</f>
        <v>5798.3960401900003</v>
      </c>
      <c r="I137" s="36">
        <f>SUMIFS(СВЦЭМ!$C$39:$C$782,СВЦЭМ!$A$39:$A$782,$A137,СВЦЭМ!$B$39:$B$782,I$119)+'СЕТ СН'!$I$12+СВЦЭМ!$D$10+'СЕТ СН'!$I$5-'СЕТ СН'!$I$20</f>
        <v>5779.16662765</v>
      </c>
      <c r="J137" s="36">
        <f>SUMIFS(СВЦЭМ!$C$39:$C$782,СВЦЭМ!$A$39:$A$782,$A137,СВЦЭМ!$B$39:$B$782,J$119)+'СЕТ СН'!$I$12+СВЦЭМ!$D$10+'СЕТ СН'!$I$5-'СЕТ СН'!$I$20</f>
        <v>5732.3916760700004</v>
      </c>
      <c r="K137" s="36">
        <f>SUMIFS(СВЦЭМ!$C$39:$C$782,СВЦЭМ!$A$39:$A$782,$A137,СВЦЭМ!$B$39:$B$782,K$119)+'СЕТ СН'!$I$12+СВЦЭМ!$D$10+'СЕТ СН'!$I$5-'СЕТ СН'!$I$20</f>
        <v>5663.5380815500002</v>
      </c>
      <c r="L137" s="36">
        <f>SUMIFS(СВЦЭМ!$C$39:$C$782,СВЦЭМ!$A$39:$A$782,$A137,СВЦЭМ!$B$39:$B$782,L$119)+'СЕТ СН'!$I$12+СВЦЭМ!$D$10+'СЕТ СН'!$I$5-'СЕТ СН'!$I$20</f>
        <v>5613.0417212900002</v>
      </c>
      <c r="M137" s="36">
        <f>SUMIFS(СВЦЭМ!$C$39:$C$782,СВЦЭМ!$A$39:$A$782,$A137,СВЦЭМ!$B$39:$B$782,M$119)+'СЕТ СН'!$I$12+СВЦЭМ!$D$10+'СЕТ СН'!$I$5-'СЕТ СН'!$I$20</f>
        <v>5599.9034809599998</v>
      </c>
      <c r="N137" s="36">
        <f>SUMIFS(СВЦЭМ!$C$39:$C$782,СВЦЭМ!$A$39:$A$782,$A137,СВЦЭМ!$B$39:$B$782,N$119)+'СЕТ СН'!$I$12+СВЦЭМ!$D$10+'СЕТ СН'!$I$5-'СЕТ СН'!$I$20</f>
        <v>5634.90726791</v>
      </c>
      <c r="O137" s="36">
        <f>SUMIFS(СВЦЭМ!$C$39:$C$782,СВЦЭМ!$A$39:$A$782,$A137,СВЦЭМ!$B$39:$B$782,O$119)+'СЕТ СН'!$I$12+СВЦЭМ!$D$10+'СЕТ СН'!$I$5-'СЕТ СН'!$I$20</f>
        <v>5603.6748985000004</v>
      </c>
      <c r="P137" s="36">
        <f>SUMIFS(СВЦЭМ!$C$39:$C$782,СВЦЭМ!$A$39:$A$782,$A137,СВЦЭМ!$B$39:$B$782,P$119)+'СЕТ СН'!$I$12+СВЦЭМ!$D$10+'СЕТ СН'!$I$5-'СЕТ СН'!$I$20</f>
        <v>5621.1303831000005</v>
      </c>
      <c r="Q137" s="36">
        <f>SUMIFS(СВЦЭМ!$C$39:$C$782,СВЦЭМ!$A$39:$A$782,$A137,СВЦЭМ!$B$39:$B$782,Q$119)+'СЕТ СН'!$I$12+СВЦЭМ!$D$10+'СЕТ СН'!$I$5-'СЕТ СН'!$I$20</f>
        <v>5633.8812135300004</v>
      </c>
      <c r="R137" s="36">
        <f>SUMIFS(СВЦЭМ!$C$39:$C$782,СВЦЭМ!$A$39:$A$782,$A137,СВЦЭМ!$B$39:$B$782,R$119)+'СЕТ СН'!$I$12+СВЦЭМ!$D$10+'СЕТ СН'!$I$5-'СЕТ СН'!$I$20</f>
        <v>5687.0956299999998</v>
      </c>
      <c r="S137" s="36">
        <f>SUMIFS(СВЦЭМ!$C$39:$C$782,СВЦЭМ!$A$39:$A$782,$A137,СВЦЭМ!$B$39:$B$782,S$119)+'СЕТ СН'!$I$12+СВЦЭМ!$D$10+'СЕТ СН'!$I$5-'СЕТ СН'!$I$20</f>
        <v>5648.5254449700005</v>
      </c>
      <c r="T137" s="36">
        <f>SUMIFS(СВЦЭМ!$C$39:$C$782,СВЦЭМ!$A$39:$A$782,$A137,СВЦЭМ!$B$39:$B$782,T$119)+'СЕТ СН'!$I$12+СВЦЭМ!$D$10+'СЕТ СН'!$I$5-'СЕТ СН'!$I$20</f>
        <v>5638.5944692600006</v>
      </c>
      <c r="U137" s="36">
        <f>SUMIFS(СВЦЭМ!$C$39:$C$782,СВЦЭМ!$A$39:$A$782,$A137,СВЦЭМ!$B$39:$B$782,U$119)+'СЕТ СН'!$I$12+СВЦЭМ!$D$10+'СЕТ СН'!$I$5-'СЕТ СН'!$I$20</f>
        <v>5627.5454537700007</v>
      </c>
      <c r="V137" s="36">
        <f>SUMIFS(СВЦЭМ!$C$39:$C$782,СВЦЭМ!$A$39:$A$782,$A137,СВЦЭМ!$B$39:$B$782,V$119)+'СЕТ СН'!$I$12+СВЦЭМ!$D$10+'СЕТ СН'!$I$5-'СЕТ СН'!$I$20</f>
        <v>5593.4413618300005</v>
      </c>
      <c r="W137" s="36">
        <f>SUMIFS(СВЦЭМ!$C$39:$C$782,СВЦЭМ!$A$39:$A$782,$A137,СВЦЭМ!$B$39:$B$782,W$119)+'СЕТ СН'!$I$12+СВЦЭМ!$D$10+'СЕТ СН'!$I$5-'СЕТ СН'!$I$20</f>
        <v>5606.8325487900001</v>
      </c>
      <c r="X137" s="36">
        <f>SUMIFS(СВЦЭМ!$C$39:$C$782,СВЦЭМ!$A$39:$A$782,$A137,СВЦЭМ!$B$39:$B$782,X$119)+'СЕТ СН'!$I$12+СВЦЭМ!$D$10+'СЕТ СН'!$I$5-'СЕТ СН'!$I$20</f>
        <v>5647.2914224699998</v>
      </c>
      <c r="Y137" s="36">
        <f>SUMIFS(СВЦЭМ!$C$39:$C$782,СВЦЭМ!$A$39:$A$782,$A137,СВЦЭМ!$B$39:$B$782,Y$119)+'СЕТ СН'!$I$12+СВЦЭМ!$D$10+'СЕТ СН'!$I$5-'СЕТ СН'!$I$20</f>
        <v>5673.8737142199998</v>
      </c>
    </row>
    <row r="138" spans="1:25" ht="15.75" x14ac:dyDescent="0.2">
      <c r="A138" s="35">
        <f t="shared" si="3"/>
        <v>45004</v>
      </c>
      <c r="B138" s="36">
        <f>SUMIFS(СВЦЭМ!$C$39:$C$782,СВЦЭМ!$A$39:$A$782,$A138,СВЦЭМ!$B$39:$B$782,B$119)+'СЕТ СН'!$I$12+СВЦЭМ!$D$10+'СЕТ СН'!$I$5-'СЕТ СН'!$I$20</f>
        <v>5720.6846847400002</v>
      </c>
      <c r="C138" s="36">
        <f>SUMIFS(СВЦЭМ!$C$39:$C$782,СВЦЭМ!$A$39:$A$782,$A138,СВЦЭМ!$B$39:$B$782,C$119)+'СЕТ СН'!$I$12+СВЦЭМ!$D$10+'СЕТ СН'!$I$5-'СЕТ СН'!$I$20</f>
        <v>5754.5509788500003</v>
      </c>
      <c r="D138" s="36">
        <f>SUMIFS(СВЦЭМ!$C$39:$C$782,СВЦЭМ!$A$39:$A$782,$A138,СВЦЭМ!$B$39:$B$782,D$119)+'СЕТ СН'!$I$12+СВЦЭМ!$D$10+'СЕТ СН'!$I$5-'СЕТ СН'!$I$20</f>
        <v>5823.8252694599996</v>
      </c>
      <c r="E138" s="36">
        <f>SUMIFS(СВЦЭМ!$C$39:$C$782,СВЦЭМ!$A$39:$A$782,$A138,СВЦЭМ!$B$39:$B$782,E$119)+'СЕТ СН'!$I$12+СВЦЭМ!$D$10+'СЕТ СН'!$I$5-'СЕТ СН'!$I$20</f>
        <v>5823.6658336300006</v>
      </c>
      <c r="F138" s="36">
        <f>SUMIFS(СВЦЭМ!$C$39:$C$782,СВЦЭМ!$A$39:$A$782,$A138,СВЦЭМ!$B$39:$B$782,F$119)+'СЕТ СН'!$I$12+СВЦЭМ!$D$10+'СЕТ СН'!$I$5-'СЕТ СН'!$I$20</f>
        <v>5825.5910067799996</v>
      </c>
      <c r="G138" s="36">
        <f>SUMIFS(СВЦЭМ!$C$39:$C$782,СВЦЭМ!$A$39:$A$782,$A138,СВЦЭМ!$B$39:$B$782,G$119)+'СЕТ СН'!$I$12+СВЦЭМ!$D$10+'СЕТ СН'!$I$5-'СЕТ СН'!$I$20</f>
        <v>5820.1359583600006</v>
      </c>
      <c r="H138" s="36">
        <f>SUMIFS(СВЦЭМ!$C$39:$C$782,СВЦЭМ!$A$39:$A$782,$A138,СВЦЭМ!$B$39:$B$782,H$119)+'СЕТ СН'!$I$12+СВЦЭМ!$D$10+'СЕТ СН'!$I$5-'СЕТ СН'!$I$20</f>
        <v>5808.1852388099996</v>
      </c>
      <c r="I138" s="36">
        <f>SUMIFS(СВЦЭМ!$C$39:$C$782,СВЦЭМ!$A$39:$A$782,$A138,СВЦЭМ!$B$39:$B$782,I$119)+'СЕТ СН'!$I$12+СВЦЭМ!$D$10+'СЕТ СН'!$I$5-'СЕТ СН'!$I$20</f>
        <v>5755.1159165099998</v>
      </c>
      <c r="J138" s="36">
        <f>SUMIFS(СВЦЭМ!$C$39:$C$782,СВЦЭМ!$A$39:$A$782,$A138,СВЦЭМ!$B$39:$B$782,J$119)+'СЕТ СН'!$I$12+СВЦЭМ!$D$10+'СЕТ СН'!$I$5-'СЕТ СН'!$I$20</f>
        <v>5749.6352515199997</v>
      </c>
      <c r="K138" s="36">
        <f>SUMIFS(СВЦЭМ!$C$39:$C$782,СВЦЭМ!$A$39:$A$782,$A138,СВЦЭМ!$B$39:$B$782,K$119)+'СЕТ СН'!$I$12+СВЦЭМ!$D$10+'СЕТ СН'!$I$5-'СЕТ СН'!$I$20</f>
        <v>5678.0815304099997</v>
      </c>
      <c r="L138" s="36">
        <f>SUMIFS(СВЦЭМ!$C$39:$C$782,СВЦЭМ!$A$39:$A$782,$A138,СВЦЭМ!$B$39:$B$782,L$119)+'СЕТ СН'!$I$12+СВЦЭМ!$D$10+'СЕТ СН'!$I$5-'СЕТ СН'!$I$20</f>
        <v>5644.3110462599998</v>
      </c>
      <c r="M138" s="36">
        <f>SUMIFS(СВЦЭМ!$C$39:$C$782,СВЦЭМ!$A$39:$A$782,$A138,СВЦЭМ!$B$39:$B$782,M$119)+'СЕТ СН'!$I$12+СВЦЭМ!$D$10+'СЕТ СН'!$I$5-'СЕТ СН'!$I$20</f>
        <v>5638.9954837000005</v>
      </c>
      <c r="N138" s="36">
        <f>SUMIFS(СВЦЭМ!$C$39:$C$782,СВЦЭМ!$A$39:$A$782,$A138,СВЦЭМ!$B$39:$B$782,N$119)+'СЕТ СН'!$I$12+СВЦЭМ!$D$10+'СЕТ СН'!$I$5-'СЕТ СН'!$I$20</f>
        <v>5661.2346730299996</v>
      </c>
      <c r="O138" s="36">
        <f>SUMIFS(СВЦЭМ!$C$39:$C$782,СВЦЭМ!$A$39:$A$782,$A138,СВЦЭМ!$B$39:$B$782,O$119)+'СЕТ СН'!$I$12+СВЦЭМ!$D$10+'СЕТ СН'!$I$5-'СЕТ СН'!$I$20</f>
        <v>5682.9728646399999</v>
      </c>
      <c r="P138" s="36">
        <f>SUMIFS(СВЦЭМ!$C$39:$C$782,СВЦЭМ!$A$39:$A$782,$A138,СВЦЭМ!$B$39:$B$782,P$119)+'СЕТ СН'!$I$12+СВЦЭМ!$D$10+'СЕТ СН'!$I$5-'СЕТ СН'!$I$20</f>
        <v>5686.9884201100003</v>
      </c>
      <c r="Q138" s="36">
        <f>SUMIFS(СВЦЭМ!$C$39:$C$782,СВЦЭМ!$A$39:$A$782,$A138,СВЦЭМ!$B$39:$B$782,Q$119)+'СЕТ СН'!$I$12+СВЦЭМ!$D$10+'СЕТ СН'!$I$5-'СЕТ СН'!$I$20</f>
        <v>5691.5420119800001</v>
      </c>
      <c r="R138" s="36">
        <f>SUMIFS(СВЦЭМ!$C$39:$C$782,СВЦЭМ!$A$39:$A$782,$A138,СВЦЭМ!$B$39:$B$782,R$119)+'СЕТ СН'!$I$12+СВЦЭМ!$D$10+'СЕТ СН'!$I$5-'СЕТ СН'!$I$20</f>
        <v>5695.7265874300001</v>
      </c>
      <c r="S138" s="36">
        <f>SUMIFS(СВЦЭМ!$C$39:$C$782,СВЦЭМ!$A$39:$A$782,$A138,СВЦЭМ!$B$39:$B$782,S$119)+'СЕТ СН'!$I$12+СВЦЭМ!$D$10+'СЕТ СН'!$I$5-'СЕТ СН'!$I$20</f>
        <v>5675.5759417099998</v>
      </c>
      <c r="T138" s="36">
        <f>SUMIFS(СВЦЭМ!$C$39:$C$782,СВЦЭМ!$A$39:$A$782,$A138,СВЦЭМ!$B$39:$B$782,T$119)+'СЕТ СН'!$I$12+СВЦЭМ!$D$10+'СЕТ СН'!$I$5-'СЕТ СН'!$I$20</f>
        <v>5662.5085967699997</v>
      </c>
      <c r="U138" s="36">
        <f>SUMIFS(СВЦЭМ!$C$39:$C$782,СВЦЭМ!$A$39:$A$782,$A138,СВЦЭМ!$B$39:$B$782,U$119)+'СЕТ СН'!$I$12+СВЦЭМ!$D$10+'СЕТ СН'!$I$5-'СЕТ СН'!$I$20</f>
        <v>5630.86003523</v>
      </c>
      <c r="V138" s="36">
        <f>SUMIFS(СВЦЭМ!$C$39:$C$782,СВЦЭМ!$A$39:$A$782,$A138,СВЦЭМ!$B$39:$B$782,V$119)+'СЕТ СН'!$I$12+СВЦЭМ!$D$10+'СЕТ СН'!$I$5-'СЕТ СН'!$I$20</f>
        <v>5615.1576598199999</v>
      </c>
      <c r="W138" s="36">
        <f>SUMIFS(СВЦЭМ!$C$39:$C$782,СВЦЭМ!$A$39:$A$782,$A138,СВЦЭМ!$B$39:$B$782,W$119)+'СЕТ СН'!$I$12+СВЦЭМ!$D$10+'СЕТ СН'!$I$5-'СЕТ СН'!$I$20</f>
        <v>5627.9570744700004</v>
      </c>
      <c r="X138" s="36">
        <f>SUMIFS(СВЦЭМ!$C$39:$C$782,СВЦЭМ!$A$39:$A$782,$A138,СВЦЭМ!$B$39:$B$782,X$119)+'СЕТ СН'!$I$12+СВЦЭМ!$D$10+'СЕТ СН'!$I$5-'СЕТ СН'!$I$20</f>
        <v>5672.8295655700003</v>
      </c>
      <c r="Y138" s="36">
        <f>SUMIFS(СВЦЭМ!$C$39:$C$782,СВЦЭМ!$A$39:$A$782,$A138,СВЦЭМ!$B$39:$B$782,Y$119)+'СЕТ СН'!$I$12+СВЦЭМ!$D$10+'СЕТ СН'!$I$5-'СЕТ СН'!$I$20</f>
        <v>5728.1453256799996</v>
      </c>
    </row>
    <row r="139" spans="1:25" ht="15.75" x14ac:dyDescent="0.2">
      <c r="A139" s="35">
        <f t="shared" si="3"/>
        <v>45005</v>
      </c>
      <c r="B139" s="36">
        <f>SUMIFS(СВЦЭМ!$C$39:$C$782,СВЦЭМ!$A$39:$A$782,$A139,СВЦЭМ!$B$39:$B$782,B$119)+'СЕТ СН'!$I$12+СВЦЭМ!$D$10+'СЕТ СН'!$I$5-'СЕТ СН'!$I$20</f>
        <v>5734.96986208</v>
      </c>
      <c r="C139" s="36">
        <f>SUMIFS(СВЦЭМ!$C$39:$C$782,СВЦЭМ!$A$39:$A$782,$A139,СВЦЭМ!$B$39:$B$782,C$119)+'СЕТ СН'!$I$12+СВЦЭМ!$D$10+'СЕТ СН'!$I$5-'СЕТ СН'!$I$20</f>
        <v>5785.33184334</v>
      </c>
      <c r="D139" s="36">
        <f>SUMIFS(СВЦЭМ!$C$39:$C$782,СВЦЭМ!$A$39:$A$782,$A139,СВЦЭМ!$B$39:$B$782,D$119)+'СЕТ СН'!$I$12+СВЦЭМ!$D$10+'СЕТ СН'!$I$5-'СЕТ СН'!$I$20</f>
        <v>5803.43152723</v>
      </c>
      <c r="E139" s="36">
        <f>SUMIFS(СВЦЭМ!$C$39:$C$782,СВЦЭМ!$A$39:$A$782,$A139,СВЦЭМ!$B$39:$B$782,E$119)+'СЕТ СН'!$I$12+СВЦЭМ!$D$10+'СЕТ СН'!$I$5-'СЕТ СН'!$I$20</f>
        <v>5820.4047064799997</v>
      </c>
      <c r="F139" s="36">
        <f>SUMIFS(СВЦЭМ!$C$39:$C$782,СВЦЭМ!$A$39:$A$782,$A139,СВЦЭМ!$B$39:$B$782,F$119)+'СЕТ СН'!$I$12+СВЦЭМ!$D$10+'СЕТ СН'!$I$5-'СЕТ СН'!$I$20</f>
        <v>5805.5234232100001</v>
      </c>
      <c r="G139" s="36">
        <f>SUMIFS(СВЦЭМ!$C$39:$C$782,СВЦЭМ!$A$39:$A$782,$A139,СВЦЭМ!$B$39:$B$782,G$119)+'СЕТ СН'!$I$12+СВЦЭМ!$D$10+'СЕТ СН'!$I$5-'СЕТ СН'!$I$20</f>
        <v>5795.9169436800003</v>
      </c>
      <c r="H139" s="36">
        <f>SUMIFS(СВЦЭМ!$C$39:$C$782,СВЦЭМ!$A$39:$A$782,$A139,СВЦЭМ!$B$39:$B$782,H$119)+'СЕТ СН'!$I$12+СВЦЭМ!$D$10+'СЕТ СН'!$I$5-'СЕТ СН'!$I$20</f>
        <v>5829.3984834599996</v>
      </c>
      <c r="I139" s="36">
        <f>SUMIFS(СВЦЭМ!$C$39:$C$782,СВЦЭМ!$A$39:$A$782,$A139,СВЦЭМ!$B$39:$B$782,I$119)+'СЕТ СН'!$I$12+СВЦЭМ!$D$10+'СЕТ СН'!$I$5-'СЕТ СН'!$I$20</f>
        <v>5736.84072345</v>
      </c>
      <c r="J139" s="36">
        <f>SUMIFS(СВЦЭМ!$C$39:$C$782,СВЦЭМ!$A$39:$A$782,$A139,СВЦЭМ!$B$39:$B$782,J$119)+'СЕТ СН'!$I$12+СВЦЭМ!$D$10+'СЕТ СН'!$I$5-'СЕТ СН'!$I$20</f>
        <v>5731.8388033299998</v>
      </c>
      <c r="K139" s="36">
        <f>SUMIFS(СВЦЭМ!$C$39:$C$782,СВЦЭМ!$A$39:$A$782,$A139,СВЦЭМ!$B$39:$B$782,K$119)+'СЕТ СН'!$I$12+СВЦЭМ!$D$10+'СЕТ СН'!$I$5-'СЕТ СН'!$I$20</f>
        <v>5691.4232502900004</v>
      </c>
      <c r="L139" s="36">
        <f>SUMIFS(СВЦЭМ!$C$39:$C$782,СВЦЭМ!$A$39:$A$782,$A139,СВЦЭМ!$B$39:$B$782,L$119)+'СЕТ СН'!$I$12+СВЦЭМ!$D$10+'СЕТ СН'!$I$5-'СЕТ СН'!$I$20</f>
        <v>5681.6516053300002</v>
      </c>
      <c r="M139" s="36">
        <f>SUMIFS(СВЦЭМ!$C$39:$C$782,СВЦЭМ!$A$39:$A$782,$A139,СВЦЭМ!$B$39:$B$782,M$119)+'СЕТ СН'!$I$12+СВЦЭМ!$D$10+'СЕТ СН'!$I$5-'СЕТ СН'!$I$20</f>
        <v>5694.7860095899996</v>
      </c>
      <c r="N139" s="36">
        <f>SUMIFS(СВЦЭМ!$C$39:$C$782,СВЦЭМ!$A$39:$A$782,$A139,СВЦЭМ!$B$39:$B$782,N$119)+'СЕТ СН'!$I$12+СВЦЭМ!$D$10+'СЕТ СН'!$I$5-'СЕТ СН'!$I$20</f>
        <v>5737.7419273899995</v>
      </c>
      <c r="O139" s="36">
        <f>SUMIFS(СВЦЭМ!$C$39:$C$782,СВЦЭМ!$A$39:$A$782,$A139,СВЦЭМ!$B$39:$B$782,O$119)+'СЕТ СН'!$I$12+СВЦЭМ!$D$10+'СЕТ СН'!$I$5-'СЕТ СН'!$I$20</f>
        <v>5767.2252531100003</v>
      </c>
      <c r="P139" s="36">
        <f>SUMIFS(СВЦЭМ!$C$39:$C$782,СВЦЭМ!$A$39:$A$782,$A139,СВЦЭМ!$B$39:$B$782,P$119)+'СЕТ СН'!$I$12+СВЦЭМ!$D$10+'СЕТ СН'!$I$5-'СЕТ СН'!$I$20</f>
        <v>5775.2244412199998</v>
      </c>
      <c r="Q139" s="36">
        <f>SUMIFS(СВЦЭМ!$C$39:$C$782,СВЦЭМ!$A$39:$A$782,$A139,СВЦЭМ!$B$39:$B$782,Q$119)+'СЕТ СН'!$I$12+СВЦЭМ!$D$10+'СЕТ СН'!$I$5-'СЕТ СН'!$I$20</f>
        <v>5784.0820091700007</v>
      </c>
      <c r="R139" s="36">
        <f>SUMIFS(СВЦЭМ!$C$39:$C$782,СВЦЭМ!$A$39:$A$782,$A139,СВЦЭМ!$B$39:$B$782,R$119)+'СЕТ СН'!$I$12+СВЦЭМ!$D$10+'СЕТ СН'!$I$5-'СЕТ СН'!$I$20</f>
        <v>5779.8875690100003</v>
      </c>
      <c r="S139" s="36">
        <f>SUMIFS(СВЦЭМ!$C$39:$C$782,СВЦЭМ!$A$39:$A$782,$A139,СВЦЭМ!$B$39:$B$782,S$119)+'СЕТ СН'!$I$12+СВЦЭМ!$D$10+'СЕТ СН'!$I$5-'СЕТ СН'!$I$20</f>
        <v>5761.66236054</v>
      </c>
      <c r="T139" s="36">
        <f>SUMIFS(СВЦЭМ!$C$39:$C$782,СВЦЭМ!$A$39:$A$782,$A139,СВЦЭМ!$B$39:$B$782,T$119)+'СЕТ СН'!$I$12+СВЦЭМ!$D$10+'СЕТ СН'!$I$5-'СЕТ СН'!$I$20</f>
        <v>5734.4650348699997</v>
      </c>
      <c r="U139" s="36">
        <f>SUMIFS(СВЦЭМ!$C$39:$C$782,СВЦЭМ!$A$39:$A$782,$A139,СВЦЭМ!$B$39:$B$782,U$119)+'СЕТ СН'!$I$12+СВЦЭМ!$D$10+'СЕТ СН'!$I$5-'СЕТ СН'!$I$20</f>
        <v>5693.9367866800003</v>
      </c>
      <c r="V139" s="36">
        <f>SUMIFS(СВЦЭМ!$C$39:$C$782,СВЦЭМ!$A$39:$A$782,$A139,СВЦЭМ!$B$39:$B$782,V$119)+'СЕТ СН'!$I$12+СВЦЭМ!$D$10+'СЕТ СН'!$I$5-'СЕТ СН'!$I$20</f>
        <v>5688.1824541200003</v>
      </c>
      <c r="W139" s="36">
        <f>SUMIFS(СВЦЭМ!$C$39:$C$782,СВЦЭМ!$A$39:$A$782,$A139,СВЦЭМ!$B$39:$B$782,W$119)+'СЕТ СН'!$I$12+СВЦЭМ!$D$10+'СЕТ СН'!$I$5-'СЕТ СН'!$I$20</f>
        <v>5691.5451088700001</v>
      </c>
      <c r="X139" s="36">
        <f>SUMIFS(СВЦЭМ!$C$39:$C$782,СВЦЭМ!$A$39:$A$782,$A139,СВЦЭМ!$B$39:$B$782,X$119)+'СЕТ СН'!$I$12+СВЦЭМ!$D$10+'СЕТ СН'!$I$5-'СЕТ СН'!$I$20</f>
        <v>5735.4715485899997</v>
      </c>
      <c r="Y139" s="36">
        <f>SUMIFS(СВЦЭМ!$C$39:$C$782,СВЦЭМ!$A$39:$A$782,$A139,СВЦЭМ!$B$39:$B$782,Y$119)+'СЕТ СН'!$I$12+СВЦЭМ!$D$10+'СЕТ СН'!$I$5-'СЕТ СН'!$I$20</f>
        <v>5776.6523932800001</v>
      </c>
    </row>
    <row r="140" spans="1:25" ht="15.75" x14ac:dyDescent="0.2">
      <c r="A140" s="35">
        <f t="shared" si="3"/>
        <v>45006</v>
      </c>
      <c r="B140" s="36">
        <f>SUMIFS(СВЦЭМ!$C$39:$C$782,СВЦЭМ!$A$39:$A$782,$A140,СВЦЭМ!$B$39:$B$782,B$119)+'СЕТ СН'!$I$12+СВЦЭМ!$D$10+'СЕТ СН'!$I$5-'СЕТ СН'!$I$20</f>
        <v>5674.8468402100007</v>
      </c>
      <c r="C140" s="36">
        <f>SUMIFS(СВЦЭМ!$C$39:$C$782,СВЦЭМ!$A$39:$A$782,$A140,СВЦЭМ!$B$39:$B$782,C$119)+'СЕТ СН'!$I$12+СВЦЭМ!$D$10+'СЕТ СН'!$I$5-'СЕТ СН'!$I$20</f>
        <v>5731.0374091800004</v>
      </c>
      <c r="D140" s="36">
        <f>SUMIFS(СВЦЭМ!$C$39:$C$782,СВЦЭМ!$A$39:$A$782,$A140,СВЦЭМ!$B$39:$B$782,D$119)+'СЕТ СН'!$I$12+СВЦЭМ!$D$10+'СЕТ СН'!$I$5-'СЕТ СН'!$I$20</f>
        <v>5757.9814595200005</v>
      </c>
      <c r="E140" s="36">
        <f>SUMIFS(СВЦЭМ!$C$39:$C$782,СВЦЭМ!$A$39:$A$782,$A140,СВЦЭМ!$B$39:$B$782,E$119)+'СЕТ СН'!$I$12+СВЦЭМ!$D$10+'СЕТ СН'!$I$5-'СЕТ СН'!$I$20</f>
        <v>5768.1285392999998</v>
      </c>
      <c r="F140" s="36">
        <f>SUMIFS(СВЦЭМ!$C$39:$C$782,СВЦЭМ!$A$39:$A$782,$A140,СВЦЭМ!$B$39:$B$782,F$119)+'СЕТ СН'!$I$12+СВЦЭМ!$D$10+'СЕТ СН'!$I$5-'СЕТ СН'!$I$20</f>
        <v>5735.2502314800004</v>
      </c>
      <c r="G140" s="36">
        <f>SUMIFS(СВЦЭМ!$C$39:$C$782,СВЦЭМ!$A$39:$A$782,$A140,СВЦЭМ!$B$39:$B$782,G$119)+'СЕТ СН'!$I$12+СВЦЭМ!$D$10+'СЕТ СН'!$I$5-'СЕТ СН'!$I$20</f>
        <v>5735.4921586399996</v>
      </c>
      <c r="H140" s="36">
        <f>SUMIFS(СВЦЭМ!$C$39:$C$782,СВЦЭМ!$A$39:$A$782,$A140,СВЦЭМ!$B$39:$B$782,H$119)+'СЕТ СН'!$I$12+СВЦЭМ!$D$10+'СЕТ СН'!$I$5-'СЕТ СН'!$I$20</f>
        <v>5673.12291542</v>
      </c>
      <c r="I140" s="36">
        <f>SUMIFS(СВЦЭМ!$C$39:$C$782,СВЦЭМ!$A$39:$A$782,$A140,СВЦЭМ!$B$39:$B$782,I$119)+'СЕТ СН'!$I$12+СВЦЭМ!$D$10+'СЕТ СН'!$I$5-'СЕТ СН'!$I$20</f>
        <v>5612.9673456500004</v>
      </c>
      <c r="J140" s="36">
        <f>SUMIFS(СВЦЭМ!$C$39:$C$782,СВЦЭМ!$A$39:$A$782,$A140,СВЦЭМ!$B$39:$B$782,J$119)+'СЕТ СН'!$I$12+СВЦЭМ!$D$10+'СЕТ СН'!$I$5-'СЕТ СН'!$I$20</f>
        <v>5605.09638765</v>
      </c>
      <c r="K140" s="36">
        <f>SUMIFS(СВЦЭМ!$C$39:$C$782,СВЦЭМ!$A$39:$A$782,$A140,СВЦЭМ!$B$39:$B$782,K$119)+'СЕТ СН'!$I$12+СВЦЭМ!$D$10+'СЕТ СН'!$I$5-'СЕТ СН'!$I$20</f>
        <v>5597.5637581999999</v>
      </c>
      <c r="L140" s="36">
        <f>SUMIFS(СВЦЭМ!$C$39:$C$782,СВЦЭМ!$A$39:$A$782,$A140,СВЦЭМ!$B$39:$B$782,L$119)+'СЕТ СН'!$I$12+СВЦЭМ!$D$10+'СЕТ СН'!$I$5-'СЕТ СН'!$I$20</f>
        <v>5606.41538932</v>
      </c>
      <c r="M140" s="36">
        <f>SUMIFS(СВЦЭМ!$C$39:$C$782,СВЦЭМ!$A$39:$A$782,$A140,СВЦЭМ!$B$39:$B$782,M$119)+'СЕТ СН'!$I$12+СВЦЭМ!$D$10+'СЕТ СН'!$I$5-'СЕТ СН'!$I$20</f>
        <v>5641.6674659800001</v>
      </c>
      <c r="N140" s="36">
        <f>SUMIFS(СВЦЭМ!$C$39:$C$782,СВЦЭМ!$A$39:$A$782,$A140,СВЦЭМ!$B$39:$B$782,N$119)+'СЕТ СН'!$I$12+СВЦЭМ!$D$10+'СЕТ СН'!$I$5-'СЕТ СН'!$I$20</f>
        <v>5679.0577119999998</v>
      </c>
      <c r="O140" s="36">
        <f>SUMIFS(СВЦЭМ!$C$39:$C$782,СВЦЭМ!$A$39:$A$782,$A140,СВЦЭМ!$B$39:$B$782,O$119)+'СЕТ СН'!$I$12+СВЦЭМ!$D$10+'СЕТ СН'!$I$5-'СЕТ СН'!$I$20</f>
        <v>5721.8055590200001</v>
      </c>
      <c r="P140" s="36">
        <f>SUMIFS(СВЦЭМ!$C$39:$C$782,СВЦЭМ!$A$39:$A$782,$A140,СВЦЭМ!$B$39:$B$782,P$119)+'СЕТ СН'!$I$12+СВЦЭМ!$D$10+'СЕТ СН'!$I$5-'СЕТ СН'!$I$20</f>
        <v>5728.9190551199999</v>
      </c>
      <c r="Q140" s="36">
        <f>SUMIFS(СВЦЭМ!$C$39:$C$782,СВЦЭМ!$A$39:$A$782,$A140,СВЦЭМ!$B$39:$B$782,Q$119)+'СЕТ СН'!$I$12+СВЦЭМ!$D$10+'СЕТ СН'!$I$5-'СЕТ СН'!$I$20</f>
        <v>5742.1503656599998</v>
      </c>
      <c r="R140" s="36">
        <f>SUMIFS(СВЦЭМ!$C$39:$C$782,СВЦЭМ!$A$39:$A$782,$A140,СВЦЭМ!$B$39:$B$782,R$119)+'СЕТ СН'!$I$12+СВЦЭМ!$D$10+'СЕТ СН'!$I$5-'СЕТ СН'!$I$20</f>
        <v>5734.8107500000006</v>
      </c>
      <c r="S140" s="36">
        <f>SUMIFS(СВЦЭМ!$C$39:$C$782,СВЦЭМ!$A$39:$A$782,$A140,СВЦЭМ!$B$39:$B$782,S$119)+'СЕТ СН'!$I$12+СВЦЭМ!$D$10+'СЕТ СН'!$I$5-'СЕТ СН'!$I$20</f>
        <v>5716.0654730900005</v>
      </c>
      <c r="T140" s="36">
        <f>SUMIFS(СВЦЭМ!$C$39:$C$782,СВЦЭМ!$A$39:$A$782,$A140,СВЦЭМ!$B$39:$B$782,T$119)+'СЕТ СН'!$I$12+СВЦЭМ!$D$10+'СЕТ СН'!$I$5-'СЕТ СН'!$I$20</f>
        <v>5688.6640322599997</v>
      </c>
      <c r="U140" s="36">
        <f>SUMIFS(СВЦЭМ!$C$39:$C$782,СВЦЭМ!$A$39:$A$782,$A140,СВЦЭМ!$B$39:$B$782,U$119)+'СЕТ СН'!$I$12+СВЦЭМ!$D$10+'СЕТ СН'!$I$5-'СЕТ СН'!$I$20</f>
        <v>5658.2537497699996</v>
      </c>
      <c r="V140" s="36">
        <f>SUMIFS(СВЦЭМ!$C$39:$C$782,СВЦЭМ!$A$39:$A$782,$A140,СВЦЭМ!$B$39:$B$782,V$119)+'СЕТ СН'!$I$12+СВЦЭМ!$D$10+'СЕТ СН'!$I$5-'СЕТ СН'!$I$20</f>
        <v>5643.1206732700002</v>
      </c>
      <c r="W140" s="36">
        <f>SUMIFS(СВЦЭМ!$C$39:$C$782,СВЦЭМ!$A$39:$A$782,$A140,СВЦЭМ!$B$39:$B$782,W$119)+'СЕТ СН'!$I$12+СВЦЭМ!$D$10+'СЕТ СН'!$I$5-'СЕТ СН'!$I$20</f>
        <v>5649.1654165099999</v>
      </c>
      <c r="X140" s="36">
        <f>SUMIFS(СВЦЭМ!$C$39:$C$782,СВЦЭМ!$A$39:$A$782,$A140,СВЦЭМ!$B$39:$B$782,X$119)+'СЕТ СН'!$I$12+СВЦЭМ!$D$10+'СЕТ СН'!$I$5-'СЕТ СН'!$I$20</f>
        <v>5681.4792846999999</v>
      </c>
      <c r="Y140" s="36">
        <f>SUMIFS(СВЦЭМ!$C$39:$C$782,СВЦЭМ!$A$39:$A$782,$A140,СВЦЭМ!$B$39:$B$782,Y$119)+'СЕТ СН'!$I$12+СВЦЭМ!$D$10+'СЕТ СН'!$I$5-'СЕТ СН'!$I$20</f>
        <v>5709.8784648500005</v>
      </c>
    </row>
    <row r="141" spans="1:25" ht="15.75" x14ac:dyDescent="0.2">
      <c r="A141" s="35">
        <f t="shared" si="3"/>
        <v>45007</v>
      </c>
      <c r="B141" s="36">
        <f>SUMIFS(СВЦЭМ!$C$39:$C$782,СВЦЭМ!$A$39:$A$782,$A141,СВЦЭМ!$B$39:$B$782,B$119)+'СЕТ СН'!$I$12+СВЦЭМ!$D$10+'СЕТ СН'!$I$5-'СЕТ СН'!$I$20</f>
        <v>5829.6415757200002</v>
      </c>
      <c r="C141" s="36">
        <f>SUMIFS(СВЦЭМ!$C$39:$C$782,СВЦЭМ!$A$39:$A$782,$A141,СВЦЭМ!$B$39:$B$782,C$119)+'СЕТ СН'!$I$12+СВЦЭМ!$D$10+'СЕТ СН'!$I$5-'СЕТ СН'!$I$20</f>
        <v>5879.3673687</v>
      </c>
      <c r="D141" s="36">
        <f>SUMIFS(СВЦЭМ!$C$39:$C$782,СВЦЭМ!$A$39:$A$782,$A141,СВЦЭМ!$B$39:$B$782,D$119)+'СЕТ СН'!$I$12+СВЦЭМ!$D$10+'СЕТ СН'!$I$5-'СЕТ СН'!$I$20</f>
        <v>5957.0430201399995</v>
      </c>
      <c r="E141" s="36">
        <f>SUMIFS(СВЦЭМ!$C$39:$C$782,СВЦЭМ!$A$39:$A$782,$A141,СВЦЭМ!$B$39:$B$782,E$119)+'СЕТ СН'!$I$12+СВЦЭМ!$D$10+'СЕТ СН'!$I$5-'СЕТ СН'!$I$20</f>
        <v>5970.1100573200001</v>
      </c>
      <c r="F141" s="36">
        <f>SUMIFS(СВЦЭМ!$C$39:$C$782,СВЦЭМ!$A$39:$A$782,$A141,СВЦЭМ!$B$39:$B$782,F$119)+'СЕТ СН'!$I$12+СВЦЭМ!$D$10+'СЕТ СН'!$I$5-'СЕТ СН'!$I$20</f>
        <v>5981.2813255900001</v>
      </c>
      <c r="G141" s="36">
        <f>SUMIFS(СВЦЭМ!$C$39:$C$782,СВЦЭМ!$A$39:$A$782,$A141,СВЦЭМ!$B$39:$B$782,G$119)+'СЕТ СН'!$I$12+СВЦЭМ!$D$10+'СЕТ СН'!$I$5-'СЕТ СН'!$I$20</f>
        <v>5945.6072334800001</v>
      </c>
      <c r="H141" s="36">
        <f>SUMIFS(СВЦЭМ!$C$39:$C$782,СВЦЭМ!$A$39:$A$782,$A141,СВЦЭМ!$B$39:$B$782,H$119)+'СЕТ СН'!$I$12+СВЦЭМ!$D$10+'СЕТ СН'!$I$5-'СЕТ СН'!$I$20</f>
        <v>5875.4697982300004</v>
      </c>
      <c r="I141" s="36">
        <f>SUMIFS(СВЦЭМ!$C$39:$C$782,СВЦЭМ!$A$39:$A$782,$A141,СВЦЭМ!$B$39:$B$782,I$119)+'СЕТ СН'!$I$12+СВЦЭМ!$D$10+'СЕТ СН'!$I$5-'СЕТ СН'!$I$20</f>
        <v>5819.1395438899999</v>
      </c>
      <c r="J141" s="36">
        <f>SUMIFS(СВЦЭМ!$C$39:$C$782,СВЦЭМ!$A$39:$A$782,$A141,СВЦЭМ!$B$39:$B$782,J$119)+'СЕТ СН'!$I$12+СВЦЭМ!$D$10+'СЕТ СН'!$I$5-'СЕТ СН'!$I$20</f>
        <v>5819.6670635500004</v>
      </c>
      <c r="K141" s="36">
        <f>SUMIFS(СВЦЭМ!$C$39:$C$782,СВЦЭМ!$A$39:$A$782,$A141,СВЦЭМ!$B$39:$B$782,K$119)+'СЕТ СН'!$I$12+СВЦЭМ!$D$10+'СЕТ СН'!$I$5-'СЕТ СН'!$I$20</f>
        <v>5793.4751153200004</v>
      </c>
      <c r="L141" s="36">
        <f>SUMIFS(СВЦЭМ!$C$39:$C$782,СВЦЭМ!$A$39:$A$782,$A141,СВЦЭМ!$B$39:$B$782,L$119)+'СЕТ СН'!$I$12+СВЦЭМ!$D$10+'СЕТ СН'!$I$5-'СЕТ СН'!$I$20</f>
        <v>5795.6621824800004</v>
      </c>
      <c r="M141" s="36">
        <f>SUMIFS(СВЦЭМ!$C$39:$C$782,СВЦЭМ!$A$39:$A$782,$A141,СВЦЭМ!$B$39:$B$782,M$119)+'СЕТ СН'!$I$12+СВЦЭМ!$D$10+'СЕТ СН'!$I$5-'СЕТ СН'!$I$20</f>
        <v>5768.6668007799999</v>
      </c>
      <c r="N141" s="36">
        <f>SUMIFS(СВЦЭМ!$C$39:$C$782,СВЦЭМ!$A$39:$A$782,$A141,СВЦЭМ!$B$39:$B$782,N$119)+'СЕТ СН'!$I$12+СВЦЭМ!$D$10+'СЕТ СН'!$I$5-'СЕТ СН'!$I$20</f>
        <v>5877.3222272700004</v>
      </c>
      <c r="O141" s="36">
        <f>SUMIFS(СВЦЭМ!$C$39:$C$782,СВЦЭМ!$A$39:$A$782,$A141,СВЦЭМ!$B$39:$B$782,O$119)+'СЕТ СН'!$I$12+СВЦЭМ!$D$10+'СЕТ СН'!$I$5-'СЕТ СН'!$I$20</f>
        <v>5885.1769453699999</v>
      </c>
      <c r="P141" s="36">
        <f>SUMIFS(СВЦЭМ!$C$39:$C$782,СВЦЭМ!$A$39:$A$782,$A141,СВЦЭМ!$B$39:$B$782,P$119)+'СЕТ СН'!$I$12+СВЦЭМ!$D$10+'СЕТ СН'!$I$5-'СЕТ СН'!$I$20</f>
        <v>5888.1768142000001</v>
      </c>
      <c r="Q141" s="36">
        <f>SUMIFS(СВЦЭМ!$C$39:$C$782,СВЦЭМ!$A$39:$A$782,$A141,СВЦЭМ!$B$39:$B$782,Q$119)+'СЕТ СН'!$I$12+СВЦЭМ!$D$10+'СЕТ СН'!$I$5-'СЕТ СН'!$I$20</f>
        <v>5888.1070338099998</v>
      </c>
      <c r="R141" s="36">
        <f>SUMIFS(СВЦЭМ!$C$39:$C$782,СВЦЭМ!$A$39:$A$782,$A141,СВЦЭМ!$B$39:$B$782,R$119)+'СЕТ СН'!$I$12+СВЦЭМ!$D$10+'СЕТ СН'!$I$5-'СЕТ СН'!$I$20</f>
        <v>5858.2791698000001</v>
      </c>
      <c r="S141" s="36">
        <f>SUMIFS(СВЦЭМ!$C$39:$C$782,СВЦЭМ!$A$39:$A$782,$A141,СВЦЭМ!$B$39:$B$782,S$119)+'СЕТ СН'!$I$12+СВЦЭМ!$D$10+'СЕТ СН'!$I$5-'СЕТ СН'!$I$20</f>
        <v>5834.3581039700002</v>
      </c>
      <c r="T141" s="36">
        <f>SUMIFS(СВЦЭМ!$C$39:$C$782,СВЦЭМ!$A$39:$A$782,$A141,СВЦЭМ!$B$39:$B$782,T$119)+'СЕТ СН'!$I$12+СВЦЭМ!$D$10+'СЕТ СН'!$I$5-'СЕТ СН'!$I$20</f>
        <v>5838.1809897700005</v>
      </c>
      <c r="U141" s="36">
        <f>SUMIFS(СВЦЭМ!$C$39:$C$782,СВЦЭМ!$A$39:$A$782,$A141,СВЦЭМ!$B$39:$B$782,U$119)+'СЕТ СН'!$I$12+СВЦЭМ!$D$10+'СЕТ СН'!$I$5-'СЕТ СН'!$I$20</f>
        <v>5795.9431315800002</v>
      </c>
      <c r="V141" s="36">
        <f>SUMIFS(СВЦЭМ!$C$39:$C$782,СВЦЭМ!$A$39:$A$782,$A141,СВЦЭМ!$B$39:$B$782,V$119)+'СЕТ СН'!$I$12+СВЦЭМ!$D$10+'СЕТ СН'!$I$5-'СЕТ СН'!$I$20</f>
        <v>5763.1580016799999</v>
      </c>
      <c r="W141" s="36">
        <f>SUMIFS(СВЦЭМ!$C$39:$C$782,СВЦЭМ!$A$39:$A$782,$A141,СВЦЭМ!$B$39:$B$782,W$119)+'СЕТ СН'!$I$12+СВЦЭМ!$D$10+'СЕТ СН'!$I$5-'СЕТ СН'!$I$20</f>
        <v>5760.10622513</v>
      </c>
      <c r="X141" s="36">
        <f>SUMIFS(СВЦЭМ!$C$39:$C$782,СВЦЭМ!$A$39:$A$782,$A141,СВЦЭМ!$B$39:$B$782,X$119)+'СЕТ СН'!$I$12+СВЦЭМ!$D$10+'СЕТ СН'!$I$5-'СЕТ СН'!$I$20</f>
        <v>5773.0331329199998</v>
      </c>
      <c r="Y141" s="36">
        <f>SUMIFS(СВЦЭМ!$C$39:$C$782,СВЦЭМ!$A$39:$A$782,$A141,СВЦЭМ!$B$39:$B$782,Y$119)+'СЕТ СН'!$I$12+СВЦЭМ!$D$10+'СЕТ СН'!$I$5-'СЕТ СН'!$I$20</f>
        <v>5823.8517380900003</v>
      </c>
    </row>
    <row r="142" spans="1:25" ht="15.75" x14ac:dyDescent="0.2">
      <c r="A142" s="35">
        <f t="shared" si="3"/>
        <v>45008</v>
      </c>
      <c r="B142" s="36">
        <f>SUMIFS(СВЦЭМ!$C$39:$C$782,СВЦЭМ!$A$39:$A$782,$A142,СВЦЭМ!$B$39:$B$782,B$119)+'СЕТ СН'!$I$12+СВЦЭМ!$D$10+'СЕТ СН'!$I$5-'СЕТ СН'!$I$20</f>
        <v>5892.74005502</v>
      </c>
      <c r="C142" s="36">
        <f>SUMIFS(СВЦЭМ!$C$39:$C$782,СВЦЭМ!$A$39:$A$782,$A142,СВЦЭМ!$B$39:$B$782,C$119)+'СЕТ СН'!$I$12+СВЦЭМ!$D$10+'СЕТ СН'!$I$5-'СЕТ СН'!$I$20</f>
        <v>5963.4932631199999</v>
      </c>
      <c r="D142" s="36">
        <f>SUMIFS(СВЦЭМ!$C$39:$C$782,СВЦЭМ!$A$39:$A$782,$A142,СВЦЭМ!$B$39:$B$782,D$119)+'СЕТ СН'!$I$12+СВЦЭМ!$D$10+'СЕТ СН'!$I$5-'СЕТ СН'!$I$20</f>
        <v>5997.0199500100007</v>
      </c>
      <c r="E142" s="36">
        <f>SUMIFS(СВЦЭМ!$C$39:$C$782,СВЦЭМ!$A$39:$A$782,$A142,СВЦЭМ!$B$39:$B$782,E$119)+'СЕТ СН'!$I$12+СВЦЭМ!$D$10+'СЕТ СН'!$I$5-'СЕТ СН'!$I$20</f>
        <v>6018.2666296999996</v>
      </c>
      <c r="F142" s="36">
        <f>SUMIFS(СВЦЭМ!$C$39:$C$782,СВЦЭМ!$A$39:$A$782,$A142,СВЦЭМ!$B$39:$B$782,F$119)+'СЕТ СН'!$I$12+СВЦЭМ!$D$10+'СЕТ СН'!$I$5-'СЕТ СН'!$I$20</f>
        <v>6014.1487703599996</v>
      </c>
      <c r="G142" s="36">
        <f>SUMIFS(СВЦЭМ!$C$39:$C$782,СВЦЭМ!$A$39:$A$782,$A142,СВЦЭМ!$B$39:$B$782,G$119)+'СЕТ СН'!$I$12+СВЦЭМ!$D$10+'СЕТ СН'!$I$5-'СЕТ СН'!$I$20</f>
        <v>5943.3259181100002</v>
      </c>
      <c r="H142" s="36">
        <f>SUMIFS(СВЦЭМ!$C$39:$C$782,СВЦЭМ!$A$39:$A$782,$A142,СВЦЭМ!$B$39:$B$782,H$119)+'СЕТ СН'!$I$12+СВЦЭМ!$D$10+'СЕТ СН'!$I$5-'СЕТ СН'!$I$20</f>
        <v>5908.57308113</v>
      </c>
      <c r="I142" s="36">
        <f>SUMIFS(СВЦЭМ!$C$39:$C$782,СВЦЭМ!$A$39:$A$782,$A142,СВЦЭМ!$B$39:$B$782,I$119)+'СЕТ СН'!$I$12+СВЦЭМ!$D$10+'СЕТ СН'!$I$5-'СЕТ СН'!$I$20</f>
        <v>5845.0428784599999</v>
      </c>
      <c r="J142" s="36">
        <f>SUMIFS(СВЦЭМ!$C$39:$C$782,СВЦЭМ!$A$39:$A$782,$A142,СВЦЭМ!$B$39:$B$782,J$119)+'СЕТ СН'!$I$12+СВЦЭМ!$D$10+'СЕТ СН'!$I$5-'СЕТ СН'!$I$20</f>
        <v>5826.5567101200004</v>
      </c>
      <c r="K142" s="36">
        <f>SUMIFS(СВЦЭМ!$C$39:$C$782,СВЦЭМ!$A$39:$A$782,$A142,СВЦЭМ!$B$39:$B$782,K$119)+'СЕТ СН'!$I$12+СВЦЭМ!$D$10+'СЕТ СН'!$I$5-'СЕТ СН'!$I$20</f>
        <v>5803.5185461700003</v>
      </c>
      <c r="L142" s="36">
        <f>SUMIFS(СВЦЭМ!$C$39:$C$782,СВЦЭМ!$A$39:$A$782,$A142,СВЦЭМ!$B$39:$B$782,L$119)+'СЕТ СН'!$I$12+СВЦЭМ!$D$10+'СЕТ СН'!$I$5-'СЕТ СН'!$I$20</f>
        <v>5767.0661376300004</v>
      </c>
      <c r="M142" s="36">
        <f>SUMIFS(СВЦЭМ!$C$39:$C$782,СВЦЭМ!$A$39:$A$782,$A142,СВЦЭМ!$B$39:$B$782,M$119)+'СЕТ СН'!$I$12+СВЦЭМ!$D$10+'СЕТ СН'!$I$5-'СЕТ СН'!$I$20</f>
        <v>5793.4206028799999</v>
      </c>
      <c r="N142" s="36">
        <f>SUMIFS(СВЦЭМ!$C$39:$C$782,СВЦЭМ!$A$39:$A$782,$A142,СВЦЭМ!$B$39:$B$782,N$119)+'СЕТ СН'!$I$12+СВЦЭМ!$D$10+'СЕТ СН'!$I$5-'СЕТ СН'!$I$20</f>
        <v>5832.1333480200001</v>
      </c>
      <c r="O142" s="36">
        <f>SUMIFS(СВЦЭМ!$C$39:$C$782,СВЦЭМ!$A$39:$A$782,$A142,СВЦЭМ!$B$39:$B$782,O$119)+'СЕТ СН'!$I$12+СВЦЭМ!$D$10+'СЕТ СН'!$I$5-'СЕТ СН'!$I$20</f>
        <v>5874.6130899099999</v>
      </c>
      <c r="P142" s="36">
        <f>SUMIFS(СВЦЭМ!$C$39:$C$782,СВЦЭМ!$A$39:$A$782,$A142,СВЦЭМ!$B$39:$B$782,P$119)+'СЕТ СН'!$I$12+СВЦЭМ!$D$10+'СЕТ СН'!$I$5-'СЕТ СН'!$I$20</f>
        <v>5917.0960105000004</v>
      </c>
      <c r="Q142" s="36">
        <f>SUMIFS(СВЦЭМ!$C$39:$C$782,СВЦЭМ!$A$39:$A$782,$A142,СВЦЭМ!$B$39:$B$782,Q$119)+'СЕТ СН'!$I$12+СВЦЭМ!$D$10+'СЕТ СН'!$I$5-'СЕТ СН'!$I$20</f>
        <v>5917.8958504000002</v>
      </c>
      <c r="R142" s="36">
        <f>SUMIFS(СВЦЭМ!$C$39:$C$782,СВЦЭМ!$A$39:$A$782,$A142,СВЦЭМ!$B$39:$B$782,R$119)+'СЕТ СН'!$I$12+СВЦЭМ!$D$10+'СЕТ СН'!$I$5-'СЕТ СН'!$I$20</f>
        <v>5876.8375327000003</v>
      </c>
      <c r="S142" s="36">
        <f>SUMIFS(СВЦЭМ!$C$39:$C$782,СВЦЭМ!$A$39:$A$782,$A142,СВЦЭМ!$B$39:$B$782,S$119)+'СЕТ СН'!$I$12+СВЦЭМ!$D$10+'СЕТ СН'!$I$5-'СЕТ СН'!$I$20</f>
        <v>5861.4337176099998</v>
      </c>
      <c r="T142" s="36">
        <f>SUMIFS(СВЦЭМ!$C$39:$C$782,СВЦЭМ!$A$39:$A$782,$A142,СВЦЭМ!$B$39:$B$782,T$119)+'СЕТ СН'!$I$12+СВЦЭМ!$D$10+'СЕТ СН'!$I$5-'СЕТ СН'!$I$20</f>
        <v>5823.5803716400005</v>
      </c>
      <c r="U142" s="36">
        <f>SUMIFS(СВЦЭМ!$C$39:$C$782,СВЦЭМ!$A$39:$A$782,$A142,СВЦЭМ!$B$39:$B$782,U$119)+'СЕТ СН'!$I$12+СВЦЭМ!$D$10+'СЕТ СН'!$I$5-'СЕТ СН'!$I$20</f>
        <v>5774.2884876999997</v>
      </c>
      <c r="V142" s="36">
        <f>SUMIFS(СВЦЭМ!$C$39:$C$782,СВЦЭМ!$A$39:$A$782,$A142,СВЦЭМ!$B$39:$B$782,V$119)+'СЕТ СН'!$I$12+СВЦЭМ!$D$10+'СЕТ СН'!$I$5-'СЕТ СН'!$I$20</f>
        <v>5764.7510232200002</v>
      </c>
      <c r="W142" s="36">
        <f>SUMIFS(СВЦЭМ!$C$39:$C$782,СВЦЭМ!$A$39:$A$782,$A142,СВЦЭМ!$B$39:$B$782,W$119)+'СЕТ СН'!$I$12+СВЦЭМ!$D$10+'СЕТ СН'!$I$5-'СЕТ СН'!$I$20</f>
        <v>5801.8372040000004</v>
      </c>
      <c r="X142" s="36">
        <f>SUMIFS(СВЦЭМ!$C$39:$C$782,СВЦЭМ!$A$39:$A$782,$A142,СВЦЭМ!$B$39:$B$782,X$119)+'СЕТ СН'!$I$12+СВЦЭМ!$D$10+'СЕТ СН'!$I$5-'СЕТ СН'!$I$20</f>
        <v>5839.63808806</v>
      </c>
      <c r="Y142" s="36">
        <f>SUMIFS(СВЦЭМ!$C$39:$C$782,СВЦЭМ!$A$39:$A$782,$A142,СВЦЭМ!$B$39:$B$782,Y$119)+'СЕТ СН'!$I$12+СВЦЭМ!$D$10+'СЕТ СН'!$I$5-'СЕТ СН'!$I$20</f>
        <v>5871.7992879800004</v>
      </c>
    </row>
    <row r="143" spans="1:25" ht="15.75" x14ac:dyDescent="0.2">
      <c r="A143" s="35">
        <f t="shared" si="3"/>
        <v>45009</v>
      </c>
      <c r="B143" s="36">
        <f>SUMIFS(СВЦЭМ!$C$39:$C$782,СВЦЭМ!$A$39:$A$782,$A143,СВЦЭМ!$B$39:$B$782,B$119)+'СЕТ СН'!$I$12+СВЦЭМ!$D$10+'СЕТ СН'!$I$5-'СЕТ СН'!$I$20</f>
        <v>5966.1001280700002</v>
      </c>
      <c r="C143" s="36">
        <f>SUMIFS(СВЦЭМ!$C$39:$C$782,СВЦЭМ!$A$39:$A$782,$A143,СВЦЭМ!$B$39:$B$782,C$119)+'СЕТ СН'!$I$12+СВЦЭМ!$D$10+'СЕТ СН'!$I$5-'СЕТ СН'!$I$20</f>
        <v>6046.8260832899996</v>
      </c>
      <c r="D143" s="36">
        <f>SUMIFS(СВЦЭМ!$C$39:$C$782,СВЦЭМ!$A$39:$A$782,$A143,СВЦЭМ!$B$39:$B$782,D$119)+'СЕТ СН'!$I$12+СВЦЭМ!$D$10+'СЕТ СН'!$I$5-'СЕТ СН'!$I$20</f>
        <v>6037.2494265700007</v>
      </c>
      <c r="E143" s="36">
        <f>SUMIFS(СВЦЭМ!$C$39:$C$782,СВЦЭМ!$A$39:$A$782,$A143,СВЦЭМ!$B$39:$B$782,E$119)+'СЕТ СН'!$I$12+СВЦЭМ!$D$10+'СЕТ СН'!$I$5-'СЕТ СН'!$I$20</f>
        <v>6039.1302977300002</v>
      </c>
      <c r="F143" s="36">
        <f>SUMIFS(СВЦЭМ!$C$39:$C$782,СВЦЭМ!$A$39:$A$782,$A143,СВЦЭМ!$B$39:$B$782,F$119)+'СЕТ СН'!$I$12+СВЦЭМ!$D$10+'СЕТ СН'!$I$5-'СЕТ СН'!$I$20</f>
        <v>6038.6536576899998</v>
      </c>
      <c r="G143" s="36">
        <f>SUMIFS(СВЦЭМ!$C$39:$C$782,СВЦЭМ!$A$39:$A$782,$A143,СВЦЭМ!$B$39:$B$782,G$119)+'СЕТ СН'!$I$12+СВЦЭМ!$D$10+'СЕТ СН'!$I$5-'СЕТ СН'!$I$20</f>
        <v>6036.5925919000001</v>
      </c>
      <c r="H143" s="36">
        <f>SUMIFS(СВЦЭМ!$C$39:$C$782,СВЦЭМ!$A$39:$A$782,$A143,СВЦЭМ!$B$39:$B$782,H$119)+'СЕТ СН'!$I$12+СВЦЭМ!$D$10+'СЕТ СН'!$I$5-'СЕТ СН'!$I$20</f>
        <v>6016.6356410900007</v>
      </c>
      <c r="I143" s="36">
        <f>SUMIFS(СВЦЭМ!$C$39:$C$782,СВЦЭМ!$A$39:$A$782,$A143,СВЦЭМ!$B$39:$B$782,I$119)+'СЕТ СН'!$I$12+СВЦЭМ!$D$10+'СЕТ СН'!$I$5-'СЕТ СН'!$I$20</f>
        <v>5936.3572785800006</v>
      </c>
      <c r="J143" s="36">
        <f>SUMIFS(СВЦЭМ!$C$39:$C$782,СВЦЭМ!$A$39:$A$782,$A143,СВЦЭМ!$B$39:$B$782,J$119)+'СЕТ СН'!$I$12+СВЦЭМ!$D$10+'СЕТ СН'!$I$5-'СЕТ СН'!$I$20</f>
        <v>5928.9916723599999</v>
      </c>
      <c r="K143" s="36">
        <f>SUMIFS(СВЦЭМ!$C$39:$C$782,СВЦЭМ!$A$39:$A$782,$A143,СВЦЭМ!$B$39:$B$782,K$119)+'СЕТ СН'!$I$12+СВЦЭМ!$D$10+'СЕТ СН'!$I$5-'СЕТ СН'!$I$20</f>
        <v>5899.20507387</v>
      </c>
      <c r="L143" s="36">
        <f>SUMIFS(СВЦЭМ!$C$39:$C$782,СВЦЭМ!$A$39:$A$782,$A143,СВЦЭМ!$B$39:$B$782,L$119)+'СЕТ СН'!$I$12+СВЦЭМ!$D$10+'СЕТ СН'!$I$5-'СЕТ СН'!$I$20</f>
        <v>5829.6973784100001</v>
      </c>
      <c r="M143" s="36">
        <f>SUMIFS(СВЦЭМ!$C$39:$C$782,СВЦЭМ!$A$39:$A$782,$A143,СВЦЭМ!$B$39:$B$782,M$119)+'СЕТ СН'!$I$12+СВЦЭМ!$D$10+'СЕТ СН'!$I$5-'СЕТ СН'!$I$20</f>
        <v>5833.8821490600003</v>
      </c>
      <c r="N143" s="36">
        <f>SUMIFS(СВЦЭМ!$C$39:$C$782,СВЦЭМ!$A$39:$A$782,$A143,СВЦЭМ!$B$39:$B$782,N$119)+'СЕТ СН'!$I$12+СВЦЭМ!$D$10+'СЕТ СН'!$I$5-'СЕТ СН'!$I$20</f>
        <v>5846.7995174999996</v>
      </c>
      <c r="O143" s="36">
        <f>SUMIFS(СВЦЭМ!$C$39:$C$782,СВЦЭМ!$A$39:$A$782,$A143,СВЦЭМ!$B$39:$B$782,O$119)+'СЕТ СН'!$I$12+СВЦЭМ!$D$10+'СЕТ СН'!$I$5-'СЕТ СН'!$I$20</f>
        <v>5853.92448229</v>
      </c>
      <c r="P143" s="36">
        <f>SUMIFS(СВЦЭМ!$C$39:$C$782,СВЦЭМ!$A$39:$A$782,$A143,СВЦЭМ!$B$39:$B$782,P$119)+'СЕТ СН'!$I$12+СВЦЭМ!$D$10+'СЕТ СН'!$I$5-'СЕТ СН'!$I$20</f>
        <v>5861.8854769899999</v>
      </c>
      <c r="Q143" s="36">
        <f>SUMIFS(СВЦЭМ!$C$39:$C$782,СВЦЭМ!$A$39:$A$782,$A143,СВЦЭМ!$B$39:$B$782,Q$119)+'СЕТ СН'!$I$12+СВЦЭМ!$D$10+'СЕТ СН'!$I$5-'СЕТ СН'!$I$20</f>
        <v>5857.5187598399998</v>
      </c>
      <c r="R143" s="36">
        <f>SUMIFS(СВЦЭМ!$C$39:$C$782,СВЦЭМ!$A$39:$A$782,$A143,СВЦЭМ!$B$39:$B$782,R$119)+'СЕТ СН'!$I$12+СВЦЭМ!$D$10+'СЕТ СН'!$I$5-'СЕТ СН'!$I$20</f>
        <v>5858.92189779</v>
      </c>
      <c r="S143" s="36">
        <f>SUMIFS(СВЦЭМ!$C$39:$C$782,СВЦЭМ!$A$39:$A$782,$A143,СВЦЭМ!$B$39:$B$782,S$119)+'СЕТ СН'!$I$12+СВЦЭМ!$D$10+'СЕТ СН'!$I$5-'СЕТ СН'!$I$20</f>
        <v>5812.1794168100005</v>
      </c>
      <c r="T143" s="36">
        <f>SUMIFS(СВЦЭМ!$C$39:$C$782,СВЦЭМ!$A$39:$A$782,$A143,СВЦЭМ!$B$39:$B$782,T$119)+'СЕТ СН'!$I$12+СВЦЭМ!$D$10+'СЕТ СН'!$I$5-'СЕТ СН'!$I$20</f>
        <v>5802.9790984400006</v>
      </c>
      <c r="U143" s="36">
        <f>SUMIFS(СВЦЭМ!$C$39:$C$782,СВЦЭМ!$A$39:$A$782,$A143,СВЦЭМ!$B$39:$B$782,U$119)+'СЕТ СН'!$I$12+СВЦЭМ!$D$10+'СЕТ СН'!$I$5-'СЕТ СН'!$I$20</f>
        <v>5789.1861806799998</v>
      </c>
      <c r="V143" s="36">
        <f>SUMIFS(СВЦЭМ!$C$39:$C$782,СВЦЭМ!$A$39:$A$782,$A143,СВЦЭМ!$B$39:$B$782,V$119)+'СЕТ СН'!$I$12+СВЦЭМ!$D$10+'СЕТ СН'!$I$5-'СЕТ СН'!$I$20</f>
        <v>5802.2633486000004</v>
      </c>
      <c r="W143" s="36">
        <f>SUMIFS(СВЦЭМ!$C$39:$C$782,СВЦЭМ!$A$39:$A$782,$A143,СВЦЭМ!$B$39:$B$782,W$119)+'СЕТ СН'!$I$12+СВЦЭМ!$D$10+'СЕТ СН'!$I$5-'СЕТ СН'!$I$20</f>
        <v>5803.8428740300005</v>
      </c>
      <c r="X143" s="36">
        <f>SUMIFS(СВЦЭМ!$C$39:$C$782,СВЦЭМ!$A$39:$A$782,$A143,СВЦЭМ!$B$39:$B$782,X$119)+'СЕТ СН'!$I$12+СВЦЭМ!$D$10+'СЕТ СН'!$I$5-'СЕТ СН'!$I$20</f>
        <v>5861.8571238200002</v>
      </c>
      <c r="Y143" s="36">
        <f>SUMIFS(СВЦЭМ!$C$39:$C$782,СВЦЭМ!$A$39:$A$782,$A143,СВЦЭМ!$B$39:$B$782,Y$119)+'СЕТ СН'!$I$12+СВЦЭМ!$D$10+'СЕТ СН'!$I$5-'СЕТ СН'!$I$20</f>
        <v>5834.2304103099996</v>
      </c>
    </row>
    <row r="144" spans="1:25" ht="15.75" x14ac:dyDescent="0.2">
      <c r="A144" s="35">
        <f t="shared" si="3"/>
        <v>45010</v>
      </c>
      <c r="B144" s="36">
        <f>SUMIFS(СВЦЭМ!$C$39:$C$782,СВЦЭМ!$A$39:$A$782,$A144,СВЦЭМ!$B$39:$B$782,B$119)+'СЕТ СН'!$I$12+СВЦЭМ!$D$10+'СЕТ СН'!$I$5-'СЕТ СН'!$I$20</f>
        <v>5833.0473549199996</v>
      </c>
      <c r="C144" s="36">
        <f>SUMIFS(СВЦЭМ!$C$39:$C$782,СВЦЭМ!$A$39:$A$782,$A144,СВЦЭМ!$B$39:$B$782,C$119)+'СЕТ СН'!$I$12+СВЦЭМ!$D$10+'СЕТ СН'!$I$5-'СЕТ СН'!$I$20</f>
        <v>5879.5525669199997</v>
      </c>
      <c r="D144" s="36">
        <f>SUMIFS(СВЦЭМ!$C$39:$C$782,СВЦЭМ!$A$39:$A$782,$A144,СВЦЭМ!$B$39:$B$782,D$119)+'СЕТ СН'!$I$12+СВЦЭМ!$D$10+'СЕТ СН'!$I$5-'СЕТ СН'!$I$20</f>
        <v>5906.8457918900003</v>
      </c>
      <c r="E144" s="36">
        <f>SUMIFS(СВЦЭМ!$C$39:$C$782,СВЦЭМ!$A$39:$A$782,$A144,СВЦЭМ!$B$39:$B$782,E$119)+'СЕТ СН'!$I$12+СВЦЭМ!$D$10+'СЕТ СН'!$I$5-'СЕТ СН'!$I$20</f>
        <v>5911.8953994800004</v>
      </c>
      <c r="F144" s="36">
        <f>SUMIFS(СВЦЭМ!$C$39:$C$782,СВЦЭМ!$A$39:$A$782,$A144,СВЦЭМ!$B$39:$B$782,F$119)+'СЕТ СН'!$I$12+СВЦЭМ!$D$10+'СЕТ СН'!$I$5-'СЕТ СН'!$I$20</f>
        <v>5906.9452865599997</v>
      </c>
      <c r="G144" s="36">
        <f>SUMIFS(СВЦЭМ!$C$39:$C$782,СВЦЭМ!$A$39:$A$782,$A144,СВЦЭМ!$B$39:$B$782,G$119)+'СЕТ СН'!$I$12+СВЦЭМ!$D$10+'СЕТ СН'!$I$5-'СЕТ СН'!$I$20</f>
        <v>5913.2313562700001</v>
      </c>
      <c r="H144" s="36">
        <f>SUMIFS(СВЦЭМ!$C$39:$C$782,СВЦЭМ!$A$39:$A$782,$A144,СВЦЭМ!$B$39:$B$782,H$119)+'СЕТ СН'!$I$12+СВЦЭМ!$D$10+'СЕТ СН'!$I$5-'СЕТ СН'!$I$20</f>
        <v>5894.48412095</v>
      </c>
      <c r="I144" s="36">
        <f>SUMIFS(СВЦЭМ!$C$39:$C$782,СВЦЭМ!$A$39:$A$782,$A144,СВЦЭМ!$B$39:$B$782,I$119)+'СЕТ СН'!$I$12+СВЦЭМ!$D$10+'СЕТ СН'!$I$5-'СЕТ СН'!$I$20</f>
        <v>5825.57819526</v>
      </c>
      <c r="J144" s="36">
        <f>SUMIFS(СВЦЭМ!$C$39:$C$782,СВЦЭМ!$A$39:$A$782,$A144,СВЦЭМ!$B$39:$B$782,J$119)+'СЕТ СН'!$I$12+СВЦЭМ!$D$10+'СЕТ СН'!$I$5-'СЕТ СН'!$I$20</f>
        <v>5751.5907963</v>
      </c>
      <c r="K144" s="36">
        <f>SUMIFS(СВЦЭМ!$C$39:$C$782,СВЦЭМ!$A$39:$A$782,$A144,СВЦЭМ!$B$39:$B$782,K$119)+'СЕТ СН'!$I$12+СВЦЭМ!$D$10+'СЕТ СН'!$I$5-'СЕТ СН'!$I$20</f>
        <v>5680.6770298600004</v>
      </c>
      <c r="L144" s="36">
        <f>SUMIFS(СВЦЭМ!$C$39:$C$782,СВЦЭМ!$A$39:$A$782,$A144,СВЦЭМ!$B$39:$B$782,L$119)+'СЕТ СН'!$I$12+СВЦЭМ!$D$10+'СЕТ СН'!$I$5-'СЕТ СН'!$I$20</f>
        <v>5655.8781152000001</v>
      </c>
      <c r="M144" s="36">
        <f>SUMIFS(СВЦЭМ!$C$39:$C$782,СВЦЭМ!$A$39:$A$782,$A144,СВЦЭМ!$B$39:$B$782,M$119)+'СЕТ СН'!$I$12+СВЦЭМ!$D$10+'СЕТ СН'!$I$5-'СЕТ СН'!$I$20</f>
        <v>5647.8016306600002</v>
      </c>
      <c r="N144" s="36">
        <f>SUMIFS(СВЦЭМ!$C$39:$C$782,СВЦЭМ!$A$39:$A$782,$A144,СВЦЭМ!$B$39:$B$782,N$119)+'СЕТ СН'!$I$12+СВЦЭМ!$D$10+'СЕТ СН'!$I$5-'СЕТ СН'!$I$20</f>
        <v>5687.263704</v>
      </c>
      <c r="O144" s="36">
        <f>SUMIFS(СВЦЭМ!$C$39:$C$782,СВЦЭМ!$A$39:$A$782,$A144,СВЦЭМ!$B$39:$B$782,O$119)+'СЕТ СН'!$I$12+СВЦЭМ!$D$10+'СЕТ СН'!$I$5-'СЕТ СН'!$I$20</f>
        <v>5745.92321068</v>
      </c>
      <c r="P144" s="36">
        <f>SUMIFS(СВЦЭМ!$C$39:$C$782,СВЦЭМ!$A$39:$A$782,$A144,СВЦЭМ!$B$39:$B$782,P$119)+'СЕТ СН'!$I$12+СВЦЭМ!$D$10+'СЕТ СН'!$I$5-'СЕТ СН'!$I$20</f>
        <v>5765.4227098499996</v>
      </c>
      <c r="Q144" s="36">
        <f>SUMIFS(СВЦЭМ!$C$39:$C$782,СВЦЭМ!$A$39:$A$782,$A144,СВЦЭМ!$B$39:$B$782,Q$119)+'СЕТ СН'!$I$12+СВЦЭМ!$D$10+'СЕТ СН'!$I$5-'СЕТ СН'!$I$20</f>
        <v>5785.8004437199997</v>
      </c>
      <c r="R144" s="36">
        <f>SUMIFS(СВЦЭМ!$C$39:$C$782,СВЦЭМ!$A$39:$A$782,$A144,СВЦЭМ!$B$39:$B$782,R$119)+'СЕТ СН'!$I$12+СВЦЭМ!$D$10+'СЕТ СН'!$I$5-'СЕТ СН'!$I$20</f>
        <v>5760.3908425999998</v>
      </c>
      <c r="S144" s="36">
        <f>SUMIFS(СВЦЭМ!$C$39:$C$782,СВЦЭМ!$A$39:$A$782,$A144,СВЦЭМ!$B$39:$B$782,S$119)+'СЕТ СН'!$I$12+СВЦЭМ!$D$10+'СЕТ СН'!$I$5-'СЕТ СН'!$I$20</f>
        <v>5748.3293750499997</v>
      </c>
      <c r="T144" s="36">
        <f>SUMIFS(СВЦЭМ!$C$39:$C$782,СВЦЭМ!$A$39:$A$782,$A144,СВЦЭМ!$B$39:$B$782,T$119)+'СЕТ СН'!$I$12+СВЦЭМ!$D$10+'СЕТ СН'!$I$5-'СЕТ СН'!$I$20</f>
        <v>5686.8872383799999</v>
      </c>
      <c r="U144" s="36">
        <f>SUMIFS(СВЦЭМ!$C$39:$C$782,СВЦЭМ!$A$39:$A$782,$A144,СВЦЭМ!$B$39:$B$782,U$119)+'СЕТ СН'!$I$12+СВЦЭМ!$D$10+'СЕТ СН'!$I$5-'СЕТ СН'!$I$20</f>
        <v>5691.5164721700003</v>
      </c>
      <c r="V144" s="36">
        <f>SUMIFS(СВЦЭМ!$C$39:$C$782,СВЦЭМ!$A$39:$A$782,$A144,СВЦЭМ!$B$39:$B$782,V$119)+'СЕТ СН'!$I$12+СВЦЭМ!$D$10+'СЕТ СН'!$I$5-'СЕТ СН'!$I$20</f>
        <v>5665.1623136199996</v>
      </c>
      <c r="W144" s="36">
        <f>SUMIFS(СВЦЭМ!$C$39:$C$782,СВЦЭМ!$A$39:$A$782,$A144,СВЦЭМ!$B$39:$B$782,W$119)+'СЕТ СН'!$I$12+СВЦЭМ!$D$10+'СЕТ СН'!$I$5-'СЕТ СН'!$I$20</f>
        <v>5674.6570305400001</v>
      </c>
      <c r="X144" s="36">
        <f>SUMIFS(СВЦЭМ!$C$39:$C$782,СВЦЭМ!$A$39:$A$782,$A144,СВЦЭМ!$B$39:$B$782,X$119)+'СЕТ СН'!$I$12+СВЦЭМ!$D$10+'СЕТ СН'!$I$5-'СЕТ СН'!$I$20</f>
        <v>5673.6515486300004</v>
      </c>
      <c r="Y144" s="36">
        <f>SUMIFS(СВЦЭМ!$C$39:$C$782,СВЦЭМ!$A$39:$A$782,$A144,СВЦЭМ!$B$39:$B$782,Y$119)+'СЕТ СН'!$I$12+СВЦЭМ!$D$10+'СЕТ СН'!$I$5-'СЕТ СН'!$I$20</f>
        <v>5803.8070639500002</v>
      </c>
    </row>
    <row r="145" spans="1:26" ht="15.75" x14ac:dyDescent="0.2">
      <c r="A145" s="35">
        <f t="shared" si="3"/>
        <v>45011</v>
      </c>
      <c r="B145" s="36">
        <f>SUMIFS(СВЦЭМ!$C$39:$C$782,СВЦЭМ!$A$39:$A$782,$A145,СВЦЭМ!$B$39:$B$782,B$119)+'СЕТ СН'!$I$12+СВЦЭМ!$D$10+'СЕТ СН'!$I$5-'СЕТ СН'!$I$20</f>
        <v>5857.9222613299999</v>
      </c>
      <c r="C145" s="36">
        <f>SUMIFS(СВЦЭМ!$C$39:$C$782,СВЦЭМ!$A$39:$A$782,$A145,СВЦЭМ!$B$39:$B$782,C$119)+'СЕТ СН'!$I$12+СВЦЭМ!$D$10+'СЕТ СН'!$I$5-'СЕТ СН'!$I$20</f>
        <v>5908.5981734300003</v>
      </c>
      <c r="D145" s="36">
        <f>SUMIFS(СВЦЭМ!$C$39:$C$782,СВЦЭМ!$A$39:$A$782,$A145,СВЦЭМ!$B$39:$B$782,D$119)+'СЕТ СН'!$I$12+СВЦЭМ!$D$10+'СЕТ СН'!$I$5-'СЕТ СН'!$I$20</f>
        <v>5929.7846912100003</v>
      </c>
      <c r="E145" s="36">
        <f>SUMIFS(СВЦЭМ!$C$39:$C$782,СВЦЭМ!$A$39:$A$782,$A145,СВЦЭМ!$B$39:$B$782,E$119)+'СЕТ СН'!$I$12+СВЦЭМ!$D$10+'СЕТ СН'!$I$5-'СЕТ СН'!$I$20</f>
        <v>5929.2009084299998</v>
      </c>
      <c r="F145" s="36">
        <f>SUMIFS(СВЦЭМ!$C$39:$C$782,СВЦЭМ!$A$39:$A$782,$A145,СВЦЭМ!$B$39:$B$782,F$119)+'СЕТ СН'!$I$12+СВЦЭМ!$D$10+'СЕТ СН'!$I$5-'СЕТ СН'!$I$20</f>
        <v>5941.9461036000002</v>
      </c>
      <c r="G145" s="36">
        <f>SUMIFS(СВЦЭМ!$C$39:$C$782,СВЦЭМ!$A$39:$A$782,$A145,СВЦЭМ!$B$39:$B$782,G$119)+'СЕТ СН'!$I$12+СВЦЭМ!$D$10+'СЕТ СН'!$I$5-'СЕТ СН'!$I$20</f>
        <v>5928.9707523400002</v>
      </c>
      <c r="H145" s="36">
        <f>SUMIFS(СВЦЭМ!$C$39:$C$782,СВЦЭМ!$A$39:$A$782,$A145,СВЦЭМ!$B$39:$B$782,H$119)+'СЕТ СН'!$I$12+СВЦЭМ!$D$10+'СЕТ СН'!$I$5-'СЕТ СН'!$I$20</f>
        <v>5914.5059092000001</v>
      </c>
      <c r="I145" s="36">
        <f>SUMIFS(СВЦЭМ!$C$39:$C$782,СВЦЭМ!$A$39:$A$782,$A145,СВЦЭМ!$B$39:$B$782,I$119)+'СЕТ СН'!$I$12+СВЦЭМ!$D$10+'СЕТ СН'!$I$5-'СЕТ СН'!$I$20</f>
        <v>5881.0941436000003</v>
      </c>
      <c r="J145" s="36">
        <f>SUMIFS(СВЦЭМ!$C$39:$C$782,СВЦЭМ!$A$39:$A$782,$A145,СВЦЭМ!$B$39:$B$782,J$119)+'СЕТ СН'!$I$12+СВЦЭМ!$D$10+'СЕТ СН'!$I$5-'СЕТ СН'!$I$20</f>
        <v>5839.6090754100005</v>
      </c>
      <c r="K145" s="36">
        <f>SUMIFS(СВЦЭМ!$C$39:$C$782,СВЦЭМ!$A$39:$A$782,$A145,СВЦЭМ!$B$39:$B$782,K$119)+'СЕТ СН'!$I$12+СВЦЭМ!$D$10+'СЕТ СН'!$I$5-'СЕТ СН'!$I$20</f>
        <v>5767.9402649700005</v>
      </c>
      <c r="L145" s="36">
        <f>SUMIFS(СВЦЭМ!$C$39:$C$782,СВЦЭМ!$A$39:$A$782,$A145,СВЦЭМ!$B$39:$B$782,L$119)+'СЕТ СН'!$I$12+СВЦЭМ!$D$10+'СЕТ СН'!$I$5-'СЕТ СН'!$I$20</f>
        <v>5744.9463687900006</v>
      </c>
      <c r="M145" s="36">
        <f>SUMIFS(СВЦЭМ!$C$39:$C$782,СВЦЭМ!$A$39:$A$782,$A145,СВЦЭМ!$B$39:$B$782,M$119)+'СЕТ СН'!$I$12+СВЦЭМ!$D$10+'СЕТ СН'!$I$5-'СЕТ СН'!$I$20</f>
        <v>5736.5316848599996</v>
      </c>
      <c r="N145" s="36">
        <f>SUMIFS(СВЦЭМ!$C$39:$C$782,СВЦЭМ!$A$39:$A$782,$A145,СВЦЭМ!$B$39:$B$782,N$119)+'СЕТ СН'!$I$12+СВЦЭМ!$D$10+'СЕТ СН'!$I$5-'СЕТ СН'!$I$20</f>
        <v>5778.8885921299998</v>
      </c>
      <c r="O145" s="36">
        <f>SUMIFS(СВЦЭМ!$C$39:$C$782,СВЦЭМ!$A$39:$A$782,$A145,СВЦЭМ!$B$39:$B$782,O$119)+'СЕТ СН'!$I$12+СВЦЭМ!$D$10+'СЕТ СН'!$I$5-'СЕТ СН'!$I$20</f>
        <v>5824.3202264800002</v>
      </c>
      <c r="P145" s="36">
        <f>SUMIFS(СВЦЭМ!$C$39:$C$782,СВЦЭМ!$A$39:$A$782,$A145,СВЦЭМ!$B$39:$B$782,P$119)+'СЕТ СН'!$I$12+СВЦЭМ!$D$10+'СЕТ СН'!$I$5-'СЕТ СН'!$I$20</f>
        <v>5845.2084381599998</v>
      </c>
      <c r="Q145" s="36">
        <f>SUMIFS(СВЦЭМ!$C$39:$C$782,СВЦЭМ!$A$39:$A$782,$A145,СВЦЭМ!$B$39:$B$782,Q$119)+'СЕТ СН'!$I$12+СВЦЭМ!$D$10+'СЕТ СН'!$I$5-'СЕТ СН'!$I$20</f>
        <v>5857.6118735500004</v>
      </c>
      <c r="R145" s="36">
        <f>SUMIFS(СВЦЭМ!$C$39:$C$782,СВЦЭМ!$A$39:$A$782,$A145,СВЦЭМ!$B$39:$B$782,R$119)+'СЕТ СН'!$I$12+СВЦЭМ!$D$10+'СЕТ СН'!$I$5-'СЕТ СН'!$I$20</f>
        <v>5839.1004402300005</v>
      </c>
      <c r="S145" s="36">
        <f>SUMIFS(СВЦЭМ!$C$39:$C$782,СВЦЭМ!$A$39:$A$782,$A145,СВЦЭМ!$B$39:$B$782,S$119)+'СЕТ СН'!$I$12+СВЦЭМ!$D$10+'СЕТ СН'!$I$5-'СЕТ СН'!$I$20</f>
        <v>5816.5153053900003</v>
      </c>
      <c r="T145" s="36">
        <f>SUMIFS(СВЦЭМ!$C$39:$C$782,СВЦЭМ!$A$39:$A$782,$A145,СВЦЭМ!$B$39:$B$782,T$119)+'СЕТ СН'!$I$12+СВЦЭМ!$D$10+'СЕТ СН'!$I$5-'СЕТ СН'!$I$20</f>
        <v>5787.1227935400002</v>
      </c>
      <c r="U145" s="36">
        <f>SUMIFS(СВЦЭМ!$C$39:$C$782,СВЦЭМ!$A$39:$A$782,$A145,СВЦЭМ!$B$39:$B$782,U$119)+'СЕТ СН'!$I$12+СВЦЭМ!$D$10+'СЕТ СН'!$I$5-'СЕТ СН'!$I$20</f>
        <v>5742.1658503799999</v>
      </c>
      <c r="V145" s="36">
        <f>SUMIFS(СВЦЭМ!$C$39:$C$782,СВЦЭМ!$A$39:$A$782,$A145,СВЦЭМ!$B$39:$B$782,V$119)+'СЕТ СН'!$I$12+СВЦЭМ!$D$10+'СЕТ СН'!$I$5-'СЕТ СН'!$I$20</f>
        <v>5718.6087815999999</v>
      </c>
      <c r="W145" s="36">
        <f>SUMIFS(СВЦЭМ!$C$39:$C$782,СВЦЭМ!$A$39:$A$782,$A145,СВЦЭМ!$B$39:$B$782,W$119)+'СЕТ СН'!$I$12+СВЦЭМ!$D$10+'СЕТ СН'!$I$5-'СЕТ СН'!$I$20</f>
        <v>5728.6876359300004</v>
      </c>
      <c r="X145" s="36">
        <f>SUMIFS(СВЦЭМ!$C$39:$C$782,СВЦЭМ!$A$39:$A$782,$A145,СВЦЭМ!$B$39:$B$782,X$119)+'СЕТ СН'!$I$12+СВЦЭМ!$D$10+'СЕТ СН'!$I$5-'СЕТ СН'!$I$20</f>
        <v>5757.5419075500004</v>
      </c>
      <c r="Y145" s="36">
        <f>SUMIFS(СВЦЭМ!$C$39:$C$782,СВЦЭМ!$A$39:$A$782,$A145,СВЦЭМ!$B$39:$B$782,Y$119)+'СЕТ СН'!$I$12+СВЦЭМ!$D$10+'СЕТ СН'!$I$5-'СЕТ СН'!$I$20</f>
        <v>5806.5235036200002</v>
      </c>
    </row>
    <row r="146" spans="1:26" ht="15.75" x14ac:dyDescent="0.2">
      <c r="A146" s="35">
        <f t="shared" si="3"/>
        <v>45012</v>
      </c>
      <c r="B146" s="36">
        <f>SUMIFS(СВЦЭМ!$C$39:$C$782,СВЦЭМ!$A$39:$A$782,$A146,СВЦЭМ!$B$39:$B$782,B$119)+'СЕТ СН'!$I$12+СВЦЭМ!$D$10+'СЕТ СН'!$I$5-'СЕТ СН'!$I$20</f>
        <v>5835.2676955900006</v>
      </c>
      <c r="C146" s="36">
        <f>SUMIFS(СВЦЭМ!$C$39:$C$782,СВЦЭМ!$A$39:$A$782,$A146,СВЦЭМ!$B$39:$B$782,C$119)+'СЕТ СН'!$I$12+СВЦЭМ!$D$10+'СЕТ СН'!$I$5-'СЕТ СН'!$I$20</f>
        <v>5858.8437332200001</v>
      </c>
      <c r="D146" s="36">
        <f>SUMIFS(СВЦЭМ!$C$39:$C$782,СВЦЭМ!$A$39:$A$782,$A146,СВЦЭМ!$B$39:$B$782,D$119)+'СЕТ СН'!$I$12+СВЦЭМ!$D$10+'СЕТ СН'!$I$5-'СЕТ СН'!$I$20</f>
        <v>5890.8271284299999</v>
      </c>
      <c r="E146" s="36">
        <f>SUMIFS(СВЦЭМ!$C$39:$C$782,СВЦЭМ!$A$39:$A$782,$A146,СВЦЭМ!$B$39:$B$782,E$119)+'СЕТ СН'!$I$12+СВЦЭМ!$D$10+'СЕТ СН'!$I$5-'СЕТ СН'!$I$20</f>
        <v>5889.1149382700005</v>
      </c>
      <c r="F146" s="36">
        <f>SUMIFS(СВЦЭМ!$C$39:$C$782,СВЦЭМ!$A$39:$A$782,$A146,СВЦЭМ!$B$39:$B$782,F$119)+'СЕТ СН'!$I$12+СВЦЭМ!$D$10+'СЕТ СН'!$I$5-'СЕТ СН'!$I$20</f>
        <v>5898.4304659600002</v>
      </c>
      <c r="G146" s="36">
        <f>SUMIFS(СВЦЭМ!$C$39:$C$782,СВЦЭМ!$A$39:$A$782,$A146,СВЦЭМ!$B$39:$B$782,G$119)+'СЕТ СН'!$I$12+СВЦЭМ!$D$10+'СЕТ СН'!$I$5-'СЕТ СН'!$I$20</f>
        <v>5869.1815923900003</v>
      </c>
      <c r="H146" s="36">
        <f>SUMIFS(СВЦЭМ!$C$39:$C$782,СВЦЭМ!$A$39:$A$782,$A146,СВЦЭМ!$B$39:$B$782,H$119)+'СЕТ СН'!$I$12+СВЦЭМ!$D$10+'СЕТ СН'!$I$5-'СЕТ СН'!$I$20</f>
        <v>5878.9275294600002</v>
      </c>
      <c r="I146" s="36">
        <f>SUMIFS(СВЦЭМ!$C$39:$C$782,СВЦЭМ!$A$39:$A$782,$A146,СВЦЭМ!$B$39:$B$782,I$119)+'СЕТ СН'!$I$12+СВЦЭМ!$D$10+'СЕТ СН'!$I$5-'СЕТ СН'!$I$20</f>
        <v>5751.3593678799998</v>
      </c>
      <c r="J146" s="36">
        <f>SUMIFS(СВЦЭМ!$C$39:$C$782,СВЦЭМ!$A$39:$A$782,$A146,СВЦЭМ!$B$39:$B$782,J$119)+'СЕТ СН'!$I$12+СВЦЭМ!$D$10+'СЕТ СН'!$I$5-'СЕТ СН'!$I$20</f>
        <v>5771.4215386300002</v>
      </c>
      <c r="K146" s="36">
        <f>SUMIFS(СВЦЭМ!$C$39:$C$782,СВЦЭМ!$A$39:$A$782,$A146,СВЦЭМ!$B$39:$B$782,K$119)+'СЕТ СН'!$I$12+СВЦЭМ!$D$10+'СЕТ СН'!$I$5-'СЕТ СН'!$I$20</f>
        <v>5757.6913374400001</v>
      </c>
      <c r="L146" s="36">
        <f>SUMIFS(СВЦЭМ!$C$39:$C$782,СВЦЭМ!$A$39:$A$782,$A146,СВЦЭМ!$B$39:$B$782,L$119)+'СЕТ СН'!$I$12+СВЦЭМ!$D$10+'СЕТ СН'!$I$5-'СЕТ СН'!$I$20</f>
        <v>5761.6646571700003</v>
      </c>
      <c r="M146" s="36">
        <f>SUMIFS(СВЦЭМ!$C$39:$C$782,СВЦЭМ!$A$39:$A$782,$A146,СВЦЭМ!$B$39:$B$782,M$119)+'СЕТ СН'!$I$12+СВЦЭМ!$D$10+'СЕТ СН'!$I$5-'СЕТ СН'!$I$20</f>
        <v>5773.0751424500004</v>
      </c>
      <c r="N146" s="36">
        <f>SUMIFS(СВЦЭМ!$C$39:$C$782,СВЦЭМ!$A$39:$A$782,$A146,СВЦЭМ!$B$39:$B$782,N$119)+'СЕТ СН'!$I$12+СВЦЭМ!$D$10+'СЕТ СН'!$I$5-'СЕТ СН'!$I$20</f>
        <v>5791.02945774</v>
      </c>
      <c r="O146" s="36">
        <f>SUMIFS(СВЦЭМ!$C$39:$C$782,СВЦЭМ!$A$39:$A$782,$A146,СВЦЭМ!$B$39:$B$782,O$119)+'СЕТ СН'!$I$12+СВЦЭМ!$D$10+'СЕТ СН'!$I$5-'СЕТ СН'!$I$20</f>
        <v>5819.7112351400001</v>
      </c>
      <c r="P146" s="36">
        <f>SUMIFS(СВЦЭМ!$C$39:$C$782,СВЦЭМ!$A$39:$A$782,$A146,СВЦЭМ!$B$39:$B$782,P$119)+'СЕТ СН'!$I$12+СВЦЭМ!$D$10+'СЕТ СН'!$I$5-'СЕТ СН'!$I$20</f>
        <v>5835.0315998799997</v>
      </c>
      <c r="Q146" s="36">
        <f>SUMIFS(СВЦЭМ!$C$39:$C$782,СВЦЭМ!$A$39:$A$782,$A146,СВЦЭМ!$B$39:$B$782,Q$119)+'СЕТ СН'!$I$12+СВЦЭМ!$D$10+'СЕТ СН'!$I$5-'СЕТ СН'!$I$20</f>
        <v>5838.6575468800002</v>
      </c>
      <c r="R146" s="36">
        <f>SUMIFS(СВЦЭМ!$C$39:$C$782,СВЦЭМ!$A$39:$A$782,$A146,СВЦЭМ!$B$39:$B$782,R$119)+'СЕТ СН'!$I$12+СВЦЭМ!$D$10+'СЕТ СН'!$I$5-'СЕТ СН'!$I$20</f>
        <v>5820.8107448800001</v>
      </c>
      <c r="S146" s="36">
        <f>SUMIFS(СВЦЭМ!$C$39:$C$782,СВЦЭМ!$A$39:$A$782,$A146,СВЦЭМ!$B$39:$B$782,S$119)+'СЕТ СН'!$I$12+СВЦЭМ!$D$10+'СЕТ СН'!$I$5-'СЕТ СН'!$I$20</f>
        <v>5813.0294430900003</v>
      </c>
      <c r="T146" s="36">
        <f>SUMIFS(СВЦЭМ!$C$39:$C$782,СВЦЭМ!$A$39:$A$782,$A146,СВЦЭМ!$B$39:$B$782,T$119)+'СЕТ СН'!$I$12+СВЦЭМ!$D$10+'СЕТ СН'!$I$5-'СЕТ СН'!$I$20</f>
        <v>5801.4022911900001</v>
      </c>
      <c r="U146" s="36">
        <f>SUMIFS(СВЦЭМ!$C$39:$C$782,СВЦЭМ!$A$39:$A$782,$A146,СВЦЭМ!$B$39:$B$782,U$119)+'СЕТ СН'!$I$12+СВЦЭМ!$D$10+'СЕТ СН'!$I$5-'СЕТ СН'!$I$20</f>
        <v>5739.0942463299998</v>
      </c>
      <c r="V146" s="36">
        <f>SUMIFS(СВЦЭМ!$C$39:$C$782,СВЦЭМ!$A$39:$A$782,$A146,СВЦЭМ!$B$39:$B$782,V$119)+'СЕТ СН'!$I$12+СВЦЭМ!$D$10+'СЕТ СН'!$I$5-'СЕТ СН'!$I$20</f>
        <v>5676.6766839299999</v>
      </c>
      <c r="W146" s="36">
        <f>SUMIFS(СВЦЭМ!$C$39:$C$782,СВЦЭМ!$A$39:$A$782,$A146,СВЦЭМ!$B$39:$B$782,W$119)+'СЕТ СН'!$I$12+СВЦЭМ!$D$10+'СЕТ СН'!$I$5-'СЕТ СН'!$I$20</f>
        <v>5704.4543823200001</v>
      </c>
      <c r="X146" s="36">
        <f>SUMIFS(СВЦЭМ!$C$39:$C$782,СВЦЭМ!$A$39:$A$782,$A146,СВЦЭМ!$B$39:$B$782,X$119)+'СЕТ СН'!$I$12+СВЦЭМ!$D$10+'СЕТ СН'!$I$5-'СЕТ СН'!$I$20</f>
        <v>5756.0944319500004</v>
      </c>
      <c r="Y146" s="36">
        <f>SUMIFS(СВЦЭМ!$C$39:$C$782,СВЦЭМ!$A$39:$A$782,$A146,СВЦЭМ!$B$39:$B$782,Y$119)+'СЕТ СН'!$I$12+СВЦЭМ!$D$10+'СЕТ СН'!$I$5-'СЕТ СН'!$I$20</f>
        <v>5771.9462722799999</v>
      </c>
    </row>
    <row r="147" spans="1:26" ht="15.75" x14ac:dyDescent="0.2">
      <c r="A147" s="35">
        <f t="shared" si="3"/>
        <v>45013</v>
      </c>
      <c r="B147" s="36">
        <f>SUMIFS(СВЦЭМ!$C$39:$C$782,СВЦЭМ!$A$39:$A$782,$A147,СВЦЭМ!$B$39:$B$782,B$119)+'СЕТ СН'!$I$12+СВЦЭМ!$D$10+'СЕТ СН'!$I$5-'СЕТ СН'!$I$20</f>
        <v>5688.6500749000006</v>
      </c>
      <c r="C147" s="36">
        <f>SUMIFS(СВЦЭМ!$C$39:$C$782,СВЦЭМ!$A$39:$A$782,$A147,СВЦЭМ!$B$39:$B$782,C$119)+'СЕТ СН'!$I$12+СВЦЭМ!$D$10+'СЕТ СН'!$I$5-'СЕТ СН'!$I$20</f>
        <v>5727.1196637600005</v>
      </c>
      <c r="D147" s="36">
        <f>SUMIFS(СВЦЭМ!$C$39:$C$782,СВЦЭМ!$A$39:$A$782,$A147,СВЦЭМ!$B$39:$B$782,D$119)+'СЕТ СН'!$I$12+СВЦЭМ!$D$10+'СЕТ СН'!$I$5-'СЕТ СН'!$I$20</f>
        <v>5780.4235079700002</v>
      </c>
      <c r="E147" s="36">
        <f>SUMIFS(СВЦЭМ!$C$39:$C$782,СВЦЭМ!$A$39:$A$782,$A147,СВЦЭМ!$B$39:$B$782,E$119)+'СЕТ СН'!$I$12+СВЦЭМ!$D$10+'СЕТ СН'!$I$5-'СЕТ СН'!$I$20</f>
        <v>5789.7752890700003</v>
      </c>
      <c r="F147" s="36">
        <f>SUMIFS(СВЦЭМ!$C$39:$C$782,СВЦЭМ!$A$39:$A$782,$A147,СВЦЭМ!$B$39:$B$782,F$119)+'СЕТ СН'!$I$12+СВЦЭМ!$D$10+'СЕТ СН'!$I$5-'СЕТ СН'!$I$20</f>
        <v>5793.4464377100003</v>
      </c>
      <c r="G147" s="36">
        <f>SUMIFS(СВЦЭМ!$C$39:$C$782,СВЦЭМ!$A$39:$A$782,$A147,СВЦЭМ!$B$39:$B$782,G$119)+'СЕТ СН'!$I$12+СВЦЭМ!$D$10+'СЕТ СН'!$I$5-'СЕТ СН'!$I$20</f>
        <v>5786.2706939999998</v>
      </c>
      <c r="H147" s="36">
        <f>SUMIFS(СВЦЭМ!$C$39:$C$782,СВЦЭМ!$A$39:$A$782,$A147,СВЦЭМ!$B$39:$B$782,H$119)+'СЕТ СН'!$I$12+СВЦЭМ!$D$10+'СЕТ СН'!$I$5-'СЕТ СН'!$I$20</f>
        <v>5712.9808869999997</v>
      </c>
      <c r="I147" s="36">
        <f>SUMIFS(СВЦЭМ!$C$39:$C$782,СВЦЭМ!$A$39:$A$782,$A147,СВЦЭМ!$B$39:$B$782,I$119)+'СЕТ СН'!$I$12+СВЦЭМ!$D$10+'СЕТ СН'!$I$5-'СЕТ СН'!$I$20</f>
        <v>5648.4901473600003</v>
      </c>
      <c r="J147" s="36">
        <f>SUMIFS(СВЦЭМ!$C$39:$C$782,СВЦЭМ!$A$39:$A$782,$A147,СВЦЭМ!$B$39:$B$782,J$119)+'СЕТ СН'!$I$12+СВЦЭМ!$D$10+'СЕТ СН'!$I$5-'СЕТ СН'!$I$20</f>
        <v>5678.9810353100002</v>
      </c>
      <c r="K147" s="36">
        <f>SUMIFS(СВЦЭМ!$C$39:$C$782,СВЦЭМ!$A$39:$A$782,$A147,СВЦЭМ!$B$39:$B$782,K$119)+'СЕТ СН'!$I$12+СВЦЭМ!$D$10+'СЕТ СН'!$I$5-'СЕТ СН'!$I$20</f>
        <v>5651.8002601200005</v>
      </c>
      <c r="L147" s="36">
        <f>SUMIFS(СВЦЭМ!$C$39:$C$782,СВЦЭМ!$A$39:$A$782,$A147,СВЦЭМ!$B$39:$B$782,L$119)+'СЕТ СН'!$I$12+СВЦЭМ!$D$10+'СЕТ СН'!$I$5-'СЕТ СН'!$I$20</f>
        <v>5651.2420964399998</v>
      </c>
      <c r="M147" s="36">
        <f>SUMIFS(СВЦЭМ!$C$39:$C$782,СВЦЭМ!$A$39:$A$782,$A147,СВЦЭМ!$B$39:$B$782,M$119)+'СЕТ СН'!$I$12+СВЦЭМ!$D$10+'СЕТ СН'!$I$5-'СЕТ СН'!$I$20</f>
        <v>5630.6249729299998</v>
      </c>
      <c r="N147" s="36">
        <f>SUMIFS(СВЦЭМ!$C$39:$C$782,СВЦЭМ!$A$39:$A$782,$A147,СВЦЭМ!$B$39:$B$782,N$119)+'СЕТ СН'!$I$12+СВЦЭМ!$D$10+'СЕТ СН'!$I$5-'СЕТ СН'!$I$20</f>
        <v>5631.8294500800002</v>
      </c>
      <c r="O147" s="36">
        <f>SUMIFS(СВЦЭМ!$C$39:$C$782,СВЦЭМ!$A$39:$A$782,$A147,СВЦЭМ!$B$39:$B$782,O$119)+'СЕТ СН'!$I$12+СВЦЭМ!$D$10+'СЕТ СН'!$I$5-'СЕТ СН'!$I$20</f>
        <v>5664.2633628700005</v>
      </c>
      <c r="P147" s="36">
        <f>SUMIFS(СВЦЭМ!$C$39:$C$782,СВЦЭМ!$A$39:$A$782,$A147,СВЦЭМ!$B$39:$B$782,P$119)+'СЕТ СН'!$I$12+СВЦЭМ!$D$10+'СЕТ СН'!$I$5-'СЕТ СН'!$I$20</f>
        <v>5675.4742578300002</v>
      </c>
      <c r="Q147" s="36">
        <f>SUMIFS(СВЦЭМ!$C$39:$C$782,СВЦЭМ!$A$39:$A$782,$A147,СВЦЭМ!$B$39:$B$782,Q$119)+'СЕТ СН'!$I$12+СВЦЭМ!$D$10+'СЕТ СН'!$I$5-'СЕТ СН'!$I$20</f>
        <v>5689.8690131000003</v>
      </c>
      <c r="R147" s="36">
        <f>SUMIFS(СВЦЭМ!$C$39:$C$782,СВЦЭМ!$A$39:$A$782,$A147,СВЦЭМ!$B$39:$B$782,R$119)+'СЕТ СН'!$I$12+СВЦЭМ!$D$10+'СЕТ СН'!$I$5-'СЕТ СН'!$I$20</f>
        <v>5686.8028999199996</v>
      </c>
      <c r="S147" s="36">
        <f>SUMIFS(СВЦЭМ!$C$39:$C$782,СВЦЭМ!$A$39:$A$782,$A147,СВЦЭМ!$B$39:$B$782,S$119)+'СЕТ СН'!$I$12+СВЦЭМ!$D$10+'СЕТ СН'!$I$5-'СЕТ СН'!$I$20</f>
        <v>5677.2291230499995</v>
      </c>
      <c r="T147" s="36">
        <f>SUMIFS(СВЦЭМ!$C$39:$C$782,СВЦЭМ!$A$39:$A$782,$A147,СВЦЭМ!$B$39:$B$782,T$119)+'СЕТ СН'!$I$12+СВЦЭМ!$D$10+'СЕТ СН'!$I$5-'СЕТ СН'!$I$20</f>
        <v>5648.2349627100002</v>
      </c>
      <c r="U147" s="36">
        <f>SUMIFS(СВЦЭМ!$C$39:$C$782,СВЦЭМ!$A$39:$A$782,$A147,СВЦЭМ!$B$39:$B$782,U$119)+'СЕТ СН'!$I$12+СВЦЭМ!$D$10+'СЕТ СН'!$I$5-'СЕТ СН'!$I$20</f>
        <v>5608.8224830400004</v>
      </c>
      <c r="V147" s="36">
        <f>SUMIFS(СВЦЭМ!$C$39:$C$782,СВЦЭМ!$A$39:$A$782,$A147,СВЦЭМ!$B$39:$B$782,V$119)+'СЕТ СН'!$I$12+СВЦЭМ!$D$10+'СЕТ СН'!$I$5-'СЕТ СН'!$I$20</f>
        <v>5605.6722016200001</v>
      </c>
      <c r="W147" s="36">
        <f>SUMIFS(СВЦЭМ!$C$39:$C$782,СВЦЭМ!$A$39:$A$782,$A147,СВЦЭМ!$B$39:$B$782,W$119)+'СЕТ СН'!$I$12+СВЦЭМ!$D$10+'СЕТ СН'!$I$5-'СЕТ СН'!$I$20</f>
        <v>5607.17653178</v>
      </c>
      <c r="X147" s="36">
        <f>SUMIFS(СВЦЭМ!$C$39:$C$782,СВЦЭМ!$A$39:$A$782,$A147,СВЦЭМ!$B$39:$B$782,X$119)+'СЕТ СН'!$I$12+СВЦЭМ!$D$10+'СЕТ СН'!$I$5-'СЕТ СН'!$I$20</f>
        <v>5638.6465379800002</v>
      </c>
      <c r="Y147" s="36">
        <f>SUMIFS(СВЦЭМ!$C$39:$C$782,СВЦЭМ!$A$39:$A$782,$A147,СВЦЭМ!$B$39:$B$782,Y$119)+'СЕТ СН'!$I$12+СВЦЭМ!$D$10+'СЕТ СН'!$I$5-'СЕТ СН'!$I$20</f>
        <v>5675.32866947</v>
      </c>
    </row>
    <row r="148" spans="1:26" ht="15.75" x14ac:dyDescent="0.2">
      <c r="A148" s="35">
        <f t="shared" si="3"/>
        <v>45014</v>
      </c>
      <c r="B148" s="36">
        <f>SUMIFS(СВЦЭМ!$C$39:$C$782,СВЦЭМ!$A$39:$A$782,$A148,СВЦЭМ!$B$39:$B$782,B$119)+'СЕТ СН'!$I$12+СВЦЭМ!$D$10+'СЕТ СН'!$I$5-'СЕТ СН'!$I$20</f>
        <v>5701.9753897299997</v>
      </c>
      <c r="C148" s="36">
        <f>SUMIFS(СВЦЭМ!$C$39:$C$782,СВЦЭМ!$A$39:$A$782,$A148,СВЦЭМ!$B$39:$B$782,C$119)+'СЕТ СН'!$I$12+СВЦЭМ!$D$10+'СЕТ СН'!$I$5-'СЕТ СН'!$I$20</f>
        <v>5744.6866030500005</v>
      </c>
      <c r="D148" s="36">
        <f>SUMIFS(СВЦЭМ!$C$39:$C$782,СВЦЭМ!$A$39:$A$782,$A148,СВЦЭМ!$B$39:$B$782,D$119)+'СЕТ СН'!$I$12+СВЦЭМ!$D$10+'СЕТ СН'!$I$5-'СЕТ СН'!$I$20</f>
        <v>5768.7286110900004</v>
      </c>
      <c r="E148" s="36">
        <f>SUMIFS(СВЦЭМ!$C$39:$C$782,СВЦЭМ!$A$39:$A$782,$A148,СВЦЭМ!$B$39:$B$782,E$119)+'СЕТ СН'!$I$12+СВЦЭМ!$D$10+'СЕТ СН'!$I$5-'СЕТ СН'!$I$20</f>
        <v>5759.7336674400003</v>
      </c>
      <c r="F148" s="36">
        <f>SUMIFS(СВЦЭМ!$C$39:$C$782,СВЦЭМ!$A$39:$A$782,$A148,СВЦЭМ!$B$39:$B$782,F$119)+'СЕТ СН'!$I$12+СВЦЭМ!$D$10+'СЕТ СН'!$I$5-'СЕТ СН'!$I$20</f>
        <v>5781.4919786800001</v>
      </c>
      <c r="G148" s="36">
        <f>SUMIFS(СВЦЭМ!$C$39:$C$782,СВЦЭМ!$A$39:$A$782,$A148,СВЦЭМ!$B$39:$B$782,G$119)+'СЕТ СН'!$I$12+СВЦЭМ!$D$10+'СЕТ СН'!$I$5-'СЕТ СН'!$I$20</f>
        <v>5744.8730482800001</v>
      </c>
      <c r="H148" s="36">
        <f>SUMIFS(СВЦЭМ!$C$39:$C$782,СВЦЭМ!$A$39:$A$782,$A148,СВЦЭМ!$B$39:$B$782,H$119)+'СЕТ СН'!$I$12+СВЦЭМ!$D$10+'СЕТ СН'!$I$5-'СЕТ СН'!$I$20</f>
        <v>5698.1943272099998</v>
      </c>
      <c r="I148" s="36">
        <f>SUMIFS(СВЦЭМ!$C$39:$C$782,СВЦЭМ!$A$39:$A$782,$A148,СВЦЭМ!$B$39:$B$782,I$119)+'СЕТ СН'!$I$12+СВЦЭМ!$D$10+'СЕТ СН'!$I$5-'СЕТ СН'!$I$20</f>
        <v>5683.6105178400003</v>
      </c>
      <c r="J148" s="36">
        <f>SUMIFS(СВЦЭМ!$C$39:$C$782,СВЦЭМ!$A$39:$A$782,$A148,СВЦЭМ!$B$39:$B$782,J$119)+'СЕТ СН'!$I$12+СВЦЭМ!$D$10+'СЕТ СН'!$I$5-'СЕТ СН'!$I$20</f>
        <v>5682.5837167099999</v>
      </c>
      <c r="K148" s="36">
        <f>SUMIFS(СВЦЭМ!$C$39:$C$782,СВЦЭМ!$A$39:$A$782,$A148,СВЦЭМ!$B$39:$B$782,K$119)+'СЕТ СН'!$I$12+СВЦЭМ!$D$10+'СЕТ СН'!$I$5-'СЕТ СН'!$I$20</f>
        <v>5669.3700407699998</v>
      </c>
      <c r="L148" s="36">
        <f>SUMIFS(СВЦЭМ!$C$39:$C$782,СВЦЭМ!$A$39:$A$782,$A148,СВЦЭМ!$B$39:$B$782,L$119)+'СЕТ СН'!$I$12+СВЦЭМ!$D$10+'СЕТ СН'!$I$5-'СЕТ СН'!$I$20</f>
        <v>5670.5368104999998</v>
      </c>
      <c r="M148" s="36">
        <f>SUMIFS(СВЦЭМ!$C$39:$C$782,СВЦЭМ!$A$39:$A$782,$A148,СВЦЭМ!$B$39:$B$782,M$119)+'СЕТ СН'!$I$12+СВЦЭМ!$D$10+'СЕТ СН'!$I$5-'СЕТ СН'!$I$20</f>
        <v>5710.61325915</v>
      </c>
      <c r="N148" s="36">
        <f>SUMIFS(СВЦЭМ!$C$39:$C$782,СВЦЭМ!$A$39:$A$782,$A148,СВЦЭМ!$B$39:$B$782,N$119)+'СЕТ СН'!$I$12+СВЦЭМ!$D$10+'СЕТ СН'!$I$5-'СЕТ СН'!$I$20</f>
        <v>5762.0627334199999</v>
      </c>
      <c r="O148" s="36">
        <f>SUMIFS(СВЦЭМ!$C$39:$C$782,СВЦЭМ!$A$39:$A$782,$A148,СВЦЭМ!$B$39:$B$782,O$119)+'СЕТ СН'!$I$12+СВЦЭМ!$D$10+'СЕТ СН'!$I$5-'СЕТ СН'!$I$20</f>
        <v>5777.5150139500001</v>
      </c>
      <c r="P148" s="36">
        <f>SUMIFS(СВЦЭМ!$C$39:$C$782,СВЦЭМ!$A$39:$A$782,$A148,СВЦЭМ!$B$39:$B$782,P$119)+'СЕТ СН'!$I$12+СВЦЭМ!$D$10+'СЕТ СН'!$I$5-'СЕТ СН'!$I$20</f>
        <v>5762.8073953900002</v>
      </c>
      <c r="Q148" s="36">
        <f>SUMIFS(СВЦЭМ!$C$39:$C$782,СВЦЭМ!$A$39:$A$782,$A148,СВЦЭМ!$B$39:$B$782,Q$119)+'СЕТ СН'!$I$12+СВЦЭМ!$D$10+'СЕТ СН'!$I$5-'СЕТ СН'!$I$20</f>
        <v>5776.1535160100002</v>
      </c>
      <c r="R148" s="36">
        <f>SUMIFS(СВЦЭМ!$C$39:$C$782,СВЦЭМ!$A$39:$A$782,$A148,СВЦЭМ!$B$39:$B$782,R$119)+'СЕТ СН'!$I$12+СВЦЭМ!$D$10+'СЕТ СН'!$I$5-'СЕТ СН'!$I$20</f>
        <v>5770.81260647</v>
      </c>
      <c r="S148" s="36">
        <f>SUMIFS(СВЦЭМ!$C$39:$C$782,СВЦЭМ!$A$39:$A$782,$A148,СВЦЭМ!$B$39:$B$782,S$119)+'СЕТ СН'!$I$12+СВЦЭМ!$D$10+'СЕТ СН'!$I$5-'СЕТ СН'!$I$20</f>
        <v>5764.3703978399999</v>
      </c>
      <c r="T148" s="36">
        <f>SUMIFS(СВЦЭМ!$C$39:$C$782,СВЦЭМ!$A$39:$A$782,$A148,СВЦЭМ!$B$39:$B$782,T$119)+'СЕТ СН'!$I$12+СВЦЭМ!$D$10+'СЕТ СН'!$I$5-'СЕТ СН'!$I$20</f>
        <v>5711.27645708</v>
      </c>
      <c r="U148" s="36">
        <f>SUMIFS(СВЦЭМ!$C$39:$C$782,СВЦЭМ!$A$39:$A$782,$A148,СВЦЭМ!$B$39:$B$782,U$119)+'СЕТ СН'!$I$12+СВЦЭМ!$D$10+'СЕТ СН'!$I$5-'СЕТ СН'!$I$20</f>
        <v>5663.90976374</v>
      </c>
      <c r="V148" s="36">
        <f>SUMIFS(СВЦЭМ!$C$39:$C$782,СВЦЭМ!$A$39:$A$782,$A148,СВЦЭМ!$B$39:$B$782,V$119)+'СЕТ СН'!$I$12+СВЦЭМ!$D$10+'СЕТ СН'!$I$5-'СЕТ СН'!$I$20</f>
        <v>5625.2759939300004</v>
      </c>
      <c r="W148" s="36">
        <f>SUMIFS(СВЦЭМ!$C$39:$C$782,СВЦЭМ!$A$39:$A$782,$A148,СВЦЭМ!$B$39:$B$782,W$119)+'СЕТ СН'!$I$12+СВЦЭМ!$D$10+'СЕТ СН'!$I$5-'СЕТ СН'!$I$20</f>
        <v>5623.1519366900002</v>
      </c>
      <c r="X148" s="36">
        <f>SUMIFS(СВЦЭМ!$C$39:$C$782,СВЦЭМ!$A$39:$A$782,$A148,СВЦЭМ!$B$39:$B$782,X$119)+'СЕТ СН'!$I$12+СВЦЭМ!$D$10+'СЕТ СН'!$I$5-'СЕТ СН'!$I$20</f>
        <v>5652.3769386599997</v>
      </c>
      <c r="Y148" s="36">
        <f>SUMIFS(СВЦЭМ!$C$39:$C$782,СВЦЭМ!$A$39:$A$782,$A148,СВЦЭМ!$B$39:$B$782,Y$119)+'СЕТ СН'!$I$12+СВЦЭМ!$D$10+'СЕТ СН'!$I$5-'СЕТ СН'!$I$20</f>
        <v>5650.1389862899996</v>
      </c>
    </row>
    <row r="149" spans="1:26" ht="15.75" x14ac:dyDescent="0.2">
      <c r="A149" s="35">
        <f t="shared" si="3"/>
        <v>45015</v>
      </c>
      <c r="B149" s="36">
        <f>SUMIFS(СВЦЭМ!$C$39:$C$782,СВЦЭМ!$A$39:$A$782,$A149,СВЦЭМ!$B$39:$B$782,B$119)+'СЕТ СН'!$I$12+СВЦЭМ!$D$10+'СЕТ СН'!$I$5-'СЕТ СН'!$I$20</f>
        <v>5595.6961091100002</v>
      </c>
      <c r="C149" s="36">
        <f>SUMIFS(СВЦЭМ!$C$39:$C$782,СВЦЭМ!$A$39:$A$782,$A149,СВЦЭМ!$B$39:$B$782,C$119)+'СЕТ СН'!$I$12+СВЦЭМ!$D$10+'СЕТ СН'!$I$5-'СЕТ СН'!$I$20</f>
        <v>5666.53682845</v>
      </c>
      <c r="D149" s="36">
        <f>SUMIFS(СВЦЭМ!$C$39:$C$782,СВЦЭМ!$A$39:$A$782,$A149,СВЦЭМ!$B$39:$B$782,D$119)+'СЕТ СН'!$I$12+СВЦЭМ!$D$10+'СЕТ СН'!$I$5-'СЕТ СН'!$I$20</f>
        <v>5676.1056421600006</v>
      </c>
      <c r="E149" s="36">
        <f>SUMIFS(СВЦЭМ!$C$39:$C$782,СВЦЭМ!$A$39:$A$782,$A149,СВЦЭМ!$B$39:$B$782,E$119)+'СЕТ СН'!$I$12+СВЦЭМ!$D$10+'СЕТ СН'!$I$5-'СЕТ СН'!$I$20</f>
        <v>5676.1113810699999</v>
      </c>
      <c r="F149" s="36">
        <f>SUMIFS(СВЦЭМ!$C$39:$C$782,СВЦЭМ!$A$39:$A$782,$A149,СВЦЭМ!$B$39:$B$782,F$119)+'СЕТ СН'!$I$12+СВЦЭМ!$D$10+'СЕТ СН'!$I$5-'СЕТ СН'!$I$20</f>
        <v>5679.8412212500007</v>
      </c>
      <c r="G149" s="36">
        <f>SUMIFS(СВЦЭМ!$C$39:$C$782,СВЦЭМ!$A$39:$A$782,$A149,СВЦЭМ!$B$39:$B$782,G$119)+'СЕТ СН'!$I$12+СВЦЭМ!$D$10+'СЕТ СН'!$I$5-'СЕТ СН'!$I$20</f>
        <v>5639.0459099399995</v>
      </c>
      <c r="H149" s="36">
        <f>SUMIFS(СВЦЭМ!$C$39:$C$782,СВЦЭМ!$A$39:$A$782,$A149,СВЦЭМ!$B$39:$B$782,H$119)+'СЕТ СН'!$I$12+СВЦЭМ!$D$10+'СЕТ СН'!$I$5-'СЕТ СН'!$I$20</f>
        <v>5628.4284310599996</v>
      </c>
      <c r="I149" s="36">
        <f>SUMIFS(СВЦЭМ!$C$39:$C$782,СВЦЭМ!$A$39:$A$782,$A149,СВЦЭМ!$B$39:$B$782,I$119)+'СЕТ СН'!$I$12+СВЦЭМ!$D$10+'СЕТ СН'!$I$5-'СЕТ СН'!$I$20</f>
        <v>5568.7058029199998</v>
      </c>
      <c r="J149" s="36">
        <f>SUMIFS(СВЦЭМ!$C$39:$C$782,СВЦЭМ!$A$39:$A$782,$A149,СВЦЭМ!$B$39:$B$782,J$119)+'СЕТ СН'!$I$12+СВЦЭМ!$D$10+'СЕТ СН'!$I$5-'СЕТ СН'!$I$20</f>
        <v>5532.6829158500004</v>
      </c>
      <c r="K149" s="36">
        <f>SUMIFS(СВЦЭМ!$C$39:$C$782,СВЦЭМ!$A$39:$A$782,$A149,СВЦЭМ!$B$39:$B$782,K$119)+'СЕТ СН'!$I$12+СВЦЭМ!$D$10+'СЕТ СН'!$I$5-'СЕТ СН'!$I$20</f>
        <v>5501.6628987800004</v>
      </c>
      <c r="L149" s="36">
        <f>SUMIFS(СВЦЭМ!$C$39:$C$782,СВЦЭМ!$A$39:$A$782,$A149,СВЦЭМ!$B$39:$B$782,L$119)+'СЕТ СН'!$I$12+СВЦЭМ!$D$10+'СЕТ СН'!$I$5-'СЕТ СН'!$I$20</f>
        <v>5509.3044560199996</v>
      </c>
      <c r="M149" s="36">
        <f>SUMIFS(СВЦЭМ!$C$39:$C$782,СВЦЭМ!$A$39:$A$782,$A149,СВЦЭМ!$B$39:$B$782,M$119)+'СЕТ СН'!$I$12+СВЦЭМ!$D$10+'СЕТ СН'!$I$5-'СЕТ СН'!$I$20</f>
        <v>5538.4786234100002</v>
      </c>
      <c r="N149" s="36">
        <f>SUMIFS(СВЦЭМ!$C$39:$C$782,СВЦЭМ!$A$39:$A$782,$A149,СВЦЭМ!$B$39:$B$782,N$119)+'СЕТ СН'!$I$12+СВЦЭМ!$D$10+'СЕТ СН'!$I$5-'СЕТ СН'!$I$20</f>
        <v>5575.0912397499997</v>
      </c>
      <c r="O149" s="36">
        <f>SUMIFS(СВЦЭМ!$C$39:$C$782,СВЦЭМ!$A$39:$A$782,$A149,СВЦЭМ!$B$39:$B$782,O$119)+'СЕТ СН'!$I$12+СВЦЭМ!$D$10+'СЕТ СН'!$I$5-'СЕТ СН'!$I$20</f>
        <v>5610.3827894300002</v>
      </c>
      <c r="P149" s="36">
        <f>SUMIFS(СВЦЭМ!$C$39:$C$782,СВЦЭМ!$A$39:$A$782,$A149,СВЦЭМ!$B$39:$B$782,P$119)+'СЕТ СН'!$I$12+СВЦЭМ!$D$10+'СЕТ СН'!$I$5-'СЕТ СН'!$I$20</f>
        <v>5617.4398101300003</v>
      </c>
      <c r="Q149" s="36">
        <f>SUMIFS(СВЦЭМ!$C$39:$C$782,СВЦЭМ!$A$39:$A$782,$A149,СВЦЭМ!$B$39:$B$782,Q$119)+'СЕТ СН'!$I$12+СВЦЭМ!$D$10+'СЕТ СН'!$I$5-'СЕТ СН'!$I$20</f>
        <v>5636.0371490400003</v>
      </c>
      <c r="R149" s="36">
        <f>SUMIFS(СВЦЭМ!$C$39:$C$782,СВЦЭМ!$A$39:$A$782,$A149,СВЦЭМ!$B$39:$B$782,R$119)+'СЕТ СН'!$I$12+СВЦЭМ!$D$10+'СЕТ СН'!$I$5-'СЕТ СН'!$I$20</f>
        <v>5633.6784677699998</v>
      </c>
      <c r="S149" s="36">
        <f>SUMIFS(СВЦЭМ!$C$39:$C$782,СВЦЭМ!$A$39:$A$782,$A149,СВЦЭМ!$B$39:$B$782,S$119)+'СЕТ СН'!$I$12+СВЦЭМ!$D$10+'СЕТ СН'!$I$5-'СЕТ СН'!$I$20</f>
        <v>5607.7284932599996</v>
      </c>
      <c r="T149" s="36">
        <f>SUMIFS(СВЦЭМ!$C$39:$C$782,СВЦЭМ!$A$39:$A$782,$A149,СВЦЭМ!$B$39:$B$782,T$119)+'СЕТ СН'!$I$12+СВЦЭМ!$D$10+'СЕТ СН'!$I$5-'СЕТ СН'!$I$20</f>
        <v>5566.1824702600006</v>
      </c>
      <c r="U149" s="36">
        <f>SUMIFS(СВЦЭМ!$C$39:$C$782,СВЦЭМ!$A$39:$A$782,$A149,СВЦЭМ!$B$39:$B$782,U$119)+'СЕТ СН'!$I$12+СВЦЭМ!$D$10+'СЕТ СН'!$I$5-'СЕТ СН'!$I$20</f>
        <v>5556.70476151</v>
      </c>
      <c r="V149" s="36">
        <f>SUMIFS(СВЦЭМ!$C$39:$C$782,СВЦЭМ!$A$39:$A$782,$A149,СВЦЭМ!$B$39:$B$782,V$119)+'СЕТ СН'!$I$12+СВЦЭМ!$D$10+'СЕТ СН'!$I$5-'СЕТ СН'!$I$20</f>
        <v>5518.80971426</v>
      </c>
      <c r="W149" s="36">
        <f>SUMIFS(СВЦЭМ!$C$39:$C$782,СВЦЭМ!$A$39:$A$782,$A149,СВЦЭМ!$B$39:$B$782,W$119)+'СЕТ СН'!$I$12+СВЦЭМ!$D$10+'СЕТ СН'!$I$5-'СЕТ СН'!$I$20</f>
        <v>5512.51209509</v>
      </c>
      <c r="X149" s="36">
        <f>SUMIFS(СВЦЭМ!$C$39:$C$782,СВЦЭМ!$A$39:$A$782,$A149,СВЦЭМ!$B$39:$B$782,X$119)+'СЕТ СН'!$I$12+СВЦЭМ!$D$10+'СЕТ СН'!$I$5-'СЕТ СН'!$I$20</f>
        <v>5542.54670945</v>
      </c>
      <c r="Y149" s="36">
        <f>SUMIFS(СВЦЭМ!$C$39:$C$782,СВЦЭМ!$A$39:$A$782,$A149,СВЦЭМ!$B$39:$B$782,Y$119)+'СЕТ СН'!$I$12+СВЦЭМ!$D$10+'СЕТ СН'!$I$5-'СЕТ СН'!$I$20</f>
        <v>5580.7148879200004</v>
      </c>
    </row>
    <row r="150" spans="1:26" ht="15.75" x14ac:dyDescent="0.2">
      <c r="A150" s="35">
        <f t="shared" si="3"/>
        <v>45016</v>
      </c>
      <c r="B150" s="36">
        <f>SUMIFS(СВЦЭМ!$C$39:$C$782,СВЦЭМ!$A$39:$A$782,$A150,СВЦЭМ!$B$39:$B$782,B$119)+'СЕТ СН'!$I$12+СВЦЭМ!$D$10+'СЕТ СН'!$I$5-'СЕТ СН'!$I$20</f>
        <v>5653.1944810100003</v>
      </c>
      <c r="C150" s="36">
        <f>SUMIFS(СВЦЭМ!$C$39:$C$782,СВЦЭМ!$A$39:$A$782,$A150,СВЦЭМ!$B$39:$B$782,C$119)+'СЕТ СН'!$I$12+СВЦЭМ!$D$10+'СЕТ СН'!$I$5-'СЕТ СН'!$I$20</f>
        <v>5607.5066345300002</v>
      </c>
      <c r="D150" s="36">
        <f>SUMIFS(СВЦЭМ!$C$39:$C$782,СВЦЭМ!$A$39:$A$782,$A150,СВЦЭМ!$B$39:$B$782,D$119)+'СЕТ СН'!$I$12+СВЦЭМ!$D$10+'СЕТ СН'!$I$5-'СЕТ СН'!$I$20</f>
        <v>5719.8833368200003</v>
      </c>
      <c r="E150" s="36">
        <f>SUMIFS(СВЦЭМ!$C$39:$C$782,СВЦЭМ!$A$39:$A$782,$A150,СВЦЭМ!$B$39:$B$782,E$119)+'СЕТ СН'!$I$12+СВЦЭМ!$D$10+'СЕТ СН'!$I$5-'СЕТ СН'!$I$20</f>
        <v>5713.3090093000001</v>
      </c>
      <c r="F150" s="36">
        <f>SUMIFS(СВЦЭМ!$C$39:$C$782,СВЦЭМ!$A$39:$A$782,$A150,СВЦЭМ!$B$39:$B$782,F$119)+'СЕТ СН'!$I$12+СВЦЭМ!$D$10+'СЕТ СН'!$I$5-'СЕТ СН'!$I$20</f>
        <v>5718.4217352200003</v>
      </c>
      <c r="G150" s="36">
        <f>SUMIFS(СВЦЭМ!$C$39:$C$782,СВЦЭМ!$A$39:$A$782,$A150,СВЦЭМ!$B$39:$B$782,G$119)+'СЕТ СН'!$I$12+СВЦЭМ!$D$10+'СЕТ СН'!$I$5-'СЕТ СН'!$I$20</f>
        <v>5700.7330213799996</v>
      </c>
      <c r="H150" s="36">
        <f>SUMIFS(СВЦЭМ!$C$39:$C$782,СВЦЭМ!$A$39:$A$782,$A150,СВЦЭМ!$B$39:$B$782,H$119)+'СЕТ СН'!$I$12+СВЦЭМ!$D$10+'СЕТ СН'!$I$5-'СЕТ СН'!$I$20</f>
        <v>5689.9526343199996</v>
      </c>
      <c r="I150" s="36">
        <f>SUMIFS(СВЦЭМ!$C$39:$C$782,СВЦЭМ!$A$39:$A$782,$A150,СВЦЭМ!$B$39:$B$782,I$119)+'СЕТ СН'!$I$12+СВЦЭМ!$D$10+'СЕТ СН'!$I$5-'СЕТ СН'!$I$20</f>
        <v>5615.3251241300004</v>
      </c>
      <c r="J150" s="36">
        <f>SUMIFS(СВЦЭМ!$C$39:$C$782,СВЦЭМ!$A$39:$A$782,$A150,СВЦЭМ!$B$39:$B$782,J$119)+'СЕТ СН'!$I$12+СВЦЭМ!$D$10+'СЕТ СН'!$I$5-'СЕТ СН'!$I$20</f>
        <v>5590.2934903599999</v>
      </c>
      <c r="K150" s="36">
        <f>SUMIFS(СВЦЭМ!$C$39:$C$782,СВЦЭМ!$A$39:$A$782,$A150,СВЦЭМ!$B$39:$B$782,K$119)+'СЕТ СН'!$I$12+СВЦЭМ!$D$10+'СЕТ СН'!$I$5-'СЕТ СН'!$I$20</f>
        <v>5556.1109234300002</v>
      </c>
      <c r="L150" s="36">
        <f>SUMIFS(СВЦЭМ!$C$39:$C$782,СВЦЭМ!$A$39:$A$782,$A150,СВЦЭМ!$B$39:$B$782,L$119)+'СЕТ СН'!$I$12+СВЦЭМ!$D$10+'СЕТ СН'!$I$5-'СЕТ СН'!$I$20</f>
        <v>5526.3946321200001</v>
      </c>
      <c r="M150" s="36">
        <f>SUMIFS(СВЦЭМ!$C$39:$C$782,СВЦЭМ!$A$39:$A$782,$A150,СВЦЭМ!$B$39:$B$782,M$119)+'СЕТ СН'!$I$12+СВЦЭМ!$D$10+'СЕТ СН'!$I$5-'СЕТ СН'!$I$20</f>
        <v>5517.9002704499999</v>
      </c>
      <c r="N150" s="36">
        <f>SUMIFS(СВЦЭМ!$C$39:$C$782,СВЦЭМ!$A$39:$A$782,$A150,СВЦЭМ!$B$39:$B$782,N$119)+'СЕТ СН'!$I$12+СВЦЭМ!$D$10+'СЕТ СН'!$I$5-'СЕТ СН'!$I$20</f>
        <v>5560.3646518000005</v>
      </c>
      <c r="O150" s="36">
        <f>SUMIFS(СВЦЭМ!$C$39:$C$782,СВЦЭМ!$A$39:$A$782,$A150,СВЦЭМ!$B$39:$B$782,O$119)+'СЕТ СН'!$I$12+СВЦЭМ!$D$10+'СЕТ СН'!$I$5-'СЕТ СН'!$I$20</f>
        <v>5589.2752465600006</v>
      </c>
      <c r="P150" s="36">
        <f>SUMIFS(СВЦЭМ!$C$39:$C$782,СВЦЭМ!$A$39:$A$782,$A150,СВЦЭМ!$B$39:$B$782,P$119)+'СЕТ СН'!$I$12+СВЦЭМ!$D$10+'СЕТ СН'!$I$5-'СЕТ СН'!$I$20</f>
        <v>5607.01714292</v>
      </c>
      <c r="Q150" s="36">
        <f>SUMIFS(СВЦЭМ!$C$39:$C$782,СВЦЭМ!$A$39:$A$782,$A150,СВЦЭМ!$B$39:$B$782,Q$119)+'СЕТ СН'!$I$12+СВЦЭМ!$D$10+'СЕТ СН'!$I$5-'СЕТ СН'!$I$20</f>
        <v>5595.9167309000004</v>
      </c>
      <c r="R150" s="36">
        <f>SUMIFS(СВЦЭМ!$C$39:$C$782,СВЦЭМ!$A$39:$A$782,$A150,СВЦЭМ!$B$39:$B$782,R$119)+'СЕТ СН'!$I$12+СВЦЭМ!$D$10+'СЕТ СН'!$I$5-'СЕТ СН'!$I$20</f>
        <v>5589.9324371000002</v>
      </c>
      <c r="S150" s="36">
        <f>SUMIFS(СВЦЭМ!$C$39:$C$782,СВЦЭМ!$A$39:$A$782,$A150,СВЦЭМ!$B$39:$B$782,S$119)+'СЕТ СН'!$I$12+СВЦЭМ!$D$10+'СЕТ СН'!$I$5-'СЕТ СН'!$I$20</f>
        <v>5570.9872854499999</v>
      </c>
      <c r="T150" s="36">
        <f>SUMIFS(СВЦЭМ!$C$39:$C$782,СВЦЭМ!$A$39:$A$782,$A150,СВЦЭМ!$B$39:$B$782,T$119)+'СЕТ СН'!$I$12+СВЦЭМ!$D$10+'СЕТ СН'!$I$5-'СЕТ СН'!$I$20</f>
        <v>5533.3465793400001</v>
      </c>
      <c r="U150" s="36">
        <f>SUMIFS(СВЦЭМ!$C$39:$C$782,СВЦЭМ!$A$39:$A$782,$A150,СВЦЭМ!$B$39:$B$782,U$119)+'СЕТ СН'!$I$12+СВЦЭМ!$D$10+'СЕТ СН'!$I$5-'СЕТ СН'!$I$20</f>
        <v>5519.2749573900001</v>
      </c>
      <c r="V150" s="36">
        <f>SUMIFS(СВЦЭМ!$C$39:$C$782,СВЦЭМ!$A$39:$A$782,$A150,СВЦЭМ!$B$39:$B$782,V$119)+'СЕТ СН'!$I$12+СВЦЭМ!$D$10+'СЕТ СН'!$I$5-'СЕТ СН'!$I$20</f>
        <v>5484.8622619300004</v>
      </c>
      <c r="W150" s="36">
        <f>SUMIFS(СВЦЭМ!$C$39:$C$782,СВЦЭМ!$A$39:$A$782,$A150,СВЦЭМ!$B$39:$B$782,W$119)+'СЕТ СН'!$I$12+СВЦЭМ!$D$10+'СЕТ СН'!$I$5-'СЕТ СН'!$I$20</f>
        <v>5479.8861637700002</v>
      </c>
      <c r="X150" s="36">
        <f>SUMIFS(СВЦЭМ!$C$39:$C$782,СВЦЭМ!$A$39:$A$782,$A150,СВЦЭМ!$B$39:$B$782,X$119)+'СЕТ СН'!$I$12+СВЦЭМ!$D$10+'СЕТ СН'!$I$5-'СЕТ СН'!$I$20</f>
        <v>5520.0717917500006</v>
      </c>
      <c r="Y150" s="36">
        <f>SUMIFS(СВЦЭМ!$C$39:$C$782,СВЦЭМ!$A$39:$A$782,$A150,СВЦЭМ!$B$39:$B$782,Y$119)+'СЕТ СН'!$I$12+СВЦЭМ!$D$10+'СЕТ СН'!$I$5-'СЕТ СН'!$I$20</f>
        <v>5506.2171607199998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9"/>
      <c r="W154" s="39"/>
      <c r="X154" s="39"/>
      <c r="Y154" s="39"/>
      <c r="Z154" s="39"/>
    </row>
    <row r="155" spans="1:26" ht="15.75" customHeight="1" x14ac:dyDescent="0.2">
      <c r="A155" s="140"/>
      <c r="B155" s="140"/>
      <c r="C155" s="140"/>
      <c r="D155" s="140"/>
      <c r="E155" s="140"/>
      <c r="F155" s="140"/>
      <c r="G155" s="140"/>
      <c r="H155" s="140"/>
      <c r="I155" s="140"/>
      <c r="J155" s="140"/>
      <c r="K155" s="140"/>
      <c r="L155" s="140"/>
      <c r="M155" s="140"/>
      <c r="N155" s="143">
        <f>СВЦЭМ!$D$12+'СЕТ СН'!$F$13-'СЕТ СН'!$F$21</f>
        <v>744826.29828929401</v>
      </c>
      <c r="O155" s="144"/>
      <c r="P155" s="143">
        <f>СВЦЭМ!$D$12+'СЕТ СН'!$F$13-'СЕТ СН'!$G$21</f>
        <v>744826.29828929401</v>
      </c>
      <c r="Q155" s="144"/>
      <c r="R155" s="143">
        <f>СВЦЭМ!$D$12+'СЕТ СН'!$F$13-'СЕТ СН'!$H$21</f>
        <v>744826.29828929401</v>
      </c>
      <c r="S155" s="144"/>
      <c r="T155" s="143">
        <f>СВЦЭМ!$D$12+'СЕТ СН'!$F$13-'СЕТ СН'!$I$21</f>
        <v>744826.29828929401</v>
      </c>
      <c r="U155" s="144"/>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39</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01.03.2023</v>
      </c>
      <c r="B12" s="36">
        <f>SUMIFS(СВЦЭМ!$C$39:$C$782,СВЦЭМ!$A$39:$A$782,$A12,СВЦЭМ!$B$39:$B$782,B$11)+'СЕТ СН'!$F$12+СВЦЭМ!$D$10+'СЕТ СН'!$F$6-'СЕТ СН'!$F$22</f>
        <v>2268.0805324599996</v>
      </c>
      <c r="C12" s="36">
        <f>SUMIFS(СВЦЭМ!$C$39:$C$782,СВЦЭМ!$A$39:$A$782,$A12,СВЦЭМ!$B$39:$B$782,C$11)+'СЕТ СН'!$F$12+СВЦЭМ!$D$10+'СЕТ СН'!$F$6-'СЕТ СН'!$F$22</f>
        <v>2307.0974030399998</v>
      </c>
      <c r="D12" s="36">
        <f>SUMIFS(СВЦЭМ!$C$39:$C$782,СВЦЭМ!$A$39:$A$782,$A12,СВЦЭМ!$B$39:$B$782,D$11)+'СЕТ СН'!$F$12+СВЦЭМ!$D$10+'СЕТ СН'!$F$6-'СЕТ СН'!$F$22</f>
        <v>2327.2862326899999</v>
      </c>
      <c r="E12" s="36">
        <f>SUMIFS(СВЦЭМ!$C$39:$C$782,СВЦЭМ!$A$39:$A$782,$A12,СВЦЭМ!$B$39:$B$782,E$11)+'СЕТ СН'!$F$12+СВЦЭМ!$D$10+'СЕТ СН'!$F$6-'СЕТ СН'!$F$22</f>
        <v>2345.7868393899998</v>
      </c>
      <c r="F12" s="36">
        <f>SUMIFS(СВЦЭМ!$C$39:$C$782,СВЦЭМ!$A$39:$A$782,$A12,СВЦЭМ!$B$39:$B$782,F$11)+'СЕТ СН'!$F$12+СВЦЭМ!$D$10+'СЕТ СН'!$F$6-'СЕТ СН'!$F$22</f>
        <v>2346.2121210999999</v>
      </c>
      <c r="G12" s="36">
        <f>SUMIFS(СВЦЭМ!$C$39:$C$782,СВЦЭМ!$A$39:$A$782,$A12,СВЦЭМ!$B$39:$B$782,G$11)+'СЕТ СН'!$F$12+СВЦЭМ!$D$10+'СЕТ СН'!$F$6-'СЕТ СН'!$F$22</f>
        <v>2312.42828521</v>
      </c>
      <c r="H12" s="36">
        <f>SUMIFS(СВЦЭМ!$C$39:$C$782,СВЦЭМ!$A$39:$A$782,$A12,СВЦЭМ!$B$39:$B$782,H$11)+'СЕТ СН'!$F$12+СВЦЭМ!$D$10+'СЕТ СН'!$F$6-'СЕТ СН'!$F$22</f>
        <v>2280.5655854199999</v>
      </c>
      <c r="I12" s="36">
        <f>SUMIFS(СВЦЭМ!$C$39:$C$782,СВЦЭМ!$A$39:$A$782,$A12,СВЦЭМ!$B$39:$B$782,I$11)+'СЕТ СН'!$F$12+СВЦЭМ!$D$10+'СЕТ СН'!$F$6-'СЕТ СН'!$F$22</f>
        <v>2224.76688431</v>
      </c>
      <c r="J12" s="36">
        <f>SUMIFS(СВЦЭМ!$C$39:$C$782,СВЦЭМ!$A$39:$A$782,$A12,СВЦЭМ!$B$39:$B$782,J$11)+'СЕТ СН'!$F$12+СВЦЭМ!$D$10+'СЕТ СН'!$F$6-'СЕТ СН'!$F$22</f>
        <v>2210.66257503</v>
      </c>
      <c r="K12" s="36">
        <f>SUMIFS(СВЦЭМ!$C$39:$C$782,СВЦЭМ!$A$39:$A$782,$A12,СВЦЭМ!$B$39:$B$782,K$11)+'СЕТ СН'!$F$12+СВЦЭМ!$D$10+'СЕТ СН'!$F$6-'СЕТ СН'!$F$22</f>
        <v>2145.4929723999999</v>
      </c>
      <c r="L12" s="36">
        <f>SUMIFS(СВЦЭМ!$C$39:$C$782,СВЦЭМ!$A$39:$A$782,$A12,СВЦЭМ!$B$39:$B$782,L$11)+'СЕТ СН'!$F$12+СВЦЭМ!$D$10+'СЕТ СН'!$F$6-'СЕТ СН'!$F$22</f>
        <v>2165.2560919799998</v>
      </c>
      <c r="M12" s="36">
        <f>SUMIFS(СВЦЭМ!$C$39:$C$782,СВЦЭМ!$A$39:$A$782,$A12,СВЦЭМ!$B$39:$B$782,M$11)+'СЕТ СН'!$F$12+СВЦЭМ!$D$10+'СЕТ СН'!$F$6-'СЕТ СН'!$F$22</f>
        <v>2179.5930112199999</v>
      </c>
      <c r="N12" s="36">
        <f>SUMIFS(СВЦЭМ!$C$39:$C$782,СВЦЭМ!$A$39:$A$782,$A12,СВЦЭМ!$B$39:$B$782,N$11)+'СЕТ СН'!$F$12+СВЦЭМ!$D$10+'СЕТ СН'!$F$6-'СЕТ СН'!$F$22</f>
        <v>2211.9737741099998</v>
      </c>
      <c r="O12" s="36">
        <f>SUMIFS(СВЦЭМ!$C$39:$C$782,СВЦЭМ!$A$39:$A$782,$A12,СВЦЭМ!$B$39:$B$782,O$11)+'СЕТ СН'!$F$12+СВЦЭМ!$D$10+'СЕТ СН'!$F$6-'СЕТ СН'!$F$22</f>
        <v>2226.7244501800001</v>
      </c>
      <c r="P12" s="36">
        <f>SUMIFS(СВЦЭМ!$C$39:$C$782,СВЦЭМ!$A$39:$A$782,$A12,СВЦЭМ!$B$39:$B$782,P$11)+'СЕТ СН'!$F$12+СВЦЭМ!$D$10+'СЕТ СН'!$F$6-'СЕТ СН'!$F$22</f>
        <v>2229.7338397499998</v>
      </c>
      <c r="Q12" s="36">
        <f>SUMIFS(СВЦЭМ!$C$39:$C$782,СВЦЭМ!$A$39:$A$782,$A12,СВЦЭМ!$B$39:$B$782,Q$11)+'СЕТ СН'!$F$12+СВЦЭМ!$D$10+'СЕТ СН'!$F$6-'СЕТ СН'!$F$22</f>
        <v>2213.98139816</v>
      </c>
      <c r="R12" s="36">
        <f>SUMIFS(СВЦЭМ!$C$39:$C$782,СВЦЭМ!$A$39:$A$782,$A12,СВЦЭМ!$B$39:$B$782,R$11)+'СЕТ СН'!$F$12+СВЦЭМ!$D$10+'СЕТ СН'!$F$6-'СЕТ СН'!$F$22</f>
        <v>2218.48293066</v>
      </c>
      <c r="S12" s="36">
        <f>SUMIFS(СВЦЭМ!$C$39:$C$782,СВЦЭМ!$A$39:$A$782,$A12,СВЦЭМ!$B$39:$B$782,S$11)+'СЕТ СН'!$F$12+СВЦЭМ!$D$10+'СЕТ СН'!$F$6-'СЕТ СН'!$F$22</f>
        <v>2188.7464273699998</v>
      </c>
      <c r="T12" s="36">
        <f>SUMIFS(СВЦЭМ!$C$39:$C$782,СВЦЭМ!$A$39:$A$782,$A12,СВЦЭМ!$B$39:$B$782,T$11)+'СЕТ СН'!$F$12+СВЦЭМ!$D$10+'СЕТ СН'!$F$6-'СЕТ СН'!$F$22</f>
        <v>2182.95477962</v>
      </c>
      <c r="U12" s="36">
        <f>SUMIFS(СВЦЭМ!$C$39:$C$782,СВЦЭМ!$A$39:$A$782,$A12,СВЦЭМ!$B$39:$B$782,U$11)+'СЕТ СН'!$F$12+СВЦЭМ!$D$10+'СЕТ СН'!$F$6-'СЕТ СН'!$F$22</f>
        <v>2196.5757505500001</v>
      </c>
      <c r="V12" s="36">
        <f>SUMIFS(СВЦЭМ!$C$39:$C$782,СВЦЭМ!$A$39:$A$782,$A12,СВЦЭМ!$B$39:$B$782,V$11)+'СЕТ СН'!$F$12+СВЦЭМ!$D$10+'СЕТ СН'!$F$6-'СЕТ СН'!$F$22</f>
        <v>2199.33119949</v>
      </c>
      <c r="W12" s="36">
        <f>SUMIFS(СВЦЭМ!$C$39:$C$782,СВЦЭМ!$A$39:$A$782,$A12,СВЦЭМ!$B$39:$B$782,W$11)+'СЕТ СН'!$F$12+СВЦЭМ!$D$10+'СЕТ СН'!$F$6-'СЕТ СН'!$F$22</f>
        <v>2218.75390578</v>
      </c>
      <c r="X12" s="36">
        <f>SUMIFS(СВЦЭМ!$C$39:$C$782,СВЦЭМ!$A$39:$A$782,$A12,СВЦЭМ!$B$39:$B$782,X$11)+'СЕТ СН'!$F$12+СВЦЭМ!$D$10+'СЕТ СН'!$F$6-'СЕТ СН'!$F$22</f>
        <v>2233.1337819800001</v>
      </c>
      <c r="Y12" s="36">
        <f>SUMIFS(СВЦЭМ!$C$39:$C$782,СВЦЭМ!$A$39:$A$782,$A12,СВЦЭМ!$B$39:$B$782,Y$11)+'СЕТ СН'!$F$12+СВЦЭМ!$D$10+'СЕТ СН'!$F$6-'СЕТ СН'!$F$22</f>
        <v>2271.7093997100001</v>
      </c>
      <c r="AA12" s="37"/>
    </row>
    <row r="13" spans="1:27" ht="15.75" x14ac:dyDescent="0.2">
      <c r="A13" s="35">
        <f>A12+1</f>
        <v>44987</v>
      </c>
      <c r="B13" s="36">
        <f>SUMIFS(СВЦЭМ!$C$39:$C$782,СВЦЭМ!$A$39:$A$782,$A13,СВЦЭМ!$B$39:$B$782,B$11)+'СЕТ СН'!$F$12+СВЦЭМ!$D$10+'СЕТ СН'!$F$6-'СЕТ СН'!$F$22</f>
        <v>2242.0347210899999</v>
      </c>
      <c r="C13" s="36">
        <f>SUMIFS(СВЦЭМ!$C$39:$C$782,СВЦЭМ!$A$39:$A$782,$A13,СВЦЭМ!$B$39:$B$782,C$11)+'СЕТ СН'!$F$12+СВЦЭМ!$D$10+'СЕТ СН'!$F$6-'СЕТ СН'!$F$22</f>
        <v>2222.2228689399999</v>
      </c>
      <c r="D13" s="36">
        <f>SUMIFS(СВЦЭМ!$C$39:$C$782,СВЦЭМ!$A$39:$A$782,$A13,СВЦЭМ!$B$39:$B$782,D$11)+'СЕТ СН'!$F$12+СВЦЭМ!$D$10+'СЕТ СН'!$F$6-'СЕТ СН'!$F$22</f>
        <v>2242.5498256999999</v>
      </c>
      <c r="E13" s="36">
        <f>SUMIFS(СВЦЭМ!$C$39:$C$782,СВЦЭМ!$A$39:$A$782,$A13,СВЦЭМ!$B$39:$B$782,E$11)+'СЕТ СН'!$F$12+СВЦЭМ!$D$10+'СЕТ СН'!$F$6-'СЕТ СН'!$F$22</f>
        <v>2255.8518111899998</v>
      </c>
      <c r="F13" s="36">
        <f>SUMIFS(СВЦЭМ!$C$39:$C$782,СВЦЭМ!$A$39:$A$782,$A13,СВЦЭМ!$B$39:$B$782,F$11)+'СЕТ СН'!$F$12+СВЦЭМ!$D$10+'СЕТ СН'!$F$6-'СЕТ СН'!$F$22</f>
        <v>2257.7755426899998</v>
      </c>
      <c r="G13" s="36">
        <f>SUMIFS(СВЦЭМ!$C$39:$C$782,СВЦЭМ!$A$39:$A$782,$A13,СВЦЭМ!$B$39:$B$782,G$11)+'СЕТ СН'!$F$12+СВЦЭМ!$D$10+'СЕТ СН'!$F$6-'СЕТ СН'!$F$22</f>
        <v>2229.2502832099999</v>
      </c>
      <c r="H13" s="36">
        <f>SUMIFS(СВЦЭМ!$C$39:$C$782,СВЦЭМ!$A$39:$A$782,$A13,СВЦЭМ!$B$39:$B$782,H$11)+'СЕТ СН'!$F$12+СВЦЭМ!$D$10+'СЕТ СН'!$F$6-'СЕТ СН'!$F$22</f>
        <v>2121.3318490299998</v>
      </c>
      <c r="I13" s="36">
        <f>SUMIFS(СВЦЭМ!$C$39:$C$782,СВЦЭМ!$A$39:$A$782,$A13,СВЦЭМ!$B$39:$B$782,I$11)+'СЕТ СН'!$F$12+СВЦЭМ!$D$10+'СЕТ СН'!$F$6-'СЕТ СН'!$F$22</f>
        <v>2078.5242060699998</v>
      </c>
      <c r="J13" s="36">
        <f>SUMIFS(СВЦЭМ!$C$39:$C$782,СВЦЭМ!$A$39:$A$782,$A13,СВЦЭМ!$B$39:$B$782,J$11)+'СЕТ СН'!$F$12+СВЦЭМ!$D$10+'СЕТ СН'!$F$6-'СЕТ СН'!$F$22</f>
        <v>2060.4234671099998</v>
      </c>
      <c r="K13" s="36">
        <f>SUMIFS(СВЦЭМ!$C$39:$C$782,СВЦЭМ!$A$39:$A$782,$A13,СВЦЭМ!$B$39:$B$782,K$11)+'СЕТ СН'!$F$12+СВЦЭМ!$D$10+'СЕТ СН'!$F$6-'СЕТ СН'!$F$22</f>
        <v>2078.1751627600001</v>
      </c>
      <c r="L13" s="36">
        <f>SUMIFS(СВЦЭМ!$C$39:$C$782,СВЦЭМ!$A$39:$A$782,$A13,СВЦЭМ!$B$39:$B$782,L$11)+'СЕТ СН'!$F$12+СВЦЭМ!$D$10+'СЕТ СН'!$F$6-'СЕТ СН'!$F$22</f>
        <v>2076.43856693</v>
      </c>
      <c r="M13" s="36">
        <f>SUMIFS(СВЦЭМ!$C$39:$C$782,СВЦЭМ!$A$39:$A$782,$A13,СВЦЭМ!$B$39:$B$782,M$11)+'СЕТ СН'!$F$12+СВЦЭМ!$D$10+'СЕТ СН'!$F$6-'СЕТ СН'!$F$22</f>
        <v>2077.5305245499999</v>
      </c>
      <c r="N13" s="36">
        <f>SUMIFS(СВЦЭМ!$C$39:$C$782,СВЦЭМ!$A$39:$A$782,$A13,СВЦЭМ!$B$39:$B$782,N$11)+'СЕТ СН'!$F$12+СВЦЭМ!$D$10+'СЕТ СН'!$F$6-'СЕТ СН'!$F$22</f>
        <v>2098.4677495000001</v>
      </c>
      <c r="O13" s="36">
        <f>SUMIFS(СВЦЭМ!$C$39:$C$782,СВЦЭМ!$A$39:$A$782,$A13,СВЦЭМ!$B$39:$B$782,O$11)+'СЕТ СН'!$F$12+СВЦЭМ!$D$10+'СЕТ СН'!$F$6-'СЕТ СН'!$F$22</f>
        <v>2145.4634026700001</v>
      </c>
      <c r="P13" s="36">
        <f>SUMIFS(СВЦЭМ!$C$39:$C$782,СВЦЭМ!$A$39:$A$782,$A13,СВЦЭМ!$B$39:$B$782,P$11)+'СЕТ СН'!$F$12+СВЦЭМ!$D$10+'СЕТ СН'!$F$6-'СЕТ СН'!$F$22</f>
        <v>2160.0020365800001</v>
      </c>
      <c r="Q13" s="36">
        <f>SUMIFS(СВЦЭМ!$C$39:$C$782,СВЦЭМ!$A$39:$A$782,$A13,СВЦЭМ!$B$39:$B$782,Q$11)+'СЕТ СН'!$F$12+СВЦЭМ!$D$10+'СЕТ СН'!$F$6-'СЕТ СН'!$F$22</f>
        <v>2164.6745425200002</v>
      </c>
      <c r="R13" s="36">
        <f>SUMIFS(СВЦЭМ!$C$39:$C$782,СВЦЭМ!$A$39:$A$782,$A13,СВЦЭМ!$B$39:$B$782,R$11)+'СЕТ СН'!$F$12+СВЦЭМ!$D$10+'СЕТ СН'!$F$6-'СЕТ СН'!$F$22</f>
        <v>2171.14121952</v>
      </c>
      <c r="S13" s="36">
        <f>SUMIFS(СВЦЭМ!$C$39:$C$782,СВЦЭМ!$A$39:$A$782,$A13,СВЦЭМ!$B$39:$B$782,S$11)+'СЕТ СН'!$F$12+СВЦЭМ!$D$10+'СЕТ СН'!$F$6-'СЕТ СН'!$F$22</f>
        <v>2166.2844875400001</v>
      </c>
      <c r="T13" s="36">
        <f>SUMIFS(СВЦЭМ!$C$39:$C$782,СВЦЭМ!$A$39:$A$782,$A13,СВЦЭМ!$B$39:$B$782,T$11)+'СЕТ СН'!$F$12+СВЦЭМ!$D$10+'СЕТ СН'!$F$6-'СЕТ СН'!$F$22</f>
        <v>2120.0868087200001</v>
      </c>
      <c r="U13" s="36">
        <f>SUMIFS(СВЦЭМ!$C$39:$C$782,СВЦЭМ!$A$39:$A$782,$A13,СВЦЭМ!$B$39:$B$782,U$11)+'СЕТ СН'!$F$12+СВЦЭМ!$D$10+'СЕТ СН'!$F$6-'СЕТ СН'!$F$22</f>
        <v>2059.0933628899998</v>
      </c>
      <c r="V13" s="36">
        <f>SUMIFS(СВЦЭМ!$C$39:$C$782,СВЦЭМ!$A$39:$A$782,$A13,СВЦЭМ!$B$39:$B$782,V$11)+'СЕТ СН'!$F$12+СВЦЭМ!$D$10+'СЕТ СН'!$F$6-'СЕТ СН'!$F$22</f>
        <v>2043.7434878600002</v>
      </c>
      <c r="W13" s="36">
        <f>SUMIFS(СВЦЭМ!$C$39:$C$782,СВЦЭМ!$A$39:$A$782,$A13,СВЦЭМ!$B$39:$B$782,W$11)+'СЕТ СН'!$F$12+СВЦЭМ!$D$10+'СЕТ СН'!$F$6-'СЕТ СН'!$F$22</f>
        <v>2064.55370554</v>
      </c>
      <c r="X13" s="36">
        <f>SUMIFS(СВЦЭМ!$C$39:$C$782,СВЦЭМ!$A$39:$A$782,$A13,СВЦЭМ!$B$39:$B$782,X$11)+'СЕТ СН'!$F$12+СВЦЭМ!$D$10+'СЕТ СН'!$F$6-'СЕТ СН'!$F$22</f>
        <v>2084.3909814600001</v>
      </c>
      <c r="Y13" s="36">
        <f>SUMIFS(СВЦЭМ!$C$39:$C$782,СВЦЭМ!$A$39:$A$782,$A13,СВЦЭМ!$B$39:$B$782,Y$11)+'СЕТ СН'!$F$12+СВЦЭМ!$D$10+'СЕТ СН'!$F$6-'СЕТ СН'!$F$22</f>
        <v>2128.0294963299998</v>
      </c>
    </row>
    <row r="14" spans="1:27" ht="15.75" x14ac:dyDescent="0.2">
      <c r="A14" s="35">
        <f t="shared" ref="A14:A42" si="0">A13+1</f>
        <v>44988</v>
      </c>
      <c r="B14" s="36">
        <f>SUMIFS(СВЦЭМ!$C$39:$C$782,СВЦЭМ!$A$39:$A$782,$A14,СВЦЭМ!$B$39:$B$782,B$11)+'СЕТ СН'!$F$12+СВЦЭМ!$D$10+'СЕТ СН'!$F$6-'СЕТ СН'!$F$22</f>
        <v>2154.5500837099999</v>
      </c>
      <c r="C14" s="36">
        <f>SUMIFS(СВЦЭМ!$C$39:$C$782,СВЦЭМ!$A$39:$A$782,$A14,СВЦЭМ!$B$39:$B$782,C$11)+'СЕТ СН'!$F$12+СВЦЭМ!$D$10+'СЕТ СН'!$F$6-'СЕТ СН'!$F$22</f>
        <v>2154.2822838900001</v>
      </c>
      <c r="D14" s="36">
        <f>SUMIFS(СВЦЭМ!$C$39:$C$782,СВЦЭМ!$A$39:$A$782,$A14,СВЦЭМ!$B$39:$B$782,D$11)+'СЕТ СН'!$F$12+СВЦЭМ!$D$10+'СЕТ СН'!$F$6-'СЕТ СН'!$F$22</f>
        <v>2183.5166230099999</v>
      </c>
      <c r="E14" s="36">
        <f>SUMIFS(СВЦЭМ!$C$39:$C$782,СВЦЭМ!$A$39:$A$782,$A14,СВЦЭМ!$B$39:$B$782,E$11)+'СЕТ СН'!$F$12+СВЦЭМ!$D$10+'СЕТ СН'!$F$6-'СЕТ СН'!$F$22</f>
        <v>2192.40694652</v>
      </c>
      <c r="F14" s="36">
        <f>SUMIFS(СВЦЭМ!$C$39:$C$782,СВЦЭМ!$A$39:$A$782,$A14,СВЦЭМ!$B$39:$B$782,F$11)+'СЕТ СН'!$F$12+СВЦЭМ!$D$10+'СЕТ СН'!$F$6-'СЕТ СН'!$F$22</f>
        <v>2174.2275835699998</v>
      </c>
      <c r="G14" s="36">
        <f>SUMIFS(СВЦЭМ!$C$39:$C$782,СВЦЭМ!$A$39:$A$782,$A14,СВЦЭМ!$B$39:$B$782,G$11)+'СЕТ СН'!$F$12+СВЦЭМ!$D$10+'СЕТ СН'!$F$6-'СЕТ СН'!$F$22</f>
        <v>2159.70656925</v>
      </c>
      <c r="H14" s="36">
        <f>SUMIFS(СВЦЭМ!$C$39:$C$782,СВЦЭМ!$A$39:$A$782,$A14,СВЦЭМ!$B$39:$B$782,H$11)+'СЕТ СН'!$F$12+СВЦЭМ!$D$10+'СЕТ СН'!$F$6-'СЕТ СН'!$F$22</f>
        <v>2147.48276743</v>
      </c>
      <c r="I14" s="36">
        <f>SUMIFS(СВЦЭМ!$C$39:$C$782,СВЦЭМ!$A$39:$A$782,$A14,СВЦЭМ!$B$39:$B$782,I$11)+'СЕТ СН'!$F$12+СВЦЭМ!$D$10+'СЕТ СН'!$F$6-'СЕТ СН'!$F$22</f>
        <v>2070.2520543300002</v>
      </c>
      <c r="J14" s="36">
        <f>SUMIFS(СВЦЭМ!$C$39:$C$782,СВЦЭМ!$A$39:$A$782,$A14,СВЦЭМ!$B$39:$B$782,J$11)+'СЕТ СН'!$F$12+СВЦЭМ!$D$10+'СЕТ СН'!$F$6-'СЕТ СН'!$F$22</f>
        <v>2077.2738727000001</v>
      </c>
      <c r="K14" s="36">
        <f>SUMIFS(СВЦЭМ!$C$39:$C$782,СВЦЭМ!$A$39:$A$782,$A14,СВЦЭМ!$B$39:$B$782,K$11)+'СЕТ СН'!$F$12+СВЦЭМ!$D$10+'СЕТ СН'!$F$6-'СЕТ СН'!$F$22</f>
        <v>2065.11811175</v>
      </c>
      <c r="L14" s="36">
        <f>SUMIFS(СВЦЭМ!$C$39:$C$782,СВЦЭМ!$A$39:$A$782,$A14,СВЦЭМ!$B$39:$B$782,L$11)+'СЕТ СН'!$F$12+СВЦЭМ!$D$10+'СЕТ СН'!$F$6-'СЕТ СН'!$F$22</f>
        <v>2037.6108672099999</v>
      </c>
      <c r="M14" s="36">
        <f>SUMIFS(СВЦЭМ!$C$39:$C$782,СВЦЭМ!$A$39:$A$782,$A14,СВЦЭМ!$B$39:$B$782,M$11)+'СЕТ СН'!$F$12+СВЦЭМ!$D$10+'СЕТ СН'!$F$6-'СЕТ СН'!$F$22</f>
        <v>2044.3203097800001</v>
      </c>
      <c r="N14" s="36">
        <f>SUMIFS(СВЦЭМ!$C$39:$C$782,СВЦЭМ!$A$39:$A$782,$A14,СВЦЭМ!$B$39:$B$782,N$11)+'СЕТ СН'!$F$12+СВЦЭМ!$D$10+'СЕТ СН'!$F$6-'СЕТ СН'!$F$22</f>
        <v>2079.3771702999998</v>
      </c>
      <c r="O14" s="36">
        <f>SUMIFS(СВЦЭМ!$C$39:$C$782,СВЦЭМ!$A$39:$A$782,$A14,СВЦЭМ!$B$39:$B$782,O$11)+'СЕТ СН'!$F$12+СВЦЭМ!$D$10+'СЕТ СН'!$F$6-'СЕТ СН'!$F$22</f>
        <v>2149.7249030500002</v>
      </c>
      <c r="P14" s="36">
        <f>SUMIFS(СВЦЭМ!$C$39:$C$782,СВЦЭМ!$A$39:$A$782,$A14,СВЦЭМ!$B$39:$B$782,P$11)+'СЕТ СН'!$F$12+СВЦЭМ!$D$10+'СЕТ СН'!$F$6-'СЕТ СН'!$F$22</f>
        <v>2160.4307629199998</v>
      </c>
      <c r="Q14" s="36">
        <f>SUMIFS(СВЦЭМ!$C$39:$C$782,СВЦЭМ!$A$39:$A$782,$A14,СВЦЭМ!$B$39:$B$782,Q$11)+'СЕТ СН'!$F$12+СВЦЭМ!$D$10+'СЕТ СН'!$F$6-'СЕТ СН'!$F$22</f>
        <v>2116.6238163799999</v>
      </c>
      <c r="R14" s="36">
        <f>SUMIFS(СВЦЭМ!$C$39:$C$782,СВЦЭМ!$A$39:$A$782,$A14,СВЦЭМ!$B$39:$B$782,R$11)+'СЕТ СН'!$F$12+СВЦЭМ!$D$10+'СЕТ СН'!$F$6-'СЕТ СН'!$F$22</f>
        <v>2176.4428714599999</v>
      </c>
      <c r="S14" s="36">
        <f>SUMIFS(СВЦЭМ!$C$39:$C$782,СВЦЭМ!$A$39:$A$782,$A14,СВЦЭМ!$B$39:$B$782,S$11)+'СЕТ СН'!$F$12+СВЦЭМ!$D$10+'СЕТ СН'!$F$6-'СЕТ СН'!$F$22</f>
        <v>2116.01115252</v>
      </c>
      <c r="T14" s="36">
        <f>SUMIFS(СВЦЭМ!$C$39:$C$782,СВЦЭМ!$A$39:$A$782,$A14,СВЦЭМ!$B$39:$B$782,T$11)+'СЕТ СН'!$F$12+СВЦЭМ!$D$10+'СЕТ СН'!$F$6-'СЕТ СН'!$F$22</f>
        <v>2070.1524801</v>
      </c>
      <c r="U14" s="36">
        <f>SUMIFS(СВЦЭМ!$C$39:$C$782,СВЦЭМ!$A$39:$A$782,$A14,СВЦЭМ!$B$39:$B$782,U$11)+'СЕТ СН'!$F$12+СВЦЭМ!$D$10+'СЕТ СН'!$F$6-'СЕТ СН'!$F$22</f>
        <v>2040.5684238200001</v>
      </c>
      <c r="V14" s="36">
        <f>SUMIFS(СВЦЭМ!$C$39:$C$782,СВЦЭМ!$A$39:$A$782,$A14,СВЦЭМ!$B$39:$B$782,V$11)+'СЕТ СН'!$F$12+СВЦЭМ!$D$10+'СЕТ СН'!$F$6-'СЕТ СН'!$F$22</f>
        <v>2048.1527737000001</v>
      </c>
      <c r="W14" s="36">
        <f>SUMIFS(СВЦЭМ!$C$39:$C$782,СВЦЭМ!$A$39:$A$782,$A14,СВЦЭМ!$B$39:$B$782,W$11)+'СЕТ СН'!$F$12+СВЦЭМ!$D$10+'СЕТ СН'!$F$6-'СЕТ СН'!$F$22</f>
        <v>2040.9130604900001</v>
      </c>
      <c r="X14" s="36">
        <f>SUMIFS(СВЦЭМ!$C$39:$C$782,СВЦЭМ!$A$39:$A$782,$A14,СВЦЭМ!$B$39:$B$782,X$11)+'СЕТ СН'!$F$12+СВЦЭМ!$D$10+'СЕТ СН'!$F$6-'СЕТ СН'!$F$22</f>
        <v>2068.8100666300002</v>
      </c>
      <c r="Y14" s="36">
        <f>SUMIFS(СВЦЭМ!$C$39:$C$782,СВЦЭМ!$A$39:$A$782,$A14,СВЦЭМ!$B$39:$B$782,Y$11)+'СЕТ СН'!$F$12+СВЦЭМ!$D$10+'СЕТ СН'!$F$6-'СЕТ СН'!$F$22</f>
        <v>2141.1875316000001</v>
      </c>
    </row>
    <row r="15" spans="1:27" ht="15.75" x14ac:dyDescent="0.2">
      <c r="A15" s="35">
        <f t="shared" si="0"/>
        <v>44989</v>
      </c>
      <c r="B15" s="36">
        <f>SUMIFS(СВЦЭМ!$C$39:$C$782,СВЦЭМ!$A$39:$A$782,$A15,СВЦЭМ!$B$39:$B$782,B$11)+'СЕТ СН'!$F$12+СВЦЭМ!$D$10+'СЕТ СН'!$F$6-'СЕТ СН'!$F$22</f>
        <v>2089.0053261499997</v>
      </c>
      <c r="C15" s="36">
        <f>SUMIFS(СВЦЭМ!$C$39:$C$782,СВЦЭМ!$A$39:$A$782,$A15,СВЦЭМ!$B$39:$B$782,C$11)+'СЕТ СН'!$F$12+СВЦЭМ!$D$10+'СЕТ СН'!$F$6-'СЕТ СН'!$F$22</f>
        <v>2122.62628451</v>
      </c>
      <c r="D15" s="36">
        <f>SUMIFS(СВЦЭМ!$C$39:$C$782,СВЦЭМ!$A$39:$A$782,$A15,СВЦЭМ!$B$39:$B$782,D$11)+'СЕТ СН'!$F$12+СВЦЭМ!$D$10+'СЕТ СН'!$F$6-'СЕТ СН'!$F$22</f>
        <v>2124.0568247400001</v>
      </c>
      <c r="E15" s="36">
        <f>SUMIFS(СВЦЭМ!$C$39:$C$782,СВЦЭМ!$A$39:$A$782,$A15,СВЦЭМ!$B$39:$B$782,E$11)+'СЕТ СН'!$F$12+СВЦЭМ!$D$10+'СЕТ СН'!$F$6-'СЕТ СН'!$F$22</f>
        <v>2133.77242415</v>
      </c>
      <c r="F15" s="36">
        <f>SUMIFS(СВЦЭМ!$C$39:$C$782,СВЦЭМ!$A$39:$A$782,$A15,СВЦЭМ!$B$39:$B$782,F$11)+'СЕТ СН'!$F$12+СВЦЭМ!$D$10+'СЕТ СН'!$F$6-'СЕТ СН'!$F$22</f>
        <v>2117.7418674999999</v>
      </c>
      <c r="G15" s="36">
        <f>SUMIFS(СВЦЭМ!$C$39:$C$782,СВЦЭМ!$A$39:$A$782,$A15,СВЦЭМ!$B$39:$B$782,G$11)+'СЕТ СН'!$F$12+СВЦЭМ!$D$10+'СЕТ СН'!$F$6-'СЕТ СН'!$F$22</f>
        <v>2095.0903469199998</v>
      </c>
      <c r="H15" s="36">
        <f>SUMIFS(СВЦЭМ!$C$39:$C$782,СВЦЭМ!$A$39:$A$782,$A15,СВЦЭМ!$B$39:$B$782,H$11)+'СЕТ СН'!$F$12+СВЦЭМ!$D$10+'СЕТ СН'!$F$6-'СЕТ СН'!$F$22</f>
        <v>2046.0745932999998</v>
      </c>
      <c r="I15" s="36">
        <f>SUMIFS(СВЦЭМ!$C$39:$C$782,СВЦЭМ!$A$39:$A$782,$A15,СВЦЭМ!$B$39:$B$782,I$11)+'СЕТ СН'!$F$12+СВЦЭМ!$D$10+'СЕТ СН'!$F$6-'СЕТ СН'!$F$22</f>
        <v>1994.17571206</v>
      </c>
      <c r="J15" s="36">
        <f>SUMIFS(СВЦЭМ!$C$39:$C$782,СВЦЭМ!$A$39:$A$782,$A15,СВЦЭМ!$B$39:$B$782,J$11)+'СЕТ СН'!$F$12+СВЦЭМ!$D$10+'СЕТ СН'!$F$6-'СЕТ СН'!$F$22</f>
        <v>1977.2208909999999</v>
      </c>
      <c r="K15" s="36">
        <f>SUMIFS(СВЦЭМ!$C$39:$C$782,СВЦЭМ!$A$39:$A$782,$A15,СВЦЭМ!$B$39:$B$782,K$11)+'СЕТ СН'!$F$12+СВЦЭМ!$D$10+'СЕТ СН'!$F$6-'СЕТ СН'!$F$22</f>
        <v>1968.38102622</v>
      </c>
      <c r="L15" s="36">
        <f>SUMIFS(СВЦЭМ!$C$39:$C$782,СВЦЭМ!$A$39:$A$782,$A15,СВЦЭМ!$B$39:$B$782,L$11)+'СЕТ СН'!$F$12+СВЦЭМ!$D$10+'СЕТ СН'!$F$6-'СЕТ СН'!$F$22</f>
        <v>1976.9599386899999</v>
      </c>
      <c r="M15" s="36">
        <f>SUMIFS(СВЦЭМ!$C$39:$C$782,СВЦЭМ!$A$39:$A$782,$A15,СВЦЭМ!$B$39:$B$782,M$11)+'СЕТ СН'!$F$12+СВЦЭМ!$D$10+'СЕТ СН'!$F$6-'СЕТ СН'!$F$22</f>
        <v>1990.4398396500001</v>
      </c>
      <c r="N15" s="36">
        <f>SUMIFS(СВЦЭМ!$C$39:$C$782,СВЦЭМ!$A$39:$A$782,$A15,СВЦЭМ!$B$39:$B$782,N$11)+'СЕТ СН'!$F$12+СВЦЭМ!$D$10+'СЕТ СН'!$F$6-'СЕТ СН'!$F$22</f>
        <v>2024.6793063099999</v>
      </c>
      <c r="O15" s="36">
        <f>SUMIFS(СВЦЭМ!$C$39:$C$782,СВЦЭМ!$A$39:$A$782,$A15,СВЦЭМ!$B$39:$B$782,O$11)+'СЕТ СН'!$F$12+СВЦЭМ!$D$10+'СЕТ СН'!$F$6-'СЕТ СН'!$F$22</f>
        <v>2051.4778849899999</v>
      </c>
      <c r="P15" s="36">
        <f>SUMIFS(СВЦЭМ!$C$39:$C$782,СВЦЭМ!$A$39:$A$782,$A15,СВЦЭМ!$B$39:$B$782,P$11)+'СЕТ СН'!$F$12+СВЦЭМ!$D$10+'СЕТ СН'!$F$6-'СЕТ СН'!$F$22</f>
        <v>2064.9655023</v>
      </c>
      <c r="Q15" s="36">
        <f>SUMIFS(СВЦЭМ!$C$39:$C$782,СВЦЭМ!$A$39:$A$782,$A15,СВЦЭМ!$B$39:$B$782,Q$11)+'СЕТ СН'!$F$12+СВЦЭМ!$D$10+'СЕТ СН'!$F$6-'СЕТ СН'!$F$22</f>
        <v>2069.4247738099998</v>
      </c>
      <c r="R15" s="36">
        <f>SUMIFS(СВЦЭМ!$C$39:$C$782,СВЦЭМ!$A$39:$A$782,$A15,СВЦЭМ!$B$39:$B$782,R$11)+'СЕТ СН'!$F$12+СВЦЭМ!$D$10+'СЕТ СН'!$F$6-'СЕТ СН'!$F$22</f>
        <v>2072.61864943</v>
      </c>
      <c r="S15" s="36">
        <f>SUMIFS(СВЦЭМ!$C$39:$C$782,СВЦЭМ!$A$39:$A$782,$A15,СВЦЭМ!$B$39:$B$782,S$11)+'СЕТ СН'!$F$12+СВЦЭМ!$D$10+'СЕТ СН'!$F$6-'СЕТ СН'!$F$22</f>
        <v>2035.5183257899998</v>
      </c>
      <c r="T15" s="36">
        <f>SUMIFS(СВЦЭМ!$C$39:$C$782,СВЦЭМ!$A$39:$A$782,$A15,СВЦЭМ!$B$39:$B$782,T$11)+'СЕТ СН'!$F$12+СВЦЭМ!$D$10+'СЕТ СН'!$F$6-'СЕТ СН'!$F$22</f>
        <v>1989.3911994199998</v>
      </c>
      <c r="U15" s="36">
        <f>SUMIFS(СВЦЭМ!$C$39:$C$782,СВЦЭМ!$A$39:$A$782,$A15,СВЦЭМ!$B$39:$B$782,U$11)+'СЕТ СН'!$F$12+СВЦЭМ!$D$10+'СЕТ СН'!$F$6-'СЕТ СН'!$F$22</f>
        <v>1979.8053679300001</v>
      </c>
      <c r="V15" s="36">
        <f>SUMIFS(СВЦЭМ!$C$39:$C$782,СВЦЭМ!$A$39:$A$782,$A15,СВЦЭМ!$B$39:$B$782,V$11)+'СЕТ СН'!$F$12+СВЦЭМ!$D$10+'СЕТ СН'!$F$6-'СЕТ СН'!$F$22</f>
        <v>1992.2667948600001</v>
      </c>
      <c r="W15" s="36">
        <f>SUMIFS(СВЦЭМ!$C$39:$C$782,СВЦЭМ!$A$39:$A$782,$A15,СВЦЭМ!$B$39:$B$782,W$11)+'СЕТ СН'!$F$12+СВЦЭМ!$D$10+'СЕТ СН'!$F$6-'СЕТ СН'!$F$22</f>
        <v>2026.4446979599998</v>
      </c>
      <c r="X15" s="36">
        <f>SUMIFS(СВЦЭМ!$C$39:$C$782,СВЦЭМ!$A$39:$A$782,$A15,СВЦЭМ!$B$39:$B$782,X$11)+'СЕТ СН'!$F$12+СВЦЭМ!$D$10+'СЕТ СН'!$F$6-'СЕТ СН'!$F$22</f>
        <v>2061.1706754000002</v>
      </c>
      <c r="Y15" s="36">
        <f>SUMIFS(СВЦЭМ!$C$39:$C$782,СВЦЭМ!$A$39:$A$782,$A15,СВЦЭМ!$B$39:$B$782,Y$11)+'СЕТ СН'!$F$12+СВЦЭМ!$D$10+'СЕТ СН'!$F$6-'СЕТ СН'!$F$22</f>
        <v>2090.4285189699999</v>
      </c>
    </row>
    <row r="16" spans="1:27" ht="15.75" x14ac:dyDescent="0.2">
      <c r="A16" s="35">
        <f t="shared" si="0"/>
        <v>44990</v>
      </c>
      <c r="B16" s="36">
        <f>SUMIFS(СВЦЭМ!$C$39:$C$782,СВЦЭМ!$A$39:$A$782,$A16,СВЦЭМ!$B$39:$B$782,B$11)+'СЕТ СН'!$F$12+СВЦЭМ!$D$10+'СЕТ СН'!$F$6-'СЕТ СН'!$F$22</f>
        <v>2109.1346202099999</v>
      </c>
      <c r="C16" s="36">
        <f>SUMIFS(СВЦЭМ!$C$39:$C$782,СВЦЭМ!$A$39:$A$782,$A16,СВЦЭМ!$B$39:$B$782,C$11)+'СЕТ СН'!$F$12+СВЦЭМ!$D$10+'СЕТ СН'!$F$6-'СЕТ СН'!$F$22</f>
        <v>2144.3417875700002</v>
      </c>
      <c r="D16" s="36">
        <f>SUMIFS(СВЦЭМ!$C$39:$C$782,СВЦЭМ!$A$39:$A$782,$A16,СВЦЭМ!$B$39:$B$782,D$11)+'СЕТ СН'!$F$12+СВЦЭМ!$D$10+'СЕТ СН'!$F$6-'СЕТ СН'!$F$22</f>
        <v>2160.87440272</v>
      </c>
      <c r="E16" s="36">
        <f>SUMIFS(СВЦЭМ!$C$39:$C$782,СВЦЭМ!$A$39:$A$782,$A16,СВЦЭМ!$B$39:$B$782,E$11)+'СЕТ СН'!$F$12+СВЦЭМ!$D$10+'СЕТ СН'!$F$6-'СЕТ СН'!$F$22</f>
        <v>2163.55902909</v>
      </c>
      <c r="F16" s="36">
        <f>SUMIFS(СВЦЭМ!$C$39:$C$782,СВЦЭМ!$A$39:$A$782,$A16,СВЦЭМ!$B$39:$B$782,F$11)+'СЕТ СН'!$F$12+СВЦЭМ!$D$10+'СЕТ СН'!$F$6-'СЕТ СН'!$F$22</f>
        <v>2169.90551676</v>
      </c>
      <c r="G16" s="36">
        <f>SUMIFS(СВЦЭМ!$C$39:$C$782,СВЦЭМ!$A$39:$A$782,$A16,СВЦЭМ!$B$39:$B$782,G$11)+'СЕТ СН'!$F$12+СВЦЭМ!$D$10+'СЕТ СН'!$F$6-'СЕТ СН'!$F$22</f>
        <v>2147.1089975899999</v>
      </c>
      <c r="H16" s="36">
        <f>SUMIFS(СВЦЭМ!$C$39:$C$782,СВЦЭМ!$A$39:$A$782,$A16,СВЦЭМ!$B$39:$B$782,H$11)+'СЕТ СН'!$F$12+СВЦЭМ!$D$10+'СЕТ СН'!$F$6-'СЕТ СН'!$F$22</f>
        <v>2123.0814031700002</v>
      </c>
      <c r="I16" s="36">
        <f>SUMIFS(СВЦЭМ!$C$39:$C$782,СВЦЭМ!$A$39:$A$782,$A16,СВЦЭМ!$B$39:$B$782,I$11)+'СЕТ СН'!$F$12+СВЦЭМ!$D$10+'СЕТ СН'!$F$6-'СЕТ СН'!$F$22</f>
        <v>2105.2940533299998</v>
      </c>
      <c r="J16" s="36">
        <f>SUMIFS(СВЦЭМ!$C$39:$C$782,СВЦЭМ!$A$39:$A$782,$A16,СВЦЭМ!$B$39:$B$782,J$11)+'СЕТ СН'!$F$12+СВЦЭМ!$D$10+'СЕТ СН'!$F$6-'СЕТ СН'!$F$22</f>
        <v>2091.9921038100001</v>
      </c>
      <c r="K16" s="36">
        <f>SUMIFS(СВЦЭМ!$C$39:$C$782,СВЦЭМ!$A$39:$A$782,$A16,СВЦЭМ!$B$39:$B$782,K$11)+'СЕТ СН'!$F$12+СВЦЭМ!$D$10+'СЕТ СН'!$F$6-'СЕТ СН'!$F$22</f>
        <v>2025.8392863200002</v>
      </c>
      <c r="L16" s="36">
        <f>SUMIFS(СВЦЭМ!$C$39:$C$782,СВЦЭМ!$A$39:$A$782,$A16,СВЦЭМ!$B$39:$B$782,L$11)+'СЕТ СН'!$F$12+СВЦЭМ!$D$10+'СЕТ СН'!$F$6-'СЕТ СН'!$F$22</f>
        <v>1995.6194244799999</v>
      </c>
      <c r="M16" s="36">
        <f>SUMIFS(СВЦЭМ!$C$39:$C$782,СВЦЭМ!$A$39:$A$782,$A16,СВЦЭМ!$B$39:$B$782,M$11)+'СЕТ СН'!$F$12+СВЦЭМ!$D$10+'СЕТ СН'!$F$6-'СЕТ СН'!$F$22</f>
        <v>2008.05757047</v>
      </c>
      <c r="N16" s="36">
        <f>SUMIFS(СВЦЭМ!$C$39:$C$782,СВЦЭМ!$A$39:$A$782,$A16,СВЦЭМ!$B$39:$B$782,N$11)+'СЕТ СН'!$F$12+СВЦЭМ!$D$10+'СЕТ СН'!$F$6-'СЕТ СН'!$F$22</f>
        <v>2017.4471399499998</v>
      </c>
      <c r="O16" s="36">
        <f>SUMIFS(СВЦЭМ!$C$39:$C$782,СВЦЭМ!$A$39:$A$782,$A16,СВЦЭМ!$B$39:$B$782,O$11)+'СЕТ СН'!$F$12+СВЦЭМ!$D$10+'СЕТ СН'!$F$6-'СЕТ СН'!$F$22</f>
        <v>2044.63978081</v>
      </c>
      <c r="P16" s="36">
        <f>SUMIFS(СВЦЭМ!$C$39:$C$782,СВЦЭМ!$A$39:$A$782,$A16,СВЦЭМ!$B$39:$B$782,P$11)+'СЕТ СН'!$F$12+СВЦЭМ!$D$10+'СЕТ СН'!$F$6-'СЕТ СН'!$F$22</f>
        <v>2072.49102249</v>
      </c>
      <c r="Q16" s="36">
        <f>SUMIFS(СВЦЭМ!$C$39:$C$782,СВЦЭМ!$A$39:$A$782,$A16,СВЦЭМ!$B$39:$B$782,Q$11)+'СЕТ СН'!$F$12+СВЦЭМ!$D$10+'СЕТ СН'!$F$6-'СЕТ СН'!$F$22</f>
        <v>2089.9978696100002</v>
      </c>
      <c r="R16" s="36">
        <f>SUMIFS(СВЦЭМ!$C$39:$C$782,СВЦЭМ!$A$39:$A$782,$A16,СВЦЭМ!$B$39:$B$782,R$11)+'СЕТ СН'!$F$12+СВЦЭМ!$D$10+'СЕТ СН'!$F$6-'СЕТ СН'!$F$22</f>
        <v>2093.3433908100001</v>
      </c>
      <c r="S16" s="36">
        <f>SUMIFS(СВЦЭМ!$C$39:$C$782,СВЦЭМ!$A$39:$A$782,$A16,СВЦЭМ!$B$39:$B$782,S$11)+'СЕТ СН'!$F$12+СВЦЭМ!$D$10+'СЕТ СН'!$F$6-'СЕТ СН'!$F$22</f>
        <v>2072.9944762099999</v>
      </c>
      <c r="T16" s="36">
        <f>SUMIFS(СВЦЭМ!$C$39:$C$782,СВЦЭМ!$A$39:$A$782,$A16,СВЦЭМ!$B$39:$B$782,T$11)+'СЕТ СН'!$F$12+СВЦЭМ!$D$10+'СЕТ СН'!$F$6-'СЕТ СН'!$F$22</f>
        <v>2046.33792933</v>
      </c>
      <c r="U16" s="36">
        <f>SUMIFS(СВЦЭМ!$C$39:$C$782,СВЦЭМ!$A$39:$A$782,$A16,СВЦЭМ!$B$39:$B$782,U$11)+'СЕТ СН'!$F$12+СВЦЭМ!$D$10+'СЕТ СН'!$F$6-'СЕТ СН'!$F$22</f>
        <v>2006.8653153199998</v>
      </c>
      <c r="V16" s="36">
        <f>SUMIFS(СВЦЭМ!$C$39:$C$782,СВЦЭМ!$A$39:$A$782,$A16,СВЦЭМ!$B$39:$B$782,V$11)+'СЕТ СН'!$F$12+СВЦЭМ!$D$10+'СЕТ СН'!$F$6-'СЕТ СН'!$F$22</f>
        <v>1933.53361184</v>
      </c>
      <c r="W16" s="36">
        <f>SUMIFS(СВЦЭМ!$C$39:$C$782,СВЦЭМ!$A$39:$A$782,$A16,СВЦЭМ!$B$39:$B$782,W$11)+'СЕТ СН'!$F$12+СВЦЭМ!$D$10+'СЕТ СН'!$F$6-'СЕТ СН'!$F$22</f>
        <v>1943.4894488700002</v>
      </c>
      <c r="X16" s="36">
        <f>SUMIFS(СВЦЭМ!$C$39:$C$782,СВЦЭМ!$A$39:$A$782,$A16,СВЦЭМ!$B$39:$B$782,X$11)+'СЕТ СН'!$F$12+СВЦЭМ!$D$10+'СЕТ СН'!$F$6-'СЕТ СН'!$F$22</f>
        <v>1970.3990748900001</v>
      </c>
      <c r="Y16" s="36">
        <f>SUMIFS(СВЦЭМ!$C$39:$C$782,СВЦЭМ!$A$39:$A$782,$A16,СВЦЭМ!$B$39:$B$782,Y$11)+'СЕТ СН'!$F$12+СВЦЭМ!$D$10+'СЕТ СН'!$F$6-'СЕТ СН'!$F$22</f>
        <v>2054.2507775399999</v>
      </c>
    </row>
    <row r="17" spans="1:25" ht="15.75" x14ac:dyDescent="0.2">
      <c r="A17" s="35">
        <f t="shared" si="0"/>
        <v>44991</v>
      </c>
      <c r="B17" s="36">
        <f>SUMIFS(СВЦЭМ!$C$39:$C$782,СВЦЭМ!$A$39:$A$782,$A17,СВЦЭМ!$B$39:$B$782,B$11)+'СЕТ СН'!$F$12+СВЦЭМ!$D$10+'СЕТ СН'!$F$6-'СЕТ СН'!$F$22</f>
        <v>2107.1473910999998</v>
      </c>
      <c r="C17" s="36">
        <f>SUMIFS(СВЦЭМ!$C$39:$C$782,СВЦЭМ!$A$39:$A$782,$A17,СВЦЭМ!$B$39:$B$782,C$11)+'СЕТ СН'!$F$12+СВЦЭМ!$D$10+'СЕТ СН'!$F$6-'СЕТ СН'!$F$22</f>
        <v>2127.7859886199999</v>
      </c>
      <c r="D17" s="36">
        <f>SUMIFS(СВЦЭМ!$C$39:$C$782,СВЦЭМ!$A$39:$A$782,$A17,СВЦЭМ!$B$39:$B$782,D$11)+'СЕТ СН'!$F$12+СВЦЭМ!$D$10+'СЕТ СН'!$F$6-'СЕТ СН'!$F$22</f>
        <v>2146.5670254799998</v>
      </c>
      <c r="E17" s="36">
        <f>SUMIFS(СВЦЭМ!$C$39:$C$782,СВЦЭМ!$A$39:$A$782,$A17,СВЦЭМ!$B$39:$B$782,E$11)+'СЕТ СН'!$F$12+СВЦЭМ!$D$10+'СЕТ СН'!$F$6-'СЕТ СН'!$F$22</f>
        <v>2168.8456823900001</v>
      </c>
      <c r="F17" s="36">
        <f>SUMIFS(СВЦЭМ!$C$39:$C$782,СВЦЭМ!$A$39:$A$782,$A17,СВЦЭМ!$B$39:$B$782,F$11)+'СЕТ СН'!$F$12+СВЦЭМ!$D$10+'СЕТ СН'!$F$6-'СЕТ СН'!$F$22</f>
        <v>2162.0438549099999</v>
      </c>
      <c r="G17" s="36">
        <f>SUMIFS(СВЦЭМ!$C$39:$C$782,СВЦЭМ!$A$39:$A$782,$A17,СВЦЭМ!$B$39:$B$782,G$11)+'СЕТ СН'!$F$12+СВЦЭМ!$D$10+'СЕТ СН'!$F$6-'СЕТ СН'!$F$22</f>
        <v>2158.1853754799999</v>
      </c>
      <c r="H17" s="36">
        <f>SUMIFS(СВЦЭМ!$C$39:$C$782,СВЦЭМ!$A$39:$A$782,$A17,СВЦЭМ!$B$39:$B$782,H$11)+'СЕТ СН'!$F$12+СВЦЭМ!$D$10+'СЕТ СН'!$F$6-'СЕТ СН'!$F$22</f>
        <v>2108.7402161</v>
      </c>
      <c r="I17" s="36">
        <f>SUMIFS(СВЦЭМ!$C$39:$C$782,СВЦЭМ!$A$39:$A$782,$A17,СВЦЭМ!$B$39:$B$782,I$11)+'СЕТ СН'!$F$12+СВЦЭМ!$D$10+'СЕТ СН'!$F$6-'СЕТ СН'!$F$22</f>
        <v>2055.07377701</v>
      </c>
      <c r="J17" s="36">
        <f>SUMIFS(СВЦЭМ!$C$39:$C$782,СВЦЭМ!$A$39:$A$782,$A17,СВЦЭМ!$B$39:$B$782,J$11)+'СЕТ СН'!$F$12+СВЦЭМ!$D$10+'СЕТ СН'!$F$6-'СЕТ СН'!$F$22</f>
        <v>2036.59734647</v>
      </c>
      <c r="K17" s="36">
        <f>SUMIFS(СВЦЭМ!$C$39:$C$782,СВЦЭМ!$A$39:$A$782,$A17,СВЦЭМ!$B$39:$B$782,K$11)+'СЕТ СН'!$F$12+СВЦЭМ!$D$10+'СЕТ СН'!$F$6-'СЕТ СН'!$F$22</f>
        <v>2023.9038873300001</v>
      </c>
      <c r="L17" s="36">
        <f>SUMIFS(СВЦЭМ!$C$39:$C$782,СВЦЭМ!$A$39:$A$782,$A17,СВЦЭМ!$B$39:$B$782,L$11)+'СЕТ СН'!$F$12+СВЦЭМ!$D$10+'СЕТ СН'!$F$6-'СЕТ СН'!$F$22</f>
        <v>2023.21042932</v>
      </c>
      <c r="M17" s="36">
        <f>SUMIFS(СВЦЭМ!$C$39:$C$782,СВЦЭМ!$A$39:$A$782,$A17,СВЦЭМ!$B$39:$B$782,M$11)+'СЕТ СН'!$F$12+СВЦЭМ!$D$10+'СЕТ СН'!$F$6-'СЕТ СН'!$F$22</f>
        <v>2017.0064480199999</v>
      </c>
      <c r="N17" s="36">
        <f>SUMIFS(СВЦЭМ!$C$39:$C$782,СВЦЭМ!$A$39:$A$782,$A17,СВЦЭМ!$B$39:$B$782,N$11)+'СЕТ СН'!$F$12+СВЦЭМ!$D$10+'СЕТ СН'!$F$6-'СЕТ СН'!$F$22</f>
        <v>2041.0655591599998</v>
      </c>
      <c r="O17" s="36">
        <f>SUMIFS(СВЦЭМ!$C$39:$C$782,СВЦЭМ!$A$39:$A$782,$A17,СВЦЭМ!$B$39:$B$782,O$11)+'СЕТ СН'!$F$12+СВЦЭМ!$D$10+'СЕТ СН'!$F$6-'СЕТ СН'!$F$22</f>
        <v>2062.6536674600002</v>
      </c>
      <c r="P17" s="36">
        <f>SUMIFS(СВЦЭМ!$C$39:$C$782,СВЦЭМ!$A$39:$A$782,$A17,СВЦЭМ!$B$39:$B$782,P$11)+'СЕТ СН'!$F$12+СВЦЭМ!$D$10+'СЕТ СН'!$F$6-'СЕТ СН'!$F$22</f>
        <v>2074.1530144799999</v>
      </c>
      <c r="Q17" s="36">
        <f>SUMIFS(СВЦЭМ!$C$39:$C$782,СВЦЭМ!$A$39:$A$782,$A17,СВЦЭМ!$B$39:$B$782,Q$11)+'СЕТ СН'!$F$12+СВЦЭМ!$D$10+'СЕТ СН'!$F$6-'СЕТ СН'!$F$22</f>
        <v>2077.44642329</v>
      </c>
      <c r="R17" s="36">
        <f>SUMIFS(СВЦЭМ!$C$39:$C$782,СВЦЭМ!$A$39:$A$782,$A17,СВЦЭМ!$B$39:$B$782,R$11)+'СЕТ СН'!$F$12+СВЦЭМ!$D$10+'СЕТ СН'!$F$6-'СЕТ СН'!$F$22</f>
        <v>2083.3172172599998</v>
      </c>
      <c r="S17" s="36">
        <f>SUMIFS(СВЦЭМ!$C$39:$C$782,СВЦЭМ!$A$39:$A$782,$A17,СВЦЭМ!$B$39:$B$782,S$11)+'СЕТ СН'!$F$12+СВЦЭМ!$D$10+'СЕТ СН'!$F$6-'СЕТ СН'!$F$22</f>
        <v>2045.55024409</v>
      </c>
      <c r="T17" s="36">
        <f>SUMIFS(СВЦЭМ!$C$39:$C$782,СВЦЭМ!$A$39:$A$782,$A17,СВЦЭМ!$B$39:$B$782,T$11)+'СЕТ СН'!$F$12+СВЦЭМ!$D$10+'СЕТ СН'!$F$6-'СЕТ СН'!$F$22</f>
        <v>2026.1109322100001</v>
      </c>
      <c r="U17" s="36">
        <f>SUMIFS(СВЦЭМ!$C$39:$C$782,СВЦЭМ!$A$39:$A$782,$A17,СВЦЭМ!$B$39:$B$782,U$11)+'СЕТ СН'!$F$12+СВЦЭМ!$D$10+'СЕТ СН'!$F$6-'СЕТ СН'!$F$22</f>
        <v>2003.7648599899999</v>
      </c>
      <c r="V17" s="36">
        <f>SUMIFS(СВЦЭМ!$C$39:$C$782,СВЦЭМ!$A$39:$A$782,$A17,СВЦЭМ!$B$39:$B$782,V$11)+'СЕТ СН'!$F$12+СВЦЭМ!$D$10+'СЕТ СН'!$F$6-'СЕТ СН'!$F$22</f>
        <v>2000.4760025699998</v>
      </c>
      <c r="W17" s="36">
        <f>SUMIFS(СВЦЭМ!$C$39:$C$782,СВЦЭМ!$A$39:$A$782,$A17,СВЦЭМ!$B$39:$B$782,W$11)+'СЕТ СН'!$F$12+СВЦЭМ!$D$10+'СЕТ СН'!$F$6-'СЕТ СН'!$F$22</f>
        <v>2004.7713164799998</v>
      </c>
      <c r="X17" s="36">
        <f>SUMIFS(СВЦЭМ!$C$39:$C$782,СВЦЭМ!$A$39:$A$782,$A17,СВЦЭМ!$B$39:$B$782,X$11)+'СЕТ СН'!$F$12+СВЦЭМ!$D$10+'СЕТ СН'!$F$6-'СЕТ СН'!$F$22</f>
        <v>2034.9217909899999</v>
      </c>
      <c r="Y17" s="36">
        <f>SUMIFS(СВЦЭМ!$C$39:$C$782,СВЦЭМ!$A$39:$A$782,$A17,СВЦЭМ!$B$39:$B$782,Y$11)+'СЕТ СН'!$F$12+СВЦЭМ!$D$10+'СЕТ СН'!$F$6-'СЕТ СН'!$F$22</f>
        <v>2087.57618615</v>
      </c>
    </row>
    <row r="18" spans="1:25" ht="15.75" x14ac:dyDescent="0.2">
      <c r="A18" s="35">
        <f t="shared" si="0"/>
        <v>44992</v>
      </c>
      <c r="B18" s="36">
        <f>SUMIFS(СВЦЭМ!$C$39:$C$782,СВЦЭМ!$A$39:$A$782,$A18,СВЦЭМ!$B$39:$B$782,B$11)+'СЕТ СН'!$F$12+СВЦЭМ!$D$10+'СЕТ СН'!$F$6-'СЕТ СН'!$F$22</f>
        <v>2187.4439966199998</v>
      </c>
      <c r="C18" s="36">
        <f>SUMIFS(СВЦЭМ!$C$39:$C$782,СВЦЭМ!$A$39:$A$782,$A18,СВЦЭМ!$B$39:$B$782,C$11)+'СЕТ СН'!$F$12+СВЦЭМ!$D$10+'СЕТ СН'!$F$6-'СЕТ СН'!$F$22</f>
        <v>2229.3368221299997</v>
      </c>
      <c r="D18" s="36">
        <f>SUMIFS(СВЦЭМ!$C$39:$C$782,СВЦЭМ!$A$39:$A$782,$A18,СВЦЭМ!$B$39:$B$782,D$11)+'СЕТ СН'!$F$12+СВЦЭМ!$D$10+'СЕТ СН'!$F$6-'СЕТ СН'!$F$22</f>
        <v>2283.0573562700001</v>
      </c>
      <c r="E18" s="36">
        <f>SUMIFS(СВЦЭМ!$C$39:$C$782,СВЦЭМ!$A$39:$A$782,$A18,СВЦЭМ!$B$39:$B$782,E$11)+'СЕТ СН'!$F$12+СВЦЭМ!$D$10+'СЕТ СН'!$F$6-'СЕТ СН'!$F$22</f>
        <v>2282.0100804799999</v>
      </c>
      <c r="F18" s="36">
        <f>SUMIFS(СВЦЭМ!$C$39:$C$782,СВЦЭМ!$A$39:$A$782,$A18,СВЦЭМ!$B$39:$B$782,F$11)+'СЕТ СН'!$F$12+СВЦЭМ!$D$10+'СЕТ СН'!$F$6-'СЕТ СН'!$F$22</f>
        <v>2268.6269248799999</v>
      </c>
      <c r="G18" s="36">
        <f>SUMIFS(СВЦЭМ!$C$39:$C$782,СВЦЭМ!$A$39:$A$782,$A18,СВЦЭМ!$B$39:$B$782,G$11)+'СЕТ СН'!$F$12+СВЦЭМ!$D$10+'СЕТ СН'!$F$6-'СЕТ СН'!$F$22</f>
        <v>2240.3821249799998</v>
      </c>
      <c r="H18" s="36">
        <f>SUMIFS(СВЦЭМ!$C$39:$C$782,СВЦЭМ!$A$39:$A$782,$A18,СВЦЭМ!$B$39:$B$782,H$11)+'СЕТ СН'!$F$12+СВЦЭМ!$D$10+'СЕТ СН'!$F$6-'СЕТ СН'!$F$22</f>
        <v>2173.1125293499999</v>
      </c>
      <c r="I18" s="36">
        <f>SUMIFS(СВЦЭМ!$C$39:$C$782,СВЦЭМ!$A$39:$A$782,$A18,СВЦЭМ!$B$39:$B$782,I$11)+'СЕТ СН'!$F$12+СВЦЭМ!$D$10+'СЕТ СН'!$F$6-'СЕТ СН'!$F$22</f>
        <v>2131.24626046</v>
      </c>
      <c r="J18" s="36">
        <f>SUMIFS(СВЦЭМ!$C$39:$C$782,СВЦЭМ!$A$39:$A$782,$A18,СВЦЭМ!$B$39:$B$782,J$11)+'СЕТ СН'!$F$12+СВЦЭМ!$D$10+'СЕТ СН'!$F$6-'СЕТ СН'!$F$22</f>
        <v>2106.99517294</v>
      </c>
      <c r="K18" s="36">
        <f>SUMIFS(СВЦЭМ!$C$39:$C$782,СВЦЭМ!$A$39:$A$782,$A18,СВЦЭМ!$B$39:$B$782,K$11)+'СЕТ СН'!$F$12+СВЦЭМ!$D$10+'СЕТ СН'!$F$6-'СЕТ СН'!$F$22</f>
        <v>2082.4250075599998</v>
      </c>
      <c r="L18" s="36">
        <f>SUMIFS(СВЦЭМ!$C$39:$C$782,СВЦЭМ!$A$39:$A$782,$A18,СВЦЭМ!$B$39:$B$782,L$11)+'СЕТ СН'!$F$12+СВЦЭМ!$D$10+'СЕТ СН'!$F$6-'СЕТ СН'!$F$22</f>
        <v>2073.0422033700002</v>
      </c>
      <c r="M18" s="36">
        <f>SUMIFS(СВЦЭМ!$C$39:$C$782,СВЦЭМ!$A$39:$A$782,$A18,СВЦЭМ!$B$39:$B$782,M$11)+'СЕТ СН'!$F$12+СВЦЭМ!$D$10+'СЕТ СН'!$F$6-'СЕТ СН'!$F$22</f>
        <v>2078.5748269299997</v>
      </c>
      <c r="N18" s="36">
        <f>SUMIFS(СВЦЭМ!$C$39:$C$782,СВЦЭМ!$A$39:$A$782,$A18,СВЦЭМ!$B$39:$B$782,N$11)+'СЕТ СН'!$F$12+СВЦЭМ!$D$10+'СЕТ СН'!$F$6-'СЕТ СН'!$F$22</f>
        <v>2082.0407119199999</v>
      </c>
      <c r="O18" s="36">
        <f>SUMIFS(СВЦЭМ!$C$39:$C$782,СВЦЭМ!$A$39:$A$782,$A18,СВЦЭМ!$B$39:$B$782,O$11)+'СЕТ СН'!$F$12+СВЦЭМ!$D$10+'СЕТ СН'!$F$6-'СЕТ СН'!$F$22</f>
        <v>2120.6440640199999</v>
      </c>
      <c r="P18" s="36">
        <f>SUMIFS(СВЦЭМ!$C$39:$C$782,СВЦЭМ!$A$39:$A$782,$A18,СВЦЭМ!$B$39:$B$782,P$11)+'СЕТ СН'!$F$12+СВЦЭМ!$D$10+'СЕТ СН'!$F$6-'СЕТ СН'!$F$22</f>
        <v>2145.1578071399999</v>
      </c>
      <c r="Q18" s="36">
        <f>SUMIFS(СВЦЭМ!$C$39:$C$782,СВЦЭМ!$A$39:$A$782,$A18,СВЦЭМ!$B$39:$B$782,Q$11)+'СЕТ СН'!$F$12+СВЦЭМ!$D$10+'СЕТ СН'!$F$6-'СЕТ СН'!$F$22</f>
        <v>2142.4961322899999</v>
      </c>
      <c r="R18" s="36">
        <f>SUMIFS(СВЦЭМ!$C$39:$C$782,СВЦЭМ!$A$39:$A$782,$A18,СВЦЭМ!$B$39:$B$782,R$11)+'СЕТ СН'!$F$12+СВЦЭМ!$D$10+'СЕТ СН'!$F$6-'СЕТ СН'!$F$22</f>
        <v>2131.70402371</v>
      </c>
      <c r="S18" s="36">
        <f>SUMIFS(СВЦЭМ!$C$39:$C$782,СВЦЭМ!$A$39:$A$782,$A18,СВЦЭМ!$B$39:$B$782,S$11)+'СЕТ СН'!$F$12+СВЦЭМ!$D$10+'СЕТ СН'!$F$6-'СЕТ СН'!$F$22</f>
        <v>2127.6822235899999</v>
      </c>
      <c r="T18" s="36">
        <f>SUMIFS(СВЦЭМ!$C$39:$C$782,СВЦЭМ!$A$39:$A$782,$A18,СВЦЭМ!$B$39:$B$782,T$11)+'СЕТ СН'!$F$12+СВЦЭМ!$D$10+'СЕТ СН'!$F$6-'СЕТ СН'!$F$22</f>
        <v>2102.8720005</v>
      </c>
      <c r="U18" s="36">
        <f>SUMIFS(СВЦЭМ!$C$39:$C$782,СВЦЭМ!$A$39:$A$782,$A18,СВЦЭМ!$B$39:$B$782,U$11)+'СЕТ СН'!$F$12+СВЦЭМ!$D$10+'СЕТ СН'!$F$6-'СЕТ СН'!$F$22</f>
        <v>2066.8957466299998</v>
      </c>
      <c r="V18" s="36">
        <f>SUMIFS(СВЦЭМ!$C$39:$C$782,СВЦЭМ!$A$39:$A$782,$A18,СВЦЭМ!$B$39:$B$782,V$11)+'СЕТ СН'!$F$12+СВЦЭМ!$D$10+'СЕТ СН'!$F$6-'СЕТ СН'!$F$22</f>
        <v>2062.68392713</v>
      </c>
      <c r="W18" s="36">
        <f>SUMIFS(СВЦЭМ!$C$39:$C$782,СВЦЭМ!$A$39:$A$782,$A18,СВЦЭМ!$B$39:$B$782,W$11)+'СЕТ СН'!$F$12+СВЦЭМ!$D$10+'СЕТ СН'!$F$6-'СЕТ СН'!$F$22</f>
        <v>2080.7808741899998</v>
      </c>
      <c r="X18" s="36">
        <f>SUMIFS(СВЦЭМ!$C$39:$C$782,СВЦЭМ!$A$39:$A$782,$A18,СВЦЭМ!$B$39:$B$782,X$11)+'СЕТ СН'!$F$12+СВЦЭМ!$D$10+'СЕТ СН'!$F$6-'СЕТ СН'!$F$22</f>
        <v>2112.2253166199998</v>
      </c>
      <c r="Y18" s="36">
        <f>SUMIFS(СВЦЭМ!$C$39:$C$782,СВЦЭМ!$A$39:$A$782,$A18,СВЦЭМ!$B$39:$B$782,Y$11)+'СЕТ СН'!$F$12+СВЦЭМ!$D$10+'СЕТ СН'!$F$6-'СЕТ СН'!$F$22</f>
        <v>2110.5443764699999</v>
      </c>
    </row>
    <row r="19" spans="1:25" ht="15.75" x14ac:dyDescent="0.2">
      <c r="A19" s="35">
        <f t="shared" si="0"/>
        <v>44993</v>
      </c>
      <c r="B19" s="36">
        <f>SUMIFS(СВЦЭМ!$C$39:$C$782,СВЦЭМ!$A$39:$A$782,$A19,СВЦЭМ!$B$39:$B$782,B$11)+'СЕТ СН'!$F$12+СВЦЭМ!$D$10+'СЕТ СН'!$F$6-'СЕТ СН'!$F$22</f>
        <v>2156.9596793000001</v>
      </c>
      <c r="C19" s="36">
        <f>SUMIFS(СВЦЭМ!$C$39:$C$782,СВЦЭМ!$A$39:$A$782,$A19,СВЦЭМ!$B$39:$B$782,C$11)+'СЕТ СН'!$F$12+СВЦЭМ!$D$10+'СЕТ СН'!$F$6-'СЕТ СН'!$F$22</f>
        <v>2173.8490154299998</v>
      </c>
      <c r="D19" s="36">
        <f>SUMIFS(СВЦЭМ!$C$39:$C$782,СВЦЭМ!$A$39:$A$782,$A19,СВЦЭМ!$B$39:$B$782,D$11)+'СЕТ СН'!$F$12+СВЦЭМ!$D$10+'СЕТ СН'!$F$6-'СЕТ СН'!$F$22</f>
        <v>2193.20293266</v>
      </c>
      <c r="E19" s="36">
        <f>SUMIFS(СВЦЭМ!$C$39:$C$782,СВЦЭМ!$A$39:$A$782,$A19,СВЦЭМ!$B$39:$B$782,E$11)+'СЕТ СН'!$F$12+СВЦЭМ!$D$10+'СЕТ СН'!$F$6-'СЕТ СН'!$F$22</f>
        <v>2201.3581112799998</v>
      </c>
      <c r="F19" s="36">
        <f>SUMIFS(СВЦЭМ!$C$39:$C$782,СВЦЭМ!$A$39:$A$782,$A19,СВЦЭМ!$B$39:$B$782,F$11)+'СЕТ СН'!$F$12+СВЦЭМ!$D$10+'СЕТ СН'!$F$6-'СЕТ СН'!$F$22</f>
        <v>2203.8542131099998</v>
      </c>
      <c r="G19" s="36">
        <f>SUMIFS(СВЦЭМ!$C$39:$C$782,СВЦЭМ!$A$39:$A$782,$A19,СВЦЭМ!$B$39:$B$782,G$11)+'СЕТ СН'!$F$12+СВЦЭМ!$D$10+'СЕТ СН'!$F$6-'СЕТ СН'!$F$22</f>
        <v>2197.26055851</v>
      </c>
      <c r="H19" s="36">
        <f>SUMIFS(СВЦЭМ!$C$39:$C$782,СВЦЭМ!$A$39:$A$782,$A19,СВЦЭМ!$B$39:$B$782,H$11)+'СЕТ СН'!$F$12+СВЦЭМ!$D$10+'СЕТ СН'!$F$6-'СЕТ СН'!$F$22</f>
        <v>2170.0885921700001</v>
      </c>
      <c r="I19" s="36">
        <f>SUMIFS(СВЦЭМ!$C$39:$C$782,СВЦЭМ!$A$39:$A$782,$A19,СВЦЭМ!$B$39:$B$782,I$11)+'СЕТ СН'!$F$12+СВЦЭМ!$D$10+'СЕТ СН'!$F$6-'СЕТ СН'!$F$22</f>
        <v>2053.72784787</v>
      </c>
      <c r="J19" s="36">
        <f>SUMIFS(СВЦЭМ!$C$39:$C$782,СВЦЭМ!$A$39:$A$782,$A19,СВЦЭМ!$B$39:$B$782,J$11)+'СЕТ СН'!$F$12+СВЦЭМ!$D$10+'СЕТ СН'!$F$6-'СЕТ СН'!$F$22</f>
        <v>2079.5059632500001</v>
      </c>
      <c r="K19" s="36">
        <f>SUMIFS(СВЦЭМ!$C$39:$C$782,СВЦЭМ!$A$39:$A$782,$A19,СВЦЭМ!$B$39:$B$782,K$11)+'СЕТ СН'!$F$12+СВЦЭМ!$D$10+'СЕТ СН'!$F$6-'СЕТ СН'!$F$22</f>
        <v>2088.4396411500002</v>
      </c>
      <c r="L19" s="36">
        <f>SUMIFS(СВЦЭМ!$C$39:$C$782,СВЦЭМ!$A$39:$A$782,$A19,СВЦЭМ!$B$39:$B$782,L$11)+'СЕТ СН'!$F$12+СВЦЭМ!$D$10+'СЕТ СН'!$F$6-'СЕТ СН'!$F$22</f>
        <v>2072.9758634199998</v>
      </c>
      <c r="M19" s="36">
        <f>SUMIFS(СВЦЭМ!$C$39:$C$782,СВЦЭМ!$A$39:$A$782,$A19,СВЦЭМ!$B$39:$B$782,M$11)+'СЕТ СН'!$F$12+СВЦЭМ!$D$10+'СЕТ СН'!$F$6-'СЕТ СН'!$F$22</f>
        <v>2063.1179526999999</v>
      </c>
      <c r="N19" s="36">
        <f>SUMIFS(СВЦЭМ!$C$39:$C$782,СВЦЭМ!$A$39:$A$782,$A19,СВЦЭМ!$B$39:$B$782,N$11)+'СЕТ СН'!$F$12+СВЦЭМ!$D$10+'СЕТ СН'!$F$6-'СЕТ СН'!$F$22</f>
        <v>2054.9212951700001</v>
      </c>
      <c r="O19" s="36">
        <f>SUMIFS(СВЦЭМ!$C$39:$C$782,СВЦЭМ!$A$39:$A$782,$A19,СВЦЭМ!$B$39:$B$782,O$11)+'СЕТ СН'!$F$12+СВЦЭМ!$D$10+'СЕТ СН'!$F$6-'СЕТ СН'!$F$22</f>
        <v>2057.0214007700001</v>
      </c>
      <c r="P19" s="36">
        <f>SUMIFS(СВЦЭМ!$C$39:$C$782,СВЦЭМ!$A$39:$A$782,$A19,СВЦЭМ!$B$39:$B$782,P$11)+'СЕТ СН'!$F$12+СВЦЭМ!$D$10+'СЕТ СН'!$F$6-'СЕТ СН'!$F$22</f>
        <v>2043.6730798600001</v>
      </c>
      <c r="Q19" s="36">
        <f>SUMIFS(СВЦЭМ!$C$39:$C$782,СВЦЭМ!$A$39:$A$782,$A19,СВЦЭМ!$B$39:$B$782,Q$11)+'СЕТ СН'!$F$12+СВЦЭМ!$D$10+'СЕТ СН'!$F$6-'СЕТ СН'!$F$22</f>
        <v>2048.5459539200001</v>
      </c>
      <c r="R19" s="36">
        <f>SUMIFS(СВЦЭМ!$C$39:$C$782,СВЦЭМ!$A$39:$A$782,$A19,СВЦЭМ!$B$39:$B$782,R$11)+'СЕТ СН'!$F$12+СВЦЭМ!$D$10+'СЕТ СН'!$F$6-'СЕТ СН'!$F$22</f>
        <v>2061.1593549899999</v>
      </c>
      <c r="S19" s="36">
        <f>SUMIFS(СВЦЭМ!$C$39:$C$782,СВЦЭМ!$A$39:$A$782,$A19,СВЦЭМ!$B$39:$B$782,S$11)+'СЕТ СН'!$F$12+СВЦЭМ!$D$10+'СЕТ СН'!$F$6-'СЕТ СН'!$F$22</f>
        <v>2069.6619790099999</v>
      </c>
      <c r="T19" s="36">
        <f>SUMIFS(СВЦЭМ!$C$39:$C$782,СВЦЭМ!$A$39:$A$782,$A19,СВЦЭМ!$B$39:$B$782,T$11)+'СЕТ СН'!$F$12+СВЦЭМ!$D$10+'СЕТ СН'!$F$6-'СЕТ СН'!$F$22</f>
        <v>2070.0668425700001</v>
      </c>
      <c r="U19" s="36">
        <f>SUMIFS(СВЦЭМ!$C$39:$C$782,СВЦЭМ!$A$39:$A$782,$A19,СВЦЭМ!$B$39:$B$782,U$11)+'СЕТ СН'!$F$12+СВЦЭМ!$D$10+'СЕТ СН'!$F$6-'СЕТ СН'!$F$22</f>
        <v>2034.9446626600002</v>
      </c>
      <c r="V19" s="36">
        <f>SUMIFS(СВЦЭМ!$C$39:$C$782,СВЦЭМ!$A$39:$A$782,$A19,СВЦЭМ!$B$39:$B$782,V$11)+'СЕТ СН'!$F$12+СВЦЭМ!$D$10+'СЕТ СН'!$F$6-'СЕТ СН'!$F$22</f>
        <v>2023.9073240899997</v>
      </c>
      <c r="W19" s="36">
        <f>SUMIFS(СВЦЭМ!$C$39:$C$782,СВЦЭМ!$A$39:$A$782,$A19,СВЦЭМ!$B$39:$B$782,W$11)+'СЕТ СН'!$F$12+СВЦЭМ!$D$10+'СЕТ СН'!$F$6-'СЕТ СН'!$F$22</f>
        <v>2037.7553102399997</v>
      </c>
      <c r="X19" s="36">
        <f>SUMIFS(СВЦЭМ!$C$39:$C$782,СВЦЭМ!$A$39:$A$782,$A19,СВЦЭМ!$B$39:$B$782,X$11)+'СЕТ СН'!$F$12+СВЦЭМ!$D$10+'СЕТ СН'!$F$6-'СЕТ СН'!$F$22</f>
        <v>2072.8193287200002</v>
      </c>
      <c r="Y19" s="36">
        <f>SUMIFS(СВЦЭМ!$C$39:$C$782,СВЦЭМ!$A$39:$A$782,$A19,СВЦЭМ!$B$39:$B$782,Y$11)+'СЕТ СН'!$F$12+СВЦЭМ!$D$10+'СЕТ СН'!$F$6-'СЕТ СН'!$F$22</f>
        <v>2117.4233421200001</v>
      </c>
    </row>
    <row r="20" spans="1:25" ht="15.75" x14ac:dyDescent="0.2">
      <c r="A20" s="35">
        <f t="shared" si="0"/>
        <v>44994</v>
      </c>
      <c r="B20" s="36">
        <f>SUMIFS(СВЦЭМ!$C$39:$C$782,СВЦЭМ!$A$39:$A$782,$A20,СВЦЭМ!$B$39:$B$782,B$11)+'СЕТ СН'!$F$12+СВЦЭМ!$D$10+'СЕТ СН'!$F$6-'СЕТ СН'!$F$22</f>
        <v>2154.4509033999998</v>
      </c>
      <c r="C20" s="36">
        <f>SUMIFS(СВЦЭМ!$C$39:$C$782,СВЦЭМ!$A$39:$A$782,$A20,СВЦЭМ!$B$39:$B$782,C$11)+'СЕТ СН'!$F$12+СВЦЭМ!$D$10+'СЕТ СН'!$F$6-'СЕТ СН'!$F$22</f>
        <v>2196.2150145800001</v>
      </c>
      <c r="D20" s="36">
        <f>SUMIFS(СВЦЭМ!$C$39:$C$782,СВЦЭМ!$A$39:$A$782,$A20,СВЦЭМ!$B$39:$B$782,D$11)+'СЕТ СН'!$F$12+СВЦЭМ!$D$10+'СЕТ СН'!$F$6-'СЕТ СН'!$F$22</f>
        <v>2212.2795571000001</v>
      </c>
      <c r="E20" s="36">
        <f>SUMIFS(СВЦЭМ!$C$39:$C$782,СВЦЭМ!$A$39:$A$782,$A20,СВЦЭМ!$B$39:$B$782,E$11)+'СЕТ СН'!$F$12+СВЦЭМ!$D$10+'СЕТ СН'!$F$6-'СЕТ СН'!$F$22</f>
        <v>2223.79004562</v>
      </c>
      <c r="F20" s="36">
        <f>SUMIFS(СВЦЭМ!$C$39:$C$782,СВЦЭМ!$A$39:$A$782,$A20,СВЦЭМ!$B$39:$B$782,F$11)+'СЕТ СН'!$F$12+СВЦЭМ!$D$10+'СЕТ СН'!$F$6-'СЕТ СН'!$F$22</f>
        <v>2222.9224288599999</v>
      </c>
      <c r="G20" s="36">
        <f>SUMIFS(СВЦЭМ!$C$39:$C$782,СВЦЭМ!$A$39:$A$782,$A20,СВЦЭМ!$B$39:$B$782,G$11)+'СЕТ СН'!$F$12+СВЦЭМ!$D$10+'СЕТ СН'!$F$6-'СЕТ СН'!$F$22</f>
        <v>2204.4169844499997</v>
      </c>
      <c r="H20" s="36">
        <f>SUMIFS(СВЦЭМ!$C$39:$C$782,СВЦЭМ!$A$39:$A$782,$A20,СВЦЭМ!$B$39:$B$782,H$11)+'СЕТ СН'!$F$12+СВЦЭМ!$D$10+'СЕТ СН'!$F$6-'СЕТ СН'!$F$22</f>
        <v>2150.9339521500001</v>
      </c>
      <c r="I20" s="36">
        <f>SUMIFS(СВЦЭМ!$C$39:$C$782,СВЦЭМ!$A$39:$A$782,$A20,СВЦЭМ!$B$39:$B$782,I$11)+'СЕТ СН'!$F$12+СВЦЭМ!$D$10+'СЕТ СН'!$F$6-'СЕТ СН'!$F$22</f>
        <v>2096.9857134600002</v>
      </c>
      <c r="J20" s="36">
        <f>SUMIFS(СВЦЭМ!$C$39:$C$782,СВЦЭМ!$A$39:$A$782,$A20,СВЦЭМ!$B$39:$B$782,J$11)+'СЕТ СН'!$F$12+СВЦЭМ!$D$10+'СЕТ СН'!$F$6-'СЕТ СН'!$F$22</f>
        <v>2084.6507435899998</v>
      </c>
      <c r="K20" s="36">
        <f>SUMIFS(СВЦЭМ!$C$39:$C$782,СВЦЭМ!$A$39:$A$782,$A20,СВЦЭМ!$B$39:$B$782,K$11)+'СЕТ СН'!$F$12+СВЦЭМ!$D$10+'СЕТ СН'!$F$6-'СЕТ СН'!$F$22</f>
        <v>2064.9533923999998</v>
      </c>
      <c r="L20" s="36">
        <f>SUMIFS(СВЦЭМ!$C$39:$C$782,СВЦЭМ!$A$39:$A$782,$A20,СВЦЭМ!$B$39:$B$782,L$11)+'СЕТ СН'!$F$12+СВЦЭМ!$D$10+'СЕТ СН'!$F$6-'СЕТ СН'!$F$22</f>
        <v>2056.8378979999998</v>
      </c>
      <c r="M20" s="36">
        <f>SUMIFS(СВЦЭМ!$C$39:$C$782,СВЦЭМ!$A$39:$A$782,$A20,СВЦЭМ!$B$39:$B$782,M$11)+'СЕТ СН'!$F$12+СВЦЭМ!$D$10+'СЕТ СН'!$F$6-'СЕТ СН'!$F$22</f>
        <v>2083.6335988800001</v>
      </c>
      <c r="N20" s="36">
        <f>SUMIFS(СВЦЭМ!$C$39:$C$782,СВЦЭМ!$A$39:$A$782,$A20,СВЦЭМ!$B$39:$B$782,N$11)+'СЕТ СН'!$F$12+СВЦЭМ!$D$10+'СЕТ СН'!$F$6-'СЕТ СН'!$F$22</f>
        <v>2101.58166742</v>
      </c>
      <c r="O20" s="36">
        <f>SUMIFS(СВЦЭМ!$C$39:$C$782,СВЦЭМ!$A$39:$A$782,$A20,СВЦЭМ!$B$39:$B$782,O$11)+'СЕТ СН'!$F$12+СВЦЭМ!$D$10+'СЕТ СН'!$F$6-'СЕТ СН'!$F$22</f>
        <v>2140.3742443299998</v>
      </c>
      <c r="P20" s="36">
        <f>SUMIFS(СВЦЭМ!$C$39:$C$782,СВЦЭМ!$A$39:$A$782,$A20,СВЦЭМ!$B$39:$B$782,P$11)+'СЕТ СН'!$F$12+СВЦЭМ!$D$10+'СЕТ СН'!$F$6-'СЕТ СН'!$F$22</f>
        <v>2144.6768723499999</v>
      </c>
      <c r="Q20" s="36">
        <f>SUMIFS(СВЦЭМ!$C$39:$C$782,СВЦЭМ!$A$39:$A$782,$A20,СВЦЭМ!$B$39:$B$782,Q$11)+'СЕТ СН'!$F$12+СВЦЭМ!$D$10+'СЕТ СН'!$F$6-'СЕТ СН'!$F$22</f>
        <v>2167.4352846900001</v>
      </c>
      <c r="R20" s="36">
        <f>SUMIFS(СВЦЭМ!$C$39:$C$782,СВЦЭМ!$A$39:$A$782,$A20,СВЦЭМ!$B$39:$B$782,R$11)+'СЕТ СН'!$F$12+СВЦЭМ!$D$10+'СЕТ СН'!$F$6-'СЕТ СН'!$F$22</f>
        <v>2174.6350349200002</v>
      </c>
      <c r="S20" s="36">
        <f>SUMIFS(СВЦЭМ!$C$39:$C$782,СВЦЭМ!$A$39:$A$782,$A20,СВЦЭМ!$B$39:$B$782,S$11)+'СЕТ СН'!$F$12+СВЦЭМ!$D$10+'СЕТ СН'!$F$6-'СЕТ СН'!$F$22</f>
        <v>2142.3604853900001</v>
      </c>
      <c r="T20" s="36">
        <f>SUMIFS(СВЦЭМ!$C$39:$C$782,СВЦЭМ!$A$39:$A$782,$A20,СВЦЭМ!$B$39:$B$782,T$11)+'СЕТ СН'!$F$12+СВЦЭМ!$D$10+'СЕТ СН'!$F$6-'СЕТ СН'!$F$22</f>
        <v>2101.9829732799999</v>
      </c>
      <c r="U20" s="36">
        <f>SUMIFS(СВЦЭМ!$C$39:$C$782,СВЦЭМ!$A$39:$A$782,$A20,СВЦЭМ!$B$39:$B$782,U$11)+'СЕТ СН'!$F$12+СВЦЭМ!$D$10+'СЕТ СН'!$F$6-'СЕТ СН'!$F$22</f>
        <v>2053.11727243</v>
      </c>
      <c r="V20" s="36">
        <f>SUMIFS(СВЦЭМ!$C$39:$C$782,СВЦЭМ!$A$39:$A$782,$A20,СВЦЭМ!$B$39:$B$782,V$11)+'СЕТ СН'!$F$12+СВЦЭМ!$D$10+'СЕТ СН'!$F$6-'СЕТ СН'!$F$22</f>
        <v>2048.7220986299999</v>
      </c>
      <c r="W20" s="36">
        <f>SUMIFS(СВЦЭМ!$C$39:$C$782,СВЦЭМ!$A$39:$A$782,$A20,СВЦЭМ!$B$39:$B$782,W$11)+'СЕТ СН'!$F$12+СВЦЭМ!$D$10+'СЕТ СН'!$F$6-'СЕТ СН'!$F$22</f>
        <v>2044.6426141500001</v>
      </c>
      <c r="X20" s="36">
        <f>SUMIFS(СВЦЭМ!$C$39:$C$782,СВЦЭМ!$A$39:$A$782,$A20,СВЦЭМ!$B$39:$B$782,X$11)+'СЕТ СН'!$F$12+СВЦЭМ!$D$10+'СЕТ СН'!$F$6-'СЕТ СН'!$F$22</f>
        <v>2087.1628838299998</v>
      </c>
      <c r="Y20" s="36">
        <f>SUMIFS(СВЦЭМ!$C$39:$C$782,СВЦЭМ!$A$39:$A$782,$A20,СВЦЭМ!$B$39:$B$782,Y$11)+'СЕТ СН'!$F$12+СВЦЭМ!$D$10+'СЕТ СН'!$F$6-'СЕТ СН'!$F$22</f>
        <v>2106.3935927699999</v>
      </c>
    </row>
    <row r="21" spans="1:25" ht="15.75" x14ac:dyDescent="0.2">
      <c r="A21" s="35">
        <f t="shared" si="0"/>
        <v>44995</v>
      </c>
      <c r="B21" s="36">
        <f>SUMIFS(СВЦЭМ!$C$39:$C$782,СВЦЭМ!$A$39:$A$782,$A21,СВЦЭМ!$B$39:$B$782,B$11)+'СЕТ СН'!$F$12+СВЦЭМ!$D$10+'СЕТ СН'!$F$6-'СЕТ СН'!$F$22</f>
        <v>2171.5961564599997</v>
      </c>
      <c r="C21" s="36">
        <f>SUMIFS(СВЦЭМ!$C$39:$C$782,СВЦЭМ!$A$39:$A$782,$A21,СВЦЭМ!$B$39:$B$782,C$11)+'СЕТ СН'!$F$12+СВЦЭМ!$D$10+'СЕТ СН'!$F$6-'СЕТ СН'!$F$22</f>
        <v>2175.53174193</v>
      </c>
      <c r="D21" s="36">
        <f>SUMIFS(СВЦЭМ!$C$39:$C$782,СВЦЭМ!$A$39:$A$782,$A21,СВЦЭМ!$B$39:$B$782,D$11)+'СЕТ СН'!$F$12+СВЦЭМ!$D$10+'СЕТ СН'!$F$6-'СЕТ СН'!$F$22</f>
        <v>2173.8330195099998</v>
      </c>
      <c r="E21" s="36">
        <f>SUMIFS(СВЦЭМ!$C$39:$C$782,СВЦЭМ!$A$39:$A$782,$A21,СВЦЭМ!$B$39:$B$782,E$11)+'СЕТ СН'!$F$12+СВЦЭМ!$D$10+'СЕТ СН'!$F$6-'СЕТ СН'!$F$22</f>
        <v>2192.7148695199999</v>
      </c>
      <c r="F21" s="36">
        <f>SUMIFS(СВЦЭМ!$C$39:$C$782,СВЦЭМ!$A$39:$A$782,$A21,СВЦЭМ!$B$39:$B$782,F$11)+'СЕТ СН'!$F$12+СВЦЭМ!$D$10+'СЕТ СН'!$F$6-'СЕТ СН'!$F$22</f>
        <v>2199.4209581999999</v>
      </c>
      <c r="G21" s="36">
        <f>SUMIFS(СВЦЭМ!$C$39:$C$782,СВЦЭМ!$A$39:$A$782,$A21,СВЦЭМ!$B$39:$B$782,G$11)+'СЕТ СН'!$F$12+СВЦЭМ!$D$10+'СЕТ СН'!$F$6-'СЕТ СН'!$F$22</f>
        <v>2197.2925855600001</v>
      </c>
      <c r="H21" s="36">
        <f>SUMIFS(СВЦЭМ!$C$39:$C$782,СВЦЭМ!$A$39:$A$782,$A21,СВЦЭМ!$B$39:$B$782,H$11)+'СЕТ СН'!$F$12+СВЦЭМ!$D$10+'СЕТ СН'!$F$6-'СЕТ СН'!$F$22</f>
        <v>2160.8369505199998</v>
      </c>
      <c r="I21" s="36">
        <f>SUMIFS(СВЦЭМ!$C$39:$C$782,СВЦЭМ!$A$39:$A$782,$A21,СВЦЭМ!$B$39:$B$782,I$11)+'СЕТ СН'!$F$12+СВЦЭМ!$D$10+'СЕТ СН'!$F$6-'СЕТ СН'!$F$22</f>
        <v>2100.5448179999999</v>
      </c>
      <c r="J21" s="36">
        <f>SUMIFS(СВЦЭМ!$C$39:$C$782,СВЦЭМ!$A$39:$A$782,$A21,СВЦЭМ!$B$39:$B$782,J$11)+'СЕТ СН'!$F$12+СВЦЭМ!$D$10+'СЕТ СН'!$F$6-'СЕТ СН'!$F$22</f>
        <v>2079.9471160200001</v>
      </c>
      <c r="K21" s="36">
        <f>SUMIFS(СВЦЭМ!$C$39:$C$782,СВЦЭМ!$A$39:$A$782,$A21,СВЦЭМ!$B$39:$B$782,K$11)+'СЕТ СН'!$F$12+СВЦЭМ!$D$10+'СЕТ СН'!$F$6-'СЕТ СН'!$F$22</f>
        <v>2061.04397144</v>
      </c>
      <c r="L21" s="36">
        <f>SUMIFS(СВЦЭМ!$C$39:$C$782,СВЦЭМ!$A$39:$A$782,$A21,СВЦЭМ!$B$39:$B$782,L$11)+'СЕТ СН'!$F$12+СВЦЭМ!$D$10+'СЕТ СН'!$F$6-'СЕТ СН'!$F$22</f>
        <v>2062.0271012499998</v>
      </c>
      <c r="M21" s="36">
        <f>SUMIFS(СВЦЭМ!$C$39:$C$782,СВЦЭМ!$A$39:$A$782,$A21,СВЦЭМ!$B$39:$B$782,M$11)+'СЕТ СН'!$F$12+СВЦЭМ!$D$10+'СЕТ СН'!$F$6-'СЕТ СН'!$F$22</f>
        <v>2093.0465182500002</v>
      </c>
      <c r="N21" s="36">
        <f>SUMIFS(СВЦЭМ!$C$39:$C$782,СВЦЭМ!$A$39:$A$782,$A21,СВЦЭМ!$B$39:$B$782,N$11)+'СЕТ СН'!$F$12+СВЦЭМ!$D$10+'СЕТ СН'!$F$6-'СЕТ СН'!$F$22</f>
        <v>2136.9080789300001</v>
      </c>
      <c r="O21" s="36">
        <f>SUMIFS(СВЦЭМ!$C$39:$C$782,СВЦЭМ!$A$39:$A$782,$A21,СВЦЭМ!$B$39:$B$782,O$11)+'СЕТ СН'!$F$12+СВЦЭМ!$D$10+'СЕТ СН'!$F$6-'СЕТ СН'!$F$22</f>
        <v>2174.3060150599999</v>
      </c>
      <c r="P21" s="36">
        <f>SUMIFS(СВЦЭМ!$C$39:$C$782,СВЦЭМ!$A$39:$A$782,$A21,СВЦЭМ!$B$39:$B$782,P$11)+'СЕТ СН'!$F$12+СВЦЭМ!$D$10+'СЕТ СН'!$F$6-'СЕТ СН'!$F$22</f>
        <v>2180.31387387</v>
      </c>
      <c r="Q21" s="36">
        <f>SUMIFS(СВЦЭМ!$C$39:$C$782,СВЦЭМ!$A$39:$A$782,$A21,СВЦЭМ!$B$39:$B$782,Q$11)+'СЕТ СН'!$F$12+СВЦЭМ!$D$10+'СЕТ СН'!$F$6-'СЕТ СН'!$F$22</f>
        <v>2180.8688177700001</v>
      </c>
      <c r="R21" s="36">
        <f>SUMIFS(СВЦЭМ!$C$39:$C$782,СВЦЭМ!$A$39:$A$782,$A21,СВЦЭМ!$B$39:$B$782,R$11)+'СЕТ СН'!$F$12+СВЦЭМ!$D$10+'СЕТ СН'!$F$6-'СЕТ СН'!$F$22</f>
        <v>2184.6531386400002</v>
      </c>
      <c r="S21" s="36">
        <f>SUMIFS(СВЦЭМ!$C$39:$C$782,СВЦЭМ!$A$39:$A$782,$A21,СВЦЭМ!$B$39:$B$782,S$11)+'СЕТ СН'!$F$12+СВЦЭМ!$D$10+'СЕТ СН'!$F$6-'СЕТ СН'!$F$22</f>
        <v>2176.1451259999999</v>
      </c>
      <c r="T21" s="36">
        <f>SUMIFS(СВЦЭМ!$C$39:$C$782,СВЦЭМ!$A$39:$A$782,$A21,СВЦЭМ!$B$39:$B$782,T$11)+'СЕТ СН'!$F$12+СВЦЭМ!$D$10+'СЕТ СН'!$F$6-'СЕТ СН'!$F$22</f>
        <v>2131.0170068799998</v>
      </c>
      <c r="U21" s="36">
        <f>SUMIFS(СВЦЭМ!$C$39:$C$782,СВЦЭМ!$A$39:$A$782,$A21,СВЦЭМ!$B$39:$B$782,U$11)+'СЕТ СН'!$F$12+СВЦЭМ!$D$10+'СЕТ СН'!$F$6-'СЕТ СН'!$F$22</f>
        <v>2120.3346311800001</v>
      </c>
      <c r="V21" s="36">
        <f>SUMIFS(СВЦЭМ!$C$39:$C$782,СВЦЭМ!$A$39:$A$782,$A21,СВЦЭМ!$B$39:$B$782,V$11)+'СЕТ СН'!$F$12+СВЦЭМ!$D$10+'СЕТ СН'!$F$6-'СЕТ СН'!$F$22</f>
        <v>2116.6709477300001</v>
      </c>
      <c r="W21" s="36">
        <f>SUMIFS(СВЦЭМ!$C$39:$C$782,СВЦЭМ!$A$39:$A$782,$A21,СВЦЭМ!$B$39:$B$782,W$11)+'СЕТ СН'!$F$12+СВЦЭМ!$D$10+'СЕТ СН'!$F$6-'СЕТ СН'!$F$22</f>
        <v>2113.4966101300001</v>
      </c>
      <c r="X21" s="36">
        <f>SUMIFS(СВЦЭМ!$C$39:$C$782,СВЦЭМ!$A$39:$A$782,$A21,СВЦЭМ!$B$39:$B$782,X$11)+'СЕТ СН'!$F$12+СВЦЭМ!$D$10+'СЕТ СН'!$F$6-'СЕТ СН'!$F$22</f>
        <v>2156.1261070400001</v>
      </c>
      <c r="Y21" s="36">
        <f>SUMIFS(СВЦЭМ!$C$39:$C$782,СВЦЭМ!$A$39:$A$782,$A21,СВЦЭМ!$B$39:$B$782,Y$11)+'СЕТ СН'!$F$12+СВЦЭМ!$D$10+'СЕТ СН'!$F$6-'СЕТ СН'!$F$22</f>
        <v>2156.3412064700001</v>
      </c>
    </row>
    <row r="22" spans="1:25" ht="15.75" x14ac:dyDescent="0.2">
      <c r="A22" s="35">
        <f t="shared" si="0"/>
        <v>44996</v>
      </c>
      <c r="B22" s="36">
        <f>SUMIFS(СВЦЭМ!$C$39:$C$782,СВЦЭМ!$A$39:$A$782,$A22,СВЦЭМ!$B$39:$B$782,B$11)+'СЕТ СН'!$F$12+СВЦЭМ!$D$10+'СЕТ СН'!$F$6-'СЕТ СН'!$F$22</f>
        <v>2121.9990394599999</v>
      </c>
      <c r="C22" s="36">
        <f>SUMIFS(СВЦЭМ!$C$39:$C$782,СВЦЭМ!$A$39:$A$782,$A22,СВЦЭМ!$B$39:$B$782,C$11)+'СЕТ СН'!$F$12+СВЦЭМ!$D$10+'СЕТ СН'!$F$6-'СЕТ СН'!$F$22</f>
        <v>2175.9536639799999</v>
      </c>
      <c r="D22" s="36">
        <f>SUMIFS(СВЦЭМ!$C$39:$C$782,СВЦЭМ!$A$39:$A$782,$A22,СВЦЭМ!$B$39:$B$782,D$11)+'СЕТ СН'!$F$12+СВЦЭМ!$D$10+'СЕТ СН'!$F$6-'СЕТ СН'!$F$22</f>
        <v>2204.9761719200001</v>
      </c>
      <c r="E22" s="36">
        <f>SUMIFS(СВЦЭМ!$C$39:$C$782,СВЦЭМ!$A$39:$A$782,$A22,СВЦЭМ!$B$39:$B$782,E$11)+'СЕТ СН'!$F$12+СВЦЭМ!$D$10+'СЕТ СН'!$F$6-'СЕТ СН'!$F$22</f>
        <v>2198.5728829099999</v>
      </c>
      <c r="F22" s="36">
        <f>SUMIFS(СВЦЭМ!$C$39:$C$782,СВЦЭМ!$A$39:$A$782,$A22,СВЦЭМ!$B$39:$B$782,F$11)+'СЕТ СН'!$F$12+СВЦЭМ!$D$10+'СЕТ СН'!$F$6-'СЕТ СН'!$F$22</f>
        <v>2192.0384522599998</v>
      </c>
      <c r="G22" s="36">
        <f>SUMIFS(СВЦЭМ!$C$39:$C$782,СВЦЭМ!$A$39:$A$782,$A22,СВЦЭМ!$B$39:$B$782,G$11)+'СЕТ СН'!$F$12+СВЦЭМ!$D$10+'СЕТ СН'!$F$6-'СЕТ СН'!$F$22</f>
        <v>2172.39592502</v>
      </c>
      <c r="H22" s="36">
        <f>SUMIFS(СВЦЭМ!$C$39:$C$782,СВЦЭМ!$A$39:$A$782,$A22,СВЦЭМ!$B$39:$B$782,H$11)+'СЕТ СН'!$F$12+СВЦЭМ!$D$10+'СЕТ СН'!$F$6-'СЕТ СН'!$F$22</f>
        <v>2177.2132301699999</v>
      </c>
      <c r="I22" s="36">
        <f>SUMIFS(СВЦЭМ!$C$39:$C$782,СВЦЭМ!$A$39:$A$782,$A22,СВЦЭМ!$B$39:$B$782,I$11)+'СЕТ СН'!$F$12+СВЦЭМ!$D$10+'СЕТ СН'!$F$6-'СЕТ СН'!$F$22</f>
        <v>2159.35796652</v>
      </c>
      <c r="J22" s="36">
        <f>SUMIFS(СВЦЭМ!$C$39:$C$782,СВЦЭМ!$A$39:$A$782,$A22,СВЦЭМ!$B$39:$B$782,J$11)+'СЕТ СН'!$F$12+СВЦЭМ!$D$10+'СЕТ СН'!$F$6-'СЕТ СН'!$F$22</f>
        <v>2083.1670747600001</v>
      </c>
      <c r="K22" s="36">
        <f>SUMIFS(СВЦЭМ!$C$39:$C$782,СВЦЭМ!$A$39:$A$782,$A22,СВЦЭМ!$B$39:$B$782,K$11)+'СЕТ СН'!$F$12+СВЦЭМ!$D$10+'СЕТ СН'!$F$6-'СЕТ СН'!$F$22</f>
        <v>1973.2746427100001</v>
      </c>
      <c r="L22" s="36">
        <f>SUMIFS(СВЦЭМ!$C$39:$C$782,СВЦЭМ!$A$39:$A$782,$A22,СВЦЭМ!$B$39:$B$782,L$11)+'СЕТ СН'!$F$12+СВЦЭМ!$D$10+'СЕТ СН'!$F$6-'СЕТ СН'!$F$22</f>
        <v>1961.4198887399998</v>
      </c>
      <c r="M22" s="36">
        <f>SUMIFS(СВЦЭМ!$C$39:$C$782,СВЦЭМ!$A$39:$A$782,$A22,СВЦЭМ!$B$39:$B$782,M$11)+'СЕТ СН'!$F$12+СВЦЭМ!$D$10+'СЕТ СН'!$F$6-'СЕТ СН'!$F$22</f>
        <v>1912.37723495</v>
      </c>
      <c r="N22" s="36">
        <f>SUMIFS(СВЦЭМ!$C$39:$C$782,СВЦЭМ!$A$39:$A$782,$A22,СВЦЭМ!$B$39:$B$782,N$11)+'СЕТ СН'!$F$12+СВЦЭМ!$D$10+'СЕТ СН'!$F$6-'СЕТ СН'!$F$22</f>
        <v>1966.7612988000001</v>
      </c>
      <c r="O22" s="36">
        <f>SUMIFS(СВЦЭМ!$C$39:$C$782,СВЦЭМ!$A$39:$A$782,$A22,СВЦЭМ!$B$39:$B$782,O$11)+'СЕТ СН'!$F$12+СВЦЭМ!$D$10+'СЕТ СН'!$F$6-'СЕТ СН'!$F$22</f>
        <v>2013.13215636</v>
      </c>
      <c r="P22" s="36">
        <f>SUMIFS(СВЦЭМ!$C$39:$C$782,СВЦЭМ!$A$39:$A$782,$A22,СВЦЭМ!$B$39:$B$782,P$11)+'СЕТ СН'!$F$12+СВЦЭМ!$D$10+'СЕТ СН'!$F$6-'СЕТ СН'!$F$22</f>
        <v>2036.77436653</v>
      </c>
      <c r="Q22" s="36">
        <f>SUMIFS(СВЦЭМ!$C$39:$C$782,СВЦЭМ!$A$39:$A$782,$A22,СВЦЭМ!$B$39:$B$782,Q$11)+'СЕТ СН'!$F$12+СВЦЭМ!$D$10+'СЕТ СН'!$F$6-'СЕТ СН'!$F$22</f>
        <v>2041.2447780299999</v>
      </c>
      <c r="R22" s="36">
        <f>SUMIFS(СВЦЭМ!$C$39:$C$782,СВЦЭМ!$A$39:$A$782,$A22,СВЦЭМ!$B$39:$B$782,R$11)+'СЕТ СН'!$F$12+СВЦЭМ!$D$10+'СЕТ СН'!$F$6-'СЕТ СН'!$F$22</f>
        <v>2057.7448550899999</v>
      </c>
      <c r="S22" s="36">
        <f>SUMIFS(СВЦЭМ!$C$39:$C$782,СВЦЭМ!$A$39:$A$782,$A22,СВЦЭМ!$B$39:$B$782,S$11)+'СЕТ СН'!$F$12+СВЦЭМ!$D$10+'СЕТ СН'!$F$6-'СЕТ СН'!$F$22</f>
        <v>2052.4544435399998</v>
      </c>
      <c r="T22" s="36">
        <f>SUMIFS(СВЦЭМ!$C$39:$C$782,СВЦЭМ!$A$39:$A$782,$A22,СВЦЭМ!$B$39:$B$782,T$11)+'СЕТ СН'!$F$12+СВЦЭМ!$D$10+'СЕТ СН'!$F$6-'СЕТ СН'!$F$22</f>
        <v>2021.9479298400001</v>
      </c>
      <c r="U22" s="36">
        <f>SUMIFS(СВЦЭМ!$C$39:$C$782,СВЦЭМ!$A$39:$A$782,$A22,СВЦЭМ!$B$39:$B$782,U$11)+'СЕТ СН'!$F$12+СВЦЭМ!$D$10+'СЕТ СН'!$F$6-'СЕТ СН'!$F$22</f>
        <v>1991.2942782199998</v>
      </c>
      <c r="V22" s="36">
        <f>SUMIFS(СВЦЭМ!$C$39:$C$782,СВЦЭМ!$A$39:$A$782,$A22,СВЦЭМ!$B$39:$B$782,V$11)+'СЕТ СН'!$F$12+СВЦЭМ!$D$10+'СЕТ СН'!$F$6-'СЕТ СН'!$F$22</f>
        <v>1975.51302562</v>
      </c>
      <c r="W22" s="36">
        <f>SUMIFS(СВЦЭМ!$C$39:$C$782,СВЦЭМ!$A$39:$A$782,$A22,СВЦЭМ!$B$39:$B$782,W$11)+'СЕТ СН'!$F$12+СВЦЭМ!$D$10+'СЕТ СН'!$F$6-'СЕТ СН'!$F$22</f>
        <v>1996.12915707</v>
      </c>
      <c r="X22" s="36">
        <f>SUMIFS(СВЦЭМ!$C$39:$C$782,СВЦЭМ!$A$39:$A$782,$A22,СВЦЭМ!$B$39:$B$782,X$11)+'СЕТ СН'!$F$12+СВЦЭМ!$D$10+'СЕТ СН'!$F$6-'СЕТ СН'!$F$22</f>
        <v>2037.7073826800001</v>
      </c>
      <c r="Y22" s="36">
        <f>SUMIFS(СВЦЭМ!$C$39:$C$782,СВЦЭМ!$A$39:$A$782,$A22,СВЦЭМ!$B$39:$B$782,Y$11)+'СЕТ СН'!$F$12+СВЦЭМ!$D$10+'СЕТ СН'!$F$6-'СЕТ СН'!$F$22</f>
        <v>2084.9046063000001</v>
      </c>
    </row>
    <row r="23" spans="1:25" ht="15.75" x14ac:dyDescent="0.2">
      <c r="A23" s="35">
        <f t="shared" si="0"/>
        <v>44997</v>
      </c>
      <c r="B23" s="36">
        <f>SUMIFS(СВЦЭМ!$C$39:$C$782,СВЦЭМ!$A$39:$A$782,$A23,СВЦЭМ!$B$39:$B$782,B$11)+'СЕТ СН'!$F$12+СВЦЭМ!$D$10+'СЕТ СН'!$F$6-'СЕТ СН'!$F$22</f>
        <v>2134.5326091399997</v>
      </c>
      <c r="C23" s="36">
        <f>SUMIFS(СВЦЭМ!$C$39:$C$782,СВЦЭМ!$A$39:$A$782,$A23,СВЦЭМ!$B$39:$B$782,C$11)+'СЕТ СН'!$F$12+СВЦЭМ!$D$10+'СЕТ СН'!$F$6-'СЕТ СН'!$F$22</f>
        <v>2195.3841859499998</v>
      </c>
      <c r="D23" s="36">
        <f>SUMIFS(СВЦЭМ!$C$39:$C$782,СВЦЭМ!$A$39:$A$782,$A23,СВЦЭМ!$B$39:$B$782,D$11)+'СЕТ СН'!$F$12+СВЦЭМ!$D$10+'СЕТ СН'!$F$6-'СЕТ СН'!$F$22</f>
        <v>2217.00486671</v>
      </c>
      <c r="E23" s="36">
        <f>SUMIFS(СВЦЭМ!$C$39:$C$782,СВЦЭМ!$A$39:$A$782,$A23,СВЦЭМ!$B$39:$B$782,E$11)+'СЕТ СН'!$F$12+СВЦЭМ!$D$10+'СЕТ СН'!$F$6-'СЕТ СН'!$F$22</f>
        <v>2215.37872251</v>
      </c>
      <c r="F23" s="36">
        <f>SUMIFS(СВЦЭМ!$C$39:$C$782,СВЦЭМ!$A$39:$A$782,$A23,СВЦЭМ!$B$39:$B$782,F$11)+'СЕТ СН'!$F$12+СВЦЭМ!$D$10+'СЕТ СН'!$F$6-'СЕТ СН'!$F$22</f>
        <v>2219.1719572799998</v>
      </c>
      <c r="G23" s="36">
        <f>SUMIFS(СВЦЭМ!$C$39:$C$782,СВЦЭМ!$A$39:$A$782,$A23,СВЦЭМ!$B$39:$B$782,G$11)+'СЕТ СН'!$F$12+СВЦЭМ!$D$10+'СЕТ СН'!$F$6-'СЕТ СН'!$F$22</f>
        <v>2213.70040827</v>
      </c>
      <c r="H23" s="36">
        <f>SUMIFS(СВЦЭМ!$C$39:$C$782,СВЦЭМ!$A$39:$A$782,$A23,СВЦЭМ!$B$39:$B$782,H$11)+'СЕТ СН'!$F$12+СВЦЭМ!$D$10+'СЕТ СН'!$F$6-'СЕТ СН'!$F$22</f>
        <v>2199.8457962699999</v>
      </c>
      <c r="I23" s="36">
        <f>SUMIFS(СВЦЭМ!$C$39:$C$782,СВЦЭМ!$A$39:$A$782,$A23,СВЦЭМ!$B$39:$B$782,I$11)+'СЕТ СН'!$F$12+СВЦЭМ!$D$10+'СЕТ СН'!$F$6-'СЕТ СН'!$F$22</f>
        <v>2163.69152863</v>
      </c>
      <c r="J23" s="36">
        <f>SUMIFS(СВЦЭМ!$C$39:$C$782,СВЦЭМ!$A$39:$A$782,$A23,СВЦЭМ!$B$39:$B$782,J$11)+'СЕТ СН'!$F$12+СВЦЭМ!$D$10+'СЕТ СН'!$F$6-'СЕТ СН'!$F$22</f>
        <v>2136.30949427</v>
      </c>
      <c r="K23" s="36">
        <f>SUMIFS(СВЦЭМ!$C$39:$C$782,СВЦЭМ!$A$39:$A$782,$A23,СВЦЭМ!$B$39:$B$782,K$11)+'СЕТ СН'!$F$12+СВЦЭМ!$D$10+'СЕТ СН'!$F$6-'СЕТ СН'!$F$22</f>
        <v>2059.5053653300001</v>
      </c>
      <c r="L23" s="36">
        <f>SUMIFS(СВЦЭМ!$C$39:$C$782,СВЦЭМ!$A$39:$A$782,$A23,СВЦЭМ!$B$39:$B$782,L$11)+'СЕТ СН'!$F$12+СВЦЭМ!$D$10+'СЕТ СН'!$F$6-'СЕТ СН'!$F$22</f>
        <v>2031.3775898200001</v>
      </c>
      <c r="M23" s="36">
        <f>SUMIFS(СВЦЭМ!$C$39:$C$782,СВЦЭМ!$A$39:$A$782,$A23,СВЦЭМ!$B$39:$B$782,M$11)+'СЕТ СН'!$F$12+СВЦЭМ!$D$10+'СЕТ СН'!$F$6-'СЕТ СН'!$F$22</f>
        <v>2033.2457979800001</v>
      </c>
      <c r="N23" s="36">
        <f>SUMIFS(СВЦЭМ!$C$39:$C$782,СВЦЭМ!$A$39:$A$782,$A23,СВЦЭМ!$B$39:$B$782,N$11)+'СЕТ СН'!$F$12+СВЦЭМ!$D$10+'СЕТ СН'!$F$6-'СЕТ СН'!$F$22</f>
        <v>2060.83322051</v>
      </c>
      <c r="O23" s="36">
        <f>SUMIFS(СВЦЭМ!$C$39:$C$782,СВЦЭМ!$A$39:$A$782,$A23,СВЦЭМ!$B$39:$B$782,O$11)+'СЕТ СН'!$F$12+СВЦЭМ!$D$10+'СЕТ СН'!$F$6-'СЕТ СН'!$F$22</f>
        <v>2087.1782148299999</v>
      </c>
      <c r="P23" s="36">
        <f>SUMIFS(СВЦЭМ!$C$39:$C$782,СВЦЭМ!$A$39:$A$782,$A23,СВЦЭМ!$B$39:$B$782,P$11)+'СЕТ СН'!$F$12+СВЦЭМ!$D$10+'СЕТ СН'!$F$6-'СЕТ СН'!$F$22</f>
        <v>2105.08081778</v>
      </c>
      <c r="Q23" s="36">
        <f>SUMIFS(СВЦЭМ!$C$39:$C$782,СВЦЭМ!$A$39:$A$782,$A23,СВЦЭМ!$B$39:$B$782,Q$11)+'СЕТ СН'!$F$12+СВЦЭМ!$D$10+'СЕТ СН'!$F$6-'СЕТ СН'!$F$22</f>
        <v>2110.2228123599998</v>
      </c>
      <c r="R23" s="36">
        <f>SUMIFS(СВЦЭМ!$C$39:$C$782,СВЦЭМ!$A$39:$A$782,$A23,СВЦЭМ!$B$39:$B$782,R$11)+'СЕТ СН'!$F$12+СВЦЭМ!$D$10+'СЕТ СН'!$F$6-'СЕТ СН'!$F$22</f>
        <v>2102.33347241</v>
      </c>
      <c r="S23" s="36">
        <f>SUMIFS(СВЦЭМ!$C$39:$C$782,СВЦЭМ!$A$39:$A$782,$A23,СВЦЭМ!$B$39:$B$782,S$11)+'СЕТ СН'!$F$12+СВЦЭМ!$D$10+'СЕТ СН'!$F$6-'СЕТ СН'!$F$22</f>
        <v>2092.3692668799999</v>
      </c>
      <c r="T23" s="36">
        <f>SUMIFS(СВЦЭМ!$C$39:$C$782,СВЦЭМ!$A$39:$A$782,$A23,СВЦЭМ!$B$39:$B$782,T$11)+'СЕТ СН'!$F$12+СВЦЭМ!$D$10+'СЕТ СН'!$F$6-'СЕТ СН'!$F$22</f>
        <v>2065.4505652500002</v>
      </c>
      <c r="U23" s="36">
        <f>SUMIFS(СВЦЭМ!$C$39:$C$782,СВЦЭМ!$A$39:$A$782,$A23,СВЦЭМ!$B$39:$B$782,U$11)+'СЕТ СН'!$F$12+СВЦЭМ!$D$10+'СЕТ СН'!$F$6-'СЕТ СН'!$F$22</f>
        <v>2042.9914583099999</v>
      </c>
      <c r="V23" s="36">
        <f>SUMIFS(СВЦЭМ!$C$39:$C$782,СВЦЭМ!$A$39:$A$782,$A23,СВЦЭМ!$B$39:$B$782,V$11)+'СЕТ СН'!$F$12+СВЦЭМ!$D$10+'СЕТ СН'!$F$6-'СЕТ СН'!$F$22</f>
        <v>2074.6575397900001</v>
      </c>
      <c r="W23" s="36">
        <f>SUMIFS(СВЦЭМ!$C$39:$C$782,СВЦЭМ!$A$39:$A$782,$A23,СВЦЭМ!$B$39:$B$782,W$11)+'СЕТ СН'!$F$12+СВЦЭМ!$D$10+'СЕТ СН'!$F$6-'СЕТ СН'!$F$22</f>
        <v>2075.4907837400001</v>
      </c>
      <c r="X23" s="36">
        <f>SUMIFS(СВЦЭМ!$C$39:$C$782,СВЦЭМ!$A$39:$A$782,$A23,СВЦЭМ!$B$39:$B$782,X$11)+'СЕТ СН'!$F$12+СВЦЭМ!$D$10+'СЕТ СН'!$F$6-'СЕТ СН'!$F$22</f>
        <v>2124.7307146100002</v>
      </c>
      <c r="Y23" s="36">
        <f>SUMIFS(СВЦЭМ!$C$39:$C$782,СВЦЭМ!$A$39:$A$782,$A23,СВЦЭМ!$B$39:$B$782,Y$11)+'СЕТ СН'!$F$12+СВЦЭМ!$D$10+'СЕТ СН'!$F$6-'СЕТ СН'!$F$22</f>
        <v>2144.4147082700001</v>
      </c>
    </row>
    <row r="24" spans="1:25" ht="15.75" x14ac:dyDescent="0.2">
      <c r="A24" s="35">
        <f t="shared" si="0"/>
        <v>44998</v>
      </c>
      <c r="B24" s="36">
        <f>SUMIFS(СВЦЭМ!$C$39:$C$782,СВЦЭМ!$A$39:$A$782,$A24,СВЦЭМ!$B$39:$B$782,B$11)+'СЕТ СН'!$F$12+СВЦЭМ!$D$10+'СЕТ СН'!$F$6-'СЕТ СН'!$F$22</f>
        <v>2148.80739571</v>
      </c>
      <c r="C24" s="36">
        <f>SUMIFS(СВЦЭМ!$C$39:$C$782,СВЦЭМ!$A$39:$A$782,$A24,СВЦЭМ!$B$39:$B$782,C$11)+'СЕТ СН'!$F$12+СВЦЭМ!$D$10+'СЕТ СН'!$F$6-'СЕТ СН'!$F$22</f>
        <v>2180.2539388099999</v>
      </c>
      <c r="D24" s="36">
        <f>SUMIFS(СВЦЭМ!$C$39:$C$782,СВЦЭМ!$A$39:$A$782,$A24,СВЦЭМ!$B$39:$B$782,D$11)+'СЕТ СН'!$F$12+СВЦЭМ!$D$10+'СЕТ СН'!$F$6-'СЕТ СН'!$F$22</f>
        <v>2217.0703748800001</v>
      </c>
      <c r="E24" s="36">
        <f>SUMIFS(СВЦЭМ!$C$39:$C$782,СВЦЭМ!$A$39:$A$782,$A24,СВЦЭМ!$B$39:$B$782,E$11)+'СЕТ СН'!$F$12+СВЦЭМ!$D$10+'СЕТ СН'!$F$6-'СЕТ СН'!$F$22</f>
        <v>2224.2332315099998</v>
      </c>
      <c r="F24" s="36">
        <f>SUMIFS(СВЦЭМ!$C$39:$C$782,СВЦЭМ!$A$39:$A$782,$A24,СВЦЭМ!$B$39:$B$782,F$11)+'СЕТ СН'!$F$12+СВЦЭМ!$D$10+'СЕТ СН'!$F$6-'СЕТ СН'!$F$22</f>
        <v>2238.7388698499999</v>
      </c>
      <c r="G24" s="36">
        <f>SUMIFS(СВЦЭМ!$C$39:$C$782,СВЦЭМ!$A$39:$A$782,$A24,СВЦЭМ!$B$39:$B$782,G$11)+'СЕТ СН'!$F$12+СВЦЭМ!$D$10+'СЕТ СН'!$F$6-'СЕТ СН'!$F$22</f>
        <v>2213.57346198</v>
      </c>
      <c r="H24" s="36">
        <f>SUMIFS(СВЦЭМ!$C$39:$C$782,СВЦЭМ!$A$39:$A$782,$A24,СВЦЭМ!$B$39:$B$782,H$11)+'СЕТ СН'!$F$12+СВЦЭМ!$D$10+'СЕТ СН'!$F$6-'СЕТ СН'!$F$22</f>
        <v>2169.5491674800001</v>
      </c>
      <c r="I24" s="36">
        <f>SUMIFS(СВЦЭМ!$C$39:$C$782,СВЦЭМ!$A$39:$A$782,$A24,СВЦЭМ!$B$39:$B$782,I$11)+'СЕТ СН'!$F$12+СВЦЭМ!$D$10+'СЕТ СН'!$F$6-'СЕТ СН'!$F$22</f>
        <v>2131.8850358599998</v>
      </c>
      <c r="J24" s="36">
        <f>SUMIFS(СВЦЭМ!$C$39:$C$782,СВЦЭМ!$A$39:$A$782,$A24,СВЦЭМ!$B$39:$B$782,J$11)+'СЕТ СН'!$F$12+СВЦЭМ!$D$10+'СЕТ СН'!$F$6-'СЕТ СН'!$F$22</f>
        <v>2132.1600879799998</v>
      </c>
      <c r="K24" s="36">
        <f>SUMIFS(СВЦЭМ!$C$39:$C$782,СВЦЭМ!$A$39:$A$782,$A24,СВЦЭМ!$B$39:$B$782,K$11)+'СЕТ СН'!$F$12+СВЦЭМ!$D$10+'СЕТ СН'!$F$6-'СЕТ СН'!$F$22</f>
        <v>2089.1778227700001</v>
      </c>
      <c r="L24" s="36">
        <f>SUMIFS(СВЦЭМ!$C$39:$C$782,СВЦЭМ!$A$39:$A$782,$A24,СВЦЭМ!$B$39:$B$782,L$11)+'СЕТ СН'!$F$12+СВЦЭМ!$D$10+'СЕТ СН'!$F$6-'СЕТ СН'!$F$22</f>
        <v>2095.4407138199999</v>
      </c>
      <c r="M24" s="36">
        <f>SUMIFS(СВЦЭМ!$C$39:$C$782,СВЦЭМ!$A$39:$A$782,$A24,СВЦЭМ!$B$39:$B$782,M$11)+'СЕТ СН'!$F$12+СВЦЭМ!$D$10+'СЕТ СН'!$F$6-'СЕТ СН'!$F$22</f>
        <v>2098.2600109300001</v>
      </c>
      <c r="N24" s="36">
        <f>SUMIFS(СВЦЭМ!$C$39:$C$782,СВЦЭМ!$A$39:$A$782,$A24,СВЦЭМ!$B$39:$B$782,N$11)+'СЕТ СН'!$F$12+СВЦЭМ!$D$10+'СЕТ СН'!$F$6-'СЕТ СН'!$F$22</f>
        <v>2121.1113956300001</v>
      </c>
      <c r="O24" s="36">
        <f>SUMIFS(СВЦЭМ!$C$39:$C$782,СВЦЭМ!$A$39:$A$782,$A24,СВЦЭМ!$B$39:$B$782,O$11)+'СЕТ СН'!$F$12+СВЦЭМ!$D$10+'СЕТ СН'!$F$6-'СЕТ СН'!$F$22</f>
        <v>2144.8837423099999</v>
      </c>
      <c r="P24" s="36">
        <f>SUMIFS(СВЦЭМ!$C$39:$C$782,СВЦЭМ!$A$39:$A$782,$A24,СВЦЭМ!$B$39:$B$782,P$11)+'СЕТ СН'!$F$12+СВЦЭМ!$D$10+'СЕТ СН'!$F$6-'СЕТ СН'!$F$22</f>
        <v>2148.6273541599999</v>
      </c>
      <c r="Q24" s="36">
        <f>SUMIFS(СВЦЭМ!$C$39:$C$782,СВЦЭМ!$A$39:$A$782,$A24,СВЦЭМ!$B$39:$B$782,Q$11)+'СЕТ СН'!$F$12+СВЦЭМ!$D$10+'СЕТ СН'!$F$6-'СЕТ СН'!$F$22</f>
        <v>2145.0527027799999</v>
      </c>
      <c r="R24" s="36">
        <f>SUMIFS(СВЦЭМ!$C$39:$C$782,СВЦЭМ!$A$39:$A$782,$A24,СВЦЭМ!$B$39:$B$782,R$11)+'СЕТ СН'!$F$12+СВЦЭМ!$D$10+'СЕТ СН'!$F$6-'СЕТ СН'!$F$22</f>
        <v>2151.7612278299998</v>
      </c>
      <c r="S24" s="36">
        <f>SUMIFS(СВЦЭМ!$C$39:$C$782,СВЦЭМ!$A$39:$A$782,$A24,СВЦЭМ!$B$39:$B$782,S$11)+'СЕТ СН'!$F$12+СВЦЭМ!$D$10+'СЕТ СН'!$F$6-'СЕТ СН'!$F$22</f>
        <v>2144.41494268</v>
      </c>
      <c r="T24" s="36">
        <f>SUMIFS(СВЦЭМ!$C$39:$C$782,СВЦЭМ!$A$39:$A$782,$A24,СВЦЭМ!$B$39:$B$782,T$11)+'СЕТ СН'!$F$12+СВЦЭМ!$D$10+'СЕТ СН'!$F$6-'СЕТ СН'!$F$22</f>
        <v>2116.8931861800002</v>
      </c>
      <c r="U24" s="36">
        <f>SUMIFS(СВЦЭМ!$C$39:$C$782,СВЦЭМ!$A$39:$A$782,$A24,СВЦЭМ!$B$39:$B$782,U$11)+'СЕТ СН'!$F$12+СВЦЭМ!$D$10+'СЕТ СН'!$F$6-'СЕТ СН'!$F$22</f>
        <v>2090.32342518</v>
      </c>
      <c r="V24" s="36">
        <f>SUMIFS(СВЦЭМ!$C$39:$C$782,СВЦЭМ!$A$39:$A$782,$A24,СВЦЭМ!$B$39:$B$782,V$11)+'СЕТ СН'!$F$12+СВЦЭМ!$D$10+'СЕТ СН'!$F$6-'СЕТ СН'!$F$22</f>
        <v>2082.5172670299999</v>
      </c>
      <c r="W24" s="36">
        <f>SUMIFS(СВЦЭМ!$C$39:$C$782,СВЦЭМ!$A$39:$A$782,$A24,СВЦЭМ!$B$39:$B$782,W$11)+'СЕТ СН'!$F$12+СВЦЭМ!$D$10+'СЕТ СН'!$F$6-'СЕТ СН'!$F$22</f>
        <v>2086.73413613</v>
      </c>
      <c r="X24" s="36">
        <f>SUMIFS(СВЦЭМ!$C$39:$C$782,СВЦЭМ!$A$39:$A$782,$A24,СВЦЭМ!$B$39:$B$782,X$11)+'СЕТ СН'!$F$12+СВЦЭМ!$D$10+'СЕТ СН'!$F$6-'СЕТ СН'!$F$22</f>
        <v>2132.6139179299998</v>
      </c>
      <c r="Y24" s="36">
        <f>SUMIFS(СВЦЭМ!$C$39:$C$782,СВЦЭМ!$A$39:$A$782,$A24,СВЦЭМ!$B$39:$B$782,Y$11)+'СЕТ СН'!$F$12+СВЦЭМ!$D$10+'СЕТ СН'!$F$6-'СЕТ СН'!$F$22</f>
        <v>2126.3289353999999</v>
      </c>
    </row>
    <row r="25" spans="1:25" ht="15.75" x14ac:dyDescent="0.2">
      <c r="A25" s="35">
        <f t="shared" si="0"/>
        <v>44999</v>
      </c>
      <c r="B25" s="36">
        <f>SUMIFS(СВЦЭМ!$C$39:$C$782,СВЦЭМ!$A$39:$A$782,$A25,СВЦЭМ!$B$39:$B$782,B$11)+'СЕТ СН'!$F$12+СВЦЭМ!$D$10+'СЕТ СН'!$F$6-'СЕТ СН'!$F$22</f>
        <v>2203.65626845</v>
      </c>
      <c r="C25" s="36">
        <f>SUMIFS(СВЦЭМ!$C$39:$C$782,СВЦЭМ!$A$39:$A$782,$A25,СВЦЭМ!$B$39:$B$782,C$11)+'СЕТ СН'!$F$12+СВЦЭМ!$D$10+'СЕТ СН'!$F$6-'СЕТ СН'!$F$22</f>
        <v>2275.1108717500001</v>
      </c>
      <c r="D25" s="36">
        <f>SUMIFS(СВЦЭМ!$C$39:$C$782,СВЦЭМ!$A$39:$A$782,$A25,СВЦЭМ!$B$39:$B$782,D$11)+'СЕТ СН'!$F$12+СВЦЭМ!$D$10+'СЕТ СН'!$F$6-'СЕТ СН'!$F$22</f>
        <v>2304.1347613099997</v>
      </c>
      <c r="E25" s="36">
        <f>SUMIFS(СВЦЭМ!$C$39:$C$782,СВЦЭМ!$A$39:$A$782,$A25,СВЦЭМ!$B$39:$B$782,E$11)+'СЕТ СН'!$F$12+СВЦЭМ!$D$10+'СЕТ СН'!$F$6-'СЕТ СН'!$F$22</f>
        <v>2319.7857709800001</v>
      </c>
      <c r="F25" s="36">
        <f>SUMIFS(СВЦЭМ!$C$39:$C$782,СВЦЭМ!$A$39:$A$782,$A25,СВЦЭМ!$B$39:$B$782,F$11)+'СЕТ СН'!$F$12+СВЦЭМ!$D$10+'СЕТ СН'!$F$6-'СЕТ СН'!$F$22</f>
        <v>2317.8511264199997</v>
      </c>
      <c r="G25" s="36">
        <f>SUMIFS(СВЦЭМ!$C$39:$C$782,СВЦЭМ!$A$39:$A$782,$A25,СВЦЭМ!$B$39:$B$782,G$11)+'СЕТ СН'!$F$12+СВЦЭМ!$D$10+'СЕТ СН'!$F$6-'СЕТ СН'!$F$22</f>
        <v>2302.85745726</v>
      </c>
      <c r="H25" s="36">
        <f>SUMIFS(СВЦЭМ!$C$39:$C$782,СВЦЭМ!$A$39:$A$782,$A25,СВЦЭМ!$B$39:$B$782,H$11)+'СЕТ СН'!$F$12+СВЦЭМ!$D$10+'СЕТ СН'!$F$6-'СЕТ СН'!$F$22</f>
        <v>2235.51425264</v>
      </c>
      <c r="I25" s="36">
        <f>SUMIFS(СВЦЭМ!$C$39:$C$782,СВЦЭМ!$A$39:$A$782,$A25,СВЦЭМ!$B$39:$B$782,I$11)+'СЕТ СН'!$F$12+СВЦЭМ!$D$10+'СЕТ СН'!$F$6-'СЕТ СН'!$F$22</f>
        <v>2162.98738349</v>
      </c>
      <c r="J25" s="36">
        <f>SUMIFS(СВЦЭМ!$C$39:$C$782,СВЦЭМ!$A$39:$A$782,$A25,СВЦЭМ!$B$39:$B$782,J$11)+'СЕТ СН'!$F$12+СВЦЭМ!$D$10+'СЕТ СН'!$F$6-'СЕТ СН'!$F$22</f>
        <v>2167.4895077900001</v>
      </c>
      <c r="K25" s="36">
        <f>SUMIFS(СВЦЭМ!$C$39:$C$782,СВЦЭМ!$A$39:$A$782,$A25,СВЦЭМ!$B$39:$B$782,K$11)+'СЕТ СН'!$F$12+СВЦЭМ!$D$10+'СЕТ СН'!$F$6-'СЕТ СН'!$F$22</f>
        <v>2125.32441733</v>
      </c>
      <c r="L25" s="36">
        <f>SUMIFS(СВЦЭМ!$C$39:$C$782,СВЦЭМ!$A$39:$A$782,$A25,СВЦЭМ!$B$39:$B$782,L$11)+'СЕТ СН'!$F$12+СВЦЭМ!$D$10+'СЕТ СН'!$F$6-'СЕТ СН'!$F$22</f>
        <v>2111.2329332999998</v>
      </c>
      <c r="M25" s="36">
        <f>SUMIFS(СВЦЭМ!$C$39:$C$782,СВЦЭМ!$A$39:$A$782,$A25,СВЦЭМ!$B$39:$B$782,M$11)+'СЕТ СН'!$F$12+СВЦЭМ!$D$10+'СЕТ СН'!$F$6-'СЕТ СН'!$F$22</f>
        <v>2086.20461419</v>
      </c>
      <c r="N25" s="36">
        <f>SUMIFS(СВЦЭМ!$C$39:$C$782,СВЦЭМ!$A$39:$A$782,$A25,СВЦЭМ!$B$39:$B$782,N$11)+'СЕТ СН'!$F$12+СВЦЭМ!$D$10+'СЕТ СН'!$F$6-'СЕТ СН'!$F$22</f>
        <v>2120.8384717399999</v>
      </c>
      <c r="O25" s="36">
        <f>SUMIFS(СВЦЭМ!$C$39:$C$782,СВЦЭМ!$A$39:$A$782,$A25,СВЦЭМ!$B$39:$B$782,O$11)+'СЕТ СН'!$F$12+СВЦЭМ!$D$10+'СЕТ СН'!$F$6-'СЕТ СН'!$F$22</f>
        <v>2152.8429191</v>
      </c>
      <c r="P25" s="36">
        <f>SUMIFS(СВЦЭМ!$C$39:$C$782,СВЦЭМ!$A$39:$A$782,$A25,СВЦЭМ!$B$39:$B$782,P$11)+'СЕТ СН'!$F$12+СВЦЭМ!$D$10+'СЕТ СН'!$F$6-'СЕТ СН'!$F$22</f>
        <v>2159.8442615200001</v>
      </c>
      <c r="Q25" s="36">
        <f>SUMIFS(СВЦЭМ!$C$39:$C$782,СВЦЭМ!$A$39:$A$782,$A25,СВЦЭМ!$B$39:$B$782,Q$11)+'СЕТ СН'!$F$12+СВЦЭМ!$D$10+'СЕТ СН'!$F$6-'СЕТ СН'!$F$22</f>
        <v>2167.5575570400001</v>
      </c>
      <c r="R25" s="36">
        <f>SUMIFS(СВЦЭМ!$C$39:$C$782,СВЦЭМ!$A$39:$A$782,$A25,СВЦЭМ!$B$39:$B$782,R$11)+'СЕТ СН'!$F$12+СВЦЭМ!$D$10+'СЕТ СН'!$F$6-'СЕТ СН'!$F$22</f>
        <v>2153.5676313999998</v>
      </c>
      <c r="S25" s="36">
        <f>SUMIFS(СВЦЭМ!$C$39:$C$782,СВЦЭМ!$A$39:$A$782,$A25,СВЦЭМ!$B$39:$B$782,S$11)+'СЕТ СН'!$F$12+СВЦЭМ!$D$10+'СЕТ СН'!$F$6-'СЕТ СН'!$F$22</f>
        <v>2131.7589349999998</v>
      </c>
      <c r="T25" s="36">
        <f>SUMIFS(СВЦЭМ!$C$39:$C$782,СВЦЭМ!$A$39:$A$782,$A25,СВЦЭМ!$B$39:$B$782,T$11)+'СЕТ СН'!$F$12+СВЦЭМ!$D$10+'СЕТ СН'!$F$6-'СЕТ СН'!$F$22</f>
        <v>2113.5842906100002</v>
      </c>
      <c r="U25" s="36">
        <f>SUMIFS(СВЦЭМ!$C$39:$C$782,СВЦЭМ!$A$39:$A$782,$A25,СВЦЭМ!$B$39:$B$782,U$11)+'СЕТ СН'!$F$12+СВЦЭМ!$D$10+'СЕТ СН'!$F$6-'СЕТ СН'!$F$22</f>
        <v>2083.61034556</v>
      </c>
      <c r="V25" s="36">
        <f>SUMIFS(СВЦЭМ!$C$39:$C$782,СВЦЭМ!$A$39:$A$782,$A25,СВЦЭМ!$B$39:$B$782,V$11)+'СЕТ СН'!$F$12+СВЦЭМ!$D$10+'СЕТ СН'!$F$6-'СЕТ СН'!$F$22</f>
        <v>2103.8558735400002</v>
      </c>
      <c r="W25" s="36">
        <f>SUMIFS(СВЦЭМ!$C$39:$C$782,СВЦЭМ!$A$39:$A$782,$A25,СВЦЭМ!$B$39:$B$782,W$11)+'СЕТ СН'!$F$12+СВЦЭМ!$D$10+'СЕТ СН'!$F$6-'СЕТ СН'!$F$22</f>
        <v>2112.7148127999999</v>
      </c>
      <c r="X25" s="36">
        <f>SUMIFS(СВЦЭМ!$C$39:$C$782,СВЦЭМ!$A$39:$A$782,$A25,СВЦЭМ!$B$39:$B$782,X$11)+'СЕТ СН'!$F$12+СВЦЭМ!$D$10+'СЕТ СН'!$F$6-'СЕТ СН'!$F$22</f>
        <v>2155.92616438</v>
      </c>
      <c r="Y25" s="36">
        <f>SUMIFS(СВЦЭМ!$C$39:$C$782,СВЦЭМ!$A$39:$A$782,$A25,СВЦЭМ!$B$39:$B$782,Y$11)+'СЕТ СН'!$F$12+СВЦЭМ!$D$10+'СЕТ СН'!$F$6-'СЕТ СН'!$F$22</f>
        <v>2173.3354940700001</v>
      </c>
    </row>
    <row r="26" spans="1:25" ht="15.75" x14ac:dyDescent="0.2">
      <c r="A26" s="35">
        <f t="shared" si="0"/>
        <v>45000</v>
      </c>
      <c r="B26" s="36">
        <f>SUMIFS(СВЦЭМ!$C$39:$C$782,СВЦЭМ!$A$39:$A$782,$A26,СВЦЭМ!$B$39:$B$782,B$11)+'СЕТ СН'!$F$12+СВЦЭМ!$D$10+'СЕТ СН'!$F$6-'СЕТ СН'!$F$22</f>
        <v>2199.9050347100001</v>
      </c>
      <c r="C26" s="36">
        <f>SUMIFS(СВЦЭМ!$C$39:$C$782,СВЦЭМ!$A$39:$A$782,$A26,СВЦЭМ!$B$39:$B$782,C$11)+'СЕТ СН'!$F$12+СВЦЭМ!$D$10+'СЕТ СН'!$F$6-'СЕТ СН'!$F$22</f>
        <v>2260.0877960799999</v>
      </c>
      <c r="D26" s="36">
        <f>SUMIFS(СВЦЭМ!$C$39:$C$782,СВЦЭМ!$A$39:$A$782,$A26,СВЦЭМ!$B$39:$B$782,D$11)+'СЕТ СН'!$F$12+СВЦЭМ!$D$10+'СЕТ СН'!$F$6-'СЕТ СН'!$F$22</f>
        <v>2295.1551414999999</v>
      </c>
      <c r="E26" s="36">
        <f>SUMIFS(СВЦЭМ!$C$39:$C$782,СВЦЭМ!$A$39:$A$782,$A26,СВЦЭМ!$B$39:$B$782,E$11)+'СЕТ СН'!$F$12+СВЦЭМ!$D$10+'СЕТ СН'!$F$6-'СЕТ СН'!$F$22</f>
        <v>2292.2375461399997</v>
      </c>
      <c r="F26" s="36">
        <f>SUMIFS(СВЦЭМ!$C$39:$C$782,СВЦЭМ!$A$39:$A$782,$A26,СВЦЭМ!$B$39:$B$782,F$11)+'СЕТ СН'!$F$12+СВЦЭМ!$D$10+'СЕТ СН'!$F$6-'СЕТ СН'!$F$22</f>
        <v>2301.7999781399999</v>
      </c>
      <c r="G26" s="36">
        <f>SUMIFS(СВЦЭМ!$C$39:$C$782,СВЦЭМ!$A$39:$A$782,$A26,СВЦЭМ!$B$39:$B$782,G$11)+'СЕТ СН'!$F$12+СВЦЭМ!$D$10+'СЕТ СН'!$F$6-'СЕТ СН'!$F$22</f>
        <v>2283.9056532699997</v>
      </c>
      <c r="H26" s="36">
        <f>SUMIFS(СВЦЭМ!$C$39:$C$782,СВЦЭМ!$A$39:$A$782,$A26,СВЦЭМ!$B$39:$B$782,H$11)+'СЕТ СН'!$F$12+СВЦЭМ!$D$10+'СЕТ СН'!$F$6-'СЕТ СН'!$F$22</f>
        <v>2215.6062604399999</v>
      </c>
      <c r="I26" s="36">
        <f>SUMIFS(СВЦЭМ!$C$39:$C$782,СВЦЭМ!$A$39:$A$782,$A26,СВЦЭМ!$B$39:$B$782,I$11)+'СЕТ СН'!$F$12+СВЦЭМ!$D$10+'СЕТ СН'!$F$6-'СЕТ СН'!$F$22</f>
        <v>2145.8150612999998</v>
      </c>
      <c r="J26" s="36">
        <f>SUMIFS(СВЦЭМ!$C$39:$C$782,СВЦЭМ!$A$39:$A$782,$A26,СВЦЭМ!$B$39:$B$782,J$11)+'СЕТ СН'!$F$12+СВЦЭМ!$D$10+'СЕТ СН'!$F$6-'СЕТ СН'!$F$22</f>
        <v>2152.09987116</v>
      </c>
      <c r="K26" s="36">
        <f>SUMIFS(СВЦЭМ!$C$39:$C$782,СВЦЭМ!$A$39:$A$782,$A26,СВЦЭМ!$B$39:$B$782,K$11)+'СЕТ СН'!$F$12+СВЦЭМ!$D$10+'СЕТ СН'!$F$6-'СЕТ СН'!$F$22</f>
        <v>2253.70385007</v>
      </c>
      <c r="L26" s="36">
        <f>SUMIFS(СВЦЭМ!$C$39:$C$782,СВЦЭМ!$A$39:$A$782,$A26,СВЦЭМ!$B$39:$B$782,L$11)+'СЕТ СН'!$F$12+СВЦЭМ!$D$10+'СЕТ СН'!$F$6-'СЕТ СН'!$F$22</f>
        <v>8936.5059654300021</v>
      </c>
      <c r="M26" s="36">
        <f>SUMIFS(СВЦЭМ!$C$39:$C$782,СВЦЭМ!$A$39:$A$782,$A26,СВЦЭМ!$B$39:$B$782,M$11)+'СЕТ СН'!$F$12+СВЦЭМ!$D$10+'СЕТ СН'!$F$6-'СЕТ СН'!$F$22</f>
        <v>2088.2514966099998</v>
      </c>
      <c r="N26" s="36">
        <f>SUMIFS(СВЦЭМ!$C$39:$C$782,СВЦЭМ!$A$39:$A$782,$A26,СВЦЭМ!$B$39:$B$782,N$11)+'СЕТ СН'!$F$12+СВЦЭМ!$D$10+'СЕТ СН'!$F$6-'СЕТ СН'!$F$22</f>
        <v>2123.4526113699999</v>
      </c>
      <c r="O26" s="36">
        <f>SUMIFS(СВЦЭМ!$C$39:$C$782,СВЦЭМ!$A$39:$A$782,$A26,СВЦЭМ!$B$39:$B$782,O$11)+'СЕТ СН'!$F$12+СВЦЭМ!$D$10+'СЕТ СН'!$F$6-'СЕТ СН'!$F$22</f>
        <v>2132.92960619</v>
      </c>
      <c r="P26" s="36">
        <f>SUMIFS(СВЦЭМ!$C$39:$C$782,СВЦЭМ!$A$39:$A$782,$A26,СВЦЭМ!$B$39:$B$782,P$11)+'СЕТ СН'!$F$12+СВЦЭМ!$D$10+'СЕТ СН'!$F$6-'СЕТ СН'!$F$22</f>
        <v>2137.5741294200002</v>
      </c>
      <c r="Q26" s="36">
        <f>SUMIFS(СВЦЭМ!$C$39:$C$782,СВЦЭМ!$A$39:$A$782,$A26,СВЦЭМ!$B$39:$B$782,Q$11)+'СЕТ СН'!$F$12+СВЦЭМ!$D$10+'СЕТ СН'!$F$6-'СЕТ СН'!$F$22</f>
        <v>2150.0673271800001</v>
      </c>
      <c r="R26" s="36">
        <f>SUMIFS(СВЦЭМ!$C$39:$C$782,СВЦЭМ!$A$39:$A$782,$A26,СВЦЭМ!$B$39:$B$782,R$11)+'СЕТ СН'!$F$12+СВЦЭМ!$D$10+'СЕТ СН'!$F$6-'СЕТ СН'!$F$22</f>
        <v>2143.8227245499997</v>
      </c>
      <c r="S26" s="36">
        <f>SUMIFS(СВЦЭМ!$C$39:$C$782,СВЦЭМ!$A$39:$A$782,$A26,СВЦЭМ!$B$39:$B$782,S$11)+'СЕТ СН'!$F$12+СВЦЭМ!$D$10+'СЕТ СН'!$F$6-'СЕТ СН'!$F$22</f>
        <v>2120.1558598500001</v>
      </c>
      <c r="T26" s="36">
        <f>SUMIFS(СВЦЭМ!$C$39:$C$782,СВЦЭМ!$A$39:$A$782,$A26,СВЦЭМ!$B$39:$B$782,T$11)+'СЕТ СН'!$F$12+СВЦЭМ!$D$10+'СЕТ СН'!$F$6-'СЕТ СН'!$F$22</f>
        <v>2094.9604645499999</v>
      </c>
      <c r="U26" s="36">
        <f>SUMIFS(СВЦЭМ!$C$39:$C$782,СВЦЭМ!$A$39:$A$782,$A26,СВЦЭМ!$B$39:$B$782,U$11)+'СЕТ СН'!$F$12+СВЦЭМ!$D$10+'СЕТ СН'!$F$6-'СЕТ СН'!$F$22</f>
        <v>2392.2302393299997</v>
      </c>
      <c r="V26" s="36">
        <f>SUMIFS(СВЦЭМ!$C$39:$C$782,СВЦЭМ!$A$39:$A$782,$A26,СВЦЭМ!$B$39:$B$782,V$11)+'СЕТ СН'!$F$12+СВЦЭМ!$D$10+'СЕТ СН'!$F$6-'СЕТ СН'!$F$22</f>
        <v>2085.1072262899997</v>
      </c>
      <c r="W26" s="36">
        <f>SUMIFS(СВЦЭМ!$C$39:$C$782,СВЦЭМ!$A$39:$A$782,$A26,СВЦЭМ!$B$39:$B$782,W$11)+'СЕТ СН'!$F$12+СВЦЭМ!$D$10+'СЕТ СН'!$F$6-'СЕТ СН'!$F$22</f>
        <v>2094.9271946099998</v>
      </c>
      <c r="X26" s="36">
        <f>SUMIFS(СВЦЭМ!$C$39:$C$782,СВЦЭМ!$A$39:$A$782,$A26,СВЦЭМ!$B$39:$B$782,X$11)+'СЕТ СН'!$F$12+СВЦЭМ!$D$10+'СЕТ СН'!$F$6-'СЕТ СН'!$F$22</f>
        <v>2131.9459213700002</v>
      </c>
      <c r="Y26" s="36">
        <f>SUMIFS(СВЦЭМ!$C$39:$C$782,СВЦЭМ!$A$39:$A$782,$A26,СВЦЭМ!$B$39:$B$782,Y$11)+'СЕТ СН'!$F$12+СВЦЭМ!$D$10+'СЕТ СН'!$F$6-'СЕТ СН'!$F$22</f>
        <v>2151.0385407700001</v>
      </c>
    </row>
    <row r="27" spans="1:25" ht="15.75" x14ac:dyDescent="0.2">
      <c r="A27" s="35">
        <f t="shared" si="0"/>
        <v>45001</v>
      </c>
      <c r="B27" s="36">
        <f>SUMIFS(СВЦЭМ!$C$39:$C$782,СВЦЭМ!$A$39:$A$782,$A27,СВЦЭМ!$B$39:$B$782,B$11)+'СЕТ СН'!$F$12+СВЦЭМ!$D$10+'СЕТ СН'!$F$6-'СЕТ СН'!$F$22</f>
        <v>2152.1211703499998</v>
      </c>
      <c r="C27" s="36">
        <f>SUMIFS(СВЦЭМ!$C$39:$C$782,СВЦЭМ!$A$39:$A$782,$A27,СВЦЭМ!$B$39:$B$782,C$11)+'СЕТ СН'!$F$12+СВЦЭМ!$D$10+'СЕТ СН'!$F$6-'СЕТ СН'!$F$22</f>
        <v>2221.9141406799999</v>
      </c>
      <c r="D27" s="36">
        <f>SUMIFS(СВЦЭМ!$C$39:$C$782,СВЦЭМ!$A$39:$A$782,$A27,СВЦЭМ!$B$39:$B$782,D$11)+'СЕТ СН'!$F$12+СВЦЭМ!$D$10+'СЕТ СН'!$F$6-'СЕТ СН'!$F$22</f>
        <v>2246.4292484500002</v>
      </c>
      <c r="E27" s="36">
        <f>SUMIFS(СВЦЭМ!$C$39:$C$782,СВЦЭМ!$A$39:$A$782,$A27,СВЦЭМ!$B$39:$B$782,E$11)+'СЕТ СН'!$F$12+СВЦЭМ!$D$10+'СЕТ СН'!$F$6-'СЕТ СН'!$F$22</f>
        <v>2266.1390998299999</v>
      </c>
      <c r="F27" s="36">
        <f>SUMIFS(СВЦЭМ!$C$39:$C$782,СВЦЭМ!$A$39:$A$782,$A27,СВЦЭМ!$B$39:$B$782,F$11)+'СЕТ СН'!$F$12+СВЦЭМ!$D$10+'СЕТ СН'!$F$6-'СЕТ СН'!$F$22</f>
        <v>2270.9044316199997</v>
      </c>
      <c r="G27" s="36">
        <f>SUMIFS(СВЦЭМ!$C$39:$C$782,СВЦЭМ!$A$39:$A$782,$A27,СВЦЭМ!$B$39:$B$782,G$11)+'СЕТ СН'!$F$12+СВЦЭМ!$D$10+'СЕТ СН'!$F$6-'СЕТ СН'!$F$22</f>
        <v>2249.7316154</v>
      </c>
      <c r="H27" s="36">
        <f>SUMIFS(СВЦЭМ!$C$39:$C$782,СВЦЭМ!$A$39:$A$782,$A27,СВЦЭМ!$B$39:$B$782,H$11)+'СЕТ СН'!$F$12+СВЦЭМ!$D$10+'СЕТ СН'!$F$6-'СЕТ СН'!$F$22</f>
        <v>2175.4899583299998</v>
      </c>
      <c r="I27" s="36">
        <f>SUMIFS(СВЦЭМ!$C$39:$C$782,СВЦЭМ!$A$39:$A$782,$A27,СВЦЭМ!$B$39:$B$782,I$11)+'СЕТ СН'!$F$12+СВЦЭМ!$D$10+'СЕТ СН'!$F$6-'СЕТ СН'!$F$22</f>
        <v>2144.7405379900001</v>
      </c>
      <c r="J27" s="36">
        <f>SUMIFS(СВЦЭМ!$C$39:$C$782,СВЦЭМ!$A$39:$A$782,$A27,СВЦЭМ!$B$39:$B$782,J$11)+'СЕТ СН'!$F$12+СВЦЭМ!$D$10+'СЕТ СН'!$F$6-'СЕТ СН'!$F$22</f>
        <v>2133.08995946</v>
      </c>
      <c r="K27" s="36">
        <f>SUMIFS(СВЦЭМ!$C$39:$C$782,СВЦЭМ!$A$39:$A$782,$A27,СВЦЭМ!$B$39:$B$782,K$11)+'СЕТ СН'!$F$12+СВЦЭМ!$D$10+'СЕТ СН'!$F$6-'СЕТ СН'!$F$22</f>
        <v>2113.5824353399998</v>
      </c>
      <c r="L27" s="36">
        <f>SUMIFS(СВЦЭМ!$C$39:$C$782,СВЦЭМ!$A$39:$A$782,$A27,СВЦЭМ!$B$39:$B$782,L$11)+'СЕТ СН'!$F$12+СВЦЭМ!$D$10+'СЕТ СН'!$F$6-'СЕТ СН'!$F$22</f>
        <v>2142.7015912100001</v>
      </c>
      <c r="M27" s="36">
        <f>SUMIFS(СВЦЭМ!$C$39:$C$782,СВЦЭМ!$A$39:$A$782,$A27,СВЦЭМ!$B$39:$B$782,M$11)+'СЕТ СН'!$F$12+СВЦЭМ!$D$10+'СЕТ СН'!$F$6-'СЕТ СН'!$F$22</f>
        <v>2176.1680244600002</v>
      </c>
      <c r="N27" s="36">
        <f>SUMIFS(СВЦЭМ!$C$39:$C$782,СВЦЭМ!$A$39:$A$782,$A27,СВЦЭМ!$B$39:$B$782,N$11)+'СЕТ СН'!$F$12+СВЦЭМ!$D$10+'СЕТ СН'!$F$6-'СЕТ СН'!$F$22</f>
        <v>2220.4391502899998</v>
      </c>
      <c r="O27" s="36">
        <f>SUMIFS(СВЦЭМ!$C$39:$C$782,СВЦЭМ!$A$39:$A$782,$A27,СВЦЭМ!$B$39:$B$782,O$11)+'СЕТ СН'!$F$12+СВЦЭМ!$D$10+'СЕТ СН'!$F$6-'СЕТ СН'!$F$22</f>
        <v>2231.8713960199998</v>
      </c>
      <c r="P27" s="36">
        <f>SUMIFS(СВЦЭМ!$C$39:$C$782,СВЦЭМ!$A$39:$A$782,$A27,СВЦЭМ!$B$39:$B$782,P$11)+'СЕТ СН'!$F$12+СВЦЭМ!$D$10+'СЕТ СН'!$F$6-'СЕТ СН'!$F$22</f>
        <v>2231.14939284</v>
      </c>
      <c r="Q27" s="36">
        <f>SUMIFS(СВЦЭМ!$C$39:$C$782,СВЦЭМ!$A$39:$A$782,$A27,СВЦЭМ!$B$39:$B$782,Q$11)+'СЕТ СН'!$F$12+СВЦЭМ!$D$10+'СЕТ СН'!$F$6-'СЕТ СН'!$F$22</f>
        <v>2243.4643445499996</v>
      </c>
      <c r="R27" s="36">
        <f>SUMIFS(СВЦЭМ!$C$39:$C$782,СВЦЭМ!$A$39:$A$782,$A27,СВЦЭМ!$B$39:$B$782,R$11)+'СЕТ СН'!$F$12+СВЦЭМ!$D$10+'СЕТ СН'!$F$6-'СЕТ СН'!$F$22</f>
        <v>2246.4534481399996</v>
      </c>
      <c r="S27" s="36">
        <f>SUMIFS(СВЦЭМ!$C$39:$C$782,СВЦЭМ!$A$39:$A$782,$A27,СВЦЭМ!$B$39:$B$782,S$11)+'СЕТ СН'!$F$12+СВЦЭМ!$D$10+'СЕТ СН'!$F$6-'СЕТ СН'!$F$22</f>
        <v>2236.6762818899997</v>
      </c>
      <c r="T27" s="36">
        <f>SUMIFS(СВЦЭМ!$C$39:$C$782,СВЦЭМ!$A$39:$A$782,$A27,СВЦЭМ!$B$39:$B$782,T$11)+'СЕТ СН'!$F$12+СВЦЭМ!$D$10+'СЕТ СН'!$F$6-'СЕТ СН'!$F$22</f>
        <v>2175.7164045700001</v>
      </c>
      <c r="U27" s="36">
        <f>SUMIFS(СВЦЭМ!$C$39:$C$782,СВЦЭМ!$A$39:$A$782,$A27,СВЦЭМ!$B$39:$B$782,U$11)+'СЕТ СН'!$F$12+СВЦЭМ!$D$10+'СЕТ СН'!$F$6-'СЕТ СН'!$F$22</f>
        <v>2134.0869251499998</v>
      </c>
      <c r="V27" s="36">
        <f>SUMIFS(СВЦЭМ!$C$39:$C$782,СВЦЭМ!$A$39:$A$782,$A27,СВЦЭМ!$B$39:$B$782,V$11)+'СЕТ СН'!$F$12+СВЦЭМ!$D$10+'СЕТ СН'!$F$6-'СЕТ СН'!$F$22</f>
        <v>2121.2674189300001</v>
      </c>
      <c r="W27" s="36">
        <f>SUMIFS(СВЦЭМ!$C$39:$C$782,СВЦЭМ!$A$39:$A$782,$A27,СВЦЭМ!$B$39:$B$782,W$11)+'СЕТ СН'!$F$12+СВЦЭМ!$D$10+'СЕТ СН'!$F$6-'СЕТ СН'!$F$22</f>
        <v>2151.46692923</v>
      </c>
      <c r="X27" s="36">
        <f>SUMIFS(СВЦЭМ!$C$39:$C$782,СВЦЭМ!$A$39:$A$782,$A27,СВЦЭМ!$B$39:$B$782,X$11)+'СЕТ СН'!$F$12+СВЦЭМ!$D$10+'СЕТ СН'!$F$6-'СЕТ СН'!$F$22</f>
        <v>2133.9308654599999</v>
      </c>
      <c r="Y27" s="36">
        <f>SUMIFS(СВЦЭМ!$C$39:$C$782,СВЦЭМ!$A$39:$A$782,$A27,СВЦЭМ!$B$39:$B$782,Y$11)+'СЕТ СН'!$F$12+СВЦЭМ!$D$10+'СЕТ СН'!$F$6-'СЕТ СН'!$F$22</f>
        <v>2157.5760918599999</v>
      </c>
    </row>
    <row r="28" spans="1:25" ht="15.75" x14ac:dyDescent="0.2">
      <c r="A28" s="35">
        <f t="shared" si="0"/>
        <v>45002</v>
      </c>
      <c r="B28" s="36">
        <f>SUMIFS(СВЦЭМ!$C$39:$C$782,СВЦЭМ!$A$39:$A$782,$A28,СВЦЭМ!$B$39:$B$782,B$11)+'СЕТ СН'!$F$12+СВЦЭМ!$D$10+'СЕТ СН'!$F$6-'СЕТ СН'!$F$22</f>
        <v>2216.1116926599998</v>
      </c>
      <c r="C28" s="36">
        <f>SUMIFS(СВЦЭМ!$C$39:$C$782,СВЦЭМ!$A$39:$A$782,$A28,СВЦЭМ!$B$39:$B$782,C$11)+'СЕТ СН'!$F$12+СВЦЭМ!$D$10+'СЕТ СН'!$F$6-'СЕТ СН'!$F$22</f>
        <v>2266.9283661199997</v>
      </c>
      <c r="D28" s="36">
        <f>SUMIFS(СВЦЭМ!$C$39:$C$782,СВЦЭМ!$A$39:$A$782,$A28,СВЦЭМ!$B$39:$B$782,D$11)+'СЕТ СН'!$F$12+СВЦЭМ!$D$10+'СЕТ СН'!$F$6-'СЕТ СН'!$F$22</f>
        <v>2270.70622938</v>
      </c>
      <c r="E28" s="36">
        <f>SUMIFS(СВЦЭМ!$C$39:$C$782,СВЦЭМ!$A$39:$A$782,$A28,СВЦЭМ!$B$39:$B$782,E$11)+'СЕТ СН'!$F$12+СВЦЭМ!$D$10+'СЕТ СН'!$F$6-'СЕТ СН'!$F$22</f>
        <v>2268.9215717299999</v>
      </c>
      <c r="F28" s="36">
        <f>SUMIFS(СВЦЭМ!$C$39:$C$782,СВЦЭМ!$A$39:$A$782,$A28,СВЦЭМ!$B$39:$B$782,F$11)+'СЕТ СН'!$F$12+СВЦЭМ!$D$10+'СЕТ СН'!$F$6-'СЕТ СН'!$F$22</f>
        <v>2275.4421806299997</v>
      </c>
      <c r="G28" s="36">
        <f>SUMIFS(СВЦЭМ!$C$39:$C$782,СВЦЭМ!$A$39:$A$782,$A28,СВЦЭМ!$B$39:$B$782,G$11)+'СЕТ СН'!$F$12+СВЦЭМ!$D$10+'СЕТ СН'!$F$6-'СЕТ СН'!$F$22</f>
        <v>2262.4907733599998</v>
      </c>
      <c r="H28" s="36">
        <f>SUMIFS(СВЦЭМ!$C$39:$C$782,СВЦЭМ!$A$39:$A$782,$A28,СВЦЭМ!$B$39:$B$782,H$11)+'СЕТ СН'!$F$12+СВЦЭМ!$D$10+'СЕТ СН'!$F$6-'СЕТ СН'!$F$22</f>
        <v>2218.58539905</v>
      </c>
      <c r="I28" s="36">
        <f>SUMIFS(СВЦЭМ!$C$39:$C$782,СВЦЭМ!$A$39:$A$782,$A28,СВЦЭМ!$B$39:$B$782,I$11)+'СЕТ СН'!$F$12+СВЦЭМ!$D$10+'СЕТ СН'!$F$6-'СЕТ СН'!$F$22</f>
        <v>2138.5363446400002</v>
      </c>
      <c r="J28" s="36">
        <f>SUMIFS(СВЦЭМ!$C$39:$C$782,СВЦЭМ!$A$39:$A$782,$A28,СВЦЭМ!$B$39:$B$782,J$11)+'СЕТ СН'!$F$12+СВЦЭМ!$D$10+'СЕТ СН'!$F$6-'СЕТ СН'!$F$22</f>
        <v>2147.2869688199999</v>
      </c>
      <c r="K28" s="36">
        <f>SUMIFS(СВЦЭМ!$C$39:$C$782,СВЦЭМ!$A$39:$A$782,$A28,СВЦЭМ!$B$39:$B$782,K$11)+'СЕТ СН'!$F$12+СВЦЭМ!$D$10+'СЕТ СН'!$F$6-'СЕТ СН'!$F$22</f>
        <v>2365.3478767899996</v>
      </c>
      <c r="L28" s="36">
        <f>SUMIFS(СВЦЭМ!$C$39:$C$782,СВЦЭМ!$A$39:$A$782,$A28,СВЦЭМ!$B$39:$B$782,L$11)+'СЕТ СН'!$F$12+СВЦЭМ!$D$10+'СЕТ СН'!$F$6-'СЕТ СН'!$F$22</f>
        <v>164095.28943436997</v>
      </c>
      <c r="M28" s="36">
        <f>SUMIFS(СВЦЭМ!$C$39:$C$782,СВЦЭМ!$A$39:$A$782,$A28,СВЦЭМ!$B$39:$B$782,M$11)+'СЕТ СН'!$F$12+СВЦЭМ!$D$10+'СЕТ СН'!$F$6-'СЕТ СН'!$F$22</f>
        <v>2122.9085579100001</v>
      </c>
      <c r="N28" s="36">
        <f>SUMIFS(СВЦЭМ!$C$39:$C$782,СВЦЭМ!$A$39:$A$782,$A28,СВЦЭМ!$B$39:$B$782,N$11)+'СЕТ СН'!$F$12+СВЦЭМ!$D$10+'СЕТ СН'!$F$6-'СЕТ СН'!$F$22</f>
        <v>2154.8585104899998</v>
      </c>
      <c r="O28" s="36">
        <f>SUMIFS(СВЦЭМ!$C$39:$C$782,СВЦЭМ!$A$39:$A$782,$A28,СВЦЭМ!$B$39:$B$782,O$11)+'СЕТ СН'!$F$12+СВЦЭМ!$D$10+'СЕТ СН'!$F$6-'СЕТ СН'!$F$22</f>
        <v>2176.1013412699999</v>
      </c>
      <c r="P28" s="36">
        <f>SUMIFS(СВЦЭМ!$C$39:$C$782,СВЦЭМ!$A$39:$A$782,$A28,СВЦЭМ!$B$39:$B$782,P$11)+'СЕТ СН'!$F$12+СВЦЭМ!$D$10+'СЕТ СН'!$F$6-'СЕТ СН'!$F$22</f>
        <v>2180.6684782699999</v>
      </c>
      <c r="Q28" s="36">
        <f>SUMIFS(СВЦЭМ!$C$39:$C$782,СВЦЭМ!$A$39:$A$782,$A28,СВЦЭМ!$B$39:$B$782,Q$11)+'СЕТ СН'!$F$12+СВЦЭМ!$D$10+'СЕТ СН'!$F$6-'СЕТ СН'!$F$22</f>
        <v>2191.14974119</v>
      </c>
      <c r="R28" s="36">
        <f>SUMIFS(СВЦЭМ!$C$39:$C$782,СВЦЭМ!$A$39:$A$782,$A28,СВЦЭМ!$B$39:$B$782,R$11)+'СЕТ СН'!$F$12+СВЦЭМ!$D$10+'СЕТ СН'!$F$6-'СЕТ СН'!$F$22</f>
        <v>2176.0283849699999</v>
      </c>
      <c r="S28" s="36">
        <f>SUMIFS(СВЦЭМ!$C$39:$C$782,СВЦЭМ!$A$39:$A$782,$A28,СВЦЭМ!$B$39:$B$782,S$11)+'СЕТ СН'!$F$12+СВЦЭМ!$D$10+'СЕТ СН'!$F$6-'СЕТ СН'!$F$22</f>
        <v>2936.4495654399998</v>
      </c>
      <c r="T28" s="36">
        <f>SUMIFS(СВЦЭМ!$C$39:$C$782,СВЦЭМ!$A$39:$A$782,$A28,СВЦЭМ!$B$39:$B$782,T$11)+'СЕТ СН'!$F$12+СВЦЭМ!$D$10+'СЕТ СН'!$F$6-'СЕТ СН'!$F$22</f>
        <v>2163.6527368799998</v>
      </c>
      <c r="U28" s="36">
        <f>SUMIFS(СВЦЭМ!$C$39:$C$782,СВЦЭМ!$A$39:$A$782,$A28,СВЦЭМ!$B$39:$B$782,U$11)+'СЕТ СН'!$F$12+СВЦЭМ!$D$10+'СЕТ СН'!$F$6-'СЕТ СН'!$F$22</f>
        <v>2126.7142817700001</v>
      </c>
      <c r="V28" s="36">
        <f>SUMIFS(СВЦЭМ!$C$39:$C$782,СВЦЭМ!$A$39:$A$782,$A28,СВЦЭМ!$B$39:$B$782,V$11)+'СЕТ СН'!$F$12+СВЦЭМ!$D$10+'СЕТ СН'!$F$6-'СЕТ СН'!$F$22</f>
        <v>2123.1164932199999</v>
      </c>
      <c r="W28" s="36">
        <f>SUMIFS(СВЦЭМ!$C$39:$C$782,СВЦЭМ!$A$39:$A$782,$A28,СВЦЭМ!$B$39:$B$782,W$11)+'СЕТ СН'!$F$12+СВЦЭМ!$D$10+'СЕТ СН'!$F$6-'СЕТ СН'!$F$22</f>
        <v>2127.7639561599999</v>
      </c>
      <c r="X28" s="36">
        <f>SUMIFS(СВЦЭМ!$C$39:$C$782,СВЦЭМ!$A$39:$A$782,$A28,СВЦЭМ!$B$39:$B$782,X$11)+'СЕТ СН'!$F$12+СВЦЭМ!$D$10+'СЕТ СН'!$F$6-'СЕТ СН'!$F$22</f>
        <v>2177.4278191200001</v>
      </c>
      <c r="Y28" s="36">
        <f>SUMIFS(СВЦЭМ!$C$39:$C$782,СВЦЭМ!$A$39:$A$782,$A28,СВЦЭМ!$B$39:$B$782,Y$11)+'СЕТ СН'!$F$12+СВЦЭМ!$D$10+'СЕТ СН'!$F$6-'СЕТ СН'!$F$22</f>
        <v>2217.19993995</v>
      </c>
    </row>
    <row r="29" spans="1:25" ht="15.75" x14ac:dyDescent="0.2">
      <c r="A29" s="35">
        <f t="shared" si="0"/>
        <v>45003</v>
      </c>
      <c r="B29" s="36">
        <f>SUMIFS(СВЦЭМ!$C$39:$C$782,СВЦЭМ!$A$39:$A$782,$A29,СВЦЭМ!$B$39:$B$782,B$11)+'СЕТ СН'!$F$12+СВЦЭМ!$D$10+'СЕТ СН'!$F$6-'СЕТ СН'!$F$22</f>
        <v>2060.1895887699998</v>
      </c>
      <c r="C29" s="36">
        <f>SUMIFS(СВЦЭМ!$C$39:$C$782,СВЦЭМ!$A$39:$A$782,$A29,СВЦЭМ!$B$39:$B$782,C$11)+'СЕТ СН'!$F$12+СВЦЭМ!$D$10+'СЕТ СН'!$F$6-'СЕТ СН'!$F$22</f>
        <v>2112.7435316199999</v>
      </c>
      <c r="D29" s="36">
        <f>SUMIFS(СВЦЭМ!$C$39:$C$782,СВЦЭМ!$A$39:$A$782,$A29,СВЦЭМ!$B$39:$B$782,D$11)+'СЕТ СН'!$F$12+СВЦЭМ!$D$10+'СЕТ СН'!$F$6-'СЕТ СН'!$F$22</f>
        <v>2142.5310826700002</v>
      </c>
      <c r="E29" s="36">
        <f>SUMIFS(СВЦЭМ!$C$39:$C$782,СВЦЭМ!$A$39:$A$782,$A29,СВЦЭМ!$B$39:$B$782,E$11)+'СЕТ СН'!$F$12+СВЦЭМ!$D$10+'СЕТ СН'!$F$6-'СЕТ СН'!$F$22</f>
        <v>2139.3550127399999</v>
      </c>
      <c r="F29" s="36">
        <f>SUMIFS(СВЦЭМ!$C$39:$C$782,СВЦЭМ!$A$39:$A$782,$A29,СВЦЭМ!$B$39:$B$782,F$11)+'СЕТ СН'!$F$12+СВЦЭМ!$D$10+'СЕТ СН'!$F$6-'СЕТ СН'!$F$22</f>
        <v>2165.2753157399998</v>
      </c>
      <c r="G29" s="36">
        <f>SUMIFS(СВЦЭМ!$C$39:$C$782,СВЦЭМ!$A$39:$A$782,$A29,СВЦЭМ!$B$39:$B$782,G$11)+'СЕТ СН'!$F$12+СВЦЭМ!$D$10+'СЕТ СН'!$F$6-'СЕТ СН'!$F$22</f>
        <v>2142.1465480799998</v>
      </c>
      <c r="H29" s="36">
        <f>SUMIFS(СВЦЭМ!$C$39:$C$782,СВЦЭМ!$A$39:$A$782,$A29,СВЦЭМ!$B$39:$B$782,H$11)+'СЕТ СН'!$F$12+СВЦЭМ!$D$10+'СЕТ СН'!$F$6-'СЕТ СН'!$F$22</f>
        <v>2138.9260401900001</v>
      </c>
      <c r="I29" s="36">
        <f>SUMIFS(СВЦЭМ!$C$39:$C$782,СВЦЭМ!$A$39:$A$782,$A29,СВЦЭМ!$B$39:$B$782,I$11)+'СЕТ СН'!$F$12+СВЦЭМ!$D$10+'СЕТ СН'!$F$6-'СЕТ СН'!$F$22</f>
        <v>2119.6966276499998</v>
      </c>
      <c r="J29" s="36">
        <f>SUMIFS(СВЦЭМ!$C$39:$C$782,СВЦЭМ!$A$39:$A$782,$A29,СВЦЭМ!$B$39:$B$782,J$11)+'СЕТ СН'!$F$12+СВЦЭМ!$D$10+'СЕТ СН'!$F$6-'СЕТ СН'!$F$22</f>
        <v>2072.9216760700001</v>
      </c>
      <c r="K29" s="36">
        <f>SUMIFS(СВЦЭМ!$C$39:$C$782,СВЦЭМ!$A$39:$A$782,$A29,СВЦЭМ!$B$39:$B$782,K$11)+'СЕТ СН'!$F$12+СВЦЭМ!$D$10+'СЕТ СН'!$F$6-'СЕТ СН'!$F$22</f>
        <v>2004.06808155</v>
      </c>
      <c r="L29" s="36">
        <f>SUMIFS(СВЦЭМ!$C$39:$C$782,СВЦЭМ!$A$39:$A$782,$A29,СВЦЭМ!$B$39:$B$782,L$11)+'СЕТ СН'!$F$12+СВЦЭМ!$D$10+'СЕТ СН'!$F$6-'СЕТ СН'!$F$22</f>
        <v>1953.5717212899999</v>
      </c>
      <c r="M29" s="36">
        <f>SUMIFS(СВЦЭМ!$C$39:$C$782,СВЦЭМ!$A$39:$A$782,$A29,СВЦЭМ!$B$39:$B$782,M$11)+'СЕТ СН'!$F$12+СВЦЭМ!$D$10+'СЕТ СН'!$F$6-'СЕТ СН'!$F$22</f>
        <v>1940.43348096</v>
      </c>
      <c r="N29" s="36">
        <f>SUMIFS(СВЦЭМ!$C$39:$C$782,СВЦЭМ!$A$39:$A$782,$A29,СВЦЭМ!$B$39:$B$782,N$11)+'СЕТ СН'!$F$12+СВЦЭМ!$D$10+'СЕТ СН'!$F$6-'СЕТ СН'!$F$22</f>
        <v>1975.4372679100002</v>
      </c>
      <c r="O29" s="36">
        <f>SUMIFS(СВЦЭМ!$C$39:$C$782,СВЦЭМ!$A$39:$A$782,$A29,СВЦЭМ!$B$39:$B$782,O$11)+'СЕТ СН'!$F$12+СВЦЭМ!$D$10+'СЕТ СН'!$F$6-'СЕТ СН'!$F$22</f>
        <v>1944.2048985000001</v>
      </c>
      <c r="P29" s="36">
        <f>SUMIFS(СВЦЭМ!$C$39:$C$782,СВЦЭМ!$A$39:$A$782,$A29,СВЦЭМ!$B$39:$B$782,P$11)+'СЕТ СН'!$F$12+СВЦЭМ!$D$10+'СЕТ СН'!$F$6-'СЕТ СН'!$F$22</f>
        <v>1961.6603830999998</v>
      </c>
      <c r="Q29" s="36">
        <f>SUMIFS(СВЦЭМ!$C$39:$C$782,СВЦЭМ!$A$39:$A$782,$A29,СВЦЭМ!$B$39:$B$782,Q$11)+'СЕТ СН'!$F$12+СВЦЭМ!$D$10+'СЕТ СН'!$F$6-'СЕТ СН'!$F$22</f>
        <v>1974.4112135300002</v>
      </c>
      <c r="R29" s="36">
        <f>SUMIFS(СВЦЭМ!$C$39:$C$782,СВЦЭМ!$A$39:$A$782,$A29,СВЦЭМ!$B$39:$B$782,R$11)+'СЕТ СН'!$F$12+СВЦЭМ!$D$10+'СЕТ СН'!$F$6-'СЕТ СН'!$F$22</f>
        <v>2027.62563</v>
      </c>
      <c r="S29" s="36">
        <f>SUMIFS(СВЦЭМ!$C$39:$C$782,СВЦЭМ!$A$39:$A$782,$A29,СВЦЭМ!$B$39:$B$782,S$11)+'СЕТ СН'!$F$12+СВЦЭМ!$D$10+'СЕТ СН'!$F$6-'СЕТ СН'!$F$22</f>
        <v>1989.0554449699998</v>
      </c>
      <c r="T29" s="36">
        <f>SUMIFS(СВЦЭМ!$C$39:$C$782,СВЦЭМ!$A$39:$A$782,$A29,СВЦЭМ!$B$39:$B$782,T$11)+'СЕТ СН'!$F$12+СВЦЭМ!$D$10+'СЕТ СН'!$F$6-'СЕТ СН'!$F$22</f>
        <v>1979.1244692599998</v>
      </c>
      <c r="U29" s="36">
        <f>SUMIFS(СВЦЭМ!$C$39:$C$782,СВЦЭМ!$A$39:$A$782,$A29,СВЦЭМ!$B$39:$B$782,U$11)+'СЕТ СН'!$F$12+СВЦЭМ!$D$10+'СЕТ СН'!$F$6-'СЕТ СН'!$F$22</f>
        <v>1968.07545377</v>
      </c>
      <c r="V29" s="36">
        <f>SUMIFS(СВЦЭМ!$C$39:$C$782,СВЦЭМ!$A$39:$A$782,$A29,СВЦЭМ!$B$39:$B$782,V$11)+'СЕТ СН'!$F$12+СВЦЭМ!$D$10+'СЕТ СН'!$F$6-'СЕТ СН'!$F$22</f>
        <v>1933.9713618299998</v>
      </c>
      <c r="W29" s="36">
        <f>SUMIFS(СВЦЭМ!$C$39:$C$782,СВЦЭМ!$A$39:$A$782,$A29,СВЦЭМ!$B$39:$B$782,W$11)+'СЕТ СН'!$F$12+СВЦЭМ!$D$10+'СЕТ СН'!$F$6-'СЕТ СН'!$F$22</f>
        <v>1947.3625487899999</v>
      </c>
      <c r="X29" s="36">
        <f>SUMIFS(СВЦЭМ!$C$39:$C$782,СВЦЭМ!$A$39:$A$782,$A29,СВЦЭМ!$B$39:$B$782,X$11)+'СЕТ СН'!$F$12+СВЦЭМ!$D$10+'СЕТ СН'!$F$6-'СЕТ СН'!$F$22</f>
        <v>1987.82142247</v>
      </c>
      <c r="Y29" s="36">
        <f>SUMIFS(СВЦЭМ!$C$39:$C$782,СВЦЭМ!$A$39:$A$782,$A29,СВЦЭМ!$B$39:$B$782,Y$11)+'СЕТ СН'!$F$12+СВЦЭМ!$D$10+'СЕТ СН'!$F$6-'СЕТ СН'!$F$22</f>
        <v>2014.40371422</v>
      </c>
    </row>
    <row r="30" spans="1:25" ht="15.75" x14ac:dyDescent="0.2">
      <c r="A30" s="35">
        <f t="shared" si="0"/>
        <v>45004</v>
      </c>
      <c r="B30" s="36">
        <f>SUMIFS(СВЦЭМ!$C$39:$C$782,СВЦЭМ!$A$39:$A$782,$A30,СВЦЭМ!$B$39:$B$782,B$11)+'СЕТ СН'!$F$12+СВЦЭМ!$D$10+'СЕТ СН'!$F$6-'СЕТ СН'!$F$22</f>
        <v>2061.2146847399999</v>
      </c>
      <c r="C30" s="36">
        <f>SUMIFS(СВЦЭМ!$C$39:$C$782,СВЦЭМ!$A$39:$A$782,$A30,СВЦЭМ!$B$39:$B$782,C$11)+'СЕТ СН'!$F$12+СВЦЭМ!$D$10+'СЕТ СН'!$F$6-'СЕТ СН'!$F$22</f>
        <v>2095.0809788500001</v>
      </c>
      <c r="D30" s="36">
        <f>SUMIFS(СВЦЭМ!$C$39:$C$782,СВЦЭМ!$A$39:$A$782,$A30,СВЦЭМ!$B$39:$B$782,D$11)+'СЕТ СН'!$F$12+СВЦЭМ!$D$10+'СЕТ СН'!$F$6-'СЕТ СН'!$F$22</f>
        <v>2164.3552694599998</v>
      </c>
      <c r="E30" s="36">
        <f>SUMIFS(СВЦЭМ!$C$39:$C$782,СВЦЭМ!$A$39:$A$782,$A30,СВЦЭМ!$B$39:$B$782,E$11)+'СЕТ СН'!$F$12+СВЦЭМ!$D$10+'СЕТ СН'!$F$6-'СЕТ СН'!$F$22</f>
        <v>2164.1958336299999</v>
      </c>
      <c r="F30" s="36">
        <f>SUMIFS(СВЦЭМ!$C$39:$C$782,СВЦЭМ!$A$39:$A$782,$A30,СВЦЭМ!$B$39:$B$782,F$11)+'СЕТ СН'!$F$12+СВЦЭМ!$D$10+'СЕТ СН'!$F$6-'СЕТ СН'!$F$22</f>
        <v>2166.1210067799998</v>
      </c>
      <c r="G30" s="36">
        <f>SUMIFS(СВЦЭМ!$C$39:$C$782,СВЦЭМ!$A$39:$A$782,$A30,СВЦЭМ!$B$39:$B$782,G$11)+'СЕТ СН'!$F$12+СВЦЭМ!$D$10+'СЕТ СН'!$F$6-'СЕТ СН'!$F$22</f>
        <v>2160.6659583599999</v>
      </c>
      <c r="H30" s="36">
        <f>SUMIFS(СВЦЭМ!$C$39:$C$782,СВЦЭМ!$A$39:$A$782,$A30,СВЦЭМ!$B$39:$B$782,H$11)+'СЕТ СН'!$F$12+СВЦЭМ!$D$10+'СЕТ СН'!$F$6-'СЕТ СН'!$F$22</f>
        <v>2148.7152388099998</v>
      </c>
      <c r="I30" s="36">
        <f>SUMIFS(СВЦЭМ!$C$39:$C$782,СВЦЭМ!$A$39:$A$782,$A30,СВЦЭМ!$B$39:$B$782,I$11)+'СЕТ СН'!$F$12+СВЦЭМ!$D$10+'СЕТ СН'!$F$6-'СЕТ СН'!$F$22</f>
        <v>2095.64591651</v>
      </c>
      <c r="J30" s="36">
        <f>SUMIFS(СВЦЭМ!$C$39:$C$782,СВЦЭМ!$A$39:$A$782,$A30,СВЦЭМ!$B$39:$B$782,J$11)+'СЕТ СН'!$F$12+СВЦЭМ!$D$10+'СЕТ СН'!$F$6-'СЕТ СН'!$F$22</f>
        <v>2090.1652515199999</v>
      </c>
      <c r="K30" s="36">
        <f>SUMIFS(СВЦЭМ!$C$39:$C$782,СВЦЭМ!$A$39:$A$782,$A30,СВЦЭМ!$B$39:$B$782,K$11)+'СЕТ СН'!$F$12+СВЦЭМ!$D$10+'СЕТ СН'!$F$6-'СЕТ СН'!$F$22</f>
        <v>2018.6115304099999</v>
      </c>
      <c r="L30" s="36">
        <f>SUMIFS(СВЦЭМ!$C$39:$C$782,СВЦЭМ!$A$39:$A$782,$A30,СВЦЭМ!$B$39:$B$782,L$11)+'СЕТ СН'!$F$12+СВЦЭМ!$D$10+'СЕТ СН'!$F$6-'СЕТ СН'!$F$22</f>
        <v>1984.84104626</v>
      </c>
      <c r="M30" s="36">
        <f>SUMIFS(СВЦЭМ!$C$39:$C$782,СВЦЭМ!$A$39:$A$782,$A30,СВЦЭМ!$B$39:$B$782,M$11)+'СЕТ СН'!$F$12+СВЦЭМ!$D$10+'СЕТ СН'!$F$6-'СЕТ СН'!$F$22</f>
        <v>1979.5254836999998</v>
      </c>
      <c r="N30" s="36">
        <f>SUMIFS(СВЦЭМ!$C$39:$C$782,СВЦЭМ!$A$39:$A$782,$A30,СВЦЭМ!$B$39:$B$782,N$11)+'СЕТ СН'!$F$12+СВЦЭМ!$D$10+'СЕТ СН'!$F$6-'СЕТ СН'!$F$22</f>
        <v>2001.7646730299998</v>
      </c>
      <c r="O30" s="36">
        <f>SUMIFS(СВЦЭМ!$C$39:$C$782,СВЦЭМ!$A$39:$A$782,$A30,СВЦЭМ!$B$39:$B$782,O$11)+'СЕТ СН'!$F$12+СВЦЭМ!$D$10+'СЕТ СН'!$F$6-'СЕТ СН'!$F$22</f>
        <v>2023.5028646400001</v>
      </c>
      <c r="P30" s="36">
        <f>SUMIFS(СВЦЭМ!$C$39:$C$782,СВЦЭМ!$A$39:$A$782,$A30,СВЦЭМ!$B$39:$B$782,P$11)+'СЕТ СН'!$F$12+СВЦЭМ!$D$10+'СЕТ СН'!$F$6-'СЕТ СН'!$F$22</f>
        <v>2027.5184201100001</v>
      </c>
      <c r="Q30" s="36">
        <f>SUMIFS(СВЦЭМ!$C$39:$C$782,СВЦЭМ!$A$39:$A$782,$A30,СВЦЭМ!$B$39:$B$782,Q$11)+'СЕТ СН'!$F$12+СВЦЭМ!$D$10+'СЕТ СН'!$F$6-'СЕТ СН'!$F$22</f>
        <v>2032.0720119799998</v>
      </c>
      <c r="R30" s="36">
        <f>SUMIFS(СВЦЭМ!$C$39:$C$782,СВЦЭМ!$A$39:$A$782,$A30,СВЦЭМ!$B$39:$B$782,R$11)+'СЕТ СН'!$F$12+СВЦЭМ!$D$10+'СЕТ СН'!$F$6-'СЕТ СН'!$F$22</f>
        <v>2036.2565874299999</v>
      </c>
      <c r="S30" s="36">
        <f>SUMIFS(СВЦЭМ!$C$39:$C$782,СВЦЭМ!$A$39:$A$782,$A30,СВЦЭМ!$B$39:$B$782,S$11)+'СЕТ СН'!$F$12+СВЦЭМ!$D$10+'СЕТ СН'!$F$6-'СЕТ СН'!$F$22</f>
        <v>2016.10594171</v>
      </c>
      <c r="T30" s="36">
        <f>SUMIFS(СВЦЭМ!$C$39:$C$782,СВЦЭМ!$A$39:$A$782,$A30,СВЦЭМ!$B$39:$B$782,T$11)+'СЕТ СН'!$F$12+СВЦЭМ!$D$10+'СЕТ СН'!$F$6-'СЕТ СН'!$F$22</f>
        <v>2003.0385967699999</v>
      </c>
      <c r="U30" s="36">
        <f>SUMIFS(СВЦЭМ!$C$39:$C$782,СВЦЭМ!$A$39:$A$782,$A30,СВЦЭМ!$B$39:$B$782,U$11)+'СЕТ СН'!$F$12+СВЦЭМ!$D$10+'СЕТ СН'!$F$6-'СЕТ СН'!$F$22</f>
        <v>1971.3900352300002</v>
      </c>
      <c r="V30" s="36">
        <f>SUMIFS(СВЦЭМ!$C$39:$C$782,СВЦЭМ!$A$39:$A$782,$A30,СВЦЭМ!$B$39:$B$782,V$11)+'СЕТ СН'!$F$12+СВЦЭМ!$D$10+'СЕТ СН'!$F$6-'СЕТ СН'!$F$22</f>
        <v>1955.6876598200001</v>
      </c>
      <c r="W30" s="36">
        <f>SUMIFS(СВЦЭМ!$C$39:$C$782,СВЦЭМ!$A$39:$A$782,$A30,СВЦЭМ!$B$39:$B$782,W$11)+'СЕТ СН'!$F$12+СВЦЭМ!$D$10+'СЕТ СН'!$F$6-'СЕТ СН'!$F$22</f>
        <v>1968.4870744700002</v>
      </c>
      <c r="X30" s="36">
        <f>SUMIFS(СВЦЭМ!$C$39:$C$782,СВЦЭМ!$A$39:$A$782,$A30,СВЦЭМ!$B$39:$B$782,X$11)+'СЕТ СН'!$F$12+СВЦЭМ!$D$10+'СЕТ СН'!$F$6-'СЕТ СН'!$F$22</f>
        <v>2013.3595655700001</v>
      </c>
      <c r="Y30" s="36">
        <f>SUMIFS(СВЦЭМ!$C$39:$C$782,СВЦЭМ!$A$39:$A$782,$A30,СВЦЭМ!$B$39:$B$782,Y$11)+'СЕТ СН'!$F$12+СВЦЭМ!$D$10+'СЕТ СН'!$F$6-'СЕТ СН'!$F$22</f>
        <v>2068.6753256799998</v>
      </c>
    </row>
    <row r="31" spans="1:25" ht="15.75" x14ac:dyDescent="0.2">
      <c r="A31" s="35">
        <f t="shared" si="0"/>
        <v>45005</v>
      </c>
      <c r="B31" s="36">
        <f>SUMIFS(СВЦЭМ!$C$39:$C$782,СВЦЭМ!$A$39:$A$782,$A31,СВЦЭМ!$B$39:$B$782,B$11)+'СЕТ СН'!$F$12+СВЦЭМ!$D$10+'СЕТ СН'!$F$6-'СЕТ СН'!$F$22</f>
        <v>2075.4998620800002</v>
      </c>
      <c r="C31" s="36">
        <f>SUMIFS(СВЦЭМ!$C$39:$C$782,СВЦЭМ!$A$39:$A$782,$A31,СВЦЭМ!$B$39:$B$782,C$11)+'СЕТ СН'!$F$12+СВЦЭМ!$D$10+'СЕТ СН'!$F$6-'СЕТ СН'!$F$22</f>
        <v>2125.8618433400002</v>
      </c>
      <c r="D31" s="36">
        <f>SUMIFS(СВЦЭМ!$C$39:$C$782,СВЦЭМ!$A$39:$A$782,$A31,СВЦЭМ!$B$39:$B$782,D$11)+'СЕТ СН'!$F$12+СВЦЭМ!$D$10+'СЕТ СН'!$F$6-'СЕТ СН'!$F$22</f>
        <v>2143.9615272299998</v>
      </c>
      <c r="E31" s="36">
        <f>SUMIFS(СВЦЭМ!$C$39:$C$782,СВЦЭМ!$A$39:$A$782,$A31,СВЦЭМ!$B$39:$B$782,E$11)+'СЕТ СН'!$F$12+СВЦЭМ!$D$10+'СЕТ СН'!$F$6-'СЕТ СН'!$F$22</f>
        <v>2160.9347064799999</v>
      </c>
      <c r="F31" s="36">
        <f>SUMIFS(СВЦЭМ!$C$39:$C$782,СВЦЭМ!$A$39:$A$782,$A31,СВЦЭМ!$B$39:$B$782,F$11)+'СЕТ СН'!$F$12+СВЦЭМ!$D$10+'СЕТ СН'!$F$6-'СЕТ СН'!$F$22</f>
        <v>2146.0534232099999</v>
      </c>
      <c r="G31" s="36">
        <f>SUMIFS(СВЦЭМ!$C$39:$C$782,СВЦЭМ!$A$39:$A$782,$A31,СВЦЭМ!$B$39:$B$782,G$11)+'СЕТ СН'!$F$12+СВЦЭМ!$D$10+'СЕТ СН'!$F$6-'СЕТ СН'!$F$22</f>
        <v>2136.44694368</v>
      </c>
      <c r="H31" s="36">
        <f>SUMIFS(СВЦЭМ!$C$39:$C$782,СВЦЭМ!$A$39:$A$782,$A31,СВЦЭМ!$B$39:$B$782,H$11)+'СЕТ СН'!$F$12+СВЦЭМ!$D$10+'СЕТ СН'!$F$6-'СЕТ СН'!$F$22</f>
        <v>2169.9284834599998</v>
      </c>
      <c r="I31" s="36">
        <f>SUMIFS(СВЦЭМ!$C$39:$C$782,СВЦЭМ!$A$39:$A$782,$A31,СВЦЭМ!$B$39:$B$782,I$11)+'СЕТ СН'!$F$12+СВЦЭМ!$D$10+'СЕТ СН'!$F$6-'СЕТ СН'!$F$22</f>
        <v>2077.3707234499998</v>
      </c>
      <c r="J31" s="36">
        <f>SUMIFS(СВЦЭМ!$C$39:$C$782,СВЦЭМ!$A$39:$A$782,$A31,СВЦЭМ!$B$39:$B$782,J$11)+'СЕТ СН'!$F$12+СВЦЭМ!$D$10+'СЕТ СН'!$F$6-'СЕТ СН'!$F$22</f>
        <v>2072.36880333</v>
      </c>
      <c r="K31" s="36">
        <f>SUMIFS(СВЦЭМ!$C$39:$C$782,СВЦЭМ!$A$39:$A$782,$A31,СВЦЭМ!$B$39:$B$782,K$11)+'СЕТ СН'!$F$12+СВЦЭМ!$D$10+'СЕТ СН'!$F$6-'СЕТ СН'!$F$22</f>
        <v>2031.9532502900001</v>
      </c>
      <c r="L31" s="36">
        <f>SUMIFS(СВЦЭМ!$C$39:$C$782,СВЦЭМ!$A$39:$A$782,$A31,СВЦЭМ!$B$39:$B$782,L$11)+'СЕТ СН'!$F$12+СВЦЭМ!$D$10+'СЕТ СН'!$F$6-'СЕТ СН'!$F$22</f>
        <v>2022.1816053299999</v>
      </c>
      <c r="M31" s="36">
        <f>SUMIFS(СВЦЭМ!$C$39:$C$782,СВЦЭМ!$A$39:$A$782,$A31,СВЦЭМ!$B$39:$B$782,M$11)+'СЕТ СН'!$F$12+СВЦЭМ!$D$10+'СЕТ СН'!$F$6-'СЕТ СН'!$F$22</f>
        <v>2035.3160095899998</v>
      </c>
      <c r="N31" s="36">
        <f>SUMIFS(СВЦЭМ!$C$39:$C$782,СВЦЭМ!$A$39:$A$782,$A31,СВЦЭМ!$B$39:$B$782,N$11)+'СЕТ СН'!$F$12+СВЦЭМ!$D$10+'СЕТ СН'!$F$6-'СЕТ СН'!$F$22</f>
        <v>2078.2719273899997</v>
      </c>
      <c r="O31" s="36">
        <f>SUMIFS(СВЦЭМ!$C$39:$C$782,СВЦЭМ!$A$39:$A$782,$A31,СВЦЭМ!$B$39:$B$782,O$11)+'СЕТ СН'!$F$12+СВЦЭМ!$D$10+'СЕТ СН'!$F$6-'СЕТ СН'!$F$22</f>
        <v>2107.75525311</v>
      </c>
      <c r="P31" s="36">
        <f>SUMIFS(СВЦЭМ!$C$39:$C$782,СВЦЭМ!$A$39:$A$782,$A31,СВЦЭМ!$B$39:$B$782,P$11)+'СЕТ СН'!$F$12+СВЦЭМ!$D$10+'СЕТ СН'!$F$6-'СЕТ СН'!$F$22</f>
        <v>2115.75444122</v>
      </c>
      <c r="Q31" s="36">
        <f>SUMIFS(СВЦЭМ!$C$39:$C$782,СВЦЭМ!$A$39:$A$782,$A31,СВЦЭМ!$B$39:$B$782,Q$11)+'СЕТ СН'!$F$12+СВЦЭМ!$D$10+'СЕТ СН'!$F$6-'СЕТ СН'!$F$22</f>
        <v>2124.61200917</v>
      </c>
      <c r="R31" s="36">
        <f>SUMIFS(СВЦЭМ!$C$39:$C$782,СВЦЭМ!$A$39:$A$782,$A31,СВЦЭМ!$B$39:$B$782,R$11)+'СЕТ СН'!$F$12+СВЦЭМ!$D$10+'СЕТ СН'!$F$6-'СЕТ СН'!$F$22</f>
        <v>2120.4175690100001</v>
      </c>
      <c r="S31" s="36">
        <f>SUMIFS(СВЦЭМ!$C$39:$C$782,СВЦЭМ!$A$39:$A$782,$A31,СВЦЭМ!$B$39:$B$782,S$11)+'СЕТ СН'!$F$12+СВЦЭМ!$D$10+'СЕТ СН'!$F$6-'СЕТ СН'!$F$22</f>
        <v>2102.1923605399998</v>
      </c>
      <c r="T31" s="36">
        <f>SUMIFS(СВЦЭМ!$C$39:$C$782,СВЦЭМ!$A$39:$A$782,$A31,СВЦЭМ!$B$39:$B$782,T$11)+'СЕТ СН'!$F$12+СВЦЭМ!$D$10+'СЕТ СН'!$F$6-'СЕТ СН'!$F$22</f>
        <v>2074.9950348699999</v>
      </c>
      <c r="U31" s="36">
        <f>SUMIFS(СВЦЭМ!$C$39:$C$782,СВЦЭМ!$A$39:$A$782,$A31,СВЦЭМ!$B$39:$B$782,U$11)+'СЕТ СН'!$F$12+СВЦЭМ!$D$10+'СЕТ СН'!$F$6-'СЕТ СН'!$F$22</f>
        <v>2034.46678668</v>
      </c>
      <c r="V31" s="36">
        <f>SUMIFS(СВЦЭМ!$C$39:$C$782,СВЦЭМ!$A$39:$A$782,$A31,СВЦЭМ!$B$39:$B$782,V$11)+'СЕТ СН'!$F$12+СВЦЭМ!$D$10+'СЕТ СН'!$F$6-'СЕТ СН'!$F$22</f>
        <v>2028.7124541200001</v>
      </c>
      <c r="W31" s="36">
        <f>SUMIFS(СВЦЭМ!$C$39:$C$782,СВЦЭМ!$A$39:$A$782,$A31,СВЦЭМ!$B$39:$B$782,W$11)+'СЕТ СН'!$F$12+СВЦЭМ!$D$10+'СЕТ СН'!$F$6-'СЕТ СН'!$F$22</f>
        <v>2032.0751088699999</v>
      </c>
      <c r="X31" s="36">
        <f>SUMIFS(СВЦЭМ!$C$39:$C$782,СВЦЭМ!$A$39:$A$782,$A31,СВЦЭМ!$B$39:$B$782,X$11)+'СЕТ СН'!$F$12+СВЦЭМ!$D$10+'СЕТ СН'!$F$6-'СЕТ СН'!$F$22</f>
        <v>2076.0015485899999</v>
      </c>
      <c r="Y31" s="36">
        <f>SUMIFS(СВЦЭМ!$C$39:$C$782,СВЦЭМ!$A$39:$A$782,$A31,СВЦЭМ!$B$39:$B$782,Y$11)+'СЕТ СН'!$F$12+СВЦЭМ!$D$10+'СЕТ СН'!$F$6-'СЕТ СН'!$F$22</f>
        <v>2117.1823932799998</v>
      </c>
    </row>
    <row r="32" spans="1:25" ht="15.75" x14ac:dyDescent="0.2">
      <c r="A32" s="35">
        <f t="shared" si="0"/>
        <v>45006</v>
      </c>
      <c r="B32" s="36">
        <f>SUMIFS(СВЦЭМ!$C$39:$C$782,СВЦЭМ!$A$39:$A$782,$A32,СВЦЭМ!$B$39:$B$782,B$11)+'СЕТ СН'!$F$12+СВЦЭМ!$D$10+'СЕТ СН'!$F$6-'СЕТ СН'!$F$22</f>
        <v>2015.37684021</v>
      </c>
      <c r="C32" s="36">
        <f>SUMIFS(СВЦЭМ!$C$39:$C$782,СВЦЭМ!$A$39:$A$782,$A32,СВЦЭМ!$B$39:$B$782,C$11)+'СЕТ СН'!$F$12+СВЦЭМ!$D$10+'СЕТ СН'!$F$6-'СЕТ СН'!$F$22</f>
        <v>2071.5674091800001</v>
      </c>
      <c r="D32" s="36">
        <f>SUMIFS(СВЦЭМ!$C$39:$C$782,СВЦЭМ!$A$39:$A$782,$A32,СВЦЭМ!$B$39:$B$782,D$11)+'СЕТ СН'!$F$12+СВЦЭМ!$D$10+'СЕТ СН'!$F$6-'СЕТ СН'!$F$22</f>
        <v>2098.5114595199998</v>
      </c>
      <c r="E32" s="36">
        <f>SUMIFS(СВЦЭМ!$C$39:$C$782,СВЦЭМ!$A$39:$A$782,$A32,СВЦЭМ!$B$39:$B$782,E$11)+'СЕТ СН'!$F$12+СВЦЭМ!$D$10+'СЕТ СН'!$F$6-'СЕТ СН'!$F$22</f>
        <v>2108.6585393</v>
      </c>
      <c r="F32" s="36">
        <f>SUMIFS(СВЦЭМ!$C$39:$C$782,СВЦЭМ!$A$39:$A$782,$A32,СВЦЭМ!$B$39:$B$782,F$11)+'СЕТ СН'!$F$12+СВЦЭМ!$D$10+'СЕТ СН'!$F$6-'СЕТ СН'!$F$22</f>
        <v>2075.7802314800001</v>
      </c>
      <c r="G32" s="36">
        <f>SUMIFS(СВЦЭМ!$C$39:$C$782,СВЦЭМ!$A$39:$A$782,$A32,СВЦЭМ!$B$39:$B$782,G$11)+'СЕТ СН'!$F$12+СВЦЭМ!$D$10+'СЕТ СН'!$F$6-'СЕТ СН'!$F$22</f>
        <v>2076.0221586399998</v>
      </c>
      <c r="H32" s="36">
        <f>SUMIFS(СВЦЭМ!$C$39:$C$782,СВЦЭМ!$A$39:$A$782,$A32,СВЦЭМ!$B$39:$B$782,H$11)+'СЕТ СН'!$F$12+СВЦЭМ!$D$10+'СЕТ СН'!$F$6-'СЕТ СН'!$F$22</f>
        <v>2013.6529154199998</v>
      </c>
      <c r="I32" s="36">
        <f>SUMIFS(СВЦЭМ!$C$39:$C$782,СВЦЭМ!$A$39:$A$782,$A32,СВЦЭМ!$B$39:$B$782,I$11)+'СЕТ СН'!$F$12+СВЦЭМ!$D$10+'СЕТ СН'!$F$6-'СЕТ СН'!$F$22</f>
        <v>1953.4973456500002</v>
      </c>
      <c r="J32" s="36">
        <f>SUMIFS(СВЦЭМ!$C$39:$C$782,СВЦЭМ!$A$39:$A$782,$A32,СВЦЭМ!$B$39:$B$782,J$11)+'СЕТ СН'!$F$12+СВЦЭМ!$D$10+'СЕТ СН'!$F$6-'СЕТ СН'!$F$22</f>
        <v>1945.6263876500002</v>
      </c>
      <c r="K32" s="36">
        <f>SUMIFS(СВЦЭМ!$C$39:$C$782,СВЦЭМ!$A$39:$A$782,$A32,СВЦЭМ!$B$39:$B$782,K$11)+'СЕТ СН'!$F$12+СВЦЭМ!$D$10+'СЕТ СН'!$F$6-'СЕТ СН'!$F$22</f>
        <v>1938.0937582000001</v>
      </c>
      <c r="L32" s="36">
        <f>SUMIFS(СВЦЭМ!$C$39:$C$782,СВЦЭМ!$A$39:$A$782,$A32,СВЦЭМ!$B$39:$B$782,L$11)+'СЕТ СН'!$F$12+СВЦЭМ!$D$10+'СЕТ СН'!$F$6-'СЕТ СН'!$F$22</f>
        <v>1946.9453893199998</v>
      </c>
      <c r="M32" s="36">
        <f>SUMIFS(СВЦЭМ!$C$39:$C$782,СВЦЭМ!$A$39:$A$782,$A32,СВЦЭМ!$B$39:$B$782,M$11)+'СЕТ СН'!$F$12+СВЦЭМ!$D$10+'СЕТ СН'!$F$6-'СЕТ СН'!$F$22</f>
        <v>1982.1974659799998</v>
      </c>
      <c r="N32" s="36">
        <f>SUMIFS(СВЦЭМ!$C$39:$C$782,СВЦЭМ!$A$39:$A$782,$A32,СВЦЭМ!$B$39:$B$782,N$11)+'СЕТ СН'!$F$12+СВЦЭМ!$D$10+'СЕТ СН'!$F$6-'СЕТ СН'!$F$22</f>
        <v>2019.587712</v>
      </c>
      <c r="O32" s="36">
        <f>SUMIFS(СВЦЭМ!$C$39:$C$782,СВЦЭМ!$A$39:$A$782,$A32,СВЦЭМ!$B$39:$B$782,O$11)+'СЕТ СН'!$F$12+СВЦЭМ!$D$10+'СЕТ СН'!$F$6-'СЕТ СН'!$F$22</f>
        <v>2062.3355590199999</v>
      </c>
      <c r="P32" s="36">
        <f>SUMIFS(СВЦЭМ!$C$39:$C$782,СВЦЭМ!$A$39:$A$782,$A32,СВЦЭМ!$B$39:$B$782,P$11)+'СЕТ СН'!$F$12+СВЦЭМ!$D$10+'СЕТ СН'!$F$6-'СЕТ СН'!$F$22</f>
        <v>2069.4490551200001</v>
      </c>
      <c r="Q32" s="36">
        <f>SUMIFS(СВЦЭМ!$C$39:$C$782,СВЦЭМ!$A$39:$A$782,$A32,СВЦЭМ!$B$39:$B$782,Q$11)+'СЕТ СН'!$F$12+СВЦЭМ!$D$10+'СЕТ СН'!$F$6-'СЕТ СН'!$F$22</f>
        <v>2082.68036566</v>
      </c>
      <c r="R32" s="36">
        <f>SUMIFS(СВЦЭМ!$C$39:$C$782,СВЦЭМ!$A$39:$A$782,$A32,СВЦЭМ!$B$39:$B$782,R$11)+'СЕТ СН'!$F$12+СВЦЭМ!$D$10+'СЕТ СН'!$F$6-'СЕТ СН'!$F$22</f>
        <v>2075.3407499999998</v>
      </c>
      <c r="S32" s="36">
        <f>SUMIFS(СВЦЭМ!$C$39:$C$782,СВЦЭМ!$A$39:$A$782,$A32,СВЦЭМ!$B$39:$B$782,S$11)+'СЕТ СН'!$F$12+СВЦЭМ!$D$10+'СЕТ СН'!$F$6-'СЕТ СН'!$F$22</f>
        <v>2056.5954730899998</v>
      </c>
      <c r="T32" s="36">
        <f>SUMIFS(СВЦЭМ!$C$39:$C$782,СВЦЭМ!$A$39:$A$782,$A32,СВЦЭМ!$B$39:$B$782,T$11)+'СЕТ СН'!$F$12+СВЦЭМ!$D$10+'СЕТ СН'!$F$6-'СЕТ СН'!$F$22</f>
        <v>2029.1940322599999</v>
      </c>
      <c r="U32" s="36">
        <f>SUMIFS(СВЦЭМ!$C$39:$C$782,СВЦЭМ!$A$39:$A$782,$A32,СВЦЭМ!$B$39:$B$782,U$11)+'СЕТ СН'!$F$12+СВЦЭМ!$D$10+'СЕТ СН'!$F$6-'СЕТ СН'!$F$22</f>
        <v>1998.7837497699998</v>
      </c>
      <c r="V32" s="36">
        <f>SUMIFS(СВЦЭМ!$C$39:$C$782,СВЦЭМ!$A$39:$A$782,$A32,СВЦЭМ!$B$39:$B$782,V$11)+'СЕТ СН'!$F$12+СВЦЭМ!$D$10+'СЕТ СН'!$F$6-'СЕТ СН'!$F$22</f>
        <v>1983.65067327</v>
      </c>
      <c r="W32" s="36">
        <f>SUMIFS(СВЦЭМ!$C$39:$C$782,СВЦЭМ!$A$39:$A$782,$A32,СВЦЭМ!$B$39:$B$782,W$11)+'СЕТ СН'!$F$12+СВЦЭМ!$D$10+'СЕТ СН'!$F$6-'СЕТ СН'!$F$22</f>
        <v>1989.6954165100001</v>
      </c>
      <c r="X32" s="36">
        <f>SUMIFS(СВЦЭМ!$C$39:$C$782,СВЦЭМ!$A$39:$A$782,$A32,СВЦЭМ!$B$39:$B$782,X$11)+'СЕТ СН'!$F$12+СВЦЭМ!$D$10+'СЕТ СН'!$F$6-'СЕТ СН'!$F$22</f>
        <v>2022.0092847000001</v>
      </c>
      <c r="Y32" s="36">
        <f>SUMIFS(СВЦЭМ!$C$39:$C$782,СВЦЭМ!$A$39:$A$782,$A32,СВЦЭМ!$B$39:$B$782,Y$11)+'СЕТ СН'!$F$12+СВЦЭМ!$D$10+'СЕТ СН'!$F$6-'СЕТ СН'!$F$22</f>
        <v>2050.4084648499997</v>
      </c>
    </row>
    <row r="33" spans="1:25" ht="15.75" x14ac:dyDescent="0.2">
      <c r="A33" s="35">
        <f t="shared" si="0"/>
        <v>45007</v>
      </c>
      <c r="B33" s="36">
        <f>SUMIFS(СВЦЭМ!$C$39:$C$782,СВЦЭМ!$A$39:$A$782,$A33,СВЦЭМ!$B$39:$B$782,B$11)+'СЕТ СН'!$F$12+СВЦЭМ!$D$10+'СЕТ СН'!$F$6-'СЕТ СН'!$F$22</f>
        <v>2170.17157572</v>
      </c>
      <c r="C33" s="36">
        <f>SUMIFS(СВЦЭМ!$C$39:$C$782,СВЦЭМ!$A$39:$A$782,$A33,СВЦЭМ!$B$39:$B$782,C$11)+'СЕТ СН'!$F$12+СВЦЭМ!$D$10+'СЕТ СН'!$F$6-'СЕТ СН'!$F$22</f>
        <v>2219.8973686999998</v>
      </c>
      <c r="D33" s="36">
        <f>SUMIFS(СВЦЭМ!$C$39:$C$782,СВЦЭМ!$A$39:$A$782,$A33,СВЦЭМ!$B$39:$B$782,D$11)+'СЕТ СН'!$F$12+СВЦЭМ!$D$10+'СЕТ СН'!$F$6-'СЕТ СН'!$F$22</f>
        <v>2297.5730201399997</v>
      </c>
      <c r="E33" s="36">
        <f>SUMIFS(СВЦЭМ!$C$39:$C$782,СВЦЭМ!$A$39:$A$782,$A33,СВЦЭМ!$B$39:$B$782,E$11)+'СЕТ СН'!$F$12+СВЦЭМ!$D$10+'СЕТ СН'!$F$6-'СЕТ СН'!$F$22</f>
        <v>2310.6400573199999</v>
      </c>
      <c r="F33" s="36">
        <f>SUMIFS(СВЦЭМ!$C$39:$C$782,СВЦЭМ!$A$39:$A$782,$A33,СВЦЭМ!$B$39:$B$782,F$11)+'СЕТ СН'!$F$12+СВЦЭМ!$D$10+'СЕТ СН'!$F$6-'СЕТ СН'!$F$22</f>
        <v>2321.8113255899998</v>
      </c>
      <c r="G33" s="36">
        <f>SUMIFS(СВЦЭМ!$C$39:$C$782,СВЦЭМ!$A$39:$A$782,$A33,СВЦЭМ!$B$39:$B$782,G$11)+'СЕТ СН'!$F$12+СВЦЭМ!$D$10+'СЕТ СН'!$F$6-'СЕТ СН'!$F$22</f>
        <v>2286.1372334799998</v>
      </c>
      <c r="H33" s="36">
        <f>SUMIFS(СВЦЭМ!$C$39:$C$782,СВЦЭМ!$A$39:$A$782,$A33,СВЦЭМ!$B$39:$B$782,H$11)+'СЕТ СН'!$F$12+СВЦЭМ!$D$10+'СЕТ СН'!$F$6-'СЕТ СН'!$F$22</f>
        <v>2215.9997982300001</v>
      </c>
      <c r="I33" s="36">
        <f>SUMIFS(СВЦЭМ!$C$39:$C$782,СВЦЭМ!$A$39:$A$782,$A33,СВЦЭМ!$B$39:$B$782,I$11)+'СЕТ СН'!$F$12+СВЦЭМ!$D$10+'СЕТ СН'!$F$6-'СЕТ СН'!$F$22</f>
        <v>2159.6695438900001</v>
      </c>
      <c r="J33" s="36">
        <f>SUMIFS(СВЦЭМ!$C$39:$C$782,СВЦЭМ!$A$39:$A$782,$A33,СВЦЭМ!$B$39:$B$782,J$11)+'СЕТ СН'!$F$12+СВЦЭМ!$D$10+'СЕТ СН'!$F$6-'СЕТ СН'!$F$22</f>
        <v>2160.1970635500002</v>
      </c>
      <c r="K33" s="36">
        <f>SUMIFS(СВЦЭМ!$C$39:$C$782,СВЦЭМ!$A$39:$A$782,$A33,СВЦЭМ!$B$39:$B$782,K$11)+'СЕТ СН'!$F$12+СВЦЭМ!$D$10+'СЕТ СН'!$F$6-'СЕТ СН'!$F$22</f>
        <v>2134.0051153200002</v>
      </c>
      <c r="L33" s="36">
        <f>SUMIFS(СВЦЭМ!$C$39:$C$782,СВЦЭМ!$A$39:$A$782,$A33,СВЦЭМ!$B$39:$B$782,L$11)+'СЕТ СН'!$F$12+СВЦЭМ!$D$10+'СЕТ СН'!$F$6-'СЕТ СН'!$F$22</f>
        <v>2136.1921824800002</v>
      </c>
      <c r="M33" s="36">
        <f>SUMIFS(СВЦЭМ!$C$39:$C$782,СВЦЭМ!$A$39:$A$782,$A33,СВЦЭМ!$B$39:$B$782,M$11)+'СЕТ СН'!$F$12+СВЦЭМ!$D$10+'СЕТ СН'!$F$6-'СЕТ СН'!$F$22</f>
        <v>2109.1968007800001</v>
      </c>
      <c r="N33" s="36">
        <f>SUMIFS(СВЦЭМ!$C$39:$C$782,СВЦЭМ!$A$39:$A$782,$A33,СВЦЭМ!$B$39:$B$782,N$11)+'СЕТ СН'!$F$12+СВЦЭМ!$D$10+'СЕТ СН'!$F$6-'СЕТ СН'!$F$22</f>
        <v>2217.8522272700002</v>
      </c>
      <c r="O33" s="36">
        <f>SUMIFS(СВЦЭМ!$C$39:$C$782,СВЦЭМ!$A$39:$A$782,$A33,СВЦЭМ!$B$39:$B$782,O$11)+'СЕТ СН'!$F$12+СВЦЭМ!$D$10+'СЕТ СН'!$F$6-'СЕТ СН'!$F$22</f>
        <v>2225.7069453700001</v>
      </c>
      <c r="P33" s="36">
        <f>SUMIFS(СВЦЭМ!$C$39:$C$782,СВЦЭМ!$A$39:$A$782,$A33,СВЦЭМ!$B$39:$B$782,P$11)+'СЕТ СН'!$F$12+СВЦЭМ!$D$10+'СЕТ СН'!$F$6-'СЕТ СН'!$F$22</f>
        <v>2228.7068141999998</v>
      </c>
      <c r="Q33" s="36">
        <f>SUMIFS(СВЦЭМ!$C$39:$C$782,СВЦЭМ!$A$39:$A$782,$A33,СВЦЭМ!$B$39:$B$782,Q$11)+'СЕТ СН'!$F$12+СВЦЭМ!$D$10+'СЕТ СН'!$F$6-'СЕТ СН'!$F$22</f>
        <v>2228.63703381</v>
      </c>
      <c r="R33" s="36">
        <f>SUMIFS(СВЦЭМ!$C$39:$C$782,СВЦЭМ!$A$39:$A$782,$A33,СВЦЭМ!$B$39:$B$782,R$11)+'СЕТ СН'!$F$12+СВЦЭМ!$D$10+'СЕТ СН'!$F$6-'СЕТ СН'!$F$22</f>
        <v>2198.8091697999998</v>
      </c>
      <c r="S33" s="36">
        <f>SUMIFS(СВЦЭМ!$C$39:$C$782,СВЦЭМ!$A$39:$A$782,$A33,СВЦЭМ!$B$39:$B$782,S$11)+'СЕТ СН'!$F$12+СВЦЭМ!$D$10+'СЕТ СН'!$F$6-'СЕТ СН'!$F$22</f>
        <v>2174.88810397</v>
      </c>
      <c r="T33" s="36">
        <f>SUMIFS(СВЦЭМ!$C$39:$C$782,СВЦЭМ!$A$39:$A$782,$A33,СВЦЭМ!$B$39:$B$782,T$11)+'СЕТ СН'!$F$12+СВЦЭМ!$D$10+'СЕТ СН'!$F$6-'СЕТ СН'!$F$22</f>
        <v>2178.7109897700002</v>
      </c>
      <c r="U33" s="36">
        <f>SUMIFS(СВЦЭМ!$C$39:$C$782,СВЦЭМ!$A$39:$A$782,$A33,СВЦЭМ!$B$39:$B$782,U$11)+'СЕТ СН'!$F$12+СВЦЭМ!$D$10+'СЕТ СН'!$F$6-'СЕТ СН'!$F$22</f>
        <v>2136.47313158</v>
      </c>
      <c r="V33" s="36">
        <f>SUMIFS(СВЦЭМ!$C$39:$C$782,СВЦЭМ!$A$39:$A$782,$A33,СВЦЭМ!$B$39:$B$782,V$11)+'СЕТ СН'!$F$12+СВЦЭМ!$D$10+'СЕТ СН'!$F$6-'СЕТ СН'!$F$22</f>
        <v>2103.6880016800001</v>
      </c>
      <c r="W33" s="36">
        <f>SUMIFS(СВЦЭМ!$C$39:$C$782,СВЦЭМ!$A$39:$A$782,$A33,СВЦЭМ!$B$39:$B$782,W$11)+'СЕТ СН'!$F$12+СВЦЭМ!$D$10+'СЕТ СН'!$F$6-'СЕТ СН'!$F$22</f>
        <v>2100.6362251300002</v>
      </c>
      <c r="X33" s="36">
        <f>SUMIFS(СВЦЭМ!$C$39:$C$782,СВЦЭМ!$A$39:$A$782,$A33,СВЦЭМ!$B$39:$B$782,X$11)+'СЕТ СН'!$F$12+СВЦЭМ!$D$10+'СЕТ СН'!$F$6-'СЕТ СН'!$F$22</f>
        <v>2113.56313292</v>
      </c>
      <c r="Y33" s="36">
        <f>SUMIFS(СВЦЭМ!$C$39:$C$782,СВЦЭМ!$A$39:$A$782,$A33,СВЦЭМ!$B$39:$B$782,Y$11)+'СЕТ СН'!$F$12+СВЦЭМ!$D$10+'СЕТ СН'!$F$6-'СЕТ СН'!$F$22</f>
        <v>2164.38173809</v>
      </c>
    </row>
    <row r="34" spans="1:25" ht="15.75" x14ac:dyDescent="0.2">
      <c r="A34" s="35">
        <f t="shared" si="0"/>
        <v>45008</v>
      </c>
      <c r="B34" s="36">
        <f>SUMIFS(СВЦЭМ!$C$39:$C$782,СВЦЭМ!$A$39:$A$782,$A34,СВЦЭМ!$B$39:$B$782,B$11)+'СЕТ СН'!$F$12+СВЦЭМ!$D$10+'СЕТ СН'!$F$6-'СЕТ СН'!$F$22</f>
        <v>2233.2700550199997</v>
      </c>
      <c r="C34" s="36">
        <f>SUMIFS(СВЦЭМ!$C$39:$C$782,СВЦЭМ!$A$39:$A$782,$A34,СВЦЭМ!$B$39:$B$782,C$11)+'СЕТ СН'!$F$12+СВЦЭМ!$D$10+'СЕТ СН'!$F$6-'СЕТ СН'!$F$22</f>
        <v>2304.0232631199997</v>
      </c>
      <c r="D34" s="36">
        <f>SUMIFS(СВЦЭМ!$C$39:$C$782,СВЦЭМ!$A$39:$A$782,$A34,СВЦЭМ!$B$39:$B$782,D$11)+'СЕТ СН'!$F$12+СВЦЭМ!$D$10+'СЕТ СН'!$F$6-'СЕТ СН'!$F$22</f>
        <v>2337.54995001</v>
      </c>
      <c r="E34" s="36">
        <f>SUMIFS(СВЦЭМ!$C$39:$C$782,СВЦЭМ!$A$39:$A$782,$A34,СВЦЭМ!$B$39:$B$782,E$11)+'СЕТ СН'!$F$12+СВЦЭМ!$D$10+'СЕТ СН'!$F$6-'СЕТ СН'!$F$22</f>
        <v>2358.7966296999998</v>
      </c>
      <c r="F34" s="36">
        <f>SUMIFS(СВЦЭМ!$C$39:$C$782,СВЦЭМ!$A$39:$A$782,$A34,СВЦЭМ!$B$39:$B$782,F$11)+'СЕТ СН'!$F$12+СВЦЭМ!$D$10+'СЕТ СН'!$F$6-'СЕТ СН'!$F$22</f>
        <v>2354.6787703599998</v>
      </c>
      <c r="G34" s="36">
        <f>SUMIFS(СВЦЭМ!$C$39:$C$782,СВЦЭМ!$A$39:$A$782,$A34,СВЦЭМ!$B$39:$B$782,G$11)+'СЕТ СН'!$F$12+СВЦЭМ!$D$10+'СЕТ СН'!$F$6-'СЕТ СН'!$F$22</f>
        <v>2283.8559181099999</v>
      </c>
      <c r="H34" s="36">
        <f>SUMIFS(СВЦЭМ!$C$39:$C$782,СВЦЭМ!$A$39:$A$782,$A34,СВЦЭМ!$B$39:$B$782,H$11)+'СЕТ СН'!$F$12+СВЦЭМ!$D$10+'СЕТ СН'!$F$6-'СЕТ СН'!$F$22</f>
        <v>2249.1030811299997</v>
      </c>
      <c r="I34" s="36">
        <f>SUMIFS(СВЦЭМ!$C$39:$C$782,СВЦЭМ!$A$39:$A$782,$A34,СВЦЭМ!$B$39:$B$782,I$11)+'СЕТ СН'!$F$12+СВЦЭМ!$D$10+'СЕТ СН'!$F$6-'СЕТ СН'!$F$22</f>
        <v>2185.5728784600001</v>
      </c>
      <c r="J34" s="36">
        <f>SUMIFS(СВЦЭМ!$C$39:$C$782,СВЦЭМ!$A$39:$A$782,$A34,СВЦЭМ!$B$39:$B$782,J$11)+'СЕТ СН'!$F$12+СВЦЭМ!$D$10+'СЕТ СН'!$F$6-'СЕТ СН'!$F$22</f>
        <v>2167.0867101200001</v>
      </c>
      <c r="K34" s="36">
        <f>SUMIFS(СВЦЭМ!$C$39:$C$782,СВЦЭМ!$A$39:$A$782,$A34,СВЦЭМ!$B$39:$B$782,K$11)+'СЕТ СН'!$F$12+СВЦЭМ!$D$10+'СЕТ СН'!$F$6-'СЕТ СН'!$F$22</f>
        <v>2144.04854617</v>
      </c>
      <c r="L34" s="36">
        <f>SUMIFS(СВЦЭМ!$C$39:$C$782,СВЦЭМ!$A$39:$A$782,$A34,СВЦЭМ!$B$39:$B$782,L$11)+'СЕТ СН'!$F$12+СВЦЭМ!$D$10+'СЕТ СН'!$F$6-'СЕТ СН'!$F$22</f>
        <v>2107.5961376300002</v>
      </c>
      <c r="M34" s="36">
        <f>SUMIFS(СВЦЭМ!$C$39:$C$782,СВЦЭМ!$A$39:$A$782,$A34,СВЦЭМ!$B$39:$B$782,M$11)+'СЕТ СН'!$F$12+СВЦЭМ!$D$10+'СЕТ СН'!$F$6-'СЕТ СН'!$F$22</f>
        <v>2133.9506028800001</v>
      </c>
      <c r="N34" s="36">
        <f>SUMIFS(СВЦЭМ!$C$39:$C$782,СВЦЭМ!$A$39:$A$782,$A34,СВЦЭМ!$B$39:$B$782,N$11)+'СЕТ СН'!$F$12+СВЦЭМ!$D$10+'СЕТ СН'!$F$6-'СЕТ СН'!$F$22</f>
        <v>2172.6633480199998</v>
      </c>
      <c r="O34" s="36">
        <f>SUMIFS(СВЦЭМ!$C$39:$C$782,СВЦЭМ!$A$39:$A$782,$A34,СВЦЭМ!$B$39:$B$782,O$11)+'СЕТ СН'!$F$12+СВЦЭМ!$D$10+'СЕТ СН'!$F$6-'СЕТ СН'!$F$22</f>
        <v>2215.1430899100001</v>
      </c>
      <c r="P34" s="36">
        <f>SUMIFS(СВЦЭМ!$C$39:$C$782,СВЦЭМ!$A$39:$A$782,$A34,СВЦЭМ!$B$39:$B$782,P$11)+'СЕТ СН'!$F$12+СВЦЭМ!$D$10+'СЕТ СН'!$F$6-'СЕТ СН'!$F$22</f>
        <v>2257.6260105000001</v>
      </c>
      <c r="Q34" s="36">
        <f>SUMIFS(СВЦЭМ!$C$39:$C$782,СВЦЭМ!$A$39:$A$782,$A34,СВЦЭМ!$B$39:$B$782,Q$11)+'СЕТ СН'!$F$12+СВЦЭМ!$D$10+'СЕТ СН'!$F$6-'СЕТ СН'!$F$22</f>
        <v>2258.4258503999999</v>
      </c>
      <c r="R34" s="36">
        <f>SUMIFS(СВЦЭМ!$C$39:$C$782,СВЦЭМ!$A$39:$A$782,$A34,СВЦЭМ!$B$39:$B$782,R$11)+'СЕТ СН'!$F$12+СВЦЭМ!$D$10+'СЕТ СН'!$F$6-'СЕТ СН'!$F$22</f>
        <v>2217.3675327000001</v>
      </c>
      <c r="S34" s="36">
        <f>SUMIFS(СВЦЭМ!$C$39:$C$782,СВЦЭМ!$A$39:$A$782,$A34,СВЦЭМ!$B$39:$B$782,S$11)+'СЕТ СН'!$F$12+СВЦЭМ!$D$10+'СЕТ СН'!$F$6-'СЕТ СН'!$F$22</f>
        <v>2201.96371761</v>
      </c>
      <c r="T34" s="36">
        <f>SUMIFS(СВЦЭМ!$C$39:$C$782,СВЦЭМ!$A$39:$A$782,$A34,СВЦЭМ!$B$39:$B$782,T$11)+'СЕТ СН'!$F$12+СВЦЭМ!$D$10+'СЕТ СН'!$F$6-'СЕТ СН'!$F$22</f>
        <v>2164.1103716399998</v>
      </c>
      <c r="U34" s="36">
        <f>SUMIFS(СВЦЭМ!$C$39:$C$782,СВЦЭМ!$A$39:$A$782,$A34,СВЦЭМ!$B$39:$B$782,U$11)+'СЕТ СН'!$F$12+СВЦЭМ!$D$10+'СЕТ СН'!$F$6-'СЕТ СН'!$F$22</f>
        <v>2114.8184876999999</v>
      </c>
      <c r="V34" s="36">
        <f>SUMIFS(СВЦЭМ!$C$39:$C$782,СВЦЭМ!$A$39:$A$782,$A34,СВЦЭМ!$B$39:$B$782,V$11)+'СЕТ СН'!$F$12+СВЦЭМ!$D$10+'СЕТ СН'!$F$6-'СЕТ СН'!$F$22</f>
        <v>2105.28102322</v>
      </c>
      <c r="W34" s="36">
        <f>SUMIFS(СВЦЭМ!$C$39:$C$782,СВЦЭМ!$A$39:$A$782,$A34,СВЦЭМ!$B$39:$B$782,W$11)+'СЕТ СН'!$F$12+СВЦЭМ!$D$10+'СЕТ СН'!$F$6-'СЕТ СН'!$F$22</f>
        <v>2142.3672040000001</v>
      </c>
      <c r="X34" s="36">
        <f>SUMIFS(СВЦЭМ!$C$39:$C$782,СВЦЭМ!$A$39:$A$782,$A34,СВЦЭМ!$B$39:$B$782,X$11)+'СЕТ СН'!$F$12+СВЦЭМ!$D$10+'СЕТ СН'!$F$6-'СЕТ СН'!$F$22</f>
        <v>2180.1680880600002</v>
      </c>
      <c r="Y34" s="36">
        <f>SUMIFS(СВЦЭМ!$C$39:$C$782,СВЦЭМ!$A$39:$A$782,$A34,СВЦЭМ!$B$39:$B$782,Y$11)+'СЕТ СН'!$F$12+СВЦЭМ!$D$10+'СЕТ СН'!$F$6-'СЕТ СН'!$F$22</f>
        <v>2212.3292879800001</v>
      </c>
    </row>
    <row r="35" spans="1:25" ht="15.75" x14ac:dyDescent="0.2">
      <c r="A35" s="35">
        <f t="shared" si="0"/>
        <v>45009</v>
      </c>
      <c r="B35" s="36">
        <f>SUMIFS(СВЦЭМ!$C$39:$C$782,СВЦЭМ!$A$39:$A$782,$A35,СВЦЭМ!$B$39:$B$782,B$11)+'СЕТ СН'!$F$12+СВЦЭМ!$D$10+'СЕТ СН'!$F$6-'СЕТ СН'!$F$22</f>
        <v>2306.63012807</v>
      </c>
      <c r="C35" s="36">
        <f>SUMIFS(СВЦЭМ!$C$39:$C$782,СВЦЭМ!$A$39:$A$782,$A35,СВЦЭМ!$B$39:$B$782,C$11)+'СЕТ СН'!$F$12+СВЦЭМ!$D$10+'СЕТ СН'!$F$6-'СЕТ СН'!$F$22</f>
        <v>2387.3560832899998</v>
      </c>
      <c r="D35" s="36">
        <f>SUMIFS(СВЦЭМ!$C$39:$C$782,СВЦЭМ!$A$39:$A$782,$A35,СВЦЭМ!$B$39:$B$782,D$11)+'СЕТ СН'!$F$12+СВЦЭМ!$D$10+'СЕТ СН'!$F$6-'СЕТ СН'!$F$22</f>
        <v>2377.7794265699999</v>
      </c>
      <c r="E35" s="36">
        <f>SUMIFS(СВЦЭМ!$C$39:$C$782,СВЦЭМ!$A$39:$A$782,$A35,СВЦЭМ!$B$39:$B$782,E$11)+'СЕТ СН'!$F$12+СВЦЭМ!$D$10+'СЕТ СН'!$F$6-'СЕТ СН'!$F$22</f>
        <v>2379.6602977299999</v>
      </c>
      <c r="F35" s="36">
        <f>SUMIFS(СВЦЭМ!$C$39:$C$782,СВЦЭМ!$A$39:$A$782,$A35,СВЦЭМ!$B$39:$B$782,F$11)+'СЕТ СН'!$F$12+СВЦЭМ!$D$10+'СЕТ СН'!$F$6-'СЕТ СН'!$F$22</f>
        <v>2379.18365769</v>
      </c>
      <c r="G35" s="36">
        <f>SUMIFS(СВЦЭМ!$C$39:$C$782,СВЦЭМ!$A$39:$A$782,$A35,СВЦЭМ!$B$39:$B$782,G$11)+'СЕТ СН'!$F$12+СВЦЭМ!$D$10+'СЕТ СН'!$F$6-'СЕТ СН'!$F$22</f>
        <v>2377.1225918999999</v>
      </c>
      <c r="H35" s="36">
        <f>SUMIFS(СВЦЭМ!$C$39:$C$782,СВЦЭМ!$A$39:$A$782,$A35,СВЦЭМ!$B$39:$B$782,H$11)+'СЕТ СН'!$F$12+СВЦЭМ!$D$10+'СЕТ СН'!$F$6-'СЕТ СН'!$F$22</f>
        <v>2357.16564109</v>
      </c>
      <c r="I35" s="36">
        <f>SUMIFS(СВЦЭМ!$C$39:$C$782,СВЦЭМ!$A$39:$A$782,$A35,СВЦЭМ!$B$39:$B$782,I$11)+'СЕТ СН'!$F$12+СВЦЭМ!$D$10+'СЕТ СН'!$F$6-'СЕТ СН'!$F$22</f>
        <v>2276.8872785799999</v>
      </c>
      <c r="J35" s="36">
        <f>SUMIFS(СВЦЭМ!$C$39:$C$782,СВЦЭМ!$A$39:$A$782,$A35,СВЦЭМ!$B$39:$B$782,J$11)+'СЕТ СН'!$F$12+СВЦЭМ!$D$10+'СЕТ СН'!$F$6-'СЕТ СН'!$F$22</f>
        <v>2269.5216723599997</v>
      </c>
      <c r="K35" s="36">
        <f>SUMIFS(СВЦЭМ!$C$39:$C$782,СВЦЭМ!$A$39:$A$782,$A35,СВЦЭМ!$B$39:$B$782,K$11)+'СЕТ СН'!$F$12+СВЦЭМ!$D$10+'СЕТ СН'!$F$6-'СЕТ СН'!$F$22</f>
        <v>2239.7350738699997</v>
      </c>
      <c r="L35" s="36">
        <f>SUMIFS(СВЦЭМ!$C$39:$C$782,СВЦЭМ!$A$39:$A$782,$A35,СВЦЭМ!$B$39:$B$782,L$11)+'СЕТ СН'!$F$12+СВЦЭМ!$D$10+'СЕТ СН'!$F$6-'СЕТ СН'!$F$22</f>
        <v>2170.2273784099998</v>
      </c>
      <c r="M35" s="36">
        <f>SUMIFS(СВЦЭМ!$C$39:$C$782,СВЦЭМ!$A$39:$A$782,$A35,СВЦЭМ!$B$39:$B$782,M$11)+'СЕТ СН'!$F$12+СВЦЭМ!$D$10+'СЕТ СН'!$F$6-'СЕТ СН'!$F$22</f>
        <v>2174.41214906</v>
      </c>
      <c r="N35" s="36">
        <f>SUMIFS(СВЦЭМ!$C$39:$C$782,СВЦЭМ!$A$39:$A$782,$A35,СВЦЭМ!$B$39:$B$782,N$11)+'СЕТ СН'!$F$12+СВЦЭМ!$D$10+'СЕТ СН'!$F$6-'СЕТ СН'!$F$22</f>
        <v>2187.3295174999998</v>
      </c>
      <c r="O35" s="36">
        <f>SUMIFS(СВЦЭМ!$C$39:$C$782,СВЦЭМ!$A$39:$A$782,$A35,СВЦЭМ!$B$39:$B$782,O$11)+'СЕТ СН'!$F$12+СВЦЭМ!$D$10+'СЕТ СН'!$F$6-'СЕТ СН'!$F$22</f>
        <v>2194.4544822899998</v>
      </c>
      <c r="P35" s="36">
        <f>SUMIFS(СВЦЭМ!$C$39:$C$782,СВЦЭМ!$A$39:$A$782,$A35,СВЦЭМ!$B$39:$B$782,P$11)+'СЕТ СН'!$F$12+СВЦЭМ!$D$10+'СЕТ СН'!$F$6-'СЕТ СН'!$F$22</f>
        <v>2202.4154769900001</v>
      </c>
      <c r="Q35" s="36">
        <f>SUMIFS(СВЦЭМ!$C$39:$C$782,СВЦЭМ!$A$39:$A$782,$A35,СВЦЭМ!$B$39:$B$782,Q$11)+'СЕТ СН'!$F$12+СВЦЭМ!$D$10+'СЕТ СН'!$F$6-'СЕТ СН'!$F$22</f>
        <v>2198.04875984</v>
      </c>
      <c r="R35" s="36">
        <f>SUMIFS(СВЦЭМ!$C$39:$C$782,СВЦЭМ!$A$39:$A$782,$A35,СВЦЭМ!$B$39:$B$782,R$11)+'СЕТ СН'!$F$12+СВЦЭМ!$D$10+'СЕТ СН'!$F$6-'СЕТ СН'!$F$22</f>
        <v>2199.4518977899997</v>
      </c>
      <c r="S35" s="36">
        <f>SUMIFS(СВЦЭМ!$C$39:$C$782,СВЦЭМ!$A$39:$A$782,$A35,СВЦЭМ!$B$39:$B$782,S$11)+'СЕТ СН'!$F$12+СВЦЭМ!$D$10+'СЕТ СН'!$F$6-'СЕТ СН'!$F$22</f>
        <v>2152.7094168099998</v>
      </c>
      <c r="T35" s="36">
        <f>SUMIFS(СВЦЭМ!$C$39:$C$782,СВЦЭМ!$A$39:$A$782,$A35,СВЦЭМ!$B$39:$B$782,T$11)+'СЕТ СН'!$F$12+СВЦЭМ!$D$10+'СЕТ СН'!$F$6-'СЕТ СН'!$F$22</f>
        <v>2143.5090984399999</v>
      </c>
      <c r="U35" s="36">
        <f>SUMIFS(СВЦЭМ!$C$39:$C$782,СВЦЭМ!$A$39:$A$782,$A35,СВЦЭМ!$B$39:$B$782,U$11)+'СЕТ СН'!$F$12+СВЦЭМ!$D$10+'СЕТ СН'!$F$6-'СЕТ СН'!$F$22</f>
        <v>2129.71618068</v>
      </c>
      <c r="V35" s="36">
        <f>SUMIFS(СВЦЭМ!$C$39:$C$782,СВЦЭМ!$A$39:$A$782,$A35,СВЦЭМ!$B$39:$B$782,V$11)+'СЕТ СН'!$F$12+СВЦЭМ!$D$10+'СЕТ СН'!$F$6-'СЕТ СН'!$F$22</f>
        <v>2142.7933486000002</v>
      </c>
      <c r="W35" s="36">
        <f>SUMIFS(СВЦЭМ!$C$39:$C$782,СВЦЭМ!$A$39:$A$782,$A35,СВЦЭМ!$B$39:$B$782,W$11)+'СЕТ СН'!$F$12+СВЦЭМ!$D$10+'СЕТ СН'!$F$6-'СЕТ СН'!$F$22</f>
        <v>2144.3728740299998</v>
      </c>
      <c r="X35" s="36">
        <f>SUMIFS(СВЦЭМ!$C$39:$C$782,СВЦЭМ!$A$39:$A$782,$A35,СВЦЭМ!$B$39:$B$782,X$11)+'СЕТ СН'!$F$12+СВЦЭМ!$D$10+'СЕТ СН'!$F$6-'СЕТ СН'!$F$22</f>
        <v>2202.3871238199999</v>
      </c>
      <c r="Y35" s="36">
        <f>SUMIFS(СВЦЭМ!$C$39:$C$782,СВЦЭМ!$A$39:$A$782,$A35,СВЦЭМ!$B$39:$B$782,Y$11)+'СЕТ СН'!$F$12+СВЦЭМ!$D$10+'СЕТ СН'!$F$6-'СЕТ СН'!$F$22</f>
        <v>2174.7604103099998</v>
      </c>
    </row>
    <row r="36" spans="1:25" ht="15.75" x14ac:dyDescent="0.2">
      <c r="A36" s="35">
        <f t="shared" si="0"/>
        <v>45010</v>
      </c>
      <c r="B36" s="36">
        <f>SUMIFS(СВЦЭМ!$C$39:$C$782,СВЦЭМ!$A$39:$A$782,$A36,СВЦЭМ!$B$39:$B$782,B$11)+'СЕТ СН'!$F$12+СВЦЭМ!$D$10+'СЕТ СН'!$F$6-'СЕТ СН'!$F$22</f>
        <v>2173.5773549199998</v>
      </c>
      <c r="C36" s="36">
        <f>SUMIFS(СВЦЭМ!$C$39:$C$782,СВЦЭМ!$A$39:$A$782,$A36,СВЦЭМ!$B$39:$B$782,C$11)+'СЕТ СН'!$F$12+СВЦЭМ!$D$10+'СЕТ СН'!$F$6-'СЕТ СН'!$F$22</f>
        <v>2220.0825669199999</v>
      </c>
      <c r="D36" s="36">
        <f>SUMIFS(СВЦЭМ!$C$39:$C$782,СВЦЭМ!$A$39:$A$782,$A36,СВЦЭМ!$B$39:$B$782,D$11)+'СЕТ СН'!$F$12+СВЦЭМ!$D$10+'СЕТ СН'!$F$6-'СЕТ СН'!$F$22</f>
        <v>2247.3757918900001</v>
      </c>
      <c r="E36" s="36">
        <f>SUMIFS(СВЦЭМ!$C$39:$C$782,СВЦЭМ!$A$39:$A$782,$A36,СВЦЭМ!$B$39:$B$782,E$11)+'СЕТ СН'!$F$12+СВЦЭМ!$D$10+'СЕТ СН'!$F$6-'СЕТ СН'!$F$22</f>
        <v>2252.4253994800001</v>
      </c>
      <c r="F36" s="36">
        <f>SUMIFS(СВЦЭМ!$C$39:$C$782,СВЦЭМ!$A$39:$A$782,$A36,СВЦЭМ!$B$39:$B$782,F$11)+'СЕТ СН'!$F$12+СВЦЭМ!$D$10+'СЕТ СН'!$F$6-'СЕТ СН'!$F$22</f>
        <v>2247.4752865599999</v>
      </c>
      <c r="G36" s="36">
        <f>SUMIFS(СВЦЭМ!$C$39:$C$782,СВЦЭМ!$A$39:$A$782,$A36,СВЦЭМ!$B$39:$B$782,G$11)+'СЕТ СН'!$F$12+СВЦЭМ!$D$10+'СЕТ СН'!$F$6-'СЕТ СН'!$F$22</f>
        <v>2253.7613562699999</v>
      </c>
      <c r="H36" s="36">
        <f>SUMIFS(СВЦЭМ!$C$39:$C$782,СВЦЭМ!$A$39:$A$782,$A36,СВЦЭМ!$B$39:$B$782,H$11)+'СЕТ СН'!$F$12+СВЦЭМ!$D$10+'СЕТ СН'!$F$6-'СЕТ СН'!$F$22</f>
        <v>2235.0141209499998</v>
      </c>
      <c r="I36" s="36">
        <f>SUMIFS(СВЦЭМ!$C$39:$C$782,СВЦЭМ!$A$39:$A$782,$A36,СВЦЭМ!$B$39:$B$782,I$11)+'СЕТ СН'!$F$12+СВЦЭМ!$D$10+'СЕТ СН'!$F$6-'СЕТ СН'!$F$22</f>
        <v>2166.1081952599998</v>
      </c>
      <c r="J36" s="36">
        <f>SUMIFS(СВЦЭМ!$C$39:$C$782,СВЦЭМ!$A$39:$A$782,$A36,СВЦЭМ!$B$39:$B$782,J$11)+'СЕТ СН'!$F$12+СВЦЭМ!$D$10+'СЕТ СН'!$F$6-'СЕТ СН'!$F$22</f>
        <v>2092.1207963000002</v>
      </c>
      <c r="K36" s="36">
        <f>SUMIFS(СВЦЭМ!$C$39:$C$782,СВЦЭМ!$A$39:$A$782,$A36,СВЦЭМ!$B$39:$B$782,K$11)+'СЕТ СН'!$F$12+СВЦЭМ!$D$10+'СЕТ СН'!$F$6-'СЕТ СН'!$F$22</f>
        <v>2021.2070298600001</v>
      </c>
      <c r="L36" s="36">
        <f>SUMIFS(СВЦЭМ!$C$39:$C$782,СВЦЭМ!$A$39:$A$782,$A36,СВЦЭМ!$B$39:$B$782,L$11)+'СЕТ СН'!$F$12+СВЦЭМ!$D$10+'СЕТ СН'!$F$6-'СЕТ СН'!$F$22</f>
        <v>1996.4081151999999</v>
      </c>
      <c r="M36" s="36">
        <f>SUMIFS(СВЦЭМ!$C$39:$C$782,СВЦЭМ!$A$39:$A$782,$A36,СВЦЭМ!$B$39:$B$782,M$11)+'СЕТ СН'!$F$12+СВЦЭМ!$D$10+'СЕТ СН'!$F$6-'СЕТ СН'!$F$22</f>
        <v>1988.33163066</v>
      </c>
      <c r="N36" s="36">
        <f>SUMIFS(СВЦЭМ!$C$39:$C$782,СВЦЭМ!$A$39:$A$782,$A36,СВЦЭМ!$B$39:$B$782,N$11)+'СЕТ СН'!$F$12+СВЦЭМ!$D$10+'СЕТ СН'!$F$6-'СЕТ СН'!$F$22</f>
        <v>2027.7937040000002</v>
      </c>
      <c r="O36" s="36">
        <f>SUMIFS(СВЦЭМ!$C$39:$C$782,СВЦЭМ!$A$39:$A$782,$A36,СВЦЭМ!$B$39:$B$782,O$11)+'СЕТ СН'!$F$12+СВЦЭМ!$D$10+'СЕТ СН'!$F$6-'СЕТ СН'!$F$22</f>
        <v>2086.4532106799998</v>
      </c>
      <c r="P36" s="36">
        <f>SUMIFS(СВЦЭМ!$C$39:$C$782,СВЦЭМ!$A$39:$A$782,$A36,СВЦЭМ!$B$39:$B$782,P$11)+'СЕТ СН'!$F$12+СВЦЭМ!$D$10+'СЕТ СН'!$F$6-'СЕТ СН'!$F$22</f>
        <v>2105.9527098499998</v>
      </c>
      <c r="Q36" s="36">
        <f>SUMIFS(СВЦЭМ!$C$39:$C$782,СВЦЭМ!$A$39:$A$782,$A36,СВЦЭМ!$B$39:$B$782,Q$11)+'СЕТ СН'!$F$12+СВЦЭМ!$D$10+'СЕТ СН'!$F$6-'СЕТ СН'!$F$22</f>
        <v>2126.3304437199999</v>
      </c>
      <c r="R36" s="36">
        <f>SUMIFS(СВЦЭМ!$C$39:$C$782,СВЦЭМ!$A$39:$A$782,$A36,СВЦЭМ!$B$39:$B$782,R$11)+'СЕТ СН'!$F$12+СВЦЭМ!$D$10+'СЕТ СН'!$F$6-'СЕТ СН'!$F$22</f>
        <v>2100.9208426</v>
      </c>
      <c r="S36" s="36">
        <f>SUMIFS(СВЦЭМ!$C$39:$C$782,СВЦЭМ!$A$39:$A$782,$A36,СВЦЭМ!$B$39:$B$782,S$11)+'СЕТ СН'!$F$12+СВЦЭМ!$D$10+'СЕТ СН'!$F$6-'СЕТ СН'!$F$22</f>
        <v>2088.8593750499999</v>
      </c>
      <c r="T36" s="36">
        <f>SUMIFS(СВЦЭМ!$C$39:$C$782,СВЦЭМ!$A$39:$A$782,$A36,СВЦЭМ!$B$39:$B$782,T$11)+'СЕТ СН'!$F$12+СВЦЭМ!$D$10+'СЕТ СН'!$F$6-'СЕТ СН'!$F$22</f>
        <v>2027.4172383800001</v>
      </c>
      <c r="U36" s="36">
        <f>SUMIFS(СВЦЭМ!$C$39:$C$782,СВЦЭМ!$A$39:$A$782,$A36,СВЦЭМ!$B$39:$B$782,U$11)+'СЕТ СН'!$F$12+СВЦЭМ!$D$10+'СЕТ СН'!$F$6-'СЕТ СН'!$F$22</f>
        <v>2032.04647217</v>
      </c>
      <c r="V36" s="36">
        <f>SUMIFS(СВЦЭМ!$C$39:$C$782,СВЦЭМ!$A$39:$A$782,$A36,СВЦЭМ!$B$39:$B$782,V$11)+'СЕТ СН'!$F$12+СВЦЭМ!$D$10+'СЕТ СН'!$F$6-'СЕТ СН'!$F$22</f>
        <v>2005.6923136199998</v>
      </c>
      <c r="W36" s="36">
        <f>SUMIFS(СВЦЭМ!$C$39:$C$782,СВЦЭМ!$A$39:$A$782,$A36,СВЦЭМ!$B$39:$B$782,W$11)+'СЕТ СН'!$F$12+СВЦЭМ!$D$10+'СЕТ СН'!$F$6-'СЕТ СН'!$F$22</f>
        <v>2015.1870305399998</v>
      </c>
      <c r="X36" s="36">
        <f>SUMIFS(СВЦЭМ!$C$39:$C$782,СВЦЭМ!$A$39:$A$782,$A36,СВЦЭМ!$B$39:$B$782,X$11)+'СЕТ СН'!$F$12+СВЦЭМ!$D$10+'СЕТ СН'!$F$6-'СЕТ СН'!$F$22</f>
        <v>2014.1815486300002</v>
      </c>
      <c r="Y36" s="36">
        <f>SUMIFS(СВЦЭМ!$C$39:$C$782,СВЦЭМ!$A$39:$A$782,$A36,СВЦЭМ!$B$39:$B$782,Y$11)+'СЕТ СН'!$F$12+СВЦЭМ!$D$10+'СЕТ СН'!$F$6-'СЕТ СН'!$F$22</f>
        <v>2144.3370639499999</v>
      </c>
    </row>
    <row r="37" spans="1:25" ht="15.75" x14ac:dyDescent="0.2">
      <c r="A37" s="35">
        <f t="shared" si="0"/>
        <v>45011</v>
      </c>
      <c r="B37" s="36">
        <f>SUMIFS(СВЦЭМ!$C$39:$C$782,СВЦЭМ!$A$39:$A$782,$A37,СВЦЭМ!$B$39:$B$782,B$11)+'СЕТ СН'!$F$12+СВЦЭМ!$D$10+'СЕТ СН'!$F$6-'СЕТ СН'!$F$22</f>
        <v>2198.4522613300001</v>
      </c>
      <c r="C37" s="36">
        <f>SUMIFS(СВЦЭМ!$C$39:$C$782,СВЦЭМ!$A$39:$A$782,$A37,СВЦЭМ!$B$39:$B$782,C$11)+'СЕТ СН'!$F$12+СВЦЭМ!$D$10+'СЕТ СН'!$F$6-'СЕТ СН'!$F$22</f>
        <v>2249.1281734300001</v>
      </c>
      <c r="D37" s="36">
        <f>SUMIFS(СВЦЭМ!$C$39:$C$782,СВЦЭМ!$A$39:$A$782,$A37,СВЦЭМ!$B$39:$B$782,D$11)+'СЕТ СН'!$F$12+СВЦЭМ!$D$10+'СЕТ СН'!$F$6-'СЕТ СН'!$F$22</f>
        <v>2270.3146912100001</v>
      </c>
      <c r="E37" s="36">
        <f>SUMIFS(СВЦЭМ!$C$39:$C$782,СВЦЭМ!$A$39:$A$782,$A37,СВЦЭМ!$B$39:$B$782,E$11)+'СЕТ СН'!$F$12+СВЦЭМ!$D$10+'СЕТ СН'!$F$6-'СЕТ СН'!$F$22</f>
        <v>2269.7309084299995</v>
      </c>
      <c r="F37" s="36">
        <f>SUMIFS(СВЦЭМ!$C$39:$C$782,СВЦЭМ!$A$39:$A$782,$A37,СВЦЭМ!$B$39:$B$782,F$11)+'СЕТ СН'!$F$12+СВЦЭМ!$D$10+'СЕТ СН'!$F$6-'СЕТ СН'!$F$22</f>
        <v>2282.4761036</v>
      </c>
      <c r="G37" s="36">
        <f>SUMIFS(СВЦЭМ!$C$39:$C$782,СВЦЭМ!$A$39:$A$782,$A37,СВЦЭМ!$B$39:$B$782,G$11)+'СЕТ СН'!$F$12+СВЦЭМ!$D$10+'СЕТ СН'!$F$6-'СЕТ СН'!$F$22</f>
        <v>2269.50075234</v>
      </c>
      <c r="H37" s="36">
        <f>SUMIFS(СВЦЭМ!$C$39:$C$782,СВЦЭМ!$A$39:$A$782,$A37,СВЦЭМ!$B$39:$B$782,H$11)+'СЕТ СН'!$F$12+СВЦЭМ!$D$10+'СЕТ СН'!$F$6-'СЕТ СН'!$F$22</f>
        <v>2255.0359091999999</v>
      </c>
      <c r="I37" s="36">
        <f>SUMIFS(СВЦЭМ!$C$39:$C$782,СВЦЭМ!$A$39:$A$782,$A37,СВЦЭМ!$B$39:$B$782,I$11)+'СЕТ СН'!$F$12+СВЦЭМ!$D$10+'СЕТ СН'!$F$6-'СЕТ СН'!$F$22</f>
        <v>2221.6241436</v>
      </c>
      <c r="J37" s="36">
        <f>SUMIFS(СВЦЭМ!$C$39:$C$782,СВЦЭМ!$A$39:$A$782,$A37,СВЦЭМ!$B$39:$B$782,J$11)+'СЕТ СН'!$F$12+СВЦЭМ!$D$10+'СЕТ СН'!$F$6-'СЕТ СН'!$F$22</f>
        <v>2180.1390754099998</v>
      </c>
      <c r="K37" s="36">
        <f>SUMIFS(СВЦЭМ!$C$39:$C$782,СВЦЭМ!$A$39:$A$782,$A37,СВЦЭМ!$B$39:$B$782,K$11)+'СЕТ СН'!$F$12+СВЦЭМ!$D$10+'СЕТ СН'!$F$6-'СЕТ СН'!$F$22</f>
        <v>2108.4702649699998</v>
      </c>
      <c r="L37" s="36">
        <f>SUMIFS(СВЦЭМ!$C$39:$C$782,СВЦЭМ!$A$39:$A$782,$A37,СВЦЭМ!$B$39:$B$782,L$11)+'СЕТ СН'!$F$12+СВЦЭМ!$D$10+'СЕТ СН'!$F$6-'СЕТ СН'!$F$22</f>
        <v>2085.4763687899999</v>
      </c>
      <c r="M37" s="36">
        <f>SUMIFS(СВЦЭМ!$C$39:$C$782,СВЦЭМ!$A$39:$A$782,$A37,СВЦЭМ!$B$39:$B$782,M$11)+'СЕТ СН'!$F$12+СВЦЭМ!$D$10+'СЕТ СН'!$F$6-'СЕТ СН'!$F$22</f>
        <v>2077.0616848599998</v>
      </c>
      <c r="N37" s="36">
        <f>SUMIFS(СВЦЭМ!$C$39:$C$782,СВЦЭМ!$A$39:$A$782,$A37,СВЦЭМ!$B$39:$B$782,N$11)+'СЕТ СН'!$F$12+СВЦЭМ!$D$10+'СЕТ СН'!$F$6-'СЕТ СН'!$F$22</f>
        <v>2119.41859213</v>
      </c>
      <c r="O37" s="36">
        <f>SUMIFS(СВЦЭМ!$C$39:$C$782,СВЦЭМ!$A$39:$A$782,$A37,СВЦЭМ!$B$39:$B$782,O$11)+'СЕТ СН'!$F$12+СВЦЭМ!$D$10+'СЕТ СН'!$F$6-'СЕТ СН'!$F$22</f>
        <v>2164.8502264799999</v>
      </c>
      <c r="P37" s="36">
        <f>SUMIFS(СВЦЭМ!$C$39:$C$782,СВЦЭМ!$A$39:$A$782,$A37,СВЦЭМ!$B$39:$B$782,P$11)+'СЕТ СН'!$F$12+СВЦЭМ!$D$10+'СЕТ СН'!$F$6-'СЕТ СН'!$F$22</f>
        <v>2185.73843816</v>
      </c>
      <c r="Q37" s="36">
        <f>SUMIFS(СВЦЭМ!$C$39:$C$782,СВЦЭМ!$A$39:$A$782,$A37,СВЦЭМ!$B$39:$B$782,Q$11)+'СЕТ СН'!$F$12+СВЦЭМ!$D$10+'СЕТ СН'!$F$6-'СЕТ СН'!$F$22</f>
        <v>2198.1418735500001</v>
      </c>
      <c r="R37" s="36">
        <f>SUMIFS(СВЦЭМ!$C$39:$C$782,СВЦЭМ!$A$39:$A$782,$A37,СВЦЭМ!$B$39:$B$782,R$11)+'СЕТ СН'!$F$12+СВЦЭМ!$D$10+'СЕТ СН'!$F$6-'СЕТ СН'!$F$22</f>
        <v>2179.6304402299997</v>
      </c>
      <c r="S37" s="36">
        <f>SUMIFS(СВЦЭМ!$C$39:$C$782,СВЦЭМ!$A$39:$A$782,$A37,СВЦЭМ!$B$39:$B$782,S$11)+'СЕТ СН'!$F$12+СВЦЭМ!$D$10+'СЕТ СН'!$F$6-'СЕТ СН'!$F$22</f>
        <v>2157.0453053900001</v>
      </c>
      <c r="T37" s="36">
        <f>SUMIFS(СВЦЭМ!$C$39:$C$782,СВЦЭМ!$A$39:$A$782,$A37,СВЦЭМ!$B$39:$B$782,T$11)+'СЕТ СН'!$F$12+СВЦЭМ!$D$10+'СЕТ СН'!$F$6-'СЕТ СН'!$F$22</f>
        <v>2127.6527935399999</v>
      </c>
      <c r="U37" s="36">
        <f>SUMIFS(СВЦЭМ!$C$39:$C$782,СВЦЭМ!$A$39:$A$782,$A37,СВЦЭМ!$B$39:$B$782,U$11)+'СЕТ СН'!$F$12+СВЦЭМ!$D$10+'СЕТ СН'!$F$6-'СЕТ СН'!$F$22</f>
        <v>2082.6958503800001</v>
      </c>
      <c r="V37" s="36">
        <f>SUMIFS(СВЦЭМ!$C$39:$C$782,СВЦЭМ!$A$39:$A$782,$A37,СВЦЭМ!$B$39:$B$782,V$11)+'СЕТ СН'!$F$12+СВЦЭМ!$D$10+'СЕТ СН'!$F$6-'СЕТ СН'!$F$22</f>
        <v>2059.1387816000001</v>
      </c>
      <c r="W37" s="36">
        <f>SUMIFS(СВЦЭМ!$C$39:$C$782,СВЦЭМ!$A$39:$A$782,$A37,СВЦЭМ!$B$39:$B$782,W$11)+'СЕТ СН'!$F$12+СВЦЭМ!$D$10+'СЕТ СН'!$F$6-'СЕТ СН'!$F$22</f>
        <v>2069.2176359300001</v>
      </c>
      <c r="X37" s="36">
        <f>SUMIFS(СВЦЭМ!$C$39:$C$782,СВЦЭМ!$A$39:$A$782,$A37,СВЦЭМ!$B$39:$B$782,X$11)+'СЕТ СН'!$F$12+СВЦЭМ!$D$10+'СЕТ СН'!$F$6-'СЕТ СН'!$F$22</f>
        <v>2098.0719075500001</v>
      </c>
      <c r="Y37" s="36">
        <f>SUMIFS(СВЦЭМ!$C$39:$C$782,СВЦЭМ!$A$39:$A$782,$A37,СВЦЭМ!$B$39:$B$782,Y$11)+'СЕТ СН'!$F$12+СВЦЭМ!$D$10+'СЕТ СН'!$F$6-'СЕТ СН'!$F$22</f>
        <v>2147.0535036199999</v>
      </c>
    </row>
    <row r="38" spans="1:25" ht="15.75" x14ac:dyDescent="0.2">
      <c r="A38" s="35">
        <f t="shared" si="0"/>
        <v>45012</v>
      </c>
      <c r="B38" s="36">
        <f>SUMIFS(СВЦЭМ!$C$39:$C$782,СВЦЭМ!$A$39:$A$782,$A38,СВЦЭМ!$B$39:$B$782,B$11)+'СЕТ СН'!$F$12+СВЦЭМ!$D$10+'СЕТ СН'!$F$6-'СЕТ СН'!$F$22</f>
        <v>2175.7976955899999</v>
      </c>
      <c r="C38" s="36">
        <f>SUMIFS(СВЦЭМ!$C$39:$C$782,СВЦЭМ!$A$39:$A$782,$A38,СВЦЭМ!$B$39:$B$782,C$11)+'СЕТ СН'!$F$12+СВЦЭМ!$D$10+'СЕТ СН'!$F$6-'СЕТ СН'!$F$22</f>
        <v>2199.3737332199998</v>
      </c>
      <c r="D38" s="36">
        <f>SUMIFS(СВЦЭМ!$C$39:$C$782,СВЦЭМ!$A$39:$A$782,$A38,СВЦЭМ!$B$39:$B$782,D$11)+'СЕТ СН'!$F$12+СВЦЭМ!$D$10+'СЕТ СН'!$F$6-'СЕТ СН'!$F$22</f>
        <v>2231.3571284300001</v>
      </c>
      <c r="E38" s="36">
        <f>SUMIFS(СВЦЭМ!$C$39:$C$782,СВЦЭМ!$A$39:$A$782,$A38,СВЦЭМ!$B$39:$B$782,E$11)+'СЕТ СН'!$F$12+СВЦЭМ!$D$10+'СЕТ СН'!$F$6-'СЕТ СН'!$F$22</f>
        <v>2229.6449382699998</v>
      </c>
      <c r="F38" s="36">
        <f>SUMIFS(СВЦЭМ!$C$39:$C$782,СВЦЭМ!$A$39:$A$782,$A38,СВЦЭМ!$B$39:$B$782,F$11)+'СЕТ СН'!$F$12+СВЦЭМ!$D$10+'СЕТ СН'!$F$6-'СЕТ СН'!$F$22</f>
        <v>2238.96046596</v>
      </c>
      <c r="G38" s="36">
        <f>SUMIFS(СВЦЭМ!$C$39:$C$782,СВЦЭМ!$A$39:$A$782,$A38,СВЦЭМ!$B$39:$B$782,G$11)+'СЕТ СН'!$F$12+СВЦЭМ!$D$10+'СЕТ СН'!$F$6-'СЕТ СН'!$F$22</f>
        <v>2209.7115923900001</v>
      </c>
      <c r="H38" s="36">
        <f>SUMIFS(СВЦЭМ!$C$39:$C$782,СВЦЭМ!$A$39:$A$782,$A38,СВЦЭМ!$B$39:$B$782,H$11)+'СЕТ СН'!$F$12+СВЦЭМ!$D$10+'СЕТ СН'!$F$6-'СЕТ СН'!$F$22</f>
        <v>2219.4575294599999</v>
      </c>
      <c r="I38" s="36">
        <f>SUMIFS(СВЦЭМ!$C$39:$C$782,СВЦЭМ!$A$39:$A$782,$A38,СВЦЭМ!$B$39:$B$782,I$11)+'СЕТ СН'!$F$12+СВЦЭМ!$D$10+'СЕТ СН'!$F$6-'СЕТ СН'!$F$22</f>
        <v>2091.88936788</v>
      </c>
      <c r="J38" s="36">
        <f>SUMIFS(СВЦЭМ!$C$39:$C$782,СВЦЭМ!$A$39:$A$782,$A38,СВЦЭМ!$B$39:$B$782,J$11)+'СЕТ СН'!$F$12+СВЦЭМ!$D$10+'СЕТ СН'!$F$6-'СЕТ СН'!$F$22</f>
        <v>2111.95153863</v>
      </c>
      <c r="K38" s="36">
        <f>SUMIFS(СВЦЭМ!$C$39:$C$782,СВЦЭМ!$A$39:$A$782,$A38,СВЦЭМ!$B$39:$B$782,K$11)+'СЕТ СН'!$F$12+СВЦЭМ!$D$10+'СЕТ СН'!$F$6-'СЕТ СН'!$F$22</f>
        <v>2098.2213374399998</v>
      </c>
      <c r="L38" s="36">
        <f>SUMIFS(СВЦЭМ!$C$39:$C$782,СВЦЭМ!$A$39:$A$782,$A38,СВЦЭМ!$B$39:$B$782,L$11)+'СЕТ СН'!$F$12+СВЦЭМ!$D$10+'СЕТ СН'!$F$6-'СЕТ СН'!$F$22</f>
        <v>2102.19465717</v>
      </c>
      <c r="M38" s="36">
        <f>SUMIFS(СВЦЭМ!$C$39:$C$782,СВЦЭМ!$A$39:$A$782,$A38,СВЦЭМ!$B$39:$B$782,M$11)+'СЕТ СН'!$F$12+СВЦЭМ!$D$10+'СЕТ СН'!$F$6-'СЕТ СН'!$F$22</f>
        <v>2113.6051424500001</v>
      </c>
      <c r="N38" s="36">
        <f>SUMIFS(СВЦЭМ!$C$39:$C$782,СВЦЭМ!$A$39:$A$782,$A38,СВЦЭМ!$B$39:$B$782,N$11)+'СЕТ СН'!$F$12+СВЦЭМ!$D$10+'СЕТ СН'!$F$6-'СЕТ СН'!$F$22</f>
        <v>2131.5594577399997</v>
      </c>
      <c r="O38" s="36">
        <f>SUMIFS(СВЦЭМ!$C$39:$C$782,СВЦЭМ!$A$39:$A$782,$A38,СВЦЭМ!$B$39:$B$782,O$11)+'СЕТ СН'!$F$12+СВЦЭМ!$D$10+'СЕТ СН'!$F$6-'СЕТ СН'!$F$22</f>
        <v>2160.2412351399998</v>
      </c>
      <c r="P38" s="36">
        <f>SUMIFS(СВЦЭМ!$C$39:$C$782,СВЦЭМ!$A$39:$A$782,$A38,СВЦЭМ!$B$39:$B$782,P$11)+'СЕТ СН'!$F$12+СВЦЭМ!$D$10+'СЕТ СН'!$F$6-'СЕТ СН'!$F$22</f>
        <v>2175.5615998799999</v>
      </c>
      <c r="Q38" s="36">
        <f>SUMIFS(СВЦЭМ!$C$39:$C$782,СВЦЭМ!$A$39:$A$782,$A38,СВЦЭМ!$B$39:$B$782,Q$11)+'СЕТ СН'!$F$12+СВЦЭМ!$D$10+'СЕТ СН'!$F$6-'СЕТ СН'!$F$22</f>
        <v>2179.1875468799999</v>
      </c>
      <c r="R38" s="36">
        <f>SUMIFS(СВЦЭМ!$C$39:$C$782,СВЦЭМ!$A$39:$A$782,$A38,СВЦЭМ!$B$39:$B$782,R$11)+'СЕТ СН'!$F$12+СВЦЭМ!$D$10+'СЕТ СН'!$F$6-'СЕТ СН'!$F$22</f>
        <v>2161.3407448799999</v>
      </c>
      <c r="S38" s="36">
        <f>SUMIFS(СВЦЭМ!$C$39:$C$782,СВЦЭМ!$A$39:$A$782,$A38,СВЦЭМ!$B$39:$B$782,S$11)+'СЕТ СН'!$F$12+СВЦЭМ!$D$10+'СЕТ СН'!$F$6-'СЕТ СН'!$F$22</f>
        <v>2153.5594430900001</v>
      </c>
      <c r="T38" s="36">
        <f>SUMIFS(СВЦЭМ!$C$39:$C$782,СВЦЭМ!$A$39:$A$782,$A38,СВЦЭМ!$B$39:$B$782,T$11)+'СЕТ СН'!$F$12+СВЦЭМ!$D$10+'СЕТ СН'!$F$6-'СЕТ СН'!$F$22</f>
        <v>2141.9322911899999</v>
      </c>
      <c r="U38" s="36">
        <f>SUMIFS(СВЦЭМ!$C$39:$C$782,СВЦЭМ!$A$39:$A$782,$A38,СВЦЭМ!$B$39:$B$782,U$11)+'СЕТ СН'!$F$12+СВЦЭМ!$D$10+'СЕТ СН'!$F$6-'СЕТ СН'!$F$22</f>
        <v>2079.62424633</v>
      </c>
      <c r="V38" s="36">
        <f>SUMIFS(СВЦЭМ!$C$39:$C$782,СВЦЭМ!$A$39:$A$782,$A38,СВЦЭМ!$B$39:$B$782,V$11)+'СЕТ СН'!$F$12+СВЦЭМ!$D$10+'СЕТ СН'!$F$6-'СЕТ СН'!$F$22</f>
        <v>2017.2066839300001</v>
      </c>
      <c r="W38" s="36">
        <f>SUMIFS(СВЦЭМ!$C$39:$C$782,СВЦЭМ!$A$39:$A$782,$A38,СВЦЭМ!$B$39:$B$782,W$11)+'СЕТ СН'!$F$12+СВЦЭМ!$D$10+'СЕТ СН'!$F$6-'СЕТ СН'!$F$22</f>
        <v>2044.9843823199999</v>
      </c>
      <c r="X38" s="36">
        <f>SUMIFS(СВЦЭМ!$C$39:$C$782,СВЦЭМ!$A$39:$A$782,$A38,СВЦЭМ!$B$39:$B$782,X$11)+'СЕТ СН'!$F$12+СВЦЭМ!$D$10+'СЕТ СН'!$F$6-'СЕТ СН'!$F$22</f>
        <v>2096.6244319500001</v>
      </c>
      <c r="Y38" s="36">
        <f>SUMIFS(СВЦЭМ!$C$39:$C$782,СВЦЭМ!$A$39:$A$782,$A38,СВЦЭМ!$B$39:$B$782,Y$11)+'СЕТ СН'!$F$12+СВЦЭМ!$D$10+'СЕТ СН'!$F$6-'СЕТ СН'!$F$22</f>
        <v>2112.4762722800001</v>
      </c>
    </row>
    <row r="39" spans="1:25" ht="15.75" x14ac:dyDescent="0.2">
      <c r="A39" s="35">
        <f t="shared" si="0"/>
        <v>45013</v>
      </c>
      <c r="B39" s="36">
        <f>SUMIFS(СВЦЭМ!$C$39:$C$782,СВЦЭМ!$A$39:$A$782,$A39,СВЦЭМ!$B$39:$B$782,B$11)+'СЕТ СН'!$F$12+СВЦЭМ!$D$10+'СЕТ СН'!$F$6-'СЕТ СН'!$F$22</f>
        <v>2029.1800748999999</v>
      </c>
      <c r="C39" s="36">
        <f>SUMIFS(СВЦЭМ!$C$39:$C$782,СВЦЭМ!$A$39:$A$782,$A39,СВЦЭМ!$B$39:$B$782,C$11)+'СЕТ СН'!$F$12+СВЦЭМ!$D$10+'СЕТ СН'!$F$6-'СЕТ СН'!$F$22</f>
        <v>2067.6496637599998</v>
      </c>
      <c r="D39" s="36">
        <f>SUMIFS(СВЦЭМ!$C$39:$C$782,СВЦЭМ!$A$39:$A$782,$A39,СВЦЭМ!$B$39:$B$782,D$11)+'СЕТ СН'!$F$12+СВЦЭМ!$D$10+'СЕТ СН'!$F$6-'СЕТ СН'!$F$22</f>
        <v>2120.9535079699999</v>
      </c>
      <c r="E39" s="36">
        <f>SUMIFS(СВЦЭМ!$C$39:$C$782,СВЦЭМ!$A$39:$A$782,$A39,СВЦЭМ!$B$39:$B$782,E$11)+'СЕТ СН'!$F$12+СВЦЭМ!$D$10+'СЕТ СН'!$F$6-'СЕТ СН'!$F$22</f>
        <v>2130.3052890700001</v>
      </c>
      <c r="F39" s="36">
        <f>SUMIFS(СВЦЭМ!$C$39:$C$782,СВЦЭМ!$A$39:$A$782,$A39,СВЦЭМ!$B$39:$B$782,F$11)+'СЕТ СН'!$F$12+СВЦЭМ!$D$10+'СЕТ СН'!$F$6-'СЕТ СН'!$F$22</f>
        <v>2133.97643771</v>
      </c>
      <c r="G39" s="36">
        <f>SUMIFS(СВЦЭМ!$C$39:$C$782,СВЦЭМ!$A$39:$A$782,$A39,СВЦЭМ!$B$39:$B$782,G$11)+'СЕТ СН'!$F$12+СВЦЭМ!$D$10+'СЕТ СН'!$F$6-'СЕТ СН'!$F$22</f>
        <v>2126.800694</v>
      </c>
      <c r="H39" s="36">
        <f>SUMIFS(СВЦЭМ!$C$39:$C$782,СВЦЭМ!$A$39:$A$782,$A39,СВЦЭМ!$B$39:$B$782,H$11)+'СЕТ СН'!$F$12+СВЦЭМ!$D$10+'СЕТ СН'!$F$6-'СЕТ СН'!$F$22</f>
        <v>2053.5108869999999</v>
      </c>
      <c r="I39" s="36">
        <f>SUMIFS(СВЦЭМ!$C$39:$C$782,СВЦЭМ!$A$39:$A$782,$A39,СВЦЭМ!$B$39:$B$782,I$11)+'СЕТ СН'!$F$12+СВЦЭМ!$D$10+'СЕТ СН'!$F$6-'СЕТ СН'!$F$22</f>
        <v>1989.02014736</v>
      </c>
      <c r="J39" s="36">
        <f>SUMIFS(СВЦЭМ!$C$39:$C$782,СВЦЭМ!$A$39:$A$782,$A39,СВЦЭМ!$B$39:$B$782,J$11)+'СЕТ СН'!$F$12+СВЦЭМ!$D$10+'СЕТ СН'!$F$6-'СЕТ СН'!$F$22</f>
        <v>2019.5110353099999</v>
      </c>
      <c r="K39" s="36">
        <f>SUMIFS(СВЦЭМ!$C$39:$C$782,СВЦЭМ!$A$39:$A$782,$A39,СВЦЭМ!$B$39:$B$782,K$11)+'СЕТ СН'!$F$12+СВЦЭМ!$D$10+'СЕТ СН'!$F$6-'СЕТ СН'!$F$22</f>
        <v>1992.3302601199998</v>
      </c>
      <c r="L39" s="36">
        <f>SUMIFS(СВЦЭМ!$C$39:$C$782,СВЦЭМ!$A$39:$A$782,$A39,СВЦЭМ!$B$39:$B$782,L$11)+'СЕТ СН'!$F$12+СВЦЭМ!$D$10+'СЕТ СН'!$F$6-'СЕТ СН'!$F$22</f>
        <v>1991.77209644</v>
      </c>
      <c r="M39" s="36">
        <f>SUMIFS(СВЦЭМ!$C$39:$C$782,СВЦЭМ!$A$39:$A$782,$A39,СВЦЭМ!$B$39:$B$782,M$11)+'СЕТ СН'!$F$12+СВЦЭМ!$D$10+'СЕТ СН'!$F$6-'СЕТ СН'!$F$22</f>
        <v>1971.15497293</v>
      </c>
      <c r="N39" s="36">
        <f>SUMIFS(СВЦЭМ!$C$39:$C$782,СВЦЭМ!$A$39:$A$782,$A39,СВЦЭМ!$B$39:$B$782,N$11)+'СЕТ СН'!$F$12+СВЦЭМ!$D$10+'СЕТ СН'!$F$6-'СЕТ СН'!$F$22</f>
        <v>1972.35945008</v>
      </c>
      <c r="O39" s="36">
        <f>SUMIFS(СВЦЭМ!$C$39:$C$782,СВЦЭМ!$A$39:$A$782,$A39,СВЦЭМ!$B$39:$B$782,O$11)+'СЕТ СН'!$F$12+СВЦЭМ!$D$10+'СЕТ СН'!$F$6-'СЕТ СН'!$F$22</f>
        <v>2004.7933628699998</v>
      </c>
      <c r="P39" s="36">
        <f>SUMIFS(СВЦЭМ!$C$39:$C$782,СВЦЭМ!$A$39:$A$782,$A39,СВЦЭМ!$B$39:$B$782,P$11)+'СЕТ СН'!$F$12+СВЦЭМ!$D$10+'СЕТ СН'!$F$6-'СЕТ СН'!$F$22</f>
        <v>2016.0042578299999</v>
      </c>
      <c r="Q39" s="36">
        <f>SUMIFS(СВЦЭМ!$C$39:$C$782,СВЦЭМ!$A$39:$A$782,$A39,СВЦЭМ!$B$39:$B$782,Q$11)+'СЕТ СН'!$F$12+СВЦЭМ!$D$10+'СЕТ СН'!$F$6-'СЕТ СН'!$F$22</f>
        <v>2030.3990131</v>
      </c>
      <c r="R39" s="36">
        <f>SUMIFS(СВЦЭМ!$C$39:$C$782,СВЦЭМ!$A$39:$A$782,$A39,СВЦЭМ!$B$39:$B$782,R$11)+'СЕТ СН'!$F$12+СВЦЭМ!$D$10+'СЕТ СН'!$F$6-'СЕТ СН'!$F$22</f>
        <v>2027.3328999199998</v>
      </c>
      <c r="S39" s="36">
        <f>SUMIFS(СВЦЭМ!$C$39:$C$782,СВЦЭМ!$A$39:$A$782,$A39,СВЦЭМ!$B$39:$B$782,S$11)+'СЕТ СН'!$F$12+СВЦЭМ!$D$10+'СЕТ СН'!$F$6-'СЕТ СН'!$F$22</f>
        <v>2017.7591230499997</v>
      </c>
      <c r="T39" s="36">
        <f>SUMIFS(СВЦЭМ!$C$39:$C$782,СВЦЭМ!$A$39:$A$782,$A39,СВЦЭМ!$B$39:$B$782,T$11)+'СЕТ СН'!$F$12+СВЦЭМ!$D$10+'СЕТ СН'!$F$6-'СЕТ СН'!$F$22</f>
        <v>1988.76496271</v>
      </c>
      <c r="U39" s="36">
        <f>SUMIFS(СВЦЭМ!$C$39:$C$782,СВЦЭМ!$A$39:$A$782,$A39,СВЦЭМ!$B$39:$B$782,U$11)+'СЕТ СН'!$F$12+СВЦЭМ!$D$10+'СЕТ СН'!$F$6-'СЕТ СН'!$F$22</f>
        <v>1949.3524830400002</v>
      </c>
      <c r="V39" s="36">
        <f>SUMIFS(СВЦЭМ!$C$39:$C$782,СВЦЭМ!$A$39:$A$782,$A39,СВЦЭМ!$B$39:$B$782,V$11)+'СЕТ СН'!$F$12+СВЦЭМ!$D$10+'СЕТ СН'!$F$6-'СЕТ СН'!$F$22</f>
        <v>1946.2022016199999</v>
      </c>
      <c r="W39" s="36">
        <f>SUMIFS(СВЦЭМ!$C$39:$C$782,СВЦЭМ!$A$39:$A$782,$A39,СВЦЭМ!$B$39:$B$782,W$11)+'СЕТ СН'!$F$12+СВЦЭМ!$D$10+'СЕТ СН'!$F$6-'СЕТ СН'!$F$22</f>
        <v>1947.7065317799998</v>
      </c>
      <c r="X39" s="36">
        <f>SUMIFS(СВЦЭМ!$C$39:$C$782,СВЦЭМ!$A$39:$A$782,$A39,СВЦЭМ!$B$39:$B$782,X$11)+'СЕТ СН'!$F$12+СВЦЭМ!$D$10+'СЕТ СН'!$F$6-'СЕТ СН'!$F$22</f>
        <v>1979.1765379799999</v>
      </c>
      <c r="Y39" s="36">
        <f>SUMIFS(СВЦЭМ!$C$39:$C$782,СВЦЭМ!$A$39:$A$782,$A39,СВЦЭМ!$B$39:$B$782,Y$11)+'СЕТ СН'!$F$12+СВЦЭМ!$D$10+'СЕТ СН'!$F$6-'СЕТ СН'!$F$22</f>
        <v>2015.8586694699998</v>
      </c>
    </row>
    <row r="40" spans="1:25" ht="15.75" x14ac:dyDescent="0.2">
      <c r="A40" s="35">
        <f t="shared" si="0"/>
        <v>45014</v>
      </c>
      <c r="B40" s="36">
        <f>SUMIFS(СВЦЭМ!$C$39:$C$782,СВЦЭМ!$A$39:$A$782,$A40,СВЦЭМ!$B$39:$B$782,B$11)+'СЕТ СН'!$F$12+СВЦЭМ!$D$10+'СЕТ СН'!$F$6-'СЕТ СН'!$F$22</f>
        <v>2042.5053897299999</v>
      </c>
      <c r="C40" s="36">
        <f>SUMIFS(СВЦЭМ!$C$39:$C$782,СВЦЭМ!$A$39:$A$782,$A40,СВЦЭМ!$B$39:$B$782,C$11)+'СЕТ СН'!$F$12+СВЦЭМ!$D$10+'СЕТ СН'!$F$6-'СЕТ СН'!$F$22</f>
        <v>2085.2166030499998</v>
      </c>
      <c r="D40" s="36">
        <f>SUMIFS(СВЦЭМ!$C$39:$C$782,СВЦЭМ!$A$39:$A$782,$A40,СВЦЭМ!$B$39:$B$782,D$11)+'СЕТ СН'!$F$12+СВЦЭМ!$D$10+'СЕТ СН'!$F$6-'СЕТ СН'!$F$22</f>
        <v>2109.2586110900002</v>
      </c>
      <c r="E40" s="36">
        <f>SUMIFS(СВЦЭМ!$C$39:$C$782,СВЦЭМ!$A$39:$A$782,$A40,СВЦЭМ!$B$39:$B$782,E$11)+'СЕТ СН'!$F$12+СВЦЭМ!$D$10+'СЕТ СН'!$F$6-'СЕТ СН'!$F$22</f>
        <v>2100.2636674400001</v>
      </c>
      <c r="F40" s="36">
        <f>SUMIFS(СВЦЭМ!$C$39:$C$782,СВЦЭМ!$A$39:$A$782,$A40,СВЦЭМ!$B$39:$B$782,F$11)+'СЕТ СН'!$F$12+СВЦЭМ!$D$10+'СЕТ СН'!$F$6-'СЕТ СН'!$F$22</f>
        <v>2122.0219786799998</v>
      </c>
      <c r="G40" s="36">
        <f>SUMIFS(СВЦЭМ!$C$39:$C$782,СВЦЭМ!$A$39:$A$782,$A40,СВЦЭМ!$B$39:$B$782,G$11)+'СЕТ СН'!$F$12+СВЦЭМ!$D$10+'СЕТ СН'!$F$6-'СЕТ СН'!$F$22</f>
        <v>2085.4030482799999</v>
      </c>
      <c r="H40" s="36">
        <f>SUMIFS(СВЦЭМ!$C$39:$C$782,СВЦЭМ!$A$39:$A$782,$A40,СВЦЭМ!$B$39:$B$782,H$11)+'СЕТ СН'!$F$12+СВЦЭМ!$D$10+'СЕТ СН'!$F$6-'СЕТ СН'!$F$22</f>
        <v>2038.72432721</v>
      </c>
      <c r="I40" s="36">
        <f>SUMIFS(СВЦЭМ!$C$39:$C$782,СВЦЭМ!$A$39:$A$782,$A40,СВЦЭМ!$B$39:$B$782,I$11)+'СЕТ СН'!$F$12+СВЦЭМ!$D$10+'СЕТ СН'!$F$6-'СЕТ СН'!$F$22</f>
        <v>2024.14051784</v>
      </c>
      <c r="J40" s="36">
        <f>SUMIFS(СВЦЭМ!$C$39:$C$782,СВЦЭМ!$A$39:$A$782,$A40,СВЦЭМ!$B$39:$B$782,J$11)+'СЕТ СН'!$F$12+СВЦЭМ!$D$10+'СЕТ СН'!$F$6-'СЕТ СН'!$F$22</f>
        <v>2023.1137167100001</v>
      </c>
      <c r="K40" s="36">
        <f>SUMIFS(СВЦЭМ!$C$39:$C$782,СВЦЭМ!$A$39:$A$782,$A40,СВЦЭМ!$B$39:$B$782,K$11)+'СЕТ СН'!$F$12+СВЦЭМ!$D$10+'СЕТ СН'!$F$6-'СЕТ СН'!$F$22</f>
        <v>2009.90004077</v>
      </c>
      <c r="L40" s="36">
        <f>SUMIFS(СВЦЭМ!$C$39:$C$782,СВЦЭМ!$A$39:$A$782,$A40,СВЦЭМ!$B$39:$B$782,L$11)+'СЕТ СН'!$F$12+СВЦЭМ!$D$10+'СЕТ СН'!$F$6-'СЕТ СН'!$F$22</f>
        <v>2011.0668105</v>
      </c>
      <c r="M40" s="36">
        <f>SUMIFS(СВЦЭМ!$C$39:$C$782,СВЦЭМ!$A$39:$A$782,$A40,СВЦЭМ!$B$39:$B$782,M$11)+'СЕТ СН'!$F$12+СВЦЭМ!$D$10+'СЕТ СН'!$F$6-'СЕТ СН'!$F$22</f>
        <v>2051.1432591500002</v>
      </c>
      <c r="N40" s="36">
        <f>SUMIFS(СВЦЭМ!$C$39:$C$782,СВЦЭМ!$A$39:$A$782,$A40,СВЦЭМ!$B$39:$B$782,N$11)+'СЕТ СН'!$F$12+СВЦЭМ!$D$10+'СЕТ СН'!$F$6-'СЕТ СН'!$F$22</f>
        <v>2102.5927334200001</v>
      </c>
      <c r="O40" s="36">
        <f>SUMIFS(СВЦЭМ!$C$39:$C$782,СВЦЭМ!$A$39:$A$782,$A40,СВЦЭМ!$B$39:$B$782,O$11)+'СЕТ СН'!$F$12+СВЦЭМ!$D$10+'СЕТ СН'!$F$6-'СЕТ СН'!$F$22</f>
        <v>2118.0450139499999</v>
      </c>
      <c r="P40" s="36">
        <f>SUMIFS(СВЦЭМ!$C$39:$C$782,СВЦЭМ!$A$39:$A$782,$A40,СВЦЭМ!$B$39:$B$782,P$11)+'СЕТ СН'!$F$12+СВЦЭМ!$D$10+'СЕТ СН'!$F$6-'СЕТ СН'!$F$22</f>
        <v>2103.33739539</v>
      </c>
      <c r="Q40" s="36">
        <f>SUMIFS(СВЦЭМ!$C$39:$C$782,СВЦЭМ!$A$39:$A$782,$A40,СВЦЭМ!$B$39:$B$782,Q$11)+'СЕТ СН'!$F$12+СВЦЭМ!$D$10+'СЕТ СН'!$F$6-'СЕТ СН'!$F$22</f>
        <v>2116.6835160099999</v>
      </c>
      <c r="R40" s="36">
        <f>SUMIFS(СВЦЭМ!$C$39:$C$782,СВЦЭМ!$A$39:$A$782,$A40,СВЦЭМ!$B$39:$B$782,R$11)+'СЕТ СН'!$F$12+СВЦЭМ!$D$10+'СЕТ СН'!$F$6-'СЕТ СН'!$F$22</f>
        <v>2111.3426064700002</v>
      </c>
      <c r="S40" s="36">
        <f>SUMIFS(СВЦЭМ!$C$39:$C$782,СВЦЭМ!$A$39:$A$782,$A40,СВЦЭМ!$B$39:$B$782,S$11)+'СЕТ СН'!$F$12+СВЦЭМ!$D$10+'СЕТ СН'!$F$6-'СЕТ СН'!$F$22</f>
        <v>2104.9003978400001</v>
      </c>
      <c r="T40" s="36">
        <f>SUMIFS(СВЦЭМ!$C$39:$C$782,СВЦЭМ!$A$39:$A$782,$A40,СВЦЭМ!$B$39:$B$782,T$11)+'СЕТ СН'!$F$12+СВЦЭМ!$D$10+'СЕТ СН'!$F$6-'СЕТ СН'!$F$22</f>
        <v>2051.8064570799997</v>
      </c>
      <c r="U40" s="36">
        <f>SUMIFS(СВЦЭМ!$C$39:$C$782,СВЦЭМ!$A$39:$A$782,$A40,СВЦЭМ!$B$39:$B$782,U$11)+'СЕТ СН'!$F$12+СВЦЭМ!$D$10+'СЕТ СН'!$F$6-'СЕТ СН'!$F$22</f>
        <v>2004.4397637399998</v>
      </c>
      <c r="V40" s="36">
        <f>SUMIFS(СВЦЭМ!$C$39:$C$782,СВЦЭМ!$A$39:$A$782,$A40,СВЦЭМ!$B$39:$B$782,V$11)+'СЕТ СН'!$F$12+СВЦЭМ!$D$10+'СЕТ СН'!$F$6-'СЕТ СН'!$F$22</f>
        <v>1965.8059939300001</v>
      </c>
      <c r="W40" s="36">
        <f>SUMIFS(СВЦЭМ!$C$39:$C$782,СВЦЭМ!$A$39:$A$782,$A40,СВЦЭМ!$B$39:$B$782,W$11)+'СЕТ СН'!$F$12+СВЦЭМ!$D$10+'СЕТ СН'!$F$6-'СЕТ СН'!$F$22</f>
        <v>1963.6819366899999</v>
      </c>
      <c r="X40" s="36">
        <f>SUMIFS(СВЦЭМ!$C$39:$C$782,СВЦЭМ!$A$39:$A$782,$A40,СВЦЭМ!$B$39:$B$782,X$11)+'СЕТ СН'!$F$12+СВЦЭМ!$D$10+'СЕТ СН'!$F$6-'СЕТ СН'!$F$22</f>
        <v>1992.9069386599999</v>
      </c>
      <c r="Y40" s="36">
        <f>SUMIFS(СВЦЭМ!$C$39:$C$782,СВЦЭМ!$A$39:$A$782,$A40,СВЦЭМ!$B$39:$B$782,Y$11)+'СЕТ СН'!$F$12+СВЦЭМ!$D$10+'СЕТ СН'!$F$6-'СЕТ СН'!$F$22</f>
        <v>1990.6689862899998</v>
      </c>
    </row>
    <row r="41" spans="1:25" ht="15.75" x14ac:dyDescent="0.2">
      <c r="A41" s="35">
        <f t="shared" si="0"/>
        <v>45015</v>
      </c>
      <c r="B41" s="36">
        <f>SUMIFS(СВЦЭМ!$C$39:$C$782,СВЦЭМ!$A$39:$A$782,$A41,СВЦЭМ!$B$39:$B$782,B$11)+'СЕТ СН'!$F$12+СВЦЭМ!$D$10+'СЕТ СН'!$F$6-'СЕТ СН'!$F$22</f>
        <v>1936.2261091099999</v>
      </c>
      <c r="C41" s="36">
        <f>SUMIFS(СВЦЭМ!$C$39:$C$782,СВЦЭМ!$A$39:$A$782,$A41,СВЦЭМ!$B$39:$B$782,C$11)+'СЕТ СН'!$F$12+СВЦЭМ!$D$10+'СЕТ СН'!$F$6-'СЕТ СН'!$F$22</f>
        <v>2007.0668284499998</v>
      </c>
      <c r="D41" s="36">
        <f>SUMIFS(СВЦЭМ!$C$39:$C$782,СВЦЭМ!$A$39:$A$782,$A41,СВЦЭМ!$B$39:$B$782,D$11)+'СЕТ СН'!$F$12+СВЦЭМ!$D$10+'СЕТ СН'!$F$6-'СЕТ СН'!$F$22</f>
        <v>2016.6356421599999</v>
      </c>
      <c r="E41" s="36">
        <f>SUMIFS(СВЦЭМ!$C$39:$C$782,СВЦЭМ!$A$39:$A$782,$A41,СВЦЭМ!$B$39:$B$782,E$11)+'СЕТ СН'!$F$12+СВЦЭМ!$D$10+'СЕТ СН'!$F$6-'СЕТ СН'!$F$22</f>
        <v>2016.6413810700001</v>
      </c>
      <c r="F41" s="36">
        <f>SUMIFS(СВЦЭМ!$C$39:$C$782,СВЦЭМ!$A$39:$A$782,$A41,СВЦЭМ!$B$39:$B$782,F$11)+'СЕТ СН'!$F$12+СВЦЭМ!$D$10+'СЕТ СН'!$F$6-'СЕТ СН'!$F$22</f>
        <v>2020.37122125</v>
      </c>
      <c r="G41" s="36">
        <f>SUMIFS(СВЦЭМ!$C$39:$C$782,СВЦЭМ!$A$39:$A$782,$A41,СВЦЭМ!$B$39:$B$782,G$11)+'СЕТ СН'!$F$12+СВЦЭМ!$D$10+'СЕТ СН'!$F$6-'СЕТ СН'!$F$22</f>
        <v>1979.5759099399997</v>
      </c>
      <c r="H41" s="36">
        <f>SUMIFS(СВЦЭМ!$C$39:$C$782,СВЦЭМ!$A$39:$A$782,$A41,СВЦЭМ!$B$39:$B$782,H$11)+'СЕТ СН'!$F$12+СВЦЭМ!$D$10+'СЕТ СН'!$F$6-'СЕТ СН'!$F$22</f>
        <v>1968.9584310599998</v>
      </c>
      <c r="I41" s="36">
        <f>SUMIFS(СВЦЭМ!$C$39:$C$782,СВЦЭМ!$A$39:$A$782,$A41,СВЦЭМ!$B$39:$B$782,I$11)+'СЕТ СН'!$F$12+СВЦЭМ!$D$10+'СЕТ СН'!$F$6-'СЕТ СН'!$F$22</f>
        <v>1909.23580292</v>
      </c>
      <c r="J41" s="36">
        <f>SUMIFS(СВЦЭМ!$C$39:$C$782,СВЦЭМ!$A$39:$A$782,$A41,СВЦЭМ!$B$39:$B$782,J$11)+'СЕТ СН'!$F$12+СВЦЭМ!$D$10+'СЕТ СН'!$F$6-'СЕТ СН'!$F$22</f>
        <v>1873.2129158500002</v>
      </c>
      <c r="K41" s="36">
        <f>SUMIFS(СВЦЭМ!$C$39:$C$782,СВЦЭМ!$A$39:$A$782,$A41,СВЦЭМ!$B$39:$B$782,K$11)+'СЕТ СН'!$F$12+СВЦЭМ!$D$10+'СЕТ СН'!$F$6-'СЕТ СН'!$F$22</f>
        <v>1842.1928987800002</v>
      </c>
      <c r="L41" s="36">
        <f>SUMIFS(СВЦЭМ!$C$39:$C$782,СВЦЭМ!$A$39:$A$782,$A41,СВЦЭМ!$B$39:$B$782,L$11)+'СЕТ СН'!$F$12+СВЦЭМ!$D$10+'СЕТ СН'!$F$6-'СЕТ СН'!$F$22</f>
        <v>1849.8344560199998</v>
      </c>
      <c r="M41" s="36">
        <f>SUMIFS(СВЦЭМ!$C$39:$C$782,СВЦЭМ!$A$39:$A$782,$A41,СВЦЭМ!$B$39:$B$782,M$11)+'СЕТ СН'!$F$12+СВЦЭМ!$D$10+'СЕТ СН'!$F$6-'СЕТ СН'!$F$22</f>
        <v>1879.0086234099999</v>
      </c>
      <c r="N41" s="36">
        <f>SUMIFS(СВЦЭМ!$C$39:$C$782,СВЦЭМ!$A$39:$A$782,$A41,СВЦЭМ!$B$39:$B$782,N$11)+'СЕТ СН'!$F$12+СВЦЭМ!$D$10+'СЕТ СН'!$F$6-'СЕТ СН'!$F$22</f>
        <v>1915.6212397499999</v>
      </c>
      <c r="O41" s="36">
        <f>SUMIFS(СВЦЭМ!$C$39:$C$782,СВЦЭМ!$A$39:$A$782,$A41,СВЦЭМ!$B$39:$B$782,O$11)+'СЕТ СН'!$F$12+СВЦЭМ!$D$10+'СЕТ СН'!$F$6-'СЕТ СН'!$F$22</f>
        <v>1950.91278943</v>
      </c>
      <c r="P41" s="36">
        <f>SUMIFS(СВЦЭМ!$C$39:$C$782,СВЦЭМ!$A$39:$A$782,$A41,СВЦЭМ!$B$39:$B$782,P$11)+'СЕТ СН'!$F$12+СВЦЭМ!$D$10+'СЕТ СН'!$F$6-'СЕТ СН'!$F$22</f>
        <v>1957.96981013</v>
      </c>
      <c r="Q41" s="36">
        <f>SUMIFS(СВЦЭМ!$C$39:$C$782,СВЦЭМ!$A$39:$A$782,$A41,СВЦЭМ!$B$39:$B$782,Q$11)+'СЕТ СН'!$F$12+СВЦЭМ!$D$10+'СЕТ СН'!$F$6-'СЕТ СН'!$F$22</f>
        <v>1976.56714904</v>
      </c>
      <c r="R41" s="36">
        <f>SUMIFS(СВЦЭМ!$C$39:$C$782,СВЦЭМ!$A$39:$A$782,$A41,СВЦЭМ!$B$39:$B$782,R$11)+'СЕТ СН'!$F$12+СВЦЭМ!$D$10+'СЕТ СН'!$F$6-'СЕТ СН'!$F$22</f>
        <v>1974.20846777</v>
      </c>
      <c r="S41" s="36">
        <f>SUMIFS(СВЦЭМ!$C$39:$C$782,СВЦЭМ!$A$39:$A$782,$A41,СВЦЭМ!$B$39:$B$782,S$11)+'СЕТ СН'!$F$12+СВЦЭМ!$D$10+'СЕТ СН'!$F$6-'СЕТ СН'!$F$22</f>
        <v>1948.2584932599998</v>
      </c>
      <c r="T41" s="36">
        <f>SUMIFS(СВЦЭМ!$C$39:$C$782,СВЦЭМ!$A$39:$A$782,$A41,СВЦЭМ!$B$39:$B$782,T$11)+'СЕТ СН'!$F$12+СВЦЭМ!$D$10+'СЕТ СН'!$F$6-'СЕТ СН'!$F$22</f>
        <v>1906.7124702599999</v>
      </c>
      <c r="U41" s="36">
        <f>SUMIFS(СВЦЭМ!$C$39:$C$782,СВЦЭМ!$A$39:$A$782,$A41,СВЦЭМ!$B$39:$B$782,U$11)+'СЕТ СН'!$F$12+СВЦЭМ!$D$10+'СЕТ СН'!$F$6-'СЕТ СН'!$F$22</f>
        <v>1897.2347615099998</v>
      </c>
      <c r="V41" s="36">
        <f>SUMIFS(СВЦЭМ!$C$39:$C$782,СВЦЭМ!$A$39:$A$782,$A41,СВЦЭМ!$B$39:$B$782,V$11)+'СЕТ СН'!$F$12+СВЦЭМ!$D$10+'СЕТ СН'!$F$6-'СЕТ СН'!$F$22</f>
        <v>1859.3397142600002</v>
      </c>
      <c r="W41" s="36">
        <f>SUMIFS(СВЦЭМ!$C$39:$C$782,СВЦЭМ!$A$39:$A$782,$A41,СВЦЭМ!$B$39:$B$782,W$11)+'СЕТ СН'!$F$12+СВЦЭМ!$D$10+'СЕТ СН'!$F$6-'СЕТ СН'!$F$22</f>
        <v>1853.0420950899997</v>
      </c>
      <c r="X41" s="36">
        <f>SUMIFS(СВЦЭМ!$C$39:$C$782,СВЦЭМ!$A$39:$A$782,$A41,СВЦЭМ!$B$39:$B$782,X$11)+'СЕТ СН'!$F$12+СВЦЭМ!$D$10+'СЕТ СН'!$F$6-'СЕТ СН'!$F$22</f>
        <v>1883.0767094500002</v>
      </c>
      <c r="Y41" s="36">
        <f>SUMIFS(СВЦЭМ!$C$39:$C$782,СВЦЭМ!$A$39:$A$782,$A41,СВЦЭМ!$B$39:$B$782,Y$11)+'СЕТ СН'!$F$12+СВЦЭМ!$D$10+'СЕТ СН'!$F$6-'СЕТ СН'!$F$22</f>
        <v>1921.2448879200001</v>
      </c>
    </row>
    <row r="42" spans="1:25" ht="15.75" x14ac:dyDescent="0.2">
      <c r="A42" s="35">
        <f t="shared" si="0"/>
        <v>45016</v>
      </c>
      <c r="B42" s="36">
        <f>SUMIFS(СВЦЭМ!$C$39:$C$782,СВЦЭМ!$A$39:$A$782,$A42,СВЦЭМ!$B$39:$B$782,B$11)+'СЕТ СН'!$F$12+СВЦЭМ!$D$10+'СЕТ СН'!$F$6-'СЕТ СН'!$F$22</f>
        <v>1993.7244810100001</v>
      </c>
      <c r="C42" s="36">
        <f>SUMIFS(СВЦЭМ!$C$39:$C$782,СВЦЭМ!$A$39:$A$782,$A42,СВЦЭМ!$B$39:$B$782,C$11)+'СЕТ СН'!$F$12+СВЦЭМ!$D$10+'СЕТ СН'!$F$6-'СЕТ СН'!$F$22</f>
        <v>1948.0366345299999</v>
      </c>
      <c r="D42" s="36">
        <f>SUMIFS(СВЦЭМ!$C$39:$C$782,СВЦЭМ!$A$39:$A$782,$A42,СВЦЭМ!$B$39:$B$782,D$11)+'СЕТ СН'!$F$12+СВЦЭМ!$D$10+'СЕТ СН'!$F$6-'СЕТ СН'!$F$22</f>
        <v>2060.41333682</v>
      </c>
      <c r="E42" s="36">
        <f>SUMIFS(СВЦЭМ!$C$39:$C$782,СВЦЭМ!$A$39:$A$782,$A42,СВЦЭМ!$B$39:$B$782,E$11)+'СЕТ СН'!$F$12+СВЦЭМ!$D$10+'СЕТ СН'!$F$6-'СЕТ СН'!$F$22</f>
        <v>2053.8390092999998</v>
      </c>
      <c r="F42" s="36">
        <f>SUMIFS(СВЦЭМ!$C$39:$C$782,СВЦЭМ!$A$39:$A$782,$A42,СВЦЭМ!$B$39:$B$782,F$11)+'СЕТ СН'!$F$12+СВЦЭМ!$D$10+'СЕТ СН'!$F$6-'СЕТ СН'!$F$22</f>
        <v>2058.95173522</v>
      </c>
      <c r="G42" s="36">
        <f>SUMIFS(СВЦЭМ!$C$39:$C$782,СВЦЭМ!$A$39:$A$782,$A42,СВЦЭМ!$B$39:$B$782,G$11)+'СЕТ СН'!$F$12+СВЦЭМ!$D$10+'СЕТ СН'!$F$6-'СЕТ СН'!$F$22</f>
        <v>2041.2630213799998</v>
      </c>
      <c r="H42" s="36">
        <f>SUMIFS(СВЦЭМ!$C$39:$C$782,СВЦЭМ!$A$39:$A$782,$A42,СВЦЭМ!$B$39:$B$782,H$11)+'СЕТ СН'!$F$12+СВЦЭМ!$D$10+'СЕТ СН'!$F$6-'СЕТ СН'!$F$22</f>
        <v>2030.4826343199998</v>
      </c>
      <c r="I42" s="36">
        <f>SUMIFS(СВЦЭМ!$C$39:$C$782,СВЦЭМ!$A$39:$A$782,$A42,СВЦЭМ!$B$39:$B$782,I$11)+'СЕТ СН'!$F$12+СВЦЭМ!$D$10+'СЕТ СН'!$F$6-'СЕТ СН'!$F$22</f>
        <v>1955.8551241300001</v>
      </c>
      <c r="J42" s="36">
        <f>SUMIFS(СВЦЭМ!$C$39:$C$782,СВЦЭМ!$A$39:$A$782,$A42,СВЦЭМ!$B$39:$B$782,J$11)+'СЕТ СН'!$F$12+СВЦЭМ!$D$10+'СЕТ СН'!$F$6-'СЕТ СН'!$F$22</f>
        <v>1930.8234903600001</v>
      </c>
      <c r="K42" s="36">
        <f>SUMIFS(СВЦЭМ!$C$39:$C$782,СВЦЭМ!$A$39:$A$782,$A42,СВЦЭМ!$B$39:$B$782,K$11)+'СЕТ СН'!$F$12+СВЦЭМ!$D$10+'СЕТ СН'!$F$6-'СЕТ СН'!$F$22</f>
        <v>1896.6409234299999</v>
      </c>
      <c r="L42" s="36">
        <f>SUMIFS(СВЦЭМ!$C$39:$C$782,СВЦЭМ!$A$39:$A$782,$A42,СВЦЭМ!$B$39:$B$782,L$11)+'СЕТ СН'!$F$12+СВЦЭМ!$D$10+'СЕТ СН'!$F$6-'СЕТ СН'!$F$22</f>
        <v>1866.9246321199998</v>
      </c>
      <c r="M42" s="36">
        <f>SUMIFS(СВЦЭМ!$C$39:$C$782,СВЦЭМ!$A$39:$A$782,$A42,СВЦЭМ!$B$39:$B$782,M$11)+'СЕТ СН'!$F$12+СВЦЭМ!$D$10+'СЕТ СН'!$F$6-'СЕТ СН'!$F$22</f>
        <v>1858.4302704500001</v>
      </c>
      <c r="N42" s="36">
        <f>SUMIFS(СВЦЭМ!$C$39:$C$782,СВЦЭМ!$A$39:$A$782,$A42,СВЦЭМ!$B$39:$B$782,N$11)+'СЕТ СН'!$F$12+СВЦЭМ!$D$10+'СЕТ СН'!$F$6-'СЕТ СН'!$F$22</f>
        <v>1900.8946517999998</v>
      </c>
      <c r="O42" s="36">
        <f>SUMIFS(СВЦЭМ!$C$39:$C$782,СВЦЭМ!$A$39:$A$782,$A42,СВЦЭМ!$B$39:$B$782,O$11)+'СЕТ СН'!$F$12+СВЦЭМ!$D$10+'СЕТ СН'!$F$6-'СЕТ СН'!$F$22</f>
        <v>1929.8052465599999</v>
      </c>
      <c r="P42" s="36">
        <f>SUMIFS(СВЦЭМ!$C$39:$C$782,СВЦЭМ!$A$39:$A$782,$A42,СВЦЭМ!$B$39:$B$782,P$11)+'СЕТ СН'!$F$12+СВЦЭМ!$D$10+'СЕТ СН'!$F$6-'СЕТ СН'!$F$22</f>
        <v>1947.5471429200002</v>
      </c>
      <c r="Q42" s="36">
        <f>SUMIFS(СВЦЭМ!$C$39:$C$782,СВЦЭМ!$A$39:$A$782,$A42,СВЦЭМ!$B$39:$B$782,Q$11)+'СЕТ СН'!$F$12+СВЦЭМ!$D$10+'СЕТ СН'!$F$6-'СЕТ СН'!$F$22</f>
        <v>1936.4467309000001</v>
      </c>
      <c r="R42" s="36">
        <f>SUMIFS(СВЦЭМ!$C$39:$C$782,СВЦЭМ!$A$39:$A$782,$A42,СВЦЭМ!$B$39:$B$782,R$11)+'СЕТ СН'!$F$12+СВЦЭМ!$D$10+'СЕТ СН'!$F$6-'СЕТ СН'!$F$22</f>
        <v>1930.4624371</v>
      </c>
      <c r="S42" s="36">
        <f>SUMIFS(СВЦЭМ!$C$39:$C$782,СВЦЭМ!$A$39:$A$782,$A42,СВЦЭМ!$B$39:$B$782,S$11)+'СЕТ СН'!$F$12+СВЦЭМ!$D$10+'СЕТ СН'!$F$6-'СЕТ СН'!$F$22</f>
        <v>1911.5172854500001</v>
      </c>
      <c r="T42" s="36">
        <f>SUMIFS(СВЦЭМ!$C$39:$C$782,СВЦЭМ!$A$39:$A$782,$A42,СВЦЭМ!$B$39:$B$782,T$11)+'СЕТ СН'!$F$12+СВЦЭМ!$D$10+'СЕТ СН'!$F$6-'СЕТ СН'!$F$22</f>
        <v>1873.8765793399998</v>
      </c>
      <c r="U42" s="36">
        <f>SUMIFS(СВЦЭМ!$C$39:$C$782,СВЦЭМ!$A$39:$A$782,$A42,СВЦЭМ!$B$39:$B$782,U$11)+'СЕТ СН'!$F$12+СВЦЭМ!$D$10+'СЕТ СН'!$F$6-'СЕТ СН'!$F$22</f>
        <v>1859.8049573899998</v>
      </c>
      <c r="V42" s="36">
        <f>SUMIFS(СВЦЭМ!$C$39:$C$782,СВЦЭМ!$A$39:$A$782,$A42,СВЦЭМ!$B$39:$B$782,V$11)+'СЕТ СН'!$F$12+СВЦЭМ!$D$10+'СЕТ СН'!$F$6-'СЕТ СН'!$F$22</f>
        <v>1825.3922619300001</v>
      </c>
      <c r="W42" s="36">
        <f>SUMIFS(СВЦЭМ!$C$39:$C$782,СВЦЭМ!$A$39:$A$782,$A42,СВЦЭМ!$B$39:$B$782,W$11)+'СЕТ СН'!$F$12+СВЦЭМ!$D$10+'СЕТ СН'!$F$6-'СЕТ СН'!$F$22</f>
        <v>1820.4161637699999</v>
      </c>
      <c r="X42" s="36">
        <f>SUMIFS(СВЦЭМ!$C$39:$C$782,СВЦЭМ!$A$39:$A$782,$A42,СВЦЭМ!$B$39:$B$782,X$11)+'СЕТ СН'!$F$12+СВЦЭМ!$D$10+'СЕТ СН'!$F$6-'СЕТ СН'!$F$22</f>
        <v>1860.6017917499998</v>
      </c>
      <c r="Y42" s="36">
        <f>SUMIFS(СВЦЭМ!$C$39:$C$782,СВЦЭМ!$A$39:$A$782,$A42,СВЦЭМ!$B$39:$B$782,Y$11)+'СЕТ СН'!$F$12+СВЦЭМ!$D$10+'СЕТ СН'!$F$6-'СЕТ СН'!$F$22</f>
        <v>1846.74716072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01.03.2023</v>
      </c>
      <c r="B48" s="36">
        <f>SUMIFS(СВЦЭМ!$C$39:$C$782,СВЦЭМ!$A$39:$A$782,$A48,СВЦЭМ!$B$39:$B$782,B$47)+'СЕТ СН'!$G$12+СВЦЭМ!$D$10+'СЕТ СН'!$G$6-'СЕТ СН'!$G$22</f>
        <v>2412.8605324599998</v>
      </c>
      <c r="C48" s="36">
        <f>SUMIFS(СВЦЭМ!$C$39:$C$782,СВЦЭМ!$A$39:$A$782,$A48,СВЦЭМ!$B$39:$B$782,C$47)+'СЕТ СН'!$G$12+СВЦЭМ!$D$10+'СЕТ СН'!$G$6-'СЕТ СН'!$G$22</f>
        <v>2451.87740304</v>
      </c>
      <c r="D48" s="36">
        <f>SUMIFS(СВЦЭМ!$C$39:$C$782,СВЦЭМ!$A$39:$A$782,$A48,СВЦЭМ!$B$39:$B$782,D$47)+'СЕТ СН'!$G$12+СВЦЭМ!$D$10+'СЕТ СН'!$G$6-'СЕТ СН'!$G$22</f>
        <v>2472.0662326900001</v>
      </c>
      <c r="E48" s="36">
        <f>SUMIFS(СВЦЭМ!$C$39:$C$782,СВЦЭМ!$A$39:$A$782,$A48,СВЦЭМ!$B$39:$B$782,E$47)+'СЕТ СН'!$G$12+СВЦЭМ!$D$10+'СЕТ СН'!$G$6-'СЕТ СН'!$G$22</f>
        <v>2490.56683939</v>
      </c>
      <c r="F48" s="36">
        <f>SUMIFS(СВЦЭМ!$C$39:$C$782,СВЦЭМ!$A$39:$A$782,$A48,СВЦЭМ!$B$39:$B$782,F$47)+'СЕТ СН'!$G$12+СВЦЭМ!$D$10+'СЕТ СН'!$G$6-'СЕТ СН'!$G$22</f>
        <v>2490.9921211000001</v>
      </c>
      <c r="G48" s="36">
        <f>SUMIFS(СВЦЭМ!$C$39:$C$782,СВЦЭМ!$A$39:$A$782,$A48,СВЦЭМ!$B$39:$B$782,G$47)+'СЕТ СН'!$G$12+СВЦЭМ!$D$10+'СЕТ СН'!$G$6-'СЕТ СН'!$G$22</f>
        <v>2457.2082852100002</v>
      </c>
      <c r="H48" s="36">
        <f>SUMIFS(СВЦЭМ!$C$39:$C$782,СВЦЭМ!$A$39:$A$782,$A48,СВЦЭМ!$B$39:$B$782,H$47)+'СЕТ СН'!$G$12+СВЦЭМ!$D$10+'СЕТ СН'!$G$6-'СЕТ СН'!$G$22</f>
        <v>2425.3455854200001</v>
      </c>
      <c r="I48" s="36">
        <f>SUMIFS(СВЦЭМ!$C$39:$C$782,СВЦЭМ!$A$39:$A$782,$A48,СВЦЭМ!$B$39:$B$782,I$47)+'СЕТ СН'!$G$12+СВЦЭМ!$D$10+'СЕТ СН'!$G$6-'СЕТ СН'!$G$22</f>
        <v>2369.5468843099998</v>
      </c>
      <c r="J48" s="36">
        <f>SUMIFS(СВЦЭМ!$C$39:$C$782,СВЦЭМ!$A$39:$A$782,$A48,СВЦЭМ!$B$39:$B$782,J$47)+'СЕТ СН'!$G$12+СВЦЭМ!$D$10+'СЕТ СН'!$G$6-'СЕТ СН'!$G$22</f>
        <v>2355.4425750299997</v>
      </c>
      <c r="K48" s="36">
        <f>SUMIFS(СВЦЭМ!$C$39:$C$782,СВЦЭМ!$A$39:$A$782,$A48,СВЦЭМ!$B$39:$B$782,K$47)+'СЕТ СН'!$G$12+СВЦЭМ!$D$10+'СЕТ СН'!$G$6-'СЕТ СН'!$G$22</f>
        <v>2290.2729724000001</v>
      </c>
      <c r="L48" s="36">
        <f>SUMIFS(СВЦЭМ!$C$39:$C$782,СВЦЭМ!$A$39:$A$782,$A48,СВЦЭМ!$B$39:$B$782,L$47)+'СЕТ СН'!$G$12+СВЦЭМ!$D$10+'СЕТ СН'!$G$6-'СЕТ СН'!$G$22</f>
        <v>2310.03609198</v>
      </c>
      <c r="M48" s="36">
        <f>SUMIFS(СВЦЭМ!$C$39:$C$782,СВЦЭМ!$A$39:$A$782,$A48,СВЦЭМ!$B$39:$B$782,M$47)+'СЕТ СН'!$G$12+СВЦЭМ!$D$10+'СЕТ СН'!$G$6-'СЕТ СН'!$G$22</f>
        <v>2324.3730112200001</v>
      </c>
      <c r="N48" s="36">
        <f>SUMIFS(СВЦЭМ!$C$39:$C$782,СВЦЭМ!$A$39:$A$782,$A48,СВЦЭМ!$B$39:$B$782,N$47)+'СЕТ СН'!$G$12+СВЦЭМ!$D$10+'СЕТ СН'!$G$6-'СЕТ СН'!$G$22</f>
        <v>2356.75377411</v>
      </c>
      <c r="O48" s="36">
        <f>SUMIFS(СВЦЭМ!$C$39:$C$782,СВЦЭМ!$A$39:$A$782,$A48,СВЦЭМ!$B$39:$B$782,O$47)+'СЕТ СН'!$G$12+СВЦЭМ!$D$10+'СЕТ СН'!$G$6-'СЕТ СН'!$G$22</f>
        <v>2371.5044501799998</v>
      </c>
      <c r="P48" s="36">
        <f>SUMIFS(СВЦЭМ!$C$39:$C$782,СВЦЭМ!$A$39:$A$782,$A48,СВЦЭМ!$B$39:$B$782,P$47)+'СЕТ СН'!$G$12+СВЦЭМ!$D$10+'СЕТ СН'!$G$6-'СЕТ СН'!$G$22</f>
        <v>2374.51383975</v>
      </c>
      <c r="Q48" s="36">
        <f>SUMIFS(СВЦЭМ!$C$39:$C$782,СВЦЭМ!$A$39:$A$782,$A48,СВЦЭМ!$B$39:$B$782,Q$47)+'СЕТ СН'!$G$12+СВЦЭМ!$D$10+'СЕТ СН'!$G$6-'СЕТ СН'!$G$22</f>
        <v>2358.7613981599998</v>
      </c>
      <c r="R48" s="36">
        <f>SUMIFS(СВЦЭМ!$C$39:$C$782,СВЦЭМ!$A$39:$A$782,$A48,СВЦЭМ!$B$39:$B$782,R$47)+'СЕТ СН'!$G$12+СВЦЭМ!$D$10+'СЕТ СН'!$G$6-'СЕТ СН'!$G$22</f>
        <v>2363.2629306600002</v>
      </c>
      <c r="S48" s="36">
        <f>SUMIFS(СВЦЭМ!$C$39:$C$782,СВЦЭМ!$A$39:$A$782,$A48,СВЦЭМ!$B$39:$B$782,S$47)+'СЕТ СН'!$G$12+СВЦЭМ!$D$10+'СЕТ СН'!$G$6-'СЕТ СН'!$G$22</f>
        <v>2333.52642737</v>
      </c>
      <c r="T48" s="36">
        <f>SUMIFS(СВЦЭМ!$C$39:$C$782,СВЦЭМ!$A$39:$A$782,$A48,СВЦЭМ!$B$39:$B$782,T$47)+'СЕТ СН'!$G$12+СВЦЭМ!$D$10+'СЕТ СН'!$G$6-'СЕТ СН'!$G$22</f>
        <v>2327.7347796200002</v>
      </c>
      <c r="U48" s="36">
        <f>SUMIFS(СВЦЭМ!$C$39:$C$782,СВЦЭМ!$A$39:$A$782,$A48,СВЦЭМ!$B$39:$B$782,U$47)+'СЕТ СН'!$G$12+СВЦЭМ!$D$10+'СЕТ СН'!$G$6-'СЕТ СН'!$G$22</f>
        <v>2341.3557505499998</v>
      </c>
      <c r="V48" s="36">
        <f>SUMIFS(СВЦЭМ!$C$39:$C$782,СВЦЭМ!$A$39:$A$782,$A48,СВЦЭМ!$B$39:$B$782,V$47)+'СЕТ СН'!$G$12+СВЦЭМ!$D$10+'СЕТ СН'!$G$6-'СЕТ СН'!$G$22</f>
        <v>2344.1111994899998</v>
      </c>
      <c r="W48" s="36">
        <f>SUMIFS(СВЦЭМ!$C$39:$C$782,СВЦЭМ!$A$39:$A$782,$A48,СВЦЭМ!$B$39:$B$782,W$47)+'СЕТ СН'!$G$12+СВЦЭМ!$D$10+'СЕТ СН'!$G$6-'СЕТ СН'!$G$22</f>
        <v>2363.5339057800002</v>
      </c>
      <c r="X48" s="36">
        <f>SUMIFS(СВЦЭМ!$C$39:$C$782,СВЦЭМ!$A$39:$A$782,$A48,СВЦЭМ!$B$39:$B$782,X$47)+'СЕТ СН'!$G$12+СВЦЭМ!$D$10+'СЕТ СН'!$G$6-'СЕТ СН'!$G$22</f>
        <v>2377.9137819800003</v>
      </c>
      <c r="Y48" s="36">
        <f>SUMIFS(СВЦЭМ!$C$39:$C$782,СВЦЭМ!$A$39:$A$782,$A48,СВЦЭМ!$B$39:$B$782,Y$47)+'СЕТ СН'!$G$12+СВЦЭМ!$D$10+'СЕТ СН'!$G$6-'СЕТ СН'!$G$22</f>
        <v>2416.4893997100003</v>
      </c>
    </row>
    <row r="49" spans="1:25" ht="15.75" x14ac:dyDescent="0.2">
      <c r="A49" s="35">
        <f>A48+1</f>
        <v>44987</v>
      </c>
      <c r="B49" s="36">
        <f>SUMIFS(СВЦЭМ!$C$39:$C$782,СВЦЭМ!$A$39:$A$782,$A49,СВЦЭМ!$B$39:$B$782,B$47)+'СЕТ СН'!$G$12+СВЦЭМ!$D$10+'СЕТ СН'!$G$6-'СЕТ СН'!$G$22</f>
        <v>2386.8147210900001</v>
      </c>
      <c r="C49" s="36">
        <f>SUMIFS(СВЦЭМ!$C$39:$C$782,СВЦЭМ!$A$39:$A$782,$A49,СВЦЭМ!$B$39:$B$782,C$47)+'СЕТ СН'!$G$12+СВЦЭМ!$D$10+'СЕТ СН'!$G$6-'СЕТ СН'!$G$22</f>
        <v>2367.0028689400001</v>
      </c>
      <c r="D49" s="36">
        <f>SUMIFS(СВЦЭМ!$C$39:$C$782,СВЦЭМ!$A$39:$A$782,$A49,СВЦЭМ!$B$39:$B$782,D$47)+'СЕТ СН'!$G$12+СВЦЭМ!$D$10+'СЕТ СН'!$G$6-'СЕТ СН'!$G$22</f>
        <v>2387.3298257000001</v>
      </c>
      <c r="E49" s="36">
        <f>SUMIFS(СВЦЭМ!$C$39:$C$782,СВЦЭМ!$A$39:$A$782,$A49,СВЦЭМ!$B$39:$B$782,E$47)+'СЕТ СН'!$G$12+СВЦЭМ!$D$10+'СЕТ СН'!$G$6-'СЕТ СН'!$G$22</f>
        <v>2400.63181119</v>
      </c>
      <c r="F49" s="36">
        <f>SUMIFS(СВЦЭМ!$C$39:$C$782,СВЦЭМ!$A$39:$A$782,$A49,СВЦЭМ!$B$39:$B$782,F$47)+'СЕТ СН'!$G$12+СВЦЭМ!$D$10+'СЕТ СН'!$G$6-'СЕТ СН'!$G$22</f>
        <v>2402.55554269</v>
      </c>
      <c r="G49" s="36">
        <f>SUMIFS(СВЦЭМ!$C$39:$C$782,СВЦЭМ!$A$39:$A$782,$A49,СВЦЭМ!$B$39:$B$782,G$47)+'СЕТ СН'!$G$12+СВЦЭМ!$D$10+'СЕТ СН'!$G$6-'СЕТ СН'!$G$22</f>
        <v>2374.0302832100001</v>
      </c>
      <c r="H49" s="36">
        <f>SUMIFS(СВЦЭМ!$C$39:$C$782,СВЦЭМ!$A$39:$A$782,$A49,СВЦЭМ!$B$39:$B$782,H$47)+'СЕТ СН'!$G$12+СВЦЭМ!$D$10+'СЕТ СН'!$G$6-'СЕТ СН'!$G$22</f>
        <v>2266.11184903</v>
      </c>
      <c r="I49" s="36">
        <f>SUMIFS(СВЦЭМ!$C$39:$C$782,СВЦЭМ!$A$39:$A$782,$A49,СВЦЭМ!$B$39:$B$782,I$47)+'СЕТ СН'!$G$12+СВЦЭМ!$D$10+'СЕТ СН'!$G$6-'СЕТ СН'!$G$22</f>
        <v>2223.30420607</v>
      </c>
      <c r="J49" s="36">
        <f>SUMIFS(СВЦЭМ!$C$39:$C$782,СВЦЭМ!$A$39:$A$782,$A49,СВЦЭМ!$B$39:$B$782,J$47)+'СЕТ СН'!$G$12+СВЦЭМ!$D$10+'СЕТ СН'!$G$6-'СЕТ СН'!$G$22</f>
        <v>2205.20346711</v>
      </c>
      <c r="K49" s="36">
        <f>SUMIFS(СВЦЭМ!$C$39:$C$782,СВЦЭМ!$A$39:$A$782,$A49,СВЦЭМ!$B$39:$B$782,K$47)+'СЕТ СН'!$G$12+СВЦЭМ!$D$10+'СЕТ СН'!$G$6-'СЕТ СН'!$G$22</f>
        <v>2222.9551627599999</v>
      </c>
      <c r="L49" s="36">
        <f>SUMIFS(СВЦЭМ!$C$39:$C$782,СВЦЭМ!$A$39:$A$782,$A49,СВЦЭМ!$B$39:$B$782,L$47)+'СЕТ СН'!$G$12+СВЦЭМ!$D$10+'СЕТ СН'!$G$6-'СЕТ СН'!$G$22</f>
        <v>2221.2185669299997</v>
      </c>
      <c r="M49" s="36">
        <f>SUMIFS(СВЦЭМ!$C$39:$C$782,СВЦЭМ!$A$39:$A$782,$A49,СВЦЭМ!$B$39:$B$782,M$47)+'СЕТ СН'!$G$12+СВЦЭМ!$D$10+'СЕТ СН'!$G$6-'СЕТ СН'!$G$22</f>
        <v>2222.3105245500001</v>
      </c>
      <c r="N49" s="36">
        <f>SUMIFS(СВЦЭМ!$C$39:$C$782,СВЦЭМ!$A$39:$A$782,$A49,СВЦЭМ!$B$39:$B$782,N$47)+'СЕТ СН'!$G$12+СВЦЭМ!$D$10+'СЕТ СН'!$G$6-'СЕТ СН'!$G$22</f>
        <v>2243.2477494999998</v>
      </c>
      <c r="O49" s="36">
        <f>SUMIFS(СВЦЭМ!$C$39:$C$782,СВЦЭМ!$A$39:$A$782,$A49,СВЦЭМ!$B$39:$B$782,O$47)+'СЕТ СН'!$G$12+СВЦЭМ!$D$10+'СЕТ СН'!$G$6-'СЕТ СН'!$G$22</f>
        <v>2290.2434026699998</v>
      </c>
      <c r="P49" s="36">
        <f>SUMIFS(СВЦЭМ!$C$39:$C$782,СВЦЭМ!$A$39:$A$782,$A49,СВЦЭМ!$B$39:$B$782,P$47)+'СЕТ СН'!$G$12+СВЦЭМ!$D$10+'СЕТ СН'!$G$6-'СЕТ СН'!$G$22</f>
        <v>2304.7820365799998</v>
      </c>
      <c r="Q49" s="36">
        <f>SUMIFS(СВЦЭМ!$C$39:$C$782,СВЦЭМ!$A$39:$A$782,$A49,СВЦЭМ!$B$39:$B$782,Q$47)+'СЕТ СН'!$G$12+СВЦЭМ!$D$10+'СЕТ СН'!$G$6-'СЕТ СН'!$G$22</f>
        <v>2309.4545425199999</v>
      </c>
      <c r="R49" s="36">
        <f>SUMIFS(СВЦЭМ!$C$39:$C$782,СВЦЭМ!$A$39:$A$782,$A49,СВЦЭМ!$B$39:$B$782,R$47)+'СЕТ СН'!$G$12+СВЦЭМ!$D$10+'СЕТ СН'!$G$6-'СЕТ СН'!$G$22</f>
        <v>2315.9212195199998</v>
      </c>
      <c r="S49" s="36">
        <f>SUMIFS(СВЦЭМ!$C$39:$C$782,СВЦЭМ!$A$39:$A$782,$A49,СВЦЭМ!$B$39:$B$782,S$47)+'СЕТ СН'!$G$12+СВЦЭМ!$D$10+'СЕТ СН'!$G$6-'СЕТ СН'!$G$22</f>
        <v>2311.0644875399998</v>
      </c>
      <c r="T49" s="36">
        <f>SUMIFS(СВЦЭМ!$C$39:$C$782,СВЦЭМ!$A$39:$A$782,$A49,СВЦЭМ!$B$39:$B$782,T$47)+'СЕТ СН'!$G$12+СВЦЭМ!$D$10+'СЕТ СН'!$G$6-'СЕТ СН'!$G$22</f>
        <v>2264.8668087199999</v>
      </c>
      <c r="U49" s="36">
        <f>SUMIFS(СВЦЭМ!$C$39:$C$782,СВЦЭМ!$A$39:$A$782,$A49,СВЦЭМ!$B$39:$B$782,U$47)+'СЕТ СН'!$G$12+СВЦЭМ!$D$10+'СЕТ СН'!$G$6-'СЕТ СН'!$G$22</f>
        <v>2203.87336289</v>
      </c>
      <c r="V49" s="36">
        <f>SUMIFS(СВЦЭМ!$C$39:$C$782,СВЦЭМ!$A$39:$A$782,$A49,СВЦЭМ!$B$39:$B$782,V$47)+'СЕТ СН'!$G$12+СВЦЭМ!$D$10+'СЕТ СН'!$G$6-'СЕТ СН'!$G$22</f>
        <v>2188.5234878599999</v>
      </c>
      <c r="W49" s="36">
        <f>SUMIFS(СВЦЭМ!$C$39:$C$782,СВЦЭМ!$A$39:$A$782,$A49,СВЦЭМ!$B$39:$B$782,W$47)+'СЕТ СН'!$G$12+СВЦЭМ!$D$10+'СЕТ СН'!$G$6-'СЕТ СН'!$G$22</f>
        <v>2209.3337055399998</v>
      </c>
      <c r="X49" s="36">
        <f>SUMIFS(СВЦЭМ!$C$39:$C$782,СВЦЭМ!$A$39:$A$782,$A49,СВЦЭМ!$B$39:$B$782,X$47)+'СЕТ СН'!$G$12+СВЦЭМ!$D$10+'СЕТ СН'!$G$6-'СЕТ СН'!$G$22</f>
        <v>2229.1709814599999</v>
      </c>
      <c r="Y49" s="36">
        <f>SUMIFS(СВЦЭМ!$C$39:$C$782,СВЦЭМ!$A$39:$A$782,$A49,СВЦЭМ!$B$39:$B$782,Y$47)+'СЕТ СН'!$G$12+СВЦЭМ!$D$10+'СЕТ СН'!$G$6-'СЕТ СН'!$G$22</f>
        <v>2272.80949633</v>
      </c>
    </row>
    <row r="50" spans="1:25" ht="15.75" x14ac:dyDescent="0.2">
      <c r="A50" s="35">
        <f t="shared" ref="A50:A78" si="1">A49+1</f>
        <v>44988</v>
      </c>
      <c r="B50" s="36">
        <f>SUMIFS(СВЦЭМ!$C$39:$C$782,СВЦЭМ!$A$39:$A$782,$A50,СВЦЭМ!$B$39:$B$782,B$47)+'СЕТ СН'!$G$12+СВЦЭМ!$D$10+'СЕТ СН'!$G$6-'СЕТ СН'!$G$22</f>
        <v>2299.3300837100001</v>
      </c>
      <c r="C50" s="36">
        <f>SUMIFS(СВЦЭМ!$C$39:$C$782,СВЦЭМ!$A$39:$A$782,$A50,СВЦЭМ!$B$39:$B$782,C$47)+'СЕТ СН'!$G$12+СВЦЭМ!$D$10+'СЕТ СН'!$G$6-'СЕТ СН'!$G$22</f>
        <v>2299.0622838899999</v>
      </c>
      <c r="D50" s="36">
        <f>SUMIFS(СВЦЭМ!$C$39:$C$782,СВЦЭМ!$A$39:$A$782,$A50,СВЦЭМ!$B$39:$B$782,D$47)+'СЕТ СН'!$G$12+СВЦЭМ!$D$10+'СЕТ СН'!$G$6-'СЕТ СН'!$G$22</f>
        <v>2328.2966230100001</v>
      </c>
      <c r="E50" s="36">
        <f>SUMIFS(СВЦЭМ!$C$39:$C$782,СВЦЭМ!$A$39:$A$782,$A50,СВЦЭМ!$B$39:$B$782,E$47)+'СЕТ СН'!$G$12+СВЦЭМ!$D$10+'СЕТ СН'!$G$6-'СЕТ СН'!$G$22</f>
        <v>2337.1869465199998</v>
      </c>
      <c r="F50" s="36">
        <f>SUMIFS(СВЦЭМ!$C$39:$C$782,СВЦЭМ!$A$39:$A$782,$A50,СВЦЭМ!$B$39:$B$782,F$47)+'СЕТ СН'!$G$12+СВЦЭМ!$D$10+'СЕТ СН'!$G$6-'СЕТ СН'!$G$22</f>
        <v>2319.00758357</v>
      </c>
      <c r="G50" s="36">
        <f>SUMIFS(СВЦЭМ!$C$39:$C$782,СВЦЭМ!$A$39:$A$782,$A50,СВЦЭМ!$B$39:$B$782,G$47)+'СЕТ СН'!$G$12+СВЦЭМ!$D$10+'СЕТ СН'!$G$6-'СЕТ СН'!$G$22</f>
        <v>2304.4865692499998</v>
      </c>
      <c r="H50" s="36">
        <f>SUMIFS(СВЦЭМ!$C$39:$C$782,СВЦЭМ!$A$39:$A$782,$A50,СВЦЭМ!$B$39:$B$782,H$47)+'СЕТ СН'!$G$12+СВЦЭМ!$D$10+'СЕТ СН'!$G$6-'СЕТ СН'!$G$22</f>
        <v>2292.2627674300002</v>
      </c>
      <c r="I50" s="36">
        <f>SUMIFS(СВЦЭМ!$C$39:$C$782,СВЦЭМ!$A$39:$A$782,$A50,СВЦЭМ!$B$39:$B$782,I$47)+'СЕТ СН'!$G$12+СВЦЭМ!$D$10+'СЕТ СН'!$G$6-'СЕТ СН'!$G$22</f>
        <v>2215.0320543299999</v>
      </c>
      <c r="J50" s="36">
        <f>SUMIFS(СВЦЭМ!$C$39:$C$782,СВЦЭМ!$A$39:$A$782,$A50,СВЦЭМ!$B$39:$B$782,J$47)+'СЕТ СН'!$G$12+СВЦЭМ!$D$10+'СЕТ СН'!$G$6-'СЕТ СН'!$G$22</f>
        <v>2222.0538726999998</v>
      </c>
      <c r="K50" s="36">
        <f>SUMIFS(СВЦЭМ!$C$39:$C$782,СВЦЭМ!$A$39:$A$782,$A50,СВЦЭМ!$B$39:$B$782,K$47)+'СЕТ СН'!$G$12+СВЦЭМ!$D$10+'СЕТ СН'!$G$6-'СЕТ СН'!$G$22</f>
        <v>2209.8981117499998</v>
      </c>
      <c r="L50" s="36">
        <f>SUMIFS(СВЦЭМ!$C$39:$C$782,СВЦЭМ!$A$39:$A$782,$A50,СВЦЭМ!$B$39:$B$782,L$47)+'СЕТ СН'!$G$12+СВЦЭМ!$D$10+'СЕТ СН'!$G$6-'СЕТ СН'!$G$22</f>
        <v>2182.3908672100001</v>
      </c>
      <c r="M50" s="36">
        <f>SUMIFS(СВЦЭМ!$C$39:$C$782,СВЦЭМ!$A$39:$A$782,$A50,СВЦЭМ!$B$39:$B$782,M$47)+'СЕТ СН'!$G$12+СВЦЭМ!$D$10+'СЕТ СН'!$G$6-'СЕТ СН'!$G$22</f>
        <v>2189.1003097799999</v>
      </c>
      <c r="N50" s="36">
        <f>SUMIFS(СВЦЭМ!$C$39:$C$782,СВЦЭМ!$A$39:$A$782,$A50,СВЦЭМ!$B$39:$B$782,N$47)+'СЕТ СН'!$G$12+СВЦЭМ!$D$10+'СЕТ СН'!$G$6-'СЕТ СН'!$G$22</f>
        <v>2224.1571703</v>
      </c>
      <c r="O50" s="36">
        <f>SUMIFS(СВЦЭМ!$C$39:$C$782,СВЦЭМ!$A$39:$A$782,$A50,СВЦЭМ!$B$39:$B$782,O$47)+'СЕТ СН'!$G$12+СВЦЭМ!$D$10+'СЕТ СН'!$G$6-'СЕТ СН'!$G$22</f>
        <v>2294.5049030499999</v>
      </c>
      <c r="P50" s="36">
        <f>SUMIFS(СВЦЭМ!$C$39:$C$782,СВЦЭМ!$A$39:$A$782,$A50,СВЦЭМ!$B$39:$B$782,P$47)+'СЕТ СН'!$G$12+СВЦЭМ!$D$10+'СЕТ СН'!$G$6-'СЕТ СН'!$G$22</f>
        <v>2305.21076292</v>
      </c>
      <c r="Q50" s="36">
        <f>SUMIFS(СВЦЭМ!$C$39:$C$782,СВЦЭМ!$A$39:$A$782,$A50,СВЦЭМ!$B$39:$B$782,Q$47)+'СЕТ СН'!$G$12+СВЦЭМ!$D$10+'СЕТ СН'!$G$6-'СЕТ СН'!$G$22</f>
        <v>2261.4038163800001</v>
      </c>
      <c r="R50" s="36">
        <f>SUMIFS(СВЦЭМ!$C$39:$C$782,СВЦЭМ!$A$39:$A$782,$A50,СВЦЭМ!$B$39:$B$782,R$47)+'СЕТ СН'!$G$12+СВЦЭМ!$D$10+'СЕТ СН'!$G$6-'СЕТ СН'!$G$22</f>
        <v>2321.2228714600001</v>
      </c>
      <c r="S50" s="36">
        <f>SUMIFS(СВЦЭМ!$C$39:$C$782,СВЦЭМ!$A$39:$A$782,$A50,СВЦЭМ!$B$39:$B$782,S$47)+'СЕТ СН'!$G$12+СВЦЭМ!$D$10+'СЕТ СН'!$G$6-'СЕТ СН'!$G$22</f>
        <v>2260.7911525199997</v>
      </c>
      <c r="T50" s="36">
        <f>SUMIFS(СВЦЭМ!$C$39:$C$782,СВЦЭМ!$A$39:$A$782,$A50,СВЦЭМ!$B$39:$B$782,T$47)+'СЕТ СН'!$G$12+СВЦЭМ!$D$10+'СЕТ СН'!$G$6-'СЕТ СН'!$G$22</f>
        <v>2214.9324800999998</v>
      </c>
      <c r="U50" s="36">
        <f>SUMIFS(СВЦЭМ!$C$39:$C$782,СВЦЭМ!$A$39:$A$782,$A50,СВЦЭМ!$B$39:$B$782,U$47)+'СЕТ СН'!$G$12+СВЦЭМ!$D$10+'СЕТ СН'!$G$6-'СЕТ СН'!$G$22</f>
        <v>2185.3484238199999</v>
      </c>
      <c r="V50" s="36">
        <f>SUMIFS(СВЦЭМ!$C$39:$C$782,СВЦЭМ!$A$39:$A$782,$A50,СВЦЭМ!$B$39:$B$782,V$47)+'СЕТ СН'!$G$12+СВЦЭМ!$D$10+'СЕТ СН'!$G$6-'СЕТ СН'!$G$22</f>
        <v>2192.9327736999999</v>
      </c>
      <c r="W50" s="36">
        <f>SUMIFS(СВЦЭМ!$C$39:$C$782,СВЦЭМ!$A$39:$A$782,$A50,СВЦЭМ!$B$39:$B$782,W$47)+'СЕТ СН'!$G$12+СВЦЭМ!$D$10+'СЕТ СН'!$G$6-'СЕТ СН'!$G$22</f>
        <v>2185.6930604899999</v>
      </c>
      <c r="X50" s="36">
        <f>SUMIFS(СВЦЭМ!$C$39:$C$782,СВЦЭМ!$A$39:$A$782,$A50,СВЦЭМ!$B$39:$B$782,X$47)+'СЕТ СН'!$G$12+СВЦЭМ!$D$10+'СЕТ СН'!$G$6-'СЕТ СН'!$G$22</f>
        <v>2213.5900666299999</v>
      </c>
      <c r="Y50" s="36">
        <f>SUMIFS(СВЦЭМ!$C$39:$C$782,СВЦЭМ!$A$39:$A$782,$A50,СВЦЭМ!$B$39:$B$782,Y$47)+'СЕТ СН'!$G$12+СВЦЭМ!$D$10+'СЕТ СН'!$G$6-'СЕТ СН'!$G$22</f>
        <v>2285.9675315999998</v>
      </c>
    </row>
    <row r="51" spans="1:25" ht="15.75" x14ac:dyDescent="0.2">
      <c r="A51" s="35">
        <f t="shared" si="1"/>
        <v>44989</v>
      </c>
      <c r="B51" s="36">
        <f>SUMIFS(СВЦЭМ!$C$39:$C$782,СВЦЭМ!$A$39:$A$782,$A51,СВЦЭМ!$B$39:$B$782,B$47)+'СЕТ СН'!$G$12+СВЦЭМ!$D$10+'СЕТ СН'!$G$6-'СЕТ СН'!$G$22</f>
        <v>2233.7853261499999</v>
      </c>
      <c r="C51" s="36">
        <f>SUMIFS(СВЦЭМ!$C$39:$C$782,СВЦЭМ!$A$39:$A$782,$A51,СВЦЭМ!$B$39:$B$782,C$47)+'СЕТ СН'!$G$12+СВЦЭМ!$D$10+'СЕТ СН'!$G$6-'СЕТ СН'!$G$22</f>
        <v>2267.4062845099998</v>
      </c>
      <c r="D51" s="36">
        <f>SUMIFS(СВЦЭМ!$C$39:$C$782,СВЦЭМ!$A$39:$A$782,$A51,СВЦЭМ!$B$39:$B$782,D$47)+'СЕТ СН'!$G$12+СВЦЭМ!$D$10+'СЕТ СН'!$G$6-'СЕТ СН'!$G$22</f>
        <v>2268.8368247399999</v>
      </c>
      <c r="E51" s="36">
        <f>SUMIFS(СВЦЭМ!$C$39:$C$782,СВЦЭМ!$A$39:$A$782,$A51,СВЦЭМ!$B$39:$B$782,E$47)+'СЕТ СН'!$G$12+СВЦЭМ!$D$10+'СЕТ СН'!$G$6-'СЕТ СН'!$G$22</f>
        <v>2278.5524241499998</v>
      </c>
      <c r="F51" s="36">
        <f>SUMIFS(СВЦЭМ!$C$39:$C$782,СВЦЭМ!$A$39:$A$782,$A51,СВЦЭМ!$B$39:$B$782,F$47)+'СЕТ СН'!$G$12+СВЦЭМ!$D$10+'СЕТ СН'!$G$6-'СЕТ СН'!$G$22</f>
        <v>2262.5218675000001</v>
      </c>
      <c r="G51" s="36">
        <f>SUMIFS(СВЦЭМ!$C$39:$C$782,СВЦЭМ!$A$39:$A$782,$A51,СВЦЭМ!$B$39:$B$782,G$47)+'СЕТ СН'!$G$12+СВЦЭМ!$D$10+'СЕТ СН'!$G$6-'СЕТ СН'!$G$22</f>
        <v>2239.87034692</v>
      </c>
      <c r="H51" s="36">
        <f>SUMIFS(СВЦЭМ!$C$39:$C$782,СВЦЭМ!$A$39:$A$782,$A51,СВЦЭМ!$B$39:$B$782,H$47)+'СЕТ СН'!$G$12+СВЦЭМ!$D$10+'СЕТ СН'!$G$6-'СЕТ СН'!$G$22</f>
        <v>2190.8545933</v>
      </c>
      <c r="I51" s="36">
        <f>SUMIFS(СВЦЭМ!$C$39:$C$782,СВЦЭМ!$A$39:$A$782,$A51,СВЦЭМ!$B$39:$B$782,I$47)+'СЕТ СН'!$G$12+СВЦЭМ!$D$10+'СЕТ СН'!$G$6-'СЕТ СН'!$G$22</f>
        <v>2138.9557120599998</v>
      </c>
      <c r="J51" s="36">
        <f>SUMIFS(СВЦЭМ!$C$39:$C$782,СВЦЭМ!$A$39:$A$782,$A51,СВЦЭМ!$B$39:$B$782,J$47)+'СЕТ СН'!$G$12+СВЦЭМ!$D$10+'СЕТ СН'!$G$6-'СЕТ СН'!$G$22</f>
        <v>2122.0008910000001</v>
      </c>
      <c r="K51" s="36">
        <f>SUMIFS(СВЦЭМ!$C$39:$C$782,СВЦЭМ!$A$39:$A$782,$A51,СВЦЭМ!$B$39:$B$782,K$47)+'СЕТ СН'!$G$12+СВЦЭМ!$D$10+'СЕТ СН'!$G$6-'СЕТ СН'!$G$22</f>
        <v>2113.1610262200002</v>
      </c>
      <c r="L51" s="36">
        <f>SUMIFS(СВЦЭМ!$C$39:$C$782,СВЦЭМ!$A$39:$A$782,$A51,СВЦЭМ!$B$39:$B$782,L$47)+'СЕТ СН'!$G$12+СВЦЭМ!$D$10+'СЕТ СН'!$G$6-'СЕТ СН'!$G$22</f>
        <v>2121.7399386900001</v>
      </c>
      <c r="M51" s="36">
        <f>SUMIFS(СВЦЭМ!$C$39:$C$782,СВЦЭМ!$A$39:$A$782,$A51,СВЦЭМ!$B$39:$B$782,M$47)+'СЕТ СН'!$G$12+СВЦЭМ!$D$10+'СЕТ СН'!$G$6-'СЕТ СН'!$G$22</f>
        <v>2135.2198396499998</v>
      </c>
      <c r="N51" s="36">
        <f>SUMIFS(СВЦЭМ!$C$39:$C$782,СВЦЭМ!$A$39:$A$782,$A51,СВЦЭМ!$B$39:$B$782,N$47)+'СЕТ СН'!$G$12+СВЦЭМ!$D$10+'СЕТ СН'!$G$6-'СЕТ СН'!$G$22</f>
        <v>2169.4593063100001</v>
      </c>
      <c r="O51" s="36">
        <f>SUMIFS(СВЦЭМ!$C$39:$C$782,СВЦЭМ!$A$39:$A$782,$A51,СВЦЭМ!$B$39:$B$782,O$47)+'СЕТ СН'!$G$12+СВЦЭМ!$D$10+'СЕТ СН'!$G$6-'СЕТ СН'!$G$22</f>
        <v>2196.2578849900001</v>
      </c>
      <c r="P51" s="36">
        <f>SUMIFS(СВЦЭМ!$C$39:$C$782,СВЦЭМ!$A$39:$A$782,$A51,СВЦЭМ!$B$39:$B$782,P$47)+'СЕТ СН'!$G$12+СВЦЭМ!$D$10+'СЕТ СН'!$G$6-'СЕТ СН'!$G$22</f>
        <v>2209.7455022999998</v>
      </c>
      <c r="Q51" s="36">
        <f>SUMIFS(СВЦЭМ!$C$39:$C$782,СВЦЭМ!$A$39:$A$782,$A51,СВЦЭМ!$B$39:$B$782,Q$47)+'СЕТ СН'!$G$12+СВЦЭМ!$D$10+'СЕТ СН'!$G$6-'СЕТ СН'!$G$22</f>
        <v>2214.20477381</v>
      </c>
      <c r="R51" s="36">
        <f>SUMIFS(СВЦЭМ!$C$39:$C$782,СВЦЭМ!$A$39:$A$782,$A51,СВЦЭМ!$B$39:$B$782,R$47)+'СЕТ СН'!$G$12+СВЦЭМ!$D$10+'СЕТ СН'!$G$6-'СЕТ СН'!$G$22</f>
        <v>2217.3986494299998</v>
      </c>
      <c r="S51" s="36">
        <f>SUMIFS(СВЦЭМ!$C$39:$C$782,СВЦЭМ!$A$39:$A$782,$A51,СВЦЭМ!$B$39:$B$782,S$47)+'СЕТ СН'!$G$12+СВЦЭМ!$D$10+'СЕТ СН'!$G$6-'СЕТ СН'!$G$22</f>
        <v>2180.29832579</v>
      </c>
      <c r="T51" s="36">
        <f>SUMIFS(СВЦЭМ!$C$39:$C$782,СВЦЭМ!$A$39:$A$782,$A51,СВЦЭМ!$B$39:$B$782,T$47)+'СЕТ СН'!$G$12+СВЦЭМ!$D$10+'СЕТ СН'!$G$6-'СЕТ СН'!$G$22</f>
        <v>2134.17119942</v>
      </c>
      <c r="U51" s="36">
        <f>SUMIFS(СВЦЭМ!$C$39:$C$782,СВЦЭМ!$A$39:$A$782,$A51,СВЦЭМ!$B$39:$B$782,U$47)+'СЕТ СН'!$G$12+СВЦЭМ!$D$10+'СЕТ СН'!$G$6-'СЕТ СН'!$G$22</f>
        <v>2124.5853679299998</v>
      </c>
      <c r="V51" s="36">
        <f>SUMIFS(СВЦЭМ!$C$39:$C$782,СВЦЭМ!$A$39:$A$782,$A51,СВЦЭМ!$B$39:$B$782,V$47)+'СЕТ СН'!$G$12+СВЦЭМ!$D$10+'СЕТ СН'!$G$6-'СЕТ СН'!$G$22</f>
        <v>2137.0467948599999</v>
      </c>
      <c r="W51" s="36">
        <f>SUMIFS(СВЦЭМ!$C$39:$C$782,СВЦЭМ!$A$39:$A$782,$A51,СВЦЭМ!$B$39:$B$782,W$47)+'СЕТ СН'!$G$12+СВЦЭМ!$D$10+'СЕТ СН'!$G$6-'СЕТ СН'!$G$22</f>
        <v>2171.22469796</v>
      </c>
      <c r="X51" s="36">
        <f>SUMIFS(СВЦЭМ!$C$39:$C$782,СВЦЭМ!$A$39:$A$782,$A51,СВЦЭМ!$B$39:$B$782,X$47)+'СЕТ СН'!$G$12+СВЦЭМ!$D$10+'СЕТ СН'!$G$6-'СЕТ СН'!$G$22</f>
        <v>2205.9506753999999</v>
      </c>
      <c r="Y51" s="36">
        <f>SUMIFS(СВЦЭМ!$C$39:$C$782,СВЦЭМ!$A$39:$A$782,$A51,СВЦЭМ!$B$39:$B$782,Y$47)+'СЕТ СН'!$G$12+СВЦЭМ!$D$10+'СЕТ СН'!$G$6-'СЕТ СН'!$G$22</f>
        <v>2235.2085189700001</v>
      </c>
    </row>
    <row r="52" spans="1:25" ht="15.75" x14ac:dyDescent="0.2">
      <c r="A52" s="35">
        <f t="shared" si="1"/>
        <v>44990</v>
      </c>
      <c r="B52" s="36">
        <f>SUMIFS(СВЦЭМ!$C$39:$C$782,СВЦЭМ!$A$39:$A$782,$A52,СВЦЭМ!$B$39:$B$782,B$47)+'СЕТ СН'!$G$12+СВЦЭМ!$D$10+'СЕТ СН'!$G$6-'СЕТ СН'!$G$22</f>
        <v>2253.9146202100001</v>
      </c>
      <c r="C52" s="36">
        <f>SUMIFS(СВЦЭМ!$C$39:$C$782,СВЦЭМ!$A$39:$A$782,$A52,СВЦЭМ!$B$39:$B$782,C$47)+'СЕТ СН'!$G$12+СВЦЭМ!$D$10+'СЕТ СН'!$G$6-'СЕТ СН'!$G$22</f>
        <v>2289.1217875699999</v>
      </c>
      <c r="D52" s="36">
        <f>SUMIFS(СВЦЭМ!$C$39:$C$782,СВЦЭМ!$A$39:$A$782,$A52,СВЦЭМ!$B$39:$B$782,D$47)+'СЕТ СН'!$G$12+СВЦЭМ!$D$10+'СЕТ СН'!$G$6-'СЕТ СН'!$G$22</f>
        <v>2305.6544027199998</v>
      </c>
      <c r="E52" s="36">
        <f>SUMIFS(СВЦЭМ!$C$39:$C$782,СВЦЭМ!$A$39:$A$782,$A52,СВЦЭМ!$B$39:$B$782,E$47)+'СЕТ СН'!$G$12+СВЦЭМ!$D$10+'СЕТ СН'!$G$6-'СЕТ СН'!$G$22</f>
        <v>2308.3390290900002</v>
      </c>
      <c r="F52" s="36">
        <f>SUMIFS(СВЦЭМ!$C$39:$C$782,СВЦЭМ!$A$39:$A$782,$A52,СВЦЭМ!$B$39:$B$782,F$47)+'СЕТ СН'!$G$12+СВЦЭМ!$D$10+'СЕТ СН'!$G$6-'СЕТ СН'!$G$22</f>
        <v>2314.6855167600002</v>
      </c>
      <c r="G52" s="36">
        <f>SUMIFS(СВЦЭМ!$C$39:$C$782,СВЦЭМ!$A$39:$A$782,$A52,СВЦЭМ!$B$39:$B$782,G$47)+'СЕТ СН'!$G$12+СВЦЭМ!$D$10+'СЕТ СН'!$G$6-'СЕТ СН'!$G$22</f>
        <v>2291.8889975900001</v>
      </c>
      <c r="H52" s="36">
        <f>SUMIFS(СВЦЭМ!$C$39:$C$782,СВЦЭМ!$A$39:$A$782,$A52,СВЦЭМ!$B$39:$B$782,H$47)+'СЕТ СН'!$G$12+СВЦЭМ!$D$10+'СЕТ СН'!$G$6-'СЕТ СН'!$G$22</f>
        <v>2267.8614031699999</v>
      </c>
      <c r="I52" s="36">
        <f>SUMIFS(СВЦЭМ!$C$39:$C$782,СВЦЭМ!$A$39:$A$782,$A52,СВЦЭМ!$B$39:$B$782,I$47)+'СЕТ СН'!$G$12+СВЦЭМ!$D$10+'СЕТ СН'!$G$6-'СЕТ СН'!$G$22</f>
        <v>2250.07405333</v>
      </c>
      <c r="J52" s="36">
        <f>SUMIFS(СВЦЭМ!$C$39:$C$782,СВЦЭМ!$A$39:$A$782,$A52,СВЦЭМ!$B$39:$B$782,J$47)+'СЕТ СН'!$G$12+СВЦЭМ!$D$10+'СЕТ СН'!$G$6-'СЕТ СН'!$G$22</f>
        <v>2236.7721038099999</v>
      </c>
      <c r="K52" s="36">
        <f>SUMIFS(СВЦЭМ!$C$39:$C$782,СВЦЭМ!$A$39:$A$782,$A52,СВЦЭМ!$B$39:$B$782,K$47)+'СЕТ СН'!$G$12+СВЦЭМ!$D$10+'СЕТ СН'!$G$6-'СЕТ СН'!$G$22</f>
        <v>2170.6192863199999</v>
      </c>
      <c r="L52" s="36">
        <f>SUMIFS(СВЦЭМ!$C$39:$C$782,СВЦЭМ!$A$39:$A$782,$A52,СВЦЭМ!$B$39:$B$782,L$47)+'СЕТ СН'!$G$12+СВЦЭМ!$D$10+'СЕТ СН'!$G$6-'СЕТ СН'!$G$22</f>
        <v>2140.3994244800001</v>
      </c>
      <c r="M52" s="36">
        <f>SUMIFS(СВЦЭМ!$C$39:$C$782,СВЦЭМ!$A$39:$A$782,$A52,СВЦЭМ!$B$39:$B$782,M$47)+'СЕТ СН'!$G$12+СВЦЭМ!$D$10+'СЕТ СН'!$G$6-'СЕТ СН'!$G$22</f>
        <v>2152.8375704699997</v>
      </c>
      <c r="N52" s="36">
        <f>SUMIFS(СВЦЭМ!$C$39:$C$782,СВЦЭМ!$A$39:$A$782,$A52,СВЦЭМ!$B$39:$B$782,N$47)+'СЕТ СН'!$G$12+СВЦЭМ!$D$10+'СЕТ СН'!$G$6-'СЕТ СН'!$G$22</f>
        <v>2162.22713995</v>
      </c>
      <c r="O52" s="36">
        <f>SUMIFS(СВЦЭМ!$C$39:$C$782,СВЦЭМ!$A$39:$A$782,$A52,СВЦЭМ!$B$39:$B$782,O$47)+'СЕТ СН'!$G$12+СВЦЭМ!$D$10+'СЕТ СН'!$G$6-'СЕТ СН'!$G$22</f>
        <v>2189.4197808099998</v>
      </c>
      <c r="P52" s="36">
        <f>SUMIFS(СВЦЭМ!$C$39:$C$782,СВЦЭМ!$A$39:$A$782,$A52,СВЦЭМ!$B$39:$B$782,P$47)+'СЕТ СН'!$G$12+СВЦЭМ!$D$10+'СЕТ СН'!$G$6-'СЕТ СН'!$G$22</f>
        <v>2217.2710224899997</v>
      </c>
      <c r="Q52" s="36">
        <f>SUMIFS(СВЦЭМ!$C$39:$C$782,СВЦЭМ!$A$39:$A$782,$A52,СВЦЭМ!$B$39:$B$782,Q$47)+'СЕТ СН'!$G$12+СВЦЭМ!$D$10+'СЕТ СН'!$G$6-'СЕТ СН'!$G$22</f>
        <v>2234.7778696099999</v>
      </c>
      <c r="R52" s="36">
        <f>SUMIFS(СВЦЭМ!$C$39:$C$782,СВЦЭМ!$A$39:$A$782,$A52,СВЦЭМ!$B$39:$B$782,R$47)+'СЕТ СН'!$G$12+СВЦЭМ!$D$10+'СЕТ СН'!$G$6-'СЕТ СН'!$G$22</f>
        <v>2238.1233908099998</v>
      </c>
      <c r="S52" s="36">
        <f>SUMIFS(СВЦЭМ!$C$39:$C$782,СВЦЭМ!$A$39:$A$782,$A52,СВЦЭМ!$B$39:$B$782,S$47)+'СЕТ СН'!$G$12+СВЦЭМ!$D$10+'СЕТ СН'!$G$6-'СЕТ СН'!$G$22</f>
        <v>2217.7744762100001</v>
      </c>
      <c r="T52" s="36">
        <f>SUMIFS(СВЦЭМ!$C$39:$C$782,СВЦЭМ!$A$39:$A$782,$A52,СВЦЭМ!$B$39:$B$782,T$47)+'СЕТ СН'!$G$12+СВЦЭМ!$D$10+'СЕТ СН'!$G$6-'СЕТ СН'!$G$22</f>
        <v>2191.1179293300002</v>
      </c>
      <c r="U52" s="36">
        <f>SUMIFS(СВЦЭМ!$C$39:$C$782,СВЦЭМ!$A$39:$A$782,$A52,СВЦЭМ!$B$39:$B$782,U$47)+'СЕТ СН'!$G$12+СВЦЭМ!$D$10+'СЕТ СН'!$G$6-'СЕТ СН'!$G$22</f>
        <v>2151.64531532</v>
      </c>
      <c r="V52" s="36">
        <f>SUMIFS(СВЦЭМ!$C$39:$C$782,СВЦЭМ!$A$39:$A$782,$A52,СВЦЭМ!$B$39:$B$782,V$47)+'СЕТ СН'!$G$12+СВЦЭМ!$D$10+'СЕТ СН'!$G$6-'СЕТ СН'!$G$22</f>
        <v>2078.3136118399998</v>
      </c>
      <c r="W52" s="36">
        <f>SUMIFS(СВЦЭМ!$C$39:$C$782,СВЦЭМ!$A$39:$A$782,$A52,СВЦЭМ!$B$39:$B$782,W$47)+'СЕТ СН'!$G$12+СВЦЭМ!$D$10+'СЕТ СН'!$G$6-'СЕТ СН'!$G$22</f>
        <v>2088.2694488699999</v>
      </c>
      <c r="X52" s="36">
        <f>SUMIFS(СВЦЭМ!$C$39:$C$782,СВЦЭМ!$A$39:$A$782,$A52,СВЦЭМ!$B$39:$B$782,X$47)+'СЕТ СН'!$G$12+СВЦЭМ!$D$10+'СЕТ СН'!$G$6-'СЕТ СН'!$G$22</f>
        <v>2115.1790748899998</v>
      </c>
      <c r="Y52" s="36">
        <f>SUMIFS(СВЦЭМ!$C$39:$C$782,СВЦЭМ!$A$39:$A$782,$A52,СВЦЭМ!$B$39:$B$782,Y$47)+'СЕТ СН'!$G$12+СВЦЭМ!$D$10+'СЕТ СН'!$G$6-'СЕТ СН'!$G$22</f>
        <v>2199.0307775400001</v>
      </c>
    </row>
    <row r="53" spans="1:25" ht="15.75" x14ac:dyDescent="0.2">
      <c r="A53" s="35">
        <f t="shared" si="1"/>
        <v>44991</v>
      </c>
      <c r="B53" s="36">
        <f>SUMIFS(СВЦЭМ!$C$39:$C$782,СВЦЭМ!$A$39:$A$782,$A53,СВЦЭМ!$B$39:$B$782,B$47)+'СЕТ СН'!$G$12+СВЦЭМ!$D$10+'СЕТ СН'!$G$6-'СЕТ СН'!$G$22</f>
        <v>2251.9273911</v>
      </c>
      <c r="C53" s="36">
        <f>SUMIFS(СВЦЭМ!$C$39:$C$782,СВЦЭМ!$A$39:$A$782,$A53,СВЦЭМ!$B$39:$B$782,C$47)+'СЕТ СН'!$G$12+СВЦЭМ!$D$10+'СЕТ СН'!$G$6-'СЕТ СН'!$G$22</f>
        <v>2272.5659886200001</v>
      </c>
      <c r="D53" s="36">
        <f>SUMIFS(СВЦЭМ!$C$39:$C$782,СВЦЭМ!$A$39:$A$782,$A53,СВЦЭМ!$B$39:$B$782,D$47)+'СЕТ СН'!$G$12+СВЦЭМ!$D$10+'СЕТ СН'!$G$6-'СЕТ СН'!$G$22</f>
        <v>2291.34702548</v>
      </c>
      <c r="E53" s="36">
        <f>SUMIFS(СВЦЭМ!$C$39:$C$782,СВЦЭМ!$A$39:$A$782,$A53,СВЦЭМ!$B$39:$B$782,E$47)+'СЕТ СН'!$G$12+СВЦЭМ!$D$10+'СЕТ СН'!$G$6-'СЕТ СН'!$G$22</f>
        <v>2313.6256823899998</v>
      </c>
      <c r="F53" s="36">
        <f>SUMIFS(СВЦЭМ!$C$39:$C$782,СВЦЭМ!$A$39:$A$782,$A53,СВЦЭМ!$B$39:$B$782,F$47)+'СЕТ СН'!$G$12+СВЦЭМ!$D$10+'СЕТ СН'!$G$6-'СЕТ СН'!$G$22</f>
        <v>2306.8238549100001</v>
      </c>
      <c r="G53" s="36">
        <f>SUMIFS(СВЦЭМ!$C$39:$C$782,СВЦЭМ!$A$39:$A$782,$A53,СВЦЭМ!$B$39:$B$782,G$47)+'СЕТ СН'!$G$12+СВЦЭМ!$D$10+'СЕТ СН'!$G$6-'СЕТ СН'!$G$22</f>
        <v>2302.9653754800001</v>
      </c>
      <c r="H53" s="36">
        <f>SUMIFS(СВЦЭМ!$C$39:$C$782,СВЦЭМ!$A$39:$A$782,$A53,СВЦЭМ!$B$39:$B$782,H$47)+'СЕТ СН'!$G$12+СВЦЭМ!$D$10+'СЕТ СН'!$G$6-'СЕТ СН'!$G$22</f>
        <v>2253.5202160999997</v>
      </c>
      <c r="I53" s="36">
        <f>SUMIFS(СВЦЭМ!$C$39:$C$782,СВЦЭМ!$A$39:$A$782,$A53,СВЦЭМ!$B$39:$B$782,I$47)+'СЕТ СН'!$G$12+СВЦЭМ!$D$10+'СЕТ СН'!$G$6-'СЕТ СН'!$G$22</f>
        <v>2199.8537770100002</v>
      </c>
      <c r="J53" s="36">
        <f>SUMIFS(СВЦЭМ!$C$39:$C$782,СВЦЭМ!$A$39:$A$782,$A53,СВЦЭМ!$B$39:$B$782,J$47)+'СЕТ СН'!$G$12+СВЦЭМ!$D$10+'СЕТ СН'!$G$6-'СЕТ СН'!$G$22</f>
        <v>2181.3773464699998</v>
      </c>
      <c r="K53" s="36">
        <f>SUMIFS(СВЦЭМ!$C$39:$C$782,СВЦЭМ!$A$39:$A$782,$A53,СВЦЭМ!$B$39:$B$782,K$47)+'СЕТ СН'!$G$12+СВЦЭМ!$D$10+'СЕТ СН'!$G$6-'СЕТ СН'!$G$22</f>
        <v>2168.6838873299998</v>
      </c>
      <c r="L53" s="36">
        <f>SUMIFS(СВЦЭМ!$C$39:$C$782,СВЦЭМ!$A$39:$A$782,$A53,СВЦЭМ!$B$39:$B$782,L$47)+'СЕТ СН'!$G$12+СВЦЭМ!$D$10+'СЕТ СН'!$G$6-'СЕТ СН'!$G$22</f>
        <v>2167.9904293199997</v>
      </c>
      <c r="M53" s="36">
        <f>SUMIFS(СВЦЭМ!$C$39:$C$782,СВЦЭМ!$A$39:$A$782,$A53,СВЦЭМ!$B$39:$B$782,M$47)+'СЕТ СН'!$G$12+СВЦЭМ!$D$10+'СЕТ СН'!$G$6-'СЕТ СН'!$G$22</f>
        <v>2161.7864480200001</v>
      </c>
      <c r="N53" s="36">
        <f>SUMIFS(СВЦЭМ!$C$39:$C$782,СВЦЭМ!$A$39:$A$782,$A53,СВЦЭМ!$B$39:$B$782,N$47)+'СЕТ СН'!$G$12+СВЦЭМ!$D$10+'СЕТ СН'!$G$6-'СЕТ СН'!$G$22</f>
        <v>2185.84555916</v>
      </c>
      <c r="O53" s="36">
        <f>SUMIFS(СВЦЭМ!$C$39:$C$782,СВЦЭМ!$A$39:$A$782,$A53,СВЦЭМ!$B$39:$B$782,O$47)+'СЕТ СН'!$G$12+СВЦЭМ!$D$10+'СЕТ СН'!$G$6-'СЕТ СН'!$G$22</f>
        <v>2207.4336674599999</v>
      </c>
      <c r="P53" s="36">
        <f>SUMIFS(СВЦЭМ!$C$39:$C$782,СВЦЭМ!$A$39:$A$782,$A53,СВЦЭМ!$B$39:$B$782,P$47)+'СЕТ СН'!$G$12+СВЦЭМ!$D$10+'СЕТ СН'!$G$6-'СЕТ СН'!$G$22</f>
        <v>2218.9330144800001</v>
      </c>
      <c r="Q53" s="36">
        <f>SUMIFS(СВЦЭМ!$C$39:$C$782,СВЦЭМ!$A$39:$A$782,$A53,СВЦЭМ!$B$39:$B$782,Q$47)+'СЕТ СН'!$G$12+СВЦЭМ!$D$10+'СЕТ СН'!$G$6-'СЕТ СН'!$G$22</f>
        <v>2222.2264232899997</v>
      </c>
      <c r="R53" s="36">
        <f>SUMIFS(СВЦЭМ!$C$39:$C$782,СВЦЭМ!$A$39:$A$782,$A53,СВЦЭМ!$B$39:$B$782,R$47)+'СЕТ СН'!$G$12+СВЦЭМ!$D$10+'СЕТ СН'!$G$6-'СЕТ СН'!$G$22</f>
        <v>2228.09721726</v>
      </c>
      <c r="S53" s="36">
        <f>SUMIFS(СВЦЭМ!$C$39:$C$782,СВЦЭМ!$A$39:$A$782,$A53,СВЦЭМ!$B$39:$B$782,S$47)+'СЕТ СН'!$G$12+СВЦЭМ!$D$10+'СЕТ СН'!$G$6-'СЕТ СН'!$G$22</f>
        <v>2190.3302440899997</v>
      </c>
      <c r="T53" s="36">
        <f>SUMIFS(СВЦЭМ!$C$39:$C$782,СВЦЭМ!$A$39:$A$782,$A53,СВЦЭМ!$B$39:$B$782,T$47)+'СЕТ СН'!$G$12+СВЦЭМ!$D$10+'СЕТ СН'!$G$6-'СЕТ СН'!$G$22</f>
        <v>2170.8909322099998</v>
      </c>
      <c r="U53" s="36">
        <f>SUMIFS(СВЦЭМ!$C$39:$C$782,СВЦЭМ!$A$39:$A$782,$A53,СВЦЭМ!$B$39:$B$782,U$47)+'СЕТ СН'!$G$12+СВЦЭМ!$D$10+'СЕТ СН'!$G$6-'СЕТ СН'!$G$22</f>
        <v>2148.5448599900001</v>
      </c>
      <c r="V53" s="36">
        <f>SUMIFS(СВЦЭМ!$C$39:$C$782,СВЦЭМ!$A$39:$A$782,$A53,СВЦЭМ!$B$39:$B$782,V$47)+'СЕТ СН'!$G$12+СВЦЭМ!$D$10+'СЕТ СН'!$G$6-'СЕТ СН'!$G$22</f>
        <v>2145.25600257</v>
      </c>
      <c r="W53" s="36">
        <f>SUMIFS(СВЦЭМ!$C$39:$C$782,СВЦЭМ!$A$39:$A$782,$A53,СВЦЭМ!$B$39:$B$782,W$47)+'СЕТ СН'!$G$12+СВЦЭМ!$D$10+'СЕТ СН'!$G$6-'СЕТ СН'!$G$22</f>
        <v>2149.55131648</v>
      </c>
      <c r="X53" s="36">
        <f>SUMIFS(СВЦЭМ!$C$39:$C$782,СВЦЭМ!$A$39:$A$782,$A53,СВЦЭМ!$B$39:$B$782,X$47)+'СЕТ СН'!$G$12+СВЦЭМ!$D$10+'СЕТ СН'!$G$6-'СЕТ СН'!$G$22</f>
        <v>2179.7017909900001</v>
      </c>
      <c r="Y53" s="36">
        <f>SUMIFS(СВЦЭМ!$C$39:$C$782,СВЦЭМ!$A$39:$A$782,$A53,СВЦЭМ!$B$39:$B$782,Y$47)+'СЕТ СН'!$G$12+СВЦЭМ!$D$10+'СЕТ СН'!$G$6-'СЕТ СН'!$G$22</f>
        <v>2232.3561861499998</v>
      </c>
    </row>
    <row r="54" spans="1:25" ht="15.75" x14ac:dyDescent="0.2">
      <c r="A54" s="35">
        <f t="shared" si="1"/>
        <v>44992</v>
      </c>
      <c r="B54" s="36">
        <f>SUMIFS(СВЦЭМ!$C$39:$C$782,СВЦЭМ!$A$39:$A$782,$A54,СВЦЭМ!$B$39:$B$782,B$47)+'СЕТ СН'!$G$12+СВЦЭМ!$D$10+'СЕТ СН'!$G$6-'СЕТ СН'!$G$22</f>
        <v>2332.22399662</v>
      </c>
      <c r="C54" s="36">
        <f>SUMIFS(СВЦЭМ!$C$39:$C$782,СВЦЭМ!$A$39:$A$782,$A54,СВЦЭМ!$B$39:$B$782,C$47)+'СЕТ СН'!$G$12+СВЦЭМ!$D$10+'СЕТ СН'!$G$6-'СЕТ СН'!$G$22</f>
        <v>2374.1168221299999</v>
      </c>
      <c r="D54" s="36">
        <f>SUMIFS(СВЦЭМ!$C$39:$C$782,СВЦЭМ!$A$39:$A$782,$A54,СВЦЭМ!$B$39:$B$782,D$47)+'СЕТ СН'!$G$12+СВЦЭМ!$D$10+'СЕТ СН'!$G$6-'СЕТ СН'!$G$22</f>
        <v>2427.8373562700003</v>
      </c>
      <c r="E54" s="36">
        <f>SUMIFS(СВЦЭМ!$C$39:$C$782,СВЦЭМ!$A$39:$A$782,$A54,СВЦЭМ!$B$39:$B$782,E$47)+'СЕТ СН'!$G$12+СВЦЭМ!$D$10+'СЕТ СН'!$G$6-'СЕТ СН'!$G$22</f>
        <v>2426.7900804800001</v>
      </c>
      <c r="F54" s="36">
        <f>SUMIFS(СВЦЭМ!$C$39:$C$782,СВЦЭМ!$A$39:$A$782,$A54,СВЦЭМ!$B$39:$B$782,F$47)+'СЕТ СН'!$G$12+СВЦЭМ!$D$10+'СЕТ СН'!$G$6-'СЕТ СН'!$G$22</f>
        <v>2413.4069248800001</v>
      </c>
      <c r="G54" s="36">
        <f>SUMIFS(СВЦЭМ!$C$39:$C$782,СВЦЭМ!$A$39:$A$782,$A54,СВЦЭМ!$B$39:$B$782,G$47)+'СЕТ СН'!$G$12+СВЦЭМ!$D$10+'СЕТ СН'!$G$6-'СЕТ СН'!$G$22</f>
        <v>2385.16212498</v>
      </c>
      <c r="H54" s="36">
        <f>SUMIFS(СВЦЭМ!$C$39:$C$782,СВЦЭМ!$A$39:$A$782,$A54,СВЦЭМ!$B$39:$B$782,H$47)+'СЕТ СН'!$G$12+СВЦЭМ!$D$10+'СЕТ СН'!$G$6-'СЕТ СН'!$G$22</f>
        <v>2317.8925293500001</v>
      </c>
      <c r="I54" s="36">
        <f>SUMIFS(СВЦЭМ!$C$39:$C$782,СВЦЭМ!$A$39:$A$782,$A54,СВЦЭМ!$B$39:$B$782,I$47)+'СЕТ СН'!$G$12+СВЦЭМ!$D$10+'СЕТ СН'!$G$6-'СЕТ СН'!$G$22</f>
        <v>2276.0262604599998</v>
      </c>
      <c r="J54" s="36">
        <f>SUMIFS(СВЦЭМ!$C$39:$C$782,СВЦЭМ!$A$39:$A$782,$A54,СВЦЭМ!$B$39:$B$782,J$47)+'СЕТ СН'!$G$12+СВЦЭМ!$D$10+'СЕТ СН'!$G$6-'СЕТ СН'!$G$22</f>
        <v>2251.7751729399997</v>
      </c>
      <c r="K54" s="36">
        <f>SUMIFS(СВЦЭМ!$C$39:$C$782,СВЦЭМ!$A$39:$A$782,$A54,СВЦЭМ!$B$39:$B$782,K$47)+'СЕТ СН'!$G$12+СВЦЭМ!$D$10+'СЕТ СН'!$G$6-'СЕТ СН'!$G$22</f>
        <v>2227.20500756</v>
      </c>
      <c r="L54" s="36">
        <f>SUMIFS(СВЦЭМ!$C$39:$C$782,СВЦЭМ!$A$39:$A$782,$A54,СВЦЭМ!$B$39:$B$782,L$47)+'СЕТ СН'!$G$12+СВЦЭМ!$D$10+'СЕТ СН'!$G$6-'СЕТ СН'!$G$22</f>
        <v>2217.8222033699999</v>
      </c>
      <c r="M54" s="36">
        <f>SUMIFS(СВЦЭМ!$C$39:$C$782,СВЦЭМ!$A$39:$A$782,$A54,СВЦЭМ!$B$39:$B$782,M$47)+'СЕТ СН'!$G$12+СВЦЭМ!$D$10+'СЕТ СН'!$G$6-'СЕТ СН'!$G$22</f>
        <v>2223.3548269299999</v>
      </c>
      <c r="N54" s="36">
        <f>SUMIFS(СВЦЭМ!$C$39:$C$782,СВЦЭМ!$A$39:$A$782,$A54,СВЦЭМ!$B$39:$B$782,N$47)+'СЕТ СН'!$G$12+СВЦЭМ!$D$10+'СЕТ СН'!$G$6-'СЕТ СН'!$G$22</f>
        <v>2226.8207119200001</v>
      </c>
      <c r="O54" s="36">
        <f>SUMIFS(СВЦЭМ!$C$39:$C$782,СВЦЭМ!$A$39:$A$782,$A54,СВЦЭМ!$B$39:$B$782,O$47)+'СЕТ СН'!$G$12+СВЦЭМ!$D$10+'СЕТ СН'!$G$6-'СЕТ СН'!$G$22</f>
        <v>2265.4240640200001</v>
      </c>
      <c r="P54" s="36">
        <f>SUMIFS(СВЦЭМ!$C$39:$C$782,СВЦЭМ!$A$39:$A$782,$A54,СВЦЭМ!$B$39:$B$782,P$47)+'СЕТ СН'!$G$12+СВЦЭМ!$D$10+'СЕТ СН'!$G$6-'СЕТ СН'!$G$22</f>
        <v>2289.9378071400001</v>
      </c>
      <c r="Q54" s="36">
        <f>SUMIFS(СВЦЭМ!$C$39:$C$782,СВЦЭМ!$A$39:$A$782,$A54,СВЦЭМ!$B$39:$B$782,Q$47)+'СЕТ СН'!$G$12+СВЦЭМ!$D$10+'СЕТ СН'!$G$6-'СЕТ СН'!$G$22</f>
        <v>2287.2761322900001</v>
      </c>
      <c r="R54" s="36">
        <f>SUMIFS(СВЦЭМ!$C$39:$C$782,СВЦЭМ!$A$39:$A$782,$A54,СВЦЭМ!$B$39:$B$782,R$47)+'СЕТ СН'!$G$12+СВЦЭМ!$D$10+'СЕТ СН'!$G$6-'СЕТ СН'!$G$22</f>
        <v>2276.4840237099997</v>
      </c>
      <c r="S54" s="36">
        <f>SUMIFS(СВЦЭМ!$C$39:$C$782,СВЦЭМ!$A$39:$A$782,$A54,СВЦЭМ!$B$39:$B$782,S$47)+'СЕТ СН'!$G$12+СВЦЭМ!$D$10+'СЕТ СН'!$G$6-'СЕТ СН'!$G$22</f>
        <v>2272.4622235900001</v>
      </c>
      <c r="T54" s="36">
        <f>SUMIFS(СВЦЭМ!$C$39:$C$782,СВЦЭМ!$A$39:$A$782,$A54,СВЦЭМ!$B$39:$B$782,T$47)+'СЕТ СН'!$G$12+СВЦЭМ!$D$10+'СЕТ СН'!$G$6-'СЕТ СН'!$G$22</f>
        <v>2247.6520004999998</v>
      </c>
      <c r="U54" s="36">
        <f>SUMIFS(СВЦЭМ!$C$39:$C$782,СВЦЭМ!$A$39:$A$782,$A54,СВЦЭМ!$B$39:$B$782,U$47)+'СЕТ СН'!$G$12+СВЦЭМ!$D$10+'СЕТ СН'!$G$6-'СЕТ СН'!$G$22</f>
        <v>2211.67574663</v>
      </c>
      <c r="V54" s="36">
        <f>SUMIFS(СВЦЭМ!$C$39:$C$782,СВЦЭМ!$A$39:$A$782,$A54,СВЦЭМ!$B$39:$B$782,V$47)+'СЕТ СН'!$G$12+СВЦЭМ!$D$10+'СЕТ СН'!$G$6-'СЕТ СН'!$G$22</f>
        <v>2207.4639271299998</v>
      </c>
      <c r="W54" s="36">
        <f>SUMIFS(СВЦЭМ!$C$39:$C$782,СВЦЭМ!$A$39:$A$782,$A54,СВЦЭМ!$B$39:$B$782,W$47)+'СЕТ СН'!$G$12+СВЦЭМ!$D$10+'СЕТ СН'!$G$6-'СЕТ СН'!$G$22</f>
        <v>2225.56087419</v>
      </c>
      <c r="X54" s="36">
        <f>SUMIFS(СВЦЭМ!$C$39:$C$782,СВЦЭМ!$A$39:$A$782,$A54,СВЦЭМ!$B$39:$B$782,X$47)+'СЕТ СН'!$G$12+СВЦЭМ!$D$10+'СЕТ СН'!$G$6-'СЕТ СН'!$G$22</f>
        <v>2257.00531662</v>
      </c>
      <c r="Y54" s="36">
        <f>SUMIFS(СВЦЭМ!$C$39:$C$782,СВЦЭМ!$A$39:$A$782,$A54,СВЦЭМ!$B$39:$B$782,Y$47)+'СЕТ СН'!$G$12+СВЦЭМ!$D$10+'СЕТ СН'!$G$6-'СЕТ СН'!$G$22</f>
        <v>2255.3243764700001</v>
      </c>
    </row>
    <row r="55" spans="1:25" ht="15.75" x14ac:dyDescent="0.2">
      <c r="A55" s="35">
        <f t="shared" si="1"/>
        <v>44993</v>
      </c>
      <c r="B55" s="36">
        <f>SUMIFS(СВЦЭМ!$C$39:$C$782,СВЦЭМ!$A$39:$A$782,$A55,СВЦЭМ!$B$39:$B$782,B$47)+'СЕТ СН'!$G$12+СВЦЭМ!$D$10+'СЕТ СН'!$G$6-'СЕТ СН'!$G$22</f>
        <v>2301.7396792999998</v>
      </c>
      <c r="C55" s="36">
        <f>SUMIFS(СВЦЭМ!$C$39:$C$782,СВЦЭМ!$A$39:$A$782,$A55,СВЦЭМ!$B$39:$B$782,C$47)+'СЕТ СН'!$G$12+СВЦЭМ!$D$10+'СЕТ СН'!$G$6-'СЕТ СН'!$G$22</f>
        <v>2318.62901543</v>
      </c>
      <c r="D55" s="36">
        <f>SUMIFS(СВЦЭМ!$C$39:$C$782,СВЦЭМ!$A$39:$A$782,$A55,СВЦЭМ!$B$39:$B$782,D$47)+'СЕТ СН'!$G$12+СВЦЭМ!$D$10+'СЕТ СН'!$G$6-'СЕТ СН'!$G$22</f>
        <v>2337.9829326599997</v>
      </c>
      <c r="E55" s="36">
        <f>SUMIFS(СВЦЭМ!$C$39:$C$782,СВЦЭМ!$A$39:$A$782,$A55,СВЦЭМ!$B$39:$B$782,E$47)+'СЕТ СН'!$G$12+СВЦЭМ!$D$10+'СЕТ СН'!$G$6-'СЕТ СН'!$G$22</f>
        <v>2346.13811128</v>
      </c>
      <c r="F55" s="36">
        <f>SUMIFS(СВЦЭМ!$C$39:$C$782,СВЦЭМ!$A$39:$A$782,$A55,СВЦЭМ!$B$39:$B$782,F$47)+'СЕТ СН'!$G$12+СВЦЭМ!$D$10+'СЕТ СН'!$G$6-'СЕТ СН'!$G$22</f>
        <v>2348.63421311</v>
      </c>
      <c r="G55" s="36">
        <f>SUMIFS(СВЦЭМ!$C$39:$C$782,СВЦЭМ!$A$39:$A$782,$A55,СВЦЭМ!$B$39:$B$782,G$47)+'СЕТ СН'!$G$12+СВЦЭМ!$D$10+'СЕТ СН'!$G$6-'СЕТ СН'!$G$22</f>
        <v>2342.0405585099998</v>
      </c>
      <c r="H55" s="36">
        <f>SUMIFS(СВЦЭМ!$C$39:$C$782,СВЦЭМ!$A$39:$A$782,$A55,СВЦЭМ!$B$39:$B$782,H$47)+'СЕТ СН'!$G$12+СВЦЭМ!$D$10+'СЕТ СН'!$G$6-'СЕТ СН'!$G$22</f>
        <v>2314.8685921699998</v>
      </c>
      <c r="I55" s="36">
        <f>SUMIFS(СВЦЭМ!$C$39:$C$782,СВЦЭМ!$A$39:$A$782,$A55,СВЦЭМ!$B$39:$B$782,I$47)+'СЕТ СН'!$G$12+СВЦЭМ!$D$10+'СЕТ СН'!$G$6-'СЕТ СН'!$G$22</f>
        <v>2198.5078478699998</v>
      </c>
      <c r="J55" s="36">
        <f>SUMIFS(СВЦЭМ!$C$39:$C$782,СВЦЭМ!$A$39:$A$782,$A55,СВЦЭМ!$B$39:$B$782,J$47)+'СЕТ СН'!$G$12+СВЦЭМ!$D$10+'СЕТ СН'!$G$6-'СЕТ СН'!$G$22</f>
        <v>2224.2859632499999</v>
      </c>
      <c r="K55" s="36">
        <f>SUMIFS(СВЦЭМ!$C$39:$C$782,СВЦЭМ!$A$39:$A$782,$A55,СВЦЭМ!$B$39:$B$782,K$47)+'СЕТ СН'!$G$12+СВЦЭМ!$D$10+'СЕТ СН'!$G$6-'СЕТ СН'!$G$22</f>
        <v>2233.2196411499999</v>
      </c>
      <c r="L55" s="36">
        <f>SUMIFS(СВЦЭМ!$C$39:$C$782,СВЦЭМ!$A$39:$A$782,$A55,СВЦЭМ!$B$39:$B$782,L$47)+'СЕТ СН'!$G$12+СВЦЭМ!$D$10+'СЕТ СН'!$G$6-'СЕТ СН'!$G$22</f>
        <v>2217.75586342</v>
      </c>
      <c r="M55" s="36">
        <f>SUMIFS(СВЦЭМ!$C$39:$C$782,СВЦЭМ!$A$39:$A$782,$A55,СВЦЭМ!$B$39:$B$782,M$47)+'СЕТ СН'!$G$12+СВЦЭМ!$D$10+'СЕТ СН'!$G$6-'СЕТ СН'!$G$22</f>
        <v>2207.8979527000001</v>
      </c>
      <c r="N55" s="36">
        <f>SUMIFS(СВЦЭМ!$C$39:$C$782,СВЦЭМ!$A$39:$A$782,$A55,СВЦЭМ!$B$39:$B$782,N$47)+'СЕТ СН'!$G$12+СВЦЭМ!$D$10+'СЕТ СН'!$G$6-'СЕТ СН'!$G$22</f>
        <v>2199.7012951699999</v>
      </c>
      <c r="O55" s="36">
        <f>SUMIFS(СВЦЭМ!$C$39:$C$782,СВЦЭМ!$A$39:$A$782,$A55,СВЦЭМ!$B$39:$B$782,O$47)+'СЕТ СН'!$G$12+СВЦЭМ!$D$10+'СЕТ СН'!$G$6-'СЕТ СН'!$G$22</f>
        <v>2201.8014007699999</v>
      </c>
      <c r="P55" s="36">
        <f>SUMIFS(СВЦЭМ!$C$39:$C$782,СВЦЭМ!$A$39:$A$782,$A55,СВЦЭМ!$B$39:$B$782,P$47)+'СЕТ СН'!$G$12+СВЦЭМ!$D$10+'СЕТ СН'!$G$6-'СЕТ СН'!$G$22</f>
        <v>2188.4530798599999</v>
      </c>
      <c r="Q55" s="36">
        <f>SUMIFS(СВЦЭМ!$C$39:$C$782,СВЦЭМ!$A$39:$A$782,$A55,СВЦЭМ!$B$39:$B$782,Q$47)+'СЕТ СН'!$G$12+СВЦЭМ!$D$10+'СЕТ СН'!$G$6-'СЕТ СН'!$G$22</f>
        <v>2193.3259539199998</v>
      </c>
      <c r="R55" s="36">
        <f>SUMIFS(СВЦЭМ!$C$39:$C$782,СВЦЭМ!$A$39:$A$782,$A55,СВЦЭМ!$B$39:$B$782,R$47)+'СЕТ СН'!$G$12+СВЦЭМ!$D$10+'СЕТ СН'!$G$6-'СЕТ СН'!$G$22</f>
        <v>2205.9393549900001</v>
      </c>
      <c r="S55" s="36">
        <f>SUMIFS(СВЦЭМ!$C$39:$C$782,СВЦЭМ!$A$39:$A$782,$A55,СВЦЭМ!$B$39:$B$782,S$47)+'СЕТ СН'!$G$12+СВЦЭМ!$D$10+'СЕТ СН'!$G$6-'СЕТ СН'!$G$22</f>
        <v>2214.4419790100001</v>
      </c>
      <c r="T55" s="36">
        <f>SUMIFS(СВЦЭМ!$C$39:$C$782,СВЦЭМ!$A$39:$A$782,$A55,СВЦЭМ!$B$39:$B$782,T$47)+'СЕТ СН'!$G$12+СВЦЭМ!$D$10+'СЕТ СН'!$G$6-'СЕТ СН'!$G$22</f>
        <v>2214.8468425699998</v>
      </c>
      <c r="U55" s="36">
        <f>SUMIFS(СВЦЭМ!$C$39:$C$782,СВЦЭМ!$A$39:$A$782,$A55,СВЦЭМ!$B$39:$B$782,U$47)+'СЕТ СН'!$G$12+СВЦЭМ!$D$10+'СЕТ СН'!$G$6-'СЕТ СН'!$G$22</f>
        <v>2179.7246626599999</v>
      </c>
      <c r="V55" s="36">
        <f>SUMIFS(СВЦЭМ!$C$39:$C$782,СВЦЭМ!$A$39:$A$782,$A55,СВЦЭМ!$B$39:$B$782,V$47)+'СЕТ СН'!$G$12+СВЦЭМ!$D$10+'СЕТ СН'!$G$6-'СЕТ СН'!$G$22</f>
        <v>2168.6873240899999</v>
      </c>
      <c r="W55" s="36">
        <f>SUMIFS(СВЦЭМ!$C$39:$C$782,СВЦЭМ!$A$39:$A$782,$A55,СВЦЭМ!$B$39:$B$782,W$47)+'СЕТ СН'!$G$12+СВЦЭМ!$D$10+'СЕТ СН'!$G$6-'СЕТ СН'!$G$22</f>
        <v>2182.5353102399999</v>
      </c>
      <c r="X55" s="36">
        <f>SUMIFS(СВЦЭМ!$C$39:$C$782,СВЦЭМ!$A$39:$A$782,$A55,СВЦЭМ!$B$39:$B$782,X$47)+'СЕТ СН'!$G$12+СВЦЭМ!$D$10+'СЕТ СН'!$G$6-'СЕТ СН'!$G$22</f>
        <v>2217.5993287199999</v>
      </c>
      <c r="Y55" s="36">
        <f>SUMIFS(СВЦЭМ!$C$39:$C$782,СВЦЭМ!$A$39:$A$782,$A55,СВЦЭМ!$B$39:$B$782,Y$47)+'СЕТ СН'!$G$12+СВЦЭМ!$D$10+'СЕТ СН'!$G$6-'СЕТ СН'!$G$22</f>
        <v>2262.2033421199999</v>
      </c>
    </row>
    <row r="56" spans="1:25" ht="15.75" x14ac:dyDescent="0.2">
      <c r="A56" s="35">
        <f t="shared" si="1"/>
        <v>44994</v>
      </c>
      <c r="B56" s="36">
        <f>SUMIFS(СВЦЭМ!$C$39:$C$782,СВЦЭМ!$A$39:$A$782,$A56,СВЦЭМ!$B$39:$B$782,B$47)+'СЕТ СН'!$G$12+СВЦЭМ!$D$10+'СЕТ СН'!$G$6-'СЕТ СН'!$G$22</f>
        <v>2299.2309034</v>
      </c>
      <c r="C56" s="36">
        <f>SUMIFS(СВЦЭМ!$C$39:$C$782,СВЦЭМ!$A$39:$A$782,$A56,СВЦЭМ!$B$39:$B$782,C$47)+'СЕТ СН'!$G$12+СВЦЭМ!$D$10+'СЕТ СН'!$G$6-'СЕТ СН'!$G$22</f>
        <v>2340.9950145799999</v>
      </c>
      <c r="D56" s="36">
        <f>SUMIFS(СВЦЭМ!$C$39:$C$782,СВЦЭМ!$A$39:$A$782,$A56,СВЦЭМ!$B$39:$B$782,D$47)+'СЕТ СН'!$G$12+СВЦЭМ!$D$10+'СЕТ СН'!$G$6-'СЕТ СН'!$G$22</f>
        <v>2357.0595570999999</v>
      </c>
      <c r="E56" s="36">
        <f>SUMIFS(СВЦЭМ!$C$39:$C$782,СВЦЭМ!$A$39:$A$782,$A56,СВЦЭМ!$B$39:$B$782,E$47)+'СЕТ СН'!$G$12+СВЦЭМ!$D$10+'СЕТ СН'!$G$6-'СЕТ СН'!$G$22</f>
        <v>2368.5700456199997</v>
      </c>
      <c r="F56" s="36">
        <f>SUMIFS(СВЦЭМ!$C$39:$C$782,СВЦЭМ!$A$39:$A$782,$A56,СВЦЭМ!$B$39:$B$782,F$47)+'СЕТ СН'!$G$12+СВЦЭМ!$D$10+'СЕТ СН'!$G$6-'СЕТ СН'!$G$22</f>
        <v>2367.7024288600001</v>
      </c>
      <c r="G56" s="36">
        <f>SUMIFS(СВЦЭМ!$C$39:$C$782,СВЦЭМ!$A$39:$A$782,$A56,СВЦЭМ!$B$39:$B$782,G$47)+'СЕТ СН'!$G$12+СВЦЭМ!$D$10+'СЕТ СН'!$G$6-'СЕТ СН'!$G$22</f>
        <v>2349.1969844499999</v>
      </c>
      <c r="H56" s="36">
        <f>SUMIFS(СВЦЭМ!$C$39:$C$782,СВЦЭМ!$A$39:$A$782,$A56,СВЦЭМ!$B$39:$B$782,H$47)+'СЕТ СН'!$G$12+СВЦЭМ!$D$10+'СЕТ СН'!$G$6-'СЕТ СН'!$G$22</f>
        <v>2295.7139521499998</v>
      </c>
      <c r="I56" s="36">
        <f>SUMIFS(СВЦЭМ!$C$39:$C$782,СВЦЭМ!$A$39:$A$782,$A56,СВЦЭМ!$B$39:$B$782,I$47)+'СЕТ СН'!$G$12+СВЦЭМ!$D$10+'СЕТ СН'!$G$6-'СЕТ СН'!$G$22</f>
        <v>2241.7657134599999</v>
      </c>
      <c r="J56" s="36">
        <f>SUMIFS(СВЦЭМ!$C$39:$C$782,СВЦЭМ!$A$39:$A$782,$A56,СВЦЭМ!$B$39:$B$782,J$47)+'СЕТ СН'!$G$12+СВЦЭМ!$D$10+'СЕТ СН'!$G$6-'СЕТ СН'!$G$22</f>
        <v>2229.43074359</v>
      </c>
      <c r="K56" s="36">
        <f>SUMIFS(СВЦЭМ!$C$39:$C$782,СВЦЭМ!$A$39:$A$782,$A56,СВЦЭМ!$B$39:$B$782,K$47)+'СЕТ СН'!$G$12+СВЦЭМ!$D$10+'СЕТ СН'!$G$6-'СЕТ СН'!$G$22</f>
        <v>2209.7333924</v>
      </c>
      <c r="L56" s="36">
        <f>SUMIFS(СВЦЭМ!$C$39:$C$782,СВЦЭМ!$A$39:$A$782,$A56,СВЦЭМ!$B$39:$B$782,L$47)+'СЕТ СН'!$G$12+СВЦЭМ!$D$10+'СЕТ СН'!$G$6-'СЕТ СН'!$G$22</f>
        <v>2201.617898</v>
      </c>
      <c r="M56" s="36">
        <f>SUMIFS(СВЦЭМ!$C$39:$C$782,СВЦЭМ!$A$39:$A$782,$A56,СВЦЭМ!$B$39:$B$782,M$47)+'СЕТ СН'!$G$12+СВЦЭМ!$D$10+'СЕТ СН'!$G$6-'СЕТ СН'!$G$22</f>
        <v>2228.4135988799999</v>
      </c>
      <c r="N56" s="36">
        <f>SUMIFS(СВЦЭМ!$C$39:$C$782,СВЦЭМ!$A$39:$A$782,$A56,СВЦЭМ!$B$39:$B$782,N$47)+'СЕТ СН'!$G$12+СВЦЭМ!$D$10+'СЕТ СН'!$G$6-'СЕТ СН'!$G$22</f>
        <v>2246.3616674199998</v>
      </c>
      <c r="O56" s="36">
        <f>SUMIFS(СВЦЭМ!$C$39:$C$782,СВЦЭМ!$A$39:$A$782,$A56,СВЦЭМ!$B$39:$B$782,O$47)+'СЕТ СН'!$G$12+СВЦЭМ!$D$10+'СЕТ СН'!$G$6-'СЕТ СН'!$G$22</f>
        <v>2285.15424433</v>
      </c>
      <c r="P56" s="36">
        <f>SUMIFS(СВЦЭМ!$C$39:$C$782,СВЦЭМ!$A$39:$A$782,$A56,СВЦЭМ!$B$39:$B$782,P$47)+'СЕТ СН'!$G$12+СВЦЭМ!$D$10+'СЕТ СН'!$G$6-'СЕТ СН'!$G$22</f>
        <v>2289.4568723500001</v>
      </c>
      <c r="Q56" s="36">
        <f>SUMIFS(СВЦЭМ!$C$39:$C$782,СВЦЭМ!$A$39:$A$782,$A56,СВЦЭМ!$B$39:$B$782,Q$47)+'СЕТ СН'!$G$12+СВЦЭМ!$D$10+'СЕТ СН'!$G$6-'СЕТ СН'!$G$22</f>
        <v>2312.2152846899999</v>
      </c>
      <c r="R56" s="36">
        <f>SUMIFS(СВЦЭМ!$C$39:$C$782,СВЦЭМ!$A$39:$A$782,$A56,СВЦЭМ!$B$39:$B$782,R$47)+'СЕТ СН'!$G$12+СВЦЭМ!$D$10+'СЕТ СН'!$G$6-'СЕТ СН'!$G$22</f>
        <v>2319.4150349199999</v>
      </c>
      <c r="S56" s="36">
        <f>SUMIFS(СВЦЭМ!$C$39:$C$782,СВЦЭМ!$A$39:$A$782,$A56,СВЦЭМ!$B$39:$B$782,S$47)+'СЕТ СН'!$G$12+СВЦЭМ!$D$10+'СЕТ СН'!$G$6-'СЕТ СН'!$G$22</f>
        <v>2287.1404853899999</v>
      </c>
      <c r="T56" s="36">
        <f>SUMIFS(СВЦЭМ!$C$39:$C$782,СВЦЭМ!$A$39:$A$782,$A56,СВЦЭМ!$B$39:$B$782,T$47)+'СЕТ СН'!$G$12+СВЦЭМ!$D$10+'СЕТ СН'!$G$6-'СЕТ СН'!$G$22</f>
        <v>2246.7629732800001</v>
      </c>
      <c r="U56" s="36">
        <f>SUMIFS(СВЦЭМ!$C$39:$C$782,СВЦЭМ!$A$39:$A$782,$A56,СВЦЭМ!$B$39:$B$782,U$47)+'СЕТ СН'!$G$12+СВЦЭМ!$D$10+'СЕТ СН'!$G$6-'СЕТ СН'!$G$22</f>
        <v>2197.8972724300002</v>
      </c>
      <c r="V56" s="36">
        <f>SUMIFS(СВЦЭМ!$C$39:$C$782,СВЦЭМ!$A$39:$A$782,$A56,СВЦЭМ!$B$39:$B$782,V$47)+'СЕТ СН'!$G$12+СВЦЭМ!$D$10+'СЕТ СН'!$G$6-'СЕТ СН'!$G$22</f>
        <v>2193.5020986300001</v>
      </c>
      <c r="W56" s="36">
        <f>SUMIFS(СВЦЭМ!$C$39:$C$782,СВЦЭМ!$A$39:$A$782,$A56,СВЦЭМ!$B$39:$B$782,W$47)+'СЕТ СН'!$G$12+СВЦЭМ!$D$10+'СЕТ СН'!$G$6-'СЕТ СН'!$G$22</f>
        <v>2189.4226141499998</v>
      </c>
      <c r="X56" s="36">
        <f>SUMIFS(СВЦЭМ!$C$39:$C$782,СВЦЭМ!$A$39:$A$782,$A56,СВЦЭМ!$B$39:$B$782,X$47)+'СЕТ СН'!$G$12+СВЦЭМ!$D$10+'СЕТ СН'!$G$6-'СЕТ СН'!$G$22</f>
        <v>2231.94288383</v>
      </c>
      <c r="Y56" s="36">
        <f>SUMIFS(СВЦЭМ!$C$39:$C$782,СВЦЭМ!$A$39:$A$782,$A56,СВЦЭМ!$B$39:$B$782,Y$47)+'СЕТ СН'!$G$12+СВЦЭМ!$D$10+'СЕТ СН'!$G$6-'СЕТ СН'!$G$22</f>
        <v>2251.1735927700001</v>
      </c>
    </row>
    <row r="57" spans="1:25" ht="15.75" x14ac:dyDescent="0.2">
      <c r="A57" s="35">
        <f t="shared" si="1"/>
        <v>44995</v>
      </c>
      <c r="B57" s="36">
        <f>SUMIFS(СВЦЭМ!$C$39:$C$782,СВЦЭМ!$A$39:$A$782,$A57,СВЦЭМ!$B$39:$B$782,B$47)+'СЕТ СН'!$G$12+СВЦЭМ!$D$10+'СЕТ СН'!$G$6-'СЕТ СН'!$G$22</f>
        <v>2316.3761564599999</v>
      </c>
      <c r="C57" s="36">
        <f>SUMIFS(СВЦЭМ!$C$39:$C$782,СВЦЭМ!$A$39:$A$782,$A57,СВЦЭМ!$B$39:$B$782,C$47)+'СЕТ СН'!$G$12+СВЦЭМ!$D$10+'СЕТ СН'!$G$6-'СЕТ СН'!$G$22</f>
        <v>2320.3117419300002</v>
      </c>
      <c r="D57" s="36">
        <f>SUMIFS(СВЦЭМ!$C$39:$C$782,СВЦЭМ!$A$39:$A$782,$A57,СВЦЭМ!$B$39:$B$782,D$47)+'СЕТ СН'!$G$12+СВЦЭМ!$D$10+'СЕТ СН'!$G$6-'СЕТ СН'!$G$22</f>
        <v>2318.61301951</v>
      </c>
      <c r="E57" s="36">
        <f>SUMIFS(СВЦЭМ!$C$39:$C$782,СВЦЭМ!$A$39:$A$782,$A57,СВЦЭМ!$B$39:$B$782,E$47)+'СЕТ СН'!$G$12+СВЦЭМ!$D$10+'СЕТ СН'!$G$6-'СЕТ СН'!$G$22</f>
        <v>2337.4948695200001</v>
      </c>
      <c r="F57" s="36">
        <f>SUMIFS(СВЦЭМ!$C$39:$C$782,СВЦЭМ!$A$39:$A$782,$A57,СВЦЭМ!$B$39:$B$782,F$47)+'СЕТ СН'!$G$12+СВЦЭМ!$D$10+'СЕТ СН'!$G$6-'СЕТ СН'!$G$22</f>
        <v>2344.2009582000001</v>
      </c>
      <c r="G57" s="36">
        <f>SUMIFS(СВЦЭМ!$C$39:$C$782,СВЦЭМ!$A$39:$A$782,$A57,СВЦЭМ!$B$39:$B$782,G$47)+'СЕТ СН'!$G$12+СВЦЭМ!$D$10+'СЕТ СН'!$G$6-'СЕТ СН'!$G$22</f>
        <v>2342.0725855599999</v>
      </c>
      <c r="H57" s="36">
        <f>SUMIFS(СВЦЭМ!$C$39:$C$782,СВЦЭМ!$A$39:$A$782,$A57,СВЦЭМ!$B$39:$B$782,H$47)+'СЕТ СН'!$G$12+СВЦЭМ!$D$10+'СЕТ СН'!$G$6-'СЕТ СН'!$G$22</f>
        <v>2305.61695052</v>
      </c>
      <c r="I57" s="36">
        <f>SUMIFS(СВЦЭМ!$C$39:$C$782,СВЦЭМ!$A$39:$A$782,$A57,СВЦЭМ!$B$39:$B$782,I$47)+'СЕТ СН'!$G$12+СВЦЭМ!$D$10+'СЕТ СН'!$G$6-'СЕТ СН'!$G$22</f>
        <v>2245.3248180000001</v>
      </c>
      <c r="J57" s="36">
        <f>SUMIFS(СВЦЭМ!$C$39:$C$782,СВЦЭМ!$A$39:$A$782,$A57,СВЦЭМ!$B$39:$B$782,J$47)+'СЕТ СН'!$G$12+СВЦЭМ!$D$10+'СЕТ СН'!$G$6-'СЕТ СН'!$G$22</f>
        <v>2224.7271160199998</v>
      </c>
      <c r="K57" s="36">
        <f>SUMIFS(СВЦЭМ!$C$39:$C$782,СВЦЭМ!$A$39:$A$782,$A57,СВЦЭМ!$B$39:$B$782,K$47)+'СЕТ СН'!$G$12+СВЦЭМ!$D$10+'СЕТ СН'!$G$6-'СЕТ СН'!$G$22</f>
        <v>2205.8239714400002</v>
      </c>
      <c r="L57" s="36">
        <f>SUMIFS(СВЦЭМ!$C$39:$C$782,СВЦЭМ!$A$39:$A$782,$A57,СВЦЭМ!$B$39:$B$782,L$47)+'СЕТ СН'!$G$12+СВЦЭМ!$D$10+'СЕТ СН'!$G$6-'СЕТ СН'!$G$22</f>
        <v>2206.80710125</v>
      </c>
      <c r="M57" s="36">
        <f>SUMIFS(СВЦЭМ!$C$39:$C$782,СВЦЭМ!$A$39:$A$782,$A57,СВЦЭМ!$B$39:$B$782,M$47)+'СЕТ СН'!$G$12+СВЦЭМ!$D$10+'СЕТ СН'!$G$6-'СЕТ СН'!$G$22</f>
        <v>2237.8265182499999</v>
      </c>
      <c r="N57" s="36">
        <f>SUMIFS(СВЦЭМ!$C$39:$C$782,СВЦЭМ!$A$39:$A$782,$A57,СВЦЭМ!$B$39:$B$782,N$47)+'СЕТ СН'!$G$12+СВЦЭМ!$D$10+'СЕТ СН'!$G$6-'СЕТ СН'!$G$22</f>
        <v>2281.6880789299998</v>
      </c>
      <c r="O57" s="36">
        <f>SUMIFS(СВЦЭМ!$C$39:$C$782,СВЦЭМ!$A$39:$A$782,$A57,СВЦЭМ!$B$39:$B$782,O$47)+'СЕТ СН'!$G$12+СВЦЭМ!$D$10+'СЕТ СН'!$G$6-'СЕТ СН'!$G$22</f>
        <v>2319.0860150600001</v>
      </c>
      <c r="P57" s="36">
        <f>SUMIFS(СВЦЭМ!$C$39:$C$782,СВЦЭМ!$A$39:$A$782,$A57,СВЦЭМ!$B$39:$B$782,P$47)+'СЕТ СН'!$G$12+СВЦЭМ!$D$10+'СЕТ СН'!$G$6-'СЕТ СН'!$G$22</f>
        <v>2325.0938738700002</v>
      </c>
      <c r="Q57" s="36">
        <f>SUMIFS(СВЦЭМ!$C$39:$C$782,СВЦЭМ!$A$39:$A$782,$A57,СВЦЭМ!$B$39:$B$782,Q$47)+'СЕТ СН'!$G$12+СВЦЭМ!$D$10+'СЕТ СН'!$G$6-'СЕТ СН'!$G$22</f>
        <v>2325.6488177699998</v>
      </c>
      <c r="R57" s="36">
        <f>SUMIFS(СВЦЭМ!$C$39:$C$782,СВЦЭМ!$A$39:$A$782,$A57,СВЦЭМ!$B$39:$B$782,R$47)+'СЕТ СН'!$G$12+СВЦЭМ!$D$10+'СЕТ СН'!$G$6-'СЕТ СН'!$G$22</f>
        <v>2329.4331386399999</v>
      </c>
      <c r="S57" s="36">
        <f>SUMIFS(СВЦЭМ!$C$39:$C$782,СВЦЭМ!$A$39:$A$782,$A57,СВЦЭМ!$B$39:$B$782,S$47)+'СЕТ СН'!$G$12+СВЦЭМ!$D$10+'СЕТ СН'!$G$6-'СЕТ СН'!$G$22</f>
        <v>2320.9251260000001</v>
      </c>
      <c r="T57" s="36">
        <f>SUMIFS(СВЦЭМ!$C$39:$C$782,СВЦЭМ!$A$39:$A$782,$A57,СВЦЭМ!$B$39:$B$782,T$47)+'СЕТ СН'!$G$12+СВЦЭМ!$D$10+'СЕТ СН'!$G$6-'СЕТ СН'!$G$22</f>
        <v>2275.79700688</v>
      </c>
      <c r="U57" s="36">
        <f>SUMIFS(СВЦЭМ!$C$39:$C$782,СВЦЭМ!$A$39:$A$782,$A57,СВЦЭМ!$B$39:$B$782,U$47)+'СЕТ СН'!$G$12+СВЦЭМ!$D$10+'СЕТ СН'!$G$6-'СЕТ СН'!$G$22</f>
        <v>2265.1146311799998</v>
      </c>
      <c r="V57" s="36">
        <f>SUMIFS(СВЦЭМ!$C$39:$C$782,СВЦЭМ!$A$39:$A$782,$A57,СВЦЭМ!$B$39:$B$782,V$47)+'СЕТ СН'!$G$12+СВЦЭМ!$D$10+'СЕТ СН'!$G$6-'СЕТ СН'!$G$22</f>
        <v>2261.4509477299998</v>
      </c>
      <c r="W57" s="36">
        <f>SUMIFS(СВЦЭМ!$C$39:$C$782,СВЦЭМ!$A$39:$A$782,$A57,СВЦЭМ!$B$39:$B$782,W$47)+'СЕТ СН'!$G$12+СВЦЭМ!$D$10+'СЕТ СН'!$G$6-'СЕТ СН'!$G$22</f>
        <v>2258.2766101299999</v>
      </c>
      <c r="X57" s="36">
        <f>SUMIFS(СВЦЭМ!$C$39:$C$782,СВЦЭМ!$A$39:$A$782,$A57,СВЦЭМ!$B$39:$B$782,X$47)+'СЕТ СН'!$G$12+СВЦЭМ!$D$10+'СЕТ СН'!$G$6-'СЕТ СН'!$G$22</f>
        <v>2300.9061070399998</v>
      </c>
      <c r="Y57" s="36">
        <f>SUMIFS(СВЦЭМ!$C$39:$C$782,СВЦЭМ!$A$39:$A$782,$A57,СВЦЭМ!$B$39:$B$782,Y$47)+'СЕТ СН'!$G$12+СВЦЭМ!$D$10+'СЕТ СН'!$G$6-'СЕТ СН'!$G$22</f>
        <v>2301.1212064699998</v>
      </c>
    </row>
    <row r="58" spans="1:25" ht="15.75" x14ac:dyDescent="0.2">
      <c r="A58" s="35">
        <f t="shared" si="1"/>
        <v>44996</v>
      </c>
      <c r="B58" s="36">
        <f>SUMIFS(СВЦЭМ!$C$39:$C$782,СВЦЭМ!$A$39:$A$782,$A58,СВЦЭМ!$B$39:$B$782,B$47)+'СЕТ СН'!$G$12+СВЦЭМ!$D$10+'СЕТ СН'!$G$6-'СЕТ СН'!$G$22</f>
        <v>2266.7790394600001</v>
      </c>
      <c r="C58" s="36">
        <f>SUMIFS(СВЦЭМ!$C$39:$C$782,СВЦЭМ!$A$39:$A$782,$A58,СВЦЭМ!$B$39:$B$782,C$47)+'СЕТ СН'!$G$12+СВЦЭМ!$D$10+'СЕТ СН'!$G$6-'СЕТ СН'!$G$22</f>
        <v>2320.7336639800001</v>
      </c>
      <c r="D58" s="36">
        <f>SUMIFS(СВЦЭМ!$C$39:$C$782,СВЦЭМ!$A$39:$A$782,$A58,СВЦЭМ!$B$39:$B$782,D$47)+'СЕТ СН'!$G$12+СВЦЭМ!$D$10+'СЕТ СН'!$G$6-'СЕТ СН'!$G$22</f>
        <v>2349.7561719199998</v>
      </c>
      <c r="E58" s="36">
        <f>SUMIFS(СВЦЭМ!$C$39:$C$782,СВЦЭМ!$A$39:$A$782,$A58,СВЦЭМ!$B$39:$B$782,E$47)+'СЕТ СН'!$G$12+СВЦЭМ!$D$10+'СЕТ СН'!$G$6-'СЕТ СН'!$G$22</f>
        <v>2343.3528829100001</v>
      </c>
      <c r="F58" s="36">
        <f>SUMIFS(СВЦЭМ!$C$39:$C$782,СВЦЭМ!$A$39:$A$782,$A58,СВЦЭМ!$B$39:$B$782,F$47)+'СЕТ СН'!$G$12+СВЦЭМ!$D$10+'СЕТ СН'!$G$6-'СЕТ СН'!$G$22</f>
        <v>2336.81845226</v>
      </c>
      <c r="G58" s="36">
        <f>SUMIFS(СВЦЭМ!$C$39:$C$782,СВЦЭМ!$A$39:$A$782,$A58,СВЦЭМ!$B$39:$B$782,G$47)+'СЕТ СН'!$G$12+СВЦЭМ!$D$10+'СЕТ СН'!$G$6-'СЕТ СН'!$G$22</f>
        <v>2317.1759250199998</v>
      </c>
      <c r="H58" s="36">
        <f>SUMIFS(СВЦЭМ!$C$39:$C$782,СВЦЭМ!$A$39:$A$782,$A58,СВЦЭМ!$B$39:$B$782,H$47)+'СЕТ СН'!$G$12+СВЦЭМ!$D$10+'СЕТ СН'!$G$6-'СЕТ СН'!$G$22</f>
        <v>2321.9932301700001</v>
      </c>
      <c r="I58" s="36">
        <f>SUMIFS(СВЦЭМ!$C$39:$C$782,СВЦЭМ!$A$39:$A$782,$A58,СВЦЭМ!$B$39:$B$782,I$47)+'СЕТ СН'!$G$12+СВЦЭМ!$D$10+'СЕТ СН'!$G$6-'СЕТ СН'!$G$22</f>
        <v>2304.1379665199997</v>
      </c>
      <c r="J58" s="36">
        <f>SUMIFS(СВЦЭМ!$C$39:$C$782,СВЦЭМ!$A$39:$A$782,$A58,СВЦЭМ!$B$39:$B$782,J$47)+'СЕТ СН'!$G$12+СВЦЭМ!$D$10+'СЕТ СН'!$G$6-'СЕТ СН'!$G$22</f>
        <v>2227.9470747599999</v>
      </c>
      <c r="K58" s="36">
        <f>SUMIFS(СВЦЭМ!$C$39:$C$782,СВЦЭМ!$A$39:$A$782,$A58,СВЦЭМ!$B$39:$B$782,K$47)+'СЕТ СН'!$G$12+СВЦЭМ!$D$10+'СЕТ СН'!$G$6-'СЕТ СН'!$G$22</f>
        <v>2118.0546427099998</v>
      </c>
      <c r="L58" s="36">
        <f>SUMIFS(СВЦЭМ!$C$39:$C$782,СВЦЭМ!$A$39:$A$782,$A58,СВЦЭМ!$B$39:$B$782,L$47)+'СЕТ СН'!$G$12+СВЦЭМ!$D$10+'СЕТ СН'!$G$6-'СЕТ СН'!$G$22</f>
        <v>2106.19988874</v>
      </c>
      <c r="M58" s="36">
        <f>SUMIFS(СВЦЭМ!$C$39:$C$782,СВЦЭМ!$A$39:$A$782,$A58,СВЦЭМ!$B$39:$B$782,M$47)+'СЕТ СН'!$G$12+СВЦЭМ!$D$10+'СЕТ СН'!$G$6-'СЕТ СН'!$G$22</f>
        <v>2057.1572349499997</v>
      </c>
      <c r="N58" s="36">
        <f>SUMIFS(СВЦЭМ!$C$39:$C$782,СВЦЭМ!$A$39:$A$782,$A58,СВЦЭМ!$B$39:$B$782,N$47)+'СЕТ СН'!$G$12+СВЦЭМ!$D$10+'СЕТ СН'!$G$6-'СЕТ СН'!$G$22</f>
        <v>2111.5412987999998</v>
      </c>
      <c r="O58" s="36">
        <f>SUMIFS(СВЦЭМ!$C$39:$C$782,СВЦЭМ!$A$39:$A$782,$A58,СВЦЭМ!$B$39:$B$782,O$47)+'СЕТ СН'!$G$12+СВЦЭМ!$D$10+'СЕТ СН'!$G$6-'СЕТ СН'!$G$22</f>
        <v>2157.9121563600002</v>
      </c>
      <c r="P58" s="36">
        <f>SUMIFS(СВЦЭМ!$C$39:$C$782,СВЦЭМ!$A$39:$A$782,$A58,СВЦЭМ!$B$39:$B$782,P$47)+'СЕТ СН'!$G$12+СВЦЭМ!$D$10+'СЕТ СН'!$G$6-'СЕТ СН'!$G$22</f>
        <v>2181.5543665300002</v>
      </c>
      <c r="Q58" s="36">
        <f>SUMIFS(СВЦЭМ!$C$39:$C$782,СВЦЭМ!$A$39:$A$782,$A58,СВЦЭМ!$B$39:$B$782,Q$47)+'СЕТ СН'!$G$12+СВЦЭМ!$D$10+'СЕТ СН'!$G$6-'СЕТ СН'!$G$22</f>
        <v>2186.0247780300001</v>
      </c>
      <c r="R58" s="36">
        <f>SUMIFS(СВЦЭМ!$C$39:$C$782,СВЦЭМ!$A$39:$A$782,$A58,СВЦЭМ!$B$39:$B$782,R$47)+'СЕТ СН'!$G$12+СВЦЭМ!$D$10+'СЕТ СН'!$G$6-'СЕТ СН'!$G$22</f>
        <v>2202.5248550900001</v>
      </c>
      <c r="S58" s="36">
        <f>SUMIFS(СВЦЭМ!$C$39:$C$782,СВЦЭМ!$A$39:$A$782,$A58,СВЦЭМ!$B$39:$B$782,S$47)+'СЕТ СН'!$G$12+СВЦЭМ!$D$10+'СЕТ СН'!$G$6-'СЕТ СН'!$G$22</f>
        <v>2197.23444354</v>
      </c>
      <c r="T58" s="36">
        <f>SUMIFS(СВЦЭМ!$C$39:$C$782,СВЦЭМ!$A$39:$A$782,$A58,СВЦЭМ!$B$39:$B$782,T$47)+'СЕТ СН'!$G$12+СВЦЭМ!$D$10+'СЕТ СН'!$G$6-'СЕТ СН'!$G$22</f>
        <v>2166.7279298399999</v>
      </c>
      <c r="U58" s="36">
        <f>SUMIFS(СВЦЭМ!$C$39:$C$782,СВЦЭМ!$A$39:$A$782,$A58,СВЦЭМ!$B$39:$B$782,U$47)+'СЕТ СН'!$G$12+СВЦЭМ!$D$10+'СЕТ СН'!$G$6-'СЕТ СН'!$G$22</f>
        <v>2136.07427822</v>
      </c>
      <c r="V58" s="36">
        <f>SUMIFS(СВЦЭМ!$C$39:$C$782,СВЦЭМ!$A$39:$A$782,$A58,СВЦЭМ!$B$39:$B$782,V$47)+'СЕТ СН'!$G$12+СВЦЭМ!$D$10+'СЕТ СН'!$G$6-'СЕТ СН'!$G$22</f>
        <v>2120.2930256199998</v>
      </c>
      <c r="W58" s="36">
        <f>SUMIFS(СВЦЭМ!$C$39:$C$782,СВЦЭМ!$A$39:$A$782,$A58,СВЦЭМ!$B$39:$B$782,W$47)+'СЕТ СН'!$G$12+СВЦЭМ!$D$10+'СЕТ СН'!$G$6-'СЕТ СН'!$G$22</f>
        <v>2140.9091570699998</v>
      </c>
      <c r="X58" s="36">
        <f>SUMIFS(СВЦЭМ!$C$39:$C$782,СВЦЭМ!$A$39:$A$782,$A58,СВЦЭМ!$B$39:$B$782,X$47)+'СЕТ СН'!$G$12+СВЦЭМ!$D$10+'СЕТ СН'!$G$6-'СЕТ СН'!$G$22</f>
        <v>2182.4873826799999</v>
      </c>
      <c r="Y58" s="36">
        <f>SUMIFS(СВЦЭМ!$C$39:$C$782,СВЦЭМ!$A$39:$A$782,$A58,СВЦЭМ!$B$39:$B$782,Y$47)+'СЕТ СН'!$G$12+СВЦЭМ!$D$10+'СЕТ СН'!$G$6-'СЕТ СН'!$G$22</f>
        <v>2229.6846062999998</v>
      </c>
    </row>
    <row r="59" spans="1:25" ht="15.75" x14ac:dyDescent="0.2">
      <c r="A59" s="35">
        <f t="shared" si="1"/>
        <v>44997</v>
      </c>
      <c r="B59" s="36">
        <f>SUMIFS(СВЦЭМ!$C$39:$C$782,СВЦЭМ!$A$39:$A$782,$A59,СВЦЭМ!$B$39:$B$782,B$47)+'СЕТ СН'!$G$12+СВЦЭМ!$D$10+'СЕТ СН'!$G$6-'СЕТ СН'!$G$22</f>
        <v>2279.3126091399999</v>
      </c>
      <c r="C59" s="36">
        <f>SUMIFS(СВЦЭМ!$C$39:$C$782,СВЦЭМ!$A$39:$A$782,$A59,СВЦЭМ!$B$39:$B$782,C$47)+'СЕТ СН'!$G$12+СВЦЭМ!$D$10+'СЕТ СН'!$G$6-'СЕТ СН'!$G$22</f>
        <v>2340.16418595</v>
      </c>
      <c r="D59" s="36">
        <f>SUMIFS(СВЦЭМ!$C$39:$C$782,СВЦЭМ!$A$39:$A$782,$A59,СВЦЭМ!$B$39:$B$782,D$47)+'СЕТ СН'!$G$12+СВЦЭМ!$D$10+'СЕТ СН'!$G$6-'СЕТ СН'!$G$22</f>
        <v>2361.7848667099997</v>
      </c>
      <c r="E59" s="36">
        <f>SUMIFS(СВЦЭМ!$C$39:$C$782,СВЦЭМ!$A$39:$A$782,$A59,СВЦЭМ!$B$39:$B$782,E$47)+'СЕТ СН'!$G$12+СВЦЭМ!$D$10+'СЕТ СН'!$G$6-'СЕТ СН'!$G$22</f>
        <v>2360.1587225099997</v>
      </c>
      <c r="F59" s="36">
        <f>SUMIFS(СВЦЭМ!$C$39:$C$782,СВЦЭМ!$A$39:$A$782,$A59,СВЦЭМ!$B$39:$B$782,F$47)+'СЕТ СН'!$G$12+СВЦЭМ!$D$10+'СЕТ СН'!$G$6-'СЕТ СН'!$G$22</f>
        <v>2363.95195728</v>
      </c>
      <c r="G59" s="36">
        <f>SUMIFS(СВЦЭМ!$C$39:$C$782,СВЦЭМ!$A$39:$A$782,$A59,СВЦЭМ!$B$39:$B$782,G$47)+'СЕТ СН'!$G$12+СВЦЭМ!$D$10+'СЕТ СН'!$G$6-'СЕТ СН'!$G$22</f>
        <v>2358.4804082699998</v>
      </c>
      <c r="H59" s="36">
        <f>SUMIFS(СВЦЭМ!$C$39:$C$782,СВЦЭМ!$A$39:$A$782,$A59,СВЦЭМ!$B$39:$B$782,H$47)+'СЕТ СН'!$G$12+СВЦЭМ!$D$10+'СЕТ СН'!$G$6-'СЕТ СН'!$G$22</f>
        <v>2344.6257962700001</v>
      </c>
      <c r="I59" s="36">
        <f>SUMIFS(СВЦЭМ!$C$39:$C$782,СВЦЭМ!$A$39:$A$782,$A59,СВЦЭМ!$B$39:$B$782,I$47)+'СЕТ СН'!$G$12+СВЦЭМ!$D$10+'СЕТ СН'!$G$6-'СЕТ СН'!$G$22</f>
        <v>2308.4715286299997</v>
      </c>
      <c r="J59" s="36">
        <f>SUMIFS(СВЦЭМ!$C$39:$C$782,СВЦЭМ!$A$39:$A$782,$A59,СВЦЭМ!$B$39:$B$782,J$47)+'СЕТ СН'!$G$12+СВЦЭМ!$D$10+'СЕТ СН'!$G$6-'СЕТ СН'!$G$22</f>
        <v>2281.0894942700002</v>
      </c>
      <c r="K59" s="36">
        <f>SUMIFS(СВЦЭМ!$C$39:$C$782,СВЦЭМ!$A$39:$A$782,$A59,СВЦЭМ!$B$39:$B$782,K$47)+'СЕТ СН'!$G$12+СВЦЭМ!$D$10+'СЕТ СН'!$G$6-'СЕТ СН'!$G$22</f>
        <v>2204.2853653299999</v>
      </c>
      <c r="L59" s="36">
        <f>SUMIFS(СВЦЭМ!$C$39:$C$782,СВЦЭМ!$A$39:$A$782,$A59,СВЦЭМ!$B$39:$B$782,L$47)+'СЕТ СН'!$G$12+СВЦЭМ!$D$10+'СЕТ СН'!$G$6-'СЕТ СН'!$G$22</f>
        <v>2176.1575898199999</v>
      </c>
      <c r="M59" s="36">
        <f>SUMIFS(СВЦЭМ!$C$39:$C$782,СВЦЭМ!$A$39:$A$782,$A59,СВЦЭМ!$B$39:$B$782,M$47)+'СЕТ СН'!$G$12+СВЦЭМ!$D$10+'СЕТ СН'!$G$6-'СЕТ СН'!$G$22</f>
        <v>2178.0257979799999</v>
      </c>
      <c r="N59" s="36">
        <f>SUMIFS(СВЦЭМ!$C$39:$C$782,СВЦЭМ!$A$39:$A$782,$A59,СВЦЭМ!$B$39:$B$782,N$47)+'СЕТ СН'!$G$12+СВЦЭМ!$D$10+'СЕТ СН'!$G$6-'СЕТ СН'!$G$22</f>
        <v>2205.6132205099998</v>
      </c>
      <c r="O59" s="36">
        <f>SUMIFS(СВЦЭМ!$C$39:$C$782,СВЦЭМ!$A$39:$A$782,$A59,СВЦЭМ!$B$39:$B$782,O$47)+'СЕТ СН'!$G$12+СВЦЭМ!$D$10+'СЕТ СН'!$G$6-'СЕТ СН'!$G$22</f>
        <v>2231.9582148300001</v>
      </c>
      <c r="P59" s="36">
        <f>SUMIFS(СВЦЭМ!$C$39:$C$782,СВЦЭМ!$A$39:$A$782,$A59,СВЦЭМ!$B$39:$B$782,P$47)+'СЕТ СН'!$G$12+СВЦЭМ!$D$10+'СЕТ СН'!$G$6-'СЕТ СН'!$G$22</f>
        <v>2249.8608177800002</v>
      </c>
      <c r="Q59" s="36">
        <f>SUMIFS(СВЦЭМ!$C$39:$C$782,СВЦЭМ!$A$39:$A$782,$A59,СВЦЭМ!$B$39:$B$782,Q$47)+'СЕТ СН'!$G$12+СВЦЭМ!$D$10+'СЕТ СН'!$G$6-'СЕТ СН'!$G$22</f>
        <v>2255.00281236</v>
      </c>
      <c r="R59" s="36">
        <f>SUMIFS(СВЦЭМ!$C$39:$C$782,СВЦЭМ!$A$39:$A$782,$A59,СВЦЭМ!$B$39:$B$782,R$47)+'СЕТ СН'!$G$12+СВЦЭМ!$D$10+'СЕТ СН'!$G$6-'СЕТ СН'!$G$22</f>
        <v>2247.1134724099998</v>
      </c>
      <c r="S59" s="36">
        <f>SUMIFS(СВЦЭМ!$C$39:$C$782,СВЦЭМ!$A$39:$A$782,$A59,СВЦЭМ!$B$39:$B$782,S$47)+'СЕТ СН'!$G$12+СВЦЭМ!$D$10+'СЕТ СН'!$G$6-'СЕТ СН'!$G$22</f>
        <v>2237.1492668800001</v>
      </c>
      <c r="T59" s="36">
        <f>SUMIFS(СВЦЭМ!$C$39:$C$782,СВЦЭМ!$A$39:$A$782,$A59,СВЦЭМ!$B$39:$B$782,T$47)+'СЕТ СН'!$G$12+СВЦЭМ!$D$10+'СЕТ СН'!$G$6-'СЕТ СН'!$G$22</f>
        <v>2210.2305652499999</v>
      </c>
      <c r="U59" s="36">
        <f>SUMIFS(СВЦЭМ!$C$39:$C$782,СВЦЭМ!$A$39:$A$782,$A59,СВЦЭМ!$B$39:$B$782,U$47)+'СЕТ СН'!$G$12+СВЦЭМ!$D$10+'СЕТ СН'!$G$6-'СЕТ СН'!$G$22</f>
        <v>2187.7714583100001</v>
      </c>
      <c r="V59" s="36">
        <f>SUMIFS(СВЦЭМ!$C$39:$C$782,СВЦЭМ!$A$39:$A$782,$A59,СВЦЭМ!$B$39:$B$782,V$47)+'СЕТ СН'!$G$12+СВЦЭМ!$D$10+'СЕТ СН'!$G$6-'СЕТ СН'!$G$22</f>
        <v>2219.4375397899998</v>
      </c>
      <c r="W59" s="36">
        <f>SUMIFS(СВЦЭМ!$C$39:$C$782,СВЦЭМ!$A$39:$A$782,$A59,СВЦЭМ!$B$39:$B$782,W$47)+'СЕТ СН'!$G$12+СВЦЭМ!$D$10+'СЕТ СН'!$G$6-'СЕТ СН'!$G$22</f>
        <v>2220.2707837399998</v>
      </c>
      <c r="X59" s="36">
        <f>SUMIFS(СВЦЭМ!$C$39:$C$782,СВЦЭМ!$A$39:$A$782,$A59,СВЦЭМ!$B$39:$B$782,X$47)+'СЕТ СН'!$G$12+СВЦЭМ!$D$10+'СЕТ СН'!$G$6-'СЕТ СН'!$G$22</f>
        <v>2269.5107146099999</v>
      </c>
      <c r="Y59" s="36">
        <f>SUMIFS(СВЦЭМ!$C$39:$C$782,СВЦЭМ!$A$39:$A$782,$A59,СВЦЭМ!$B$39:$B$782,Y$47)+'СЕТ СН'!$G$12+СВЦЭМ!$D$10+'СЕТ СН'!$G$6-'СЕТ СН'!$G$22</f>
        <v>2289.1947082699999</v>
      </c>
    </row>
    <row r="60" spans="1:25" ht="15.75" x14ac:dyDescent="0.2">
      <c r="A60" s="35">
        <f t="shared" si="1"/>
        <v>44998</v>
      </c>
      <c r="B60" s="36">
        <f>SUMIFS(СВЦЭМ!$C$39:$C$782,СВЦЭМ!$A$39:$A$782,$A60,СВЦЭМ!$B$39:$B$782,B$47)+'СЕТ СН'!$G$12+СВЦЭМ!$D$10+'СЕТ СН'!$G$6-'СЕТ СН'!$G$22</f>
        <v>2293.5873957099998</v>
      </c>
      <c r="C60" s="36">
        <f>SUMIFS(СВЦЭМ!$C$39:$C$782,СВЦЭМ!$A$39:$A$782,$A60,СВЦЭМ!$B$39:$B$782,C$47)+'СЕТ СН'!$G$12+СВЦЭМ!$D$10+'СЕТ СН'!$G$6-'СЕТ СН'!$G$22</f>
        <v>2325.0339388100001</v>
      </c>
      <c r="D60" s="36">
        <f>SUMIFS(СВЦЭМ!$C$39:$C$782,СВЦЭМ!$A$39:$A$782,$A60,СВЦЭМ!$B$39:$B$782,D$47)+'СЕТ СН'!$G$12+СВЦЭМ!$D$10+'СЕТ СН'!$G$6-'СЕТ СН'!$G$22</f>
        <v>2361.8503748799999</v>
      </c>
      <c r="E60" s="36">
        <f>SUMIFS(СВЦЭМ!$C$39:$C$782,СВЦЭМ!$A$39:$A$782,$A60,СВЦЭМ!$B$39:$B$782,E$47)+'СЕТ СН'!$G$12+СВЦЭМ!$D$10+'СЕТ СН'!$G$6-'СЕТ СН'!$G$22</f>
        <v>2369.01323151</v>
      </c>
      <c r="F60" s="36">
        <f>SUMIFS(СВЦЭМ!$C$39:$C$782,СВЦЭМ!$A$39:$A$782,$A60,СВЦЭМ!$B$39:$B$782,F$47)+'СЕТ СН'!$G$12+СВЦЭМ!$D$10+'СЕТ СН'!$G$6-'СЕТ СН'!$G$22</f>
        <v>2383.5188698500001</v>
      </c>
      <c r="G60" s="36">
        <f>SUMIFS(СВЦЭМ!$C$39:$C$782,СВЦЭМ!$A$39:$A$782,$A60,СВЦЭМ!$B$39:$B$782,G$47)+'СЕТ СН'!$G$12+СВЦЭМ!$D$10+'СЕТ СН'!$G$6-'СЕТ СН'!$G$22</f>
        <v>2358.3534619799998</v>
      </c>
      <c r="H60" s="36">
        <f>SUMIFS(СВЦЭМ!$C$39:$C$782,СВЦЭМ!$A$39:$A$782,$A60,СВЦЭМ!$B$39:$B$782,H$47)+'СЕТ СН'!$G$12+СВЦЭМ!$D$10+'СЕТ СН'!$G$6-'СЕТ СН'!$G$22</f>
        <v>2314.3291674799998</v>
      </c>
      <c r="I60" s="36">
        <f>SUMIFS(СВЦЭМ!$C$39:$C$782,СВЦЭМ!$A$39:$A$782,$A60,СВЦЭМ!$B$39:$B$782,I$47)+'СЕТ СН'!$G$12+СВЦЭМ!$D$10+'СЕТ СН'!$G$6-'СЕТ СН'!$G$22</f>
        <v>2276.66503586</v>
      </c>
      <c r="J60" s="36">
        <f>SUMIFS(СВЦЭМ!$C$39:$C$782,СВЦЭМ!$A$39:$A$782,$A60,СВЦЭМ!$B$39:$B$782,J$47)+'СЕТ СН'!$G$12+СВЦЭМ!$D$10+'СЕТ СН'!$G$6-'СЕТ СН'!$G$22</f>
        <v>2276.94008798</v>
      </c>
      <c r="K60" s="36">
        <f>SUMIFS(СВЦЭМ!$C$39:$C$782,СВЦЭМ!$A$39:$A$782,$A60,СВЦЭМ!$B$39:$B$782,K$47)+'СЕТ СН'!$G$12+СВЦЭМ!$D$10+'СЕТ СН'!$G$6-'СЕТ СН'!$G$22</f>
        <v>2233.9578227699999</v>
      </c>
      <c r="L60" s="36">
        <f>SUMIFS(СВЦЭМ!$C$39:$C$782,СВЦЭМ!$A$39:$A$782,$A60,СВЦЭМ!$B$39:$B$782,L$47)+'СЕТ СН'!$G$12+СВЦЭМ!$D$10+'СЕТ СН'!$G$6-'СЕТ СН'!$G$22</f>
        <v>2240.2207138200001</v>
      </c>
      <c r="M60" s="36">
        <f>SUMIFS(СВЦЭМ!$C$39:$C$782,СВЦЭМ!$A$39:$A$782,$A60,СВЦЭМ!$B$39:$B$782,M$47)+'СЕТ СН'!$G$12+СВЦЭМ!$D$10+'СЕТ СН'!$G$6-'СЕТ СН'!$G$22</f>
        <v>2243.0400109299999</v>
      </c>
      <c r="N60" s="36">
        <f>SUMIFS(СВЦЭМ!$C$39:$C$782,СВЦЭМ!$A$39:$A$782,$A60,СВЦЭМ!$B$39:$B$782,N$47)+'СЕТ СН'!$G$12+СВЦЭМ!$D$10+'СЕТ СН'!$G$6-'СЕТ СН'!$G$22</f>
        <v>2265.8913956299998</v>
      </c>
      <c r="O60" s="36">
        <f>SUMIFS(СВЦЭМ!$C$39:$C$782,СВЦЭМ!$A$39:$A$782,$A60,СВЦЭМ!$B$39:$B$782,O$47)+'СЕТ СН'!$G$12+СВЦЭМ!$D$10+'СЕТ СН'!$G$6-'СЕТ СН'!$G$22</f>
        <v>2289.6637423100001</v>
      </c>
      <c r="P60" s="36">
        <f>SUMIFS(СВЦЭМ!$C$39:$C$782,СВЦЭМ!$A$39:$A$782,$A60,СВЦЭМ!$B$39:$B$782,P$47)+'СЕТ СН'!$G$12+СВЦЭМ!$D$10+'СЕТ СН'!$G$6-'СЕТ СН'!$G$22</f>
        <v>2293.4073541600001</v>
      </c>
      <c r="Q60" s="36">
        <f>SUMIFS(СВЦЭМ!$C$39:$C$782,СВЦЭМ!$A$39:$A$782,$A60,СВЦЭМ!$B$39:$B$782,Q$47)+'СЕТ СН'!$G$12+СВЦЭМ!$D$10+'СЕТ СН'!$G$6-'СЕТ СН'!$G$22</f>
        <v>2289.8327027800001</v>
      </c>
      <c r="R60" s="36">
        <f>SUMIFS(СВЦЭМ!$C$39:$C$782,СВЦЭМ!$A$39:$A$782,$A60,СВЦЭМ!$B$39:$B$782,R$47)+'СЕТ СН'!$G$12+СВЦЭМ!$D$10+'СЕТ СН'!$G$6-'СЕТ СН'!$G$22</f>
        <v>2296.54122783</v>
      </c>
      <c r="S60" s="36">
        <f>SUMIFS(СВЦЭМ!$C$39:$C$782,СВЦЭМ!$A$39:$A$782,$A60,СВЦЭМ!$B$39:$B$782,S$47)+'СЕТ СН'!$G$12+СВЦЭМ!$D$10+'СЕТ СН'!$G$6-'СЕТ СН'!$G$22</f>
        <v>2289.1949426800002</v>
      </c>
      <c r="T60" s="36">
        <f>SUMIFS(СВЦЭМ!$C$39:$C$782,СВЦЭМ!$A$39:$A$782,$A60,СВЦЭМ!$B$39:$B$782,T$47)+'СЕТ СН'!$G$12+СВЦЭМ!$D$10+'СЕТ СН'!$G$6-'СЕТ СН'!$G$22</f>
        <v>2261.6731861799999</v>
      </c>
      <c r="U60" s="36">
        <f>SUMIFS(СВЦЭМ!$C$39:$C$782,СВЦЭМ!$A$39:$A$782,$A60,СВЦЭМ!$B$39:$B$782,U$47)+'СЕТ СН'!$G$12+СВЦЭМ!$D$10+'СЕТ СН'!$G$6-'СЕТ СН'!$G$22</f>
        <v>2235.1034251800002</v>
      </c>
      <c r="V60" s="36">
        <f>SUMIFS(СВЦЭМ!$C$39:$C$782,СВЦЭМ!$A$39:$A$782,$A60,СВЦЭМ!$B$39:$B$782,V$47)+'СЕТ СН'!$G$12+СВЦЭМ!$D$10+'СЕТ СН'!$G$6-'СЕТ СН'!$G$22</f>
        <v>2227.2972670300001</v>
      </c>
      <c r="W60" s="36">
        <f>SUMIFS(СВЦЭМ!$C$39:$C$782,СВЦЭМ!$A$39:$A$782,$A60,СВЦЭМ!$B$39:$B$782,W$47)+'СЕТ СН'!$G$12+СВЦЭМ!$D$10+'СЕТ СН'!$G$6-'СЕТ СН'!$G$22</f>
        <v>2231.5141361299998</v>
      </c>
      <c r="X60" s="36">
        <f>SUMIFS(СВЦЭМ!$C$39:$C$782,СВЦЭМ!$A$39:$A$782,$A60,СВЦЭМ!$B$39:$B$782,X$47)+'СЕТ СН'!$G$12+СВЦЭМ!$D$10+'СЕТ СН'!$G$6-'СЕТ СН'!$G$22</f>
        <v>2277.39391793</v>
      </c>
      <c r="Y60" s="36">
        <f>SUMIFS(СВЦЭМ!$C$39:$C$782,СВЦЭМ!$A$39:$A$782,$A60,СВЦЭМ!$B$39:$B$782,Y$47)+'СЕТ СН'!$G$12+СВЦЭМ!$D$10+'СЕТ СН'!$G$6-'СЕТ СН'!$G$22</f>
        <v>2271.1089354000001</v>
      </c>
    </row>
    <row r="61" spans="1:25" ht="15.75" x14ac:dyDescent="0.2">
      <c r="A61" s="35">
        <f t="shared" si="1"/>
        <v>44999</v>
      </c>
      <c r="B61" s="36">
        <f>SUMIFS(СВЦЭМ!$C$39:$C$782,СВЦЭМ!$A$39:$A$782,$A61,СВЦЭМ!$B$39:$B$782,B$47)+'СЕТ СН'!$G$12+СВЦЭМ!$D$10+'СЕТ СН'!$G$6-'СЕТ СН'!$G$22</f>
        <v>2348.4362684499997</v>
      </c>
      <c r="C61" s="36">
        <f>SUMIFS(СВЦЭМ!$C$39:$C$782,СВЦЭМ!$A$39:$A$782,$A61,СВЦЭМ!$B$39:$B$782,C$47)+'СЕТ СН'!$G$12+СВЦЭМ!$D$10+'СЕТ СН'!$G$6-'СЕТ СН'!$G$22</f>
        <v>2419.8908717500003</v>
      </c>
      <c r="D61" s="36">
        <f>SUMIFS(СВЦЭМ!$C$39:$C$782,СВЦЭМ!$A$39:$A$782,$A61,СВЦЭМ!$B$39:$B$782,D$47)+'СЕТ СН'!$G$12+СВЦЭМ!$D$10+'СЕТ СН'!$G$6-'СЕТ СН'!$G$22</f>
        <v>2448.9147613099999</v>
      </c>
      <c r="E61" s="36">
        <f>SUMIFS(СВЦЭМ!$C$39:$C$782,СВЦЭМ!$A$39:$A$782,$A61,СВЦЭМ!$B$39:$B$782,E$47)+'СЕТ СН'!$G$12+СВЦЭМ!$D$10+'СЕТ СН'!$G$6-'СЕТ СН'!$G$22</f>
        <v>2464.5657709800003</v>
      </c>
      <c r="F61" s="36">
        <f>SUMIFS(СВЦЭМ!$C$39:$C$782,СВЦЭМ!$A$39:$A$782,$A61,СВЦЭМ!$B$39:$B$782,F$47)+'СЕТ СН'!$G$12+СВЦЭМ!$D$10+'СЕТ СН'!$G$6-'СЕТ СН'!$G$22</f>
        <v>2462.6311264199999</v>
      </c>
      <c r="G61" s="36">
        <f>SUMIFS(СВЦЭМ!$C$39:$C$782,СВЦЭМ!$A$39:$A$782,$A61,СВЦЭМ!$B$39:$B$782,G$47)+'СЕТ СН'!$G$12+СВЦЭМ!$D$10+'СЕТ СН'!$G$6-'СЕТ СН'!$G$22</f>
        <v>2447.6374572600002</v>
      </c>
      <c r="H61" s="36">
        <f>SUMIFS(СВЦЭМ!$C$39:$C$782,СВЦЭМ!$A$39:$A$782,$A61,СВЦЭМ!$B$39:$B$782,H$47)+'СЕТ СН'!$G$12+СВЦЭМ!$D$10+'СЕТ СН'!$G$6-'СЕТ СН'!$G$22</f>
        <v>2380.2942526400002</v>
      </c>
      <c r="I61" s="36">
        <f>SUMIFS(СВЦЭМ!$C$39:$C$782,СВЦЭМ!$A$39:$A$782,$A61,СВЦЭМ!$B$39:$B$782,I$47)+'СЕТ СН'!$G$12+СВЦЭМ!$D$10+'СЕТ СН'!$G$6-'СЕТ СН'!$G$22</f>
        <v>2307.7673834900002</v>
      </c>
      <c r="J61" s="36">
        <f>SUMIFS(СВЦЭМ!$C$39:$C$782,СВЦЭМ!$A$39:$A$782,$A61,СВЦЭМ!$B$39:$B$782,J$47)+'СЕТ СН'!$G$12+СВЦЭМ!$D$10+'СЕТ СН'!$G$6-'СЕТ СН'!$G$22</f>
        <v>2312.2695077899998</v>
      </c>
      <c r="K61" s="36">
        <f>SUMIFS(СВЦЭМ!$C$39:$C$782,СВЦЭМ!$A$39:$A$782,$A61,СВЦЭМ!$B$39:$B$782,K$47)+'СЕТ СН'!$G$12+СВЦЭМ!$D$10+'СЕТ СН'!$G$6-'СЕТ СН'!$G$22</f>
        <v>2270.1044173300002</v>
      </c>
      <c r="L61" s="36">
        <f>SUMIFS(СВЦЭМ!$C$39:$C$782,СВЦЭМ!$A$39:$A$782,$A61,СВЦЭМ!$B$39:$B$782,L$47)+'СЕТ СН'!$G$12+СВЦЭМ!$D$10+'СЕТ СН'!$G$6-'СЕТ СН'!$G$22</f>
        <v>2256.0129333</v>
      </c>
      <c r="M61" s="36">
        <f>SUMIFS(СВЦЭМ!$C$39:$C$782,СВЦЭМ!$A$39:$A$782,$A61,СВЦЭМ!$B$39:$B$782,M$47)+'СЕТ СН'!$G$12+СВЦЭМ!$D$10+'СЕТ СН'!$G$6-'СЕТ СН'!$G$22</f>
        <v>2230.9846141899998</v>
      </c>
      <c r="N61" s="36">
        <f>SUMIFS(СВЦЭМ!$C$39:$C$782,СВЦЭМ!$A$39:$A$782,$A61,СВЦЭМ!$B$39:$B$782,N$47)+'СЕТ СН'!$G$12+СВЦЭМ!$D$10+'СЕТ СН'!$G$6-'СЕТ СН'!$G$22</f>
        <v>2265.6184717400001</v>
      </c>
      <c r="O61" s="36">
        <f>SUMIFS(СВЦЭМ!$C$39:$C$782,СВЦЭМ!$A$39:$A$782,$A61,СВЦЭМ!$B$39:$B$782,O$47)+'СЕТ СН'!$G$12+СВЦЭМ!$D$10+'СЕТ СН'!$G$6-'СЕТ СН'!$G$22</f>
        <v>2297.6229190999998</v>
      </c>
      <c r="P61" s="36">
        <f>SUMIFS(СВЦЭМ!$C$39:$C$782,СВЦЭМ!$A$39:$A$782,$A61,СВЦЭМ!$B$39:$B$782,P$47)+'СЕТ СН'!$G$12+СВЦЭМ!$D$10+'СЕТ СН'!$G$6-'СЕТ СН'!$G$22</f>
        <v>2304.6242615199999</v>
      </c>
      <c r="Q61" s="36">
        <f>SUMIFS(СВЦЭМ!$C$39:$C$782,СВЦЭМ!$A$39:$A$782,$A61,СВЦЭМ!$B$39:$B$782,Q$47)+'СЕТ СН'!$G$12+СВЦЭМ!$D$10+'СЕТ СН'!$G$6-'СЕТ СН'!$G$22</f>
        <v>2312.3375570399999</v>
      </c>
      <c r="R61" s="36">
        <f>SUMIFS(СВЦЭМ!$C$39:$C$782,СВЦЭМ!$A$39:$A$782,$A61,СВЦЭМ!$B$39:$B$782,R$47)+'СЕТ СН'!$G$12+СВЦЭМ!$D$10+'СЕТ СН'!$G$6-'СЕТ СН'!$G$22</f>
        <v>2298.3476314</v>
      </c>
      <c r="S61" s="36">
        <f>SUMIFS(СВЦЭМ!$C$39:$C$782,СВЦЭМ!$A$39:$A$782,$A61,СВЦЭМ!$B$39:$B$782,S$47)+'СЕТ СН'!$G$12+СВЦЭМ!$D$10+'СЕТ СН'!$G$6-'СЕТ СН'!$G$22</f>
        <v>2276.538935</v>
      </c>
      <c r="T61" s="36">
        <f>SUMIFS(СВЦЭМ!$C$39:$C$782,СВЦЭМ!$A$39:$A$782,$A61,СВЦЭМ!$B$39:$B$782,T$47)+'СЕТ СН'!$G$12+СВЦЭМ!$D$10+'СЕТ СН'!$G$6-'СЕТ СН'!$G$22</f>
        <v>2258.3642906099999</v>
      </c>
      <c r="U61" s="36">
        <f>SUMIFS(СВЦЭМ!$C$39:$C$782,СВЦЭМ!$A$39:$A$782,$A61,СВЦЭМ!$B$39:$B$782,U$47)+'СЕТ СН'!$G$12+СВЦЭМ!$D$10+'СЕТ СН'!$G$6-'СЕТ СН'!$G$22</f>
        <v>2228.3903455599998</v>
      </c>
      <c r="V61" s="36">
        <f>SUMIFS(СВЦЭМ!$C$39:$C$782,СВЦЭМ!$A$39:$A$782,$A61,СВЦЭМ!$B$39:$B$782,V$47)+'СЕТ СН'!$G$12+СВЦЭМ!$D$10+'СЕТ СН'!$G$6-'СЕТ СН'!$G$22</f>
        <v>2248.6358735399999</v>
      </c>
      <c r="W61" s="36">
        <f>SUMIFS(СВЦЭМ!$C$39:$C$782,СВЦЭМ!$A$39:$A$782,$A61,СВЦЭМ!$B$39:$B$782,W$47)+'СЕТ СН'!$G$12+СВЦЭМ!$D$10+'СЕТ СН'!$G$6-'СЕТ СН'!$G$22</f>
        <v>2257.4948128000001</v>
      </c>
      <c r="X61" s="36">
        <f>SUMIFS(СВЦЭМ!$C$39:$C$782,СВЦЭМ!$A$39:$A$782,$A61,СВЦЭМ!$B$39:$B$782,X$47)+'СЕТ СН'!$G$12+СВЦЭМ!$D$10+'СЕТ СН'!$G$6-'СЕТ СН'!$G$22</f>
        <v>2300.7061643799998</v>
      </c>
      <c r="Y61" s="36">
        <f>SUMIFS(СВЦЭМ!$C$39:$C$782,СВЦЭМ!$A$39:$A$782,$A61,СВЦЭМ!$B$39:$B$782,Y$47)+'СЕТ СН'!$G$12+СВЦЭМ!$D$10+'СЕТ СН'!$G$6-'СЕТ СН'!$G$22</f>
        <v>2318.1154940699998</v>
      </c>
    </row>
    <row r="62" spans="1:25" ht="15.75" x14ac:dyDescent="0.2">
      <c r="A62" s="35">
        <f t="shared" si="1"/>
        <v>45000</v>
      </c>
      <c r="B62" s="36">
        <f>SUMIFS(СВЦЭМ!$C$39:$C$782,СВЦЭМ!$A$39:$A$782,$A62,СВЦЭМ!$B$39:$B$782,B$47)+'СЕТ СН'!$G$12+СВЦЭМ!$D$10+'СЕТ СН'!$G$6-'СЕТ СН'!$G$22</f>
        <v>2344.6850347099999</v>
      </c>
      <c r="C62" s="36">
        <f>SUMIFS(СВЦЭМ!$C$39:$C$782,СВЦЭМ!$A$39:$A$782,$A62,СВЦЭМ!$B$39:$B$782,C$47)+'СЕТ СН'!$G$12+СВЦЭМ!$D$10+'СЕТ СН'!$G$6-'СЕТ СН'!$G$22</f>
        <v>2404.8677960800001</v>
      </c>
      <c r="D62" s="36">
        <f>SUMIFS(СВЦЭМ!$C$39:$C$782,СВЦЭМ!$A$39:$A$782,$A62,СВЦЭМ!$B$39:$B$782,D$47)+'СЕТ СН'!$G$12+СВЦЭМ!$D$10+'СЕТ СН'!$G$6-'СЕТ СН'!$G$22</f>
        <v>2439.9351415000001</v>
      </c>
      <c r="E62" s="36">
        <f>SUMIFS(СВЦЭМ!$C$39:$C$782,СВЦЭМ!$A$39:$A$782,$A62,СВЦЭМ!$B$39:$B$782,E$47)+'СЕТ СН'!$G$12+СВЦЭМ!$D$10+'СЕТ СН'!$G$6-'СЕТ СН'!$G$22</f>
        <v>2437.0175461399999</v>
      </c>
      <c r="F62" s="36">
        <f>SUMIFS(СВЦЭМ!$C$39:$C$782,СВЦЭМ!$A$39:$A$782,$A62,СВЦЭМ!$B$39:$B$782,F$47)+'СЕТ СН'!$G$12+СВЦЭМ!$D$10+'СЕТ СН'!$G$6-'СЕТ СН'!$G$22</f>
        <v>2446.5799781400001</v>
      </c>
      <c r="G62" s="36">
        <f>SUMIFS(СВЦЭМ!$C$39:$C$782,СВЦЭМ!$A$39:$A$782,$A62,СВЦЭМ!$B$39:$B$782,G$47)+'СЕТ СН'!$G$12+СВЦЭМ!$D$10+'СЕТ СН'!$G$6-'СЕТ СН'!$G$22</f>
        <v>2428.6856532699999</v>
      </c>
      <c r="H62" s="36">
        <f>SUMIFS(СВЦЭМ!$C$39:$C$782,СВЦЭМ!$A$39:$A$782,$A62,СВЦЭМ!$B$39:$B$782,H$47)+'СЕТ СН'!$G$12+СВЦЭМ!$D$10+'СЕТ СН'!$G$6-'СЕТ СН'!$G$22</f>
        <v>2360.3862604400001</v>
      </c>
      <c r="I62" s="36">
        <f>SUMIFS(СВЦЭМ!$C$39:$C$782,СВЦЭМ!$A$39:$A$782,$A62,СВЦЭМ!$B$39:$B$782,I$47)+'СЕТ СН'!$G$12+СВЦЭМ!$D$10+'СЕТ СН'!$G$6-'СЕТ СН'!$G$22</f>
        <v>2290.5950613</v>
      </c>
      <c r="J62" s="36">
        <f>SUMIFS(СВЦЭМ!$C$39:$C$782,СВЦЭМ!$A$39:$A$782,$A62,СВЦЭМ!$B$39:$B$782,J$47)+'СЕТ СН'!$G$12+СВЦЭМ!$D$10+'СЕТ СН'!$G$6-'СЕТ СН'!$G$22</f>
        <v>2296.8798711599998</v>
      </c>
      <c r="K62" s="36">
        <f>SUMIFS(СВЦЭМ!$C$39:$C$782,СВЦЭМ!$A$39:$A$782,$A62,СВЦЭМ!$B$39:$B$782,K$47)+'СЕТ СН'!$G$12+СВЦЭМ!$D$10+'СЕТ СН'!$G$6-'СЕТ СН'!$G$22</f>
        <v>2398.4838500700002</v>
      </c>
      <c r="L62" s="36">
        <f>SUMIFS(СВЦЭМ!$C$39:$C$782,СВЦЭМ!$A$39:$A$782,$A62,СВЦЭМ!$B$39:$B$782,L$47)+'СЕТ СН'!$G$12+СВЦЭМ!$D$10+'СЕТ СН'!$G$6-'СЕТ СН'!$G$22</f>
        <v>9081.2859654300009</v>
      </c>
      <c r="M62" s="36">
        <f>SUMIFS(СВЦЭМ!$C$39:$C$782,СВЦЭМ!$A$39:$A$782,$A62,СВЦЭМ!$B$39:$B$782,M$47)+'СЕТ СН'!$G$12+СВЦЭМ!$D$10+'СЕТ СН'!$G$6-'СЕТ СН'!$G$22</f>
        <v>2233.03149661</v>
      </c>
      <c r="N62" s="36">
        <f>SUMIFS(СВЦЭМ!$C$39:$C$782,СВЦЭМ!$A$39:$A$782,$A62,СВЦЭМ!$B$39:$B$782,N$47)+'СЕТ СН'!$G$12+СВЦЭМ!$D$10+'СЕТ СН'!$G$6-'СЕТ СН'!$G$22</f>
        <v>2268.2326113700001</v>
      </c>
      <c r="O62" s="36">
        <f>SUMIFS(СВЦЭМ!$C$39:$C$782,СВЦЭМ!$A$39:$A$782,$A62,СВЦЭМ!$B$39:$B$782,O$47)+'СЕТ СН'!$G$12+СВЦЭМ!$D$10+'СЕТ СН'!$G$6-'СЕТ СН'!$G$22</f>
        <v>2277.7096061900002</v>
      </c>
      <c r="P62" s="36">
        <f>SUMIFS(СВЦЭМ!$C$39:$C$782,СВЦЭМ!$A$39:$A$782,$A62,СВЦЭМ!$B$39:$B$782,P$47)+'СЕТ СН'!$G$12+СВЦЭМ!$D$10+'СЕТ СН'!$G$6-'СЕТ СН'!$G$22</f>
        <v>2282.3541294199999</v>
      </c>
      <c r="Q62" s="36">
        <f>SUMIFS(СВЦЭМ!$C$39:$C$782,СВЦЭМ!$A$39:$A$782,$A62,СВЦЭМ!$B$39:$B$782,Q$47)+'СЕТ СН'!$G$12+СВЦЭМ!$D$10+'СЕТ СН'!$G$6-'СЕТ СН'!$G$22</f>
        <v>2294.8473271799999</v>
      </c>
      <c r="R62" s="36">
        <f>SUMIFS(СВЦЭМ!$C$39:$C$782,СВЦЭМ!$A$39:$A$782,$A62,СВЦЭМ!$B$39:$B$782,R$47)+'СЕТ СН'!$G$12+СВЦЭМ!$D$10+'СЕТ СН'!$G$6-'СЕТ СН'!$G$22</f>
        <v>2288.6027245499999</v>
      </c>
      <c r="S62" s="36">
        <f>SUMIFS(СВЦЭМ!$C$39:$C$782,СВЦЭМ!$A$39:$A$782,$A62,СВЦЭМ!$B$39:$B$782,S$47)+'СЕТ СН'!$G$12+СВЦЭМ!$D$10+'СЕТ СН'!$G$6-'СЕТ СН'!$G$22</f>
        <v>2264.9358598499998</v>
      </c>
      <c r="T62" s="36">
        <f>SUMIFS(СВЦЭМ!$C$39:$C$782,СВЦЭМ!$A$39:$A$782,$A62,СВЦЭМ!$B$39:$B$782,T$47)+'СЕТ СН'!$G$12+СВЦЭМ!$D$10+'СЕТ СН'!$G$6-'СЕТ СН'!$G$22</f>
        <v>2239.7404645500001</v>
      </c>
      <c r="U62" s="36">
        <f>SUMIFS(СВЦЭМ!$C$39:$C$782,СВЦЭМ!$A$39:$A$782,$A62,СВЦЭМ!$B$39:$B$782,U$47)+'СЕТ СН'!$G$12+СВЦЭМ!$D$10+'СЕТ СН'!$G$6-'СЕТ СН'!$G$22</f>
        <v>2537.0102393299999</v>
      </c>
      <c r="V62" s="36">
        <f>SUMIFS(СВЦЭМ!$C$39:$C$782,СВЦЭМ!$A$39:$A$782,$A62,СВЦЭМ!$B$39:$B$782,V$47)+'СЕТ СН'!$G$12+СВЦЭМ!$D$10+'СЕТ СН'!$G$6-'СЕТ СН'!$G$22</f>
        <v>2229.8872262899999</v>
      </c>
      <c r="W62" s="36">
        <f>SUMIFS(СВЦЭМ!$C$39:$C$782,СВЦЭМ!$A$39:$A$782,$A62,СВЦЭМ!$B$39:$B$782,W$47)+'СЕТ СН'!$G$12+СВЦЭМ!$D$10+'СЕТ СН'!$G$6-'СЕТ СН'!$G$22</f>
        <v>2239.70719461</v>
      </c>
      <c r="X62" s="36">
        <f>SUMIFS(СВЦЭМ!$C$39:$C$782,СВЦЭМ!$A$39:$A$782,$A62,СВЦЭМ!$B$39:$B$782,X$47)+'СЕТ СН'!$G$12+СВЦЭМ!$D$10+'СЕТ СН'!$G$6-'СЕТ СН'!$G$22</f>
        <v>2276.7259213699999</v>
      </c>
      <c r="Y62" s="36">
        <f>SUMIFS(СВЦЭМ!$C$39:$C$782,СВЦЭМ!$A$39:$A$782,$A62,СВЦЭМ!$B$39:$B$782,Y$47)+'СЕТ СН'!$G$12+СВЦЭМ!$D$10+'СЕТ СН'!$G$6-'СЕТ СН'!$G$22</f>
        <v>2295.8185407699998</v>
      </c>
    </row>
    <row r="63" spans="1:25" ht="15.75" x14ac:dyDescent="0.2">
      <c r="A63" s="35">
        <f t="shared" si="1"/>
        <v>45001</v>
      </c>
      <c r="B63" s="36">
        <f>SUMIFS(СВЦЭМ!$C$39:$C$782,СВЦЭМ!$A$39:$A$782,$A63,СВЦЭМ!$B$39:$B$782,B$47)+'СЕТ СН'!$G$12+СВЦЭМ!$D$10+'СЕТ СН'!$G$6-'СЕТ СН'!$G$22</f>
        <v>2296.90117035</v>
      </c>
      <c r="C63" s="36">
        <f>SUMIFS(СВЦЭМ!$C$39:$C$782,СВЦЭМ!$A$39:$A$782,$A63,СВЦЭМ!$B$39:$B$782,C$47)+'СЕТ СН'!$G$12+СВЦЭМ!$D$10+'СЕТ СН'!$G$6-'СЕТ СН'!$G$22</f>
        <v>2366.6941406800001</v>
      </c>
      <c r="D63" s="36">
        <f>SUMIFS(СВЦЭМ!$C$39:$C$782,СВЦЭМ!$A$39:$A$782,$A63,СВЦЭМ!$B$39:$B$782,D$47)+'СЕТ СН'!$G$12+СВЦЭМ!$D$10+'СЕТ СН'!$G$6-'СЕТ СН'!$G$22</f>
        <v>2391.2092484500004</v>
      </c>
      <c r="E63" s="36">
        <f>SUMIFS(СВЦЭМ!$C$39:$C$782,СВЦЭМ!$A$39:$A$782,$A63,СВЦЭМ!$B$39:$B$782,E$47)+'СЕТ СН'!$G$12+СВЦЭМ!$D$10+'СЕТ СН'!$G$6-'СЕТ СН'!$G$22</f>
        <v>2410.9190998300001</v>
      </c>
      <c r="F63" s="36">
        <f>SUMIFS(СВЦЭМ!$C$39:$C$782,СВЦЭМ!$A$39:$A$782,$A63,СВЦЭМ!$B$39:$B$782,F$47)+'СЕТ СН'!$G$12+СВЦЭМ!$D$10+'СЕТ СН'!$G$6-'СЕТ СН'!$G$22</f>
        <v>2415.6844316199999</v>
      </c>
      <c r="G63" s="36">
        <f>SUMIFS(СВЦЭМ!$C$39:$C$782,СВЦЭМ!$A$39:$A$782,$A63,СВЦЭМ!$B$39:$B$782,G$47)+'СЕТ СН'!$G$12+СВЦЭМ!$D$10+'СЕТ СН'!$G$6-'СЕТ СН'!$G$22</f>
        <v>2394.5116154000002</v>
      </c>
      <c r="H63" s="36">
        <f>SUMIFS(СВЦЭМ!$C$39:$C$782,СВЦЭМ!$A$39:$A$782,$A63,СВЦЭМ!$B$39:$B$782,H$47)+'СЕТ СН'!$G$12+СВЦЭМ!$D$10+'СЕТ СН'!$G$6-'СЕТ СН'!$G$22</f>
        <v>2320.26995833</v>
      </c>
      <c r="I63" s="36">
        <f>SUMIFS(СВЦЭМ!$C$39:$C$782,СВЦЭМ!$A$39:$A$782,$A63,СВЦЭМ!$B$39:$B$782,I$47)+'СЕТ СН'!$G$12+СВЦЭМ!$D$10+'СЕТ СН'!$G$6-'СЕТ СН'!$G$22</f>
        <v>2289.5205379899999</v>
      </c>
      <c r="J63" s="36">
        <f>SUMIFS(СВЦЭМ!$C$39:$C$782,СВЦЭМ!$A$39:$A$782,$A63,СВЦЭМ!$B$39:$B$782,J$47)+'СЕТ СН'!$G$12+СВЦЭМ!$D$10+'СЕТ СН'!$G$6-'СЕТ СН'!$G$22</f>
        <v>2277.8699594599998</v>
      </c>
      <c r="K63" s="36">
        <f>SUMIFS(СВЦЭМ!$C$39:$C$782,СВЦЭМ!$A$39:$A$782,$A63,СВЦЭМ!$B$39:$B$782,K$47)+'СЕТ СН'!$G$12+СВЦЭМ!$D$10+'СЕТ СН'!$G$6-'СЕТ СН'!$G$22</f>
        <v>2258.36243534</v>
      </c>
      <c r="L63" s="36">
        <f>SUMIFS(СВЦЭМ!$C$39:$C$782,СВЦЭМ!$A$39:$A$782,$A63,СВЦЭМ!$B$39:$B$782,L$47)+'СЕТ СН'!$G$12+СВЦЭМ!$D$10+'СЕТ СН'!$G$6-'СЕТ СН'!$G$22</f>
        <v>2287.4815912099998</v>
      </c>
      <c r="M63" s="36">
        <f>SUMIFS(СВЦЭМ!$C$39:$C$782,СВЦЭМ!$A$39:$A$782,$A63,СВЦЭМ!$B$39:$B$782,M$47)+'СЕТ СН'!$G$12+СВЦЭМ!$D$10+'СЕТ СН'!$G$6-'СЕТ СН'!$G$22</f>
        <v>2320.9480244599999</v>
      </c>
      <c r="N63" s="36">
        <f>SUMIFS(СВЦЭМ!$C$39:$C$782,СВЦЭМ!$A$39:$A$782,$A63,СВЦЭМ!$B$39:$B$782,N$47)+'СЕТ СН'!$G$12+СВЦЭМ!$D$10+'СЕТ СН'!$G$6-'СЕТ СН'!$G$22</f>
        <v>2365.21915029</v>
      </c>
      <c r="O63" s="36">
        <f>SUMIFS(СВЦЭМ!$C$39:$C$782,СВЦЭМ!$A$39:$A$782,$A63,СВЦЭМ!$B$39:$B$782,O$47)+'СЕТ СН'!$G$12+СВЦЭМ!$D$10+'СЕТ СН'!$G$6-'СЕТ СН'!$G$22</f>
        <v>2376.65139602</v>
      </c>
      <c r="P63" s="36">
        <f>SUMIFS(СВЦЭМ!$C$39:$C$782,СВЦЭМ!$A$39:$A$782,$A63,СВЦЭМ!$B$39:$B$782,P$47)+'СЕТ СН'!$G$12+СВЦЭМ!$D$10+'СЕТ СН'!$G$6-'СЕТ СН'!$G$22</f>
        <v>2375.9293928399998</v>
      </c>
      <c r="Q63" s="36">
        <f>SUMIFS(СВЦЭМ!$C$39:$C$782,СВЦЭМ!$A$39:$A$782,$A63,СВЦЭМ!$B$39:$B$782,Q$47)+'СЕТ СН'!$G$12+СВЦЭМ!$D$10+'СЕТ СН'!$G$6-'СЕТ СН'!$G$22</f>
        <v>2388.2443445499998</v>
      </c>
      <c r="R63" s="36">
        <f>SUMIFS(СВЦЭМ!$C$39:$C$782,СВЦЭМ!$A$39:$A$782,$A63,СВЦЭМ!$B$39:$B$782,R$47)+'СЕТ СН'!$G$12+СВЦЭМ!$D$10+'СЕТ СН'!$G$6-'СЕТ СН'!$G$22</f>
        <v>2391.2334481399998</v>
      </c>
      <c r="S63" s="36">
        <f>SUMIFS(СВЦЭМ!$C$39:$C$782,СВЦЭМ!$A$39:$A$782,$A63,СВЦЭМ!$B$39:$B$782,S$47)+'СЕТ СН'!$G$12+СВЦЭМ!$D$10+'СЕТ СН'!$G$6-'СЕТ СН'!$G$22</f>
        <v>2381.4562818899999</v>
      </c>
      <c r="T63" s="36">
        <f>SUMIFS(СВЦЭМ!$C$39:$C$782,СВЦЭМ!$A$39:$A$782,$A63,СВЦЭМ!$B$39:$B$782,T$47)+'СЕТ СН'!$G$12+СВЦЭМ!$D$10+'СЕТ СН'!$G$6-'СЕТ СН'!$G$22</f>
        <v>2320.4964045699999</v>
      </c>
      <c r="U63" s="36">
        <f>SUMIFS(СВЦЭМ!$C$39:$C$782,СВЦЭМ!$A$39:$A$782,$A63,СВЦЭМ!$B$39:$B$782,U$47)+'СЕТ СН'!$G$12+СВЦЭМ!$D$10+'СЕТ СН'!$G$6-'СЕТ СН'!$G$22</f>
        <v>2278.86692515</v>
      </c>
      <c r="V63" s="36">
        <f>SUMIFS(СВЦЭМ!$C$39:$C$782,СВЦЭМ!$A$39:$A$782,$A63,СВЦЭМ!$B$39:$B$782,V$47)+'СЕТ СН'!$G$12+СВЦЭМ!$D$10+'СЕТ СН'!$G$6-'СЕТ СН'!$G$22</f>
        <v>2266.0474189299998</v>
      </c>
      <c r="W63" s="36">
        <f>SUMIFS(СВЦЭМ!$C$39:$C$782,СВЦЭМ!$A$39:$A$782,$A63,СВЦЭМ!$B$39:$B$782,W$47)+'СЕТ СН'!$G$12+СВЦЭМ!$D$10+'СЕТ СН'!$G$6-'СЕТ СН'!$G$22</f>
        <v>2296.2469292299998</v>
      </c>
      <c r="X63" s="36">
        <f>SUMIFS(СВЦЭМ!$C$39:$C$782,СВЦЭМ!$A$39:$A$782,$A63,СВЦЭМ!$B$39:$B$782,X$47)+'СЕТ СН'!$G$12+СВЦЭМ!$D$10+'СЕТ СН'!$G$6-'СЕТ СН'!$G$22</f>
        <v>2278.7108654600002</v>
      </c>
      <c r="Y63" s="36">
        <f>SUMIFS(СВЦЭМ!$C$39:$C$782,СВЦЭМ!$A$39:$A$782,$A63,СВЦЭМ!$B$39:$B$782,Y$47)+'СЕТ СН'!$G$12+СВЦЭМ!$D$10+'СЕТ СН'!$G$6-'СЕТ СН'!$G$22</f>
        <v>2302.3560918600001</v>
      </c>
    </row>
    <row r="64" spans="1:25" ht="15.75" x14ac:dyDescent="0.2">
      <c r="A64" s="35">
        <f t="shared" si="1"/>
        <v>45002</v>
      </c>
      <c r="B64" s="36">
        <f>SUMIFS(СВЦЭМ!$C$39:$C$782,СВЦЭМ!$A$39:$A$782,$A64,СВЦЭМ!$B$39:$B$782,B$47)+'СЕТ СН'!$G$12+СВЦЭМ!$D$10+'СЕТ СН'!$G$6-'СЕТ СН'!$G$22</f>
        <v>2360.89169266</v>
      </c>
      <c r="C64" s="36">
        <f>SUMIFS(СВЦЭМ!$C$39:$C$782,СВЦЭМ!$A$39:$A$782,$A64,СВЦЭМ!$B$39:$B$782,C$47)+'СЕТ СН'!$G$12+СВЦЭМ!$D$10+'СЕТ СН'!$G$6-'СЕТ СН'!$G$22</f>
        <v>2411.7083661199999</v>
      </c>
      <c r="D64" s="36">
        <f>SUMIFS(СВЦЭМ!$C$39:$C$782,СВЦЭМ!$A$39:$A$782,$A64,СВЦЭМ!$B$39:$B$782,D$47)+'СЕТ СН'!$G$12+СВЦЭМ!$D$10+'СЕТ СН'!$G$6-'СЕТ СН'!$G$22</f>
        <v>2415.4862293800002</v>
      </c>
      <c r="E64" s="36">
        <f>SUMIFS(СВЦЭМ!$C$39:$C$782,СВЦЭМ!$A$39:$A$782,$A64,СВЦЭМ!$B$39:$B$782,E$47)+'СЕТ СН'!$G$12+СВЦЭМ!$D$10+'СЕТ СН'!$G$6-'СЕТ СН'!$G$22</f>
        <v>2413.7015717300001</v>
      </c>
      <c r="F64" s="36">
        <f>SUMIFS(СВЦЭМ!$C$39:$C$782,СВЦЭМ!$A$39:$A$782,$A64,СВЦЭМ!$B$39:$B$782,F$47)+'СЕТ СН'!$G$12+СВЦЭМ!$D$10+'СЕТ СН'!$G$6-'СЕТ СН'!$G$22</f>
        <v>2420.2221806299999</v>
      </c>
      <c r="G64" s="36">
        <f>SUMIFS(СВЦЭМ!$C$39:$C$782,СВЦЭМ!$A$39:$A$782,$A64,СВЦЭМ!$B$39:$B$782,G$47)+'СЕТ СН'!$G$12+СВЦЭМ!$D$10+'СЕТ СН'!$G$6-'СЕТ СН'!$G$22</f>
        <v>2407.27077336</v>
      </c>
      <c r="H64" s="36">
        <f>SUMIFS(СВЦЭМ!$C$39:$C$782,СВЦЭМ!$A$39:$A$782,$A64,СВЦЭМ!$B$39:$B$782,H$47)+'СЕТ СН'!$G$12+СВЦЭМ!$D$10+'СЕТ СН'!$G$6-'СЕТ СН'!$G$22</f>
        <v>2363.3653990499997</v>
      </c>
      <c r="I64" s="36">
        <f>SUMIFS(СВЦЭМ!$C$39:$C$782,СВЦЭМ!$A$39:$A$782,$A64,СВЦЭМ!$B$39:$B$782,I$47)+'СЕТ СН'!$G$12+СВЦЭМ!$D$10+'СЕТ СН'!$G$6-'СЕТ СН'!$G$22</f>
        <v>2283.3163446399999</v>
      </c>
      <c r="J64" s="36">
        <f>SUMIFS(СВЦЭМ!$C$39:$C$782,СВЦЭМ!$A$39:$A$782,$A64,СВЦЭМ!$B$39:$B$782,J$47)+'СЕТ СН'!$G$12+СВЦЭМ!$D$10+'СЕТ СН'!$G$6-'СЕТ СН'!$G$22</f>
        <v>2292.0669688200001</v>
      </c>
      <c r="K64" s="36">
        <f>SUMIFS(СВЦЭМ!$C$39:$C$782,СВЦЭМ!$A$39:$A$782,$A64,СВЦЭМ!$B$39:$B$782,K$47)+'СЕТ СН'!$G$12+СВЦЭМ!$D$10+'СЕТ СН'!$G$6-'СЕТ СН'!$G$22</f>
        <v>2510.1278767899998</v>
      </c>
      <c r="L64" s="36">
        <f>SUMIFS(СВЦЭМ!$C$39:$C$782,СВЦЭМ!$A$39:$A$782,$A64,СВЦЭМ!$B$39:$B$782,L$47)+'СЕТ СН'!$G$12+СВЦЭМ!$D$10+'СЕТ СН'!$G$6-'СЕТ СН'!$G$22</f>
        <v>164240.06943436997</v>
      </c>
      <c r="M64" s="36">
        <f>SUMIFS(СВЦЭМ!$C$39:$C$782,СВЦЭМ!$A$39:$A$782,$A64,СВЦЭМ!$B$39:$B$782,M$47)+'СЕТ СН'!$G$12+СВЦЭМ!$D$10+'СЕТ СН'!$G$6-'СЕТ СН'!$G$22</f>
        <v>2267.6885579099999</v>
      </c>
      <c r="N64" s="36">
        <f>SUMIFS(СВЦЭМ!$C$39:$C$782,СВЦЭМ!$A$39:$A$782,$A64,СВЦЭМ!$B$39:$B$782,N$47)+'СЕТ СН'!$G$12+СВЦЭМ!$D$10+'СЕТ СН'!$G$6-'СЕТ СН'!$G$22</f>
        <v>2299.63851049</v>
      </c>
      <c r="O64" s="36">
        <f>SUMIFS(СВЦЭМ!$C$39:$C$782,СВЦЭМ!$A$39:$A$782,$A64,СВЦЭМ!$B$39:$B$782,O$47)+'СЕТ СН'!$G$12+СВЦЭМ!$D$10+'СЕТ СН'!$G$6-'СЕТ СН'!$G$22</f>
        <v>2320.8813412700001</v>
      </c>
      <c r="P64" s="36">
        <f>SUMIFS(СВЦЭМ!$C$39:$C$782,СВЦЭМ!$A$39:$A$782,$A64,СВЦЭМ!$B$39:$B$782,P$47)+'СЕТ СН'!$G$12+СВЦЭМ!$D$10+'СЕТ СН'!$G$6-'СЕТ СН'!$G$22</f>
        <v>2325.4484782700001</v>
      </c>
      <c r="Q64" s="36">
        <f>SUMIFS(СВЦЭМ!$C$39:$C$782,СВЦЭМ!$A$39:$A$782,$A64,СВЦЭМ!$B$39:$B$782,Q$47)+'СЕТ СН'!$G$12+СВЦЭМ!$D$10+'СЕТ СН'!$G$6-'СЕТ СН'!$G$22</f>
        <v>2335.9297411899997</v>
      </c>
      <c r="R64" s="36">
        <f>SUMIFS(СВЦЭМ!$C$39:$C$782,СВЦЭМ!$A$39:$A$782,$A64,СВЦЭМ!$B$39:$B$782,R$47)+'СЕТ СН'!$G$12+СВЦЭМ!$D$10+'СЕТ СН'!$G$6-'СЕТ СН'!$G$22</f>
        <v>2320.8083849700001</v>
      </c>
      <c r="S64" s="36">
        <f>SUMIFS(СВЦЭМ!$C$39:$C$782,СВЦЭМ!$A$39:$A$782,$A64,СВЦЭМ!$B$39:$B$782,S$47)+'СЕТ СН'!$G$12+СВЦЭМ!$D$10+'СЕТ СН'!$G$6-'СЕТ СН'!$G$22</f>
        <v>3081.22956544</v>
      </c>
      <c r="T64" s="36">
        <f>SUMIFS(СВЦЭМ!$C$39:$C$782,СВЦЭМ!$A$39:$A$782,$A64,СВЦЭМ!$B$39:$B$782,T$47)+'СЕТ СН'!$G$12+СВЦЭМ!$D$10+'СЕТ СН'!$G$6-'СЕТ СН'!$G$22</f>
        <v>2308.43273688</v>
      </c>
      <c r="U64" s="36">
        <f>SUMIFS(СВЦЭМ!$C$39:$C$782,СВЦЭМ!$A$39:$A$782,$A64,СВЦЭМ!$B$39:$B$782,U$47)+'СЕТ СН'!$G$12+СВЦЭМ!$D$10+'СЕТ СН'!$G$6-'СЕТ СН'!$G$22</f>
        <v>2271.4942817699998</v>
      </c>
      <c r="V64" s="36">
        <f>SUMIFS(СВЦЭМ!$C$39:$C$782,СВЦЭМ!$A$39:$A$782,$A64,СВЦЭМ!$B$39:$B$782,V$47)+'СЕТ СН'!$G$12+СВЦЭМ!$D$10+'СЕТ СН'!$G$6-'СЕТ СН'!$G$22</f>
        <v>2267.8964932200001</v>
      </c>
      <c r="W64" s="36">
        <f>SUMIFS(СВЦЭМ!$C$39:$C$782,СВЦЭМ!$A$39:$A$782,$A64,СВЦЭМ!$B$39:$B$782,W$47)+'СЕТ СН'!$G$12+СВЦЭМ!$D$10+'СЕТ СН'!$G$6-'СЕТ СН'!$G$22</f>
        <v>2272.5439561600001</v>
      </c>
      <c r="X64" s="36">
        <f>SUMIFS(СВЦЭМ!$C$39:$C$782,СВЦЭМ!$A$39:$A$782,$A64,СВЦЭМ!$B$39:$B$782,X$47)+'СЕТ СН'!$G$12+СВЦЭМ!$D$10+'СЕТ СН'!$G$6-'СЕТ СН'!$G$22</f>
        <v>2322.2078191199998</v>
      </c>
      <c r="Y64" s="36">
        <f>SUMIFS(СВЦЭМ!$C$39:$C$782,СВЦЭМ!$A$39:$A$782,$A64,СВЦЭМ!$B$39:$B$782,Y$47)+'СЕТ СН'!$G$12+СВЦЭМ!$D$10+'СЕТ СН'!$G$6-'СЕТ СН'!$G$22</f>
        <v>2361.9799399499998</v>
      </c>
    </row>
    <row r="65" spans="1:27" ht="15.75" x14ac:dyDescent="0.2">
      <c r="A65" s="35">
        <f t="shared" si="1"/>
        <v>45003</v>
      </c>
      <c r="B65" s="36">
        <f>SUMIFS(СВЦЭМ!$C$39:$C$782,СВЦЭМ!$A$39:$A$782,$A65,СВЦЭМ!$B$39:$B$782,B$47)+'СЕТ СН'!$G$12+СВЦЭМ!$D$10+'СЕТ СН'!$G$6-'СЕТ СН'!$G$22</f>
        <v>2204.96958877</v>
      </c>
      <c r="C65" s="36">
        <f>SUMIFS(СВЦЭМ!$C$39:$C$782,СВЦЭМ!$A$39:$A$782,$A65,СВЦЭМ!$B$39:$B$782,C$47)+'СЕТ СН'!$G$12+СВЦЭМ!$D$10+'СЕТ СН'!$G$6-'СЕТ СН'!$G$22</f>
        <v>2257.5235316200001</v>
      </c>
      <c r="D65" s="36">
        <f>SUMIFS(СВЦЭМ!$C$39:$C$782,СВЦЭМ!$A$39:$A$782,$A65,СВЦЭМ!$B$39:$B$782,D$47)+'СЕТ СН'!$G$12+СВЦЭМ!$D$10+'СЕТ СН'!$G$6-'СЕТ СН'!$G$22</f>
        <v>2287.3110826699999</v>
      </c>
      <c r="E65" s="36">
        <f>SUMIFS(СВЦЭМ!$C$39:$C$782,СВЦЭМ!$A$39:$A$782,$A65,СВЦЭМ!$B$39:$B$782,E$47)+'СЕТ СН'!$G$12+СВЦЭМ!$D$10+'СЕТ СН'!$G$6-'СЕТ СН'!$G$22</f>
        <v>2284.1350127400001</v>
      </c>
      <c r="F65" s="36">
        <f>SUMIFS(СВЦЭМ!$C$39:$C$782,СВЦЭМ!$A$39:$A$782,$A65,СВЦЭМ!$B$39:$B$782,F$47)+'СЕТ СН'!$G$12+СВЦЭМ!$D$10+'СЕТ СН'!$G$6-'СЕТ СН'!$G$22</f>
        <v>2310.05531574</v>
      </c>
      <c r="G65" s="36">
        <f>SUMIFS(СВЦЭМ!$C$39:$C$782,СВЦЭМ!$A$39:$A$782,$A65,СВЦЭМ!$B$39:$B$782,G$47)+'СЕТ СН'!$G$12+СВЦЭМ!$D$10+'СЕТ СН'!$G$6-'СЕТ СН'!$G$22</f>
        <v>2286.92654808</v>
      </c>
      <c r="H65" s="36">
        <f>SUMIFS(СВЦЭМ!$C$39:$C$782,СВЦЭМ!$A$39:$A$782,$A65,СВЦЭМ!$B$39:$B$782,H$47)+'СЕТ СН'!$G$12+СВЦЭМ!$D$10+'СЕТ СН'!$G$6-'СЕТ СН'!$G$22</f>
        <v>2283.7060401899998</v>
      </c>
      <c r="I65" s="36">
        <f>SUMIFS(СВЦЭМ!$C$39:$C$782,СВЦЭМ!$A$39:$A$782,$A65,СВЦЭМ!$B$39:$B$782,I$47)+'СЕТ СН'!$G$12+СВЦЭМ!$D$10+'СЕТ СН'!$G$6-'СЕТ СН'!$G$22</f>
        <v>2264.47662765</v>
      </c>
      <c r="J65" s="36">
        <f>SUMIFS(СВЦЭМ!$C$39:$C$782,СВЦЭМ!$A$39:$A$782,$A65,СВЦЭМ!$B$39:$B$782,J$47)+'СЕТ СН'!$G$12+СВЦЭМ!$D$10+'СЕТ СН'!$G$6-'СЕТ СН'!$G$22</f>
        <v>2217.7016760699998</v>
      </c>
      <c r="K65" s="36">
        <f>SUMIFS(СВЦЭМ!$C$39:$C$782,СВЦЭМ!$A$39:$A$782,$A65,СВЦЭМ!$B$39:$B$782,K$47)+'СЕТ СН'!$G$12+СВЦЭМ!$D$10+'СЕТ СН'!$G$6-'СЕТ СН'!$G$22</f>
        <v>2148.8480815499997</v>
      </c>
      <c r="L65" s="36">
        <f>SUMIFS(СВЦЭМ!$C$39:$C$782,СВЦЭМ!$A$39:$A$782,$A65,СВЦЭМ!$B$39:$B$782,L$47)+'СЕТ СН'!$G$12+СВЦЭМ!$D$10+'СЕТ СН'!$G$6-'СЕТ СН'!$G$22</f>
        <v>2098.3517212900001</v>
      </c>
      <c r="M65" s="36">
        <f>SUMIFS(СВЦЭМ!$C$39:$C$782,СВЦЭМ!$A$39:$A$782,$A65,СВЦЭМ!$B$39:$B$782,M$47)+'СЕТ СН'!$G$12+СВЦЭМ!$D$10+'СЕТ СН'!$G$6-'СЕТ СН'!$G$22</f>
        <v>2085.2134809599997</v>
      </c>
      <c r="N65" s="36">
        <f>SUMIFS(СВЦЭМ!$C$39:$C$782,СВЦЭМ!$A$39:$A$782,$A65,СВЦЭМ!$B$39:$B$782,N$47)+'СЕТ СН'!$G$12+СВЦЭМ!$D$10+'СЕТ СН'!$G$6-'СЕТ СН'!$G$22</f>
        <v>2120.2172679099999</v>
      </c>
      <c r="O65" s="36">
        <f>SUMIFS(СВЦЭМ!$C$39:$C$782,СВЦЭМ!$A$39:$A$782,$A65,СВЦЭМ!$B$39:$B$782,O$47)+'СЕТ СН'!$G$12+СВЦЭМ!$D$10+'СЕТ СН'!$G$6-'СЕТ СН'!$G$22</f>
        <v>2088.9848984999999</v>
      </c>
      <c r="P65" s="36">
        <f>SUMIFS(СВЦЭМ!$C$39:$C$782,СВЦЭМ!$A$39:$A$782,$A65,СВЦЭМ!$B$39:$B$782,P$47)+'СЕТ СН'!$G$12+СВЦЭМ!$D$10+'СЕТ СН'!$G$6-'СЕТ СН'!$G$22</f>
        <v>2106.4403831</v>
      </c>
      <c r="Q65" s="36">
        <f>SUMIFS(СВЦЭМ!$C$39:$C$782,СВЦЭМ!$A$39:$A$782,$A65,СВЦЭМ!$B$39:$B$782,Q$47)+'СЕТ СН'!$G$12+СВЦЭМ!$D$10+'СЕТ СН'!$G$6-'СЕТ СН'!$G$22</f>
        <v>2119.1912135299999</v>
      </c>
      <c r="R65" s="36">
        <f>SUMIFS(СВЦЭМ!$C$39:$C$782,СВЦЭМ!$A$39:$A$782,$A65,СВЦЭМ!$B$39:$B$782,R$47)+'СЕТ СН'!$G$12+СВЦЭМ!$D$10+'СЕТ СН'!$G$6-'СЕТ СН'!$G$22</f>
        <v>2172.4056299999997</v>
      </c>
      <c r="S65" s="36">
        <f>SUMIFS(СВЦЭМ!$C$39:$C$782,СВЦЭМ!$A$39:$A$782,$A65,СВЦЭМ!$B$39:$B$782,S$47)+'СЕТ СН'!$G$12+СВЦЭМ!$D$10+'СЕТ СН'!$G$6-'СЕТ СН'!$G$22</f>
        <v>2133.83544497</v>
      </c>
      <c r="T65" s="36">
        <f>SUMIFS(СВЦЭМ!$C$39:$C$782,СВЦЭМ!$A$39:$A$782,$A65,СВЦЭМ!$B$39:$B$782,T$47)+'СЕТ СН'!$G$12+СВЦЭМ!$D$10+'СЕТ СН'!$G$6-'СЕТ СН'!$G$22</f>
        <v>2123.90446926</v>
      </c>
      <c r="U65" s="36">
        <f>SUMIFS(СВЦЭМ!$C$39:$C$782,СВЦЭМ!$A$39:$A$782,$A65,СВЦЭМ!$B$39:$B$782,U$47)+'СЕТ СН'!$G$12+СВЦЭМ!$D$10+'СЕТ СН'!$G$6-'СЕТ СН'!$G$22</f>
        <v>2112.8554537700002</v>
      </c>
      <c r="V65" s="36">
        <f>SUMIFS(СВЦЭМ!$C$39:$C$782,СВЦЭМ!$A$39:$A$782,$A65,СВЦЭМ!$B$39:$B$782,V$47)+'СЕТ СН'!$G$12+СВЦЭМ!$D$10+'СЕТ СН'!$G$6-'СЕТ СН'!$G$22</f>
        <v>2078.75136183</v>
      </c>
      <c r="W65" s="36">
        <f>SUMIFS(СВЦЭМ!$C$39:$C$782,СВЦЭМ!$A$39:$A$782,$A65,СВЦЭМ!$B$39:$B$782,W$47)+'СЕТ СН'!$G$12+СВЦЭМ!$D$10+'СЕТ СН'!$G$6-'СЕТ СН'!$G$22</f>
        <v>2092.1425487900001</v>
      </c>
      <c r="X65" s="36">
        <f>SUMIFS(СВЦЭМ!$C$39:$C$782,СВЦЭМ!$A$39:$A$782,$A65,СВЦЭМ!$B$39:$B$782,X$47)+'СЕТ СН'!$G$12+СВЦЭМ!$D$10+'СЕТ СН'!$G$6-'СЕТ СН'!$G$22</f>
        <v>2132.6014224699998</v>
      </c>
      <c r="Y65" s="36">
        <f>SUMIFS(СВЦЭМ!$C$39:$C$782,СВЦЭМ!$A$39:$A$782,$A65,СВЦЭМ!$B$39:$B$782,Y$47)+'СЕТ СН'!$G$12+СВЦЭМ!$D$10+'СЕТ СН'!$G$6-'СЕТ СН'!$G$22</f>
        <v>2159.1837142199997</v>
      </c>
    </row>
    <row r="66" spans="1:27" ht="15.75" x14ac:dyDescent="0.2">
      <c r="A66" s="35">
        <f t="shared" si="1"/>
        <v>45004</v>
      </c>
      <c r="B66" s="36">
        <f>SUMIFS(СВЦЭМ!$C$39:$C$782,СВЦЭМ!$A$39:$A$782,$A66,СВЦЭМ!$B$39:$B$782,B$47)+'СЕТ СН'!$G$12+СВЦЭМ!$D$10+'СЕТ СН'!$G$6-'СЕТ СН'!$G$22</f>
        <v>2205.9946847400001</v>
      </c>
      <c r="C66" s="36">
        <f>SUMIFS(СВЦЭМ!$C$39:$C$782,СВЦЭМ!$A$39:$A$782,$A66,СВЦЭМ!$B$39:$B$782,C$47)+'СЕТ СН'!$G$12+СВЦЭМ!$D$10+'СЕТ СН'!$G$6-'СЕТ СН'!$G$22</f>
        <v>2239.8609788499998</v>
      </c>
      <c r="D66" s="36">
        <f>SUMIFS(СВЦЭМ!$C$39:$C$782,СВЦЭМ!$A$39:$A$782,$A66,СВЦЭМ!$B$39:$B$782,D$47)+'СЕТ СН'!$G$12+СВЦЭМ!$D$10+'СЕТ СН'!$G$6-'СЕТ СН'!$G$22</f>
        <v>2309.13526946</v>
      </c>
      <c r="E66" s="36">
        <f>SUMIFS(СВЦЭМ!$C$39:$C$782,СВЦЭМ!$A$39:$A$782,$A66,СВЦЭМ!$B$39:$B$782,E$47)+'СЕТ СН'!$G$12+СВЦЭМ!$D$10+'СЕТ СН'!$G$6-'СЕТ СН'!$G$22</f>
        <v>2308.9758336300001</v>
      </c>
      <c r="F66" s="36">
        <f>SUMIFS(СВЦЭМ!$C$39:$C$782,СВЦЭМ!$A$39:$A$782,$A66,СВЦЭМ!$B$39:$B$782,F$47)+'СЕТ СН'!$G$12+СВЦЭМ!$D$10+'СЕТ СН'!$G$6-'СЕТ СН'!$G$22</f>
        <v>2310.90100678</v>
      </c>
      <c r="G66" s="36">
        <f>SUMIFS(СВЦЭМ!$C$39:$C$782,СВЦЭМ!$A$39:$A$782,$A66,СВЦЭМ!$B$39:$B$782,G$47)+'СЕТ СН'!$G$12+СВЦЭМ!$D$10+'СЕТ СН'!$G$6-'СЕТ СН'!$G$22</f>
        <v>2305.4459583600001</v>
      </c>
      <c r="H66" s="36">
        <f>SUMIFS(СВЦЭМ!$C$39:$C$782,СВЦЭМ!$A$39:$A$782,$A66,СВЦЭМ!$B$39:$B$782,H$47)+'СЕТ СН'!$G$12+СВЦЭМ!$D$10+'СЕТ СН'!$G$6-'СЕТ СН'!$G$22</f>
        <v>2293.49523881</v>
      </c>
      <c r="I66" s="36">
        <f>SUMIFS(СВЦЭМ!$C$39:$C$782,СВЦЭМ!$A$39:$A$782,$A66,СВЦЭМ!$B$39:$B$782,I$47)+'СЕТ СН'!$G$12+СВЦЭМ!$D$10+'СЕТ СН'!$G$6-'СЕТ СН'!$G$22</f>
        <v>2240.4259165099998</v>
      </c>
      <c r="J66" s="36">
        <f>SUMIFS(СВЦЭМ!$C$39:$C$782,СВЦЭМ!$A$39:$A$782,$A66,СВЦЭМ!$B$39:$B$782,J$47)+'СЕТ СН'!$G$12+СВЦЭМ!$D$10+'СЕТ СН'!$G$6-'СЕТ СН'!$G$22</f>
        <v>2234.9452515200001</v>
      </c>
      <c r="K66" s="36">
        <f>SUMIFS(СВЦЭМ!$C$39:$C$782,СВЦЭМ!$A$39:$A$782,$A66,СВЦЭМ!$B$39:$B$782,K$47)+'СЕТ СН'!$G$12+СВЦЭМ!$D$10+'СЕТ СН'!$G$6-'СЕТ СН'!$G$22</f>
        <v>2163.3915304100001</v>
      </c>
      <c r="L66" s="36">
        <f>SUMIFS(СВЦЭМ!$C$39:$C$782,СВЦЭМ!$A$39:$A$782,$A66,СВЦЭМ!$B$39:$B$782,L$47)+'СЕТ СН'!$G$12+СВЦЭМ!$D$10+'СЕТ СН'!$G$6-'СЕТ СН'!$G$22</f>
        <v>2129.6210462599997</v>
      </c>
      <c r="M66" s="36">
        <f>SUMIFS(СВЦЭМ!$C$39:$C$782,СВЦЭМ!$A$39:$A$782,$A66,СВЦЭМ!$B$39:$B$782,M$47)+'СЕТ СН'!$G$12+СВЦЭМ!$D$10+'СЕТ СН'!$G$6-'СЕТ СН'!$G$22</f>
        <v>2124.3054837</v>
      </c>
      <c r="N66" s="36">
        <f>SUMIFS(СВЦЭМ!$C$39:$C$782,СВЦЭМ!$A$39:$A$782,$A66,СВЦЭМ!$B$39:$B$782,N$47)+'СЕТ СН'!$G$12+СВЦЭМ!$D$10+'СЕТ СН'!$G$6-'СЕТ СН'!$G$22</f>
        <v>2146.54467303</v>
      </c>
      <c r="O66" s="36">
        <f>SUMIFS(СВЦЭМ!$C$39:$C$782,СВЦЭМ!$A$39:$A$782,$A66,СВЦЭМ!$B$39:$B$782,O$47)+'СЕТ СН'!$G$12+СВЦЭМ!$D$10+'СЕТ СН'!$G$6-'СЕТ СН'!$G$22</f>
        <v>2168.2828646399998</v>
      </c>
      <c r="P66" s="36">
        <f>SUMIFS(СВЦЭМ!$C$39:$C$782,СВЦЭМ!$A$39:$A$782,$A66,СВЦЭМ!$B$39:$B$782,P$47)+'СЕТ СН'!$G$12+СВЦЭМ!$D$10+'СЕТ СН'!$G$6-'СЕТ СН'!$G$22</f>
        <v>2172.2984201099998</v>
      </c>
      <c r="Q66" s="36">
        <f>SUMIFS(СВЦЭМ!$C$39:$C$782,СВЦЭМ!$A$39:$A$782,$A66,СВЦЭМ!$B$39:$B$782,Q$47)+'СЕТ СН'!$G$12+СВЦЭМ!$D$10+'СЕТ СН'!$G$6-'СЕТ СН'!$G$22</f>
        <v>2176.85201198</v>
      </c>
      <c r="R66" s="36">
        <f>SUMIFS(СВЦЭМ!$C$39:$C$782,СВЦЭМ!$A$39:$A$782,$A66,СВЦЭМ!$B$39:$B$782,R$47)+'СЕТ СН'!$G$12+СВЦЭМ!$D$10+'СЕТ СН'!$G$6-'СЕТ СН'!$G$22</f>
        <v>2181.0365874300001</v>
      </c>
      <c r="S66" s="36">
        <f>SUMIFS(СВЦЭМ!$C$39:$C$782,СВЦЭМ!$A$39:$A$782,$A66,СВЦЭМ!$B$39:$B$782,S$47)+'СЕТ СН'!$G$12+СВЦЭМ!$D$10+'СЕТ СН'!$G$6-'СЕТ СН'!$G$22</f>
        <v>2160.8859417099998</v>
      </c>
      <c r="T66" s="36">
        <f>SUMIFS(СВЦЭМ!$C$39:$C$782,СВЦЭМ!$A$39:$A$782,$A66,СВЦЭМ!$B$39:$B$782,T$47)+'СЕТ СН'!$G$12+СВЦЭМ!$D$10+'СЕТ СН'!$G$6-'СЕТ СН'!$G$22</f>
        <v>2147.8185967700001</v>
      </c>
      <c r="U66" s="36">
        <f>SUMIFS(СВЦЭМ!$C$39:$C$782,СВЦЭМ!$A$39:$A$782,$A66,СВЦЭМ!$B$39:$B$782,U$47)+'СЕТ СН'!$G$12+СВЦЭМ!$D$10+'СЕТ СН'!$G$6-'СЕТ СН'!$G$22</f>
        <v>2116.1700352299999</v>
      </c>
      <c r="V66" s="36">
        <f>SUMIFS(СВЦЭМ!$C$39:$C$782,СВЦЭМ!$A$39:$A$782,$A66,СВЦЭМ!$B$39:$B$782,V$47)+'СЕТ СН'!$G$12+СВЦЭМ!$D$10+'СЕТ СН'!$G$6-'СЕТ СН'!$G$22</f>
        <v>2100.4676598199999</v>
      </c>
      <c r="W66" s="36">
        <f>SUMIFS(СВЦЭМ!$C$39:$C$782,СВЦЭМ!$A$39:$A$782,$A66,СВЦЭМ!$B$39:$B$782,W$47)+'СЕТ СН'!$G$12+СВЦЭМ!$D$10+'СЕТ СН'!$G$6-'СЕТ СН'!$G$22</f>
        <v>2113.2670744699999</v>
      </c>
      <c r="X66" s="36">
        <f>SUMIFS(СВЦЭМ!$C$39:$C$782,СВЦЭМ!$A$39:$A$782,$A66,СВЦЭМ!$B$39:$B$782,X$47)+'СЕТ СН'!$G$12+СВЦЭМ!$D$10+'СЕТ СН'!$G$6-'СЕТ СН'!$G$22</f>
        <v>2158.1395655699998</v>
      </c>
      <c r="Y66" s="36">
        <f>SUMIFS(СВЦЭМ!$C$39:$C$782,СВЦЭМ!$A$39:$A$782,$A66,СВЦЭМ!$B$39:$B$782,Y$47)+'СЕТ СН'!$G$12+СВЦЭМ!$D$10+'СЕТ СН'!$G$6-'СЕТ СН'!$G$22</f>
        <v>2213.45532568</v>
      </c>
    </row>
    <row r="67" spans="1:27" ht="15.75" x14ac:dyDescent="0.2">
      <c r="A67" s="35">
        <f t="shared" si="1"/>
        <v>45005</v>
      </c>
      <c r="B67" s="36">
        <f>SUMIFS(СВЦЭМ!$C$39:$C$782,СВЦЭМ!$A$39:$A$782,$A67,СВЦЭМ!$B$39:$B$782,B$47)+'СЕТ СН'!$G$12+СВЦЭМ!$D$10+'СЕТ СН'!$G$6-'СЕТ СН'!$G$22</f>
        <v>2220.2798620799999</v>
      </c>
      <c r="C67" s="36">
        <f>SUMIFS(СВЦЭМ!$C$39:$C$782,СВЦЭМ!$A$39:$A$782,$A67,СВЦЭМ!$B$39:$B$782,C$47)+'СЕТ СН'!$G$12+СВЦЭМ!$D$10+'СЕТ СН'!$G$6-'СЕТ СН'!$G$22</f>
        <v>2270.6418433399999</v>
      </c>
      <c r="D67" s="36">
        <f>SUMIFS(СВЦЭМ!$C$39:$C$782,СВЦЭМ!$A$39:$A$782,$A67,СВЦЭМ!$B$39:$B$782,D$47)+'СЕТ СН'!$G$12+СВЦЭМ!$D$10+'СЕТ СН'!$G$6-'СЕТ СН'!$G$22</f>
        <v>2288.74152723</v>
      </c>
      <c r="E67" s="36">
        <f>SUMIFS(СВЦЭМ!$C$39:$C$782,СВЦЭМ!$A$39:$A$782,$A67,СВЦЭМ!$B$39:$B$782,E$47)+'СЕТ СН'!$G$12+СВЦЭМ!$D$10+'СЕТ СН'!$G$6-'СЕТ СН'!$G$22</f>
        <v>2305.7147064800001</v>
      </c>
      <c r="F67" s="36">
        <f>SUMIFS(СВЦЭМ!$C$39:$C$782,СВЦЭМ!$A$39:$A$782,$A67,СВЦЭМ!$B$39:$B$782,F$47)+'СЕТ СН'!$G$12+СВЦЭМ!$D$10+'СЕТ СН'!$G$6-'СЕТ СН'!$G$22</f>
        <v>2290.8334232100001</v>
      </c>
      <c r="G67" s="36">
        <f>SUMIFS(СВЦЭМ!$C$39:$C$782,СВЦЭМ!$A$39:$A$782,$A67,СВЦЭМ!$B$39:$B$782,G$47)+'СЕТ СН'!$G$12+СВЦЭМ!$D$10+'СЕТ СН'!$G$6-'СЕТ СН'!$G$22</f>
        <v>2281.2269436799997</v>
      </c>
      <c r="H67" s="36">
        <f>SUMIFS(СВЦЭМ!$C$39:$C$782,СВЦЭМ!$A$39:$A$782,$A67,СВЦЭМ!$B$39:$B$782,H$47)+'СЕТ СН'!$G$12+СВЦЭМ!$D$10+'СЕТ СН'!$G$6-'СЕТ СН'!$G$22</f>
        <v>2314.70848346</v>
      </c>
      <c r="I67" s="36">
        <f>SUMIFS(СВЦЭМ!$C$39:$C$782,СВЦЭМ!$A$39:$A$782,$A67,СВЦЭМ!$B$39:$B$782,I$47)+'СЕТ СН'!$G$12+СВЦЭМ!$D$10+'СЕТ СН'!$G$6-'СЕТ СН'!$G$22</f>
        <v>2222.15072345</v>
      </c>
      <c r="J67" s="36">
        <f>SUMIFS(СВЦЭМ!$C$39:$C$782,СВЦЭМ!$A$39:$A$782,$A67,СВЦЭМ!$B$39:$B$782,J$47)+'СЕТ СН'!$G$12+СВЦЭМ!$D$10+'СЕТ СН'!$G$6-'СЕТ СН'!$G$22</f>
        <v>2217.1488033299997</v>
      </c>
      <c r="K67" s="36">
        <f>SUMIFS(СВЦЭМ!$C$39:$C$782,СВЦЭМ!$A$39:$A$782,$A67,СВЦЭМ!$B$39:$B$782,K$47)+'СЕТ СН'!$G$12+СВЦЭМ!$D$10+'СЕТ СН'!$G$6-'СЕТ СН'!$G$22</f>
        <v>2176.7332502899999</v>
      </c>
      <c r="L67" s="36">
        <f>SUMIFS(СВЦЭМ!$C$39:$C$782,СВЦЭМ!$A$39:$A$782,$A67,СВЦЭМ!$B$39:$B$782,L$47)+'СЕТ СН'!$G$12+СВЦЭМ!$D$10+'СЕТ СН'!$G$6-'СЕТ СН'!$G$22</f>
        <v>2166.9616053300001</v>
      </c>
      <c r="M67" s="36">
        <f>SUMIFS(СВЦЭМ!$C$39:$C$782,СВЦЭМ!$A$39:$A$782,$A67,СВЦЭМ!$B$39:$B$782,M$47)+'СЕТ СН'!$G$12+СВЦЭМ!$D$10+'СЕТ СН'!$G$6-'СЕТ СН'!$G$22</f>
        <v>2180.09600959</v>
      </c>
      <c r="N67" s="36">
        <f>SUMIFS(СВЦЭМ!$C$39:$C$782,СВЦЭМ!$A$39:$A$782,$A67,СВЦЭМ!$B$39:$B$782,N$47)+'СЕТ СН'!$G$12+СВЦЭМ!$D$10+'СЕТ СН'!$G$6-'СЕТ СН'!$G$22</f>
        <v>2223.0519273899999</v>
      </c>
      <c r="O67" s="36">
        <f>SUMIFS(СВЦЭМ!$C$39:$C$782,СВЦЭМ!$A$39:$A$782,$A67,СВЦЭМ!$B$39:$B$782,O$47)+'СЕТ СН'!$G$12+СВЦЭМ!$D$10+'СЕТ СН'!$G$6-'СЕТ СН'!$G$22</f>
        <v>2252.5352531099998</v>
      </c>
      <c r="P67" s="36">
        <f>SUMIFS(СВЦЭМ!$C$39:$C$782,СВЦЭМ!$A$39:$A$782,$A67,СВЦЭМ!$B$39:$B$782,P$47)+'СЕТ СН'!$G$12+СВЦЭМ!$D$10+'СЕТ СН'!$G$6-'СЕТ СН'!$G$22</f>
        <v>2260.5344412199997</v>
      </c>
      <c r="Q67" s="36">
        <f>SUMIFS(СВЦЭМ!$C$39:$C$782,СВЦЭМ!$A$39:$A$782,$A67,СВЦЭМ!$B$39:$B$782,Q$47)+'СЕТ СН'!$G$12+СВЦЭМ!$D$10+'СЕТ СН'!$G$6-'СЕТ СН'!$G$22</f>
        <v>2269.3920091700002</v>
      </c>
      <c r="R67" s="36">
        <f>SUMIFS(СВЦЭМ!$C$39:$C$782,СВЦЭМ!$A$39:$A$782,$A67,СВЦЭМ!$B$39:$B$782,R$47)+'СЕТ СН'!$G$12+СВЦЭМ!$D$10+'СЕТ СН'!$G$6-'СЕТ СН'!$G$22</f>
        <v>2265.1975690099998</v>
      </c>
      <c r="S67" s="36">
        <f>SUMIFS(СВЦЭМ!$C$39:$C$782,СВЦЭМ!$A$39:$A$782,$A67,СВЦЭМ!$B$39:$B$782,S$47)+'СЕТ СН'!$G$12+СВЦЭМ!$D$10+'СЕТ СН'!$G$6-'СЕТ СН'!$G$22</f>
        <v>2246.97236054</v>
      </c>
      <c r="T67" s="36">
        <f>SUMIFS(СВЦЭМ!$C$39:$C$782,СВЦЭМ!$A$39:$A$782,$A67,СВЦЭМ!$B$39:$B$782,T$47)+'СЕТ СН'!$G$12+СВЦЭМ!$D$10+'СЕТ СН'!$G$6-'СЕТ СН'!$G$22</f>
        <v>2219.7750348700001</v>
      </c>
      <c r="U67" s="36">
        <f>SUMIFS(СВЦЭМ!$C$39:$C$782,СВЦЭМ!$A$39:$A$782,$A67,СВЦЭМ!$B$39:$B$782,U$47)+'СЕТ СН'!$G$12+СВЦЭМ!$D$10+'СЕТ СН'!$G$6-'СЕТ СН'!$G$22</f>
        <v>2179.2467866799998</v>
      </c>
      <c r="V67" s="36">
        <f>SUMIFS(СВЦЭМ!$C$39:$C$782,СВЦЭМ!$A$39:$A$782,$A67,СВЦЭМ!$B$39:$B$782,V$47)+'СЕТ СН'!$G$12+СВЦЭМ!$D$10+'СЕТ СН'!$G$6-'СЕТ СН'!$G$22</f>
        <v>2173.4924541199998</v>
      </c>
      <c r="W67" s="36">
        <f>SUMIFS(СВЦЭМ!$C$39:$C$782,СВЦЭМ!$A$39:$A$782,$A67,СВЦЭМ!$B$39:$B$782,W$47)+'СЕТ СН'!$G$12+СВЦЭМ!$D$10+'СЕТ СН'!$G$6-'СЕТ СН'!$G$22</f>
        <v>2176.8551088700001</v>
      </c>
      <c r="X67" s="36">
        <f>SUMIFS(СВЦЭМ!$C$39:$C$782,СВЦЭМ!$A$39:$A$782,$A67,СВЦЭМ!$B$39:$B$782,X$47)+'СЕТ СН'!$G$12+СВЦЭМ!$D$10+'СЕТ СН'!$G$6-'СЕТ СН'!$G$22</f>
        <v>2220.7815485900001</v>
      </c>
      <c r="Y67" s="36">
        <f>SUMIFS(СВЦЭМ!$C$39:$C$782,СВЦЭМ!$A$39:$A$782,$A67,СВЦЭМ!$B$39:$B$782,Y$47)+'СЕТ СН'!$G$12+СВЦЭМ!$D$10+'СЕТ СН'!$G$6-'СЕТ СН'!$G$22</f>
        <v>2261.96239328</v>
      </c>
    </row>
    <row r="68" spans="1:27" ht="15.75" x14ac:dyDescent="0.2">
      <c r="A68" s="35">
        <f t="shared" si="1"/>
        <v>45006</v>
      </c>
      <c r="B68" s="36">
        <f>SUMIFS(СВЦЭМ!$C$39:$C$782,СВЦЭМ!$A$39:$A$782,$A68,СВЦЭМ!$B$39:$B$782,B$47)+'СЕТ СН'!$G$12+СВЦЭМ!$D$10+'СЕТ СН'!$G$6-'СЕТ СН'!$G$22</f>
        <v>2160.1568402100002</v>
      </c>
      <c r="C68" s="36">
        <f>SUMIFS(СВЦЭМ!$C$39:$C$782,СВЦЭМ!$A$39:$A$782,$A68,СВЦЭМ!$B$39:$B$782,C$47)+'СЕТ СН'!$G$12+СВЦЭМ!$D$10+'СЕТ СН'!$G$6-'СЕТ СН'!$G$22</f>
        <v>2216.3474091799999</v>
      </c>
      <c r="D68" s="36">
        <f>SUMIFS(СВЦЭМ!$C$39:$C$782,СВЦЭМ!$A$39:$A$782,$A68,СВЦЭМ!$B$39:$B$782,D$47)+'СЕТ СН'!$G$12+СВЦЭМ!$D$10+'СЕТ СН'!$G$6-'СЕТ СН'!$G$22</f>
        <v>2243.29145952</v>
      </c>
      <c r="E68" s="36">
        <f>SUMIFS(СВЦЭМ!$C$39:$C$782,СВЦЭМ!$A$39:$A$782,$A68,СВЦЭМ!$B$39:$B$782,E$47)+'СЕТ СН'!$G$12+СВЦЭМ!$D$10+'СЕТ СН'!$G$6-'СЕТ СН'!$G$22</f>
        <v>2253.4385392999998</v>
      </c>
      <c r="F68" s="36">
        <f>SUMIFS(СВЦЭМ!$C$39:$C$782,СВЦЭМ!$A$39:$A$782,$A68,СВЦЭМ!$B$39:$B$782,F$47)+'СЕТ СН'!$G$12+СВЦЭМ!$D$10+'СЕТ СН'!$G$6-'СЕТ СН'!$G$22</f>
        <v>2220.5602314799999</v>
      </c>
      <c r="G68" s="36">
        <f>SUMIFS(СВЦЭМ!$C$39:$C$782,СВЦЭМ!$A$39:$A$782,$A68,СВЦЭМ!$B$39:$B$782,G$47)+'СЕТ СН'!$G$12+СВЦЭМ!$D$10+'СЕТ СН'!$G$6-'СЕТ СН'!$G$22</f>
        <v>2220.80215864</v>
      </c>
      <c r="H68" s="36">
        <f>SUMIFS(СВЦЭМ!$C$39:$C$782,СВЦЭМ!$A$39:$A$782,$A68,СВЦЭМ!$B$39:$B$782,H$47)+'СЕТ СН'!$G$12+СВЦЭМ!$D$10+'СЕТ СН'!$G$6-'СЕТ СН'!$G$22</f>
        <v>2158.43291542</v>
      </c>
      <c r="I68" s="36">
        <f>SUMIFS(СВЦЭМ!$C$39:$C$782,СВЦЭМ!$A$39:$A$782,$A68,СВЦЭМ!$B$39:$B$782,I$47)+'СЕТ СН'!$G$12+СВЦЭМ!$D$10+'СЕТ СН'!$G$6-'СЕТ СН'!$G$22</f>
        <v>2098.2773456499999</v>
      </c>
      <c r="J68" s="36">
        <f>SUMIFS(СВЦЭМ!$C$39:$C$782,СВЦЭМ!$A$39:$A$782,$A68,СВЦЭМ!$B$39:$B$782,J$47)+'СЕТ СН'!$G$12+СВЦЭМ!$D$10+'СЕТ СН'!$G$6-'СЕТ СН'!$G$22</f>
        <v>2090.4063876499999</v>
      </c>
      <c r="K68" s="36">
        <f>SUMIFS(СВЦЭМ!$C$39:$C$782,СВЦЭМ!$A$39:$A$782,$A68,СВЦЭМ!$B$39:$B$782,K$47)+'СЕТ СН'!$G$12+СВЦЭМ!$D$10+'СЕТ СН'!$G$6-'СЕТ СН'!$G$22</f>
        <v>2082.8737581999999</v>
      </c>
      <c r="L68" s="36">
        <f>SUMIFS(СВЦЭМ!$C$39:$C$782,СВЦЭМ!$A$39:$A$782,$A68,СВЦЭМ!$B$39:$B$782,L$47)+'СЕТ СН'!$G$12+СВЦЭМ!$D$10+'СЕТ СН'!$G$6-'СЕТ СН'!$G$22</f>
        <v>2091.72538932</v>
      </c>
      <c r="M68" s="36">
        <f>SUMIFS(СВЦЭМ!$C$39:$C$782,СВЦЭМ!$A$39:$A$782,$A68,СВЦЭМ!$B$39:$B$782,M$47)+'СЕТ СН'!$G$12+СВЦЭМ!$D$10+'СЕТ СН'!$G$6-'СЕТ СН'!$G$22</f>
        <v>2126.97746598</v>
      </c>
      <c r="N68" s="36">
        <f>SUMIFS(СВЦЭМ!$C$39:$C$782,СВЦЭМ!$A$39:$A$782,$A68,СВЦЭМ!$B$39:$B$782,N$47)+'СЕТ СН'!$G$12+СВЦЭМ!$D$10+'СЕТ СН'!$G$6-'СЕТ СН'!$G$22</f>
        <v>2164.3677119999998</v>
      </c>
      <c r="O68" s="36">
        <f>SUMIFS(СВЦЭМ!$C$39:$C$782,СВЦЭМ!$A$39:$A$782,$A68,СВЦЭМ!$B$39:$B$782,O$47)+'СЕТ СН'!$G$12+СВЦЭМ!$D$10+'СЕТ СН'!$G$6-'СЕТ СН'!$G$22</f>
        <v>2207.1155590200001</v>
      </c>
      <c r="P68" s="36">
        <f>SUMIFS(СВЦЭМ!$C$39:$C$782,СВЦЭМ!$A$39:$A$782,$A68,СВЦЭМ!$B$39:$B$782,P$47)+'СЕТ СН'!$G$12+СВЦЭМ!$D$10+'СЕТ СН'!$G$6-'СЕТ СН'!$G$22</f>
        <v>2214.2290551199999</v>
      </c>
      <c r="Q68" s="36">
        <f>SUMIFS(СВЦЭМ!$C$39:$C$782,СВЦЭМ!$A$39:$A$782,$A68,СВЦЭМ!$B$39:$B$782,Q$47)+'СЕТ СН'!$G$12+СВЦЭМ!$D$10+'СЕТ СН'!$G$6-'СЕТ СН'!$G$22</f>
        <v>2227.4603656599998</v>
      </c>
      <c r="R68" s="36">
        <f>SUMIFS(СВЦЭМ!$C$39:$C$782,СВЦЭМ!$A$39:$A$782,$A68,СВЦЭМ!$B$39:$B$782,R$47)+'СЕТ СН'!$G$12+СВЦЭМ!$D$10+'СЕТ СН'!$G$6-'СЕТ СН'!$G$22</f>
        <v>2220.12075</v>
      </c>
      <c r="S68" s="36">
        <f>SUMIFS(СВЦЭМ!$C$39:$C$782,СВЦЭМ!$A$39:$A$782,$A68,СВЦЭМ!$B$39:$B$782,S$47)+'СЕТ СН'!$G$12+СВЦЭМ!$D$10+'СЕТ СН'!$G$6-'СЕТ СН'!$G$22</f>
        <v>2201.37547309</v>
      </c>
      <c r="T68" s="36">
        <f>SUMIFS(СВЦЭМ!$C$39:$C$782,СВЦЭМ!$A$39:$A$782,$A68,СВЦЭМ!$B$39:$B$782,T$47)+'СЕТ СН'!$G$12+СВЦЭМ!$D$10+'СЕТ СН'!$G$6-'СЕТ СН'!$G$22</f>
        <v>2173.9740322600001</v>
      </c>
      <c r="U68" s="36">
        <f>SUMIFS(СВЦЭМ!$C$39:$C$782,СВЦЭМ!$A$39:$A$782,$A68,СВЦЭМ!$B$39:$B$782,U$47)+'СЕТ СН'!$G$12+СВЦЭМ!$D$10+'СЕТ СН'!$G$6-'СЕТ СН'!$G$22</f>
        <v>2143.56374977</v>
      </c>
      <c r="V68" s="36">
        <f>SUMIFS(СВЦЭМ!$C$39:$C$782,СВЦЭМ!$A$39:$A$782,$A68,СВЦЭМ!$B$39:$B$782,V$47)+'СЕТ СН'!$G$12+СВЦЭМ!$D$10+'СЕТ СН'!$G$6-'СЕТ СН'!$G$22</f>
        <v>2128.4306732699997</v>
      </c>
      <c r="W68" s="36">
        <f>SUMIFS(СВЦЭМ!$C$39:$C$782,СВЦЭМ!$A$39:$A$782,$A68,СВЦЭМ!$B$39:$B$782,W$47)+'СЕТ СН'!$G$12+СВЦЭМ!$D$10+'СЕТ СН'!$G$6-'СЕТ СН'!$G$22</f>
        <v>2134.4754165099998</v>
      </c>
      <c r="X68" s="36">
        <f>SUMIFS(СВЦЭМ!$C$39:$C$782,СВЦЭМ!$A$39:$A$782,$A68,СВЦЭМ!$B$39:$B$782,X$47)+'СЕТ СН'!$G$12+СВЦЭМ!$D$10+'СЕТ СН'!$G$6-'СЕТ СН'!$G$22</f>
        <v>2166.7892846999998</v>
      </c>
      <c r="Y68" s="36">
        <f>SUMIFS(СВЦЭМ!$C$39:$C$782,СВЦЭМ!$A$39:$A$782,$A68,СВЦЭМ!$B$39:$B$782,Y$47)+'СЕТ СН'!$G$12+СВЦЭМ!$D$10+'СЕТ СН'!$G$6-'СЕТ СН'!$G$22</f>
        <v>2195.1884648499999</v>
      </c>
    </row>
    <row r="69" spans="1:27" ht="15.75" x14ac:dyDescent="0.2">
      <c r="A69" s="35">
        <f t="shared" si="1"/>
        <v>45007</v>
      </c>
      <c r="B69" s="36">
        <f>SUMIFS(СВЦЭМ!$C$39:$C$782,СВЦЭМ!$A$39:$A$782,$A69,СВЦЭМ!$B$39:$B$782,B$47)+'СЕТ СН'!$G$12+СВЦЭМ!$D$10+'СЕТ СН'!$G$6-'СЕТ СН'!$G$22</f>
        <v>2314.9515757200002</v>
      </c>
      <c r="C69" s="36">
        <f>SUMIFS(СВЦЭМ!$C$39:$C$782,СВЦЭМ!$A$39:$A$782,$A69,СВЦЭМ!$B$39:$B$782,C$47)+'СЕТ СН'!$G$12+СВЦЭМ!$D$10+'СЕТ СН'!$G$6-'СЕТ СН'!$G$22</f>
        <v>2364.6773687</v>
      </c>
      <c r="D69" s="36">
        <f>SUMIFS(СВЦЭМ!$C$39:$C$782,СВЦЭМ!$A$39:$A$782,$A69,СВЦЭМ!$B$39:$B$782,D$47)+'СЕТ СН'!$G$12+СВЦЭМ!$D$10+'СЕТ СН'!$G$6-'СЕТ СН'!$G$22</f>
        <v>2442.3530201399999</v>
      </c>
      <c r="E69" s="36">
        <f>SUMIFS(СВЦЭМ!$C$39:$C$782,СВЦЭМ!$A$39:$A$782,$A69,СВЦЭМ!$B$39:$B$782,E$47)+'СЕТ СН'!$G$12+СВЦЭМ!$D$10+'СЕТ СН'!$G$6-'СЕТ СН'!$G$22</f>
        <v>2455.4200573200001</v>
      </c>
      <c r="F69" s="36">
        <f>SUMIFS(СВЦЭМ!$C$39:$C$782,СВЦЭМ!$A$39:$A$782,$A69,СВЦЭМ!$B$39:$B$782,F$47)+'СЕТ СН'!$G$12+СВЦЭМ!$D$10+'СЕТ СН'!$G$6-'СЕТ СН'!$G$22</f>
        <v>2466.59132559</v>
      </c>
      <c r="G69" s="36">
        <f>SUMIFS(СВЦЭМ!$C$39:$C$782,СВЦЭМ!$A$39:$A$782,$A69,СВЦЭМ!$B$39:$B$782,G$47)+'СЕТ СН'!$G$12+СВЦЭМ!$D$10+'СЕТ СН'!$G$6-'СЕТ СН'!$G$22</f>
        <v>2430.91723348</v>
      </c>
      <c r="H69" s="36">
        <f>SUMIFS(СВЦЭМ!$C$39:$C$782,СВЦЭМ!$A$39:$A$782,$A69,СВЦЭМ!$B$39:$B$782,H$47)+'СЕТ СН'!$G$12+СВЦЭМ!$D$10+'СЕТ СН'!$G$6-'СЕТ СН'!$G$22</f>
        <v>2360.7797982299999</v>
      </c>
      <c r="I69" s="36">
        <f>SUMIFS(СВЦЭМ!$C$39:$C$782,СВЦЭМ!$A$39:$A$782,$A69,СВЦЭМ!$B$39:$B$782,I$47)+'СЕТ СН'!$G$12+СВЦЭМ!$D$10+'СЕТ СН'!$G$6-'СЕТ СН'!$G$22</f>
        <v>2304.4495438899999</v>
      </c>
      <c r="J69" s="36">
        <f>SUMIFS(СВЦЭМ!$C$39:$C$782,СВЦЭМ!$A$39:$A$782,$A69,СВЦЭМ!$B$39:$B$782,J$47)+'СЕТ СН'!$G$12+СВЦЭМ!$D$10+'СЕТ СН'!$G$6-'СЕТ СН'!$G$22</f>
        <v>2304.9770635499999</v>
      </c>
      <c r="K69" s="36">
        <f>SUMIFS(СВЦЭМ!$C$39:$C$782,СВЦЭМ!$A$39:$A$782,$A69,СВЦЭМ!$B$39:$B$782,K$47)+'СЕТ СН'!$G$12+СВЦЭМ!$D$10+'СЕТ СН'!$G$6-'СЕТ СН'!$G$22</f>
        <v>2278.7851153199999</v>
      </c>
      <c r="L69" s="36">
        <f>SUMIFS(СВЦЭМ!$C$39:$C$782,СВЦЭМ!$A$39:$A$782,$A69,СВЦЭМ!$B$39:$B$782,L$47)+'СЕТ СН'!$G$12+СВЦЭМ!$D$10+'СЕТ СН'!$G$6-'СЕТ СН'!$G$22</f>
        <v>2280.9721824799999</v>
      </c>
      <c r="M69" s="36">
        <f>SUMIFS(СВЦЭМ!$C$39:$C$782,СВЦЭМ!$A$39:$A$782,$A69,СВЦЭМ!$B$39:$B$782,M$47)+'СЕТ СН'!$G$12+СВЦЭМ!$D$10+'СЕТ СН'!$G$6-'СЕТ СН'!$G$22</f>
        <v>2253.9768007799998</v>
      </c>
      <c r="N69" s="36">
        <f>SUMIFS(СВЦЭМ!$C$39:$C$782,СВЦЭМ!$A$39:$A$782,$A69,СВЦЭМ!$B$39:$B$782,N$47)+'СЕТ СН'!$G$12+СВЦЭМ!$D$10+'СЕТ СН'!$G$6-'СЕТ СН'!$G$22</f>
        <v>2362.6322272699999</v>
      </c>
      <c r="O69" s="36">
        <f>SUMIFS(СВЦЭМ!$C$39:$C$782,СВЦЭМ!$A$39:$A$782,$A69,СВЦЭМ!$B$39:$B$782,O$47)+'СЕТ СН'!$G$12+СВЦЭМ!$D$10+'СЕТ СН'!$G$6-'СЕТ СН'!$G$22</f>
        <v>2370.4869453699998</v>
      </c>
      <c r="P69" s="36">
        <f>SUMIFS(СВЦЭМ!$C$39:$C$782,СВЦЭМ!$A$39:$A$782,$A69,СВЦЭМ!$B$39:$B$782,P$47)+'СЕТ СН'!$G$12+СВЦЭМ!$D$10+'СЕТ СН'!$G$6-'СЕТ СН'!$G$22</f>
        <v>2373.4868142</v>
      </c>
      <c r="Q69" s="36">
        <f>SUMIFS(СВЦЭМ!$C$39:$C$782,СВЦЭМ!$A$39:$A$782,$A69,СВЦЭМ!$B$39:$B$782,Q$47)+'СЕТ СН'!$G$12+СВЦЭМ!$D$10+'СЕТ СН'!$G$6-'СЕТ СН'!$G$22</f>
        <v>2373.4170338099998</v>
      </c>
      <c r="R69" s="36">
        <f>SUMIFS(СВЦЭМ!$C$39:$C$782,СВЦЭМ!$A$39:$A$782,$A69,СВЦЭМ!$B$39:$B$782,R$47)+'СЕТ СН'!$G$12+СВЦЭМ!$D$10+'СЕТ СН'!$G$6-'СЕТ СН'!$G$22</f>
        <v>2343.5891698</v>
      </c>
      <c r="S69" s="36">
        <f>SUMIFS(СВЦЭМ!$C$39:$C$782,СВЦЭМ!$A$39:$A$782,$A69,СВЦЭМ!$B$39:$B$782,S$47)+'СЕТ СН'!$G$12+СВЦЭМ!$D$10+'СЕТ СН'!$G$6-'СЕТ СН'!$G$22</f>
        <v>2319.6681039699997</v>
      </c>
      <c r="T69" s="36">
        <f>SUMIFS(СВЦЭМ!$C$39:$C$782,СВЦЭМ!$A$39:$A$782,$A69,СВЦЭМ!$B$39:$B$782,T$47)+'СЕТ СН'!$G$12+СВЦЭМ!$D$10+'СЕТ СН'!$G$6-'СЕТ СН'!$G$22</f>
        <v>2323.4909897699999</v>
      </c>
      <c r="U69" s="36">
        <f>SUMIFS(СВЦЭМ!$C$39:$C$782,СВЦЭМ!$A$39:$A$782,$A69,СВЦЭМ!$B$39:$B$782,U$47)+'СЕТ СН'!$G$12+СВЦЭМ!$D$10+'СЕТ СН'!$G$6-'СЕТ СН'!$G$22</f>
        <v>2281.2531315799997</v>
      </c>
      <c r="V69" s="36">
        <f>SUMIFS(СВЦЭМ!$C$39:$C$782,СВЦЭМ!$A$39:$A$782,$A69,СВЦЭМ!$B$39:$B$782,V$47)+'СЕТ СН'!$G$12+СВЦЭМ!$D$10+'СЕТ СН'!$G$6-'СЕТ СН'!$G$22</f>
        <v>2248.4680016799998</v>
      </c>
      <c r="W69" s="36">
        <f>SUMIFS(СВЦЭМ!$C$39:$C$782,СВЦЭМ!$A$39:$A$782,$A69,СВЦЭМ!$B$39:$B$782,W$47)+'СЕТ СН'!$G$12+СВЦЭМ!$D$10+'СЕТ СН'!$G$6-'СЕТ СН'!$G$22</f>
        <v>2245.4162251299999</v>
      </c>
      <c r="X69" s="36">
        <f>SUMIFS(СВЦЭМ!$C$39:$C$782,СВЦЭМ!$A$39:$A$782,$A69,СВЦЭМ!$B$39:$B$782,X$47)+'СЕТ СН'!$G$12+СВЦЭМ!$D$10+'СЕТ СН'!$G$6-'СЕТ СН'!$G$22</f>
        <v>2258.3431329199998</v>
      </c>
      <c r="Y69" s="36">
        <f>SUMIFS(СВЦЭМ!$C$39:$C$782,СВЦЭМ!$A$39:$A$782,$A69,СВЦЭМ!$B$39:$B$782,Y$47)+'СЕТ СН'!$G$12+СВЦЭМ!$D$10+'СЕТ СН'!$G$6-'СЕТ СН'!$G$22</f>
        <v>2309.1617380899997</v>
      </c>
    </row>
    <row r="70" spans="1:27" ht="15.75" x14ac:dyDescent="0.2">
      <c r="A70" s="35">
        <f t="shared" si="1"/>
        <v>45008</v>
      </c>
      <c r="B70" s="36">
        <f>SUMIFS(СВЦЭМ!$C$39:$C$782,СВЦЭМ!$A$39:$A$782,$A70,СВЦЭМ!$B$39:$B$782,B$47)+'СЕТ СН'!$G$12+СВЦЭМ!$D$10+'СЕТ СН'!$G$6-'СЕТ СН'!$G$22</f>
        <v>2378.0500550199999</v>
      </c>
      <c r="C70" s="36">
        <f>SUMIFS(СВЦЭМ!$C$39:$C$782,СВЦЭМ!$A$39:$A$782,$A70,СВЦЭМ!$B$39:$B$782,C$47)+'СЕТ СН'!$G$12+СВЦЭМ!$D$10+'СЕТ СН'!$G$6-'СЕТ СН'!$G$22</f>
        <v>2448.8032631199999</v>
      </c>
      <c r="D70" s="36">
        <f>SUMIFS(СВЦЭМ!$C$39:$C$782,СВЦЭМ!$A$39:$A$782,$A70,СВЦЭМ!$B$39:$B$782,D$47)+'СЕТ СН'!$G$12+СВЦЭМ!$D$10+'СЕТ СН'!$G$6-'СЕТ СН'!$G$22</f>
        <v>2482.3299500100002</v>
      </c>
      <c r="E70" s="36">
        <f>SUMIFS(СВЦЭМ!$C$39:$C$782,СВЦЭМ!$A$39:$A$782,$A70,СВЦЭМ!$B$39:$B$782,E$47)+'СЕТ СН'!$G$12+СВЦЭМ!$D$10+'СЕТ СН'!$G$6-'СЕТ СН'!$G$22</f>
        <v>2503.5766297</v>
      </c>
      <c r="F70" s="36">
        <f>SUMIFS(СВЦЭМ!$C$39:$C$782,СВЦЭМ!$A$39:$A$782,$A70,СВЦЭМ!$B$39:$B$782,F$47)+'СЕТ СН'!$G$12+СВЦЭМ!$D$10+'СЕТ СН'!$G$6-'СЕТ СН'!$G$22</f>
        <v>2499.45877036</v>
      </c>
      <c r="G70" s="36">
        <f>SUMIFS(СВЦЭМ!$C$39:$C$782,СВЦЭМ!$A$39:$A$782,$A70,СВЦЭМ!$B$39:$B$782,G$47)+'СЕТ СН'!$G$12+СВЦЭМ!$D$10+'СЕТ СН'!$G$6-'СЕТ СН'!$G$22</f>
        <v>2428.6359181100001</v>
      </c>
      <c r="H70" s="36">
        <f>SUMIFS(СВЦЭМ!$C$39:$C$782,СВЦЭМ!$A$39:$A$782,$A70,СВЦЭМ!$B$39:$B$782,H$47)+'СЕТ СН'!$G$12+СВЦЭМ!$D$10+'СЕТ СН'!$G$6-'СЕТ СН'!$G$22</f>
        <v>2393.8830811299999</v>
      </c>
      <c r="I70" s="36">
        <f>SUMIFS(СВЦЭМ!$C$39:$C$782,СВЦЭМ!$A$39:$A$782,$A70,СВЦЭМ!$B$39:$B$782,I$47)+'СЕТ СН'!$G$12+СВЦЭМ!$D$10+'СЕТ СН'!$G$6-'СЕТ СН'!$G$22</f>
        <v>2330.3528784599998</v>
      </c>
      <c r="J70" s="36">
        <f>SUMIFS(СВЦЭМ!$C$39:$C$782,СВЦЭМ!$A$39:$A$782,$A70,СВЦЭМ!$B$39:$B$782,J$47)+'СЕТ СН'!$G$12+СВЦЭМ!$D$10+'СЕТ СН'!$G$6-'СЕТ СН'!$G$22</f>
        <v>2311.8667101199999</v>
      </c>
      <c r="K70" s="36">
        <f>SUMIFS(СВЦЭМ!$C$39:$C$782,СВЦЭМ!$A$39:$A$782,$A70,СВЦЭМ!$B$39:$B$782,K$47)+'СЕТ СН'!$G$12+СВЦЭМ!$D$10+'СЕТ СН'!$G$6-'СЕТ СН'!$G$22</f>
        <v>2288.8285461699998</v>
      </c>
      <c r="L70" s="36">
        <f>SUMIFS(СВЦЭМ!$C$39:$C$782,СВЦЭМ!$A$39:$A$782,$A70,СВЦЭМ!$B$39:$B$782,L$47)+'СЕТ СН'!$G$12+СВЦЭМ!$D$10+'СЕТ СН'!$G$6-'СЕТ СН'!$G$22</f>
        <v>2252.3761376299999</v>
      </c>
      <c r="M70" s="36">
        <f>SUMIFS(СВЦЭМ!$C$39:$C$782,СВЦЭМ!$A$39:$A$782,$A70,СВЦЭМ!$B$39:$B$782,M$47)+'СЕТ СН'!$G$12+СВЦЭМ!$D$10+'СЕТ СН'!$G$6-'СЕТ СН'!$G$22</f>
        <v>2278.7306028799999</v>
      </c>
      <c r="N70" s="36">
        <f>SUMIFS(СВЦЭМ!$C$39:$C$782,СВЦЭМ!$A$39:$A$782,$A70,СВЦЭМ!$B$39:$B$782,N$47)+'СЕТ СН'!$G$12+СВЦЭМ!$D$10+'СЕТ СН'!$G$6-'СЕТ СН'!$G$22</f>
        <v>2317.44334802</v>
      </c>
      <c r="O70" s="36">
        <f>SUMIFS(СВЦЭМ!$C$39:$C$782,СВЦЭМ!$A$39:$A$782,$A70,СВЦЭМ!$B$39:$B$782,O$47)+'СЕТ СН'!$G$12+СВЦЭМ!$D$10+'СЕТ СН'!$G$6-'СЕТ СН'!$G$22</f>
        <v>2359.9230899099998</v>
      </c>
      <c r="P70" s="36">
        <f>SUMIFS(СВЦЭМ!$C$39:$C$782,СВЦЭМ!$A$39:$A$782,$A70,СВЦЭМ!$B$39:$B$782,P$47)+'СЕТ СН'!$G$12+СВЦЭМ!$D$10+'СЕТ СН'!$G$6-'СЕТ СН'!$G$22</f>
        <v>2402.4060105000003</v>
      </c>
      <c r="Q70" s="36">
        <f>SUMIFS(СВЦЭМ!$C$39:$C$782,СВЦЭМ!$A$39:$A$782,$A70,СВЦЭМ!$B$39:$B$782,Q$47)+'СЕТ СН'!$G$12+СВЦЭМ!$D$10+'СЕТ СН'!$G$6-'СЕТ СН'!$G$22</f>
        <v>2403.2058504000001</v>
      </c>
      <c r="R70" s="36">
        <f>SUMIFS(СВЦЭМ!$C$39:$C$782,СВЦЭМ!$A$39:$A$782,$A70,СВЦЭМ!$B$39:$B$782,R$47)+'СЕТ СН'!$G$12+СВЦЭМ!$D$10+'СЕТ СН'!$G$6-'СЕТ СН'!$G$22</f>
        <v>2362.1475326999998</v>
      </c>
      <c r="S70" s="36">
        <f>SUMIFS(СВЦЭМ!$C$39:$C$782,СВЦЭМ!$A$39:$A$782,$A70,СВЦЭМ!$B$39:$B$782,S$47)+'СЕТ СН'!$G$12+СВЦЭМ!$D$10+'СЕТ СН'!$G$6-'СЕТ СН'!$G$22</f>
        <v>2346.7437176099997</v>
      </c>
      <c r="T70" s="36">
        <f>SUMIFS(СВЦЭМ!$C$39:$C$782,СВЦЭМ!$A$39:$A$782,$A70,СВЦЭМ!$B$39:$B$782,T$47)+'СЕТ СН'!$G$12+СВЦЭМ!$D$10+'СЕТ СН'!$G$6-'СЕТ СН'!$G$22</f>
        <v>2308.89037164</v>
      </c>
      <c r="U70" s="36">
        <f>SUMIFS(СВЦЭМ!$C$39:$C$782,СВЦЭМ!$A$39:$A$782,$A70,СВЦЭМ!$B$39:$B$782,U$47)+'СЕТ СН'!$G$12+СВЦЭМ!$D$10+'СЕТ СН'!$G$6-'СЕТ СН'!$G$22</f>
        <v>2259.5984877000001</v>
      </c>
      <c r="V70" s="36">
        <f>SUMIFS(СВЦЭМ!$C$39:$C$782,СВЦЭМ!$A$39:$A$782,$A70,СВЦЭМ!$B$39:$B$782,V$47)+'СЕТ СН'!$G$12+СВЦЭМ!$D$10+'СЕТ СН'!$G$6-'СЕТ СН'!$G$22</f>
        <v>2250.0610232200002</v>
      </c>
      <c r="W70" s="36">
        <f>SUMIFS(СВЦЭМ!$C$39:$C$782,СВЦЭМ!$A$39:$A$782,$A70,СВЦЭМ!$B$39:$B$782,W$47)+'СЕТ СН'!$G$12+СВЦЭМ!$D$10+'СЕТ СН'!$G$6-'СЕТ СН'!$G$22</f>
        <v>2287.1472039999999</v>
      </c>
      <c r="X70" s="36">
        <f>SUMIFS(СВЦЭМ!$C$39:$C$782,СВЦЭМ!$A$39:$A$782,$A70,СВЦЭМ!$B$39:$B$782,X$47)+'СЕТ СН'!$G$12+СВЦЭМ!$D$10+'СЕТ СН'!$G$6-'СЕТ СН'!$G$22</f>
        <v>2324.9480880599999</v>
      </c>
      <c r="Y70" s="36">
        <f>SUMIFS(СВЦЭМ!$C$39:$C$782,СВЦЭМ!$A$39:$A$782,$A70,СВЦЭМ!$B$39:$B$782,Y$47)+'СЕТ СН'!$G$12+СВЦЭМ!$D$10+'СЕТ СН'!$G$6-'СЕТ СН'!$G$22</f>
        <v>2357.1092879799999</v>
      </c>
    </row>
    <row r="71" spans="1:27" ht="15.75" x14ac:dyDescent="0.2">
      <c r="A71" s="35">
        <f t="shared" si="1"/>
        <v>45009</v>
      </c>
      <c r="B71" s="36">
        <f>SUMIFS(СВЦЭМ!$C$39:$C$782,СВЦЭМ!$A$39:$A$782,$A71,СВЦЭМ!$B$39:$B$782,B$47)+'СЕТ СН'!$G$12+СВЦЭМ!$D$10+'СЕТ СН'!$G$6-'СЕТ СН'!$G$22</f>
        <v>2451.4101280700002</v>
      </c>
      <c r="C71" s="36">
        <f>SUMIFS(СВЦЭМ!$C$39:$C$782,СВЦЭМ!$A$39:$A$782,$A71,СВЦЭМ!$B$39:$B$782,C$47)+'СЕТ СН'!$G$12+СВЦЭМ!$D$10+'СЕТ СН'!$G$6-'СЕТ СН'!$G$22</f>
        <v>2532.13608329</v>
      </c>
      <c r="D71" s="36">
        <f>SUMIFS(СВЦЭМ!$C$39:$C$782,СВЦЭМ!$A$39:$A$782,$A71,СВЦЭМ!$B$39:$B$782,D$47)+'СЕТ СН'!$G$12+СВЦЭМ!$D$10+'СЕТ СН'!$G$6-'СЕТ СН'!$G$22</f>
        <v>2522.5594265700001</v>
      </c>
      <c r="E71" s="36">
        <f>SUMIFS(СВЦЭМ!$C$39:$C$782,СВЦЭМ!$A$39:$A$782,$A71,СВЦЭМ!$B$39:$B$782,E$47)+'СЕТ СН'!$G$12+СВЦЭМ!$D$10+'СЕТ СН'!$G$6-'СЕТ СН'!$G$22</f>
        <v>2524.4402977300001</v>
      </c>
      <c r="F71" s="36">
        <f>SUMIFS(СВЦЭМ!$C$39:$C$782,СВЦЭМ!$A$39:$A$782,$A71,СВЦЭМ!$B$39:$B$782,F$47)+'СЕТ СН'!$G$12+СВЦЭМ!$D$10+'СЕТ СН'!$G$6-'СЕТ СН'!$G$22</f>
        <v>2523.9636576900002</v>
      </c>
      <c r="G71" s="36">
        <f>SUMIFS(СВЦЭМ!$C$39:$C$782,СВЦЭМ!$A$39:$A$782,$A71,СВЦЭМ!$B$39:$B$782,G$47)+'СЕТ СН'!$G$12+СВЦЭМ!$D$10+'СЕТ СН'!$G$6-'СЕТ СН'!$G$22</f>
        <v>2521.9025919000001</v>
      </c>
      <c r="H71" s="36">
        <f>SUMIFS(СВЦЭМ!$C$39:$C$782,СВЦЭМ!$A$39:$A$782,$A71,СВЦЭМ!$B$39:$B$782,H$47)+'СЕТ СН'!$G$12+СВЦЭМ!$D$10+'СЕТ СН'!$G$6-'СЕТ СН'!$G$22</f>
        <v>2501.9456410900002</v>
      </c>
      <c r="I71" s="36">
        <f>SUMIFS(СВЦЭМ!$C$39:$C$782,СВЦЭМ!$A$39:$A$782,$A71,СВЦЭМ!$B$39:$B$782,I$47)+'СЕТ СН'!$G$12+СВЦЭМ!$D$10+'СЕТ СН'!$G$6-'СЕТ СН'!$G$22</f>
        <v>2421.6672785800001</v>
      </c>
      <c r="J71" s="36">
        <f>SUMIFS(СВЦЭМ!$C$39:$C$782,СВЦЭМ!$A$39:$A$782,$A71,СВЦЭМ!$B$39:$B$782,J$47)+'СЕТ СН'!$G$12+СВЦЭМ!$D$10+'СЕТ СН'!$G$6-'СЕТ СН'!$G$22</f>
        <v>2414.3016723599999</v>
      </c>
      <c r="K71" s="36">
        <f>SUMIFS(СВЦЭМ!$C$39:$C$782,СВЦЭМ!$A$39:$A$782,$A71,СВЦЭМ!$B$39:$B$782,K$47)+'СЕТ СН'!$G$12+СВЦЭМ!$D$10+'СЕТ СН'!$G$6-'СЕТ СН'!$G$22</f>
        <v>2384.5150738699999</v>
      </c>
      <c r="L71" s="36">
        <f>SUMIFS(СВЦЭМ!$C$39:$C$782,СВЦЭМ!$A$39:$A$782,$A71,СВЦЭМ!$B$39:$B$782,L$47)+'СЕТ СН'!$G$12+СВЦЭМ!$D$10+'СЕТ СН'!$G$6-'СЕТ СН'!$G$22</f>
        <v>2315.00737841</v>
      </c>
      <c r="M71" s="36">
        <f>SUMIFS(СВЦЭМ!$C$39:$C$782,СВЦЭМ!$A$39:$A$782,$A71,СВЦЭМ!$B$39:$B$782,M$47)+'СЕТ СН'!$G$12+СВЦЭМ!$D$10+'СЕТ СН'!$G$6-'СЕТ СН'!$G$22</f>
        <v>2319.1921490599998</v>
      </c>
      <c r="N71" s="36">
        <f>SUMIFS(СВЦЭМ!$C$39:$C$782,СВЦЭМ!$A$39:$A$782,$A71,СВЦЭМ!$B$39:$B$782,N$47)+'СЕТ СН'!$G$12+СВЦЭМ!$D$10+'СЕТ СН'!$G$6-'СЕТ СН'!$G$22</f>
        <v>2332.1095175</v>
      </c>
      <c r="O71" s="36">
        <f>SUMIFS(СВЦЭМ!$C$39:$C$782,СВЦЭМ!$A$39:$A$782,$A71,СВЦЭМ!$B$39:$B$782,O$47)+'СЕТ СН'!$G$12+СВЦЭМ!$D$10+'СЕТ СН'!$G$6-'СЕТ СН'!$G$22</f>
        <v>2339.23448229</v>
      </c>
      <c r="P71" s="36">
        <f>SUMIFS(СВЦЭМ!$C$39:$C$782,СВЦЭМ!$A$39:$A$782,$A71,СВЦЭМ!$B$39:$B$782,P$47)+'СЕТ СН'!$G$12+СВЦЭМ!$D$10+'СЕТ СН'!$G$6-'СЕТ СН'!$G$22</f>
        <v>2347.1954769899999</v>
      </c>
      <c r="Q71" s="36">
        <f>SUMIFS(СВЦЭМ!$C$39:$C$782,СВЦЭМ!$A$39:$A$782,$A71,СВЦЭМ!$B$39:$B$782,Q$47)+'СЕТ СН'!$G$12+СВЦЭМ!$D$10+'СЕТ СН'!$G$6-'СЕТ СН'!$G$22</f>
        <v>2342.8287598399997</v>
      </c>
      <c r="R71" s="36">
        <f>SUMIFS(СВЦЭМ!$C$39:$C$782,СВЦЭМ!$A$39:$A$782,$A71,СВЦЭМ!$B$39:$B$782,R$47)+'СЕТ СН'!$G$12+СВЦЭМ!$D$10+'СЕТ СН'!$G$6-'СЕТ СН'!$G$22</f>
        <v>2344.2318977899999</v>
      </c>
      <c r="S71" s="36">
        <f>SUMIFS(СВЦЭМ!$C$39:$C$782,СВЦЭМ!$A$39:$A$782,$A71,СВЦЭМ!$B$39:$B$782,S$47)+'СЕТ СН'!$G$12+СВЦЭМ!$D$10+'СЕТ СН'!$G$6-'СЕТ СН'!$G$22</f>
        <v>2297.48941681</v>
      </c>
      <c r="T71" s="36">
        <f>SUMIFS(СВЦЭМ!$C$39:$C$782,СВЦЭМ!$A$39:$A$782,$A71,СВЦЭМ!$B$39:$B$782,T$47)+'СЕТ СН'!$G$12+СВЦЭМ!$D$10+'СЕТ СН'!$G$6-'СЕТ СН'!$G$22</f>
        <v>2288.2890984400001</v>
      </c>
      <c r="U71" s="36">
        <f>SUMIFS(СВЦЭМ!$C$39:$C$782,СВЦЭМ!$A$39:$A$782,$A71,СВЦЭМ!$B$39:$B$782,U$47)+'СЕТ СН'!$G$12+СВЦЭМ!$D$10+'СЕТ СН'!$G$6-'СЕТ СН'!$G$22</f>
        <v>2274.4961806799997</v>
      </c>
      <c r="V71" s="36">
        <f>SUMIFS(СВЦЭМ!$C$39:$C$782,СВЦЭМ!$A$39:$A$782,$A71,СВЦЭМ!$B$39:$B$782,V$47)+'СЕТ СН'!$G$12+СВЦЭМ!$D$10+'СЕТ СН'!$G$6-'СЕТ СН'!$G$22</f>
        <v>2287.5733485999999</v>
      </c>
      <c r="W71" s="36">
        <f>SUMIFS(СВЦЭМ!$C$39:$C$782,СВЦЭМ!$A$39:$A$782,$A71,СВЦЭМ!$B$39:$B$782,W$47)+'СЕТ СН'!$G$12+СВЦЭМ!$D$10+'СЕТ СН'!$G$6-'СЕТ СН'!$G$22</f>
        <v>2289.15287403</v>
      </c>
      <c r="X71" s="36">
        <f>SUMIFS(СВЦЭМ!$C$39:$C$782,СВЦЭМ!$A$39:$A$782,$A71,СВЦЭМ!$B$39:$B$782,X$47)+'СЕТ СН'!$G$12+СВЦЭМ!$D$10+'СЕТ СН'!$G$6-'СЕТ СН'!$G$22</f>
        <v>2347.1671238200001</v>
      </c>
      <c r="Y71" s="36">
        <f>SUMIFS(СВЦЭМ!$C$39:$C$782,СВЦЭМ!$A$39:$A$782,$A71,СВЦЭМ!$B$39:$B$782,Y$47)+'СЕТ СН'!$G$12+СВЦЭМ!$D$10+'СЕТ СН'!$G$6-'СЕТ СН'!$G$22</f>
        <v>2319.54041031</v>
      </c>
    </row>
    <row r="72" spans="1:27" ht="15.75" x14ac:dyDescent="0.2">
      <c r="A72" s="35">
        <f t="shared" si="1"/>
        <v>45010</v>
      </c>
      <c r="B72" s="36">
        <f>SUMIFS(СВЦЭМ!$C$39:$C$782,СВЦЭМ!$A$39:$A$782,$A72,СВЦЭМ!$B$39:$B$782,B$47)+'СЕТ СН'!$G$12+СВЦЭМ!$D$10+'СЕТ СН'!$G$6-'СЕТ СН'!$G$22</f>
        <v>2318.35735492</v>
      </c>
      <c r="C72" s="36">
        <f>SUMIFS(СВЦЭМ!$C$39:$C$782,СВЦЭМ!$A$39:$A$782,$A72,СВЦЭМ!$B$39:$B$782,C$47)+'СЕТ СН'!$G$12+СВЦЭМ!$D$10+'СЕТ СН'!$G$6-'СЕТ СН'!$G$22</f>
        <v>2364.8625669200001</v>
      </c>
      <c r="D72" s="36">
        <f>SUMIFS(СВЦЭМ!$C$39:$C$782,СВЦЭМ!$A$39:$A$782,$A72,СВЦЭМ!$B$39:$B$782,D$47)+'СЕТ СН'!$G$12+СВЦЭМ!$D$10+'СЕТ СН'!$G$6-'СЕТ СН'!$G$22</f>
        <v>2392.1557918900003</v>
      </c>
      <c r="E72" s="36">
        <f>SUMIFS(СВЦЭМ!$C$39:$C$782,СВЦЭМ!$A$39:$A$782,$A72,СВЦЭМ!$B$39:$B$782,E$47)+'СЕТ СН'!$G$12+СВЦЭМ!$D$10+'СЕТ СН'!$G$6-'СЕТ СН'!$G$22</f>
        <v>2397.2053994800003</v>
      </c>
      <c r="F72" s="36">
        <f>SUMIFS(СВЦЭМ!$C$39:$C$782,СВЦЭМ!$A$39:$A$782,$A72,СВЦЭМ!$B$39:$B$782,F$47)+'СЕТ СН'!$G$12+СВЦЭМ!$D$10+'СЕТ СН'!$G$6-'СЕТ СН'!$G$22</f>
        <v>2392.2552865600001</v>
      </c>
      <c r="G72" s="36">
        <f>SUMIFS(СВЦЭМ!$C$39:$C$782,СВЦЭМ!$A$39:$A$782,$A72,СВЦЭМ!$B$39:$B$782,G$47)+'СЕТ СН'!$G$12+СВЦЭМ!$D$10+'СЕТ СН'!$G$6-'СЕТ СН'!$G$22</f>
        <v>2398.5413562700001</v>
      </c>
      <c r="H72" s="36">
        <f>SUMIFS(СВЦЭМ!$C$39:$C$782,СВЦЭМ!$A$39:$A$782,$A72,СВЦЭМ!$B$39:$B$782,H$47)+'СЕТ СН'!$G$12+СВЦЭМ!$D$10+'СЕТ СН'!$G$6-'СЕТ СН'!$G$22</f>
        <v>2379.79412095</v>
      </c>
      <c r="I72" s="36">
        <f>SUMIFS(СВЦЭМ!$C$39:$C$782,СВЦЭМ!$A$39:$A$782,$A72,СВЦЭМ!$B$39:$B$782,I$47)+'СЕТ СН'!$G$12+СВЦЭМ!$D$10+'СЕТ СН'!$G$6-'СЕТ СН'!$G$22</f>
        <v>2310.88819526</v>
      </c>
      <c r="J72" s="36">
        <f>SUMIFS(СВЦЭМ!$C$39:$C$782,СВЦЭМ!$A$39:$A$782,$A72,СВЦЭМ!$B$39:$B$782,J$47)+'СЕТ СН'!$G$12+СВЦЭМ!$D$10+'СЕТ СН'!$G$6-'СЕТ СН'!$G$22</f>
        <v>2236.9007962999999</v>
      </c>
      <c r="K72" s="36">
        <f>SUMIFS(СВЦЭМ!$C$39:$C$782,СВЦЭМ!$A$39:$A$782,$A72,СВЦЭМ!$B$39:$B$782,K$47)+'СЕТ СН'!$G$12+СВЦЭМ!$D$10+'СЕТ СН'!$G$6-'СЕТ СН'!$G$22</f>
        <v>2165.9870298599999</v>
      </c>
      <c r="L72" s="36">
        <f>SUMIFS(СВЦЭМ!$C$39:$C$782,СВЦЭМ!$A$39:$A$782,$A72,СВЦЭМ!$B$39:$B$782,L$47)+'СЕТ СН'!$G$12+СВЦЭМ!$D$10+'СЕТ СН'!$G$6-'СЕТ СН'!$G$22</f>
        <v>2141.1881152000001</v>
      </c>
      <c r="M72" s="36">
        <f>SUMIFS(СВЦЭМ!$C$39:$C$782,СВЦЭМ!$A$39:$A$782,$A72,СВЦЭМ!$B$39:$B$782,M$47)+'СЕТ СН'!$G$12+СВЦЭМ!$D$10+'СЕТ СН'!$G$6-'СЕТ СН'!$G$22</f>
        <v>2133.1116306599997</v>
      </c>
      <c r="N72" s="36">
        <f>SUMIFS(СВЦЭМ!$C$39:$C$782,СВЦЭМ!$A$39:$A$782,$A72,СВЦЭМ!$B$39:$B$782,N$47)+'СЕТ СН'!$G$12+СВЦЭМ!$D$10+'СЕТ СН'!$G$6-'СЕТ СН'!$G$22</f>
        <v>2172.5737039999999</v>
      </c>
      <c r="O72" s="36">
        <f>SUMIFS(СВЦЭМ!$C$39:$C$782,СВЦЭМ!$A$39:$A$782,$A72,СВЦЭМ!$B$39:$B$782,O$47)+'СЕТ СН'!$G$12+СВЦЭМ!$D$10+'СЕТ СН'!$G$6-'СЕТ СН'!$G$22</f>
        <v>2231.23321068</v>
      </c>
      <c r="P72" s="36">
        <f>SUMIFS(СВЦЭМ!$C$39:$C$782,СВЦЭМ!$A$39:$A$782,$A72,СВЦЭМ!$B$39:$B$782,P$47)+'СЕТ СН'!$G$12+СВЦЭМ!$D$10+'СЕТ СН'!$G$6-'СЕТ СН'!$G$22</f>
        <v>2250.73270985</v>
      </c>
      <c r="Q72" s="36">
        <f>SUMIFS(СВЦЭМ!$C$39:$C$782,СВЦЭМ!$A$39:$A$782,$A72,СВЦЭМ!$B$39:$B$782,Q$47)+'СЕТ СН'!$G$12+СВЦЭМ!$D$10+'СЕТ СН'!$G$6-'СЕТ СН'!$G$22</f>
        <v>2271.1104437200001</v>
      </c>
      <c r="R72" s="36">
        <f>SUMIFS(СВЦЭМ!$C$39:$C$782,СВЦЭМ!$A$39:$A$782,$A72,СВЦЭМ!$B$39:$B$782,R$47)+'СЕТ СН'!$G$12+СВЦЭМ!$D$10+'СЕТ СН'!$G$6-'СЕТ СН'!$G$22</f>
        <v>2245.7008425999998</v>
      </c>
      <c r="S72" s="36">
        <f>SUMIFS(СВЦЭМ!$C$39:$C$782,СВЦЭМ!$A$39:$A$782,$A72,СВЦЭМ!$B$39:$B$782,S$47)+'СЕТ СН'!$G$12+СВЦЭМ!$D$10+'СЕТ СН'!$G$6-'СЕТ СН'!$G$22</f>
        <v>2233.6393750500001</v>
      </c>
      <c r="T72" s="36">
        <f>SUMIFS(СВЦЭМ!$C$39:$C$782,СВЦЭМ!$A$39:$A$782,$A72,СВЦЭМ!$B$39:$B$782,T$47)+'СЕТ СН'!$G$12+СВЦЭМ!$D$10+'СЕТ СН'!$G$6-'СЕТ СН'!$G$22</f>
        <v>2172.1972383799998</v>
      </c>
      <c r="U72" s="36">
        <f>SUMIFS(СВЦЭМ!$C$39:$C$782,СВЦЭМ!$A$39:$A$782,$A72,СВЦЭМ!$B$39:$B$782,U$47)+'СЕТ СН'!$G$12+СВЦЭМ!$D$10+'СЕТ СН'!$G$6-'СЕТ СН'!$G$22</f>
        <v>2176.8264721699998</v>
      </c>
      <c r="V72" s="36">
        <f>SUMIFS(СВЦЭМ!$C$39:$C$782,СВЦЭМ!$A$39:$A$782,$A72,СВЦЭМ!$B$39:$B$782,V$47)+'СЕТ СН'!$G$12+СВЦЭМ!$D$10+'СЕТ СН'!$G$6-'СЕТ СН'!$G$22</f>
        <v>2150.47231362</v>
      </c>
      <c r="W72" s="36">
        <f>SUMIFS(СВЦЭМ!$C$39:$C$782,СВЦЭМ!$A$39:$A$782,$A72,СВЦЭМ!$B$39:$B$782,W$47)+'СЕТ СН'!$G$12+СВЦЭМ!$D$10+'СЕТ СН'!$G$6-'СЕТ СН'!$G$22</f>
        <v>2159.96703054</v>
      </c>
      <c r="X72" s="36">
        <f>SUMIFS(СВЦЭМ!$C$39:$C$782,СВЦЭМ!$A$39:$A$782,$A72,СВЦЭМ!$B$39:$B$782,X$47)+'СЕТ СН'!$G$12+СВЦЭМ!$D$10+'СЕТ СН'!$G$6-'СЕТ СН'!$G$22</f>
        <v>2158.9615486299999</v>
      </c>
      <c r="Y72" s="36">
        <f>SUMIFS(СВЦЭМ!$C$39:$C$782,СВЦЭМ!$A$39:$A$782,$A72,СВЦЭМ!$B$39:$B$782,Y$47)+'СЕТ СН'!$G$12+СВЦЭМ!$D$10+'СЕТ СН'!$G$6-'СЕТ СН'!$G$22</f>
        <v>2289.1170639500001</v>
      </c>
    </row>
    <row r="73" spans="1:27" ht="15.75" x14ac:dyDescent="0.2">
      <c r="A73" s="35">
        <f t="shared" si="1"/>
        <v>45011</v>
      </c>
      <c r="B73" s="36">
        <f>SUMIFS(СВЦЭМ!$C$39:$C$782,СВЦЭМ!$A$39:$A$782,$A73,СВЦЭМ!$B$39:$B$782,B$47)+'СЕТ СН'!$G$12+СВЦЭМ!$D$10+'СЕТ СН'!$G$6-'СЕТ СН'!$G$22</f>
        <v>2343.2322613299998</v>
      </c>
      <c r="C73" s="36">
        <f>SUMIFS(СВЦЭМ!$C$39:$C$782,СВЦЭМ!$A$39:$A$782,$A73,СВЦЭМ!$B$39:$B$782,C$47)+'СЕТ СН'!$G$12+СВЦЭМ!$D$10+'СЕТ СН'!$G$6-'СЕТ СН'!$G$22</f>
        <v>2393.9081734300003</v>
      </c>
      <c r="D73" s="36">
        <f>SUMIFS(СВЦЭМ!$C$39:$C$782,СВЦЭМ!$A$39:$A$782,$A73,СВЦЭМ!$B$39:$B$782,D$47)+'СЕТ СН'!$G$12+СВЦЭМ!$D$10+'СЕТ СН'!$G$6-'СЕТ СН'!$G$22</f>
        <v>2415.0946912100003</v>
      </c>
      <c r="E73" s="36">
        <f>SUMIFS(СВЦЭМ!$C$39:$C$782,СВЦЭМ!$A$39:$A$782,$A73,СВЦЭМ!$B$39:$B$782,E$47)+'СЕТ СН'!$G$12+СВЦЭМ!$D$10+'СЕТ СН'!$G$6-'СЕТ СН'!$G$22</f>
        <v>2414.5109084299997</v>
      </c>
      <c r="F73" s="36">
        <f>SUMIFS(СВЦЭМ!$C$39:$C$782,СВЦЭМ!$A$39:$A$782,$A73,СВЦЭМ!$B$39:$B$782,F$47)+'СЕТ СН'!$G$12+СВЦЭМ!$D$10+'СЕТ СН'!$G$6-'СЕТ СН'!$G$22</f>
        <v>2427.2561036000002</v>
      </c>
      <c r="G73" s="36">
        <f>SUMIFS(СВЦЭМ!$C$39:$C$782,СВЦЭМ!$A$39:$A$782,$A73,СВЦЭМ!$B$39:$B$782,G$47)+'СЕТ СН'!$G$12+СВЦЭМ!$D$10+'СЕТ СН'!$G$6-'СЕТ СН'!$G$22</f>
        <v>2414.2807523400002</v>
      </c>
      <c r="H73" s="36">
        <f>SUMIFS(СВЦЭМ!$C$39:$C$782,СВЦЭМ!$A$39:$A$782,$A73,СВЦЭМ!$B$39:$B$782,H$47)+'СЕТ СН'!$G$12+СВЦЭМ!$D$10+'СЕТ СН'!$G$6-'СЕТ СН'!$G$22</f>
        <v>2399.8159092000001</v>
      </c>
      <c r="I73" s="36">
        <f>SUMIFS(СВЦЭМ!$C$39:$C$782,СВЦЭМ!$A$39:$A$782,$A73,СВЦЭМ!$B$39:$B$782,I$47)+'СЕТ СН'!$G$12+СВЦЭМ!$D$10+'СЕТ СН'!$G$6-'СЕТ СН'!$G$22</f>
        <v>2366.4041435999998</v>
      </c>
      <c r="J73" s="36">
        <f>SUMIFS(СВЦЭМ!$C$39:$C$782,СВЦЭМ!$A$39:$A$782,$A73,СВЦЭМ!$B$39:$B$782,J$47)+'СЕТ СН'!$G$12+СВЦЭМ!$D$10+'СЕТ СН'!$G$6-'СЕТ СН'!$G$22</f>
        <v>2324.91907541</v>
      </c>
      <c r="K73" s="36">
        <f>SUMIFS(СВЦЭМ!$C$39:$C$782,СВЦЭМ!$A$39:$A$782,$A73,СВЦЭМ!$B$39:$B$782,K$47)+'СЕТ СН'!$G$12+СВЦЭМ!$D$10+'СЕТ СН'!$G$6-'СЕТ СН'!$G$22</f>
        <v>2253.25026497</v>
      </c>
      <c r="L73" s="36">
        <f>SUMIFS(СВЦЭМ!$C$39:$C$782,СВЦЭМ!$A$39:$A$782,$A73,СВЦЭМ!$B$39:$B$782,L$47)+'СЕТ СН'!$G$12+СВЦЭМ!$D$10+'СЕТ СН'!$G$6-'СЕТ СН'!$G$22</f>
        <v>2230.2563687900001</v>
      </c>
      <c r="M73" s="36">
        <f>SUMIFS(СВЦЭМ!$C$39:$C$782,СВЦЭМ!$A$39:$A$782,$A73,СВЦЭМ!$B$39:$B$782,M$47)+'СЕТ СН'!$G$12+СВЦЭМ!$D$10+'СЕТ СН'!$G$6-'СЕТ СН'!$G$22</f>
        <v>2221.84168486</v>
      </c>
      <c r="N73" s="36">
        <f>SUMIFS(СВЦЭМ!$C$39:$C$782,СВЦЭМ!$A$39:$A$782,$A73,СВЦЭМ!$B$39:$B$782,N$47)+'СЕТ СН'!$G$12+СВЦЭМ!$D$10+'СЕТ СН'!$G$6-'СЕТ СН'!$G$22</f>
        <v>2264.1985921299997</v>
      </c>
      <c r="O73" s="36">
        <f>SUMIFS(СВЦЭМ!$C$39:$C$782,СВЦЭМ!$A$39:$A$782,$A73,СВЦЭМ!$B$39:$B$782,O$47)+'СЕТ СН'!$G$12+СВЦЭМ!$D$10+'СЕТ СН'!$G$6-'СЕТ СН'!$G$22</f>
        <v>2309.6302264800001</v>
      </c>
      <c r="P73" s="36">
        <f>SUMIFS(СВЦЭМ!$C$39:$C$782,СВЦЭМ!$A$39:$A$782,$A73,СВЦЭМ!$B$39:$B$782,P$47)+'СЕТ СН'!$G$12+СВЦЭМ!$D$10+'СЕТ СН'!$G$6-'СЕТ СН'!$G$22</f>
        <v>2330.5184381599997</v>
      </c>
      <c r="Q73" s="36">
        <f>SUMIFS(СВЦЭМ!$C$39:$C$782,СВЦЭМ!$A$39:$A$782,$A73,СВЦЭМ!$B$39:$B$782,Q$47)+'СЕТ СН'!$G$12+СВЦЭМ!$D$10+'СЕТ СН'!$G$6-'СЕТ СН'!$G$22</f>
        <v>2342.9218735499999</v>
      </c>
      <c r="R73" s="36">
        <f>SUMIFS(СВЦЭМ!$C$39:$C$782,СВЦЭМ!$A$39:$A$782,$A73,СВЦЭМ!$B$39:$B$782,R$47)+'СЕТ СН'!$G$12+СВЦЭМ!$D$10+'СЕТ СН'!$G$6-'СЕТ СН'!$G$22</f>
        <v>2324.4104402299999</v>
      </c>
      <c r="S73" s="36">
        <f>SUMIFS(СВЦЭМ!$C$39:$C$782,СВЦЭМ!$A$39:$A$782,$A73,СВЦЭМ!$B$39:$B$782,S$47)+'СЕТ СН'!$G$12+СВЦЭМ!$D$10+'СЕТ СН'!$G$6-'СЕТ СН'!$G$22</f>
        <v>2301.8253053899998</v>
      </c>
      <c r="T73" s="36">
        <f>SUMIFS(СВЦЭМ!$C$39:$C$782,СВЦЭМ!$A$39:$A$782,$A73,СВЦЭМ!$B$39:$B$782,T$47)+'СЕТ СН'!$G$12+СВЦЭМ!$D$10+'СЕТ СН'!$G$6-'СЕТ СН'!$G$22</f>
        <v>2272.4327935400001</v>
      </c>
      <c r="U73" s="36">
        <f>SUMIFS(СВЦЭМ!$C$39:$C$782,СВЦЭМ!$A$39:$A$782,$A73,СВЦЭМ!$B$39:$B$782,U$47)+'СЕТ СН'!$G$12+СВЦЭМ!$D$10+'СЕТ СН'!$G$6-'СЕТ СН'!$G$22</f>
        <v>2227.4758503799999</v>
      </c>
      <c r="V73" s="36">
        <f>SUMIFS(СВЦЭМ!$C$39:$C$782,СВЦЭМ!$A$39:$A$782,$A73,СВЦЭМ!$B$39:$B$782,V$47)+'СЕТ СН'!$G$12+СВЦЭМ!$D$10+'СЕТ СН'!$G$6-'СЕТ СН'!$G$22</f>
        <v>2203.9187815999999</v>
      </c>
      <c r="W73" s="36">
        <f>SUMIFS(СВЦЭМ!$C$39:$C$782,СВЦЭМ!$A$39:$A$782,$A73,СВЦЭМ!$B$39:$B$782,W$47)+'СЕТ СН'!$G$12+СВЦЭМ!$D$10+'СЕТ СН'!$G$6-'СЕТ СН'!$G$22</f>
        <v>2213.9976359299999</v>
      </c>
      <c r="X73" s="36">
        <f>SUMIFS(СВЦЭМ!$C$39:$C$782,СВЦЭМ!$A$39:$A$782,$A73,СВЦЭМ!$B$39:$B$782,X$47)+'СЕТ СН'!$G$12+СВЦЭМ!$D$10+'СЕТ СН'!$G$6-'СЕТ СН'!$G$22</f>
        <v>2242.8519075499999</v>
      </c>
      <c r="Y73" s="36">
        <f>SUMIFS(СВЦЭМ!$C$39:$C$782,СВЦЭМ!$A$39:$A$782,$A73,СВЦЭМ!$B$39:$B$782,Y$47)+'СЕТ СН'!$G$12+СВЦЭМ!$D$10+'СЕТ СН'!$G$6-'СЕТ СН'!$G$22</f>
        <v>2291.8335036200001</v>
      </c>
    </row>
    <row r="74" spans="1:27" ht="15.75" x14ac:dyDescent="0.2">
      <c r="A74" s="35">
        <f t="shared" si="1"/>
        <v>45012</v>
      </c>
      <c r="B74" s="36">
        <f>SUMIFS(СВЦЭМ!$C$39:$C$782,СВЦЭМ!$A$39:$A$782,$A74,СВЦЭМ!$B$39:$B$782,B$47)+'СЕТ СН'!$G$12+СВЦЭМ!$D$10+'СЕТ СН'!$G$6-'СЕТ СН'!$G$22</f>
        <v>2320.5776955900001</v>
      </c>
      <c r="C74" s="36">
        <f>SUMIFS(СВЦЭМ!$C$39:$C$782,СВЦЭМ!$A$39:$A$782,$A74,СВЦЭМ!$B$39:$B$782,C$47)+'СЕТ СН'!$G$12+СВЦЭМ!$D$10+'СЕТ СН'!$G$6-'СЕТ СН'!$G$22</f>
        <v>2344.15373322</v>
      </c>
      <c r="D74" s="36">
        <f>SUMIFS(СВЦЭМ!$C$39:$C$782,СВЦЭМ!$A$39:$A$782,$A74,СВЦЭМ!$B$39:$B$782,D$47)+'СЕТ СН'!$G$12+СВЦЭМ!$D$10+'СЕТ СН'!$G$6-'СЕТ СН'!$G$22</f>
        <v>2376.1371284299998</v>
      </c>
      <c r="E74" s="36">
        <f>SUMIFS(СВЦЭМ!$C$39:$C$782,СВЦЭМ!$A$39:$A$782,$A74,СВЦЭМ!$B$39:$B$782,E$47)+'СЕТ СН'!$G$12+СВЦЭМ!$D$10+'СЕТ СН'!$G$6-'СЕТ СН'!$G$22</f>
        <v>2374.42493827</v>
      </c>
      <c r="F74" s="36">
        <f>SUMIFS(СВЦЭМ!$C$39:$C$782,СВЦЭМ!$A$39:$A$782,$A74,СВЦЭМ!$B$39:$B$782,F$47)+'СЕТ СН'!$G$12+СВЦЭМ!$D$10+'СЕТ СН'!$G$6-'СЕТ СН'!$G$22</f>
        <v>2383.7404659600002</v>
      </c>
      <c r="G74" s="36">
        <f>SUMIFS(СВЦЭМ!$C$39:$C$782,СВЦЭМ!$A$39:$A$782,$A74,СВЦЭМ!$B$39:$B$782,G$47)+'СЕТ СН'!$G$12+СВЦЭМ!$D$10+'СЕТ СН'!$G$6-'СЕТ СН'!$G$22</f>
        <v>2354.4915923899998</v>
      </c>
      <c r="H74" s="36">
        <f>SUMIFS(СВЦЭМ!$C$39:$C$782,СВЦЭМ!$A$39:$A$782,$A74,СВЦЭМ!$B$39:$B$782,H$47)+'СЕТ СН'!$G$12+СВЦЭМ!$D$10+'СЕТ СН'!$G$6-'СЕТ СН'!$G$22</f>
        <v>2364.2375294600001</v>
      </c>
      <c r="I74" s="36">
        <f>SUMIFS(СВЦЭМ!$C$39:$C$782,СВЦЭМ!$A$39:$A$782,$A74,СВЦЭМ!$B$39:$B$782,I$47)+'СЕТ СН'!$G$12+СВЦЭМ!$D$10+'СЕТ СН'!$G$6-'СЕТ СН'!$G$22</f>
        <v>2236.6693678799998</v>
      </c>
      <c r="J74" s="36">
        <f>SUMIFS(СВЦЭМ!$C$39:$C$782,СВЦЭМ!$A$39:$A$782,$A74,СВЦЭМ!$B$39:$B$782,J$47)+'СЕТ СН'!$G$12+СВЦЭМ!$D$10+'СЕТ СН'!$G$6-'СЕТ СН'!$G$22</f>
        <v>2256.7315386300002</v>
      </c>
      <c r="K74" s="36">
        <f>SUMIFS(СВЦЭМ!$C$39:$C$782,СВЦЭМ!$A$39:$A$782,$A74,СВЦЭМ!$B$39:$B$782,K$47)+'СЕТ СН'!$G$12+СВЦЭМ!$D$10+'СЕТ СН'!$G$6-'СЕТ СН'!$G$22</f>
        <v>2243.00133744</v>
      </c>
      <c r="L74" s="36">
        <f>SUMIFS(СВЦЭМ!$C$39:$C$782,СВЦЭМ!$A$39:$A$782,$A74,СВЦЭМ!$B$39:$B$782,L$47)+'СЕТ СН'!$G$12+СВЦЭМ!$D$10+'СЕТ СН'!$G$6-'СЕТ СН'!$G$22</f>
        <v>2246.9746571699998</v>
      </c>
      <c r="M74" s="36">
        <f>SUMIFS(СВЦЭМ!$C$39:$C$782,СВЦЭМ!$A$39:$A$782,$A74,СВЦЭМ!$B$39:$B$782,M$47)+'СЕТ СН'!$G$12+СВЦЭМ!$D$10+'СЕТ СН'!$G$6-'СЕТ СН'!$G$22</f>
        <v>2258.3851424499999</v>
      </c>
      <c r="N74" s="36">
        <f>SUMIFS(СВЦЭМ!$C$39:$C$782,СВЦЭМ!$A$39:$A$782,$A74,СВЦЭМ!$B$39:$B$782,N$47)+'СЕТ СН'!$G$12+СВЦЭМ!$D$10+'СЕТ СН'!$G$6-'СЕТ СН'!$G$22</f>
        <v>2276.3394577399999</v>
      </c>
      <c r="O74" s="36">
        <f>SUMIFS(СВЦЭМ!$C$39:$C$782,СВЦЭМ!$A$39:$A$782,$A74,СВЦЭМ!$B$39:$B$782,O$47)+'СЕТ СН'!$G$12+СВЦЭМ!$D$10+'СЕТ СН'!$G$6-'СЕТ СН'!$G$22</f>
        <v>2305.02123514</v>
      </c>
      <c r="P74" s="36">
        <f>SUMIFS(СВЦЭМ!$C$39:$C$782,СВЦЭМ!$A$39:$A$782,$A74,СВЦЭМ!$B$39:$B$782,P$47)+'СЕТ СН'!$G$12+СВЦЭМ!$D$10+'СЕТ СН'!$G$6-'СЕТ СН'!$G$22</f>
        <v>2320.3415998800001</v>
      </c>
      <c r="Q74" s="36">
        <f>SUMIFS(СВЦЭМ!$C$39:$C$782,СВЦЭМ!$A$39:$A$782,$A74,СВЦЭМ!$B$39:$B$782,Q$47)+'СЕТ СН'!$G$12+СВЦЭМ!$D$10+'СЕТ СН'!$G$6-'СЕТ СН'!$G$22</f>
        <v>2323.9675468800001</v>
      </c>
      <c r="R74" s="36">
        <f>SUMIFS(СВЦЭМ!$C$39:$C$782,СВЦЭМ!$A$39:$A$782,$A74,СВЦЭМ!$B$39:$B$782,R$47)+'СЕТ СН'!$G$12+СВЦЭМ!$D$10+'СЕТ СН'!$G$6-'СЕТ СН'!$G$22</f>
        <v>2306.1207448800001</v>
      </c>
      <c r="S74" s="36">
        <f>SUMIFS(СВЦЭМ!$C$39:$C$782,СВЦЭМ!$A$39:$A$782,$A74,СВЦЭМ!$B$39:$B$782,S$47)+'СЕТ СН'!$G$12+СВЦЭМ!$D$10+'СЕТ СН'!$G$6-'СЕТ СН'!$G$22</f>
        <v>2298.3394430899998</v>
      </c>
      <c r="T74" s="36">
        <f>SUMIFS(СВЦЭМ!$C$39:$C$782,СВЦЭМ!$A$39:$A$782,$A74,СВЦЭМ!$B$39:$B$782,T$47)+'СЕТ СН'!$G$12+СВЦЭМ!$D$10+'СЕТ СН'!$G$6-'СЕТ СН'!$G$22</f>
        <v>2286.7122911900001</v>
      </c>
      <c r="U74" s="36">
        <f>SUMIFS(СВЦЭМ!$C$39:$C$782,СВЦЭМ!$A$39:$A$782,$A74,СВЦЭМ!$B$39:$B$782,U$47)+'СЕТ СН'!$G$12+СВЦЭМ!$D$10+'СЕТ СН'!$G$6-'СЕТ СН'!$G$22</f>
        <v>2224.4042463299998</v>
      </c>
      <c r="V74" s="36">
        <f>SUMIFS(СВЦЭМ!$C$39:$C$782,СВЦЭМ!$A$39:$A$782,$A74,СВЦЭМ!$B$39:$B$782,V$47)+'СЕТ СН'!$G$12+СВЦЭМ!$D$10+'СЕТ СН'!$G$6-'СЕТ СН'!$G$22</f>
        <v>2161.9866839299998</v>
      </c>
      <c r="W74" s="36">
        <f>SUMIFS(СВЦЭМ!$C$39:$C$782,СВЦЭМ!$A$39:$A$782,$A74,СВЦЭМ!$B$39:$B$782,W$47)+'СЕТ СН'!$G$12+СВЦЭМ!$D$10+'СЕТ СН'!$G$6-'СЕТ СН'!$G$22</f>
        <v>2189.7643823200001</v>
      </c>
      <c r="X74" s="36">
        <f>SUMIFS(СВЦЭМ!$C$39:$C$782,СВЦЭМ!$A$39:$A$782,$A74,СВЦЭМ!$B$39:$B$782,X$47)+'СЕТ СН'!$G$12+СВЦЭМ!$D$10+'СЕТ СН'!$G$6-'СЕТ СН'!$G$22</f>
        <v>2241.4044319499999</v>
      </c>
      <c r="Y74" s="36">
        <f>SUMIFS(СВЦЭМ!$C$39:$C$782,СВЦЭМ!$A$39:$A$782,$A74,СВЦЭМ!$B$39:$B$782,Y$47)+'СЕТ СН'!$G$12+СВЦЭМ!$D$10+'СЕТ СН'!$G$6-'СЕТ СН'!$G$22</f>
        <v>2257.2562722799998</v>
      </c>
    </row>
    <row r="75" spans="1:27" ht="15.75" x14ac:dyDescent="0.2">
      <c r="A75" s="35">
        <f t="shared" si="1"/>
        <v>45013</v>
      </c>
      <c r="B75" s="36">
        <f>SUMIFS(СВЦЭМ!$C$39:$C$782,СВЦЭМ!$A$39:$A$782,$A75,СВЦЭМ!$B$39:$B$782,B$47)+'СЕТ СН'!$G$12+СВЦЭМ!$D$10+'СЕТ СН'!$G$6-'СЕТ СН'!$G$22</f>
        <v>2173.9600749000001</v>
      </c>
      <c r="C75" s="36">
        <f>SUMIFS(СВЦЭМ!$C$39:$C$782,СВЦЭМ!$A$39:$A$782,$A75,СВЦЭМ!$B$39:$B$782,C$47)+'СЕТ СН'!$G$12+СВЦЭМ!$D$10+'СЕТ СН'!$G$6-'СЕТ СН'!$G$22</f>
        <v>2212.42966376</v>
      </c>
      <c r="D75" s="36">
        <f>SUMIFS(СВЦЭМ!$C$39:$C$782,СВЦЭМ!$A$39:$A$782,$A75,СВЦЭМ!$B$39:$B$782,D$47)+'СЕТ СН'!$G$12+СВЦЭМ!$D$10+'СЕТ СН'!$G$6-'СЕТ СН'!$G$22</f>
        <v>2265.7335079700001</v>
      </c>
      <c r="E75" s="36">
        <f>SUMIFS(СВЦЭМ!$C$39:$C$782,СВЦЭМ!$A$39:$A$782,$A75,СВЦЭМ!$B$39:$B$782,E$47)+'СЕТ СН'!$G$12+СВЦЭМ!$D$10+'СЕТ СН'!$G$6-'СЕТ СН'!$G$22</f>
        <v>2275.0852890699998</v>
      </c>
      <c r="F75" s="36">
        <f>SUMIFS(СВЦЭМ!$C$39:$C$782,СВЦЭМ!$A$39:$A$782,$A75,СВЦЭМ!$B$39:$B$782,F$47)+'СЕТ СН'!$G$12+СВЦЭМ!$D$10+'СЕТ СН'!$G$6-'СЕТ СН'!$G$22</f>
        <v>2278.7564377099998</v>
      </c>
      <c r="G75" s="36">
        <f>SUMIFS(СВЦЭМ!$C$39:$C$782,СВЦЭМ!$A$39:$A$782,$A75,СВЦЭМ!$B$39:$B$782,G$47)+'СЕТ СН'!$G$12+СВЦЭМ!$D$10+'СЕТ СН'!$G$6-'СЕТ СН'!$G$22</f>
        <v>2271.5806939999998</v>
      </c>
      <c r="H75" s="36">
        <f>SUMIFS(СВЦЭМ!$C$39:$C$782,СВЦЭМ!$A$39:$A$782,$A75,СВЦЭМ!$B$39:$B$782,H$47)+'СЕТ СН'!$G$12+СВЦЭМ!$D$10+'СЕТ СН'!$G$6-'СЕТ СН'!$G$22</f>
        <v>2198.2908870000001</v>
      </c>
      <c r="I75" s="36">
        <f>SUMIFS(СВЦЭМ!$C$39:$C$782,СВЦЭМ!$A$39:$A$782,$A75,СВЦЭМ!$B$39:$B$782,I$47)+'СЕТ СН'!$G$12+СВЦЭМ!$D$10+'СЕТ СН'!$G$6-'СЕТ СН'!$G$22</f>
        <v>2133.8001473599998</v>
      </c>
      <c r="J75" s="36">
        <f>SUMIFS(СВЦЭМ!$C$39:$C$782,СВЦЭМ!$A$39:$A$782,$A75,СВЦЭМ!$B$39:$B$782,J$47)+'СЕТ СН'!$G$12+СВЦЭМ!$D$10+'СЕТ СН'!$G$6-'СЕТ СН'!$G$22</f>
        <v>2164.2910353100001</v>
      </c>
      <c r="K75" s="36">
        <f>SUMIFS(СВЦЭМ!$C$39:$C$782,СВЦЭМ!$A$39:$A$782,$A75,СВЦЭМ!$B$39:$B$782,K$47)+'СЕТ СН'!$G$12+СВЦЭМ!$D$10+'СЕТ СН'!$G$6-'СЕТ СН'!$G$22</f>
        <v>2137.11026012</v>
      </c>
      <c r="L75" s="36">
        <f>SUMIFS(СВЦЭМ!$C$39:$C$782,СВЦЭМ!$A$39:$A$782,$A75,СВЦЭМ!$B$39:$B$782,L$47)+'СЕТ СН'!$G$12+СВЦЭМ!$D$10+'СЕТ СН'!$G$6-'СЕТ СН'!$G$22</f>
        <v>2136.5520964399998</v>
      </c>
      <c r="M75" s="36">
        <f>SUMIFS(СВЦЭМ!$C$39:$C$782,СВЦЭМ!$A$39:$A$782,$A75,СВЦЭМ!$B$39:$B$782,M$47)+'СЕТ СН'!$G$12+СВЦЭМ!$D$10+'СЕТ СН'!$G$6-'СЕТ СН'!$G$22</f>
        <v>2115.9349729299997</v>
      </c>
      <c r="N75" s="36">
        <f>SUMIFS(СВЦЭМ!$C$39:$C$782,СВЦЭМ!$A$39:$A$782,$A75,СВЦЭМ!$B$39:$B$782,N$47)+'СЕТ СН'!$G$12+СВЦЭМ!$D$10+'СЕТ СН'!$G$6-'СЕТ СН'!$G$22</f>
        <v>2117.1394500799997</v>
      </c>
      <c r="O75" s="36">
        <f>SUMIFS(СВЦЭМ!$C$39:$C$782,СВЦЭМ!$A$39:$A$782,$A75,СВЦЭМ!$B$39:$B$782,O$47)+'СЕТ СН'!$G$12+СВЦЭМ!$D$10+'СЕТ СН'!$G$6-'СЕТ СН'!$G$22</f>
        <v>2149.57336287</v>
      </c>
      <c r="P75" s="36">
        <f>SUMIFS(СВЦЭМ!$C$39:$C$782,СВЦЭМ!$A$39:$A$782,$A75,СВЦЭМ!$B$39:$B$782,P$47)+'СЕТ СН'!$G$12+СВЦЭМ!$D$10+'СЕТ СН'!$G$6-'СЕТ СН'!$G$22</f>
        <v>2160.7842578300001</v>
      </c>
      <c r="Q75" s="36">
        <f>SUMIFS(СВЦЭМ!$C$39:$C$782,СВЦЭМ!$A$39:$A$782,$A75,СВЦЭМ!$B$39:$B$782,Q$47)+'СЕТ СН'!$G$12+СВЦЭМ!$D$10+'СЕТ СН'!$G$6-'СЕТ СН'!$G$22</f>
        <v>2175.1790130999998</v>
      </c>
      <c r="R75" s="36">
        <f>SUMIFS(СВЦЭМ!$C$39:$C$782,СВЦЭМ!$A$39:$A$782,$A75,СВЦЭМ!$B$39:$B$782,R$47)+'СЕТ СН'!$G$12+СВЦЭМ!$D$10+'СЕТ СН'!$G$6-'СЕТ СН'!$G$22</f>
        <v>2172.11289992</v>
      </c>
      <c r="S75" s="36">
        <f>SUMIFS(СВЦЭМ!$C$39:$C$782,СВЦЭМ!$A$39:$A$782,$A75,СВЦЭМ!$B$39:$B$782,S$47)+'СЕТ СН'!$G$12+СВЦЭМ!$D$10+'СЕТ СН'!$G$6-'СЕТ СН'!$G$22</f>
        <v>2162.5391230499999</v>
      </c>
      <c r="T75" s="36">
        <f>SUMIFS(СВЦЭМ!$C$39:$C$782,СВЦЭМ!$A$39:$A$782,$A75,СВЦЭМ!$B$39:$B$782,T$47)+'СЕТ СН'!$G$12+СВЦЭМ!$D$10+'СЕТ СН'!$G$6-'СЕТ СН'!$G$22</f>
        <v>2133.5449627100002</v>
      </c>
      <c r="U75" s="36">
        <f>SUMIFS(СВЦЭМ!$C$39:$C$782,СВЦЭМ!$A$39:$A$782,$A75,СВЦЭМ!$B$39:$B$782,U$47)+'СЕТ СН'!$G$12+СВЦЭМ!$D$10+'СЕТ СН'!$G$6-'СЕТ СН'!$G$22</f>
        <v>2094.1324830399999</v>
      </c>
      <c r="V75" s="36">
        <f>SUMIFS(СВЦЭМ!$C$39:$C$782,СВЦЭМ!$A$39:$A$782,$A75,СВЦЭМ!$B$39:$B$782,V$47)+'СЕТ СН'!$G$12+СВЦЭМ!$D$10+'СЕТ СН'!$G$6-'СЕТ СН'!$G$22</f>
        <v>2090.9822016200001</v>
      </c>
      <c r="W75" s="36">
        <f>SUMIFS(СВЦЭМ!$C$39:$C$782,СВЦЭМ!$A$39:$A$782,$A75,СВЦЭМ!$B$39:$B$782,W$47)+'СЕТ СН'!$G$12+СВЦЭМ!$D$10+'СЕТ СН'!$G$6-'СЕТ СН'!$G$22</f>
        <v>2092.48653178</v>
      </c>
      <c r="X75" s="36">
        <f>SUMIFS(СВЦЭМ!$C$39:$C$782,СВЦЭМ!$A$39:$A$782,$A75,СВЦЭМ!$B$39:$B$782,X$47)+'СЕТ СН'!$G$12+СВЦЭМ!$D$10+'СЕТ СН'!$G$6-'СЕТ СН'!$G$22</f>
        <v>2123.9565379800001</v>
      </c>
      <c r="Y75" s="36">
        <f>SUMIFS(СВЦЭМ!$C$39:$C$782,СВЦЭМ!$A$39:$A$782,$A75,СВЦЭМ!$B$39:$B$782,Y$47)+'СЕТ СН'!$G$12+СВЦЭМ!$D$10+'СЕТ СН'!$G$6-'СЕТ СН'!$G$22</f>
        <v>2160.63866947</v>
      </c>
    </row>
    <row r="76" spans="1:27" ht="15.75" x14ac:dyDescent="0.2">
      <c r="A76" s="35">
        <f t="shared" si="1"/>
        <v>45014</v>
      </c>
      <c r="B76" s="36">
        <f>SUMIFS(СВЦЭМ!$C$39:$C$782,СВЦЭМ!$A$39:$A$782,$A76,СВЦЭМ!$B$39:$B$782,B$47)+'СЕТ СН'!$G$12+СВЦЭМ!$D$10+'СЕТ СН'!$G$6-'СЕТ СН'!$G$22</f>
        <v>2187.2853897300001</v>
      </c>
      <c r="C76" s="36">
        <f>SUMIFS(СВЦЭМ!$C$39:$C$782,СВЦЭМ!$A$39:$A$782,$A76,СВЦЭМ!$B$39:$B$782,C$47)+'СЕТ СН'!$G$12+СВЦЭМ!$D$10+'СЕТ СН'!$G$6-'СЕТ СН'!$G$22</f>
        <v>2229.99660305</v>
      </c>
      <c r="D76" s="36">
        <f>SUMIFS(СВЦЭМ!$C$39:$C$782,СВЦЭМ!$A$39:$A$782,$A76,СВЦЭМ!$B$39:$B$782,D$47)+'СЕТ СН'!$G$12+СВЦЭМ!$D$10+'СЕТ СН'!$G$6-'СЕТ СН'!$G$22</f>
        <v>2254.0386110899999</v>
      </c>
      <c r="E76" s="36">
        <f>SUMIFS(СВЦЭМ!$C$39:$C$782,СВЦЭМ!$A$39:$A$782,$A76,СВЦЭМ!$B$39:$B$782,E$47)+'СЕТ СН'!$G$12+СВЦЭМ!$D$10+'СЕТ СН'!$G$6-'СЕТ СН'!$G$22</f>
        <v>2245.0436674399998</v>
      </c>
      <c r="F76" s="36">
        <f>SUMIFS(СВЦЭМ!$C$39:$C$782,СВЦЭМ!$A$39:$A$782,$A76,СВЦЭМ!$B$39:$B$782,F$47)+'СЕТ СН'!$G$12+СВЦЭМ!$D$10+'СЕТ СН'!$G$6-'СЕТ СН'!$G$22</f>
        <v>2266.80197868</v>
      </c>
      <c r="G76" s="36">
        <f>SUMIFS(СВЦЭМ!$C$39:$C$782,СВЦЭМ!$A$39:$A$782,$A76,СВЦЭМ!$B$39:$B$782,G$47)+'СЕТ СН'!$G$12+СВЦЭМ!$D$10+'СЕТ СН'!$G$6-'СЕТ СН'!$G$22</f>
        <v>2230.1830482800001</v>
      </c>
      <c r="H76" s="36">
        <f>SUMIFS(СВЦЭМ!$C$39:$C$782,СВЦЭМ!$A$39:$A$782,$A76,СВЦЭМ!$B$39:$B$782,H$47)+'СЕТ СН'!$G$12+СВЦЭМ!$D$10+'СЕТ СН'!$G$6-'СЕТ СН'!$G$22</f>
        <v>2183.5043272100002</v>
      </c>
      <c r="I76" s="36">
        <f>SUMIFS(СВЦЭМ!$C$39:$C$782,СВЦЭМ!$A$39:$A$782,$A76,СВЦЭМ!$B$39:$B$782,I$47)+'СЕТ СН'!$G$12+СВЦЭМ!$D$10+'СЕТ СН'!$G$6-'СЕТ СН'!$G$22</f>
        <v>2168.9205178399998</v>
      </c>
      <c r="J76" s="36">
        <f>SUMIFS(СВЦЭМ!$C$39:$C$782,СВЦЭМ!$A$39:$A$782,$A76,СВЦЭМ!$B$39:$B$782,J$47)+'СЕТ СН'!$G$12+СВЦЭМ!$D$10+'СЕТ СН'!$G$6-'СЕТ СН'!$G$22</f>
        <v>2167.8937167099998</v>
      </c>
      <c r="K76" s="36">
        <f>SUMIFS(СВЦЭМ!$C$39:$C$782,СВЦЭМ!$A$39:$A$782,$A76,СВЦЭМ!$B$39:$B$782,K$47)+'СЕТ СН'!$G$12+СВЦЭМ!$D$10+'СЕТ СН'!$G$6-'СЕТ СН'!$G$22</f>
        <v>2154.6800407699998</v>
      </c>
      <c r="L76" s="36">
        <f>SUMIFS(СВЦЭМ!$C$39:$C$782,СВЦЭМ!$A$39:$A$782,$A76,СВЦЭМ!$B$39:$B$782,L$47)+'СЕТ СН'!$G$12+СВЦЭМ!$D$10+'СЕТ СН'!$G$6-'СЕТ СН'!$G$22</f>
        <v>2155.8468104999997</v>
      </c>
      <c r="M76" s="36">
        <f>SUMIFS(СВЦЭМ!$C$39:$C$782,СВЦЭМ!$A$39:$A$782,$A76,СВЦЭМ!$B$39:$B$782,M$47)+'СЕТ СН'!$G$12+СВЦЭМ!$D$10+'СЕТ СН'!$G$6-'СЕТ СН'!$G$22</f>
        <v>2195.9232591499999</v>
      </c>
      <c r="N76" s="36">
        <f>SUMIFS(СВЦЭМ!$C$39:$C$782,СВЦЭМ!$A$39:$A$782,$A76,СВЦЭМ!$B$39:$B$782,N$47)+'СЕТ СН'!$G$12+СВЦЭМ!$D$10+'СЕТ СН'!$G$6-'СЕТ СН'!$G$22</f>
        <v>2247.3727334199998</v>
      </c>
      <c r="O76" s="36">
        <f>SUMIFS(СВЦЭМ!$C$39:$C$782,СВЦЭМ!$A$39:$A$782,$A76,СВЦЭМ!$B$39:$B$782,O$47)+'СЕТ СН'!$G$12+СВЦЭМ!$D$10+'СЕТ СН'!$G$6-'СЕТ СН'!$G$22</f>
        <v>2262.8250139500001</v>
      </c>
      <c r="P76" s="36">
        <f>SUMIFS(СВЦЭМ!$C$39:$C$782,СВЦЭМ!$A$39:$A$782,$A76,СВЦЭМ!$B$39:$B$782,P$47)+'СЕТ СН'!$G$12+СВЦЭМ!$D$10+'СЕТ СН'!$G$6-'СЕТ СН'!$G$22</f>
        <v>2248.1173953899997</v>
      </c>
      <c r="Q76" s="36">
        <f>SUMIFS(СВЦЭМ!$C$39:$C$782,СВЦЭМ!$A$39:$A$782,$A76,СВЦЭМ!$B$39:$B$782,Q$47)+'СЕТ СН'!$G$12+СВЦЭМ!$D$10+'СЕТ СН'!$G$6-'СЕТ СН'!$G$22</f>
        <v>2261.4635160100001</v>
      </c>
      <c r="R76" s="36">
        <f>SUMIFS(СВЦЭМ!$C$39:$C$782,СВЦЭМ!$A$39:$A$782,$A76,СВЦЭМ!$B$39:$B$782,R$47)+'СЕТ СН'!$G$12+СВЦЭМ!$D$10+'СЕТ СН'!$G$6-'СЕТ СН'!$G$22</f>
        <v>2256.1226064699999</v>
      </c>
      <c r="S76" s="36">
        <f>SUMIFS(СВЦЭМ!$C$39:$C$782,СВЦЭМ!$A$39:$A$782,$A76,СВЦЭМ!$B$39:$B$782,S$47)+'СЕТ СН'!$G$12+СВЦЭМ!$D$10+'СЕТ СН'!$G$6-'СЕТ СН'!$G$22</f>
        <v>2249.6803978399998</v>
      </c>
      <c r="T76" s="36">
        <f>SUMIFS(СВЦЭМ!$C$39:$C$782,СВЦЭМ!$A$39:$A$782,$A76,СВЦЭМ!$B$39:$B$782,T$47)+'СЕТ СН'!$G$12+СВЦЭМ!$D$10+'СЕТ СН'!$G$6-'СЕТ СН'!$G$22</f>
        <v>2196.5864570799999</v>
      </c>
      <c r="U76" s="36">
        <f>SUMIFS(СВЦЭМ!$C$39:$C$782,СВЦЭМ!$A$39:$A$782,$A76,СВЦЭМ!$B$39:$B$782,U$47)+'СЕТ СН'!$G$12+СВЦЭМ!$D$10+'СЕТ СН'!$G$6-'СЕТ СН'!$G$22</f>
        <v>2149.21976374</v>
      </c>
      <c r="V76" s="36">
        <f>SUMIFS(СВЦЭМ!$C$39:$C$782,СВЦЭМ!$A$39:$A$782,$A76,СВЦЭМ!$B$39:$B$782,V$47)+'СЕТ СН'!$G$12+СВЦЭМ!$D$10+'СЕТ СН'!$G$6-'СЕТ СН'!$G$22</f>
        <v>2110.5859939299999</v>
      </c>
      <c r="W76" s="36">
        <f>SUMIFS(СВЦЭМ!$C$39:$C$782,СВЦЭМ!$A$39:$A$782,$A76,СВЦЭМ!$B$39:$B$782,W$47)+'СЕТ СН'!$G$12+СВЦЭМ!$D$10+'СЕТ СН'!$G$6-'СЕТ СН'!$G$22</f>
        <v>2108.4619366900001</v>
      </c>
      <c r="X76" s="36">
        <f>SUMIFS(СВЦЭМ!$C$39:$C$782,СВЦЭМ!$A$39:$A$782,$A76,СВЦЭМ!$B$39:$B$782,X$47)+'СЕТ СН'!$G$12+СВЦЭМ!$D$10+'СЕТ СН'!$G$6-'СЕТ СН'!$G$22</f>
        <v>2137.6869386600001</v>
      </c>
      <c r="Y76" s="36">
        <f>SUMIFS(СВЦЭМ!$C$39:$C$782,СВЦЭМ!$A$39:$A$782,$A76,СВЦЭМ!$B$39:$B$782,Y$47)+'СЕТ СН'!$G$12+СВЦЭМ!$D$10+'СЕТ СН'!$G$6-'СЕТ СН'!$G$22</f>
        <v>2135.44898629</v>
      </c>
    </row>
    <row r="77" spans="1:27" ht="15.75" x14ac:dyDescent="0.2">
      <c r="A77" s="35">
        <f t="shared" si="1"/>
        <v>45015</v>
      </c>
      <c r="B77" s="36">
        <f>SUMIFS(СВЦЭМ!$C$39:$C$782,СВЦЭМ!$A$39:$A$782,$A77,СВЦЭМ!$B$39:$B$782,B$47)+'СЕТ СН'!$G$12+СВЦЭМ!$D$10+'СЕТ СН'!$G$6-'СЕТ СН'!$G$22</f>
        <v>2081.0061091100001</v>
      </c>
      <c r="C77" s="36">
        <f>SUMIFS(СВЦЭМ!$C$39:$C$782,СВЦЭМ!$A$39:$A$782,$A77,СВЦЭМ!$B$39:$B$782,C$47)+'СЕТ СН'!$G$12+СВЦЭМ!$D$10+'СЕТ СН'!$G$6-'СЕТ СН'!$G$22</f>
        <v>2151.84682845</v>
      </c>
      <c r="D77" s="36">
        <f>SUMIFS(СВЦЭМ!$C$39:$C$782,СВЦЭМ!$A$39:$A$782,$A77,СВЦЭМ!$B$39:$B$782,D$47)+'СЕТ СН'!$G$12+СВЦЭМ!$D$10+'СЕТ СН'!$G$6-'СЕТ СН'!$G$22</f>
        <v>2161.4156421600001</v>
      </c>
      <c r="E77" s="36">
        <f>SUMIFS(СВЦЭМ!$C$39:$C$782,СВЦЭМ!$A$39:$A$782,$A77,СВЦЭМ!$B$39:$B$782,E$47)+'СЕТ СН'!$G$12+СВЦЭМ!$D$10+'СЕТ СН'!$G$6-'СЕТ СН'!$G$22</f>
        <v>2161.4213810699998</v>
      </c>
      <c r="F77" s="36">
        <f>SUMIFS(СВЦЭМ!$C$39:$C$782,СВЦЭМ!$A$39:$A$782,$A77,СВЦЭМ!$B$39:$B$782,F$47)+'СЕТ СН'!$G$12+СВЦЭМ!$D$10+'СЕТ СН'!$G$6-'СЕТ СН'!$G$22</f>
        <v>2165.1512212500002</v>
      </c>
      <c r="G77" s="36">
        <f>SUMIFS(СВЦЭМ!$C$39:$C$782,СВЦЭМ!$A$39:$A$782,$A77,СВЦЭМ!$B$39:$B$782,G$47)+'СЕТ СН'!$G$12+СВЦЭМ!$D$10+'СЕТ СН'!$G$6-'СЕТ СН'!$G$22</f>
        <v>2124.3559099399999</v>
      </c>
      <c r="H77" s="36">
        <f>SUMIFS(СВЦЭМ!$C$39:$C$782,СВЦЭМ!$A$39:$A$782,$A77,СВЦЭМ!$B$39:$B$782,H$47)+'СЕТ СН'!$G$12+СВЦЭМ!$D$10+'СЕТ СН'!$G$6-'СЕТ СН'!$G$22</f>
        <v>2113.73843106</v>
      </c>
      <c r="I77" s="36">
        <f>SUMIFS(СВЦЭМ!$C$39:$C$782,СВЦЭМ!$A$39:$A$782,$A77,СВЦЭМ!$B$39:$B$782,I$47)+'СЕТ СН'!$G$12+СВЦЭМ!$D$10+'СЕТ СН'!$G$6-'СЕТ СН'!$G$22</f>
        <v>2054.0158029200002</v>
      </c>
      <c r="J77" s="36">
        <f>SUMIFS(СВЦЭМ!$C$39:$C$782,СВЦЭМ!$A$39:$A$782,$A77,СВЦЭМ!$B$39:$B$782,J$47)+'СЕТ СН'!$G$12+СВЦЭМ!$D$10+'СЕТ СН'!$G$6-'СЕТ СН'!$G$22</f>
        <v>2017.9929158499999</v>
      </c>
      <c r="K77" s="36">
        <f>SUMIFS(СВЦЭМ!$C$39:$C$782,СВЦЭМ!$A$39:$A$782,$A77,СВЦЭМ!$B$39:$B$782,K$47)+'СЕТ СН'!$G$12+СВЦЭМ!$D$10+'СЕТ СН'!$G$6-'СЕТ СН'!$G$22</f>
        <v>1986.9728987799999</v>
      </c>
      <c r="L77" s="36">
        <f>SUMIFS(СВЦЭМ!$C$39:$C$782,СВЦЭМ!$A$39:$A$782,$A77,СВЦЭМ!$B$39:$B$782,L$47)+'СЕТ СН'!$G$12+СВЦЭМ!$D$10+'СЕТ СН'!$G$6-'СЕТ СН'!$G$22</f>
        <v>1994.61445602</v>
      </c>
      <c r="M77" s="36">
        <f>SUMIFS(СВЦЭМ!$C$39:$C$782,СВЦЭМ!$A$39:$A$782,$A77,СВЦЭМ!$B$39:$B$782,M$47)+'СЕТ СН'!$G$12+СВЦЭМ!$D$10+'СЕТ СН'!$G$6-'СЕТ СН'!$G$22</f>
        <v>2023.7886234100001</v>
      </c>
      <c r="N77" s="36">
        <f>SUMIFS(СВЦЭМ!$C$39:$C$782,СВЦЭМ!$A$39:$A$782,$A77,СВЦЭМ!$B$39:$B$782,N$47)+'СЕТ СН'!$G$12+СВЦЭМ!$D$10+'СЕТ СН'!$G$6-'СЕТ СН'!$G$22</f>
        <v>2060.4012397500001</v>
      </c>
      <c r="O77" s="36">
        <f>SUMIFS(СВЦЭМ!$C$39:$C$782,СВЦЭМ!$A$39:$A$782,$A77,СВЦЭМ!$B$39:$B$782,O$47)+'СЕТ СН'!$G$12+СВЦЭМ!$D$10+'СЕТ СН'!$G$6-'СЕТ СН'!$G$22</f>
        <v>2095.6927894299997</v>
      </c>
      <c r="P77" s="36">
        <f>SUMIFS(СВЦЭМ!$C$39:$C$782,СВЦЭМ!$A$39:$A$782,$A77,СВЦЭМ!$B$39:$B$782,P$47)+'СЕТ СН'!$G$12+СВЦЭМ!$D$10+'СЕТ СН'!$G$6-'СЕТ СН'!$G$22</f>
        <v>2102.7498101299998</v>
      </c>
      <c r="Q77" s="36">
        <f>SUMIFS(СВЦЭМ!$C$39:$C$782,СВЦЭМ!$A$39:$A$782,$A77,СВЦЭМ!$B$39:$B$782,Q$47)+'СЕТ СН'!$G$12+СВЦЭМ!$D$10+'СЕТ СН'!$G$6-'СЕТ СН'!$G$22</f>
        <v>2121.3471490399997</v>
      </c>
      <c r="R77" s="36">
        <f>SUMIFS(СВЦЭМ!$C$39:$C$782,СВЦЭМ!$A$39:$A$782,$A77,СВЦЭМ!$B$39:$B$782,R$47)+'СЕТ СН'!$G$12+СВЦЭМ!$D$10+'СЕТ СН'!$G$6-'СЕТ СН'!$G$22</f>
        <v>2118.9884677699997</v>
      </c>
      <c r="S77" s="36">
        <f>SUMIFS(СВЦЭМ!$C$39:$C$782,СВЦЭМ!$A$39:$A$782,$A77,СВЦЭМ!$B$39:$B$782,S$47)+'СЕТ СН'!$G$12+СВЦЭМ!$D$10+'СЕТ СН'!$G$6-'СЕТ СН'!$G$22</f>
        <v>2093.03849326</v>
      </c>
      <c r="T77" s="36">
        <f>SUMIFS(СВЦЭМ!$C$39:$C$782,СВЦЭМ!$A$39:$A$782,$A77,СВЦЭМ!$B$39:$B$782,T$47)+'СЕТ СН'!$G$12+СВЦЭМ!$D$10+'СЕТ СН'!$G$6-'СЕТ СН'!$G$22</f>
        <v>2051.4924702600001</v>
      </c>
      <c r="U77" s="36">
        <f>SUMIFS(СВЦЭМ!$C$39:$C$782,СВЦЭМ!$A$39:$A$782,$A77,СВЦЭМ!$B$39:$B$782,U$47)+'СЕТ СН'!$G$12+СВЦЭМ!$D$10+'СЕТ СН'!$G$6-'СЕТ СН'!$G$22</f>
        <v>2042.01476151</v>
      </c>
      <c r="V77" s="36">
        <f>SUMIFS(СВЦЭМ!$C$39:$C$782,СВЦЭМ!$A$39:$A$782,$A77,СВЦЭМ!$B$39:$B$782,V$47)+'СЕТ СН'!$G$12+СВЦЭМ!$D$10+'СЕТ СН'!$G$6-'СЕТ СН'!$G$22</f>
        <v>2004.1197142599999</v>
      </c>
      <c r="W77" s="36">
        <f>SUMIFS(СВЦЭМ!$C$39:$C$782,СВЦЭМ!$A$39:$A$782,$A77,СВЦЭМ!$B$39:$B$782,W$47)+'СЕТ СН'!$G$12+СВЦЭМ!$D$10+'СЕТ СН'!$G$6-'СЕТ СН'!$G$22</f>
        <v>1997.8220950899999</v>
      </c>
      <c r="X77" s="36">
        <f>SUMIFS(СВЦЭМ!$C$39:$C$782,СВЦЭМ!$A$39:$A$782,$A77,СВЦЭМ!$B$39:$B$782,X$47)+'СЕТ СН'!$G$12+СВЦЭМ!$D$10+'СЕТ СН'!$G$6-'СЕТ СН'!$G$22</f>
        <v>2027.8567094499999</v>
      </c>
      <c r="Y77" s="36">
        <f>SUMIFS(СВЦЭМ!$C$39:$C$782,СВЦЭМ!$A$39:$A$782,$A77,СВЦЭМ!$B$39:$B$782,Y$47)+'СЕТ СН'!$G$12+СВЦЭМ!$D$10+'СЕТ СН'!$G$6-'СЕТ СН'!$G$22</f>
        <v>2066.0248879199999</v>
      </c>
      <c r="AA77" s="37"/>
    </row>
    <row r="78" spans="1:27" ht="15.75" x14ac:dyDescent="0.2">
      <c r="A78" s="35">
        <f t="shared" si="1"/>
        <v>45016</v>
      </c>
      <c r="B78" s="36">
        <f>SUMIFS(СВЦЭМ!$C$39:$C$782,СВЦЭМ!$A$39:$A$782,$A78,СВЦЭМ!$B$39:$B$782,B$47)+'СЕТ СН'!$G$12+СВЦЭМ!$D$10+'СЕТ СН'!$G$6-'СЕТ СН'!$G$22</f>
        <v>2138.5044810099998</v>
      </c>
      <c r="C78" s="36">
        <f>SUMIFS(СВЦЭМ!$C$39:$C$782,СВЦЭМ!$A$39:$A$782,$A78,СВЦЭМ!$B$39:$B$782,C$47)+'СЕТ СН'!$G$12+СВЦЭМ!$D$10+'СЕТ СН'!$G$6-'СЕТ СН'!$G$22</f>
        <v>2092.8166345300001</v>
      </c>
      <c r="D78" s="36">
        <f>SUMIFS(СВЦЭМ!$C$39:$C$782,СВЦЭМ!$A$39:$A$782,$A78,СВЦЭМ!$B$39:$B$782,D$47)+'СЕТ СН'!$G$12+СВЦЭМ!$D$10+'СЕТ СН'!$G$6-'СЕТ СН'!$G$22</f>
        <v>2205.1933368199998</v>
      </c>
      <c r="E78" s="36">
        <f>SUMIFS(СВЦЭМ!$C$39:$C$782,СВЦЭМ!$A$39:$A$782,$A78,СВЦЭМ!$B$39:$B$782,E$47)+'СЕТ СН'!$G$12+СВЦЭМ!$D$10+'СЕТ СН'!$G$6-'СЕТ СН'!$G$22</f>
        <v>2198.6190093</v>
      </c>
      <c r="F78" s="36">
        <f>SUMIFS(СВЦЭМ!$C$39:$C$782,СВЦЭМ!$A$39:$A$782,$A78,СВЦЭМ!$B$39:$B$782,F$47)+'СЕТ СН'!$G$12+СВЦЭМ!$D$10+'СЕТ СН'!$G$6-'СЕТ СН'!$G$22</f>
        <v>2203.7317352199998</v>
      </c>
      <c r="G78" s="36">
        <f>SUMIFS(СВЦЭМ!$C$39:$C$782,СВЦЭМ!$A$39:$A$782,$A78,СВЦЭМ!$B$39:$B$782,G$47)+'СЕТ СН'!$G$12+СВЦЭМ!$D$10+'СЕТ СН'!$G$6-'СЕТ СН'!$G$22</f>
        <v>2186.04302138</v>
      </c>
      <c r="H78" s="36">
        <f>SUMIFS(СВЦЭМ!$C$39:$C$782,СВЦЭМ!$A$39:$A$782,$A78,СВЦЭМ!$B$39:$B$782,H$47)+'СЕТ СН'!$G$12+СВЦЭМ!$D$10+'СЕТ СН'!$G$6-'СЕТ СН'!$G$22</f>
        <v>2175.26263432</v>
      </c>
      <c r="I78" s="36">
        <f>SUMIFS(СВЦЭМ!$C$39:$C$782,СВЦЭМ!$A$39:$A$782,$A78,СВЦЭМ!$B$39:$B$782,I$47)+'СЕТ СН'!$G$12+СВЦЭМ!$D$10+'СЕТ СН'!$G$6-'СЕТ СН'!$G$22</f>
        <v>2100.6351241299999</v>
      </c>
      <c r="J78" s="36">
        <f>SUMIFS(СВЦЭМ!$C$39:$C$782,СВЦЭМ!$A$39:$A$782,$A78,СВЦЭМ!$B$39:$B$782,J$47)+'СЕТ СН'!$G$12+СВЦЭМ!$D$10+'СЕТ СН'!$G$6-'СЕТ СН'!$G$22</f>
        <v>2075.6034903599998</v>
      </c>
      <c r="K78" s="36">
        <f>SUMIFS(СВЦЭМ!$C$39:$C$782,СВЦЭМ!$A$39:$A$782,$A78,СВЦЭМ!$B$39:$B$782,K$47)+'СЕТ СН'!$G$12+СВЦЭМ!$D$10+'СЕТ СН'!$G$6-'СЕТ СН'!$G$22</f>
        <v>2041.4209234300001</v>
      </c>
      <c r="L78" s="36">
        <f>SUMIFS(СВЦЭМ!$C$39:$C$782,СВЦЭМ!$A$39:$A$782,$A78,СВЦЭМ!$B$39:$B$782,L$47)+'СЕТ СН'!$G$12+СВЦЭМ!$D$10+'СЕТ СН'!$G$6-'СЕТ СН'!$G$22</f>
        <v>2011.70463212</v>
      </c>
      <c r="M78" s="36">
        <f>SUMIFS(СВЦЭМ!$C$39:$C$782,СВЦЭМ!$A$39:$A$782,$A78,СВЦЭМ!$B$39:$B$782,M$47)+'СЕТ СН'!$G$12+СВЦЭМ!$D$10+'СЕТ СН'!$G$6-'СЕТ СН'!$G$22</f>
        <v>2003.2102704499998</v>
      </c>
      <c r="N78" s="36">
        <f>SUMIFS(СВЦЭМ!$C$39:$C$782,СВЦЭМ!$A$39:$A$782,$A78,СВЦЭМ!$B$39:$B$782,N$47)+'СЕТ СН'!$G$12+СВЦЭМ!$D$10+'СЕТ СН'!$G$6-'СЕТ СН'!$G$22</f>
        <v>2045.6746518</v>
      </c>
      <c r="O78" s="36">
        <f>SUMIFS(СВЦЭМ!$C$39:$C$782,СВЦЭМ!$A$39:$A$782,$A78,СВЦЭМ!$B$39:$B$782,O$47)+'СЕТ СН'!$G$12+СВЦЭМ!$D$10+'СЕТ СН'!$G$6-'СЕТ СН'!$G$22</f>
        <v>2074.5852465600001</v>
      </c>
      <c r="P78" s="36">
        <f>SUMIFS(СВЦЭМ!$C$39:$C$782,СВЦЭМ!$A$39:$A$782,$A78,СВЦЭМ!$B$39:$B$782,P$47)+'СЕТ СН'!$G$12+СВЦЭМ!$D$10+'СЕТ СН'!$G$6-'СЕТ СН'!$G$22</f>
        <v>2092.3271429199999</v>
      </c>
      <c r="Q78" s="36">
        <f>SUMIFS(СВЦЭМ!$C$39:$C$782,СВЦЭМ!$A$39:$A$782,$A78,СВЦЭМ!$B$39:$B$782,Q$47)+'СЕТ СН'!$G$12+СВЦЭМ!$D$10+'СЕТ СН'!$G$6-'СЕТ СН'!$G$22</f>
        <v>2081.2267308999999</v>
      </c>
      <c r="R78" s="36">
        <f>SUMIFS(СВЦЭМ!$C$39:$C$782,СВЦЭМ!$A$39:$A$782,$A78,СВЦЭМ!$B$39:$B$782,R$47)+'СЕТ СН'!$G$12+СВЦЭМ!$D$10+'СЕТ СН'!$G$6-'СЕТ СН'!$G$22</f>
        <v>2075.2424370999997</v>
      </c>
      <c r="S78" s="36">
        <f>SUMIFS(СВЦЭМ!$C$39:$C$782,СВЦЭМ!$A$39:$A$782,$A78,СВЦЭМ!$B$39:$B$782,S$47)+'СЕТ СН'!$G$12+СВЦЭМ!$D$10+'СЕТ СН'!$G$6-'СЕТ СН'!$G$22</f>
        <v>2056.2972854499999</v>
      </c>
      <c r="T78" s="36">
        <f>SUMIFS(СВЦЭМ!$C$39:$C$782,СВЦЭМ!$A$39:$A$782,$A78,СВЦЭМ!$B$39:$B$782,T$47)+'СЕТ СН'!$G$12+СВЦЭМ!$D$10+'СЕТ СН'!$G$6-'СЕТ СН'!$G$22</f>
        <v>2018.65657934</v>
      </c>
      <c r="U78" s="36">
        <f>SUMIFS(СВЦЭМ!$C$39:$C$782,СВЦЭМ!$A$39:$A$782,$A78,СВЦЭМ!$B$39:$B$782,U$47)+'СЕТ СН'!$G$12+СВЦЭМ!$D$10+'СЕТ СН'!$G$6-'СЕТ СН'!$G$22</f>
        <v>2004.58495739</v>
      </c>
      <c r="V78" s="36">
        <f>SUMIFS(СВЦЭМ!$C$39:$C$782,СВЦЭМ!$A$39:$A$782,$A78,СВЦЭМ!$B$39:$B$782,V$47)+'СЕТ СН'!$G$12+СВЦЭМ!$D$10+'СЕТ СН'!$G$6-'СЕТ СН'!$G$22</f>
        <v>1970.1722619299999</v>
      </c>
      <c r="W78" s="36">
        <f>SUMIFS(СВЦЭМ!$C$39:$C$782,СВЦЭМ!$A$39:$A$782,$A78,СВЦЭМ!$B$39:$B$782,W$47)+'СЕТ СН'!$G$12+СВЦЭМ!$D$10+'СЕТ СН'!$G$6-'СЕТ СН'!$G$22</f>
        <v>1965.1961637700001</v>
      </c>
      <c r="X78" s="36">
        <f>SUMIFS(СВЦЭМ!$C$39:$C$782,СВЦЭМ!$A$39:$A$782,$A78,СВЦЭМ!$B$39:$B$782,X$47)+'СЕТ СН'!$G$12+СВЦЭМ!$D$10+'СЕТ СН'!$G$6-'СЕТ СН'!$G$22</f>
        <v>2005.38179175</v>
      </c>
      <c r="Y78" s="36">
        <f>SUMIFS(СВЦЭМ!$C$39:$C$782,СВЦЭМ!$A$39:$A$782,$A78,СВЦЭМ!$B$39:$B$782,Y$47)+'СЕТ СН'!$G$12+СВЦЭМ!$D$10+'СЕТ СН'!$G$6-'СЕТ СН'!$G$22</f>
        <v>1991.5271607199998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01.03.2023</v>
      </c>
      <c r="B84" s="36">
        <f>SUMIFS(СВЦЭМ!$C$39:$C$782,СВЦЭМ!$A$39:$A$782,$A84,СВЦЭМ!$B$39:$B$782,B$83)+'СЕТ СН'!$H$12+СВЦЭМ!$D$10+'СЕТ СН'!$H$6-'СЕТ СН'!$H$22</f>
        <v>2456.2305324599997</v>
      </c>
      <c r="C84" s="36">
        <f>SUMIFS(СВЦЭМ!$C$39:$C$782,СВЦЭМ!$A$39:$A$782,$A84,СВЦЭМ!$B$39:$B$782,C$83)+'СЕТ СН'!$H$12+СВЦЭМ!$D$10+'СЕТ СН'!$H$6-'СЕТ СН'!$H$22</f>
        <v>2495.2474030399999</v>
      </c>
      <c r="D84" s="36">
        <f>SUMIFS(СВЦЭМ!$C$39:$C$782,СВЦЭМ!$A$39:$A$782,$A84,СВЦЭМ!$B$39:$B$782,D$83)+'СЕТ СН'!$H$12+СВЦЭМ!$D$10+'СЕТ СН'!$H$6-'СЕТ СН'!$H$22</f>
        <v>2515.43623269</v>
      </c>
      <c r="E84" s="36">
        <f>SUMIFS(СВЦЭМ!$C$39:$C$782,СВЦЭМ!$A$39:$A$782,$A84,СВЦЭМ!$B$39:$B$782,E$83)+'СЕТ СН'!$H$12+СВЦЭМ!$D$10+'СЕТ СН'!$H$6-'СЕТ СН'!$H$22</f>
        <v>2533.9368393899999</v>
      </c>
      <c r="F84" s="36">
        <f>SUMIFS(СВЦЭМ!$C$39:$C$782,СВЦЭМ!$A$39:$A$782,$A84,СВЦЭМ!$B$39:$B$782,F$83)+'СЕТ СН'!$H$12+СВЦЭМ!$D$10+'СЕТ СН'!$H$6-'СЕТ СН'!$H$22</f>
        <v>2534.3621211</v>
      </c>
      <c r="G84" s="36">
        <f>SUMIFS(СВЦЭМ!$C$39:$C$782,СВЦЭМ!$A$39:$A$782,$A84,СВЦЭМ!$B$39:$B$782,G$83)+'СЕТ СН'!$H$12+СВЦЭМ!$D$10+'СЕТ СН'!$H$6-'СЕТ СН'!$H$22</f>
        <v>2500.5782852100001</v>
      </c>
      <c r="H84" s="36">
        <f>SUMIFS(СВЦЭМ!$C$39:$C$782,СВЦЭМ!$A$39:$A$782,$A84,СВЦЭМ!$B$39:$B$782,H$83)+'СЕТ СН'!$H$12+СВЦЭМ!$D$10+'СЕТ СН'!$H$6-'СЕТ СН'!$H$22</f>
        <v>2468.71558542</v>
      </c>
      <c r="I84" s="36">
        <f>SUMIFS(СВЦЭМ!$C$39:$C$782,СВЦЭМ!$A$39:$A$782,$A84,СВЦЭМ!$B$39:$B$782,I$83)+'СЕТ СН'!$H$12+СВЦЭМ!$D$10+'СЕТ СН'!$H$6-'СЕТ СН'!$H$22</f>
        <v>2412.9168843099997</v>
      </c>
      <c r="J84" s="36">
        <f>SUMIFS(СВЦЭМ!$C$39:$C$782,СВЦЭМ!$A$39:$A$782,$A84,СВЦЭМ!$B$39:$B$782,J$83)+'СЕТ СН'!$H$12+СВЦЭМ!$D$10+'СЕТ СН'!$H$6-'СЕТ СН'!$H$22</f>
        <v>2398.8125750299996</v>
      </c>
      <c r="K84" s="36">
        <f>SUMIFS(СВЦЭМ!$C$39:$C$782,СВЦЭМ!$A$39:$A$782,$A84,СВЦЭМ!$B$39:$B$782,K$83)+'СЕТ СН'!$H$12+СВЦЭМ!$D$10+'СЕТ СН'!$H$6-'СЕТ СН'!$H$22</f>
        <v>2333.6429724</v>
      </c>
      <c r="L84" s="36">
        <f>SUMIFS(СВЦЭМ!$C$39:$C$782,СВЦЭМ!$A$39:$A$782,$A84,СВЦЭМ!$B$39:$B$782,L$83)+'СЕТ СН'!$H$12+СВЦЭМ!$D$10+'СЕТ СН'!$H$6-'СЕТ СН'!$H$22</f>
        <v>2353.4060919799999</v>
      </c>
      <c r="M84" s="36">
        <f>SUMIFS(СВЦЭМ!$C$39:$C$782,СВЦЭМ!$A$39:$A$782,$A84,СВЦЭМ!$B$39:$B$782,M$83)+'СЕТ СН'!$H$12+СВЦЭМ!$D$10+'СЕТ СН'!$H$6-'СЕТ СН'!$H$22</f>
        <v>2367.74301122</v>
      </c>
      <c r="N84" s="36">
        <f>SUMIFS(СВЦЭМ!$C$39:$C$782,СВЦЭМ!$A$39:$A$782,$A84,СВЦЭМ!$B$39:$B$782,N$83)+'СЕТ СН'!$H$12+СВЦЭМ!$D$10+'СЕТ СН'!$H$6-'СЕТ СН'!$H$22</f>
        <v>2400.1237741099999</v>
      </c>
      <c r="O84" s="36">
        <f>SUMIFS(СВЦЭМ!$C$39:$C$782,СВЦЭМ!$A$39:$A$782,$A84,СВЦЭМ!$B$39:$B$782,O$83)+'СЕТ СН'!$H$12+СВЦЭМ!$D$10+'СЕТ СН'!$H$6-'СЕТ СН'!$H$22</f>
        <v>2414.8744501800002</v>
      </c>
      <c r="P84" s="36">
        <f>SUMIFS(СВЦЭМ!$C$39:$C$782,СВЦЭМ!$A$39:$A$782,$A84,СВЦЭМ!$B$39:$B$782,P$83)+'СЕТ СН'!$H$12+СВЦЭМ!$D$10+'СЕТ СН'!$H$6-'СЕТ СН'!$H$22</f>
        <v>2417.8838397499999</v>
      </c>
      <c r="Q84" s="36">
        <f>SUMIFS(СВЦЭМ!$C$39:$C$782,СВЦЭМ!$A$39:$A$782,$A84,СВЦЭМ!$B$39:$B$782,Q$83)+'СЕТ СН'!$H$12+СВЦЭМ!$D$10+'СЕТ СН'!$H$6-'СЕТ СН'!$H$22</f>
        <v>2402.1313981599997</v>
      </c>
      <c r="R84" s="36">
        <f>SUMIFS(СВЦЭМ!$C$39:$C$782,СВЦЭМ!$A$39:$A$782,$A84,СВЦЭМ!$B$39:$B$782,R$83)+'СЕТ СН'!$H$12+СВЦЭМ!$D$10+'СЕТ СН'!$H$6-'СЕТ СН'!$H$22</f>
        <v>2406.6329306600001</v>
      </c>
      <c r="S84" s="36">
        <f>SUMIFS(СВЦЭМ!$C$39:$C$782,СВЦЭМ!$A$39:$A$782,$A84,СВЦЭМ!$B$39:$B$782,S$83)+'СЕТ СН'!$H$12+СВЦЭМ!$D$10+'СЕТ СН'!$H$6-'СЕТ СН'!$H$22</f>
        <v>2376.8964273699999</v>
      </c>
      <c r="T84" s="36">
        <f>SUMIFS(СВЦЭМ!$C$39:$C$782,СВЦЭМ!$A$39:$A$782,$A84,СВЦЭМ!$B$39:$B$782,T$83)+'СЕТ СН'!$H$12+СВЦЭМ!$D$10+'СЕТ СН'!$H$6-'СЕТ СН'!$H$22</f>
        <v>2371.10477962</v>
      </c>
      <c r="U84" s="36">
        <f>SUMIFS(СВЦЭМ!$C$39:$C$782,СВЦЭМ!$A$39:$A$782,$A84,СВЦЭМ!$B$39:$B$782,U$83)+'СЕТ СН'!$H$12+СВЦЭМ!$D$10+'СЕТ СН'!$H$6-'СЕТ СН'!$H$22</f>
        <v>2384.7257505500002</v>
      </c>
      <c r="V84" s="36">
        <f>SUMIFS(СВЦЭМ!$C$39:$C$782,СВЦЭМ!$A$39:$A$782,$A84,СВЦЭМ!$B$39:$B$782,V$83)+'СЕТ СН'!$H$12+СВЦЭМ!$D$10+'СЕТ СН'!$H$6-'СЕТ СН'!$H$22</f>
        <v>2387.4811994900001</v>
      </c>
      <c r="W84" s="36">
        <f>SUMIFS(СВЦЭМ!$C$39:$C$782,СВЦЭМ!$A$39:$A$782,$A84,СВЦЭМ!$B$39:$B$782,W$83)+'СЕТ СН'!$H$12+СВЦЭМ!$D$10+'СЕТ СН'!$H$6-'СЕТ СН'!$H$22</f>
        <v>2406.9039057800001</v>
      </c>
      <c r="X84" s="36">
        <f>SUMIFS(СВЦЭМ!$C$39:$C$782,СВЦЭМ!$A$39:$A$782,$A84,СВЦЭМ!$B$39:$B$782,X$83)+'СЕТ СН'!$H$12+СВЦЭМ!$D$10+'СЕТ СН'!$H$6-'СЕТ СН'!$H$22</f>
        <v>2421.2837819800002</v>
      </c>
      <c r="Y84" s="36">
        <f>SUMIFS(СВЦЭМ!$C$39:$C$782,СВЦЭМ!$A$39:$A$782,$A84,СВЦЭМ!$B$39:$B$782,Y$83)+'СЕТ СН'!$H$12+СВЦЭМ!$D$10+'СЕТ СН'!$H$6-'СЕТ СН'!$H$22</f>
        <v>2459.8593997100002</v>
      </c>
    </row>
    <row r="85" spans="1:25" ht="15.75" x14ac:dyDescent="0.2">
      <c r="A85" s="35">
        <f>A84+1</f>
        <v>44987</v>
      </c>
      <c r="B85" s="36">
        <f>SUMIFS(СВЦЭМ!$C$39:$C$782,СВЦЭМ!$A$39:$A$782,$A85,СВЦЭМ!$B$39:$B$782,B$83)+'СЕТ СН'!$H$12+СВЦЭМ!$D$10+'СЕТ СН'!$H$6-'СЕТ СН'!$H$22</f>
        <v>2430.18472109</v>
      </c>
      <c r="C85" s="36">
        <f>SUMIFS(СВЦЭМ!$C$39:$C$782,СВЦЭМ!$A$39:$A$782,$A85,СВЦЭМ!$B$39:$B$782,C$83)+'СЕТ СН'!$H$12+СВЦЭМ!$D$10+'СЕТ СН'!$H$6-'СЕТ СН'!$H$22</f>
        <v>2410.37286894</v>
      </c>
      <c r="D85" s="36">
        <f>SUMIFS(СВЦЭМ!$C$39:$C$782,СВЦЭМ!$A$39:$A$782,$A85,СВЦЭМ!$B$39:$B$782,D$83)+'СЕТ СН'!$H$12+СВЦЭМ!$D$10+'СЕТ СН'!$H$6-'СЕТ СН'!$H$22</f>
        <v>2430.6998257</v>
      </c>
      <c r="E85" s="36">
        <f>SUMIFS(СВЦЭМ!$C$39:$C$782,СВЦЭМ!$A$39:$A$782,$A85,СВЦЭМ!$B$39:$B$782,E$83)+'СЕТ СН'!$H$12+СВЦЭМ!$D$10+'СЕТ СН'!$H$6-'СЕТ СН'!$H$22</f>
        <v>2444.0018111899999</v>
      </c>
      <c r="F85" s="36">
        <f>SUMIFS(СВЦЭМ!$C$39:$C$782,СВЦЭМ!$A$39:$A$782,$A85,СВЦЭМ!$B$39:$B$782,F$83)+'СЕТ СН'!$H$12+СВЦЭМ!$D$10+'СЕТ СН'!$H$6-'СЕТ СН'!$H$22</f>
        <v>2445.9255426899999</v>
      </c>
      <c r="G85" s="36">
        <f>SUMIFS(СВЦЭМ!$C$39:$C$782,СВЦЭМ!$A$39:$A$782,$A85,СВЦЭМ!$B$39:$B$782,G$83)+'СЕТ СН'!$H$12+СВЦЭМ!$D$10+'СЕТ СН'!$H$6-'СЕТ СН'!$H$22</f>
        <v>2417.40028321</v>
      </c>
      <c r="H85" s="36">
        <f>SUMIFS(СВЦЭМ!$C$39:$C$782,СВЦЭМ!$A$39:$A$782,$A85,СВЦЭМ!$B$39:$B$782,H$83)+'СЕТ СН'!$H$12+СВЦЭМ!$D$10+'СЕТ СН'!$H$6-'СЕТ СН'!$H$22</f>
        <v>2309.4818490299999</v>
      </c>
      <c r="I85" s="36">
        <f>SUMIFS(СВЦЭМ!$C$39:$C$782,СВЦЭМ!$A$39:$A$782,$A85,СВЦЭМ!$B$39:$B$782,I$83)+'СЕТ СН'!$H$12+СВЦЭМ!$D$10+'СЕТ СН'!$H$6-'СЕТ СН'!$H$22</f>
        <v>2266.6742060699999</v>
      </c>
      <c r="J85" s="36">
        <f>SUMIFS(СВЦЭМ!$C$39:$C$782,СВЦЭМ!$A$39:$A$782,$A85,СВЦЭМ!$B$39:$B$782,J$83)+'СЕТ СН'!$H$12+СВЦЭМ!$D$10+'СЕТ СН'!$H$6-'СЕТ СН'!$H$22</f>
        <v>2248.5734671099999</v>
      </c>
      <c r="K85" s="36">
        <f>SUMIFS(СВЦЭМ!$C$39:$C$782,СВЦЭМ!$A$39:$A$782,$A85,СВЦЭМ!$B$39:$B$782,K$83)+'СЕТ СН'!$H$12+СВЦЭМ!$D$10+'СЕТ СН'!$H$6-'СЕТ СН'!$H$22</f>
        <v>2266.3251627600002</v>
      </c>
      <c r="L85" s="36">
        <f>SUMIFS(СВЦЭМ!$C$39:$C$782,СВЦЭМ!$A$39:$A$782,$A85,СВЦЭМ!$B$39:$B$782,L$83)+'СЕТ СН'!$H$12+СВЦЭМ!$D$10+'СЕТ СН'!$H$6-'СЕТ СН'!$H$22</f>
        <v>2264.5885669299996</v>
      </c>
      <c r="M85" s="36">
        <f>SUMIFS(СВЦЭМ!$C$39:$C$782,СВЦЭМ!$A$39:$A$782,$A85,СВЦЭМ!$B$39:$B$782,M$83)+'СЕТ СН'!$H$12+СВЦЭМ!$D$10+'СЕТ СН'!$H$6-'СЕТ СН'!$H$22</f>
        <v>2265.68052455</v>
      </c>
      <c r="N85" s="36">
        <f>SUMIFS(СВЦЭМ!$C$39:$C$782,СВЦЭМ!$A$39:$A$782,$A85,СВЦЭМ!$B$39:$B$782,N$83)+'СЕТ СН'!$H$12+СВЦЭМ!$D$10+'СЕТ СН'!$H$6-'СЕТ СН'!$H$22</f>
        <v>2286.6177495000002</v>
      </c>
      <c r="O85" s="36">
        <f>SUMIFS(СВЦЭМ!$C$39:$C$782,СВЦЭМ!$A$39:$A$782,$A85,СВЦЭМ!$B$39:$B$782,O$83)+'СЕТ СН'!$H$12+СВЦЭМ!$D$10+'СЕТ СН'!$H$6-'СЕТ СН'!$H$22</f>
        <v>2333.6134026700001</v>
      </c>
      <c r="P85" s="36">
        <f>SUMIFS(СВЦЭМ!$C$39:$C$782,СВЦЭМ!$A$39:$A$782,$A85,СВЦЭМ!$B$39:$B$782,P$83)+'СЕТ СН'!$H$12+СВЦЭМ!$D$10+'СЕТ СН'!$H$6-'СЕТ СН'!$H$22</f>
        <v>2348.1520365799997</v>
      </c>
      <c r="Q85" s="36">
        <f>SUMIFS(СВЦЭМ!$C$39:$C$782,СВЦЭМ!$A$39:$A$782,$A85,СВЦЭМ!$B$39:$B$782,Q$83)+'СЕТ СН'!$H$12+СВЦЭМ!$D$10+'СЕТ СН'!$H$6-'СЕТ СН'!$H$22</f>
        <v>2352.8245425200003</v>
      </c>
      <c r="R85" s="36">
        <f>SUMIFS(СВЦЭМ!$C$39:$C$782,СВЦЭМ!$A$39:$A$782,$A85,СВЦЭМ!$B$39:$B$782,R$83)+'СЕТ СН'!$H$12+СВЦЭМ!$D$10+'СЕТ СН'!$H$6-'СЕТ СН'!$H$22</f>
        <v>2359.2912195199997</v>
      </c>
      <c r="S85" s="36">
        <f>SUMIFS(СВЦЭМ!$C$39:$C$782,СВЦЭМ!$A$39:$A$782,$A85,СВЦЭМ!$B$39:$B$782,S$83)+'СЕТ СН'!$H$12+СВЦЭМ!$D$10+'СЕТ СН'!$H$6-'СЕТ СН'!$H$22</f>
        <v>2354.4344875400002</v>
      </c>
      <c r="T85" s="36">
        <f>SUMIFS(СВЦЭМ!$C$39:$C$782,СВЦЭМ!$A$39:$A$782,$A85,СВЦЭМ!$B$39:$B$782,T$83)+'СЕТ СН'!$H$12+СВЦЭМ!$D$10+'СЕТ СН'!$H$6-'СЕТ СН'!$H$22</f>
        <v>2308.2368087200002</v>
      </c>
      <c r="U85" s="36">
        <f>SUMIFS(СВЦЭМ!$C$39:$C$782,СВЦЭМ!$A$39:$A$782,$A85,СВЦЭМ!$B$39:$B$782,U$83)+'СЕТ СН'!$H$12+СВЦЭМ!$D$10+'СЕТ СН'!$H$6-'СЕТ СН'!$H$22</f>
        <v>2247.2433628899998</v>
      </c>
      <c r="V85" s="36">
        <f>SUMIFS(СВЦЭМ!$C$39:$C$782,СВЦЭМ!$A$39:$A$782,$A85,СВЦЭМ!$B$39:$B$782,V$83)+'СЕТ СН'!$H$12+СВЦЭМ!$D$10+'СЕТ СН'!$H$6-'СЕТ СН'!$H$22</f>
        <v>2231.8934878600003</v>
      </c>
      <c r="W85" s="36">
        <f>SUMIFS(СВЦЭМ!$C$39:$C$782,СВЦЭМ!$A$39:$A$782,$A85,СВЦЭМ!$B$39:$B$782,W$83)+'СЕТ СН'!$H$12+СВЦЭМ!$D$10+'СЕТ СН'!$H$6-'СЕТ СН'!$H$22</f>
        <v>2252.7037055399996</v>
      </c>
      <c r="X85" s="36">
        <f>SUMIFS(СВЦЭМ!$C$39:$C$782,СВЦЭМ!$A$39:$A$782,$A85,СВЦЭМ!$B$39:$B$782,X$83)+'СЕТ СН'!$H$12+СВЦЭМ!$D$10+'СЕТ СН'!$H$6-'СЕТ СН'!$H$22</f>
        <v>2272.5409814599998</v>
      </c>
      <c r="Y85" s="36">
        <f>SUMIFS(СВЦЭМ!$C$39:$C$782,СВЦЭМ!$A$39:$A$782,$A85,СВЦЭМ!$B$39:$B$782,Y$83)+'СЕТ СН'!$H$12+СВЦЭМ!$D$10+'СЕТ СН'!$H$6-'СЕТ СН'!$H$22</f>
        <v>2316.1794963299999</v>
      </c>
    </row>
    <row r="86" spans="1:25" ht="15.75" x14ac:dyDescent="0.2">
      <c r="A86" s="35">
        <f t="shared" ref="A86:A114" si="2">A85+1</f>
        <v>44988</v>
      </c>
      <c r="B86" s="36">
        <f>SUMIFS(СВЦЭМ!$C$39:$C$782,СВЦЭМ!$A$39:$A$782,$A86,СВЦЭМ!$B$39:$B$782,B$83)+'СЕТ СН'!$H$12+СВЦЭМ!$D$10+'СЕТ СН'!$H$6-'СЕТ СН'!$H$22</f>
        <v>2342.7000837099999</v>
      </c>
      <c r="C86" s="36">
        <f>SUMIFS(СВЦЭМ!$C$39:$C$782,СВЦЭМ!$A$39:$A$782,$A86,СВЦЭМ!$B$39:$B$782,C$83)+'СЕТ СН'!$H$12+СВЦЭМ!$D$10+'СЕТ СН'!$H$6-'СЕТ СН'!$H$22</f>
        <v>2342.4322838899998</v>
      </c>
      <c r="D86" s="36">
        <f>SUMIFS(СВЦЭМ!$C$39:$C$782,СВЦЭМ!$A$39:$A$782,$A86,СВЦЭМ!$B$39:$B$782,D$83)+'СЕТ СН'!$H$12+СВЦЭМ!$D$10+'СЕТ СН'!$H$6-'СЕТ СН'!$H$22</f>
        <v>2371.66662301</v>
      </c>
      <c r="E86" s="36">
        <f>SUMIFS(СВЦЭМ!$C$39:$C$782,СВЦЭМ!$A$39:$A$782,$A86,СВЦЭМ!$B$39:$B$782,E$83)+'СЕТ СН'!$H$12+СВЦЭМ!$D$10+'СЕТ СН'!$H$6-'СЕТ СН'!$H$22</f>
        <v>2380.5569465199997</v>
      </c>
      <c r="F86" s="36">
        <f>SUMIFS(СВЦЭМ!$C$39:$C$782,СВЦЭМ!$A$39:$A$782,$A86,СВЦЭМ!$B$39:$B$782,F$83)+'СЕТ СН'!$H$12+СВЦЭМ!$D$10+'СЕТ СН'!$H$6-'СЕТ СН'!$H$22</f>
        <v>2362.3775835699998</v>
      </c>
      <c r="G86" s="36">
        <f>SUMIFS(СВЦЭМ!$C$39:$C$782,СВЦЭМ!$A$39:$A$782,$A86,СВЦЭМ!$B$39:$B$782,G$83)+'СЕТ СН'!$H$12+СВЦЭМ!$D$10+'СЕТ СН'!$H$6-'СЕТ СН'!$H$22</f>
        <v>2347.8565692499997</v>
      </c>
      <c r="H86" s="36">
        <f>SUMIFS(СВЦЭМ!$C$39:$C$782,СВЦЭМ!$A$39:$A$782,$A86,СВЦЭМ!$B$39:$B$782,H$83)+'СЕТ СН'!$H$12+СВЦЭМ!$D$10+'СЕТ СН'!$H$6-'СЕТ СН'!$H$22</f>
        <v>2335.6327674300001</v>
      </c>
      <c r="I86" s="36">
        <f>SUMIFS(СВЦЭМ!$C$39:$C$782,СВЦЭМ!$A$39:$A$782,$A86,СВЦЭМ!$B$39:$B$782,I$83)+'СЕТ СН'!$H$12+СВЦЭМ!$D$10+'СЕТ СН'!$H$6-'СЕТ СН'!$H$22</f>
        <v>2258.4020543300003</v>
      </c>
      <c r="J86" s="36">
        <f>SUMIFS(СВЦЭМ!$C$39:$C$782,СВЦЭМ!$A$39:$A$782,$A86,СВЦЭМ!$B$39:$B$782,J$83)+'СЕТ СН'!$H$12+СВЦЭМ!$D$10+'СЕТ СН'!$H$6-'СЕТ СН'!$H$22</f>
        <v>2265.4238727000002</v>
      </c>
      <c r="K86" s="36">
        <f>SUMIFS(СВЦЭМ!$C$39:$C$782,СВЦЭМ!$A$39:$A$782,$A86,СВЦЭМ!$B$39:$B$782,K$83)+'СЕТ СН'!$H$12+СВЦЭМ!$D$10+'СЕТ СН'!$H$6-'СЕТ СН'!$H$22</f>
        <v>2253.2681117499997</v>
      </c>
      <c r="L86" s="36">
        <f>SUMIFS(СВЦЭМ!$C$39:$C$782,СВЦЭМ!$A$39:$A$782,$A86,СВЦЭМ!$B$39:$B$782,L$83)+'СЕТ СН'!$H$12+СВЦЭМ!$D$10+'СЕТ СН'!$H$6-'СЕТ СН'!$H$22</f>
        <v>2225.76086721</v>
      </c>
      <c r="M86" s="36">
        <f>SUMIFS(СВЦЭМ!$C$39:$C$782,СВЦЭМ!$A$39:$A$782,$A86,СВЦЭМ!$B$39:$B$782,M$83)+'СЕТ СН'!$H$12+СВЦЭМ!$D$10+'СЕТ СН'!$H$6-'СЕТ СН'!$H$22</f>
        <v>2232.4703097800002</v>
      </c>
      <c r="N86" s="36">
        <f>SUMIFS(СВЦЭМ!$C$39:$C$782,СВЦЭМ!$A$39:$A$782,$A86,СВЦЭМ!$B$39:$B$782,N$83)+'СЕТ СН'!$H$12+СВЦЭМ!$D$10+'СЕТ СН'!$H$6-'СЕТ СН'!$H$22</f>
        <v>2267.5271702999999</v>
      </c>
      <c r="O86" s="36">
        <f>SUMIFS(СВЦЭМ!$C$39:$C$782,СВЦЭМ!$A$39:$A$782,$A86,СВЦЭМ!$B$39:$B$782,O$83)+'СЕТ СН'!$H$12+СВЦЭМ!$D$10+'СЕТ СН'!$H$6-'СЕТ СН'!$H$22</f>
        <v>2337.8749030500003</v>
      </c>
      <c r="P86" s="36">
        <f>SUMIFS(СВЦЭМ!$C$39:$C$782,СВЦЭМ!$A$39:$A$782,$A86,СВЦЭМ!$B$39:$B$782,P$83)+'СЕТ СН'!$H$12+СВЦЭМ!$D$10+'СЕТ СН'!$H$6-'СЕТ СН'!$H$22</f>
        <v>2348.5807629199999</v>
      </c>
      <c r="Q86" s="36">
        <f>SUMIFS(СВЦЭМ!$C$39:$C$782,СВЦЭМ!$A$39:$A$782,$A86,СВЦЭМ!$B$39:$B$782,Q$83)+'СЕТ СН'!$H$12+СВЦЭМ!$D$10+'СЕТ СН'!$H$6-'СЕТ СН'!$H$22</f>
        <v>2304.77381638</v>
      </c>
      <c r="R86" s="36">
        <f>SUMIFS(СВЦЭМ!$C$39:$C$782,СВЦЭМ!$A$39:$A$782,$A86,СВЦЭМ!$B$39:$B$782,R$83)+'СЕТ СН'!$H$12+СВЦЭМ!$D$10+'СЕТ СН'!$H$6-'СЕТ СН'!$H$22</f>
        <v>2364.59287146</v>
      </c>
      <c r="S86" s="36">
        <f>SUMIFS(СВЦЭМ!$C$39:$C$782,СВЦЭМ!$A$39:$A$782,$A86,СВЦЭМ!$B$39:$B$782,S$83)+'СЕТ СН'!$H$12+СВЦЭМ!$D$10+'СЕТ СН'!$H$6-'СЕТ СН'!$H$22</f>
        <v>2304.1611525199996</v>
      </c>
      <c r="T86" s="36">
        <f>SUMIFS(СВЦЭМ!$C$39:$C$782,СВЦЭМ!$A$39:$A$782,$A86,СВЦЭМ!$B$39:$B$782,T$83)+'СЕТ СН'!$H$12+СВЦЭМ!$D$10+'СЕТ СН'!$H$6-'СЕТ СН'!$H$22</f>
        <v>2258.3024801000001</v>
      </c>
      <c r="U86" s="36">
        <f>SUMIFS(СВЦЭМ!$C$39:$C$782,СВЦЭМ!$A$39:$A$782,$A86,СВЦЭМ!$B$39:$B$782,U$83)+'СЕТ СН'!$H$12+СВЦЭМ!$D$10+'СЕТ СН'!$H$6-'СЕТ СН'!$H$22</f>
        <v>2228.7184238199998</v>
      </c>
      <c r="V86" s="36">
        <f>SUMIFS(СВЦЭМ!$C$39:$C$782,СВЦЭМ!$A$39:$A$782,$A86,СВЦЭМ!$B$39:$B$782,V$83)+'СЕТ СН'!$H$12+СВЦЭМ!$D$10+'СЕТ СН'!$H$6-'СЕТ СН'!$H$22</f>
        <v>2236.3027737000002</v>
      </c>
      <c r="W86" s="36">
        <f>SUMIFS(СВЦЭМ!$C$39:$C$782,СВЦЭМ!$A$39:$A$782,$A86,СВЦЭМ!$B$39:$B$782,W$83)+'СЕТ СН'!$H$12+СВЦЭМ!$D$10+'СЕТ СН'!$H$6-'СЕТ СН'!$H$22</f>
        <v>2229.0630604899998</v>
      </c>
      <c r="X86" s="36">
        <f>SUMIFS(СВЦЭМ!$C$39:$C$782,СВЦЭМ!$A$39:$A$782,$A86,СВЦЭМ!$B$39:$B$782,X$83)+'СЕТ СН'!$H$12+СВЦЭМ!$D$10+'СЕТ СН'!$H$6-'СЕТ СН'!$H$22</f>
        <v>2256.9600666300003</v>
      </c>
      <c r="Y86" s="36">
        <f>SUMIFS(СВЦЭМ!$C$39:$C$782,СВЦЭМ!$A$39:$A$782,$A86,СВЦЭМ!$B$39:$B$782,Y$83)+'СЕТ СН'!$H$12+СВЦЭМ!$D$10+'СЕТ СН'!$H$6-'СЕТ СН'!$H$22</f>
        <v>2329.3375316000001</v>
      </c>
    </row>
    <row r="87" spans="1:25" ht="15.75" x14ac:dyDescent="0.2">
      <c r="A87" s="35">
        <f t="shared" si="2"/>
        <v>44989</v>
      </c>
      <c r="B87" s="36">
        <f>SUMIFS(СВЦЭМ!$C$39:$C$782,СВЦЭМ!$A$39:$A$782,$A87,СВЦЭМ!$B$39:$B$782,B$83)+'СЕТ СН'!$H$12+СВЦЭМ!$D$10+'СЕТ СН'!$H$6-'СЕТ СН'!$H$22</f>
        <v>2277.1553261499998</v>
      </c>
      <c r="C87" s="36">
        <f>SUMIFS(СВЦЭМ!$C$39:$C$782,СВЦЭМ!$A$39:$A$782,$A87,СВЦЭМ!$B$39:$B$782,C$83)+'СЕТ СН'!$H$12+СВЦЭМ!$D$10+'СЕТ СН'!$H$6-'СЕТ СН'!$H$22</f>
        <v>2310.7762845099996</v>
      </c>
      <c r="D87" s="36">
        <f>SUMIFS(СВЦЭМ!$C$39:$C$782,СВЦЭМ!$A$39:$A$782,$A87,СВЦЭМ!$B$39:$B$782,D$83)+'СЕТ СН'!$H$12+СВЦЭМ!$D$10+'СЕТ СН'!$H$6-'СЕТ СН'!$H$22</f>
        <v>2312.2068247400002</v>
      </c>
      <c r="E87" s="36">
        <f>SUMIFS(СВЦЭМ!$C$39:$C$782,СВЦЭМ!$A$39:$A$782,$A87,СВЦЭМ!$B$39:$B$782,E$83)+'СЕТ СН'!$H$12+СВЦЭМ!$D$10+'СЕТ СН'!$H$6-'СЕТ СН'!$H$22</f>
        <v>2321.9224241499996</v>
      </c>
      <c r="F87" s="36">
        <f>SUMIFS(СВЦЭМ!$C$39:$C$782,СВЦЭМ!$A$39:$A$782,$A87,СВЦЭМ!$B$39:$B$782,F$83)+'СЕТ СН'!$H$12+СВЦЭМ!$D$10+'СЕТ СН'!$H$6-'СЕТ СН'!$H$22</f>
        <v>2305.8918675</v>
      </c>
      <c r="G87" s="36">
        <f>SUMIFS(СВЦЭМ!$C$39:$C$782,СВЦЭМ!$A$39:$A$782,$A87,СВЦЭМ!$B$39:$B$782,G$83)+'СЕТ СН'!$H$12+СВЦЭМ!$D$10+'СЕТ СН'!$H$6-'СЕТ СН'!$H$22</f>
        <v>2283.2403469199999</v>
      </c>
      <c r="H87" s="36">
        <f>SUMIFS(СВЦЭМ!$C$39:$C$782,СВЦЭМ!$A$39:$A$782,$A87,СВЦЭМ!$B$39:$B$782,H$83)+'СЕТ СН'!$H$12+СВЦЭМ!$D$10+'СЕТ СН'!$H$6-'СЕТ СН'!$H$22</f>
        <v>2234.2245932999999</v>
      </c>
      <c r="I87" s="36">
        <f>SUMIFS(СВЦЭМ!$C$39:$C$782,СВЦЭМ!$A$39:$A$782,$A87,СВЦЭМ!$B$39:$B$782,I$83)+'СЕТ СН'!$H$12+СВЦЭМ!$D$10+'СЕТ СН'!$H$6-'СЕТ СН'!$H$22</f>
        <v>2182.3257120600001</v>
      </c>
      <c r="J87" s="36">
        <f>SUMIFS(СВЦЭМ!$C$39:$C$782,СВЦЭМ!$A$39:$A$782,$A87,СВЦЭМ!$B$39:$B$782,J$83)+'СЕТ СН'!$H$12+СВЦЭМ!$D$10+'СЕТ СН'!$H$6-'СЕТ СН'!$H$22</f>
        <v>2165.370891</v>
      </c>
      <c r="K87" s="36">
        <f>SUMIFS(СВЦЭМ!$C$39:$C$782,СВЦЭМ!$A$39:$A$782,$A87,СВЦЭМ!$B$39:$B$782,K$83)+'СЕТ СН'!$H$12+СВЦЭМ!$D$10+'СЕТ СН'!$H$6-'СЕТ СН'!$H$22</f>
        <v>2156.5310262200001</v>
      </c>
      <c r="L87" s="36">
        <f>SUMIFS(СВЦЭМ!$C$39:$C$782,СВЦЭМ!$A$39:$A$782,$A87,СВЦЭМ!$B$39:$B$782,L$83)+'СЕТ СН'!$H$12+СВЦЭМ!$D$10+'СЕТ СН'!$H$6-'СЕТ СН'!$H$22</f>
        <v>2165.10993869</v>
      </c>
      <c r="M87" s="36">
        <f>SUMIFS(СВЦЭМ!$C$39:$C$782,СВЦЭМ!$A$39:$A$782,$A87,СВЦЭМ!$B$39:$B$782,M$83)+'СЕТ СН'!$H$12+СВЦЭМ!$D$10+'СЕТ СН'!$H$6-'СЕТ СН'!$H$22</f>
        <v>2178.5898396499997</v>
      </c>
      <c r="N87" s="36">
        <f>SUMIFS(СВЦЭМ!$C$39:$C$782,СВЦЭМ!$A$39:$A$782,$A87,СВЦЭМ!$B$39:$B$782,N$83)+'СЕТ СН'!$H$12+СВЦЭМ!$D$10+'СЕТ СН'!$H$6-'СЕТ СН'!$H$22</f>
        <v>2212.82930631</v>
      </c>
      <c r="O87" s="36">
        <f>SUMIFS(СВЦЭМ!$C$39:$C$782,СВЦЭМ!$A$39:$A$782,$A87,СВЦЭМ!$B$39:$B$782,O$83)+'СЕТ СН'!$H$12+СВЦЭМ!$D$10+'СЕТ СН'!$H$6-'СЕТ СН'!$H$22</f>
        <v>2239.62788499</v>
      </c>
      <c r="P87" s="36">
        <f>SUMIFS(СВЦЭМ!$C$39:$C$782,СВЦЭМ!$A$39:$A$782,$A87,СВЦЭМ!$B$39:$B$782,P$83)+'СЕТ СН'!$H$12+СВЦЭМ!$D$10+'СЕТ СН'!$H$6-'СЕТ СН'!$H$22</f>
        <v>2253.1155023000001</v>
      </c>
      <c r="Q87" s="36">
        <f>SUMIFS(СВЦЭМ!$C$39:$C$782,СВЦЭМ!$A$39:$A$782,$A87,СВЦЭМ!$B$39:$B$782,Q$83)+'СЕТ СН'!$H$12+СВЦЭМ!$D$10+'СЕТ СН'!$H$6-'СЕТ СН'!$H$22</f>
        <v>2257.5747738099999</v>
      </c>
      <c r="R87" s="36">
        <f>SUMIFS(СВЦЭМ!$C$39:$C$782,СВЦЭМ!$A$39:$A$782,$A87,СВЦЭМ!$B$39:$B$782,R$83)+'СЕТ СН'!$H$12+СВЦЭМ!$D$10+'СЕТ СН'!$H$6-'СЕТ СН'!$H$22</f>
        <v>2260.7686494299996</v>
      </c>
      <c r="S87" s="36">
        <f>SUMIFS(СВЦЭМ!$C$39:$C$782,СВЦЭМ!$A$39:$A$782,$A87,СВЦЭМ!$B$39:$B$782,S$83)+'СЕТ СН'!$H$12+СВЦЭМ!$D$10+'СЕТ СН'!$H$6-'СЕТ СН'!$H$22</f>
        <v>2223.6683257899999</v>
      </c>
      <c r="T87" s="36">
        <f>SUMIFS(СВЦЭМ!$C$39:$C$782,СВЦЭМ!$A$39:$A$782,$A87,СВЦЭМ!$B$39:$B$782,T$83)+'СЕТ СН'!$H$12+СВЦЭМ!$D$10+'СЕТ СН'!$H$6-'СЕТ СН'!$H$22</f>
        <v>2177.5411994199999</v>
      </c>
      <c r="U87" s="36">
        <f>SUMIFS(СВЦЭМ!$C$39:$C$782,СВЦЭМ!$A$39:$A$782,$A87,СВЦЭМ!$B$39:$B$782,U$83)+'СЕТ СН'!$H$12+СВЦЭМ!$D$10+'СЕТ СН'!$H$6-'СЕТ СН'!$H$22</f>
        <v>2167.9553679299997</v>
      </c>
      <c r="V87" s="36">
        <f>SUMIFS(СВЦЭМ!$C$39:$C$782,СВЦЭМ!$A$39:$A$782,$A87,СВЦЭМ!$B$39:$B$782,V$83)+'СЕТ СН'!$H$12+СВЦЭМ!$D$10+'СЕТ СН'!$H$6-'СЕТ СН'!$H$22</f>
        <v>2180.4167948599998</v>
      </c>
      <c r="W87" s="36">
        <f>SUMIFS(СВЦЭМ!$C$39:$C$782,СВЦЭМ!$A$39:$A$782,$A87,СВЦЭМ!$B$39:$B$782,W$83)+'СЕТ СН'!$H$12+СВЦЭМ!$D$10+'СЕТ СН'!$H$6-'СЕТ СН'!$H$22</f>
        <v>2214.5946979599998</v>
      </c>
      <c r="X87" s="36">
        <f>SUMIFS(СВЦЭМ!$C$39:$C$782,СВЦЭМ!$A$39:$A$782,$A87,СВЦЭМ!$B$39:$B$782,X$83)+'СЕТ СН'!$H$12+СВЦЭМ!$D$10+'СЕТ СН'!$H$6-'СЕТ СН'!$H$22</f>
        <v>2249.3206754000003</v>
      </c>
      <c r="Y87" s="36">
        <f>SUMIFS(СВЦЭМ!$C$39:$C$782,СВЦЭМ!$A$39:$A$782,$A87,СВЦЭМ!$B$39:$B$782,Y$83)+'СЕТ СН'!$H$12+СВЦЭМ!$D$10+'СЕТ СН'!$H$6-'СЕТ СН'!$H$22</f>
        <v>2278.57851897</v>
      </c>
    </row>
    <row r="88" spans="1:25" ht="15.75" x14ac:dyDescent="0.2">
      <c r="A88" s="35">
        <f t="shared" si="2"/>
        <v>44990</v>
      </c>
      <c r="B88" s="36">
        <f>SUMIFS(СВЦЭМ!$C$39:$C$782,СВЦЭМ!$A$39:$A$782,$A88,СВЦЭМ!$B$39:$B$782,B$83)+'СЕТ СН'!$H$12+СВЦЭМ!$D$10+'СЕТ СН'!$H$6-'СЕТ СН'!$H$22</f>
        <v>2297.28462021</v>
      </c>
      <c r="C88" s="36">
        <f>SUMIFS(СВЦЭМ!$C$39:$C$782,СВЦЭМ!$A$39:$A$782,$A88,СВЦЭМ!$B$39:$B$782,C$83)+'СЕТ СН'!$H$12+СВЦЭМ!$D$10+'СЕТ СН'!$H$6-'СЕТ СН'!$H$22</f>
        <v>2332.4917875700003</v>
      </c>
      <c r="D88" s="36">
        <f>SUMIFS(СВЦЭМ!$C$39:$C$782,СВЦЭМ!$A$39:$A$782,$A88,СВЦЭМ!$B$39:$B$782,D$83)+'СЕТ СН'!$H$12+СВЦЭМ!$D$10+'СЕТ СН'!$H$6-'СЕТ СН'!$H$22</f>
        <v>2349.0244027199997</v>
      </c>
      <c r="E88" s="36">
        <f>SUMIFS(СВЦЭМ!$C$39:$C$782,СВЦЭМ!$A$39:$A$782,$A88,СВЦЭМ!$B$39:$B$782,E$83)+'СЕТ СН'!$H$12+СВЦЭМ!$D$10+'СЕТ СН'!$H$6-'СЕТ СН'!$H$22</f>
        <v>2351.7090290900001</v>
      </c>
      <c r="F88" s="36">
        <f>SUMIFS(СВЦЭМ!$C$39:$C$782,СВЦЭМ!$A$39:$A$782,$A88,СВЦЭМ!$B$39:$B$782,F$83)+'СЕТ СН'!$H$12+СВЦЭМ!$D$10+'СЕТ СН'!$H$6-'СЕТ СН'!$H$22</f>
        <v>2358.05551676</v>
      </c>
      <c r="G88" s="36">
        <f>SUMIFS(СВЦЭМ!$C$39:$C$782,СВЦЭМ!$A$39:$A$782,$A88,СВЦЭМ!$B$39:$B$782,G$83)+'СЕТ СН'!$H$12+СВЦЭМ!$D$10+'СЕТ СН'!$H$6-'СЕТ СН'!$H$22</f>
        <v>2335.25899759</v>
      </c>
      <c r="H88" s="36">
        <f>SUMIFS(СВЦЭМ!$C$39:$C$782,СВЦЭМ!$A$39:$A$782,$A88,СВЦЭМ!$B$39:$B$782,H$83)+'СЕТ СН'!$H$12+СВЦЭМ!$D$10+'СЕТ СН'!$H$6-'СЕТ СН'!$H$22</f>
        <v>2311.2314031699998</v>
      </c>
      <c r="I88" s="36">
        <f>SUMIFS(СВЦЭМ!$C$39:$C$782,СВЦЭМ!$A$39:$A$782,$A88,СВЦЭМ!$B$39:$B$782,I$83)+'СЕТ СН'!$H$12+СВЦЭМ!$D$10+'СЕТ СН'!$H$6-'СЕТ СН'!$H$22</f>
        <v>2293.4440533299999</v>
      </c>
      <c r="J88" s="36">
        <f>SUMIFS(СВЦЭМ!$C$39:$C$782,СВЦЭМ!$A$39:$A$782,$A88,СВЦЭМ!$B$39:$B$782,J$83)+'СЕТ СН'!$H$12+СВЦЭМ!$D$10+'СЕТ СН'!$H$6-'СЕТ СН'!$H$22</f>
        <v>2280.1421038099998</v>
      </c>
      <c r="K88" s="36">
        <f>SUMIFS(СВЦЭМ!$C$39:$C$782,СВЦЭМ!$A$39:$A$782,$A88,СВЦЭМ!$B$39:$B$782,K$83)+'СЕТ СН'!$H$12+СВЦЭМ!$D$10+'СЕТ СН'!$H$6-'СЕТ СН'!$H$22</f>
        <v>2213.9892863200002</v>
      </c>
      <c r="L88" s="36">
        <f>SUMIFS(СВЦЭМ!$C$39:$C$782,СВЦЭМ!$A$39:$A$782,$A88,СВЦЭМ!$B$39:$B$782,L$83)+'СЕТ СН'!$H$12+СВЦЭМ!$D$10+'СЕТ СН'!$H$6-'СЕТ СН'!$H$22</f>
        <v>2183.76942448</v>
      </c>
      <c r="M88" s="36">
        <f>SUMIFS(СВЦЭМ!$C$39:$C$782,СВЦЭМ!$A$39:$A$782,$A88,СВЦЭМ!$B$39:$B$782,M$83)+'СЕТ СН'!$H$12+СВЦЭМ!$D$10+'СЕТ СН'!$H$6-'СЕТ СН'!$H$22</f>
        <v>2196.2075704700001</v>
      </c>
      <c r="N88" s="36">
        <f>SUMIFS(СВЦЭМ!$C$39:$C$782,СВЦЭМ!$A$39:$A$782,$A88,СВЦЭМ!$B$39:$B$782,N$83)+'СЕТ СН'!$H$12+СВЦЭМ!$D$10+'СЕТ СН'!$H$6-'СЕТ СН'!$H$22</f>
        <v>2205.5971399499999</v>
      </c>
      <c r="O88" s="36">
        <f>SUMIFS(СВЦЭМ!$C$39:$C$782,СВЦЭМ!$A$39:$A$782,$A88,СВЦЭМ!$B$39:$B$782,O$83)+'СЕТ СН'!$H$12+СВЦЭМ!$D$10+'СЕТ СН'!$H$6-'СЕТ СН'!$H$22</f>
        <v>2232.7897808099997</v>
      </c>
      <c r="P88" s="36">
        <f>SUMIFS(СВЦЭМ!$C$39:$C$782,СВЦЭМ!$A$39:$A$782,$A88,СВЦЭМ!$B$39:$B$782,P$83)+'СЕТ СН'!$H$12+СВЦЭМ!$D$10+'СЕТ СН'!$H$6-'СЕТ СН'!$H$22</f>
        <v>2260.6410224900001</v>
      </c>
      <c r="Q88" s="36">
        <f>SUMIFS(СВЦЭМ!$C$39:$C$782,СВЦЭМ!$A$39:$A$782,$A88,СВЦЭМ!$B$39:$B$782,Q$83)+'СЕТ СН'!$H$12+СВЦЭМ!$D$10+'СЕТ СН'!$H$6-'СЕТ СН'!$H$22</f>
        <v>2278.1478696100003</v>
      </c>
      <c r="R88" s="36">
        <f>SUMIFS(СВЦЭМ!$C$39:$C$782,СВЦЭМ!$A$39:$A$782,$A88,СВЦЭМ!$B$39:$B$782,R$83)+'СЕТ СН'!$H$12+СВЦЭМ!$D$10+'СЕТ СН'!$H$6-'СЕТ СН'!$H$22</f>
        <v>2281.4933908100002</v>
      </c>
      <c r="S88" s="36">
        <f>SUMIFS(СВЦЭМ!$C$39:$C$782,СВЦЭМ!$A$39:$A$782,$A88,СВЦЭМ!$B$39:$B$782,S$83)+'СЕТ СН'!$H$12+СВЦЭМ!$D$10+'СЕТ СН'!$H$6-'СЕТ СН'!$H$22</f>
        <v>2261.14447621</v>
      </c>
      <c r="T88" s="36">
        <f>SUMIFS(СВЦЭМ!$C$39:$C$782,СВЦЭМ!$A$39:$A$782,$A88,СВЦЭМ!$B$39:$B$782,T$83)+'СЕТ СН'!$H$12+СВЦЭМ!$D$10+'СЕТ СН'!$H$6-'СЕТ СН'!$H$22</f>
        <v>2234.48792933</v>
      </c>
      <c r="U88" s="36">
        <f>SUMIFS(СВЦЭМ!$C$39:$C$782,СВЦЭМ!$A$39:$A$782,$A88,СВЦЭМ!$B$39:$B$782,U$83)+'СЕТ СН'!$H$12+СВЦЭМ!$D$10+'СЕТ СН'!$H$6-'СЕТ СН'!$H$22</f>
        <v>2195.0153153199999</v>
      </c>
      <c r="V88" s="36">
        <f>SUMIFS(СВЦЭМ!$C$39:$C$782,СВЦЭМ!$A$39:$A$782,$A88,СВЦЭМ!$B$39:$B$782,V$83)+'СЕТ СН'!$H$12+СВЦЭМ!$D$10+'СЕТ СН'!$H$6-'СЕТ СН'!$H$22</f>
        <v>2121.6836118399997</v>
      </c>
      <c r="W88" s="36">
        <f>SUMIFS(СВЦЭМ!$C$39:$C$782,СВЦЭМ!$A$39:$A$782,$A88,СВЦЭМ!$B$39:$B$782,W$83)+'СЕТ СН'!$H$12+СВЦЭМ!$D$10+'СЕТ СН'!$H$6-'СЕТ СН'!$H$22</f>
        <v>2131.6394488699998</v>
      </c>
      <c r="X88" s="36">
        <f>SUMIFS(СВЦЭМ!$C$39:$C$782,СВЦЭМ!$A$39:$A$782,$A88,СВЦЭМ!$B$39:$B$782,X$83)+'СЕТ СН'!$H$12+СВЦЭМ!$D$10+'СЕТ СН'!$H$6-'СЕТ СН'!$H$22</f>
        <v>2158.5490748900002</v>
      </c>
      <c r="Y88" s="36">
        <f>SUMIFS(СВЦЭМ!$C$39:$C$782,СВЦЭМ!$A$39:$A$782,$A88,СВЦЭМ!$B$39:$B$782,Y$83)+'СЕТ СН'!$H$12+СВЦЭМ!$D$10+'СЕТ СН'!$H$6-'СЕТ СН'!$H$22</f>
        <v>2242.40077754</v>
      </c>
    </row>
    <row r="89" spans="1:25" ht="15.75" x14ac:dyDescent="0.2">
      <c r="A89" s="35">
        <f t="shared" si="2"/>
        <v>44991</v>
      </c>
      <c r="B89" s="36">
        <f>SUMIFS(СВЦЭМ!$C$39:$C$782,СВЦЭМ!$A$39:$A$782,$A89,СВЦЭМ!$B$39:$B$782,B$83)+'СЕТ СН'!$H$12+СВЦЭМ!$D$10+'СЕТ СН'!$H$6-'СЕТ СН'!$H$22</f>
        <v>2295.2973910999999</v>
      </c>
      <c r="C89" s="36">
        <f>SUMIFS(СВЦЭМ!$C$39:$C$782,СВЦЭМ!$A$39:$A$782,$A89,СВЦЭМ!$B$39:$B$782,C$83)+'СЕТ СН'!$H$12+СВЦЭМ!$D$10+'СЕТ СН'!$H$6-'СЕТ СН'!$H$22</f>
        <v>2315.93598862</v>
      </c>
      <c r="D89" s="36">
        <f>SUMIFS(СВЦЭМ!$C$39:$C$782,СВЦЭМ!$A$39:$A$782,$A89,СВЦЭМ!$B$39:$B$782,D$83)+'СЕТ СН'!$H$12+СВЦЭМ!$D$10+'СЕТ СН'!$H$6-'СЕТ СН'!$H$22</f>
        <v>2334.7170254799998</v>
      </c>
      <c r="E89" s="36">
        <f>SUMIFS(СВЦЭМ!$C$39:$C$782,СВЦЭМ!$A$39:$A$782,$A89,СВЦЭМ!$B$39:$B$782,E$83)+'СЕТ СН'!$H$12+СВЦЭМ!$D$10+'СЕТ СН'!$H$6-'СЕТ СН'!$H$22</f>
        <v>2356.9956823900002</v>
      </c>
      <c r="F89" s="36">
        <f>SUMIFS(СВЦЭМ!$C$39:$C$782,СВЦЭМ!$A$39:$A$782,$A89,СВЦЭМ!$B$39:$B$782,F$83)+'СЕТ СН'!$H$12+СВЦЭМ!$D$10+'СЕТ СН'!$H$6-'СЕТ СН'!$H$22</f>
        <v>2350.19385491</v>
      </c>
      <c r="G89" s="36">
        <f>SUMIFS(СВЦЭМ!$C$39:$C$782,СВЦЭМ!$A$39:$A$782,$A89,СВЦЭМ!$B$39:$B$782,G$83)+'СЕТ СН'!$H$12+СВЦЭМ!$D$10+'СЕТ СН'!$H$6-'СЕТ СН'!$H$22</f>
        <v>2346.33537548</v>
      </c>
      <c r="H89" s="36">
        <f>SUMIFS(СВЦЭМ!$C$39:$C$782,СВЦЭМ!$A$39:$A$782,$A89,СВЦЭМ!$B$39:$B$782,H$83)+'СЕТ СН'!$H$12+СВЦЭМ!$D$10+'СЕТ СН'!$H$6-'СЕТ СН'!$H$22</f>
        <v>2296.8902160999996</v>
      </c>
      <c r="I89" s="36">
        <f>SUMIFS(СВЦЭМ!$C$39:$C$782,СВЦЭМ!$A$39:$A$782,$A89,СВЦЭМ!$B$39:$B$782,I$83)+'СЕТ СН'!$H$12+СВЦЭМ!$D$10+'СЕТ СН'!$H$6-'СЕТ СН'!$H$22</f>
        <v>2243.22377701</v>
      </c>
      <c r="J89" s="36">
        <f>SUMIFS(СВЦЭМ!$C$39:$C$782,СВЦЭМ!$A$39:$A$782,$A89,СВЦЭМ!$B$39:$B$782,J$83)+'СЕТ СН'!$H$12+СВЦЭМ!$D$10+'СЕТ СН'!$H$6-'СЕТ СН'!$H$22</f>
        <v>2224.7473464699997</v>
      </c>
      <c r="K89" s="36">
        <f>SUMIFS(СВЦЭМ!$C$39:$C$782,СВЦЭМ!$A$39:$A$782,$A89,СВЦЭМ!$B$39:$B$782,K$83)+'СЕТ СН'!$H$12+СВЦЭМ!$D$10+'СЕТ СН'!$H$6-'СЕТ СН'!$H$22</f>
        <v>2212.0538873300002</v>
      </c>
      <c r="L89" s="36">
        <f>SUMIFS(СВЦЭМ!$C$39:$C$782,СВЦЭМ!$A$39:$A$782,$A89,СВЦЭМ!$B$39:$B$782,L$83)+'СЕТ СН'!$H$12+СВЦЭМ!$D$10+'СЕТ СН'!$H$6-'СЕТ СН'!$H$22</f>
        <v>2211.3604293199996</v>
      </c>
      <c r="M89" s="36">
        <f>SUMIFS(СВЦЭМ!$C$39:$C$782,СВЦЭМ!$A$39:$A$782,$A89,СВЦЭМ!$B$39:$B$782,M$83)+'СЕТ СН'!$H$12+СВЦЭМ!$D$10+'СЕТ СН'!$H$6-'СЕТ СН'!$H$22</f>
        <v>2205.15644802</v>
      </c>
      <c r="N89" s="36">
        <f>SUMIFS(СВЦЭМ!$C$39:$C$782,СВЦЭМ!$A$39:$A$782,$A89,СВЦЭМ!$B$39:$B$782,N$83)+'СЕТ СН'!$H$12+СВЦЭМ!$D$10+'СЕТ СН'!$H$6-'СЕТ СН'!$H$22</f>
        <v>2229.2155591599999</v>
      </c>
      <c r="O89" s="36">
        <f>SUMIFS(СВЦЭМ!$C$39:$C$782,СВЦЭМ!$A$39:$A$782,$A89,СВЦЭМ!$B$39:$B$782,O$83)+'СЕТ СН'!$H$12+СВЦЭМ!$D$10+'СЕТ СН'!$H$6-'СЕТ СН'!$H$22</f>
        <v>2250.8036674599998</v>
      </c>
      <c r="P89" s="36">
        <f>SUMIFS(СВЦЭМ!$C$39:$C$782,СВЦЭМ!$A$39:$A$782,$A89,СВЦЭМ!$B$39:$B$782,P$83)+'СЕТ СН'!$H$12+СВЦЭМ!$D$10+'СЕТ СН'!$H$6-'СЕТ СН'!$H$22</f>
        <v>2262.30301448</v>
      </c>
      <c r="Q89" s="36">
        <f>SUMIFS(СВЦЭМ!$C$39:$C$782,СВЦЭМ!$A$39:$A$782,$A89,СВЦЭМ!$B$39:$B$782,Q$83)+'СЕТ СН'!$H$12+СВЦЭМ!$D$10+'СЕТ СН'!$H$6-'СЕТ СН'!$H$22</f>
        <v>2265.5964232899996</v>
      </c>
      <c r="R89" s="36">
        <f>SUMIFS(СВЦЭМ!$C$39:$C$782,СВЦЭМ!$A$39:$A$782,$A89,СВЦЭМ!$B$39:$B$782,R$83)+'СЕТ СН'!$H$12+СВЦЭМ!$D$10+'СЕТ СН'!$H$6-'СЕТ СН'!$H$22</f>
        <v>2271.4672172599999</v>
      </c>
      <c r="S89" s="36">
        <f>SUMIFS(СВЦЭМ!$C$39:$C$782,СВЦЭМ!$A$39:$A$782,$A89,СВЦЭМ!$B$39:$B$782,S$83)+'СЕТ СН'!$H$12+СВЦЭМ!$D$10+'СЕТ СН'!$H$6-'СЕТ СН'!$H$22</f>
        <v>2233.7002440899996</v>
      </c>
      <c r="T89" s="36">
        <f>SUMIFS(СВЦЭМ!$C$39:$C$782,СВЦЭМ!$A$39:$A$782,$A89,СВЦЭМ!$B$39:$B$782,T$83)+'СЕТ СН'!$H$12+СВЦЭМ!$D$10+'СЕТ СН'!$H$6-'СЕТ СН'!$H$22</f>
        <v>2214.2609322099997</v>
      </c>
      <c r="U89" s="36">
        <f>SUMIFS(СВЦЭМ!$C$39:$C$782,СВЦЭМ!$A$39:$A$782,$A89,СВЦЭМ!$B$39:$B$782,U$83)+'СЕТ СН'!$H$12+СВЦЭМ!$D$10+'СЕТ СН'!$H$6-'СЕТ СН'!$H$22</f>
        <v>2191.91485999</v>
      </c>
      <c r="V89" s="36">
        <f>SUMIFS(СВЦЭМ!$C$39:$C$782,СВЦЭМ!$A$39:$A$782,$A89,СВЦЭМ!$B$39:$B$782,V$83)+'СЕТ СН'!$H$12+СВЦЭМ!$D$10+'СЕТ СН'!$H$6-'СЕТ СН'!$H$22</f>
        <v>2188.6260025699999</v>
      </c>
      <c r="W89" s="36">
        <f>SUMIFS(СВЦЭМ!$C$39:$C$782,СВЦЭМ!$A$39:$A$782,$A89,СВЦЭМ!$B$39:$B$782,W$83)+'СЕТ СН'!$H$12+СВЦЭМ!$D$10+'СЕТ СН'!$H$6-'СЕТ СН'!$H$22</f>
        <v>2192.9213164799999</v>
      </c>
      <c r="X89" s="36">
        <f>SUMIFS(СВЦЭМ!$C$39:$C$782,СВЦЭМ!$A$39:$A$782,$A89,СВЦЭМ!$B$39:$B$782,X$83)+'СЕТ СН'!$H$12+СВЦЭМ!$D$10+'СЕТ СН'!$H$6-'СЕТ СН'!$H$22</f>
        <v>2223.07179099</v>
      </c>
      <c r="Y89" s="36">
        <f>SUMIFS(СВЦЭМ!$C$39:$C$782,СВЦЭМ!$A$39:$A$782,$A89,СВЦЭМ!$B$39:$B$782,Y$83)+'СЕТ СН'!$H$12+СВЦЭМ!$D$10+'СЕТ СН'!$H$6-'СЕТ СН'!$H$22</f>
        <v>2275.7261861500001</v>
      </c>
    </row>
    <row r="90" spans="1:25" ht="15.75" x14ac:dyDescent="0.2">
      <c r="A90" s="35">
        <f t="shared" si="2"/>
        <v>44992</v>
      </c>
      <c r="B90" s="36">
        <f>SUMIFS(СВЦЭМ!$C$39:$C$782,СВЦЭМ!$A$39:$A$782,$A90,СВЦЭМ!$B$39:$B$782,B$83)+'СЕТ СН'!$H$12+СВЦЭМ!$D$10+'СЕТ СН'!$H$6-'СЕТ СН'!$H$22</f>
        <v>2375.5939966199999</v>
      </c>
      <c r="C90" s="36">
        <f>SUMIFS(СВЦЭМ!$C$39:$C$782,СВЦЭМ!$A$39:$A$782,$A90,СВЦЭМ!$B$39:$B$782,C$83)+'СЕТ СН'!$H$12+СВЦЭМ!$D$10+'СЕТ СН'!$H$6-'СЕТ СН'!$H$22</f>
        <v>2417.4868221299998</v>
      </c>
      <c r="D90" s="36">
        <f>SUMIFS(СВЦЭМ!$C$39:$C$782,СВЦЭМ!$A$39:$A$782,$A90,СВЦЭМ!$B$39:$B$782,D$83)+'СЕТ СН'!$H$12+СВЦЭМ!$D$10+'СЕТ СН'!$H$6-'СЕТ СН'!$H$22</f>
        <v>2471.2073562700002</v>
      </c>
      <c r="E90" s="36">
        <f>SUMIFS(СВЦЭМ!$C$39:$C$782,СВЦЭМ!$A$39:$A$782,$A90,СВЦЭМ!$B$39:$B$782,E$83)+'СЕТ СН'!$H$12+СВЦЭМ!$D$10+'СЕТ СН'!$H$6-'СЕТ СН'!$H$22</f>
        <v>2470.16008048</v>
      </c>
      <c r="F90" s="36">
        <f>SUMIFS(СВЦЭМ!$C$39:$C$782,СВЦЭМ!$A$39:$A$782,$A90,СВЦЭМ!$B$39:$B$782,F$83)+'СЕТ СН'!$H$12+СВЦЭМ!$D$10+'СЕТ СН'!$H$6-'СЕТ СН'!$H$22</f>
        <v>2456.77692488</v>
      </c>
      <c r="G90" s="36">
        <f>SUMIFS(СВЦЭМ!$C$39:$C$782,СВЦЭМ!$A$39:$A$782,$A90,СВЦЭМ!$B$39:$B$782,G$83)+'СЕТ СН'!$H$12+СВЦЭМ!$D$10+'СЕТ СН'!$H$6-'СЕТ СН'!$H$22</f>
        <v>2428.5321249799999</v>
      </c>
      <c r="H90" s="36">
        <f>SUMIFS(СВЦЭМ!$C$39:$C$782,СВЦЭМ!$A$39:$A$782,$A90,СВЦЭМ!$B$39:$B$782,H$83)+'СЕТ СН'!$H$12+СВЦЭМ!$D$10+'СЕТ СН'!$H$6-'СЕТ СН'!$H$22</f>
        <v>2361.26252935</v>
      </c>
      <c r="I90" s="36">
        <f>SUMIFS(СВЦЭМ!$C$39:$C$782,СВЦЭМ!$A$39:$A$782,$A90,СВЦЭМ!$B$39:$B$782,I$83)+'СЕТ СН'!$H$12+СВЦЭМ!$D$10+'СЕТ СН'!$H$6-'СЕТ СН'!$H$22</f>
        <v>2319.3962604600001</v>
      </c>
      <c r="J90" s="36">
        <f>SUMIFS(СВЦЭМ!$C$39:$C$782,СВЦЭМ!$A$39:$A$782,$A90,СВЦЭМ!$B$39:$B$782,J$83)+'СЕТ СН'!$H$12+СВЦЭМ!$D$10+'СЕТ СН'!$H$6-'СЕТ СН'!$H$22</f>
        <v>2295.1451729399996</v>
      </c>
      <c r="K90" s="36">
        <f>SUMIFS(СВЦЭМ!$C$39:$C$782,СВЦЭМ!$A$39:$A$782,$A90,СВЦЭМ!$B$39:$B$782,K$83)+'СЕТ СН'!$H$12+СВЦЭМ!$D$10+'СЕТ СН'!$H$6-'СЕТ СН'!$H$22</f>
        <v>2270.5750075599999</v>
      </c>
      <c r="L90" s="36">
        <f>SUMIFS(СВЦЭМ!$C$39:$C$782,СВЦЭМ!$A$39:$A$782,$A90,СВЦЭМ!$B$39:$B$782,L$83)+'СЕТ СН'!$H$12+СВЦЭМ!$D$10+'СЕТ СН'!$H$6-'СЕТ СН'!$H$22</f>
        <v>2261.1922033700002</v>
      </c>
      <c r="M90" s="36">
        <f>SUMIFS(СВЦЭМ!$C$39:$C$782,СВЦЭМ!$A$39:$A$782,$A90,СВЦЭМ!$B$39:$B$782,M$83)+'СЕТ СН'!$H$12+СВЦЭМ!$D$10+'СЕТ СН'!$H$6-'СЕТ СН'!$H$22</f>
        <v>2266.7248269299998</v>
      </c>
      <c r="N90" s="36">
        <f>SUMIFS(СВЦЭМ!$C$39:$C$782,СВЦЭМ!$A$39:$A$782,$A90,СВЦЭМ!$B$39:$B$782,N$83)+'СЕТ СН'!$H$12+СВЦЭМ!$D$10+'СЕТ СН'!$H$6-'СЕТ СН'!$H$22</f>
        <v>2270.19071192</v>
      </c>
      <c r="O90" s="36">
        <f>SUMIFS(СВЦЭМ!$C$39:$C$782,СВЦЭМ!$A$39:$A$782,$A90,СВЦЭМ!$B$39:$B$782,O$83)+'СЕТ СН'!$H$12+СВЦЭМ!$D$10+'СЕТ СН'!$H$6-'СЕТ СН'!$H$22</f>
        <v>2308.79406402</v>
      </c>
      <c r="P90" s="36">
        <f>SUMIFS(СВЦЭМ!$C$39:$C$782,СВЦЭМ!$A$39:$A$782,$A90,СВЦЭМ!$B$39:$B$782,P$83)+'СЕТ СН'!$H$12+СВЦЭМ!$D$10+'СЕТ СН'!$H$6-'СЕТ СН'!$H$22</f>
        <v>2333.30780714</v>
      </c>
      <c r="Q90" s="36">
        <f>SUMIFS(СВЦЭМ!$C$39:$C$782,СВЦЭМ!$A$39:$A$782,$A90,СВЦЭМ!$B$39:$B$782,Q$83)+'СЕТ СН'!$H$12+СВЦЭМ!$D$10+'СЕТ СН'!$H$6-'СЕТ СН'!$H$22</f>
        <v>2330.64613229</v>
      </c>
      <c r="R90" s="36">
        <f>SUMIFS(СВЦЭМ!$C$39:$C$782,СВЦЭМ!$A$39:$A$782,$A90,СВЦЭМ!$B$39:$B$782,R$83)+'СЕТ СН'!$H$12+СВЦЭМ!$D$10+'СЕТ СН'!$H$6-'СЕТ СН'!$H$22</f>
        <v>2319.8540237099996</v>
      </c>
      <c r="S90" s="36">
        <f>SUMIFS(СВЦЭМ!$C$39:$C$782,СВЦЭМ!$A$39:$A$782,$A90,СВЦЭМ!$B$39:$B$782,S$83)+'СЕТ СН'!$H$12+СВЦЭМ!$D$10+'СЕТ СН'!$H$6-'СЕТ СН'!$H$22</f>
        <v>2315.83222359</v>
      </c>
      <c r="T90" s="36">
        <f>SUMIFS(СВЦЭМ!$C$39:$C$782,СВЦЭМ!$A$39:$A$782,$A90,СВЦЭМ!$B$39:$B$782,T$83)+'СЕТ СН'!$H$12+СВЦЭМ!$D$10+'СЕТ СН'!$H$6-'СЕТ СН'!$H$22</f>
        <v>2291.0220005000001</v>
      </c>
      <c r="U90" s="36">
        <f>SUMIFS(СВЦЭМ!$C$39:$C$782,СВЦЭМ!$A$39:$A$782,$A90,СВЦЭМ!$B$39:$B$782,U$83)+'СЕТ СН'!$H$12+СВЦЭМ!$D$10+'СЕТ СН'!$H$6-'СЕТ СН'!$H$22</f>
        <v>2255.0457466299999</v>
      </c>
      <c r="V90" s="36">
        <f>SUMIFS(СВЦЭМ!$C$39:$C$782,СВЦЭМ!$A$39:$A$782,$A90,СВЦЭМ!$B$39:$B$782,V$83)+'СЕТ СН'!$H$12+СВЦЭМ!$D$10+'СЕТ СН'!$H$6-'СЕТ СН'!$H$22</f>
        <v>2250.8339271300001</v>
      </c>
      <c r="W90" s="36">
        <f>SUMIFS(СВЦЭМ!$C$39:$C$782,СВЦЭМ!$A$39:$A$782,$A90,СВЦЭМ!$B$39:$B$782,W$83)+'СЕТ СН'!$H$12+СВЦЭМ!$D$10+'СЕТ СН'!$H$6-'СЕТ СН'!$H$22</f>
        <v>2268.9308741899999</v>
      </c>
      <c r="X90" s="36">
        <f>SUMIFS(СВЦЭМ!$C$39:$C$782,СВЦЭМ!$A$39:$A$782,$A90,СВЦЭМ!$B$39:$B$782,X$83)+'СЕТ СН'!$H$12+СВЦЭМ!$D$10+'СЕТ СН'!$H$6-'СЕТ СН'!$H$22</f>
        <v>2300.3753166199999</v>
      </c>
      <c r="Y90" s="36">
        <f>SUMIFS(СВЦЭМ!$C$39:$C$782,СВЦЭМ!$A$39:$A$782,$A90,СВЦЭМ!$B$39:$B$782,Y$83)+'СЕТ СН'!$H$12+СВЦЭМ!$D$10+'СЕТ СН'!$H$6-'СЕТ СН'!$H$22</f>
        <v>2298.69437647</v>
      </c>
    </row>
    <row r="91" spans="1:25" ht="15.75" x14ac:dyDescent="0.2">
      <c r="A91" s="35">
        <f t="shared" si="2"/>
        <v>44993</v>
      </c>
      <c r="B91" s="36">
        <f>SUMIFS(СВЦЭМ!$C$39:$C$782,СВЦЭМ!$A$39:$A$782,$A91,СВЦЭМ!$B$39:$B$782,B$83)+'СЕТ СН'!$H$12+СВЦЭМ!$D$10+'СЕТ СН'!$H$6-'СЕТ СН'!$H$22</f>
        <v>2345.1096792999997</v>
      </c>
      <c r="C91" s="36">
        <f>SUMIFS(СВЦЭМ!$C$39:$C$782,СВЦЭМ!$A$39:$A$782,$A91,СВЦЭМ!$B$39:$B$782,C$83)+'СЕТ СН'!$H$12+СВЦЭМ!$D$10+'СЕТ СН'!$H$6-'СЕТ СН'!$H$22</f>
        <v>2361.9990154299999</v>
      </c>
      <c r="D91" s="36">
        <f>SUMIFS(СВЦЭМ!$C$39:$C$782,СВЦЭМ!$A$39:$A$782,$A91,СВЦЭМ!$B$39:$B$782,D$83)+'СЕТ СН'!$H$12+СВЦЭМ!$D$10+'СЕТ СН'!$H$6-'СЕТ СН'!$H$22</f>
        <v>2381.3529326600001</v>
      </c>
      <c r="E91" s="36">
        <f>SUMIFS(СВЦЭМ!$C$39:$C$782,СВЦЭМ!$A$39:$A$782,$A91,СВЦЭМ!$B$39:$B$782,E$83)+'СЕТ СН'!$H$12+СВЦЭМ!$D$10+'СЕТ СН'!$H$6-'СЕТ СН'!$H$22</f>
        <v>2389.5081112799999</v>
      </c>
      <c r="F91" s="36">
        <f>SUMIFS(СВЦЭМ!$C$39:$C$782,СВЦЭМ!$A$39:$A$782,$A91,СВЦЭМ!$B$39:$B$782,F$83)+'СЕТ СН'!$H$12+СВЦЭМ!$D$10+'СЕТ СН'!$H$6-'СЕТ СН'!$H$22</f>
        <v>2392.0042131099999</v>
      </c>
      <c r="G91" s="36">
        <f>SUMIFS(СВЦЭМ!$C$39:$C$782,СВЦЭМ!$A$39:$A$782,$A91,СВЦЭМ!$B$39:$B$782,G$83)+'СЕТ СН'!$H$12+СВЦЭМ!$D$10+'СЕТ СН'!$H$6-'СЕТ СН'!$H$22</f>
        <v>2385.4105585099996</v>
      </c>
      <c r="H91" s="36">
        <f>SUMIFS(СВЦЭМ!$C$39:$C$782,СВЦЭМ!$A$39:$A$782,$A91,СВЦЭМ!$B$39:$B$782,H$83)+'СЕТ СН'!$H$12+СВЦЭМ!$D$10+'СЕТ СН'!$H$6-'СЕТ СН'!$H$22</f>
        <v>2358.2385921699997</v>
      </c>
      <c r="I91" s="36">
        <f>SUMIFS(СВЦЭМ!$C$39:$C$782,СВЦЭМ!$A$39:$A$782,$A91,СВЦЭМ!$B$39:$B$782,I$83)+'СЕТ СН'!$H$12+СВЦЭМ!$D$10+'СЕТ СН'!$H$6-'СЕТ СН'!$H$22</f>
        <v>2241.8778478699996</v>
      </c>
      <c r="J91" s="36">
        <f>SUMIFS(СВЦЭМ!$C$39:$C$782,СВЦЭМ!$A$39:$A$782,$A91,СВЦЭМ!$B$39:$B$782,J$83)+'СЕТ СН'!$H$12+СВЦЭМ!$D$10+'СЕТ СН'!$H$6-'СЕТ СН'!$H$22</f>
        <v>2267.6559632500002</v>
      </c>
      <c r="K91" s="36">
        <f>SUMIFS(СВЦЭМ!$C$39:$C$782,СВЦЭМ!$A$39:$A$782,$A91,СВЦЭМ!$B$39:$B$782,K$83)+'СЕТ СН'!$H$12+СВЦЭМ!$D$10+'СЕТ СН'!$H$6-'СЕТ СН'!$H$22</f>
        <v>2276.5896411499998</v>
      </c>
      <c r="L91" s="36">
        <f>SUMIFS(СВЦЭМ!$C$39:$C$782,СВЦЭМ!$A$39:$A$782,$A91,СВЦЭМ!$B$39:$B$782,L$83)+'СЕТ СН'!$H$12+СВЦЭМ!$D$10+'СЕТ СН'!$H$6-'СЕТ СН'!$H$22</f>
        <v>2261.1258634199999</v>
      </c>
      <c r="M91" s="36">
        <f>SUMIFS(СВЦЭМ!$C$39:$C$782,СВЦЭМ!$A$39:$A$782,$A91,СВЦЭМ!$B$39:$B$782,M$83)+'СЕТ СН'!$H$12+СВЦЭМ!$D$10+'СЕТ СН'!$H$6-'СЕТ СН'!$H$22</f>
        <v>2251.2679527</v>
      </c>
      <c r="N91" s="36">
        <f>SUMIFS(СВЦЭМ!$C$39:$C$782,СВЦЭМ!$A$39:$A$782,$A91,СВЦЭМ!$B$39:$B$782,N$83)+'СЕТ СН'!$H$12+СВЦЭМ!$D$10+'СЕТ СН'!$H$6-'СЕТ СН'!$H$22</f>
        <v>2243.0712951699998</v>
      </c>
      <c r="O91" s="36">
        <f>SUMIFS(СВЦЭМ!$C$39:$C$782,СВЦЭМ!$A$39:$A$782,$A91,СВЦЭМ!$B$39:$B$782,O$83)+'СЕТ СН'!$H$12+СВЦЭМ!$D$10+'СЕТ СН'!$H$6-'СЕТ СН'!$H$22</f>
        <v>2245.1714007700002</v>
      </c>
      <c r="P91" s="36">
        <f>SUMIFS(СВЦЭМ!$C$39:$C$782,СВЦЭМ!$A$39:$A$782,$A91,СВЦЭМ!$B$39:$B$782,P$83)+'СЕТ СН'!$H$12+СВЦЭМ!$D$10+'СЕТ СН'!$H$6-'СЕТ СН'!$H$22</f>
        <v>2231.8230798599998</v>
      </c>
      <c r="Q91" s="36">
        <f>SUMIFS(СВЦЭМ!$C$39:$C$782,СВЦЭМ!$A$39:$A$782,$A91,СВЦЭМ!$B$39:$B$782,Q$83)+'СЕТ СН'!$H$12+СВЦЭМ!$D$10+'СЕТ СН'!$H$6-'СЕТ СН'!$H$22</f>
        <v>2236.6959539199997</v>
      </c>
      <c r="R91" s="36">
        <f>SUMIFS(СВЦЭМ!$C$39:$C$782,СВЦЭМ!$A$39:$A$782,$A91,СВЦЭМ!$B$39:$B$782,R$83)+'СЕТ СН'!$H$12+СВЦЭМ!$D$10+'СЕТ СН'!$H$6-'СЕТ СН'!$H$22</f>
        <v>2249.30935499</v>
      </c>
      <c r="S91" s="36">
        <f>SUMIFS(СВЦЭМ!$C$39:$C$782,СВЦЭМ!$A$39:$A$782,$A91,СВЦЭМ!$B$39:$B$782,S$83)+'СЕТ СН'!$H$12+СВЦЭМ!$D$10+'СЕТ СН'!$H$6-'СЕТ СН'!$H$22</f>
        <v>2257.81197901</v>
      </c>
      <c r="T91" s="36">
        <f>SUMIFS(СВЦЭМ!$C$39:$C$782,СВЦЭМ!$A$39:$A$782,$A91,СВЦЭМ!$B$39:$B$782,T$83)+'СЕТ СН'!$H$12+СВЦЭМ!$D$10+'СЕТ СН'!$H$6-'СЕТ СН'!$H$22</f>
        <v>2258.2168425700002</v>
      </c>
      <c r="U91" s="36">
        <f>SUMIFS(СВЦЭМ!$C$39:$C$782,СВЦЭМ!$A$39:$A$782,$A91,СВЦЭМ!$B$39:$B$782,U$83)+'СЕТ СН'!$H$12+СВЦЭМ!$D$10+'СЕТ СН'!$H$6-'СЕТ СН'!$H$22</f>
        <v>2223.0946626599998</v>
      </c>
      <c r="V91" s="36">
        <f>SUMIFS(СВЦЭМ!$C$39:$C$782,СВЦЭМ!$A$39:$A$782,$A91,СВЦЭМ!$B$39:$B$782,V$83)+'СЕТ СН'!$H$12+СВЦЭМ!$D$10+'СЕТ СН'!$H$6-'СЕТ СН'!$H$22</f>
        <v>2212.0573240899998</v>
      </c>
      <c r="W91" s="36">
        <f>SUMIFS(СВЦЭМ!$C$39:$C$782,СВЦЭМ!$A$39:$A$782,$A91,СВЦЭМ!$B$39:$B$782,W$83)+'СЕТ СН'!$H$12+СВЦЭМ!$D$10+'СЕТ СН'!$H$6-'СЕТ СН'!$H$22</f>
        <v>2225.9053102399998</v>
      </c>
      <c r="X91" s="36">
        <f>SUMIFS(СВЦЭМ!$C$39:$C$782,СВЦЭМ!$A$39:$A$782,$A91,СВЦЭМ!$B$39:$B$782,X$83)+'СЕТ СН'!$H$12+СВЦЭМ!$D$10+'СЕТ СН'!$H$6-'СЕТ СН'!$H$22</f>
        <v>2260.9693287199998</v>
      </c>
      <c r="Y91" s="36">
        <f>SUMIFS(СВЦЭМ!$C$39:$C$782,СВЦЭМ!$A$39:$A$782,$A91,СВЦЭМ!$B$39:$B$782,Y$83)+'СЕТ СН'!$H$12+СВЦЭМ!$D$10+'СЕТ СН'!$H$6-'СЕТ СН'!$H$22</f>
        <v>2305.5733421200002</v>
      </c>
    </row>
    <row r="92" spans="1:25" ht="15.75" x14ac:dyDescent="0.2">
      <c r="A92" s="35">
        <f t="shared" si="2"/>
        <v>44994</v>
      </c>
      <c r="B92" s="36">
        <f>SUMIFS(СВЦЭМ!$C$39:$C$782,СВЦЭМ!$A$39:$A$782,$A92,СВЦЭМ!$B$39:$B$782,B$83)+'СЕТ СН'!$H$12+СВЦЭМ!$D$10+'СЕТ СН'!$H$6-'СЕТ СН'!$H$22</f>
        <v>2342.6009033999999</v>
      </c>
      <c r="C92" s="36">
        <f>SUMIFS(СВЦЭМ!$C$39:$C$782,СВЦЭМ!$A$39:$A$782,$A92,СВЦЭМ!$B$39:$B$782,C$83)+'СЕТ СН'!$H$12+СВЦЭМ!$D$10+'СЕТ СН'!$H$6-'СЕТ СН'!$H$22</f>
        <v>2384.3650145800002</v>
      </c>
      <c r="D92" s="36">
        <f>SUMIFS(СВЦЭМ!$C$39:$C$782,СВЦЭМ!$A$39:$A$782,$A92,СВЦЭМ!$B$39:$B$782,D$83)+'СЕТ СН'!$H$12+СВЦЭМ!$D$10+'СЕТ СН'!$H$6-'СЕТ СН'!$H$22</f>
        <v>2400.4295571000002</v>
      </c>
      <c r="E92" s="36">
        <f>SUMIFS(СВЦЭМ!$C$39:$C$782,СВЦЭМ!$A$39:$A$782,$A92,СВЦЭМ!$B$39:$B$782,E$83)+'СЕТ СН'!$H$12+СВЦЭМ!$D$10+'СЕТ СН'!$H$6-'СЕТ СН'!$H$22</f>
        <v>2411.9400456200001</v>
      </c>
      <c r="F92" s="36">
        <f>SUMIFS(СВЦЭМ!$C$39:$C$782,СВЦЭМ!$A$39:$A$782,$A92,СВЦЭМ!$B$39:$B$782,F$83)+'СЕТ СН'!$H$12+СВЦЭМ!$D$10+'СЕТ СН'!$H$6-'СЕТ СН'!$H$22</f>
        <v>2411.0724288599999</v>
      </c>
      <c r="G92" s="36">
        <f>SUMIFS(СВЦЭМ!$C$39:$C$782,СВЦЭМ!$A$39:$A$782,$A92,СВЦЭМ!$B$39:$B$782,G$83)+'СЕТ СН'!$H$12+СВЦЭМ!$D$10+'СЕТ СН'!$H$6-'СЕТ СН'!$H$22</f>
        <v>2392.5669844499998</v>
      </c>
      <c r="H92" s="36">
        <f>SUMIFS(СВЦЭМ!$C$39:$C$782,СВЦЭМ!$A$39:$A$782,$A92,СВЦЭМ!$B$39:$B$782,H$83)+'СЕТ СН'!$H$12+СВЦЭМ!$D$10+'СЕТ СН'!$H$6-'СЕТ СН'!$H$22</f>
        <v>2339.0839521500002</v>
      </c>
      <c r="I92" s="36">
        <f>SUMIFS(СВЦЭМ!$C$39:$C$782,СВЦЭМ!$A$39:$A$782,$A92,СВЦЭМ!$B$39:$B$782,I$83)+'СЕТ СН'!$H$12+СВЦЭМ!$D$10+'СЕТ СН'!$H$6-'СЕТ СН'!$H$22</f>
        <v>2285.1357134600003</v>
      </c>
      <c r="J92" s="36">
        <f>SUMIFS(СВЦЭМ!$C$39:$C$782,СВЦЭМ!$A$39:$A$782,$A92,СВЦЭМ!$B$39:$B$782,J$83)+'СЕТ СН'!$H$12+СВЦЭМ!$D$10+'СЕТ СН'!$H$6-'СЕТ СН'!$H$22</f>
        <v>2272.8007435899999</v>
      </c>
      <c r="K92" s="36">
        <f>SUMIFS(СВЦЭМ!$C$39:$C$782,СВЦЭМ!$A$39:$A$782,$A92,СВЦЭМ!$B$39:$B$782,K$83)+'СЕТ СН'!$H$12+СВЦЭМ!$D$10+'СЕТ СН'!$H$6-'СЕТ СН'!$H$22</f>
        <v>2253.1033923999998</v>
      </c>
      <c r="L92" s="36">
        <f>SUMIFS(СВЦЭМ!$C$39:$C$782,СВЦЭМ!$A$39:$A$782,$A92,СВЦЭМ!$B$39:$B$782,L$83)+'СЕТ СН'!$H$12+СВЦЭМ!$D$10+'СЕТ СН'!$H$6-'СЕТ СН'!$H$22</f>
        <v>2244.9878979999999</v>
      </c>
      <c r="M92" s="36">
        <f>SUMIFS(СВЦЭМ!$C$39:$C$782,СВЦЭМ!$A$39:$A$782,$A92,СВЦЭМ!$B$39:$B$782,M$83)+'СЕТ СН'!$H$12+СВЦЭМ!$D$10+'СЕТ СН'!$H$6-'СЕТ СН'!$H$22</f>
        <v>2271.7835988799998</v>
      </c>
      <c r="N92" s="36">
        <f>SUMIFS(СВЦЭМ!$C$39:$C$782,СВЦЭМ!$A$39:$A$782,$A92,СВЦЭМ!$B$39:$B$782,N$83)+'СЕТ СН'!$H$12+СВЦЭМ!$D$10+'СЕТ СН'!$H$6-'СЕТ СН'!$H$22</f>
        <v>2289.7316674200001</v>
      </c>
      <c r="O92" s="36">
        <f>SUMIFS(СВЦЭМ!$C$39:$C$782,СВЦЭМ!$A$39:$A$782,$A92,СВЦЭМ!$B$39:$B$782,O$83)+'СЕТ СН'!$H$12+СВЦЭМ!$D$10+'СЕТ СН'!$H$6-'СЕТ СН'!$H$22</f>
        <v>2328.5242443299999</v>
      </c>
      <c r="P92" s="36">
        <f>SUMIFS(СВЦЭМ!$C$39:$C$782,СВЦЭМ!$A$39:$A$782,$A92,СВЦЭМ!$B$39:$B$782,P$83)+'СЕТ СН'!$H$12+СВЦЭМ!$D$10+'СЕТ СН'!$H$6-'СЕТ СН'!$H$22</f>
        <v>2332.82687235</v>
      </c>
      <c r="Q92" s="36">
        <f>SUMIFS(СВЦЭМ!$C$39:$C$782,СВЦЭМ!$A$39:$A$782,$A92,СВЦЭМ!$B$39:$B$782,Q$83)+'СЕТ СН'!$H$12+СВЦЭМ!$D$10+'СЕТ СН'!$H$6-'СЕТ СН'!$H$22</f>
        <v>2355.5852846899998</v>
      </c>
      <c r="R92" s="36">
        <f>SUMIFS(СВЦЭМ!$C$39:$C$782,СВЦЭМ!$A$39:$A$782,$A92,СВЦЭМ!$B$39:$B$782,R$83)+'СЕТ СН'!$H$12+СВЦЭМ!$D$10+'СЕТ СН'!$H$6-'СЕТ СН'!$H$22</f>
        <v>2362.7850349199998</v>
      </c>
      <c r="S92" s="36">
        <f>SUMIFS(СВЦЭМ!$C$39:$C$782,СВЦЭМ!$A$39:$A$782,$A92,СВЦЭМ!$B$39:$B$782,S$83)+'СЕТ СН'!$H$12+СВЦЭМ!$D$10+'СЕТ СН'!$H$6-'СЕТ СН'!$H$22</f>
        <v>2330.5104853900002</v>
      </c>
      <c r="T92" s="36">
        <f>SUMIFS(СВЦЭМ!$C$39:$C$782,СВЦЭМ!$A$39:$A$782,$A92,СВЦЭМ!$B$39:$B$782,T$83)+'СЕТ СН'!$H$12+СВЦЭМ!$D$10+'СЕТ СН'!$H$6-'СЕТ СН'!$H$22</f>
        <v>2290.13297328</v>
      </c>
      <c r="U92" s="36">
        <f>SUMIFS(СВЦЭМ!$C$39:$C$782,СВЦЭМ!$A$39:$A$782,$A92,СВЦЭМ!$B$39:$B$782,U$83)+'СЕТ СН'!$H$12+СВЦЭМ!$D$10+'СЕТ СН'!$H$6-'СЕТ СН'!$H$22</f>
        <v>2241.26727243</v>
      </c>
      <c r="V92" s="36">
        <f>SUMIFS(СВЦЭМ!$C$39:$C$782,СВЦЭМ!$A$39:$A$782,$A92,СВЦЭМ!$B$39:$B$782,V$83)+'СЕТ СН'!$H$12+СВЦЭМ!$D$10+'СЕТ СН'!$H$6-'СЕТ СН'!$H$22</f>
        <v>2236.87209863</v>
      </c>
      <c r="W92" s="36">
        <f>SUMIFS(СВЦЭМ!$C$39:$C$782,СВЦЭМ!$A$39:$A$782,$A92,СВЦЭМ!$B$39:$B$782,W$83)+'СЕТ СН'!$H$12+СВЦЭМ!$D$10+'СЕТ СН'!$H$6-'СЕТ СН'!$H$22</f>
        <v>2232.7926141500002</v>
      </c>
      <c r="X92" s="36">
        <f>SUMIFS(СВЦЭМ!$C$39:$C$782,СВЦЭМ!$A$39:$A$782,$A92,СВЦЭМ!$B$39:$B$782,X$83)+'СЕТ СН'!$H$12+СВЦЭМ!$D$10+'СЕТ СН'!$H$6-'СЕТ СН'!$H$22</f>
        <v>2275.3128838299999</v>
      </c>
      <c r="Y92" s="36">
        <f>SUMIFS(СВЦЭМ!$C$39:$C$782,СВЦЭМ!$A$39:$A$782,$A92,СВЦЭМ!$B$39:$B$782,Y$83)+'СЕТ СН'!$H$12+СВЦЭМ!$D$10+'СЕТ СН'!$H$6-'СЕТ СН'!$H$22</f>
        <v>2294.54359277</v>
      </c>
    </row>
    <row r="93" spans="1:25" ht="15.75" x14ac:dyDescent="0.2">
      <c r="A93" s="35">
        <f t="shared" si="2"/>
        <v>44995</v>
      </c>
      <c r="B93" s="36">
        <f>SUMIFS(СВЦЭМ!$C$39:$C$782,СВЦЭМ!$A$39:$A$782,$A93,СВЦЭМ!$B$39:$B$782,B$83)+'СЕТ СН'!$H$12+СВЦЭМ!$D$10+'СЕТ СН'!$H$6-'СЕТ СН'!$H$22</f>
        <v>2359.7461564599998</v>
      </c>
      <c r="C93" s="36">
        <f>SUMIFS(СВЦЭМ!$C$39:$C$782,СВЦЭМ!$A$39:$A$782,$A93,СВЦЭМ!$B$39:$B$782,C$83)+'СЕТ СН'!$H$12+СВЦЭМ!$D$10+'СЕТ СН'!$H$6-'СЕТ СН'!$H$22</f>
        <v>2363.68174193</v>
      </c>
      <c r="D93" s="36">
        <f>SUMIFS(СВЦЭМ!$C$39:$C$782,СВЦЭМ!$A$39:$A$782,$A93,СВЦЭМ!$B$39:$B$782,D$83)+'СЕТ СН'!$H$12+СВЦЭМ!$D$10+'СЕТ СН'!$H$6-'СЕТ СН'!$H$22</f>
        <v>2361.9830195099998</v>
      </c>
      <c r="E93" s="36">
        <f>SUMIFS(СВЦЭМ!$C$39:$C$782,СВЦЭМ!$A$39:$A$782,$A93,СВЦЭМ!$B$39:$B$782,E$83)+'СЕТ СН'!$H$12+СВЦЭМ!$D$10+'СЕТ СН'!$H$6-'СЕТ СН'!$H$22</f>
        <v>2380.86486952</v>
      </c>
      <c r="F93" s="36">
        <f>SUMIFS(СВЦЭМ!$C$39:$C$782,СВЦЭМ!$A$39:$A$782,$A93,СВЦЭМ!$B$39:$B$782,F$83)+'СЕТ СН'!$H$12+СВЦЭМ!$D$10+'СЕТ СН'!$H$6-'СЕТ СН'!$H$22</f>
        <v>2387.5709582</v>
      </c>
      <c r="G93" s="36">
        <f>SUMIFS(СВЦЭМ!$C$39:$C$782,СВЦЭМ!$A$39:$A$782,$A93,СВЦЭМ!$B$39:$B$782,G$83)+'СЕТ СН'!$H$12+СВЦЭМ!$D$10+'СЕТ СН'!$H$6-'СЕТ СН'!$H$22</f>
        <v>2385.4425855600002</v>
      </c>
      <c r="H93" s="36">
        <f>SUMIFS(СВЦЭМ!$C$39:$C$782,СВЦЭМ!$A$39:$A$782,$A93,СВЦЭМ!$B$39:$B$782,H$83)+'СЕТ СН'!$H$12+СВЦЭМ!$D$10+'СЕТ СН'!$H$6-'СЕТ СН'!$H$22</f>
        <v>2348.9869505199999</v>
      </c>
      <c r="I93" s="36">
        <f>SUMIFS(СВЦЭМ!$C$39:$C$782,СВЦЭМ!$A$39:$A$782,$A93,СВЦЭМ!$B$39:$B$782,I$83)+'СЕТ СН'!$H$12+СВЦЭМ!$D$10+'СЕТ СН'!$H$6-'СЕТ СН'!$H$22</f>
        <v>2288.6948179999999</v>
      </c>
      <c r="J93" s="36">
        <f>SUMIFS(СВЦЭМ!$C$39:$C$782,СВЦЭМ!$A$39:$A$782,$A93,СВЦЭМ!$B$39:$B$782,J$83)+'СЕТ СН'!$H$12+СВЦЭМ!$D$10+'СЕТ СН'!$H$6-'СЕТ СН'!$H$22</f>
        <v>2268.0971160199997</v>
      </c>
      <c r="K93" s="36">
        <f>SUMIFS(СВЦЭМ!$C$39:$C$782,СВЦЭМ!$A$39:$A$782,$A93,СВЦЭМ!$B$39:$B$782,K$83)+'СЕТ СН'!$H$12+СВЦЭМ!$D$10+'СЕТ СН'!$H$6-'СЕТ СН'!$H$22</f>
        <v>2249.19397144</v>
      </c>
      <c r="L93" s="36">
        <f>SUMIFS(СВЦЭМ!$C$39:$C$782,СВЦЭМ!$A$39:$A$782,$A93,СВЦЭМ!$B$39:$B$782,L$83)+'СЕТ СН'!$H$12+СВЦЭМ!$D$10+'СЕТ СН'!$H$6-'СЕТ СН'!$H$22</f>
        <v>2250.1771012499999</v>
      </c>
      <c r="M93" s="36">
        <f>SUMIFS(СВЦЭМ!$C$39:$C$782,СВЦЭМ!$A$39:$A$782,$A93,СВЦЭМ!$B$39:$B$782,M$83)+'СЕТ СН'!$H$12+СВЦЭМ!$D$10+'СЕТ СН'!$H$6-'СЕТ СН'!$H$22</f>
        <v>2281.1965182499998</v>
      </c>
      <c r="N93" s="36">
        <f>SUMIFS(СВЦЭМ!$C$39:$C$782,СВЦЭМ!$A$39:$A$782,$A93,СВЦЭМ!$B$39:$B$782,N$83)+'СЕТ СН'!$H$12+СВЦЭМ!$D$10+'СЕТ СН'!$H$6-'СЕТ СН'!$H$22</f>
        <v>2325.0580789300002</v>
      </c>
      <c r="O93" s="36">
        <f>SUMIFS(СВЦЭМ!$C$39:$C$782,СВЦЭМ!$A$39:$A$782,$A93,СВЦЭМ!$B$39:$B$782,O$83)+'СЕТ СН'!$H$12+СВЦЭМ!$D$10+'СЕТ СН'!$H$6-'СЕТ СН'!$H$22</f>
        <v>2362.45601506</v>
      </c>
      <c r="P93" s="36">
        <f>SUMIFS(СВЦЭМ!$C$39:$C$782,СВЦЭМ!$A$39:$A$782,$A93,СВЦЭМ!$B$39:$B$782,P$83)+'СЕТ СН'!$H$12+СВЦЭМ!$D$10+'СЕТ СН'!$H$6-'СЕТ СН'!$H$22</f>
        <v>2368.46387387</v>
      </c>
      <c r="Q93" s="36">
        <f>SUMIFS(СВЦЭМ!$C$39:$C$782,СВЦЭМ!$A$39:$A$782,$A93,СВЦЭМ!$B$39:$B$782,Q$83)+'СЕТ СН'!$H$12+СВЦЭМ!$D$10+'СЕТ СН'!$H$6-'СЕТ СН'!$H$22</f>
        <v>2369.0188177700002</v>
      </c>
      <c r="R93" s="36">
        <f>SUMIFS(СВЦЭМ!$C$39:$C$782,СВЦЭМ!$A$39:$A$782,$A93,СВЦЭМ!$B$39:$B$782,R$83)+'СЕТ СН'!$H$12+СВЦЭМ!$D$10+'СЕТ СН'!$H$6-'СЕТ СН'!$H$22</f>
        <v>2372.8031386399998</v>
      </c>
      <c r="S93" s="36">
        <f>SUMIFS(СВЦЭМ!$C$39:$C$782,СВЦЭМ!$A$39:$A$782,$A93,СВЦЭМ!$B$39:$B$782,S$83)+'СЕТ СН'!$H$12+СВЦЭМ!$D$10+'СЕТ СН'!$H$6-'СЕТ СН'!$H$22</f>
        <v>2364.295126</v>
      </c>
      <c r="T93" s="36">
        <f>SUMIFS(СВЦЭМ!$C$39:$C$782,СВЦЭМ!$A$39:$A$782,$A93,СВЦЭМ!$B$39:$B$782,T$83)+'СЕТ СН'!$H$12+СВЦЭМ!$D$10+'СЕТ СН'!$H$6-'СЕТ СН'!$H$22</f>
        <v>2319.1670068799999</v>
      </c>
      <c r="U93" s="36">
        <f>SUMIFS(СВЦЭМ!$C$39:$C$782,СВЦЭМ!$A$39:$A$782,$A93,СВЦЭМ!$B$39:$B$782,U$83)+'СЕТ СН'!$H$12+СВЦЭМ!$D$10+'СЕТ СН'!$H$6-'СЕТ СН'!$H$22</f>
        <v>2308.4846311800002</v>
      </c>
      <c r="V93" s="36">
        <f>SUMIFS(СВЦЭМ!$C$39:$C$782,СВЦЭМ!$A$39:$A$782,$A93,СВЦЭМ!$B$39:$B$782,V$83)+'СЕТ СН'!$H$12+СВЦЭМ!$D$10+'СЕТ СН'!$H$6-'СЕТ СН'!$H$22</f>
        <v>2304.8209477299997</v>
      </c>
      <c r="W93" s="36">
        <f>SUMIFS(СВЦЭМ!$C$39:$C$782,СВЦЭМ!$A$39:$A$782,$A93,СВЦЭМ!$B$39:$B$782,W$83)+'СЕТ СН'!$H$12+СВЦЭМ!$D$10+'СЕТ СН'!$H$6-'СЕТ СН'!$H$22</f>
        <v>2301.6466101300002</v>
      </c>
      <c r="X93" s="36">
        <f>SUMIFS(СВЦЭМ!$C$39:$C$782,СВЦЭМ!$A$39:$A$782,$A93,СВЦЭМ!$B$39:$B$782,X$83)+'СЕТ СН'!$H$12+СВЦЭМ!$D$10+'СЕТ СН'!$H$6-'СЕТ СН'!$H$22</f>
        <v>2344.2761070400002</v>
      </c>
      <c r="Y93" s="36">
        <f>SUMIFS(СВЦЭМ!$C$39:$C$782,СВЦЭМ!$A$39:$A$782,$A93,СВЦЭМ!$B$39:$B$782,Y$83)+'СЕТ СН'!$H$12+СВЦЭМ!$D$10+'СЕТ СН'!$H$6-'СЕТ СН'!$H$22</f>
        <v>2344.4912064700002</v>
      </c>
    </row>
    <row r="94" spans="1:25" ht="15.75" x14ac:dyDescent="0.2">
      <c r="A94" s="35">
        <f t="shared" si="2"/>
        <v>44996</v>
      </c>
      <c r="B94" s="36">
        <f>SUMIFS(СВЦЭМ!$C$39:$C$782,СВЦЭМ!$A$39:$A$782,$A94,СВЦЭМ!$B$39:$B$782,B$83)+'СЕТ СН'!$H$12+СВЦЭМ!$D$10+'СЕТ СН'!$H$6-'СЕТ СН'!$H$22</f>
        <v>2310.14903946</v>
      </c>
      <c r="C94" s="36">
        <f>SUMIFS(СВЦЭМ!$C$39:$C$782,СВЦЭМ!$A$39:$A$782,$A94,СВЦЭМ!$B$39:$B$782,C$83)+'СЕТ СН'!$H$12+СВЦЭМ!$D$10+'СЕТ СН'!$H$6-'СЕТ СН'!$H$22</f>
        <v>2364.10366398</v>
      </c>
      <c r="D94" s="36">
        <f>SUMIFS(СВЦЭМ!$C$39:$C$782,СВЦЭМ!$A$39:$A$782,$A94,СВЦЭМ!$B$39:$B$782,D$83)+'СЕТ СН'!$H$12+СВЦЭМ!$D$10+'СЕТ СН'!$H$6-'СЕТ СН'!$H$22</f>
        <v>2393.1261719200002</v>
      </c>
      <c r="E94" s="36">
        <f>SUMIFS(СВЦЭМ!$C$39:$C$782,СВЦЭМ!$A$39:$A$782,$A94,СВЦЭМ!$B$39:$B$782,E$83)+'СЕТ СН'!$H$12+СВЦЭМ!$D$10+'СЕТ СН'!$H$6-'СЕТ СН'!$H$22</f>
        <v>2386.72288291</v>
      </c>
      <c r="F94" s="36">
        <f>SUMIFS(СВЦЭМ!$C$39:$C$782,СВЦЭМ!$A$39:$A$782,$A94,СВЦЭМ!$B$39:$B$782,F$83)+'СЕТ СН'!$H$12+СВЦЭМ!$D$10+'СЕТ СН'!$H$6-'СЕТ СН'!$H$22</f>
        <v>2380.1884522599998</v>
      </c>
      <c r="G94" s="36">
        <f>SUMIFS(СВЦЭМ!$C$39:$C$782,СВЦЭМ!$A$39:$A$782,$A94,СВЦЭМ!$B$39:$B$782,G$83)+'СЕТ СН'!$H$12+СВЦЭМ!$D$10+'СЕТ СН'!$H$6-'СЕТ СН'!$H$22</f>
        <v>2360.5459250200001</v>
      </c>
      <c r="H94" s="36">
        <f>SUMIFS(СВЦЭМ!$C$39:$C$782,СВЦЭМ!$A$39:$A$782,$A94,СВЦЭМ!$B$39:$B$782,H$83)+'СЕТ СН'!$H$12+СВЦЭМ!$D$10+'СЕТ СН'!$H$6-'СЕТ СН'!$H$22</f>
        <v>2365.36323017</v>
      </c>
      <c r="I94" s="36">
        <f>SUMIFS(СВЦЭМ!$C$39:$C$782,СВЦЭМ!$A$39:$A$782,$A94,СВЦЭМ!$B$39:$B$782,I$83)+'СЕТ СН'!$H$12+СВЦЭМ!$D$10+'СЕТ СН'!$H$6-'СЕТ СН'!$H$22</f>
        <v>2347.5079665200001</v>
      </c>
      <c r="J94" s="36">
        <f>SUMIFS(СВЦЭМ!$C$39:$C$782,СВЦЭМ!$A$39:$A$782,$A94,СВЦЭМ!$B$39:$B$782,J$83)+'СЕТ СН'!$H$12+СВЦЭМ!$D$10+'СЕТ СН'!$H$6-'СЕТ СН'!$H$22</f>
        <v>2271.3170747599997</v>
      </c>
      <c r="K94" s="36">
        <f>SUMIFS(СВЦЭМ!$C$39:$C$782,СВЦЭМ!$A$39:$A$782,$A94,СВЦЭМ!$B$39:$B$782,K$83)+'СЕТ СН'!$H$12+СВЦЭМ!$D$10+'СЕТ СН'!$H$6-'СЕТ СН'!$H$22</f>
        <v>2161.4246427099997</v>
      </c>
      <c r="L94" s="36">
        <f>SUMIFS(СВЦЭМ!$C$39:$C$782,СВЦЭМ!$A$39:$A$782,$A94,СВЦЭМ!$B$39:$B$782,L$83)+'СЕТ СН'!$H$12+СВЦЭМ!$D$10+'СЕТ СН'!$H$6-'СЕТ СН'!$H$22</f>
        <v>2149.5698887399999</v>
      </c>
      <c r="M94" s="36">
        <f>SUMIFS(СВЦЭМ!$C$39:$C$782,СВЦЭМ!$A$39:$A$782,$A94,СВЦЭМ!$B$39:$B$782,M$83)+'СЕТ СН'!$H$12+СВЦЭМ!$D$10+'СЕТ СН'!$H$6-'СЕТ СН'!$H$22</f>
        <v>2100.5272349500001</v>
      </c>
      <c r="N94" s="36">
        <f>SUMIFS(СВЦЭМ!$C$39:$C$782,СВЦЭМ!$A$39:$A$782,$A94,СВЦЭМ!$B$39:$B$782,N$83)+'СЕТ СН'!$H$12+СВЦЭМ!$D$10+'СЕТ СН'!$H$6-'СЕТ СН'!$H$22</f>
        <v>2154.9112987999997</v>
      </c>
      <c r="O94" s="36">
        <f>SUMIFS(СВЦЭМ!$C$39:$C$782,СВЦЭМ!$A$39:$A$782,$A94,СВЦЭМ!$B$39:$B$782,O$83)+'СЕТ СН'!$H$12+СВЦЭМ!$D$10+'СЕТ СН'!$H$6-'СЕТ СН'!$H$22</f>
        <v>2201.28215636</v>
      </c>
      <c r="P94" s="36">
        <f>SUMIFS(СВЦЭМ!$C$39:$C$782,СВЦЭМ!$A$39:$A$782,$A94,СВЦЭМ!$B$39:$B$782,P$83)+'СЕТ СН'!$H$12+СВЦЭМ!$D$10+'СЕТ СН'!$H$6-'СЕТ СН'!$H$22</f>
        <v>2224.92436653</v>
      </c>
      <c r="Q94" s="36">
        <f>SUMIFS(СВЦЭМ!$C$39:$C$782,СВЦЭМ!$A$39:$A$782,$A94,СВЦЭМ!$B$39:$B$782,Q$83)+'СЕТ СН'!$H$12+СВЦЭМ!$D$10+'СЕТ СН'!$H$6-'СЕТ СН'!$H$22</f>
        <v>2229.39477803</v>
      </c>
      <c r="R94" s="36">
        <f>SUMIFS(СВЦЭМ!$C$39:$C$782,СВЦЭМ!$A$39:$A$782,$A94,СВЦЭМ!$B$39:$B$782,R$83)+'СЕТ СН'!$H$12+СВЦЭМ!$D$10+'СЕТ СН'!$H$6-'СЕТ СН'!$H$22</f>
        <v>2245.89485509</v>
      </c>
      <c r="S94" s="36">
        <f>SUMIFS(СВЦЭМ!$C$39:$C$782,СВЦЭМ!$A$39:$A$782,$A94,СВЦЭМ!$B$39:$B$782,S$83)+'СЕТ СН'!$H$12+СВЦЭМ!$D$10+'СЕТ СН'!$H$6-'СЕТ СН'!$H$22</f>
        <v>2240.6044435399999</v>
      </c>
      <c r="T94" s="36">
        <f>SUMIFS(СВЦЭМ!$C$39:$C$782,СВЦЭМ!$A$39:$A$782,$A94,СВЦЭМ!$B$39:$B$782,T$83)+'СЕТ СН'!$H$12+СВЦЭМ!$D$10+'СЕТ СН'!$H$6-'СЕТ СН'!$H$22</f>
        <v>2210.0979298399998</v>
      </c>
      <c r="U94" s="36">
        <f>SUMIFS(СВЦЭМ!$C$39:$C$782,СВЦЭМ!$A$39:$A$782,$A94,СВЦЭМ!$B$39:$B$782,U$83)+'СЕТ СН'!$H$12+СВЦЭМ!$D$10+'СЕТ СН'!$H$6-'СЕТ СН'!$H$22</f>
        <v>2179.4442782199999</v>
      </c>
      <c r="V94" s="36">
        <f>SUMIFS(СВЦЭМ!$C$39:$C$782,СВЦЭМ!$A$39:$A$782,$A94,СВЦЭМ!$B$39:$B$782,V$83)+'СЕТ СН'!$H$12+СВЦЭМ!$D$10+'СЕТ СН'!$H$6-'СЕТ СН'!$H$22</f>
        <v>2163.6630256199996</v>
      </c>
      <c r="W94" s="36">
        <f>SUMIFS(СВЦЭМ!$C$39:$C$782,СВЦЭМ!$A$39:$A$782,$A94,СВЦЭМ!$B$39:$B$782,W$83)+'СЕТ СН'!$H$12+СВЦЭМ!$D$10+'СЕТ СН'!$H$6-'СЕТ СН'!$H$22</f>
        <v>2184.2791570700001</v>
      </c>
      <c r="X94" s="36">
        <f>SUMIFS(СВЦЭМ!$C$39:$C$782,СВЦЭМ!$A$39:$A$782,$A94,СВЦЭМ!$B$39:$B$782,X$83)+'СЕТ СН'!$H$12+СВЦЭМ!$D$10+'СЕТ СН'!$H$6-'СЕТ СН'!$H$22</f>
        <v>2225.8573826800002</v>
      </c>
      <c r="Y94" s="36">
        <f>SUMIFS(СВЦЭМ!$C$39:$C$782,СВЦЭМ!$A$39:$A$782,$A94,СВЦЭМ!$B$39:$B$782,Y$83)+'СЕТ СН'!$H$12+СВЦЭМ!$D$10+'СЕТ СН'!$H$6-'СЕТ СН'!$H$22</f>
        <v>2273.0546063000002</v>
      </c>
    </row>
    <row r="95" spans="1:25" ht="15.75" x14ac:dyDescent="0.2">
      <c r="A95" s="35">
        <f t="shared" si="2"/>
        <v>44997</v>
      </c>
      <c r="B95" s="36">
        <f>SUMIFS(СВЦЭМ!$C$39:$C$782,СВЦЭМ!$A$39:$A$782,$A95,СВЦЭМ!$B$39:$B$782,B$83)+'СЕТ СН'!$H$12+СВЦЭМ!$D$10+'СЕТ СН'!$H$6-'СЕТ СН'!$H$22</f>
        <v>2322.6826091399998</v>
      </c>
      <c r="C95" s="36">
        <f>SUMIFS(СВЦЭМ!$C$39:$C$782,СВЦЭМ!$A$39:$A$782,$A95,СВЦЭМ!$B$39:$B$782,C$83)+'СЕТ СН'!$H$12+СВЦЭМ!$D$10+'СЕТ СН'!$H$6-'СЕТ СН'!$H$22</f>
        <v>2383.5341859499999</v>
      </c>
      <c r="D95" s="36">
        <f>SUMIFS(СВЦЭМ!$C$39:$C$782,СВЦЭМ!$A$39:$A$782,$A95,СВЦЭМ!$B$39:$B$782,D$83)+'СЕТ СН'!$H$12+СВЦЭМ!$D$10+'СЕТ СН'!$H$6-'СЕТ СН'!$H$22</f>
        <v>2405.1548667099996</v>
      </c>
      <c r="E95" s="36">
        <f>SUMIFS(СВЦЭМ!$C$39:$C$782,СВЦЭМ!$A$39:$A$782,$A95,СВЦЭМ!$B$39:$B$782,E$83)+'СЕТ СН'!$H$12+СВЦЭМ!$D$10+'СЕТ СН'!$H$6-'СЕТ СН'!$H$22</f>
        <v>2403.5287225100001</v>
      </c>
      <c r="F95" s="36">
        <f>SUMIFS(СВЦЭМ!$C$39:$C$782,СВЦЭМ!$A$39:$A$782,$A95,СВЦЭМ!$B$39:$B$782,F$83)+'СЕТ СН'!$H$12+СВЦЭМ!$D$10+'СЕТ СН'!$H$6-'СЕТ СН'!$H$22</f>
        <v>2407.3219572799999</v>
      </c>
      <c r="G95" s="36">
        <f>SUMIFS(СВЦЭМ!$C$39:$C$782,СВЦЭМ!$A$39:$A$782,$A95,СВЦЭМ!$B$39:$B$782,G$83)+'СЕТ СН'!$H$12+СВЦЭМ!$D$10+'СЕТ СН'!$H$6-'СЕТ СН'!$H$22</f>
        <v>2401.8504082700001</v>
      </c>
      <c r="H95" s="36">
        <f>SUMIFS(СВЦЭМ!$C$39:$C$782,СВЦЭМ!$A$39:$A$782,$A95,СВЦЭМ!$B$39:$B$782,H$83)+'СЕТ СН'!$H$12+СВЦЭМ!$D$10+'СЕТ СН'!$H$6-'СЕТ СН'!$H$22</f>
        <v>2387.99579627</v>
      </c>
      <c r="I95" s="36">
        <f>SUMIFS(СВЦЭМ!$C$39:$C$782,СВЦЭМ!$A$39:$A$782,$A95,СВЦЭМ!$B$39:$B$782,I$83)+'СЕТ СН'!$H$12+СВЦЭМ!$D$10+'СЕТ СН'!$H$6-'СЕТ СН'!$H$22</f>
        <v>2351.8415286299996</v>
      </c>
      <c r="J95" s="36">
        <f>SUMIFS(СВЦЭМ!$C$39:$C$782,СВЦЭМ!$A$39:$A$782,$A95,СВЦЭМ!$B$39:$B$782,J$83)+'СЕТ СН'!$H$12+СВЦЭМ!$D$10+'СЕТ СН'!$H$6-'СЕТ СН'!$H$22</f>
        <v>2324.4594942700001</v>
      </c>
      <c r="K95" s="36">
        <f>SUMIFS(СВЦЭМ!$C$39:$C$782,СВЦЭМ!$A$39:$A$782,$A95,СВЦЭМ!$B$39:$B$782,K$83)+'СЕТ СН'!$H$12+СВЦЭМ!$D$10+'СЕТ СН'!$H$6-'СЕТ СН'!$H$22</f>
        <v>2247.6553653299998</v>
      </c>
      <c r="L95" s="36">
        <f>SUMIFS(СВЦЭМ!$C$39:$C$782,СВЦЭМ!$A$39:$A$782,$A95,СВЦЭМ!$B$39:$B$782,L$83)+'СЕТ СН'!$H$12+СВЦЭМ!$D$10+'СЕТ СН'!$H$6-'СЕТ СН'!$H$22</f>
        <v>2219.5275898199998</v>
      </c>
      <c r="M95" s="36">
        <f>SUMIFS(СВЦЭМ!$C$39:$C$782,СВЦЭМ!$A$39:$A$782,$A95,СВЦЭМ!$B$39:$B$782,M$83)+'СЕТ СН'!$H$12+СВЦЭМ!$D$10+'СЕТ СН'!$H$6-'СЕТ СН'!$H$22</f>
        <v>2221.3957979799998</v>
      </c>
      <c r="N95" s="36">
        <f>SUMIFS(СВЦЭМ!$C$39:$C$782,СВЦЭМ!$A$39:$A$782,$A95,СВЦЭМ!$B$39:$B$782,N$83)+'СЕТ СН'!$H$12+СВЦЭМ!$D$10+'СЕТ СН'!$H$6-'СЕТ СН'!$H$22</f>
        <v>2248.9832205100001</v>
      </c>
      <c r="O95" s="36">
        <f>SUMIFS(СВЦЭМ!$C$39:$C$782,СВЦЭМ!$A$39:$A$782,$A95,СВЦЭМ!$B$39:$B$782,O$83)+'СЕТ СН'!$H$12+СВЦЭМ!$D$10+'СЕТ СН'!$H$6-'СЕТ СН'!$H$22</f>
        <v>2275.32821483</v>
      </c>
      <c r="P95" s="36">
        <f>SUMIFS(СВЦЭМ!$C$39:$C$782,СВЦЭМ!$A$39:$A$782,$A95,СВЦЭМ!$B$39:$B$782,P$83)+'СЕТ СН'!$H$12+СВЦЭМ!$D$10+'СЕТ СН'!$H$6-'СЕТ СН'!$H$22</f>
        <v>2293.2308177800001</v>
      </c>
      <c r="Q95" s="36">
        <f>SUMIFS(СВЦЭМ!$C$39:$C$782,СВЦЭМ!$A$39:$A$782,$A95,СВЦЭМ!$B$39:$B$782,Q$83)+'СЕТ СН'!$H$12+СВЦЭМ!$D$10+'СЕТ СН'!$H$6-'СЕТ СН'!$H$22</f>
        <v>2298.3728123599999</v>
      </c>
      <c r="R95" s="36">
        <f>SUMIFS(СВЦЭМ!$C$39:$C$782,СВЦЭМ!$A$39:$A$782,$A95,СВЦЭМ!$B$39:$B$782,R$83)+'СЕТ СН'!$H$12+СВЦЭМ!$D$10+'СЕТ СН'!$H$6-'СЕТ СН'!$H$22</f>
        <v>2290.4834724100001</v>
      </c>
      <c r="S95" s="36">
        <f>SUMIFS(СВЦЭМ!$C$39:$C$782,СВЦЭМ!$A$39:$A$782,$A95,СВЦЭМ!$B$39:$B$782,S$83)+'СЕТ СН'!$H$12+СВЦЭМ!$D$10+'СЕТ СН'!$H$6-'СЕТ СН'!$H$22</f>
        <v>2280.51926688</v>
      </c>
      <c r="T95" s="36">
        <f>SUMIFS(СВЦЭМ!$C$39:$C$782,СВЦЭМ!$A$39:$A$782,$A95,СВЦЭМ!$B$39:$B$782,T$83)+'СЕТ СН'!$H$12+СВЦЭМ!$D$10+'СЕТ СН'!$H$6-'СЕТ СН'!$H$22</f>
        <v>2253.6005652499998</v>
      </c>
      <c r="U95" s="36">
        <f>SUMIFS(СВЦЭМ!$C$39:$C$782,СВЦЭМ!$A$39:$A$782,$A95,СВЦЭМ!$B$39:$B$782,U$83)+'СЕТ СН'!$H$12+СВЦЭМ!$D$10+'СЕТ СН'!$H$6-'СЕТ СН'!$H$22</f>
        <v>2231.14145831</v>
      </c>
      <c r="V95" s="36">
        <f>SUMIFS(СВЦЭМ!$C$39:$C$782,СВЦЭМ!$A$39:$A$782,$A95,СВЦЭМ!$B$39:$B$782,V$83)+'СЕТ СН'!$H$12+СВЦЭМ!$D$10+'СЕТ СН'!$H$6-'СЕТ СН'!$H$22</f>
        <v>2262.8075397900002</v>
      </c>
      <c r="W95" s="36">
        <f>SUMIFS(СВЦЭМ!$C$39:$C$782,СВЦЭМ!$A$39:$A$782,$A95,СВЦЭМ!$B$39:$B$782,W$83)+'СЕТ СН'!$H$12+СВЦЭМ!$D$10+'СЕТ СН'!$H$6-'СЕТ СН'!$H$22</f>
        <v>2263.6407837400002</v>
      </c>
      <c r="X95" s="36">
        <f>SUMIFS(СВЦЭМ!$C$39:$C$782,СВЦЭМ!$A$39:$A$782,$A95,СВЦЭМ!$B$39:$B$782,X$83)+'СЕТ СН'!$H$12+СВЦЭМ!$D$10+'СЕТ СН'!$H$6-'СЕТ СН'!$H$22</f>
        <v>2312.8807146099998</v>
      </c>
      <c r="Y95" s="36">
        <f>SUMIFS(СВЦЭМ!$C$39:$C$782,СВЦЭМ!$A$39:$A$782,$A95,СВЦЭМ!$B$39:$B$782,Y$83)+'СЕТ СН'!$H$12+СВЦЭМ!$D$10+'СЕТ СН'!$H$6-'СЕТ СН'!$H$22</f>
        <v>2332.5647082699998</v>
      </c>
    </row>
    <row r="96" spans="1:25" ht="15.75" x14ac:dyDescent="0.2">
      <c r="A96" s="35">
        <f t="shared" si="2"/>
        <v>44998</v>
      </c>
      <c r="B96" s="36">
        <f>SUMIFS(СВЦЭМ!$C$39:$C$782,СВЦЭМ!$A$39:$A$782,$A96,СВЦЭМ!$B$39:$B$782,B$83)+'СЕТ СН'!$H$12+СВЦЭМ!$D$10+'СЕТ СН'!$H$6-'СЕТ СН'!$H$22</f>
        <v>2336.9573957100001</v>
      </c>
      <c r="C96" s="36">
        <f>SUMIFS(СВЦЭМ!$C$39:$C$782,СВЦЭМ!$A$39:$A$782,$A96,СВЦЭМ!$B$39:$B$782,C$83)+'СЕТ СН'!$H$12+СВЦЭМ!$D$10+'СЕТ СН'!$H$6-'СЕТ СН'!$H$22</f>
        <v>2368.40393881</v>
      </c>
      <c r="D96" s="36">
        <f>SUMIFS(СВЦЭМ!$C$39:$C$782,СВЦЭМ!$A$39:$A$782,$A96,СВЦЭМ!$B$39:$B$782,D$83)+'СЕТ СН'!$H$12+СВЦЭМ!$D$10+'СЕТ СН'!$H$6-'СЕТ СН'!$H$22</f>
        <v>2405.2203748800002</v>
      </c>
      <c r="E96" s="36">
        <f>SUMIFS(СВЦЭМ!$C$39:$C$782,СВЦЭМ!$A$39:$A$782,$A96,СВЦЭМ!$B$39:$B$782,E$83)+'СЕТ СН'!$H$12+СВЦЭМ!$D$10+'СЕТ СН'!$H$6-'СЕТ СН'!$H$22</f>
        <v>2412.3832315099999</v>
      </c>
      <c r="F96" s="36">
        <f>SUMIFS(СВЦЭМ!$C$39:$C$782,СВЦЭМ!$A$39:$A$782,$A96,СВЦЭМ!$B$39:$B$782,F$83)+'СЕТ СН'!$H$12+СВЦЭМ!$D$10+'СЕТ СН'!$H$6-'СЕТ СН'!$H$22</f>
        <v>2426.88886985</v>
      </c>
      <c r="G96" s="36">
        <f>SUMIFS(СВЦЭМ!$C$39:$C$782,СВЦЭМ!$A$39:$A$782,$A96,СВЦЭМ!$B$39:$B$782,G$83)+'СЕТ СН'!$H$12+СВЦЭМ!$D$10+'СЕТ СН'!$H$6-'СЕТ СН'!$H$22</f>
        <v>2401.7234619800001</v>
      </c>
      <c r="H96" s="36">
        <f>SUMIFS(СВЦЭМ!$C$39:$C$782,СВЦЭМ!$A$39:$A$782,$A96,СВЦЭМ!$B$39:$B$782,H$83)+'СЕТ СН'!$H$12+СВЦЭМ!$D$10+'СЕТ СН'!$H$6-'СЕТ СН'!$H$22</f>
        <v>2357.6991674800001</v>
      </c>
      <c r="I96" s="36">
        <f>SUMIFS(СВЦЭМ!$C$39:$C$782,СВЦЭМ!$A$39:$A$782,$A96,СВЦЭМ!$B$39:$B$782,I$83)+'СЕТ СН'!$H$12+СВЦЭМ!$D$10+'СЕТ СН'!$H$6-'СЕТ СН'!$H$22</f>
        <v>2320.0350358599999</v>
      </c>
      <c r="J96" s="36">
        <f>SUMIFS(СВЦЭМ!$C$39:$C$782,СВЦЭМ!$A$39:$A$782,$A96,СВЦЭМ!$B$39:$B$782,J$83)+'СЕТ СН'!$H$12+СВЦЭМ!$D$10+'СЕТ СН'!$H$6-'СЕТ СН'!$H$22</f>
        <v>2320.3100879799999</v>
      </c>
      <c r="K96" s="36">
        <f>SUMIFS(СВЦЭМ!$C$39:$C$782,СВЦЭМ!$A$39:$A$782,$A96,СВЦЭМ!$B$39:$B$782,K$83)+'СЕТ СН'!$H$12+СВЦЭМ!$D$10+'СЕТ СН'!$H$6-'СЕТ СН'!$H$22</f>
        <v>2277.3278227700002</v>
      </c>
      <c r="L96" s="36">
        <f>SUMIFS(СВЦЭМ!$C$39:$C$782,СВЦЭМ!$A$39:$A$782,$A96,СВЦЭМ!$B$39:$B$782,L$83)+'СЕТ СН'!$H$12+СВЦЭМ!$D$10+'СЕТ СН'!$H$6-'СЕТ СН'!$H$22</f>
        <v>2283.59071382</v>
      </c>
      <c r="M96" s="36">
        <f>SUMIFS(СВЦЭМ!$C$39:$C$782,СВЦЭМ!$A$39:$A$782,$A96,СВЦЭМ!$B$39:$B$782,M$83)+'СЕТ СН'!$H$12+СВЦЭМ!$D$10+'СЕТ СН'!$H$6-'СЕТ СН'!$H$22</f>
        <v>2286.4100109299998</v>
      </c>
      <c r="N96" s="36">
        <f>SUMIFS(СВЦЭМ!$C$39:$C$782,СВЦЭМ!$A$39:$A$782,$A96,СВЦЭМ!$B$39:$B$782,N$83)+'СЕТ СН'!$H$12+СВЦЭМ!$D$10+'СЕТ СН'!$H$6-'СЕТ СН'!$H$22</f>
        <v>2309.2613956300002</v>
      </c>
      <c r="O96" s="36">
        <f>SUMIFS(СВЦЭМ!$C$39:$C$782,СВЦЭМ!$A$39:$A$782,$A96,СВЦЭМ!$B$39:$B$782,O$83)+'СЕТ СН'!$H$12+СВЦЭМ!$D$10+'СЕТ СН'!$H$6-'СЕТ СН'!$H$22</f>
        <v>2333.03374231</v>
      </c>
      <c r="P96" s="36">
        <f>SUMIFS(СВЦЭМ!$C$39:$C$782,СВЦЭМ!$A$39:$A$782,$A96,СВЦЭМ!$B$39:$B$782,P$83)+'СЕТ СН'!$H$12+СВЦЭМ!$D$10+'СЕТ СН'!$H$6-'СЕТ СН'!$H$22</f>
        <v>2336.77735416</v>
      </c>
      <c r="Q96" s="36">
        <f>SUMIFS(СВЦЭМ!$C$39:$C$782,СВЦЭМ!$A$39:$A$782,$A96,СВЦЭМ!$B$39:$B$782,Q$83)+'СЕТ СН'!$H$12+СВЦЭМ!$D$10+'СЕТ СН'!$H$6-'СЕТ СН'!$H$22</f>
        <v>2333.20270278</v>
      </c>
      <c r="R96" s="36">
        <f>SUMIFS(СВЦЭМ!$C$39:$C$782,СВЦЭМ!$A$39:$A$782,$A96,СВЦЭМ!$B$39:$B$782,R$83)+'СЕТ СН'!$H$12+СВЦЭМ!$D$10+'СЕТ СН'!$H$6-'СЕТ СН'!$H$22</f>
        <v>2339.9112278299999</v>
      </c>
      <c r="S96" s="36">
        <f>SUMIFS(СВЦЭМ!$C$39:$C$782,СВЦЭМ!$A$39:$A$782,$A96,СВЦЭМ!$B$39:$B$782,S$83)+'СЕТ СН'!$H$12+СВЦЭМ!$D$10+'СЕТ СН'!$H$6-'СЕТ СН'!$H$22</f>
        <v>2332.5649426800001</v>
      </c>
      <c r="T96" s="36">
        <f>SUMIFS(СВЦЭМ!$C$39:$C$782,СВЦЭМ!$A$39:$A$782,$A96,СВЦЭМ!$B$39:$B$782,T$83)+'СЕТ СН'!$H$12+СВЦЭМ!$D$10+'СЕТ СН'!$H$6-'СЕТ СН'!$H$22</f>
        <v>2305.0431861799998</v>
      </c>
      <c r="U96" s="36">
        <f>SUMIFS(СВЦЭМ!$C$39:$C$782,СВЦЭМ!$A$39:$A$782,$A96,СВЦЭМ!$B$39:$B$782,U$83)+'СЕТ СН'!$H$12+СВЦЭМ!$D$10+'СЕТ СН'!$H$6-'СЕТ СН'!$H$22</f>
        <v>2278.47342518</v>
      </c>
      <c r="V96" s="36">
        <f>SUMIFS(СВЦЭМ!$C$39:$C$782,СВЦЭМ!$A$39:$A$782,$A96,СВЦЭМ!$B$39:$B$782,V$83)+'СЕТ СН'!$H$12+СВЦЭМ!$D$10+'СЕТ СН'!$H$6-'СЕТ СН'!$H$22</f>
        <v>2270.6672670299999</v>
      </c>
      <c r="W96" s="36">
        <f>SUMIFS(СВЦЭМ!$C$39:$C$782,СВЦЭМ!$A$39:$A$782,$A96,СВЦЭМ!$B$39:$B$782,W$83)+'СЕТ СН'!$H$12+СВЦЭМ!$D$10+'СЕТ СН'!$H$6-'СЕТ СН'!$H$22</f>
        <v>2274.8841361300001</v>
      </c>
      <c r="X96" s="36">
        <f>SUMIFS(СВЦЭМ!$C$39:$C$782,СВЦЭМ!$A$39:$A$782,$A96,СВЦЭМ!$B$39:$B$782,X$83)+'СЕТ СН'!$H$12+СВЦЭМ!$D$10+'СЕТ СН'!$H$6-'СЕТ СН'!$H$22</f>
        <v>2320.7639179299999</v>
      </c>
      <c r="Y96" s="36">
        <f>SUMIFS(СВЦЭМ!$C$39:$C$782,СВЦЭМ!$A$39:$A$782,$A96,СВЦЭМ!$B$39:$B$782,Y$83)+'СЕТ СН'!$H$12+СВЦЭМ!$D$10+'СЕТ СН'!$H$6-'СЕТ СН'!$H$22</f>
        <v>2314.4789354</v>
      </c>
    </row>
    <row r="97" spans="1:25" ht="15.75" x14ac:dyDescent="0.2">
      <c r="A97" s="35">
        <f t="shared" si="2"/>
        <v>44999</v>
      </c>
      <c r="B97" s="36">
        <f>SUMIFS(СВЦЭМ!$C$39:$C$782,СВЦЭМ!$A$39:$A$782,$A97,СВЦЭМ!$B$39:$B$782,B$83)+'СЕТ СН'!$H$12+СВЦЭМ!$D$10+'СЕТ СН'!$H$6-'СЕТ СН'!$H$22</f>
        <v>2391.8062684500001</v>
      </c>
      <c r="C97" s="36">
        <f>SUMIFS(СВЦЭМ!$C$39:$C$782,СВЦЭМ!$A$39:$A$782,$A97,СВЦЭМ!$B$39:$B$782,C$83)+'СЕТ СН'!$H$12+СВЦЭМ!$D$10+'СЕТ СН'!$H$6-'СЕТ СН'!$H$22</f>
        <v>2463.2608717500002</v>
      </c>
      <c r="D97" s="36">
        <f>SUMIFS(СВЦЭМ!$C$39:$C$782,СВЦЭМ!$A$39:$A$782,$A97,СВЦЭМ!$B$39:$B$782,D$83)+'СЕТ СН'!$H$12+СВЦЭМ!$D$10+'СЕТ СН'!$H$6-'СЕТ СН'!$H$22</f>
        <v>2492.2847613099998</v>
      </c>
      <c r="E97" s="36">
        <f>SUMIFS(СВЦЭМ!$C$39:$C$782,СВЦЭМ!$A$39:$A$782,$A97,СВЦЭМ!$B$39:$B$782,E$83)+'СЕТ СН'!$H$12+СВЦЭМ!$D$10+'СЕТ СН'!$H$6-'СЕТ СН'!$H$22</f>
        <v>2507.9357709800001</v>
      </c>
      <c r="F97" s="36">
        <f>SUMIFS(СВЦЭМ!$C$39:$C$782,СВЦЭМ!$A$39:$A$782,$A97,СВЦЭМ!$B$39:$B$782,F$83)+'СЕТ СН'!$H$12+СВЦЭМ!$D$10+'СЕТ СН'!$H$6-'СЕТ СН'!$H$22</f>
        <v>2506.0011264199998</v>
      </c>
      <c r="G97" s="36">
        <f>SUMIFS(СВЦЭМ!$C$39:$C$782,СВЦЭМ!$A$39:$A$782,$A97,СВЦЭМ!$B$39:$B$782,G$83)+'СЕТ СН'!$H$12+СВЦЭМ!$D$10+'СЕТ СН'!$H$6-'СЕТ СН'!$H$22</f>
        <v>2491.0074572600001</v>
      </c>
      <c r="H97" s="36">
        <f>SUMIFS(СВЦЭМ!$C$39:$C$782,СВЦЭМ!$A$39:$A$782,$A97,СВЦЭМ!$B$39:$B$782,H$83)+'СЕТ СН'!$H$12+СВЦЭМ!$D$10+'СЕТ СН'!$H$6-'СЕТ СН'!$H$22</f>
        <v>2423.6642526400001</v>
      </c>
      <c r="I97" s="36">
        <f>SUMIFS(СВЦЭМ!$C$39:$C$782,СВЦЭМ!$A$39:$A$782,$A97,СВЦЭМ!$B$39:$B$782,I$83)+'СЕТ СН'!$H$12+СВЦЭМ!$D$10+'СЕТ СН'!$H$6-'СЕТ СН'!$H$22</f>
        <v>2351.13738349</v>
      </c>
      <c r="J97" s="36">
        <f>SUMIFS(СВЦЭМ!$C$39:$C$782,СВЦЭМ!$A$39:$A$782,$A97,СВЦЭМ!$B$39:$B$782,J$83)+'СЕТ СН'!$H$12+СВЦЭМ!$D$10+'СЕТ СН'!$H$6-'СЕТ СН'!$H$22</f>
        <v>2355.6395077899997</v>
      </c>
      <c r="K97" s="36">
        <f>SUMIFS(СВЦЭМ!$C$39:$C$782,СВЦЭМ!$A$39:$A$782,$A97,СВЦЭМ!$B$39:$B$782,K$83)+'СЕТ СН'!$H$12+СВЦЭМ!$D$10+'СЕТ СН'!$H$6-'СЕТ СН'!$H$22</f>
        <v>2313.4744173300001</v>
      </c>
      <c r="L97" s="36">
        <f>SUMIFS(СВЦЭМ!$C$39:$C$782,СВЦЭМ!$A$39:$A$782,$A97,СВЦЭМ!$B$39:$B$782,L$83)+'СЕТ СН'!$H$12+СВЦЭМ!$D$10+'СЕТ СН'!$H$6-'СЕТ СН'!$H$22</f>
        <v>2299.3829332999999</v>
      </c>
      <c r="M97" s="36">
        <f>SUMIFS(СВЦЭМ!$C$39:$C$782,СВЦЭМ!$A$39:$A$782,$A97,СВЦЭМ!$B$39:$B$782,M$83)+'СЕТ СН'!$H$12+СВЦЭМ!$D$10+'СЕТ СН'!$H$6-'СЕТ СН'!$H$22</f>
        <v>2274.3546141899997</v>
      </c>
      <c r="N97" s="36">
        <f>SUMIFS(СВЦЭМ!$C$39:$C$782,СВЦЭМ!$A$39:$A$782,$A97,СВЦЭМ!$B$39:$B$782,N$83)+'СЕТ СН'!$H$12+СВЦЭМ!$D$10+'СЕТ СН'!$H$6-'СЕТ СН'!$H$22</f>
        <v>2308.98847174</v>
      </c>
      <c r="O97" s="36">
        <f>SUMIFS(СВЦЭМ!$C$39:$C$782,СВЦЭМ!$A$39:$A$782,$A97,СВЦЭМ!$B$39:$B$782,O$83)+'СЕТ СН'!$H$12+СВЦЭМ!$D$10+'СЕТ СН'!$H$6-'СЕТ СН'!$H$22</f>
        <v>2340.9929191000001</v>
      </c>
      <c r="P97" s="36">
        <f>SUMIFS(СВЦЭМ!$C$39:$C$782,СВЦЭМ!$A$39:$A$782,$A97,СВЦЭМ!$B$39:$B$782,P$83)+'СЕТ СН'!$H$12+СВЦЭМ!$D$10+'СЕТ СН'!$H$6-'СЕТ СН'!$H$22</f>
        <v>2347.9942615199998</v>
      </c>
      <c r="Q97" s="36">
        <f>SUMIFS(СВЦЭМ!$C$39:$C$782,СВЦЭМ!$A$39:$A$782,$A97,СВЦЭМ!$B$39:$B$782,Q$83)+'СЕТ СН'!$H$12+СВЦЭМ!$D$10+'СЕТ СН'!$H$6-'СЕТ СН'!$H$22</f>
        <v>2355.7075570400002</v>
      </c>
      <c r="R97" s="36">
        <f>SUMIFS(СВЦЭМ!$C$39:$C$782,СВЦЭМ!$A$39:$A$782,$A97,СВЦЭМ!$B$39:$B$782,R$83)+'СЕТ СН'!$H$12+СВЦЭМ!$D$10+'СЕТ СН'!$H$6-'СЕТ СН'!$H$22</f>
        <v>2341.7176313999998</v>
      </c>
      <c r="S97" s="36">
        <f>SUMIFS(СВЦЭМ!$C$39:$C$782,СВЦЭМ!$A$39:$A$782,$A97,СВЦЭМ!$B$39:$B$782,S$83)+'СЕТ СН'!$H$12+СВЦЭМ!$D$10+'СЕТ СН'!$H$6-'СЕТ СН'!$H$22</f>
        <v>2319.9089349999999</v>
      </c>
      <c r="T97" s="36">
        <f>SUMIFS(СВЦЭМ!$C$39:$C$782,СВЦЭМ!$A$39:$A$782,$A97,СВЦЭМ!$B$39:$B$782,T$83)+'СЕТ СН'!$H$12+СВЦЭМ!$D$10+'СЕТ СН'!$H$6-'СЕТ СН'!$H$22</f>
        <v>2301.7342906100002</v>
      </c>
      <c r="U97" s="36">
        <f>SUMIFS(СВЦЭМ!$C$39:$C$782,СВЦЭМ!$A$39:$A$782,$A97,СВЦЭМ!$B$39:$B$782,U$83)+'СЕТ СН'!$H$12+СВЦЭМ!$D$10+'СЕТ СН'!$H$6-'СЕТ СН'!$H$22</f>
        <v>2271.7603455600001</v>
      </c>
      <c r="V97" s="36">
        <f>SUMIFS(СВЦЭМ!$C$39:$C$782,СВЦЭМ!$A$39:$A$782,$A97,СВЦЭМ!$B$39:$B$782,V$83)+'СЕТ СН'!$H$12+СВЦЭМ!$D$10+'СЕТ СН'!$H$6-'СЕТ СН'!$H$22</f>
        <v>2292.0058735399998</v>
      </c>
      <c r="W97" s="36">
        <f>SUMIFS(СВЦЭМ!$C$39:$C$782,СВЦЭМ!$A$39:$A$782,$A97,СВЦЭМ!$B$39:$B$782,W$83)+'СЕТ СН'!$H$12+СВЦЭМ!$D$10+'СЕТ СН'!$H$6-'СЕТ СН'!$H$22</f>
        <v>2300.8648128</v>
      </c>
      <c r="X97" s="36">
        <f>SUMIFS(СВЦЭМ!$C$39:$C$782,СВЦЭМ!$A$39:$A$782,$A97,СВЦЭМ!$B$39:$B$782,X$83)+'СЕТ СН'!$H$12+СВЦЭМ!$D$10+'СЕТ СН'!$H$6-'СЕТ СН'!$H$22</f>
        <v>2344.0761643799997</v>
      </c>
      <c r="Y97" s="36">
        <f>SUMIFS(СВЦЭМ!$C$39:$C$782,СВЦЭМ!$A$39:$A$782,$A97,СВЦЭМ!$B$39:$B$782,Y$83)+'СЕТ СН'!$H$12+СВЦЭМ!$D$10+'СЕТ СН'!$H$6-'СЕТ СН'!$H$22</f>
        <v>2361.4854940699997</v>
      </c>
    </row>
    <row r="98" spans="1:25" ht="15.75" x14ac:dyDescent="0.2">
      <c r="A98" s="35">
        <f t="shared" si="2"/>
        <v>45000</v>
      </c>
      <c r="B98" s="36">
        <f>SUMIFS(СВЦЭМ!$C$39:$C$782,СВЦЭМ!$A$39:$A$782,$A98,СВЦЭМ!$B$39:$B$782,B$83)+'СЕТ СН'!$H$12+СВЦЭМ!$D$10+'СЕТ СН'!$H$6-'СЕТ СН'!$H$22</f>
        <v>2388.0550347099997</v>
      </c>
      <c r="C98" s="36">
        <f>SUMIFS(СВЦЭМ!$C$39:$C$782,СВЦЭМ!$A$39:$A$782,$A98,СВЦЭМ!$B$39:$B$782,C$83)+'СЕТ СН'!$H$12+СВЦЭМ!$D$10+'СЕТ СН'!$H$6-'СЕТ СН'!$H$22</f>
        <v>2448.23779608</v>
      </c>
      <c r="D98" s="36">
        <f>SUMIFS(СВЦЭМ!$C$39:$C$782,СВЦЭМ!$A$39:$A$782,$A98,СВЦЭМ!$B$39:$B$782,D$83)+'СЕТ СН'!$H$12+СВЦЭМ!$D$10+'СЕТ СН'!$H$6-'СЕТ СН'!$H$22</f>
        <v>2483.3051415</v>
      </c>
      <c r="E98" s="36">
        <f>SUMIFS(СВЦЭМ!$C$39:$C$782,СВЦЭМ!$A$39:$A$782,$A98,СВЦЭМ!$B$39:$B$782,E$83)+'СЕТ СН'!$H$12+СВЦЭМ!$D$10+'СЕТ СН'!$H$6-'СЕТ СН'!$H$22</f>
        <v>2480.3875461399998</v>
      </c>
      <c r="F98" s="36">
        <f>SUMIFS(СВЦЭМ!$C$39:$C$782,СВЦЭМ!$A$39:$A$782,$A98,СВЦЭМ!$B$39:$B$782,F$83)+'СЕТ СН'!$H$12+СВЦЭМ!$D$10+'СЕТ СН'!$H$6-'СЕТ СН'!$H$22</f>
        <v>2489.94997814</v>
      </c>
      <c r="G98" s="36">
        <f>SUMIFS(СВЦЭМ!$C$39:$C$782,СВЦЭМ!$A$39:$A$782,$A98,СВЦЭМ!$B$39:$B$782,G$83)+'СЕТ СН'!$H$12+СВЦЭМ!$D$10+'СЕТ СН'!$H$6-'СЕТ СН'!$H$22</f>
        <v>2472.0556532699998</v>
      </c>
      <c r="H98" s="36">
        <f>SUMIFS(СВЦЭМ!$C$39:$C$782,СВЦЭМ!$A$39:$A$782,$A98,СВЦЭМ!$B$39:$B$782,H$83)+'СЕТ СН'!$H$12+СВЦЭМ!$D$10+'СЕТ СН'!$H$6-'СЕТ СН'!$H$22</f>
        <v>2403.75626044</v>
      </c>
      <c r="I98" s="36">
        <f>SUMIFS(СВЦЭМ!$C$39:$C$782,СВЦЭМ!$A$39:$A$782,$A98,СВЦЭМ!$B$39:$B$782,I$83)+'СЕТ СН'!$H$12+СВЦЭМ!$D$10+'СЕТ СН'!$H$6-'СЕТ СН'!$H$22</f>
        <v>2333.9650612999999</v>
      </c>
      <c r="J98" s="36">
        <f>SUMIFS(СВЦЭМ!$C$39:$C$782,СВЦЭМ!$A$39:$A$782,$A98,СВЦЭМ!$B$39:$B$782,J$83)+'СЕТ СН'!$H$12+СВЦЭМ!$D$10+'СЕТ СН'!$H$6-'СЕТ СН'!$H$22</f>
        <v>2340.2498711600001</v>
      </c>
      <c r="K98" s="36">
        <f>SUMIFS(СВЦЭМ!$C$39:$C$782,СВЦЭМ!$A$39:$A$782,$A98,СВЦЭМ!$B$39:$B$782,K$83)+'СЕТ СН'!$H$12+СВЦЭМ!$D$10+'СЕТ СН'!$H$6-'СЕТ СН'!$H$22</f>
        <v>2441.8538500700001</v>
      </c>
      <c r="L98" s="36">
        <f>SUMIFS(СВЦЭМ!$C$39:$C$782,СВЦЭМ!$A$39:$A$782,$A98,СВЦЭМ!$B$39:$B$782,L$83)+'СЕТ СН'!$H$12+СВЦЭМ!$D$10+'СЕТ СН'!$H$6-'СЕТ СН'!$H$22</f>
        <v>9124.6559654300017</v>
      </c>
      <c r="M98" s="36">
        <f>SUMIFS(СВЦЭМ!$C$39:$C$782,СВЦЭМ!$A$39:$A$782,$A98,СВЦЭМ!$B$39:$B$782,M$83)+'СЕТ СН'!$H$12+СВЦЭМ!$D$10+'СЕТ СН'!$H$6-'СЕТ СН'!$H$22</f>
        <v>2276.4014966099999</v>
      </c>
      <c r="N98" s="36">
        <f>SUMIFS(СВЦЭМ!$C$39:$C$782,СВЦЭМ!$A$39:$A$782,$A98,СВЦЭМ!$B$39:$B$782,N$83)+'СЕТ СН'!$H$12+СВЦЭМ!$D$10+'СЕТ СН'!$H$6-'СЕТ СН'!$H$22</f>
        <v>2311.60261137</v>
      </c>
      <c r="O98" s="36">
        <f>SUMIFS(СВЦЭМ!$C$39:$C$782,СВЦЭМ!$A$39:$A$782,$A98,СВЦЭМ!$B$39:$B$782,O$83)+'СЕТ СН'!$H$12+СВЦЭМ!$D$10+'СЕТ СН'!$H$6-'СЕТ СН'!$H$22</f>
        <v>2321.07960619</v>
      </c>
      <c r="P98" s="36">
        <f>SUMIFS(СВЦЭМ!$C$39:$C$782,СВЦЭМ!$A$39:$A$782,$A98,СВЦЭМ!$B$39:$B$782,P$83)+'СЕТ СН'!$H$12+СВЦЭМ!$D$10+'СЕТ СН'!$H$6-'СЕТ СН'!$H$22</f>
        <v>2325.7241294200003</v>
      </c>
      <c r="Q98" s="36">
        <f>SUMIFS(СВЦЭМ!$C$39:$C$782,СВЦЭМ!$A$39:$A$782,$A98,СВЦЭМ!$B$39:$B$782,Q$83)+'СЕТ СН'!$H$12+СВЦЭМ!$D$10+'СЕТ СН'!$H$6-'СЕТ СН'!$H$22</f>
        <v>2338.2173271800002</v>
      </c>
      <c r="R98" s="36">
        <f>SUMIFS(СВЦЭМ!$C$39:$C$782,СВЦЭМ!$A$39:$A$782,$A98,СВЦЭМ!$B$39:$B$782,R$83)+'СЕТ СН'!$H$12+СВЦЭМ!$D$10+'СЕТ СН'!$H$6-'СЕТ СН'!$H$22</f>
        <v>2331.9727245499998</v>
      </c>
      <c r="S98" s="36">
        <f>SUMIFS(СВЦЭМ!$C$39:$C$782,СВЦЭМ!$A$39:$A$782,$A98,СВЦЭМ!$B$39:$B$782,S$83)+'СЕТ СН'!$H$12+СВЦЭМ!$D$10+'СЕТ СН'!$H$6-'СЕТ СН'!$H$22</f>
        <v>2308.3058598500002</v>
      </c>
      <c r="T98" s="36">
        <f>SUMIFS(СВЦЭМ!$C$39:$C$782,СВЦЭМ!$A$39:$A$782,$A98,СВЦЭМ!$B$39:$B$782,T$83)+'СЕТ СН'!$H$12+СВЦЭМ!$D$10+'СЕТ СН'!$H$6-'СЕТ СН'!$H$22</f>
        <v>2283.11046455</v>
      </c>
      <c r="U98" s="36">
        <f>SUMIFS(СВЦЭМ!$C$39:$C$782,СВЦЭМ!$A$39:$A$782,$A98,СВЦЭМ!$B$39:$B$782,U$83)+'СЕТ СН'!$H$12+СВЦЭМ!$D$10+'СЕТ СН'!$H$6-'СЕТ СН'!$H$22</f>
        <v>2580.3802393299998</v>
      </c>
      <c r="V98" s="36">
        <f>SUMIFS(СВЦЭМ!$C$39:$C$782,СВЦЭМ!$A$39:$A$782,$A98,СВЦЭМ!$B$39:$B$782,V$83)+'СЕТ СН'!$H$12+СВЦЭМ!$D$10+'СЕТ СН'!$H$6-'СЕТ СН'!$H$22</f>
        <v>2273.2572262899998</v>
      </c>
      <c r="W98" s="36">
        <f>SUMIFS(СВЦЭМ!$C$39:$C$782,СВЦЭМ!$A$39:$A$782,$A98,СВЦЭМ!$B$39:$B$782,W$83)+'СЕТ СН'!$H$12+СВЦЭМ!$D$10+'СЕТ СН'!$H$6-'СЕТ СН'!$H$22</f>
        <v>2283.0771946099999</v>
      </c>
      <c r="X98" s="36">
        <f>SUMIFS(СВЦЭМ!$C$39:$C$782,СВЦЭМ!$A$39:$A$782,$A98,СВЦЭМ!$B$39:$B$782,X$83)+'СЕТ СН'!$H$12+СВЦЭМ!$D$10+'СЕТ СН'!$H$6-'СЕТ СН'!$H$22</f>
        <v>2320.0959213699998</v>
      </c>
      <c r="Y98" s="36">
        <f>SUMIFS(СВЦЭМ!$C$39:$C$782,СВЦЭМ!$A$39:$A$782,$A98,СВЦЭМ!$B$39:$B$782,Y$83)+'СЕТ СН'!$H$12+СВЦЭМ!$D$10+'СЕТ СН'!$H$6-'СЕТ СН'!$H$22</f>
        <v>2339.1885407700001</v>
      </c>
    </row>
    <row r="99" spans="1:25" ht="15.75" x14ac:dyDescent="0.2">
      <c r="A99" s="35">
        <f t="shared" si="2"/>
        <v>45001</v>
      </c>
      <c r="B99" s="36">
        <f>SUMIFS(СВЦЭМ!$C$39:$C$782,СВЦЭМ!$A$39:$A$782,$A99,СВЦЭМ!$B$39:$B$782,B$83)+'СЕТ СН'!$H$12+СВЦЭМ!$D$10+'СЕТ СН'!$H$6-'СЕТ СН'!$H$22</f>
        <v>2340.2711703499999</v>
      </c>
      <c r="C99" s="36">
        <f>SUMIFS(СВЦЭМ!$C$39:$C$782,СВЦЭМ!$A$39:$A$782,$A99,СВЦЭМ!$B$39:$B$782,C$83)+'СЕТ СН'!$H$12+СВЦЭМ!$D$10+'СЕТ СН'!$H$6-'СЕТ СН'!$H$22</f>
        <v>2410.06414068</v>
      </c>
      <c r="D99" s="36">
        <f>SUMIFS(СВЦЭМ!$C$39:$C$782,СВЦЭМ!$A$39:$A$782,$A99,СВЦЭМ!$B$39:$B$782,D$83)+'СЕТ СН'!$H$12+СВЦЭМ!$D$10+'СЕТ СН'!$H$6-'СЕТ СН'!$H$22</f>
        <v>2434.5792484500003</v>
      </c>
      <c r="E99" s="36">
        <f>SUMIFS(СВЦЭМ!$C$39:$C$782,СВЦЭМ!$A$39:$A$782,$A99,СВЦЭМ!$B$39:$B$782,E$83)+'СЕТ СН'!$H$12+СВЦЭМ!$D$10+'СЕТ СН'!$H$6-'СЕТ СН'!$H$22</f>
        <v>2454.2890998299999</v>
      </c>
      <c r="F99" s="36">
        <f>SUMIFS(СВЦЭМ!$C$39:$C$782,СВЦЭМ!$A$39:$A$782,$A99,СВЦЭМ!$B$39:$B$782,F$83)+'СЕТ СН'!$H$12+СВЦЭМ!$D$10+'СЕТ СН'!$H$6-'СЕТ СН'!$H$22</f>
        <v>2459.0544316199998</v>
      </c>
      <c r="G99" s="36">
        <f>SUMIFS(СВЦЭМ!$C$39:$C$782,СВЦЭМ!$A$39:$A$782,$A99,СВЦЭМ!$B$39:$B$782,G$83)+'СЕТ СН'!$H$12+СВЦЭМ!$D$10+'СЕТ СН'!$H$6-'СЕТ СН'!$H$22</f>
        <v>2437.8816154000001</v>
      </c>
      <c r="H99" s="36">
        <f>SUMIFS(СВЦЭМ!$C$39:$C$782,СВЦЭМ!$A$39:$A$782,$A99,СВЦЭМ!$B$39:$B$782,H$83)+'СЕТ СН'!$H$12+СВЦЭМ!$D$10+'СЕТ СН'!$H$6-'СЕТ СН'!$H$22</f>
        <v>2363.6399583299999</v>
      </c>
      <c r="I99" s="36">
        <f>SUMIFS(СВЦЭМ!$C$39:$C$782,СВЦЭМ!$A$39:$A$782,$A99,СВЦЭМ!$B$39:$B$782,I$83)+'СЕТ СН'!$H$12+СВЦЭМ!$D$10+'СЕТ СН'!$H$6-'СЕТ СН'!$H$22</f>
        <v>2332.8905379899998</v>
      </c>
      <c r="J99" s="36">
        <f>SUMIFS(СВЦЭМ!$C$39:$C$782,СВЦЭМ!$A$39:$A$782,$A99,СВЦЭМ!$B$39:$B$782,J$83)+'СЕТ СН'!$H$12+СВЦЭМ!$D$10+'СЕТ СН'!$H$6-'СЕТ СН'!$H$22</f>
        <v>2321.2399594600001</v>
      </c>
      <c r="K99" s="36">
        <f>SUMIFS(СВЦЭМ!$C$39:$C$782,СВЦЭМ!$A$39:$A$782,$A99,СВЦЭМ!$B$39:$B$782,K$83)+'СЕТ СН'!$H$12+СВЦЭМ!$D$10+'СЕТ СН'!$H$6-'СЕТ СН'!$H$22</f>
        <v>2301.7324353399999</v>
      </c>
      <c r="L99" s="36">
        <f>SUMIFS(СВЦЭМ!$C$39:$C$782,СВЦЭМ!$A$39:$A$782,$A99,СВЦЭМ!$B$39:$B$782,L$83)+'СЕТ СН'!$H$12+СВЦЭМ!$D$10+'СЕТ СН'!$H$6-'СЕТ СН'!$H$22</f>
        <v>2330.8515912100002</v>
      </c>
      <c r="M99" s="36">
        <f>SUMIFS(СВЦЭМ!$C$39:$C$782,СВЦЭМ!$A$39:$A$782,$A99,СВЦЭМ!$B$39:$B$782,M$83)+'СЕТ СН'!$H$12+СВЦЭМ!$D$10+'СЕТ СН'!$H$6-'СЕТ СН'!$H$22</f>
        <v>2364.3180244599998</v>
      </c>
      <c r="N99" s="36">
        <f>SUMIFS(СВЦЭМ!$C$39:$C$782,СВЦЭМ!$A$39:$A$782,$A99,СВЦЭМ!$B$39:$B$782,N$83)+'СЕТ СН'!$H$12+СВЦЭМ!$D$10+'СЕТ СН'!$H$6-'СЕТ СН'!$H$22</f>
        <v>2408.5891502899999</v>
      </c>
      <c r="O99" s="36">
        <f>SUMIFS(СВЦЭМ!$C$39:$C$782,СВЦЭМ!$A$39:$A$782,$A99,СВЦЭМ!$B$39:$B$782,O$83)+'СЕТ СН'!$H$12+СВЦЭМ!$D$10+'СЕТ СН'!$H$6-'СЕТ СН'!$H$22</f>
        <v>2420.0213960199999</v>
      </c>
      <c r="P99" s="36">
        <f>SUMIFS(СВЦЭМ!$C$39:$C$782,СВЦЭМ!$A$39:$A$782,$A99,СВЦЭМ!$B$39:$B$782,P$83)+'СЕТ СН'!$H$12+СВЦЭМ!$D$10+'СЕТ СН'!$H$6-'СЕТ СН'!$H$22</f>
        <v>2419.2993928400001</v>
      </c>
      <c r="Q99" s="36">
        <f>SUMIFS(СВЦЭМ!$C$39:$C$782,СВЦЭМ!$A$39:$A$782,$A99,СВЦЭМ!$B$39:$B$782,Q$83)+'СЕТ СН'!$H$12+СВЦЭМ!$D$10+'СЕТ СН'!$H$6-'СЕТ СН'!$H$22</f>
        <v>2431.6143445499997</v>
      </c>
      <c r="R99" s="36">
        <f>SUMIFS(СВЦЭМ!$C$39:$C$782,СВЦЭМ!$A$39:$A$782,$A99,СВЦЭМ!$B$39:$B$782,R$83)+'СЕТ СН'!$H$12+СВЦЭМ!$D$10+'СЕТ СН'!$H$6-'СЕТ СН'!$H$22</f>
        <v>2434.6034481399997</v>
      </c>
      <c r="S99" s="36">
        <f>SUMIFS(СВЦЭМ!$C$39:$C$782,СВЦЭМ!$A$39:$A$782,$A99,СВЦЭМ!$B$39:$B$782,S$83)+'СЕТ СН'!$H$12+СВЦЭМ!$D$10+'СЕТ СН'!$H$6-'СЕТ СН'!$H$22</f>
        <v>2424.8262818899998</v>
      </c>
      <c r="T99" s="36">
        <f>SUMIFS(СВЦЭМ!$C$39:$C$782,СВЦЭМ!$A$39:$A$782,$A99,СВЦЭМ!$B$39:$B$782,T$83)+'СЕТ СН'!$H$12+СВЦЭМ!$D$10+'СЕТ СН'!$H$6-'СЕТ СН'!$H$22</f>
        <v>2363.8664045699998</v>
      </c>
      <c r="U99" s="36">
        <f>SUMIFS(СВЦЭМ!$C$39:$C$782,СВЦЭМ!$A$39:$A$782,$A99,СВЦЭМ!$B$39:$B$782,U$83)+'СЕТ СН'!$H$12+СВЦЭМ!$D$10+'СЕТ СН'!$H$6-'СЕТ СН'!$H$22</f>
        <v>2322.2369251499999</v>
      </c>
      <c r="V99" s="36">
        <f>SUMIFS(СВЦЭМ!$C$39:$C$782,СВЦЭМ!$A$39:$A$782,$A99,СВЦЭМ!$B$39:$B$782,V$83)+'СЕТ СН'!$H$12+СВЦЭМ!$D$10+'СЕТ СН'!$H$6-'СЕТ СН'!$H$22</f>
        <v>2309.4174189300002</v>
      </c>
      <c r="W99" s="36">
        <f>SUMIFS(СВЦЭМ!$C$39:$C$782,СВЦЭМ!$A$39:$A$782,$A99,СВЦЭМ!$B$39:$B$782,W$83)+'СЕТ СН'!$H$12+СВЦЭМ!$D$10+'СЕТ СН'!$H$6-'СЕТ СН'!$H$22</f>
        <v>2339.6169292300001</v>
      </c>
      <c r="X99" s="36">
        <f>SUMIFS(СВЦЭМ!$C$39:$C$782,СВЦЭМ!$A$39:$A$782,$A99,СВЦЭМ!$B$39:$B$782,X$83)+'СЕТ СН'!$H$12+СВЦЭМ!$D$10+'СЕТ СН'!$H$6-'СЕТ СН'!$H$22</f>
        <v>2322.08086546</v>
      </c>
      <c r="Y99" s="36">
        <f>SUMIFS(СВЦЭМ!$C$39:$C$782,СВЦЭМ!$A$39:$A$782,$A99,СВЦЭМ!$B$39:$B$782,Y$83)+'СЕТ СН'!$H$12+СВЦЭМ!$D$10+'СЕТ СН'!$H$6-'СЕТ СН'!$H$22</f>
        <v>2345.72609186</v>
      </c>
    </row>
    <row r="100" spans="1:25" ht="15.75" x14ac:dyDescent="0.2">
      <c r="A100" s="35">
        <f t="shared" si="2"/>
        <v>45002</v>
      </c>
      <c r="B100" s="36">
        <f>SUMIFS(СВЦЭМ!$C$39:$C$782,СВЦЭМ!$A$39:$A$782,$A100,СВЦЭМ!$B$39:$B$782,B$83)+'СЕТ СН'!$H$12+СВЦЭМ!$D$10+'СЕТ СН'!$H$6-'СЕТ СН'!$H$22</f>
        <v>2404.2616926599999</v>
      </c>
      <c r="C100" s="36">
        <f>SUMIFS(СВЦЭМ!$C$39:$C$782,СВЦЭМ!$A$39:$A$782,$A100,СВЦЭМ!$B$39:$B$782,C$83)+'СЕТ СН'!$H$12+СВЦЭМ!$D$10+'СЕТ СН'!$H$6-'СЕТ СН'!$H$22</f>
        <v>2455.0783661199998</v>
      </c>
      <c r="D100" s="36">
        <f>SUMIFS(СВЦЭМ!$C$39:$C$782,СВЦЭМ!$A$39:$A$782,$A100,СВЦЭМ!$B$39:$B$782,D$83)+'СЕТ СН'!$H$12+СВЦЭМ!$D$10+'СЕТ СН'!$H$6-'СЕТ СН'!$H$22</f>
        <v>2458.8562293800001</v>
      </c>
      <c r="E100" s="36">
        <f>SUMIFS(СВЦЭМ!$C$39:$C$782,СВЦЭМ!$A$39:$A$782,$A100,СВЦЭМ!$B$39:$B$782,E$83)+'СЕТ СН'!$H$12+СВЦЭМ!$D$10+'СЕТ СН'!$H$6-'СЕТ СН'!$H$22</f>
        <v>2457.07157173</v>
      </c>
      <c r="F100" s="36">
        <f>SUMIFS(СВЦЭМ!$C$39:$C$782,СВЦЭМ!$A$39:$A$782,$A100,СВЦЭМ!$B$39:$B$782,F$83)+'СЕТ СН'!$H$12+СВЦЭМ!$D$10+'СЕТ СН'!$H$6-'СЕТ СН'!$H$22</f>
        <v>2463.5921806299998</v>
      </c>
      <c r="G100" s="36">
        <f>SUMIFS(СВЦЭМ!$C$39:$C$782,СВЦЭМ!$A$39:$A$782,$A100,СВЦЭМ!$B$39:$B$782,G$83)+'СЕТ СН'!$H$12+СВЦЭМ!$D$10+'СЕТ СН'!$H$6-'СЕТ СН'!$H$22</f>
        <v>2450.6407733599999</v>
      </c>
      <c r="H100" s="36">
        <f>SUMIFS(СВЦЭМ!$C$39:$C$782,СВЦЭМ!$A$39:$A$782,$A100,СВЦЭМ!$B$39:$B$782,H$83)+'СЕТ СН'!$H$12+СВЦЭМ!$D$10+'СЕТ СН'!$H$6-'СЕТ СН'!$H$22</f>
        <v>2406.7353990499996</v>
      </c>
      <c r="I100" s="36">
        <f>SUMIFS(СВЦЭМ!$C$39:$C$782,СВЦЭМ!$A$39:$A$782,$A100,СВЦЭМ!$B$39:$B$782,I$83)+'СЕТ СН'!$H$12+СВЦЭМ!$D$10+'СЕТ СН'!$H$6-'СЕТ СН'!$H$22</f>
        <v>2326.6863446400002</v>
      </c>
      <c r="J100" s="36">
        <f>SUMIFS(СВЦЭМ!$C$39:$C$782,СВЦЭМ!$A$39:$A$782,$A100,СВЦЭМ!$B$39:$B$782,J$83)+'СЕТ СН'!$H$12+СВЦЭМ!$D$10+'СЕТ СН'!$H$6-'СЕТ СН'!$H$22</f>
        <v>2335.4369688199999</v>
      </c>
      <c r="K100" s="36">
        <f>SUMIFS(СВЦЭМ!$C$39:$C$782,СВЦЭМ!$A$39:$A$782,$A100,СВЦЭМ!$B$39:$B$782,K$83)+'СЕТ СН'!$H$12+СВЦЭМ!$D$10+'СЕТ СН'!$H$6-'СЕТ СН'!$H$22</f>
        <v>2553.4978767899997</v>
      </c>
      <c r="L100" s="36">
        <f>SUMIFS(СВЦЭМ!$C$39:$C$782,СВЦЭМ!$A$39:$A$782,$A100,СВЦЭМ!$B$39:$B$782,L$83)+'СЕТ СН'!$H$12+СВЦЭМ!$D$10+'СЕТ СН'!$H$6-'СЕТ СН'!$H$22</f>
        <v>164283.43943436997</v>
      </c>
      <c r="M100" s="36">
        <f>SUMIFS(СВЦЭМ!$C$39:$C$782,СВЦЭМ!$A$39:$A$782,$A100,СВЦЭМ!$B$39:$B$782,M$83)+'СЕТ СН'!$H$12+СВЦЭМ!$D$10+'СЕТ СН'!$H$6-'СЕТ СН'!$H$22</f>
        <v>2311.0585579099998</v>
      </c>
      <c r="N100" s="36">
        <f>SUMIFS(СВЦЭМ!$C$39:$C$782,СВЦЭМ!$A$39:$A$782,$A100,СВЦЭМ!$B$39:$B$782,N$83)+'СЕТ СН'!$H$12+СВЦЭМ!$D$10+'СЕТ СН'!$H$6-'СЕТ СН'!$H$22</f>
        <v>2343.0085104899999</v>
      </c>
      <c r="O100" s="36">
        <f>SUMIFS(СВЦЭМ!$C$39:$C$782,СВЦЭМ!$A$39:$A$782,$A100,СВЦЭМ!$B$39:$B$782,O$83)+'СЕТ СН'!$H$12+СВЦЭМ!$D$10+'СЕТ СН'!$H$6-'СЕТ СН'!$H$22</f>
        <v>2364.25134127</v>
      </c>
      <c r="P100" s="36">
        <f>SUMIFS(СВЦЭМ!$C$39:$C$782,СВЦЭМ!$A$39:$A$782,$A100,СВЦЭМ!$B$39:$B$782,P$83)+'СЕТ СН'!$H$12+СВЦЭМ!$D$10+'СЕТ СН'!$H$6-'СЕТ СН'!$H$22</f>
        <v>2368.81847827</v>
      </c>
      <c r="Q100" s="36">
        <f>SUMIFS(СВЦЭМ!$C$39:$C$782,СВЦЭМ!$A$39:$A$782,$A100,СВЦЭМ!$B$39:$B$782,Q$83)+'СЕТ СН'!$H$12+СВЦЭМ!$D$10+'СЕТ СН'!$H$6-'СЕТ СН'!$H$22</f>
        <v>2379.2997411899996</v>
      </c>
      <c r="R100" s="36">
        <f>SUMIFS(СВЦЭМ!$C$39:$C$782,СВЦЭМ!$A$39:$A$782,$A100,СВЦЭМ!$B$39:$B$782,R$83)+'СЕТ СН'!$H$12+СВЦЭМ!$D$10+'СЕТ СН'!$H$6-'СЕТ СН'!$H$22</f>
        <v>2364.17838497</v>
      </c>
      <c r="S100" s="36">
        <f>SUMIFS(СВЦЭМ!$C$39:$C$782,СВЦЭМ!$A$39:$A$782,$A100,СВЦЭМ!$B$39:$B$782,S$83)+'СЕТ СН'!$H$12+СВЦЭМ!$D$10+'СЕТ СН'!$H$6-'СЕТ СН'!$H$22</f>
        <v>3124.5995654399999</v>
      </c>
      <c r="T100" s="36">
        <f>SUMIFS(СВЦЭМ!$C$39:$C$782,СВЦЭМ!$A$39:$A$782,$A100,СВЦЭМ!$B$39:$B$782,T$83)+'СЕТ СН'!$H$12+СВЦЭМ!$D$10+'СЕТ СН'!$H$6-'СЕТ СН'!$H$22</f>
        <v>2351.8027368799999</v>
      </c>
      <c r="U100" s="36">
        <f>SUMIFS(СВЦЭМ!$C$39:$C$782,СВЦЭМ!$A$39:$A$782,$A100,СВЦЭМ!$B$39:$B$782,U$83)+'СЕТ СН'!$H$12+СВЦЭМ!$D$10+'СЕТ СН'!$H$6-'СЕТ СН'!$H$22</f>
        <v>2314.8642817700002</v>
      </c>
      <c r="V100" s="36">
        <f>SUMIFS(СВЦЭМ!$C$39:$C$782,СВЦЭМ!$A$39:$A$782,$A100,СВЦЭМ!$B$39:$B$782,V$83)+'СЕТ СН'!$H$12+СВЦЭМ!$D$10+'СЕТ СН'!$H$6-'СЕТ СН'!$H$22</f>
        <v>2311.26649322</v>
      </c>
      <c r="W100" s="36">
        <f>SUMIFS(СВЦЭМ!$C$39:$C$782,СВЦЭМ!$A$39:$A$782,$A100,СВЦЭМ!$B$39:$B$782,W$83)+'СЕТ СН'!$H$12+СВЦЭМ!$D$10+'СЕТ СН'!$H$6-'СЕТ СН'!$H$22</f>
        <v>2315.91395616</v>
      </c>
      <c r="X100" s="36">
        <f>SUMIFS(СВЦЭМ!$C$39:$C$782,СВЦЭМ!$A$39:$A$782,$A100,СВЦЭМ!$B$39:$B$782,X$83)+'СЕТ СН'!$H$12+СВЦЭМ!$D$10+'СЕТ СН'!$H$6-'СЕТ СН'!$H$22</f>
        <v>2365.5778191199997</v>
      </c>
      <c r="Y100" s="36">
        <f>SUMIFS(СВЦЭМ!$C$39:$C$782,СВЦЭМ!$A$39:$A$782,$A100,СВЦЭМ!$B$39:$B$782,Y$83)+'СЕТ СН'!$H$12+СВЦЭМ!$D$10+'СЕТ СН'!$H$6-'СЕТ СН'!$H$22</f>
        <v>2405.3499399499997</v>
      </c>
    </row>
    <row r="101" spans="1:25" ht="15.75" x14ac:dyDescent="0.2">
      <c r="A101" s="35">
        <f t="shared" si="2"/>
        <v>45003</v>
      </c>
      <c r="B101" s="36">
        <f>SUMIFS(СВЦЭМ!$C$39:$C$782,СВЦЭМ!$A$39:$A$782,$A101,СВЦЭМ!$B$39:$B$782,B$83)+'СЕТ СН'!$H$12+СВЦЭМ!$D$10+'СЕТ СН'!$H$6-'СЕТ СН'!$H$22</f>
        <v>2248.3395887699999</v>
      </c>
      <c r="C101" s="36">
        <f>SUMIFS(СВЦЭМ!$C$39:$C$782,СВЦЭМ!$A$39:$A$782,$A101,СВЦЭМ!$B$39:$B$782,C$83)+'СЕТ СН'!$H$12+СВЦЭМ!$D$10+'СЕТ СН'!$H$6-'СЕТ СН'!$H$22</f>
        <v>2300.89353162</v>
      </c>
      <c r="D101" s="36">
        <f>SUMIFS(СВЦЭМ!$C$39:$C$782,СВЦЭМ!$A$39:$A$782,$A101,СВЦЭМ!$B$39:$B$782,D$83)+'СЕТ СН'!$H$12+СВЦЭМ!$D$10+'СЕТ СН'!$H$6-'СЕТ СН'!$H$22</f>
        <v>2330.6810826700003</v>
      </c>
      <c r="E101" s="36">
        <f>SUMIFS(СВЦЭМ!$C$39:$C$782,СВЦЭМ!$A$39:$A$782,$A101,СВЦЭМ!$B$39:$B$782,E$83)+'СЕТ СН'!$H$12+СВЦЭМ!$D$10+'СЕТ СН'!$H$6-'СЕТ СН'!$H$22</f>
        <v>2327.50501274</v>
      </c>
      <c r="F101" s="36">
        <f>SUMIFS(СВЦЭМ!$C$39:$C$782,СВЦЭМ!$A$39:$A$782,$A101,СВЦЭМ!$B$39:$B$782,F$83)+'СЕТ СН'!$H$12+СВЦЭМ!$D$10+'СЕТ СН'!$H$6-'СЕТ СН'!$H$22</f>
        <v>2353.4253157399999</v>
      </c>
      <c r="G101" s="36">
        <f>SUMIFS(СВЦЭМ!$C$39:$C$782,СВЦЭМ!$A$39:$A$782,$A101,СВЦЭМ!$B$39:$B$782,G$83)+'СЕТ СН'!$H$12+СВЦЭМ!$D$10+'СЕТ СН'!$H$6-'СЕТ СН'!$H$22</f>
        <v>2330.2965480799999</v>
      </c>
      <c r="H101" s="36">
        <f>SUMIFS(СВЦЭМ!$C$39:$C$782,СВЦЭМ!$A$39:$A$782,$A101,СВЦЭМ!$B$39:$B$782,H$83)+'СЕТ СН'!$H$12+СВЦЭМ!$D$10+'СЕТ СН'!$H$6-'СЕТ СН'!$H$22</f>
        <v>2327.0760401899997</v>
      </c>
      <c r="I101" s="36">
        <f>SUMIFS(СВЦЭМ!$C$39:$C$782,СВЦЭМ!$A$39:$A$782,$A101,СВЦЭМ!$B$39:$B$782,I$83)+'СЕТ СН'!$H$12+СВЦЭМ!$D$10+'СЕТ СН'!$H$6-'СЕТ СН'!$H$22</f>
        <v>2307.8466276499998</v>
      </c>
      <c r="J101" s="36">
        <f>SUMIFS(СВЦЭМ!$C$39:$C$782,СВЦЭМ!$A$39:$A$782,$A101,СВЦЭМ!$B$39:$B$782,J$83)+'СЕТ СН'!$H$12+СВЦЭМ!$D$10+'СЕТ СН'!$H$6-'СЕТ СН'!$H$22</f>
        <v>2261.0716760699997</v>
      </c>
      <c r="K101" s="36">
        <f>SUMIFS(СВЦЭМ!$C$39:$C$782,СВЦЭМ!$A$39:$A$782,$A101,СВЦЭМ!$B$39:$B$782,K$83)+'СЕТ СН'!$H$12+СВЦЭМ!$D$10+'СЕТ СН'!$H$6-'СЕТ СН'!$H$22</f>
        <v>2192.2180815499996</v>
      </c>
      <c r="L101" s="36">
        <f>SUMIFS(СВЦЭМ!$C$39:$C$782,СВЦЭМ!$A$39:$A$782,$A101,СВЦЭМ!$B$39:$B$782,L$83)+'СЕТ СН'!$H$12+СВЦЭМ!$D$10+'СЕТ СН'!$H$6-'СЕТ СН'!$H$22</f>
        <v>2141.72172129</v>
      </c>
      <c r="M101" s="36">
        <f>SUMIFS(СВЦЭМ!$C$39:$C$782,СВЦЭМ!$A$39:$A$782,$A101,СВЦЭМ!$B$39:$B$782,M$83)+'СЕТ СН'!$H$12+СВЦЭМ!$D$10+'СЕТ СН'!$H$6-'СЕТ СН'!$H$22</f>
        <v>2128.5834809600001</v>
      </c>
      <c r="N101" s="36">
        <f>SUMIFS(СВЦЭМ!$C$39:$C$782,СВЦЭМ!$A$39:$A$782,$A101,СВЦЭМ!$B$39:$B$782,N$83)+'СЕТ СН'!$H$12+СВЦЭМ!$D$10+'СЕТ СН'!$H$6-'СЕТ СН'!$H$22</f>
        <v>2163.5872679100003</v>
      </c>
      <c r="O101" s="36">
        <f>SUMIFS(СВЦЭМ!$C$39:$C$782,СВЦЭМ!$A$39:$A$782,$A101,СВЦЭМ!$B$39:$B$782,O$83)+'СЕТ СН'!$H$12+СВЦЭМ!$D$10+'СЕТ СН'!$H$6-'СЕТ СН'!$H$22</f>
        <v>2132.3548984999998</v>
      </c>
      <c r="P101" s="36">
        <f>SUMIFS(СВЦЭМ!$C$39:$C$782,СВЦЭМ!$A$39:$A$782,$A101,СВЦЭМ!$B$39:$B$782,P$83)+'СЕТ СН'!$H$12+СВЦЭМ!$D$10+'СЕТ СН'!$H$6-'СЕТ СН'!$H$22</f>
        <v>2149.8103830999999</v>
      </c>
      <c r="Q101" s="36">
        <f>SUMIFS(СВЦЭМ!$C$39:$C$782,СВЦЭМ!$A$39:$A$782,$A101,СВЦЭМ!$B$39:$B$782,Q$83)+'СЕТ СН'!$H$12+СВЦЭМ!$D$10+'СЕТ СН'!$H$6-'СЕТ СН'!$H$22</f>
        <v>2162.5612135299998</v>
      </c>
      <c r="R101" s="36">
        <f>SUMIFS(СВЦЭМ!$C$39:$C$782,СВЦЭМ!$A$39:$A$782,$A101,СВЦЭМ!$B$39:$B$782,R$83)+'СЕТ СН'!$H$12+СВЦЭМ!$D$10+'СЕТ СН'!$H$6-'СЕТ СН'!$H$22</f>
        <v>2215.7756300000001</v>
      </c>
      <c r="S101" s="36">
        <f>SUMIFS(СВЦЭМ!$C$39:$C$782,СВЦЭМ!$A$39:$A$782,$A101,СВЦЭМ!$B$39:$B$782,S$83)+'СЕТ СН'!$H$12+СВЦЭМ!$D$10+'СЕТ СН'!$H$6-'СЕТ СН'!$H$22</f>
        <v>2177.2054449699999</v>
      </c>
      <c r="T101" s="36">
        <f>SUMIFS(СВЦЭМ!$C$39:$C$782,СВЦЭМ!$A$39:$A$782,$A101,СВЦЭМ!$B$39:$B$782,T$83)+'СЕТ СН'!$H$12+СВЦЭМ!$D$10+'СЕТ СН'!$H$6-'СЕТ СН'!$H$22</f>
        <v>2167.2744692599999</v>
      </c>
      <c r="U101" s="36">
        <f>SUMIFS(СВЦЭМ!$C$39:$C$782,СВЦЭМ!$A$39:$A$782,$A101,СВЦЭМ!$B$39:$B$782,U$83)+'СЕТ СН'!$H$12+СВЦЭМ!$D$10+'СЕТ СН'!$H$6-'СЕТ СН'!$H$22</f>
        <v>2156.2254537700001</v>
      </c>
      <c r="V101" s="36">
        <f>SUMIFS(СВЦЭМ!$C$39:$C$782,СВЦЭМ!$A$39:$A$782,$A101,СВЦЭМ!$B$39:$B$782,V$83)+'СЕТ СН'!$H$12+СВЦЭМ!$D$10+'СЕТ СН'!$H$6-'СЕТ СН'!$H$22</f>
        <v>2122.1213618299998</v>
      </c>
      <c r="W101" s="36">
        <f>SUMIFS(СВЦЭМ!$C$39:$C$782,СВЦЭМ!$A$39:$A$782,$A101,СВЦЭМ!$B$39:$B$782,W$83)+'СЕТ СН'!$H$12+СВЦЭМ!$D$10+'СЕТ СН'!$H$6-'СЕТ СН'!$H$22</f>
        <v>2135.51254879</v>
      </c>
      <c r="X101" s="36">
        <f>SUMIFS(СВЦЭМ!$C$39:$C$782,СВЦЭМ!$A$39:$A$782,$A101,СВЦЭМ!$B$39:$B$782,X$83)+'СЕТ СН'!$H$12+СВЦЭМ!$D$10+'СЕТ СН'!$H$6-'СЕТ СН'!$H$22</f>
        <v>2175.9714224700001</v>
      </c>
      <c r="Y101" s="36">
        <f>SUMIFS(СВЦЭМ!$C$39:$C$782,СВЦЭМ!$A$39:$A$782,$A101,СВЦЭМ!$B$39:$B$782,Y$83)+'СЕТ СН'!$H$12+СВЦЭМ!$D$10+'СЕТ СН'!$H$6-'СЕТ СН'!$H$22</f>
        <v>2202.5537142200001</v>
      </c>
    </row>
    <row r="102" spans="1:25" ht="15.75" x14ac:dyDescent="0.2">
      <c r="A102" s="35">
        <f t="shared" si="2"/>
        <v>45004</v>
      </c>
      <c r="B102" s="36">
        <f>SUMIFS(СВЦЭМ!$C$39:$C$782,СВЦЭМ!$A$39:$A$782,$A102,СВЦЭМ!$B$39:$B$782,B$83)+'СЕТ СН'!$H$12+СВЦЭМ!$D$10+'СЕТ СН'!$H$6-'СЕТ СН'!$H$22</f>
        <v>2249.36468474</v>
      </c>
      <c r="C102" s="36">
        <f>SUMIFS(СВЦЭМ!$C$39:$C$782,СВЦЭМ!$A$39:$A$782,$A102,СВЦЭМ!$B$39:$B$782,C$83)+'СЕТ СН'!$H$12+СВЦЭМ!$D$10+'СЕТ СН'!$H$6-'СЕТ СН'!$H$22</f>
        <v>2283.2309788499997</v>
      </c>
      <c r="D102" s="36">
        <f>SUMIFS(СВЦЭМ!$C$39:$C$782,СВЦЭМ!$A$39:$A$782,$A102,СВЦЭМ!$B$39:$B$782,D$83)+'СЕТ СН'!$H$12+СВЦЭМ!$D$10+'СЕТ СН'!$H$6-'СЕТ СН'!$H$22</f>
        <v>2352.5052694599999</v>
      </c>
      <c r="E102" s="36">
        <f>SUMIFS(СВЦЭМ!$C$39:$C$782,СВЦЭМ!$A$39:$A$782,$A102,СВЦЭМ!$B$39:$B$782,E$83)+'СЕТ СН'!$H$12+СВЦЭМ!$D$10+'СЕТ СН'!$H$6-'СЕТ СН'!$H$22</f>
        <v>2352.34583363</v>
      </c>
      <c r="F102" s="36">
        <f>SUMIFS(СВЦЭМ!$C$39:$C$782,СВЦЭМ!$A$39:$A$782,$A102,СВЦЭМ!$B$39:$B$782,F$83)+'СЕТ СН'!$H$12+СВЦЭМ!$D$10+'СЕТ СН'!$H$6-'СЕТ СН'!$H$22</f>
        <v>2354.2710067799999</v>
      </c>
      <c r="G102" s="36">
        <f>SUMIFS(СВЦЭМ!$C$39:$C$782,СВЦЭМ!$A$39:$A$782,$A102,СВЦЭМ!$B$39:$B$782,G$83)+'СЕТ СН'!$H$12+СВЦЭМ!$D$10+'СЕТ СН'!$H$6-'СЕТ СН'!$H$22</f>
        <v>2348.81595836</v>
      </c>
      <c r="H102" s="36">
        <f>SUMIFS(СВЦЭМ!$C$39:$C$782,СВЦЭМ!$A$39:$A$782,$A102,СВЦЭМ!$B$39:$B$782,H$83)+'СЕТ СН'!$H$12+СВЦЭМ!$D$10+'СЕТ СН'!$H$6-'СЕТ СН'!$H$22</f>
        <v>2336.8652388099999</v>
      </c>
      <c r="I102" s="36">
        <f>SUMIFS(СВЦЭМ!$C$39:$C$782,СВЦЭМ!$A$39:$A$782,$A102,СВЦЭМ!$B$39:$B$782,I$83)+'СЕТ СН'!$H$12+СВЦЭМ!$D$10+'СЕТ СН'!$H$6-'СЕТ СН'!$H$22</f>
        <v>2283.7959165100001</v>
      </c>
      <c r="J102" s="36">
        <f>SUMIFS(СВЦЭМ!$C$39:$C$782,СВЦЭМ!$A$39:$A$782,$A102,СВЦЭМ!$B$39:$B$782,J$83)+'СЕТ СН'!$H$12+СВЦЭМ!$D$10+'СЕТ СН'!$H$6-'СЕТ СН'!$H$22</f>
        <v>2278.3152515199999</v>
      </c>
      <c r="K102" s="36">
        <f>SUMIFS(СВЦЭМ!$C$39:$C$782,СВЦЭМ!$A$39:$A$782,$A102,СВЦЭМ!$B$39:$B$782,K$83)+'СЕТ СН'!$H$12+СВЦЭМ!$D$10+'СЕТ СН'!$H$6-'СЕТ СН'!$H$22</f>
        <v>2206.76153041</v>
      </c>
      <c r="L102" s="36">
        <f>SUMIFS(СВЦЭМ!$C$39:$C$782,СВЦЭМ!$A$39:$A$782,$A102,СВЦЭМ!$B$39:$B$782,L$83)+'СЕТ СН'!$H$12+СВЦЭМ!$D$10+'СЕТ СН'!$H$6-'СЕТ СН'!$H$22</f>
        <v>2172.9910462600001</v>
      </c>
      <c r="M102" s="36">
        <f>SUMIFS(СВЦЭМ!$C$39:$C$782,СВЦЭМ!$A$39:$A$782,$A102,СВЦЭМ!$B$39:$B$782,M$83)+'СЕТ СН'!$H$12+СВЦЭМ!$D$10+'СЕТ СН'!$H$6-'СЕТ СН'!$H$22</f>
        <v>2167.6754836999999</v>
      </c>
      <c r="N102" s="36">
        <f>SUMIFS(СВЦЭМ!$C$39:$C$782,СВЦЭМ!$A$39:$A$782,$A102,СВЦЭМ!$B$39:$B$782,N$83)+'СЕТ СН'!$H$12+СВЦЭМ!$D$10+'СЕТ СН'!$H$6-'СЕТ СН'!$H$22</f>
        <v>2189.9146730299999</v>
      </c>
      <c r="O102" s="36">
        <f>SUMIFS(СВЦЭМ!$C$39:$C$782,СВЦЭМ!$A$39:$A$782,$A102,СВЦЭМ!$B$39:$B$782,O$83)+'СЕТ СН'!$H$12+СВЦЭМ!$D$10+'СЕТ СН'!$H$6-'СЕТ СН'!$H$22</f>
        <v>2211.6528646400002</v>
      </c>
      <c r="P102" s="36">
        <f>SUMIFS(СВЦЭМ!$C$39:$C$782,СВЦЭМ!$A$39:$A$782,$A102,СВЦЭМ!$B$39:$B$782,P$83)+'СЕТ СН'!$H$12+СВЦЭМ!$D$10+'СЕТ СН'!$H$6-'СЕТ СН'!$H$22</f>
        <v>2215.6684201099997</v>
      </c>
      <c r="Q102" s="36">
        <f>SUMIFS(СВЦЭМ!$C$39:$C$782,СВЦЭМ!$A$39:$A$782,$A102,СВЦЭМ!$B$39:$B$782,Q$83)+'СЕТ СН'!$H$12+СВЦЭМ!$D$10+'СЕТ СН'!$H$6-'СЕТ СН'!$H$22</f>
        <v>2220.2220119799999</v>
      </c>
      <c r="R102" s="36">
        <f>SUMIFS(СВЦЭМ!$C$39:$C$782,СВЦЭМ!$A$39:$A$782,$A102,СВЦЭМ!$B$39:$B$782,R$83)+'СЕТ СН'!$H$12+СВЦЭМ!$D$10+'СЕТ СН'!$H$6-'СЕТ СН'!$H$22</f>
        <v>2224.4065874299999</v>
      </c>
      <c r="S102" s="36">
        <f>SUMIFS(СВЦЭМ!$C$39:$C$782,СВЦЭМ!$A$39:$A$782,$A102,СВЦЭМ!$B$39:$B$782,S$83)+'СЕТ СН'!$H$12+СВЦЭМ!$D$10+'СЕТ СН'!$H$6-'СЕТ СН'!$H$22</f>
        <v>2204.2559417100001</v>
      </c>
      <c r="T102" s="36">
        <f>SUMIFS(СВЦЭМ!$C$39:$C$782,СВЦЭМ!$A$39:$A$782,$A102,СВЦЭМ!$B$39:$B$782,T$83)+'СЕТ СН'!$H$12+СВЦЭМ!$D$10+'СЕТ СН'!$H$6-'СЕТ СН'!$H$22</f>
        <v>2191.18859677</v>
      </c>
      <c r="U102" s="36">
        <f>SUMIFS(СВЦЭМ!$C$39:$C$782,СВЦЭМ!$A$39:$A$782,$A102,СВЦЭМ!$B$39:$B$782,U$83)+'СЕТ СН'!$H$12+СВЦЭМ!$D$10+'СЕТ СН'!$H$6-'СЕТ СН'!$H$22</f>
        <v>2159.5400352300003</v>
      </c>
      <c r="V102" s="36">
        <f>SUMIFS(СВЦЭМ!$C$39:$C$782,СВЦЭМ!$A$39:$A$782,$A102,СВЦЭМ!$B$39:$B$782,V$83)+'СЕТ СН'!$H$12+СВЦЭМ!$D$10+'СЕТ СН'!$H$6-'СЕТ СН'!$H$22</f>
        <v>2143.8376598200002</v>
      </c>
      <c r="W102" s="36">
        <f>SUMIFS(СВЦЭМ!$C$39:$C$782,СВЦЭМ!$A$39:$A$782,$A102,СВЦЭМ!$B$39:$B$782,W$83)+'СЕТ СН'!$H$12+СВЦЭМ!$D$10+'СЕТ СН'!$H$6-'СЕТ СН'!$H$22</f>
        <v>2156.6370744699998</v>
      </c>
      <c r="X102" s="36">
        <f>SUMIFS(СВЦЭМ!$C$39:$C$782,СВЦЭМ!$A$39:$A$782,$A102,СВЦЭМ!$B$39:$B$782,X$83)+'СЕТ СН'!$H$12+СВЦЭМ!$D$10+'СЕТ СН'!$H$6-'СЕТ СН'!$H$22</f>
        <v>2201.5095655699997</v>
      </c>
      <c r="Y102" s="36">
        <f>SUMIFS(СВЦЭМ!$C$39:$C$782,СВЦЭМ!$A$39:$A$782,$A102,СВЦЭМ!$B$39:$B$782,Y$83)+'СЕТ СН'!$H$12+СВЦЭМ!$D$10+'СЕТ СН'!$H$6-'СЕТ СН'!$H$22</f>
        <v>2256.8253256799999</v>
      </c>
    </row>
    <row r="103" spans="1:25" ht="15.75" x14ac:dyDescent="0.2">
      <c r="A103" s="35">
        <f t="shared" si="2"/>
        <v>45005</v>
      </c>
      <c r="B103" s="36">
        <f>SUMIFS(СВЦЭМ!$C$39:$C$782,СВЦЭМ!$A$39:$A$782,$A103,СВЦЭМ!$B$39:$B$782,B$83)+'СЕТ СН'!$H$12+СВЦЭМ!$D$10+'СЕТ СН'!$H$6-'СЕТ СН'!$H$22</f>
        <v>2263.6498620800003</v>
      </c>
      <c r="C103" s="36">
        <f>SUMIFS(СВЦЭМ!$C$39:$C$782,СВЦЭМ!$A$39:$A$782,$A103,СВЦЭМ!$B$39:$B$782,C$83)+'СЕТ СН'!$H$12+СВЦЭМ!$D$10+'СЕТ СН'!$H$6-'СЕТ СН'!$H$22</f>
        <v>2314.0118433400003</v>
      </c>
      <c r="D103" s="36">
        <f>SUMIFS(СВЦЭМ!$C$39:$C$782,СВЦЭМ!$A$39:$A$782,$A103,СВЦЭМ!$B$39:$B$782,D$83)+'СЕТ СН'!$H$12+СВЦЭМ!$D$10+'СЕТ СН'!$H$6-'СЕТ СН'!$H$22</f>
        <v>2332.1115272299999</v>
      </c>
      <c r="E103" s="36">
        <f>SUMIFS(СВЦЭМ!$C$39:$C$782,СВЦЭМ!$A$39:$A$782,$A103,СВЦЭМ!$B$39:$B$782,E$83)+'СЕТ СН'!$H$12+СВЦЭМ!$D$10+'СЕТ СН'!$H$6-'СЕТ СН'!$H$22</f>
        <v>2349.08470648</v>
      </c>
      <c r="F103" s="36">
        <f>SUMIFS(СВЦЭМ!$C$39:$C$782,СВЦЭМ!$A$39:$A$782,$A103,СВЦЭМ!$B$39:$B$782,F$83)+'СЕТ СН'!$H$12+СВЦЭМ!$D$10+'СЕТ СН'!$H$6-'СЕТ СН'!$H$22</f>
        <v>2334.20342321</v>
      </c>
      <c r="G103" s="36">
        <f>SUMIFS(СВЦЭМ!$C$39:$C$782,СВЦЭМ!$A$39:$A$782,$A103,СВЦЭМ!$B$39:$B$782,G$83)+'СЕТ СН'!$H$12+СВЦЭМ!$D$10+'СЕТ СН'!$H$6-'СЕТ СН'!$H$22</f>
        <v>2324.5969436799996</v>
      </c>
      <c r="H103" s="36">
        <f>SUMIFS(СВЦЭМ!$C$39:$C$782,СВЦЭМ!$A$39:$A$782,$A103,СВЦЭМ!$B$39:$B$782,H$83)+'СЕТ СН'!$H$12+СВЦЭМ!$D$10+'СЕТ СН'!$H$6-'СЕТ СН'!$H$22</f>
        <v>2358.0784834599999</v>
      </c>
      <c r="I103" s="36">
        <f>SUMIFS(СВЦЭМ!$C$39:$C$782,СВЦЭМ!$A$39:$A$782,$A103,СВЦЭМ!$B$39:$B$782,I$83)+'СЕТ СН'!$H$12+СВЦЭМ!$D$10+'СЕТ СН'!$H$6-'СЕТ СН'!$H$22</f>
        <v>2265.5207234499999</v>
      </c>
      <c r="J103" s="36">
        <f>SUMIFS(СВЦЭМ!$C$39:$C$782,СВЦЭМ!$A$39:$A$782,$A103,СВЦЭМ!$B$39:$B$782,J$83)+'СЕТ СН'!$H$12+СВЦЭМ!$D$10+'СЕТ СН'!$H$6-'СЕТ СН'!$H$22</f>
        <v>2260.5188033300001</v>
      </c>
      <c r="K103" s="36">
        <f>SUMIFS(СВЦЭМ!$C$39:$C$782,СВЦЭМ!$A$39:$A$782,$A103,СВЦЭМ!$B$39:$B$782,K$83)+'СЕТ СН'!$H$12+СВЦЭМ!$D$10+'СЕТ СН'!$H$6-'СЕТ СН'!$H$22</f>
        <v>2220.1032502899998</v>
      </c>
      <c r="L103" s="36">
        <f>SUMIFS(СВЦЭМ!$C$39:$C$782,СВЦЭМ!$A$39:$A$782,$A103,СВЦЭМ!$B$39:$B$782,L$83)+'СЕТ СН'!$H$12+СВЦЭМ!$D$10+'СЕТ СН'!$H$6-'СЕТ СН'!$H$22</f>
        <v>2210.33160533</v>
      </c>
      <c r="M103" s="36">
        <f>SUMIFS(СВЦЭМ!$C$39:$C$782,СВЦЭМ!$A$39:$A$782,$A103,СВЦЭМ!$B$39:$B$782,M$83)+'СЕТ СН'!$H$12+СВЦЭМ!$D$10+'СЕТ СН'!$H$6-'СЕТ СН'!$H$22</f>
        <v>2223.4660095899999</v>
      </c>
      <c r="N103" s="36">
        <f>SUMIFS(СВЦЭМ!$C$39:$C$782,СВЦЭМ!$A$39:$A$782,$A103,СВЦЭМ!$B$39:$B$782,N$83)+'СЕТ СН'!$H$12+СВЦЭМ!$D$10+'СЕТ СН'!$H$6-'СЕТ СН'!$H$22</f>
        <v>2266.4219273899998</v>
      </c>
      <c r="O103" s="36">
        <f>SUMIFS(СВЦЭМ!$C$39:$C$782,СВЦЭМ!$A$39:$A$782,$A103,СВЦЭМ!$B$39:$B$782,O$83)+'СЕТ СН'!$H$12+СВЦЭМ!$D$10+'СЕТ СН'!$H$6-'СЕТ СН'!$H$22</f>
        <v>2295.9052531099996</v>
      </c>
      <c r="P103" s="36">
        <f>SUMIFS(СВЦЭМ!$C$39:$C$782,СВЦЭМ!$A$39:$A$782,$A103,СВЦЭМ!$B$39:$B$782,P$83)+'СЕТ СН'!$H$12+СВЦЭМ!$D$10+'СЕТ СН'!$H$6-'СЕТ СН'!$H$22</f>
        <v>2303.9044412200001</v>
      </c>
      <c r="Q103" s="36">
        <f>SUMIFS(СВЦЭМ!$C$39:$C$782,СВЦЭМ!$A$39:$A$782,$A103,СВЦЭМ!$B$39:$B$782,Q$83)+'СЕТ СН'!$H$12+СВЦЭМ!$D$10+'СЕТ СН'!$H$6-'СЕТ СН'!$H$22</f>
        <v>2312.7620091700001</v>
      </c>
      <c r="R103" s="36">
        <f>SUMIFS(СВЦЭМ!$C$39:$C$782,СВЦЭМ!$A$39:$A$782,$A103,СВЦЭМ!$B$39:$B$782,R$83)+'СЕТ СН'!$H$12+СВЦЭМ!$D$10+'СЕТ СН'!$H$6-'СЕТ СН'!$H$22</f>
        <v>2308.5675690099997</v>
      </c>
      <c r="S103" s="36">
        <f>SUMIFS(СВЦЭМ!$C$39:$C$782,СВЦЭМ!$A$39:$A$782,$A103,СВЦЭМ!$B$39:$B$782,S$83)+'СЕТ СН'!$H$12+СВЦЭМ!$D$10+'СЕТ СН'!$H$6-'СЕТ СН'!$H$22</f>
        <v>2290.3423605399998</v>
      </c>
      <c r="T103" s="36">
        <f>SUMIFS(СВЦЭМ!$C$39:$C$782,СВЦЭМ!$A$39:$A$782,$A103,СВЦЭМ!$B$39:$B$782,T$83)+'СЕТ СН'!$H$12+СВЦЭМ!$D$10+'СЕТ СН'!$H$6-'СЕТ СН'!$H$22</f>
        <v>2263.14503487</v>
      </c>
      <c r="U103" s="36">
        <f>SUMIFS(СВЦЭМ!$C$39:$C$782,СВЦЭМ!$A$39:$A$782,$A103,СВЦЭМ!$B$39:$B$782,U$83)+'СЕТ СН'!$H$12+СВЦЭМ!$D$10+'СЕТ СН'!$H$6-'СЕТ СН'!$H$22</f>
        <v>2222.6167866799997</v>
      </c>
      <c r="V103" s="36">
        <f>SUMIFS(СВЦЭМ!$C$39:$C$782,СВЦЭМ!$A$39:$A$782,$A103,СВЦЭМ!$B$39:$B$782,V$83)+'СЕТ СН'!$H$12+СВЦЭМ!$D$10+'СЕТ СН'!$H$6-'СЕТ СН'!$H$22</f>
        <v>2216.8624541199997</v>
      </c>
      <c r="W103" s="36">
        <f>SUMIFS(СВЦЭМ!$C$39:$C$782,СВЦЭМ!$A$39:$A$782,$A103,СВЦЭМ!$B$39:$B$782,W$83)+'СЕТ СН'!$H$12+СВЦЭМ!$D$10+'СЕТ СН'!$H$6-'СЕТ СН'!$H$22</f>
        <v>2220.22510887</v>
      </c>
      <c r="X103" s="36">
        <f>SUMIFS(СВЦЭМ!$C$39:$C$782,СВЦЭМ!$A$39:$A$782,$A103,СВЦЭМ!$B$39:$B$782,X$83)+'СЕТ СН'!$H$12+СВЦЭМ!$D$10+'СЕТ СН'!$H$6-'СЕТ СН'!$H$22</f>
        <v>2264.1515485899999</v>
      </c>
      <c r="Y103" s="36">
        <f>SUMIFS(СВЦЭМ!$C$39:$C$782,СВЦЭМ!$A$39:$A$782,$A103,СВЦЭМ!$B$39:$B$782,Y$83)+'СЕТ СН'!$H$12+СВЦЭМ!$D$10+'СЕТ СН'!$H$6-'СЕТ СН'!$H$22</f>
        <v>2305.3323932799999</v>
      </c>
    </row>
    <row r="104" spans="1:25" ht="15.75" x14ac:dyDescent="0.2">
      <c r="A104" s="35">
        <f t="shared" si="2"/>
        <v>45006</v>
      </c>
      <c r="B104" s="36">
        <f>SUMIFS(СВЦЭМ!$C$39:$C$782,СВЦЭМ!$A$39:$A$782,$A104,СВЦЭМ!$B$39:$B$782,B$83)+'СЕТ СН'!$H$12+СВЦЭМ!$D$10+'СЕТ СН'!$H$6-'СЕТ СН'!$H$22</f>
        <v>2203.52684021</v>
      </c>
      <c r="C104" s="36">
        <f>SUMIFS(СВЦЭМ!$C$39:$C$782,СВЦЭМ!$A$39:$A$782,$A104,СВЦЭМ!$B$39:$B$782,C$83)+'СЕТ СН'!$H$12+СВЦЭМ!$D$10+'СЕТ СН'!$H$6-'СЕТ СН'!$H$22</f>
        <v>2259.7174091799998</v>
      </c>
      <c r="D104" s="36">
        <f>SUMIFS(СВЦЭМ!$C$39:$C$782,СВЦЭМ!$A$39:$A$782,$A104,СВЦЭМ!$B$39:$B$782,D$83)+'СЕТ СН'!$H$12+СВЦЭМ!$D$10+'СЕТ СН'!$H$6-'СЕТ СН'!$H$22</f>
        <v>2286.6614595199999</v>
      </c>
      <c r="E104" s="36">
        <f>SUMIFS(СВЦЭМ!$C$39:$C$782,СВЦЭМ!$A$39:$A$782,$A104,СВЦЭМ!$B$39:$B$782,E$83)+'СЕТ СН'!$H$12+СВЦЭМ!$D$10+'СЕТ СН'!$H$6-'СЕТ СН'!$H$22</f>
        <v>2296.8085393000001</v>
      </c>
      <c r="F104" s="36">
        <f>SUMIFS(СВЦЭМ!$C$39:$C$782,СВЦЭМ!$A$39:$A$782,$A104,СВЦЭМ!$B$39:$B$782,F$83)+'СЕТ СН'!$H$12+СВЦЭМ!$D$10+'СЕТ СН'!$H$6-'СЕТ СН'!$H$22</f>
        <v>2263.9302314799997</v>
      </c>
      <c r="G104" s="36">
        <f>SUMIFS(СВЦЭМ!$C$39:$C$782,СВЦЭМ!$A$39:$A$782,$A104,СВЦЭМ!$B$39:$B$782,G$83)+'СЕТ СН'!$H$12+СВЦЭМ!$D$10+'СЕТ СН'!$H$6-'СЕТ СН'!$H$22</f>
        <v>2264.1721586399999</v>
      </c>
      <c r="H104" s="36">
        <f>SUMIFS(СВЦЭМ!$C$39:$C$782,СВЦЭМ!$A$39:$A$782,$A104,СВЦЭМ!$B$39:$B$782,H$83)+'СЕТ СН'!$H$12+СВЦЭМ!$D$10+'СЕТ СН'!$H$6-'СЕТ СН'!$H$22</f>
        <v>2201.8029154199999</v>
      </c>
      <c r="I104" s="36">
        <f>SUMIFS(СВЦЭМ!$C$39:$C$782,СВЦЭМ!$A$39:$A$782,$A104,СВЦЭМ!$B$39:$B$782,I$83)+'СЕТ СН'!$H$12+СВЦЭМ!$D$10+'СЕТ СН'!$H$6-'СЕТ СН'!$H$22</f>
        <v>2141.6473456499998</v>
      </c>
      <c r="J104" s="36">
        <f>SUMIFS(СВЦЭМ!$C$39:$C$782,СВЦЭМ!$A$39:$A$782,$A104,СВЦЭМ!$B$39:$B$782,J$83)+'СЕТ СН'!$H$12+СВЦЭМ!$D$10+'СЕТ СН'!$H$6-'СЕТ СН'!$H$22</f>
        <v>2133.7763876500003</v>
      </c>
      <c r="K104" s="36">
        <f>SUMIFS(СВЦЭМ!$C$39:$C$782,СВЦЭМ!$A$39:$A$782,$A104,СВЦЭМ!$B$39:$B$782,K$83)+'СЕТ СН'!$H$12+СВЦЭМ!$D$10+'СЕТ СН'!$H$6-'СЕТ СН'!$H$22</f>
        <v>2126.2437582000002</v>
      </c>
      <c r="L104" s="36">
        <f>SUMIFS(СВЦЭМ!$C$39:$C$782,СВЦЭМ!$A$39:$A$782,$A104,СВЦЭМ!$B$39:$B$782,L$83)+'СЕТ СН'!$H$12+СВЦЭМ!$D$10+'СЕТ СН'!$H$6-'СЕТ СН'!$H$22</f>
        <v>2135.0953893199999</v>
      </c>
      <c r="M104" s="36">
        <f>SUMIFS(СВЦЭМ!$C$39:$C$782,СВЦЭМ!$A$39:$A$782,$A104,СВЦЭМ!$B$39:$B$782,M$83)+'СЕТ СН'!$H$12+СВЦЭМ!$D$10+'СЕТ СН'!$H$6-'СЕТ СН'!$H$22</f>
        <v>2170.3474659799999</v>
      </c>
      <c r="N104" s="36">
        <f>SUMIFS(СВЦЭМ!$C$39:$C$782,СВЦЭМ!$A$39:$A$782,$A104,СВЦЭМ!$B$39:$B$782,N$83)+'СЕТ СН'!$H$12+СВЦЭМ!$D$10+'СЕТ СН'!$H$6-'СЕТ СН'!$H$22</f>
        <v>2207.7377120000001</v>
      </c>
      <c r="O104" s="36">
        <f>SUMIFS(СВЦЭМ!$C$39:$C$782,СВЦЭМ!$A$39:$A$782,$A104,СВЦЭМ!$B$39:$B$782,O$83)+'СЕТ СН'!$H$12+СВЦЭМ!$D$10+'СЕТ СН'!$H$6-'СЕТ СН'!$H$22</f>
        <v>2250.48555902</v>
      </c>
      <c r="P104" s="36">
        <f>SUMIFS(СВЦЭМ!$C$39:$C$782,СВЦЭМ!$A$39:$A$782,$A104,СВЦЭМ!$B$39:$B$782,P$83)+'СЕТ СН'!$H$12+СВЦЭМ!$D$10+'СЕТ СН'!$H$6-'СЕТ СН'!$H$22</f>
        <v>2257.5990551200002</v>
      </c>
      <c r="Q104" s="36">
        <f>SUMIFS(СВЦЭМ!$C$39:$C$782,СВЦЭМ!$A$39:$A$782,$A104,СВЦЭМ!$B$39:$B$782,Q$83)+'СЕТ СН'!$H$12+СВЦЭМ!$D$10+'СЕТ СН'!$H$6-'СЕТ СН'!$H$22</f>
        <v>2270.8303656600001</v>
      </c>
      <c r="R104" s="36">
        <f>SUMIFS(СВЦЭМ!$C$39:$C$782,СВЦЭМ!$A$39:$A$782,$A104,СВЦЭМ!$B$39:$B$782,R$83)+'СЕТ СН'!$H$12+СВЦЭМ!$D$10+'СЕТ СН'!$H$6-'СЕТ СН'!$H$22</f>
        <v>2263.4907499999999</v>
      </c>
      <c r="S104" s="36">
        <f>SUMIFS(СВЦЭМ!$C$39:$C$782,СВЦЭМ!$A$39:$A$782,$A104,СВЦЭМ!$B$39:$B$782,S$83)+'СЕТ СН'!$H$12+СВЦЭМ!$D$10+'СЕТ СН'!$H$6-'СЕТ СН'!$H$22</f>
        <v>2244.7454730899999</v>
      </c>
      <c r="T104" s="36">
        <f>SUMIFS(СВЦЭМ!$C$39:$C$782,СВЦЭМ!$A$39:$A$782,$A104,СВЦЭМ!$B$39:$B$782,T$83)+'СЕТ СН'!$H$12+СВЦЭМ!$D$10+'СЕТ СН'!$H$6-'СЕТ СН'!$H$22</f>
        <v>2217.3440322599999</v>
      </c>
      <c r="U104" s="36">
        <f>SUMIFS(СВЦЭМ!$C$39:$C$782,СВЦЭМ!$A$39:$A$782,$A104,СВЦЭМ!$B$39:$B$782,U$83)+'СЕТ СН'!$H$12+СВЦЭМ!$D$10+'СЕТ СН'!$H$6-'СЕТ СН'!$H$22</f>
        <v>2186.9337497699998</v>
      </c>
      <c r="V104" s="36">
        <f>SUMIFS(СВЦЭМ!$C$39:$C$782,СВЦЭМ!$A$39:$A$782,$A104,СВЦЭМ!$B$39:$B$782,V$83)+'СЕТ СН'!$H$12+СВЦЭМ!$D$10+'СЕТ СН'!$H$6-'СЕТ СН'!$H$22</f>
        <v>2171.8006732699996</v>
      </c>
      <c r="W104" s="36">
        <f>SUMIFS(СВЦЭМ!$C$39:$C$782,СВЦЭМ!$A$39:$A$782,$A104,СВЦЭМ!$B$39:$B$782,W$83)+'СЕТ СН'!$H$12+СВЦЭМ!$D$10+'СЕТ СН'!$H$6-'СЕТ СН'!$H$22</f>
        <v>2177.8454165100002</v>
      </c>
      <c r="X104" s="36">
        <f>SUMIFS(СВЦЭМ!$C$39:$C$782,СВЦЭМ!$A$39:$A$782,$A104,СВЦЭМ!$B$39:$B$782,X$83)+'СЕТ СН'!$H$12+СВЦЭМ!$D$10+'СЕТ СН'!$H$6-'СЕТ СН'!$H$22</f>
        <v>2210.1592847000002</v>
      </c>
      <c r="Y104" s="36">
        <f>SUMIFS(СВЦЭМ!$C$39:$C$782,СВЦЭМ!$A$39:$A$782,$A104,СВЦЭМ!$B$39:$B$782,Y$83)+'СЕТ СН'!$H$12+СВЦЭМ!$D$10+'СЕТ СН'!$H$6-'СЕТ СН'!$H$22</f>
        <v>2238.5584648499998</v>
      </c>
    </row>
    <row r="105" spans="1:25" ht="15.75" x14ac:dyDescent="0.2">
      <c r="A105" s="35">
        <f t="shared" si="2"/>
        <v>45007</v>
      </c>
      <c r="B105" s="36">
        <f>SUMIFS(СВЦЭМ!$C$39:$C$782,СВЦЭМ!$A$39:$A$782,$A105,СВЦЭМ!$B$39:$B$782,B$83)+'СЕТ СН'!$H$12+СВЦЭМ!$D$10+'СЕТ СН'!$H$6-'СЕТ СН'!$H$22</f>
        <v>2358.3215757200001</v>
      </c>
      <c r="C105" s="36">
        <f>SUMIFS(СВЦЭМ!$C$39:$C$782,СВЦЭМ!$A$39:$A$782,$A105,СВЦЭМ!$B$39:$B$782,C$83)+'СЕТ СН'!$H$12+СВЦЭМ!$D$10+'СЕТ СН'!$H$6-'СЕТ СН'!$H$22</f>
        <v>2408.0473686999999</v>
      </c>
      <c r="D105" s="36">
        <f>SUMIFS(СВЦЭМ!$C$39:$C$782,СВЦЭМ!$A$39:$A$782,$A105,СВЦЭМ!$B$39:$B$782,D$83)+'СЕТ СН'!$H$12+СВЦЭМ!$D$10+'СЕТ СН'!$H$6-'СЕТ СН'!$H$22</f>
        <v>2485.7230201399998</v>
      </c>
      <c r="E105" s="36">
        <f>SUMIFS(СВЦЭМ!$C$39:$C$782,СВЦЭМ!$A$39:$A$782,$A105,СВЦЭМ!$B$39:$B$782,E$83)+'СЕТ СН'!$H$12+СВЦЭМ!$D$10+'СЕТ СН'!$H$6-'СЕТ СН'!$H$22</f>
        <v>2498.79005732</v>
      </c>
      <c r="F105" s="36">
        <f>SUMIFS(СВЦЭМ!$C$39:$C$782,СВЦЭМ!$A$39:$A$782,$A105,СВЦЭМ!$B$39:$B$782,F$83)+'СЕТ СН'!$H$12+СВЦЭМ!$D$10+'СЕТ СН'!$H$6-'СЕТ СН'!$H$22</f>
        <v>2509.9613255899999</v>
      </c>
      <c r="G105" s="36">
        <f>SUMIFS(СВЦЭМ!$C$39:$C$782,СВЦЭМ!$A$39:$A$782,$A105,СВЦЭМ!$B$39:$B$782,G$83)+'СЕТ СН'!$H$12+СВЦЭМ!$D$10+'СЕТ СН'!$H$6-'СЕТ СН'!$H$22</f>
        <v>2474.2872334799999</v>
      </c>
      <c r="H105" s="36">
        <f>SUMIFS(СВЦЭМ!$C$39:$C$782,СВЦЭМ!$A$39:$A$782,$A105,СВЦЭМ!$B$39:$B$782,H$83)+'СЕТ СН'!$H$12+СВЦЭМ!$D$10+'СЕТ СН'!$H$6-'СЕТ СН'!$H$22</f>
        <v>2404.1497982299998</v>
      </c>
      <c r="I105" s="36">
        <f>SUMIFS(СВЦЭМ!$C$39:$C$782,СВЦЭМ!$A$39:$A$782,$A105,СВЦЭМ!$B$39:$B$782,I$83)+'СЕТ СН'!$H$12+СВЦЭМ!$D$10+'СЕТ СН'!$H$6-'СЕТ СН'!$H$22</f>
        <v>2347.8195438900002</v>
      </c>
      <c r="J105" s="36">
        <f>SUMIFS(СВЦЭМ!$C$39:$C$782,СВЦЭМ!$A$39:$A$782,$A105,СВЦЭМ!$B$39:$B$782,J$83)+'СЕТ СН'!$H$12+СВЦЭМ!$D$10+'СЕТ СН'!$H$6-'СЕТ СН'!$H$22</f>
        <v>2348.3470635499998</v>
      </c>
      <c r="K105" s="36">
        <f>SUMIFS(СВЦЭМ!$C$39:$C$782,СВЦЭМ!$A$39:$A$782,$A105,СВЦЭМ!$B$39:$B$782,K$83)+'СЕТ СН'!$H$12+СВЦЭМ!$D$10+'СЕТ СН'!$H$6-'СЕТ СН'!$H$22</f>
        <v>2322.1551153199998</v>
      </c>
      <c r="L105" s="36">
        <f>SUMIFS(СВЦЭМ!$C$39:$C$782,СВЦЭМ!$A$39:$A$782,$A105,СВЦЭМ!$B$39:$B$782,L$83)+'СЕТ СН'!$H$12+СВЦЭМ!$D$10+'СЕТ СН'!$H$6-'СЕТ СН'!$H$22</f>
        <v>2324.3421824799998</v>
      </c>
      <c r="M105" s="36">
        <f>SUMIFS(СВЦЭМ!$C$39:$C$782,СВЦЭМ!$A$39:$A$782,$A105,СВЦЭМ!$B$39:$B$782,M$83)+'СЕТ СН'!$H$12+СВЦЭМ!$D$10+'СЕТ СН'!$H$6-'СЕТ СН'!$H$22</f>
        <v>2297.3468007800002</v>
      </c>
      <c r="N105" s="36">
        <f>SUMIFS(СВЦЭМ!$C$39:$C$782,СВЦЭМ!$A$39:$A$782,$A105,СВЦЭМ!$B$39:$B$782,N$83)+'СЕТ СН'!$H$12+СВЦЭМ!$D$10+'СЕТ СН'!$H$6-'СЕТ СН'!$H$22</f>
        <v>2406.0022272699998</v>
      </c>
      <c r="O105" s="36">
        <f>SUMIFS(СВЦЭМ!$C$39:$C$782,СВЦЭМ!$A$39:$A$782,$A105,СВЦЭМ!$B$39:$B$782,O$83)+'СЕТ СН'!$H$12+СВЦЭМ!$D$10+'СЕТ СН'!$H$6-'СЕТ СН'!$H$22</f>
        <v>2413.8569453700002</v>
      </c>
      <c r="P105" s="36">
        <f>SUMIFS(СВЦЭМ!$C$39:$C$782,СВЦЭМ!$A$39:$A$782,$A105,СВЦЭМ!$B$39:$B$782,P$83)+'СЕТ СН'!$H$12+СВЦЭМ!$D$10+'СЕТ СН'!$H$6-'СЕТ СН'!$H$22</f>
        <v>2416.8568141999999</v>
      </c>
      <c r="Q105" s="36">
        <f>SUMIFS(СВЦЭМ!$C$39:$C$782,СВЦЭМ!$A$39:$A$782,$A105,СВЦЭМ!$B$39:$B$782,Q$83)+'СЕТ СН'!$H$12+СВЦЭМ!$D$10+'СЕТ СН'!$H$6-'СЕТ СН'!$H$22</f>
        <v>2416.7870338100001</v>
      </c>
      <c r="R105" s="36">
        <f>SUMIFS(СВЦЭМ!$C$39:$C$782,СВЦЭМ!$A$39:$A$782,$A105,СВЦЭМ!$B$39:$B$782,R$83)+'СЕТ СН'!$H$12+СВЦЭМ!$D$10+'СЕТ СН'!$H$6-'СЕТ СН'!$H$22</f>
        <v>2386.9591697999999</v>
      </c>
      <c r="S105" s="36">
        <f>SUMIFS(СВЦЭМ!$C$39:$C$782,СВЦЭМ!$A$39:$A$782,$A105,СВЦЭМ!$B$39:$B$782,S$83)+'СЕТ СН'!$H$12+СВЦЭМ!$D$10+'СЕТ СН'!$H$6-'СЕТ СН'!$H$22</f>
        <v>2363.0381039699996</v>
      </c>
      <c r="T105" s="36">
        <f>SUMIFS(СВЦЭМ!$C$39:$C$782,СВЦЭМ!$A$39:$A$782,$A105,СВЦЭМ!$B$39:$B$782,T$83)+'СЕТ СН'!$H$12+СВЦЭМ!$D$10+'СЕТ СН'!$H$6-'СЕТ СН'!$H$22</f>
        <v>2366.8609897699998</v>
      </c>
      <c r="U105" s="36">
        <f>SUMIFS(СВЦЭМ!$C$39:$C$782,СВЦЭМ!$A$39:$A$782,$A105,СВЦЭМ!$B$39:$B$782,U$83)+'СЕТ СН'!$H$12+СВЦЭМ!$D$10+'СЕТ СН'!$H$6-'СЕТ СН'!$H$22</f>
        <v>2324.6231315799996</v>
      </c>
      <c r="V105" s="36">
        <f>SUMIFS(СВЦЭМ!$C$39:$C$782,СВЦЭМ!$A$39:$A$782,$A105,СВЦЭМ!$B$39:$B$782,V$83)+'СЕТ СН'!$H$12+СВЦЭМ!$D$10+'СЕТ СН'!$H$6-'СЕТ СН'!$H$22</f>
        <v>2291.8380016800002</v>
      </c>
      <c r="W105" s="36">
        <f>SUMIFS(СВЦЭМ!$C$39:$C$782,СВЦЭМ!$A$39:$A$782,$A105,СВЦЭМ!$B$39:$B$782,W$83)+'СЕТ СН'!$H$12+СВЦЭМ!$D$10+'СЕТ СН'!$H$6-'СЕТ СН'!$H$22</f>
        <v>2288.7862251300003</v>
      </c>
      <c r="X105" s="36">
        <f>SUMIFS(СВЦЭМ!$C$39:$C$782,СВЦЭМ!$A$39:$A$782,$A105,СВЦЭМ!$B$39:$B$782,X$83)+'СЕТ СН'!$H$12+СВЦЭМ!$D$10+'СЕТ СН'!$H$6-'СЕТ СН'!$H$22</f>
        <v>2301.7131329200001</v>
      </c>
      <c r="Y105" s="36">
        <f>SUMIFS(СВЦЭМ!$C$39:$C$782,СВЦЭМ!$A$39:$A$782,$A105,СВЦЭМ!$B$39:$B$782,Y$83)+'СЕТ СН'!$H$12+СВЦЭМ!$D$10+'СЕТ СН'!$H$6-'СЕТ СН'!$H$22</f>
        <v>2352.5317380899996</v>
      </c>
    </row>
    <row r="106" spans="1:25" ht="15.75" x14ac:dyDescent="0.2">
      <c r="A106" s="35">
        <f t="shared" si="2"/>
        <v>45008</v>
      </c>
      <c r="B106" s="36">
        <f>SUMIFS(СВЦЭМ!$C$39:$C$782,СВЦЭМ!$A$39:$A$782,$A106,СВЦЭМ!$B$39:$B$782,B$83)+'СЕТ СН'!$H$12+СВЦЭМ!$D$10+'СЕТ СН'!$H$6-'СЕТ СН'!$H$22</f>
        <v>2421.4200550199998</v>
      </c>
      <c r="C106" s="36">
        <f>SUMIFS(СВЦЭМ!$C$39:$C$782,СВЦЭМ!$A$39:$A$782,$A106,СВЦЭМ!$B$39:$B$782,C$83)+'СЕТ СН'!$H$12+СВЦЭМ!$D$10+'СЕТ СН'!$H$6-'СЕТ СН'!$H$22</f>
        <v>2492.1732631199998</v>
      </c>
      <c r="D106" s="36">
        <f>SUMIFS(СВЦЭМ!$C$39:$C$782,СВЦЭМ!$A$39:$A$782,$A106,СВЦЭМ!$B$39:$B$782,D$83)+'СЕТ СН'!$H$12+СВЦЭМ!$D$10+'СЕТ СН'!$H$6-'СЕТ СН'!$H$22</f>
        <v>2525.6999500100001</v>
      </c>
      <c r="E106" s="36">
        <f>SUMIFS(СВЦЭМ!$C$39:$C$782,СВЦЭМ!$A$39:$A$782,$A106,СВЦЭМ!$B$39:$B$782,E$83)+'СЕТ СН'!$H$12+СВЦЭМ!$D$10+'СЕТ СН'!$H$6-'СЕТ СН'!$H$22</f>
        <v>2546.9466296999999</v>
      </c>
      <c r="F106" s="36">
        <f>SUMIFS(СВЦЭМ!$C$39:$C$782,СВЦЭМ!$A$39:$A$782,$A106,СВЦЭМ!$B$39:$B$782,F$83)+'СЕТ СН'!$H$12+СВЦЭМ!$D$10+'СЕТ СН'!$H$6-'СЕТ СН'!$H$22</f>
        <v>2542.8287703599999</v>
      </c>
      <c r="G106" s="36">
        <f>SUMIFS(СВЦЭМ!$C$39:$C$782,СВЦЭМ!$A$39:$A$782,$A106,СВЦЭМ!$B$39:$B$782,G$83)+'СЕТ СН'!$H$12+СВЦЭМ!$D$10+'СЕТ СН'!$H$6-'СЕТ СН'!$H$22</f>
        <v>2472.00591811</v>
      </c>
      <c r="H106" s="36">
        <f>SUMIFS(СВЦЭМ!$C$39:$C$782,СВЦЭМ!$A$39:$A$782,$A106,СВЦЭМ!$B$39:$B$782,H$83)+'СЕТ СН'!$H$12+СВЦЭМ!$D$10+'СЕТ СН'!$H$6-'СЕТ СН'!$H$22</f>
        <v>2437.2530811299998</v>
      </c>
      <c r="I106" s="36">
        <f>SUMIFS(СВЦЭМ!$C$39:$C$782,СВЦЭМ!$A$39:$A$782,$A106,СВЦЭМ!$B$39:$B$782,I$83)+'СЕТ СН'!$H$12+СВЦЭМ!$D$10+'СЕТ СН'!$H$6-'СЕТ СН'!$H$22</f>
        <v>2373.7228784600002</v>
      </c>
      <c r="J106" s="36">
        <f>SUMIFS(СВЦЭМ!$C$39:$C$782,СВЦЭМ!$A$39:$A$782,$A106,СВЦЭМ!$B$39:$B$782,J$83)+'СЕТ СН'!$H$12+СВЦЭМ!$D$10+'СЕТ СН'!$H$6-'СЕТ СН'!$H$22</f>
        <v>2355.2367101199998</v>
      </c>
      <c r="K106" s="36">
        <f>SUMIFS(СВЦЭМ!$C$39:$C$782,СВЦЭМ!$A$39:$A$782,$A106,СВЦЭМ!$B$39:$B$782,K$83)+'СЕТ СН'!$H$12+СВЦЭМ!$D$10+'СЕТ СН'!$H$6-'СЕТ СН'!$H$22</f>
        <v>2332.1985461699996</v>
      </c>
      <c r="L106" s="36">
        <f>SUMIFS(СВЦЭМ!$C$39:$C$782,СВЦЭМ!$A$39:$A$782,$A106,СВЦЭМ!$B$39:$B$782,L$83)+'СЕТ СН'!$H$12+СВЦЭМ!$D$10+'СЕТ СН'!$H$6-'СЕТ СН'!$H$22</f>
        <v>2295.7461376299998</v>
      </c>
      <c r="M106" s="36">
        <f>SUMIFS(СВЦЭМ!$C$39:$C$782,СВЦЭМ!$A$39:$A$782,$A106,СВЦЭМ!$B$39:$B$782,M$83)+'СЕТ СН'!$H$12+СВЦЭМ!$D$10+'СЕТ СН'!$H$6-'СЕТ СН'!$H$22</f>
        <v>2322.1006028800002</v>
      </c>
      <c r="N106" s="36">
        <f>SUMIFS(СВЦЭМ!$C$39:$C$782,СВЦЭМ!$A$39:$A$782,$A106,СВЦЭМ!$B$39:$B$782,N$83)+'СЕТ СН'!$H$12+СВЦЭМ!$D$10+'СЕТ СН'!$H$6-'СЕТ СН'!$H$22</f>
        <v>2360.8133480199999</v>
      </c>
      <c r="O106" s="36">
        <f>SUMIFS(СВЦЭМ!$C$39:$C$782,СВЦЭМ!$A$39:$A$782,$A106,СВЦЭМ!$B$39:$B$782,O$83)+'СЕТ СН'!$H$12+СВЦЭМ!$D$10+'СЕТ СН'!$H$6-'СЕТ СН'!$H$22</f>
        <v>2403.2930899100002</v>
      </c>
      <c r="P106" s="36">
        <f>SUMIFS(СВЦЭМ!$C$39:$C$782,СВЦЭМ!$A$39:$A$782,$A106,СВЦЭМ!$B$39:$B$782,P$83)+'СЕТ СН'!$H$12+СВЦЭМ!$D$10+'СЕТ СН'!$H$6-'СЕТ СН'!$H$22</f>
        <v>2445.7760105000002</v>
      </c>
      <c r="Q106" s="36">
        <f>SUMIFS(СВЦЭМ!$C$39:$C$782,СВЦЭМ!$A$39:$A$782,$A106,СВЦЭМ!$B$39:$B$782,Q$83)+'СЕТ СН'!$H$12+СВЦЭМ!$D$10+'СЕТ СН'!$H$6-'СЕТ СН'!$H$22</f>
        <v>2446.5758504</v>
      </c>
      <c r="R106" s="36">
        <f>SUMIFS(СВЦЭМ!$C$39:$C$782,СВЦЭМ!$A$39:$A$782,$A106,СВЦЭМ!$B$39:$B$782,R$83)+'СЕТ СН'!$H$12+СВЦЭМ!$D$10+'СЕТ СН'!$H$6-'СЕТ СН'!$H$22</f>
        <v>2405.5175326999997</v>
      </c>
      <c r="S106" s="36">
        <f>SUMIFS(СВЦЭМ!$C$39:$C$782,СВЦЭМ!$A$39:$A$782,$A106,СВЦЭМ!$B$39:$B$782,S$83)+'СЕТ СН'!$H$12+СВЦЭМ!$D$10+'СЕТ СН'!$H$6-'СЕТ СН'!$H$22</f>
        <v>2390.1137176100001</v>
      </c>
      <c r="T106" s="36">
        <f>SUMIFS(СВЦЭМ!$C$39:$C$782,СВЦЭМ!$A$39:$A$782,$A106,СВЦЭМ!$B$39:$B$782,T$83)+'СЕТ СН'!$H$12+СВЦЭМ!$D$10+'СЕТ СН'!$H$6-'СЕТ СН'!$H$22</f>
        <v>2352.2603716399999</v>
      </c>
      <c r="U106" s="36">
        <f>SUMIFS(СВЦЭМ!$C$39:$C$782,СВЦЭМ!$A$39:$A$782,$A106,СВЦЭМ!$B$39:$B$782,U$83)+'СЕТ СН'!$H$12+СВЦЭМ!$D$10+'СЕТ СН'!$H$6-'СЕТ СН'!$H$22</f>
        <v>2302.9684877</v>
      </c>
      <c r="V106" s="36">
        <f>SUMIFS(СВЦЭМ!$C$39:$C$782,СВЦЭМ!$A$39:$A$782,$A106,СВЦЭМ!$B$39:$B$782,V$83)+'СЕТ СН'!$H$12+СВЦЭМ!$D$10+'СЕТ СН'!$H$6-'СЕТ СН'!$H$22</f>
        <v>2293.43102322</v>
      </c>
      <c r="W106" s="36">
        <f>SUMIFS(СВЦЭМ!$C$39:$C$782,СВЦЭМ!$A$39:$A$782,$A106,СВЦЭМ!$B$39:$B$782,W$83)+'СЕТ СН'!$H$12+СВЦЭМ!$D$10+'СЕТ СН'!$H$6-'СЕТ СН'!$H$22</f>
        <v>2330.5172039999998</v>
      </c>
      <c r="X106" s="36">
        <f>SUMIFS(СВЦЭМ!$C$39:$C$782,СВЦЭМ!$A$39:$A$782,$A106,СВЦЭМ!$B$39:$B$782,X$83)+'СЕТ СН'!$H$12+СВЦЭМ!$D$10+'СЕТ СН'!$H$6-'СЕТ СН'!$H$22</f>
        <v>2368.3180880600003</v>
      </c>
      <c r="Y106" s="36">
        <f>SUMIFS(СВЦЭМ!$C$39:$C$782,СВЦЭМ!$A$39:$A$782,$A106,СВЦЭМ!$B$39:$B$782,Y$83)+'СЕТ СН'!$H$12+СВЦЭМ!$D$10+'СЕТ СН'!$H$6-'СЕТ СН'!$H$22</f>
        <v>2400.4792879799998</v>
      </c>
    </row>
    <row r="107" spans="1:25" ht="15.75" x14ac:dyDescent="0.2">
      <c r="A107" s="35">
        <f t="shared" si="2"/>
        <v>45009</v>
      </c>
      <c r="B107" s="36">
        <f>SUMIFS(СВЦЭМ!$C$39:$C$782,СВЦЭМ!$A$39:$A$782,$A107,СВЦЭМ!$B$39:$B$782,B$83)+'СЕТ СН'!$H$12+СВЦЭМ!$D$10+'СЕТ СН'!$H$6-'СЕТ СН'!$H$22</f>
        <v>2494.78012807</v>
      </c>
      <c r="C107" s="36">
        <f>SUMIFS(СВЦЭМ!$C$39:$C$782,СВЦЭМ!$A$39:$A$782,$A107,СВЦЭМ!$B$39:$B$782,C$83)+'СЕТ СН'!$H$12+СВЦЭМ!$D$10+'СЕТ СН'!$H$6-'СЕТ СН'!$H$22</f>
        <v>2575.5060832899999</v>
      </c>
      <c r="D107" s="36">
        <f>SUMIFS(СВЦЭМ!$C$39:$C$782,СВЦЭМ!$A$39:$A$782,$A107,СВЦЭМ!$B$39:$B$782,D$83)+'СЕТ СН'!$H$12+СВЦЭМ!$D$10+'СЕТ СН'!$H$6-'СЕТ СН'!$H$22</f>
        <v>2565.92942657</v>
      </c>
      <c r="E107" s="36">
        <f>SUMIFS(СВЦЭМ!$C$39:$C$782,СВЦЭМ!$A$39:$A$782,$A107,СВЦЭМ!$B$39:$B$782,E$83)+'СЕТ СН'!$H$12+СВЦЭМ!$D$10+'СЕТ СН'!$H$6-'СЕТ СН'!$H$22</f>
        <v>2567.81029773</v>
      </c>
      <c r="F107" s="36">
        <f>SUMIFS(СВЦЭМ!$C$39:$C$782,СВЦЭМ!$A$39:$A$782,$A107,СВЦЭМ!$B$39:$B$782,F$83)+'СЕТ СН'!$H$12+СВЦЭМ!$D$10+'СЕТ СН'!$H$6-'СЕТ СН'!$H$22</f>
        <v>2567.3336576900001</v>
      </c>
      <c r="G107" s="36">
        <f>SUMIFS(СВЦЭМ!$C$39:$C$782,СВЦЭМ!$A$39:$A$782,$A107,СВЦЭМ!$B$39:$B$782,G$83)+'СЕТ СН'!$H$12+СВЦЭМ!$D$10+'СЕТ СН'!$H$6-'СЕТ СН'!$H$22</f>
        <v>2565.2725919</v>
      </c>
      <c r="H107" s="36">
        <f>SUMIFS(СВЦЭМ!$C$39:$C$782,СВЦЭМ!$A$39:$A$782,$A107,СВЦЭМ!$B$39:$B$782,H$83)+'СЕТ СН'!$H$12+СВЦЭМ!$D$10+'СЕТ СН'!$H$6-'СЕТ СН'!$H$22</f>
        <v>2545.3156410900001</v>
      </c>
      <c r="I107" s="36">
        <f>SUMIFS(СВЦЭМ!$C$39:$C$782,СВЦЭМ!$A$39:$A$782,$A107,СВЦЭМ!$B$39:$B$782,I$83)+'СЕТ СН'!$H$12+СВЦЭМ!$D$10+'СЕТ СН'!$H$6-'СЕТ СН'!$H$22</f>
        <v>2465.03727858</v>
      </c>
      <c r="J107" s="36">
        <f>SUMIFS(СВЦЭМ!$C$39:$C$782,СВЦЭМ!$A$39:$A$782,$A107,СВЦЭМ!$B$39:$B$782,J$83)+'СЕТ СН'!$H$12+СВЦЭМ!$D$10+'СЕТ СН'!$H$6-'СЕТ СН'!$H$22</f>
        <v>2457.6716723599998</v>
      </c>
      <c r="K107" s="36">
        <f>SUMIFS(СВЦЭМ!$C$39:$C$782,СВЦЭМ!$A$39:$A$782,$A107,СВЦЭМ!$B$39:$B$782,K$83)+'СЕТ СН'!$H$12+СВЦЭМ!$D$10+'СЕТ СН'!$H$6-'СЕТ СН'!$H$22</f>
        <v>2427.8850738699998</v>
      </c>
      <c r="L107" s="36">
        <f>SUMIFS(СВЦЭМ!$C$39:$C$782,СВЦЭМ!$A$39:$A$782,$A107,СВЦЭМ!$B$39:$B$782,L$83)+'СЕТ СН'!$H$12+СВЦЭМ!$D$10+'СЕТ СН'!$H$6-'СЕТ СН'!$H$22</f>
        <v>2358.3773784099999</v>
      </c>
      <c r="M107" s="36">
        <f>SUMIFS(СВЦЭМ!$C$39:$C$782,СВЦЭМ!$A$39:$A$782,$A107,СВЦЭМ!$B$39:$B$782,M$83)+'СЕТ СН'!$H$12+СВЦЭМ!$D$10+'СЕТ СН'!$H$6-'СЕТ СН'!$H$22</f>
        <v>2362.5621490599997</v>
      </c>
      <c r="N107" s="36">
        <f>SUMIFS(СВЦЭМ!$C$39:$C$782,СВЦЭМ!$A$39:$A$782,$A107,СВЦЭМ!$B$39:$B$782,N$83)+'СЕТ СН'!$H$12+СВЦЭМ!$D$10+'СЕТ СН'!$H$6-'СЕТ СН'!$H$22</f>
        <v>2375.4795174999999</v>
      </c>
      <c r="O107" s="36">
        <f>SUMIFS(СВЦЭМ!$C$39:$C$782,СВЦЭМ!$A$39:$A$782,$A107,СВЦЭМ!$B$39:$B$782,O$83)+'СЕТ СН'!$H$12+СВЦЭМ!$D$10+'СЕТ СН'!$H$6-'СЕТ СН'!$H$22</f>
        <v>2382.6044822899999</v>
      </c>
      <c r="P107" s="36">
        <f>SUMIFS(СВЦЭМ!$C$39:$C$782,СВЦЭМ!$A$39:$A$782,$A107,СВЦЭМ!$B$39:$B$782,P$83)+'СЕТ СН'!$H$12+СВЦЭМ!$D$10+'СЕТ СН'!$H$6-'СЕТ СН'!$H$22</f>
        <v>2390.5654769900002</v>
      </c>
      <c r="Q107" s="36">
        <f>SUMIFS(СВЦЭМ!$C$39:$C$782,СВЦЭМ!$A$39:$A$782,$A107,СВЦЭМ!$B$39:$B$782,Q$83)+'СЕТ СН'!$H$12+СВЦЭМ!$D$10+'СЕТ СН'!$H$6-'СЕТ СН'!$H$22</f>
        <v>2386.1987598400001</v>
      </c>
      <c r="R107" s="36">
        <f>SUMIFS(СВЦЭМ!$C$39:$C$782,СВЦЭМ!$A$39:$A$782,$A107,СВЦЭМ!$B$39:$B$782,R$83)+'СЕТ СН'!$H$12+СВЦЭМ!$D$10+'СЕТ СН'!$H$6-'СЕТ СН'!$H$22</f>
        <v>2387.6018977899998</v>
      </c>
      <c r="S107" s="36">
        <f>SUMIFS(СВЦЭМ!$C$39:$C$782,СВЦЭМ!$A$39:$A$782,$A107,СВЦЭМ!$B$39:$B$782,S$83)+'СЕТ СН'!$H$12+СВЦЭМ!$D$10+'СЕТ СН'!$H$6-'СЕТ СН'!$H$22</f>
        <v>2340.8594168099999</v>
      </c>
      <c r="T107" s="36">
        <f>SUMIFS(СВЦЭМ!$C$39:$C$782,СВЦЭМ!$A$39:$A$782,$A107,СВЦЭМ!$B$39:$B$782,T$83)+'СЕТ СН'!$H$12+СВЦЭМ!$D$10+'СЕТ СН'!$H$6-'СЕТ СН'!$H$22</f>
        <v>2331.65909844</v>
      </c>
      <c r="U107" s="36">
        <f>SUMIFS(СВЦЭМ!$C$39:$C$782,СВЦЭМ!$A$39:$A$782,$A107,СВЦЭМ!$B$39:$B$782,U$83)+'СЕТ СН'!$H$12+СВЦЭМ!$D$10+'СЕТ СН'!$H$6-'СЕТ СН'!$H$22</f>
        <v>2317.8661806800001</v>
      </c>
      <c r="V107" s="36">
        <f>SUMIFS(СВЦЭМ!$C$39:$C$782,СВЦЭМ!$A$39:$A$782,$A107,СВЦЭМ!$B$39:$B$782,V$83)+'СЕТ СН'!$H$12+СВЦЭМ!$D$10+'СЕТ СН'!$H$6-'СЕТ СН'!$H$22</f>
        <v>2330.9433485999998</v>
      </c>
      <c r="W107" s="36">
        <f>SUMIFS(СВЦЭМ!$C$39:$C$782,СВЦЭМ!$A$39:$A$782,$A107,СВЦЭМ!$B$39:$B$782,W$83)+'СЕТ СН'!$H$12+СВЦЭМ!$D$10+'СЕТ СН'!$H$6-'СЕТ СН'!$H$22</f>
        <v>2332.5228740299999</v>
      </c>
      <c r="X107" s="36">
        <f>SUMIFS(СВЦЭМ!$C$39:$C$782,СВЦЭМ!$A$39:$A$782,$A107,СВЦЭМ!$B$39:$B$782,X$83)+'СЕТ СН'!$H$12+СВЦЭМ!$D$10+'СЕТ СН'!$H$6-'СЕТ СН'!$H$22</f>
        <v>2390.53712382</v>
      </c>
      <c r="Y107" s="36">
        <f>SUMIFS(СВЦЭМ!$C$39:$C$782,СВЦЭМ!$A$39:$A$782,$A107,СВЦЭМ!$B$39:$B$782,Y$83)+'СЕТ СН'!$H$12+СВЦЭМ!$D$10+'СЕТ СН'!$H$6-'СЕТ СН'!$H$22</f>
        <v>2362.9104103099999</v>
      </c>
    </row>
    <row r="108" spans="1:25" ht="15.75" x14ac:dyDescent="0.2">
      <c r="A108" s="35">
        <f t="shared" si="2"/>
        <v>45010</v>
      </c>
      <c r="B108" s="36">
        <f>SUMIFS(СВЦЭМ!$C$39:$C$782,СВЦЭМ!$A$39:$A$782,$A108,СВЦЭМ!$B$39:$B$782,B$83)+'СЕТ СН'!$H$12+СВЦЭМ!$D$10+'СЕТ СН'!$H$6-'СЕТ СН'!$H$22</f>
        <v>2361.7273549199999</v>
      </c>
      <c r="C108" s="36">
        <f>SUMIFS(СВЦЭМ!$C$39:$C$782,СВЦЭМ!$A$39:$A$782,$A108,СВЦЭМ!$B$39:$B$782,C$83)+'СЕТ СН'!$H$12+СВЦЭМ!$D$10+'СЕТ СН'!$H$6-'СЕТ СН'!$H$22</f>
        <v>2408.23256692</v>
      </c>
      <c r="D108" s="36">
        <f>SUMIFS(СВЦЭМ!$C$39:$C$782,СВЦЭМ!$A$39:$A$782,$A108,СВЦЭМ!$B$39:$B$782,D$83)+'СЕТ СН'!$H$12+СВЦЭМ!$D$10+'СЕТ СН'!$H$6-'СЕТ СН'!$H$22</f>
        <v>2435.5257918900002</v>
      </c>
      <c r="E108" s="36">
        <f>SUMIFS(СВЦЭМ!$C$39:$C$782,СВЦЭМ!$A$39:$A$782,$A108,СВЦЭМ!$B$39:$B$782,E$83)+'СЕТ СН'!$H$12+СВЦЭМ!$D$10+'СЕТ СН'!$H$6-'СЕТ СН'!$H$22</f>
        <v>2440.5753994800002</v>
      </c>
      <c r="F108" s="36">
        <f>SUMIFS(СВЦЭМ!$C$39:$C$782,СВЦЭМ!$A$39:$A$782,$A108,СВЦЭМ!$B$39:$B$782,F$83)+'СЕТ СН'!$H$12+СВЦЭМ!$D$10+'СЕТ СН'!$H$6-'СЕТ СН'!$H$22</f>
        <v>2435.6252865599999</v>
      </c>
      <c r="G108" s="36">
        <f>SUMIFS(СВЦЭМ!$C$39:$C$782,СВЦЭМ!$A$39:$A$782,$A108,СВЦЭМ!$B$39:$B$782,G$83)+'СЕТ СН'!$H$12+СВЦЭМ!$D$10+'СЕТ СН'!$H$6-'СЕТ СН'!$H$22</f>
        <v>2441.9113562699999</v>
      </c>
      <c r="H108" s="36">
        <f>SUMIFS(СВЦЭМ!$C$39:$C$782,СВЦЭМ!$A$39:$A$782,$A108,СВЦЭМ!$B$39:$B$782,H$83)+'СЕТ СН'!$H$12+СВЦЭМ!$D$10+'СЕТ СН'!$H$6-'СЕТ СН'!$H$22</f>
        <v>2423.1641209499999</v>
      </c>
      <c r="I108" s="36">
        <f>SUMIFS(СВЦЭМ!$C$39:$C$782,СВЦЭМ!$A$39:$A$782,$A108,СВЦЭМ!$B$39:$B$782,I$83)+'СЕТ СН'!$H$12+СВЦЭМ!$D$10+'СЕТ СН'!$H$6-'СЕТ СН'!$H$22</f>
        <v>2354.2581952599999</v>
      </c>
      <c r="J108" s="36">
        <f>SUMIFS(СВЦЭМ!$C$39:$C$782,СВЦЭМ!$A$39:$A$782,$A108,СВЦЭМ!$B$39:$B$782,J$83)+'СЕТ СН'!$H$12+СВЦЭМ!$D$10+'СЕТ СН'!$H$6-'СЕТ СН'!$H$22</f>
        <v>2280.2707963000003</v>
      </c>
      <c r="K108" s="36">
        <f>SUMIFS(СВЦЭМ!$C$39:$C$782,СВЦЭМ!$A$39:$A$782,$A108,СВЦЭМ!$B$39:$B$782,K$83)+'СЕТ СН'!$H$12+СВЦЭМ!$D$10+'СЕТ СН'!$H$6-'СЕТ СН'!$H$22</f>
        <v>2209.3570298599998</v>
      </c>
      <c r="L108" s="36">
        <f>SUMIFS(СВЦЭМ!$C$39:$C$782,СВЦЭМ!$A$39:$A$782,$A108,СВЦЭМ!$B$39:$B$782,L$83)+'СЕТ СН'!$H$12+СВЦЭМ!$D$10+'СЕТ СН'!$H$6-'СЕТ СН'!$H$22</f>
        <v>2184.5581152</v>
      </c>
      <c r="M108" s="36">
        <f>SUMIFS(СВЦЭМ!$C$39:$C$782,СВЦЭМ!$A$39:$A$782,$A108,СВЦЭМ!$B$39:$B$782,M$83)+'СЕТ СН'!$H$12+СВЦЭМ!$D$10+'СЕТ СН'!$H$6-'СЕТ СН'!$H$22</f>
        <v>2176.4816306599996</v>
      </c>
      <c r="N108" s="36">
        <f>SUMIFS(СВЦЭМ!$C$39:$C$782,СВЦЭМ!$A$39:$A$782,$A108,СВЦЭМ!$B$39:$B$782,N$83)+'СЕТ СН'!$H$12+СВЦЭМ!$D$10+'СЕТ СН'!$H$6-'СЕТ СН'!$H$22</f>
        <v>2215.9437040000003</v>
      </c>
      <c r="O108" s="36">
        <f>SUMIFS(СВЦЭМ!$C$39:$C$782,СВЦЭМ!$A$39:$A$782,$A108,СВЦЭМ!$B$39:$B$782,O$83)+'СЕТ СН'!$H$12+СВЦЭМ!$D$10+'СЕТ СН'!$H$6-'СЕТ СН'!$H$22</f>
        <v>2274.6032106799998</v>
      </c>
      <c r="P108" s="36">
        <f>SUMIFS(СВЦЭМ!$C$39:$C$782,СВЦЭМ!$A$39:$A$782,$A108,СВЦЭМ!$B$39:$B$782,P$83)+'СЕТ СН'!$H$12+СВЦЭМ!$D$10+'СЕТ СН'!$H$6-'СЕТ СН'!$H$22</f>
        <v>2294.1027098499999</v>
      </c>
      <c r="Q108" s="36">
        <f>SUMIFS(СВЦЭМ!$C$39:$C$782,СВЦЭМ!$A$39:$A$782,$A108,СВЦЭМ!$B$39:$B$782,Q$83)+'СЕТ СН'!$H$12+СВЦЭМ!$D$10+'СЕТ СН'!$H$6-'СЕТ СН'!$H$22</f>
        <v>2314.48044372</v>
      </c>
      <c r="R108" s="36">
        <f>SUMIFS(СВЦЭМ!$C$39:$C$782,СВЦЭМ!$A$39:$A$782,$A108,СВЦЭМ!$B$39:$B$782,R$83)+'СЕТ СН'!$H$12+СВЦЭМ!$D$10+'СЕТ СН'!$H$6-'СЕТ СН'!$H$22</f>
        <v>2289.0708426000001</v>
      </c>
      <c r="S108" s="36">
        <f>SUMIFS(СВЦЭМ!$C$39:$C$782,СВЦЭМ!$A$39:$A$782,$A108,СВЦЭМ!$B$39:$B$782,S$83)+'СЕТ СН'!$H$12+СВЦЭМ!$D$10+'СЕТ СН'!$H$6-'СЕТ СН'!$H$22</f>
        <v>2277.00937505</v>
      </c>
      <c r="T108" s="36">
        <f>SUMIFS(СВЦЭМ!$C$39:$C$782,СВЦЭМ!$A$39:$A$782,$A108,СВЦЭМ!$B$39:$B$782,T$83)+'СЕТ СН'!$H$12+СВЦЭМ!$D$10+'СЕТ СН'!$H$6-'СЕТ СН'!$H$22</f>
        <v>2215.5672383800002</v>
      </c>
      <c r="U108" s="36">
        <f>SUMIFS(СВЦЭМ!$C$39:$C$782,СВЦЭМ!$A$39:$A$782,$A108,СВЦЭМ!$B$39:$B$782,U$83)+'СЕТ СН'!$H$12+СВЦЭМ!$D$10+'СЕТ СН'!$H$6-'СЕТ СН'!$H$22</f>
        <v>2220.1964721699997</v>
      </c>
      <c r="V108" s="36">
        <f>SUMIFS(СВЦЭМ!$C$39:$C$782,СВЦЭМ!$A$39:$A$782,$A108,СВЦЭМ!$B$39:$B$782,V$83)+'СЕТ СН'!$H$12+СВЦЭМ!$D$10+'СЕТ СН'!$H$6-'СЕТ СН'!$H$22</f>
        <v>2193.8423136199999</v>
      </c>
      <c r="W108" s="36">
        <f>SUMIFS(СВЦЭМ!$C$39:$C$782,СВЦЭМ!$A$39:$A$782,$A108,СВЦЭМ!$B$39:$B$782,W$83)+'СЕТ СН'!$H$12+СВЦЭМ!$D$10+'СЕТ СН'!$H$6-'СЕТ СН'!$H$22</f>
        <v>2203.3370305399999</v>
      </c>
      <c r="X108" s="36">
        <f>SUMIFS(СВЦЭМ!$C$39:$C$782,СВЦЭМ!$A$39:$A$782,$A108,СВЦЭМ!$B$39:$B$782,X$83)+'СЕТ СН'!$H$12+СВЦЭМ!$D$10+'СЕТ СН'!$H$6-'СЕТ СН'!$H$22</f>
        <v>2202.3315486299998</v>
      </c>
      <c r="Y108" s="36">
        <f>SUMIFS(СВЦЭМ!$C$39:$C$782,СВЦЭМ!$A$39:$A$782,$A108,СВЦЭМ!$B$39:$B$782,Y$83)+'СЕТ СН'!$H$12+СВЦЭМ!$D$10+'СЕТ СН'!$H$6-'СЕТ СН'!$H$22</f>
        <v>2332.48706395</v>
      </c>
    </row>
    <row r="109" spans="1:25" ht="15.75" x14ac:dyDescent="0.2">
      <c r="A109" s="35">
        <f t="shared" si="2"/>
        <v>45011</v>
      </c>
      <c r="B109" s="36">
        <f>SUMIFS(СВЦЭМ!$C$39:$C$782,СВЦЭМ!$A$39:$A$782,$A109,СВЦЭМ!$B$39:$B$782,B$83)+'СЕТ СН'!$H$12+СВЦЭМ!$D$10+'СЕТ СН'!$H$6-'СЕТ СН'!$H$22</f>
        <v>2386.6022613300001</v>
      </c>
      <c r="C109" s="36">
        <f>SUMIFS(СВЦЭМ!$C$39:$C$782,СВЦЭМ!$A$39:$A$782,$A109,СВЦЭМ!$B$39:$B$782,C$83)+'СЕТ СН'!$H$12+СВЦЭМ!$D$10+'СЕТ СН'!$H$6-'СЕТ СН'!$H$22</f>
        <v>2437.2781734300002</v>
      </c>
      <c r="D109" s="36">
        <f>SUMIFS(СВЦЭМ!$C$39:$C$782,СВЦЭМ!$A$39:$A$782,$A109,СВЦЭМ!$B$39:$B$782,D$83)+'СЕТ СН'!$H$12+СВЦЭМ!$D$10+'СЕТ СН'!$H$6-'СЕТ СН'!$H$22</f>
        <v>2458.4646912100002</v>
      </c>
      <c r="E109" s="36">
        <f>SUMIFS(СВЦЭМ!$C$39:$C$782,СВЦЭМ!$A$39:$A$782,$A109,СВЦЭМ!$B$39:$B$782,E$83)+'СЕТ СН'!$H$12+СВЦЭМ!$D$10+'СЕТ СН'!$H$6-'СЕТ СН'!$H$22</f>
        <v>2457.8809084299996</v>
      </c>
      <c r="F109" s="36">
        <f>SUMIFS(СВЦЭМ!$C$39:$C$782,СВЦЭМ!$A$39:$A$782,$A109,СВЦЭМ!$B$39:$B$782,F$83)+'СЕТ СН'!$H$12+СВЦЭМ!$D$10+'СЕТ СН'!$H$6-'СЕТ СН'!$H$22</f>
        <v>2470.6261036000001</v>
      </c>
      <c r="G109" s="36">
        <f>SUMIFS(СВЦЭМ!$C$39:$C$782,СВЦЭМ!$A$39:$A$782,$A109,СВЦЭМ!$B$39:$B$782,G$83)+'СЕТ СН'!$H$12+СВЦЭМ!$D$10+'СЕТ СН'!$H$6-'СЕТ СН'!$H$22</f>
        <v>2457.6507523400001</v>
      </c>
      <c r="H109" s="36">
        <f>SUMIFS(СВЦЭМ!$C$39:$C$782,СВЦЭМ!$A$39:$A$782,$A109,СВЦЭМ!$B$39:$B$782,H$83)+'СЕТ СН'!$H$12+СВЦЭМ!$D$10+'СЕТ СН'!$H$6-'СЕТ СН'!$H$22</f>
        <v>2443.1859092</v>
      </c>
      <c r="I109" s="36">
        <f>SUMIFS(СВЦЭМ!$C$39:$C$782,СВЦЭМ!$A$39:$A$782,$A109,СВЦЭМ!$B$39:$B$782,I$83)+'СЕТ СН'!$H$12+СВЦЭМ!$D$10+'СЕТ СН'!$H$6-'СЕТ СН'!$H$22</f>
        <v>2409.7741435999997</v>
      </c>
      <c r="J109" s="36">
        <f>SUMIFS(СВЦЭМ!$C$39:$C$782,СВЦЭМ!$A$39:$A$782,$A109,СВЦЭМ!$B$39:$B$782,J$83)+'СЕТ СН'!$H$12+СВЦЭМ!$D$10+'СЕТ СН'!$H$6-'СЕТ СН'!$H$22</f>
        <v>2368.2890754099999</v>
      </c>
      <c r="K109" s="36">
        <f>SUMIFS(СВЦЭМ!$C$39:$C$782,СВЦЭМ!$A$39:$A$782,$A109,СВЦЭМ!$B$39:$B$782,K$83)+'СЕТ СН'!$H$12+СВЦЭМ!$D$10+'СЕТ СН'!$H$6-'СЕТ СН'!$H$22</f>
        <v>2296.6202649699999</v>
      </c>
      <c r="L109" s="36">
        <f>SUMIFS(СВЦЭМ!$C$39:$C$782,СВЦЭМ!$A$39:$A$782,$A109,СВЦЭМ!$B$39:$B$782,L$83)+'СЕТ СН'!$H$12+СВЦЭМ!$D$10+'СЕТ СН'!$H$6-'СЕТ СН'!$H$22</f>
        <v>2273.62636879</v>
      </c>
      <c r="M109" s="36">
        <f>SUMIFS(СВЦЭМ!$C$39:$C$782,СВЦЭМ!$A$39:$A$782,$A109,СВЦЭМ!$B$39:$B$782,M$83)+'СЕТ СН'!$H$12+СВЦЭМ!$D$10+'СЕТ СН'!$H$6-'СЕТ СН'!$H$22</f>
        <v>2265.2116848599999</v>
      </c>
      <c r="N109" s="36">
        <f>SUMIFS(СВЦЭМ!$C$39:$C$782,СВЦЭМ!$A$39:$A$782,$A109,СВЦЭМ!$B$39:$B$782,N$83)+'СЕТ СН'!$H$12+СВЦЭМ!$D$10+'СЕТ СН'!$H$6-'СЕТ СН'!$H$22</f>
        <v>2307.5685921300001</v>
      </c>
      <c r="O109" s="36">
        <f>SUMIFS(СВЦЭМ!$C$39:$C$782,СВЦЭМ!$A$39:$A$782,$A109,СВЦЭМ!$B$39:$B$782,O$83)+'СЕТ СН'!$H$12+СВЦЭМ!$D$10+'СЕТ СН'!$H$6-'СЕТ СН'!$H$22</f>
        <v>2353.00022648</v>
      </c>
      <c r="P109" s="36">
        <f>SUMIFS(СВЦЭМ!$C$39:$C$782,СВЦЭМ!$A$39:$A$782,$A109,СВЦЭМ!$B$39:$B$782,P$83)+'СЕТ СН'!$H$12+СВЦЭМ!$D$10+'СЕТ СН'!$H$6-'СЕТ СН'!$H$22</f>
        <v>2373.8884381600001</v>
      </c>
      <c r="Q109" s="36">
        <f>SUMIFS(СВЦЭМ!$C$39:$C$782,СВЦЭМ!$A$39:$A$782,$A109,СВЦЭМ!$B$39:$B$782,Q$83)+'СЕТ СН'!$H$12+СВЦЭМ!$D$10+'СЕТ СН'!$H$6-'СЕТ СН'!$H$22</f>
        <v>2386.2918735499998</v>
      </c>
      <c r="R109" s="36">
        <f>SUMIFS(СВЦЭМ!$C$39:$C$782,СВЦЭМ!$A$39:$A$782,$A109,СВЦЭМ!$B$39:$B$782,R$83)+'СЕТ СН'!$H$12+СВЦЭМ!$D$10+'СЕТ СН'!$H$6-'СЕТ СН'!$H$22</f>
        <v>2367.7804402299998</v>
      </c>
      <c r="S109" s="36">
        <f>SUMIFS(СВЦЭМ!$C$39:$C$782,СВЦЭМ!$A$39:$A$782,$A109,СВЦЭМ!$B$39:$B$782,S$83)+'СЕТ СН'!$H$12+СВЦЭМ!$D$10+'СЕТ СН'!$H$6-'СЕТ СН'!$H$22</f>
        <v>2345.1953053899997</v>
      </c>
      <c r="T109" s="36">
        <f>SUMIFS(СВЦЭМ!$C$39:$C$782,СВЦЭМ!$A$39:$A$782,$A109,СВЦЭМ!$B$39:$B$782,T$83)+'СЕТ СН'!$H$12+СВЦЭМ!$D$10+'СЕТ СН'!$H$6-'СЕТ СН'!$H$22</f>
        <v>2315.80279354</v>
      </c>
      <c r="U109" s="36">
        <f>SUMIFS(СВЦЭМ!$C$39:$C$782,СВЦЭМ!$A$39:$A$782,$A109,СВЦЭМ!$B$39:$B$782,U$83)+'СЕТ СН'!$H$12+СВЦЭМ!$D$10+'СЕТ СН'!$H$6-'СЕТ СН'!$H$22</f>
        <v>2270.8458503800002</v>
      </c>
      <c r="V109" s="36">
        <f>SUMIFS(СВЦЭМ!$C$39:$C$782,СВЦЭМ!$A$39:$A$782,$A109,СВЦЭМ!$B$39:$B$782,V$83)+'СЕТ СН'!$H$12+СВЦЭМ!$D$10+'СЕТ СН'!$H$6-'СЕТ СН'!$H$22</f>
        <v>2247.2887816000002</v>
      </c>
      <c r="W109" s="36">
        <f>SUMIFS(СВЦЭМ!$C$39:$C$782,СВЦЭМ!$A$39:$A$782,$A109,СВЦЭМ!$B$39:$B$782,W$83)+'СЕТ СН'!$H$12+СВЦЭМ!$D$10+'СЕТ СН'!$H$6-'СЕТ СН'!$H$22</f>
        <v>2257.3676359299998</v>
      </c>
      <c r="X109" s="36">
        <f>SUMIFS(СВЦЭМ!$C$39:$C$782,СВЦЭМ!$A$39:$A$782,$A109,СВЦЭМ!$B$39:$B$782,X$83)+'СЕТ СН'!$H$12+СВЦЭМ!$D$10+'СЕТ СН'!$H$6-'СЕТ СН'!$H$22</f>
        <v>2286.2219075499997</v>
      </c>
      <c r="Y109" s="36">
        <f>SUMIFS(СВЦЭМ!$C$39:$C$782,СВЦЭМ!$A$39:$A$782,$A109,СВЦЭМ!$B$39:$B$782,Y$83)+'СЕТ СН'!$H$12+СВЦЭМ!$D$10+'СЕТ СН'!$H$6-'СЕТ СН'!$H$22</f>
        <v>2335.20350362</v>
      </c>
    </row>
    <row r="110" spans="1:25" ht="15.75" x14ac:dyDescent="0.2">
      <c r="A110" s="35">
        <f t="shared" si="2"/>
        <v>45012</v>
      </c>
      <c r="B110" s="36">
        <f>SUMIFS(СВЦЭМ!$C$39:$C$782,СВЦЭМ!$A$39:$A$782,$A110,СВЦЭМ!$B$39:$B$782,B$83)+'СЕТ СН'!$H$12+СВЦЭМ!$D$10+'СЕТ СН'!$H$6-'СЕТ СН'!$H$22</f>
        <v>2363.94769559</v>
      </c>
      <c r="C110" s="36">
        <f>SUMIFS(СВЦЭМ!$C$39:$C$782,СВЦЭМ!$A$39:$A$782,$A110,СВЦЭМ!$B$39:$B$782,C$83)+'СЕТ СН'!$H$12+СВЦЭМ!$D$10+'СЕТ СН'!$H$6-'СЕТ СН'!$H$22</f>
        <v>2387.5237332199999</v>
      </c>
      <c r="D110" s="36">
        <f>SUMIFS(СВЦЭМ!$C$39:$C$782,СВЦЭМ!$A$39:$A$782,$A110,СВЦЭМ!$B$39:$B$782,D$83)+'СЕТ СН'!$H$12+СВЦЭМ!$D$10+'СЕТ СН'!$H$6-'СЕТ СН'!$H$22</f>
        <v>2419.5071284300002</v>
      </c>
      <c r="E110" s="36">
        <f>SUMIFS(СВЦЭМ!$C$39:$C$782,СВЦЭМ!$A$39:$A$782,$A110,СВЦЭМ!$B$39:$B$782,E$83)+'СЕТ СН'!$H$12+СВЦЭМ!$D$10+'СЕТ СН'!$H$6-'СЕТ СН'!$H$22</f>
        <v>2417.7949382699999</v>
      </c>
      <c r="F110" s="36">
        <f>SUMIFS(СВЦЭМ!$C$39:$C$782,СВЦЭМ!$A$39:$A$782,$A110,СВЦЭМ!$B$39:$B$782,F$83)+'СЕТ СН'!$H$12+СВЦЭМ!$D$10+'СЕТ СН'!$H$6-'СЕТ СН'!$H$22</f>
        <v>2427.1104659600001</v>
      </c>
      <c r="G110" s="36">
        <f>SUMIFS(СВЦЭМ!$C$39:$C$782,СВЦЭМ!$A$39:$A$782,$A110,СВЦЭМ!$B$39:$B$782,G$83)+'СЕТ СН'!$H$12+СВЦЭМ!$D$10+'СЕТ СН'!$H$6-'СЕТ СН'!$H$22</f>
        <v>2397.8615923899997</v>
      </c>
      <c r="H110" s="36">
        <f>SUMIFS(СВЦЭМ!$C$39:$C$782,СВЦЭМ!$A$39:$A$782,$A110,СВЦЭМ!$B$39:$B$782,H$83)+'СЕТ СН'!$H$12+СВЦЭМ!$D$10+'СЕТ СН'!$H$6-'СЕТ СН'!$H$22</f>
        <v>2407.60752946</v>
      </c>
      <c r="I110" s="36">
        <f>SUMIFS(СВЦЭМ!$C$39:$C$782,СВЦЭМ!$A$39:$A$782,$A110,СВЦЭМ!$B$39:$B$782,I$83)+'СЕТ СН'!$H$12+СВЦЭМ!$D$10+'СЕТ СН'!$H$6-'СЕТ СН'!$H$22</f>
        <v>2280.0393678800001</v>
      </c>
      <c r="J110" s="36">
        <f>SUMIFS(СВЦЭМ!$C$39:$C$782,СВЦЭМ!$A$39:$A$782,$A110,СВЦЭМ!$B$39:$B$782,J$83)+'СЕТ СН'!$H$12+СВЦЭМ!$D$10+'СЕТ СН'!$H$6-'СЕТ СН'!$H$22</f>
        <v>2300.1015386300001</v>
      </c>
      <c r="K110" s="36">
        <f>SUMIFS(СВЦЭМ!$C$39:$C$782,СВЦЭМ!$A$39:$A$782,$A110,СВЦЭМ!$B$39:$B$782,K$83)+'СЕТ СН'!$H$12+СВЦЭМ!$D$10+'СЕТ СН'!$H$6-'СЕТ СН'!$H$22</f>
        <v>2286.3713374399999</v>
      </c>
      <c r="L110" s="36">
        <f>SUMIFS(СВЦЭМ!$C$39:$C$782,СВЦЭМ!$A$39:$A$782,$A110,СВЦЭМ!$B$39:$B$782,L$83)+'СЕТ СН'!$H$12+СВЦЭМ!$D$10+'СЕТ СН'!$H$6-'СЕТ СН'!$H$22</f>
        <v>2290.3446571699997</v>
      </c>
      <c r="M110" s="36">
        <f>SUMIFS(СВЦЭМ!$C$39:$C$782,СВЦЭМ!$A$39:$A$782,$A110,СВЦЭМ!$B$39:$B$782,M$83)+'СЕТ СН'!$H$12+СВЦЭМ!$D$10+'СЕТ СН'!$H$6-'СЕТ СН'!$H$22</f>
        <v>2301.7551424499998</v>
      </c>
      <c r="N110" s="36">
        <f>SUMIFS(СВЦЭМ!$C$39:$C$782,СВЦЭМ!$A$39:$A$782,$A110,СВЦЭМ!$B$39:$B$782,N$83)+'СЕТ СН'!$H$12+СВЦЭМ!$D$10+'СЕТ СН'!$H$6-'СЕТ СН'!$H$22</f>
        <v>2319.7094577399998</v>
      </c>
      <c r="O110" s="36">
        <f>SUMIFS(СВЦЭМ!$C$39:$C$782,СВЦЭМ!$A$39:$A$782,$A110,СВЦЭМ!$B$39:$B$782,O$83)+'СЕТ СН'!$H$12+СВЦЭМ!$D$10+'СЕТ СН'!$H$6-'СЕТ СН'!$H$22</f>
        <v>2348.3912351399999</v>
      </c>
      <c r="P110" s="36">
        <f>SUMIFS(СВЦЭМ!$C$39:$C$782,СВЦЭМ!$A$39:$A$782,$A110,СВЦЭМ!$B$39:$B$782,P$83)+'СЕТ СН'!$H$12+СВЦЭМ!$D$10+'СЕТ СН'!$H$6-'СЕТ СН'!$H$22</f>
        <v>2363.71159988</v>
      </c>
      <c r="Q110" s="36">
        <f>SUMIFS(СВЦЭМ!$C$39:$C$782,СВЦЭМ!$A$39:$A$782,$A110,СВЦЭМ!$B$39:$B$782,Q$83)+'СЕТ СН'!$H$12+СВЦЭМ!$D$10+'СЕТ СН'!$H$6-'СЕТ СН'!$H$22</f>
        <v>2367.33754688</v>
      </c>
      <c r="R110" s="36">
        <f>SUMIFS(СВЦЭМ!$C$39:$C$782,СВЦЭМ!$A$39:$A$782,$A110,СВЦЭМ!$B$39:$B$782,R$83)+'СЕТ СН'!$H$12+СВЦЭМ!$D$10+'СЕТ СН'!$H$6-'СЕТ СН'!$H$22</f>
        <v>2349.49074488</v>
      </c>
      <c r="S110" s="36">
        <f>SUMIFS(СВЦЭМ!$C$39:$C$782,СВЦЭМ!$A$39:$A$782,$A110,СВЦЭМ!$B$39:$B$782,S$83)+'СЕТ СН'!$H$12+СВЦЭМ!$D$10+'СЕТ СН'!$H$6-'СЕТ СН'!$H$22</f>
        <v>2341.7094430899997</v>
      </c>
      <c r="T110" s="36">
        <f>SUMIFS(СВЦЭМ!$C$39:$C$782,СВЦЭМ!$A$39:$A$782,$A110,СВЦЭМ!$B$39:$B$782,T$83)+'СЕТ СН'!$H$12+СВЦЭМ!$D$10+'СЕТ СН'!$H$6-'СЕТ СН'!$H$22</f>
        <v>2330.08229119</v>
      </c>
      <c r="U110" s="36">
        <f>SUMIFS(СВЦЭМ!$C$39:$C$782,СВЦЭМ!$A$39:$A$782,$A110,СВЦЭМ!$B$39:$B$782,U$83)+'СЕТ СН'!$H$12+СВЦЭМ!$D$10+'СЕТ СН'!$H$6-'СЕТ СН'!$H$22</f>
        <v>2267.7742463300001</v>
      </c>
      <c r="V110" s="36">
        <f>SUMIFS(СВЦЭМ!$C$39:$C$782,СВЦЭМ!$A$39:$A$782,$A110,СВЦЭМ!$B$39:$B$782,V$83)+'СЕТ СН'!$H$12+СВЦЭМ!$D$10+'СЕТ СН'!$H$6-'СЕТ СН'!$H$22</f>
        <v>2205.3566839300001</v>
      </c>
      <c r="W110" s="36">
        <f>SUMIFS(СВЦЭМ!$C$39:$C$782,СВЦЭМ!$A$39:$A$782,$A110,СВЦЭМ!$B$39:$B$782,W$83)+'СЕТ СН'!$H$12+СВЦЭМ!$D$10+'СЕТ СН'!$H$6-'СЕТ СН'!$H$22</f>
        <v>2233.13438232</v>
      </c>
      <c r="X110" s="36">
        <f>SUMIFS(СВЦЭМ!$C$39:$C$782,СВЦЭМ!$A$39:$A$782,$A110,СВЦЭМ!$B$39:$B$782,X$83)+'СЕТ СН'!$H$12+СВЦЭМ!$D$10+'СЕТ СН'!$H$6-'СЕТ СН'!$H$22</f>
        <v>2284.7744319499998</v>
      </c>
      <c r="Y110" s="36">
        <f>SUMIFS(СВЦЭМ!$C$39:$C$782,СВЦЭМ!$A$39:$A$782,$A110,СВЦЭМ!$B$39:$B$782,Y$83)+'СЕТ СН'!$H$12+СВЦЭМ!$D$10+'СЕТ СН'!$H$6-'СЕТ СН'!$H$22</f>
        <v>2300.6262722800002</v>
      </c>
    </row>
    <row r="111" spans="1:25" ht="15.75" x14ac:dyDescent="0.2">
      <c r="A111" s="35">
        <f t="shared" si="2"/>
        <v>45013</v>
      </c>
      <c r="B111" s="36">
        <f>SUMIFS(СВЦЭМ!$C$39:$C$782,СВЦЭМ!$A$39:$A$782,$A111,СВЦЭМ!$B$39:$B$782,B$83)+'СЕТ СН'!$H$12+СВЦЭМ!$D$10+'СЕТ СН'!$H$6-'СЕТ СН'!$H$22</f>
        <v>2217.3300749</v>
      </c>
      <c r="C111" s="36">
        <f>SUMIFS(СВЦЭМ!$C$39:$C$782,СВЦЭМ!$A$39:$A$782,$A111,СВЦЭМ!$B$39:$B$782,C$83)+'СЕТ СН'!$H$12+СВЦЭМ!$D$10+'СЕТ СН'!$H$6-'СЕТ СН'!$H$22</f>
        <v>2255.7996637599999</v>
      </c>
      <c r="D111" s="36">
        <f>SUMIFS(СВЦЭМ!$C$39:$C$782,СВЦЭМ!$A$39:$A$782,$A111,СВЦЭМ!$B$39:$B$782,D$83)+'СЕТ СН'!$H$12+СВЦЭМ!$D$10+'СЕТ СН'!$H$6-'СЕТ СН'!$H$22</f>
        <v>2309.10350797</v>
      </c>
      <c r="E111" s="36">
        <f>SUMIFS(СВЦЭМ!$C$39:$C$782,СВЦЭМ!$A$39:$A$782,$A111,СВЦЭМ!$B$39:$B$782,E$83)+'СЕТ СН'!$H$12+СВЦЭМ!$D$10+'СЕТ СН'!$H$6-'СЕТ СН'!$H$22</f>
        <v>2318.4552890699997</v>
      </c>
      <c r="F111" s="36">
        <f>SUMIFS(СВЦЭМ!$C$39:$C$782,СВЦЭМ!$A$39:$A$782,$A111,СВЦЭМ!$B$39:$B$782,F$83)+'СЕТ СН'!$H$12+СВЦЭМ!$D$10+'СЕТ СН'!$H$6-'СЕТ СН'!$H$22</f>
        <v>2322.1264377099997</v>
      </c>
      <c r="G111" s="36">
        <f>SUMIFS(СВЦЭМ!$C$39:$C$782,СВЦЭМ!$A$39:$A$782,$A111,СВЦЭМ!$B$39:$B$782,G$83)+'СЕТ СН'!$H$12+СВЦЭМ!$D$10+'СЕТ СН'!$H$6-'СЕТ СН'!$H$22</f>
        <v>2314.9506940000001</v>
      </c>
      <c r="H111" s="36">
        <f>SUMIFS(СВЦЭМ!$C$39:$C$782,СВЦЭМ!$A$39:$A$782,$A111,СВЦЭМ!$B$39:$B$782,H$83)+'СЕТ СН'!$H$12+СВЦЭМ!$D$10+'СЕТ СН'!$H$6-'СЕТ СН'!$H$22</f>
        <v>2241.660887</v>
      </c>
      <c r="I111" s="36">
        <f>SUMIFS(СВЦЭМ!$C$39:$C$782,СВЦЭМ!$A$39:$A$782,$A111,СВЦЭМ!$B$39:$B$782,I$83)+'СЕТ СН'!$H$12+СВЦЭМ!$D$10+'СЕТ СН'!$H$6-'СЕТ СН'!$H$22</f>
        <v>2177.1701473599996</v>
      </c>
      <c r="J111" s="36">
        <f>SUMIFS(СВЦЭМ!$C$39:$C$782,СВЦЭМ!$A$39:$A$782,$A111,СВЦЭМ!$B$39:$B$782,J$83)+'СЕТ СН'!$H$12+СВЦЭМ!$D$10+'СЕТ СН'!$H$6-'СЕТ СН'!$H$22</f>
        <v>2207.66103531</v>
      </c>
      <c r="K111" s="36">
        <f>SUMIFS(СВЦЭМ!$C$39:$C$782,СВЦЭМ!$A$39:$A$782,$A111,СВЦЭМ!$B$39:$B$782,K$83)+'СЕТ СН'!$H$12+СВЦЭМ!$D$10+'СЕТ СН'!$H$6-'СЕТ СН'!$H$22</f>
        <v>2180.4802601199999</v>
      </c>
      <c r="L111" s="36">
        <f>SUMIFS(СВЦЭМ!$C$39:$C$782,СВЦЭМ!$A$39:$A$782,$A111,СВЦЭМ!$B$39:$B$782,L$83)+'СЕТ СН'!$H$12+СВЦЭМ!$D$10+'СЕТ СН'!$H$6-'СЕТ СН'!$H$22</f>
        <v>2179.9220964400001</v>
      </c>
      <c r="M111" s="36">
        <f>SUMIFS(СВЦЭМ!$C$39:$C$782,СВЦЭМ!$A$39:$A$782,$A111,СВЦЭМ!$B$39:$B$782,M$83)+'СЕТ СН'!$H$12+СВЦЭМ!$D$10+'СЕТ СН'!$H$6-'СЕТ СН'!$H$22</f>
        <v>2159.3049729300001</v>
      </c>
      <c r="N111" s="36">
        <f>SUMIFS(СВЦЭМ!$C$39:$C$782,СВЦЭМ!$A$39:$A$782,$A111,СВЦЭМ!$B$39:$B$782,N$83)+'СЕТ СН'!$H$12+СВЦЭМ!$D$10+'СЕТ СН'!$H$6-'СЕТ СН'!$H$22</f>
        <v>2160.5094500799996</v>
      </c>
      <c r="O111" s="36">
        <f>SUMIFS(СВЦЭМ!$C$39:$C$782,СВЦЭМ!$A$39:$A$782,$A111,СВЦЭМ!$B$39:$B$782,O$83)+'СЕТ СН'!$H$12+СВЦЭМ!$D$10+'СЕТ СН'!$H$6-'СЕТ СН'!$H$22</f>
        <v>2192.9433628699999</v>
      </c>
      <c r="P111" s="36">
        <f>SUMIFS(СВЦЭМ!$C$39:$C$782,СВЦЭМ!$A$39:$A$782,$A111,СВЦЭМ!$B$39:$B$782,P$83)+'СЕТ СН'!$H$12+СВЦЭМ!$D$10+'СЕТ СН'!$H$6-'СЕТ СН'!$H$22</f>
        <v>2204.15425783</v>
      </c>
      <c r="Q111" s="36">
        <f>SUMIFS(СВЦЭМ!$C$39:$C$782,СВЦЭМ!$A$39:$A$782,$A111,СВЦЭМ!$B$39:$B$782,Q$83)+'СЕТ СН'!$H$12+СВЦЭМ!$D$10+'СЕТ СН'!$H$6-'СЕТ СН'!$H$22</f>
        <v>2218.5490130999997</v>
      </c>
      <c r="R111" s="36">
        <f>SUMIFS(СВЦЭМ!$C$39:$C$782,СВЦЭМ!$A$39:$A$782,$A111,СВЦЭМ!$B$39:$B$782,R$83)+'СЕТ СН'!$H$12+СВЦЭМ!$D$10+'СЕТ СН'!$H$6-'СЕТ СН'!$H$22</f>
        <v>2215.4828999199999</v>
      </c>
      <c r="S111" s="36">
        <f>SUMIFS(СВЦЭМ!$C$39:$C$782,СВЦЭМ!$A$39:$A$782,$A111,СВЦЭМ!$B$39:$B$782,S$83)+'СЕТ СН'!$H$12+СВЦЭМ!$D$10+'СЕТ СН'!$H$6-'СЕТ СН'!$H$22</f>
        <v>2205.9091230499998</v>
      </c>
      <c r="T111" s="36">
        <f>SUMIFS(СВЦЭМ!$C$39:$C$782,СВЦЭМ!$A$39:$A$782,$A111,СВЦЭМ!$B$39:$B$782,T$83)+'СЕТ СН'!$H$12+СВЦЭМ!$D$10+'СЕТ СН'!$H$6-'СЕТ СН'!$H$22</f>
        <v>2176.9149627100001</v>
      </c>
      <c r="U111" s="36">
        <f>SUMIFS(СВЦЭМ!$C$39:$C$782,СВЦЭМ!$A$39:$A$782,$A111,СВЦЭМ!$B$39:$B$782,U$83)+'СЕТ СН'!$H$12+СВЦЭМ!$D$10+'СЕТ СН'!$H$6-'СЕТ СН'!$H$22</f>
        <v>2137.5024830399998</v>
      </c>
      <c r="V111" s="36">
        <f>SUMIFS(СВЦЭМ!$C$39:$C$782,СВЦЭМ!$A$39:$A$782,$A111,СВЦЭМ!$B$39:$B$782,V$83)+'СЕТ СН'!$H$12+СВЦЭМ!$D$10+'СЕТ СН'!$H$6-'СЕТ СН'!$H$22</f>
        <v>2134.35220162</v>
      </c>
      <c r="W111" s="36">
        <f>SUMIFS(СВЦЭМ!$C$39:$C$782,СВЦЭМ!$A$39:$A$782,$A111,СВЦЭМ!$B$39:$B$782,W$83)+'СЕТ СН'!$H$12+СВЦЭМ!$D$10+'СЕТ СН'!$H$6-'СЕТ СН'!$H$22</f>
        <v>2135.8565317799998</v>
      </c>
      <c r="X111" s="36">
        <f>SUMIFS(СВЦЭМ!$C$39:$C$782,СВЦЭМ!$A$39:$A$782,$A111,СВЦЭМ!$B$39:$B$782,X$83)+'СЕТ СН'!$H$12+СВЦЭМ!$D$10+'СЕТ СН'!$H$6-'СЕТ СН'!$H$22</f>
        <v>2167.32653798</v>
      </c>
      <c r="Y111" s="36">
        <f>SUMIFS(СВЦЭМ!$C$39:$C$782,СВЦЭМ!$A$39:$A$782,$A111,СВЦЭМ!$B$39:$B$782,Y$83)+'СЕТ СН'!$H$12+СВЦЭМ!$D$10+'СЕТ СН'!$H$6-'СЕТ СН'!$H$22</f>
        <v>2204.0086694699999</v>
      </c>
    </row>
    <row r="112" spans="1:25" ht="15.75" x14ac:dyDescent="0.2">
      <c r="A112" s="35">
        <f t="shared" si="2"/>
        <v>45014</v>
      </c>
      <c r="B112" s="36">
        <f>SUMIFS(СВЦЭМ!$C$39:$C$782,СВЦЭМ!$A$39:$A$782,$A112,СВЦЭМ!$B$39:$B$782,B$83)+'СЕТ СН'!$H$12+СВЦЭМ!$D$10+'СЕТ СН'!$H$6-'СЕТ СН'!$H$22</f>
        <v>2230.65538973</v>
      </c>
      <c r="C112" s="36">
        <f>SUMIFS(СВЦЭМ!$C$39:$C$782,СВЦЭМ!$A$39:$A$782,$A112,СВЦЭМ!$B$39:$B$782,C$83)+'СЕТ СН'!$H$12+СВЦЭМ!$D$10+'СЕТ СН'!$H$6-'СЕТ СН'!$H$22</f>
        <v>2273.3666030499999</v>
      </c>
      <c r="D112" s="36">
        <f>SUMIFS(СВЦЭМ!$C$39:$C$782,СВЦЭМ!$A$39:$A$782,$A112,СВЦЭМ!$B$39:$B$782,D$83)+'СЕТ СН'!$H$12+СВЦЭМ!$D$10+'СЕТ СН'!$H$6-'СЕТ СН'!$H$22</f>
        <v>2297.4086110899998</v>
      </c>
      <c r="E112" s="36">
        <f>SUMIFS(СВЦЭМ!$C$39:$C$782,СВЦЭМ!$A$39:$A$782,$A112,СВЦЭМ!$B$39:$B$782,E$83)+'СЕТ СН'!$H$12+СВЦЭМ!$D$10+'СЕТ СН'!$H$6-'СЕТ СН'!$H$22</f>
        <v>2288.4136674399997</v>
      </c>
      <c r="F112" s="36">
        <f>SUMIFS(СВЦЭМ!$C$39:$C$782,СВЦЭМ!$A$39:$A$782,$A112,СВЦЭМ!$B$39:$B$782,F$83)+'СЕТ СН'!$H$12+СВЦЭМ!$D$10+'СЕТ СН'!$H$6-'СЕТ СН'!$H$22</f>
        <v>2310.1719786799999</v>
      </c>
      <c r="G112" s="36">
        <f>SUMIFS(СВЦЭМ!$C$39:$C$782,СВЦЭМ!$A$39:$A$782,$A112,СВЦЭМ!$B$39:$B$782,G$83)+'СЕТ СН'!$H$12+СВЦЭМ!$D$10+'СЕТ СН'!$H$6-'СЕТ СН'!$H$22</f>
        <v>2273.55304828</v>
      </c>
      <c r="H112" s="36">
        <f>SUMIFS(СВЦЭМ!$C$39:$C$782,СВЦЭМ!$A$39:$A$782,$A112,СВЦЭМ!$B$39:$B$782,H$83)+'СЕТ СН'!$H$12+СВЦЭМ!$D$10+'СЕТ СН'!$H$6-'СЕТ СН'!$H$22</f>
        <v>2226.87432721</v>
      </c>
      <c r="I112" s="36">
        <f>SUMIFS(СВЦЭМ!$C$39:$C$782,СВЦЭМ!$A$39:$A$782,$A112,СВЦЭМ!$B$39:$B$782,I$83)+'СЕТ СН'!$H$12+СВЦЭМ!$D$10+'СЕТ СН'!$H$6-'СЕТ СН'!$H$22</f>
        <v>2212.2905178399997</v>
      </c>
      <c r="J112" s="36">
        <f>SUMIFS(СВЦЭМ!$C$39:$C$782,СВЦЭМ!$A$39:$A$782,$A112,СВЦЭМ!$B$39:$B$782,J$83)+'СЕТ СН'!$H$12+СВЦЭМ!$D$10+'СЕТ СН'!$H$6-'СЕТ СН'!$H$22</f>
        <v>2211.2637167100002</v>
      </c>
      <c r="K112" s="36">
        <f>SUMIFS(СВЦЭМ!$C$39:$C$782,СВЦЭМ!$A$39:$A$782,$A112,СВЦЭМ!$B$39:$B$782,K$83)+'СЕТ СН'!$H$12+СВЦЭМ!$D$10+'СЕТ СН'!$H$6-'СЕТ СН'!$H$22</f>
        <v>2198.0500407700001</v>
      </c>
      <c r="L112" s="36">
        <f>SUMIFS(СВЦЭМ!$C$39:$C$782,СВЦЭМ!$A$39:$A$782,$A112,СВЦЭМ!$B$39:$B$782,L$83)+'СЕТ СН'!$H$12+СВЦЭМ!$D$10+'СЕТ СН'!$H$6-'СЕТ СН'!$H$22</f>
        <v>2199.2168105000001</v>
      </c>
      <c r="M112" s="36">
        <f>SUMIFS(СВЦЭМ!$C$39:$C$782,СВЦЭМ!$A$39:$A$782,$A112,СВЦЭМ!$B$39:$B$782,M$83)+'СЕТ СН'!$H$12+СВЦЭМ!$D$10+'СЕТ СН'!$H$6-'СЕТ СН'!$H$22</f>
        <v>2239.2932591500003</v>
      </c>
      <c r="N112" s="36">
        <f>SUMIFS(СВЦЭМ!$C$39:$C$782,СВЦЭМ!$A$39:$A$782,$A112,СВЦЭМ!$B$39:$B$782,N$83)+'СЕТ СН'!$H$12+СВЦЭМ!$D$10+'СЕТ СН'!$H$6-'СЕТ СН'!$H$22</f>
        <v>2290.7427334200001</v>
      </c>
      <c r="O112" s="36">
        <f>SUMIFS(СВЦЭМ!$C$39:$C$782,СВЦЭМ!$A$39:$A$782,$A112,СВЦЭМ!$B$39:$B$782,O$83)+'СЕТ СН'!$H$12+СВЦЭМ!$D$10+'СЕТ СН'!$H$6-'СЕТ СН'!$H$22</f>
        <v>2306.19501395</v>
      </c>
      <c r="P112" s="36">
        <f>SUMIFS(СВЦЭМ!$C$39:$C$782,СВЦЭМ!$A$39:$A$782,$A112,СВЦЭМ!$B$39:$B$782,P$83)+'СЕТ СН'!$H$12+СВЦЭМ!$D$10+'СЕТ СН'!$H$6-'СЕТ СН'!$H$22</f>
        <v>2291.4873953899996</v>
      </c>
      <c r="Q112" s="36">
        <f>SUMIFS(СВЦЭМ!$C$39:$C$782,СВЦЭМ!$A$39:$A$782,$A112,СВЦЭМ!$B$39:$B$782,Q$83)+'СЕТ СН'!$H$12+СВЦЭМ!$D$10+'СЕТ СН'!$H$6-'СЕТ СН'!$H$22</f>
        <v>2304.83351601</v>
      </c>
      <c r="R112" s="36">
        <f>SUMIFS(СВЦЭМ!$C$39:$C$782,СВЦЭМ!$A$39:$A$782,$A112,СВЦЭМ!$B$39:$B$782,R$83)+'СЕТ СН'!$H$12+СВЦЭМ!$D$10+'СЕТ СН'!$H$6-'СЕТ СН'!$H$22</f>
        <v>2299.4926064700003</v>
      </c>
      <c r="S112" s="36">
        <f>SUMIFS(СВЦЭМ!$C$39:$C$782,СВЦЭМ!$A$39:$A$782,$A112,СВЦЭМ!$B$39:$B$782,S$83)+'СЕТ СН'!$H$12+СВЦЭМ!$D$10+'СЕТ СН'!$H$6-'СЕТ СН'!$H$22</f>
        <v>2293.0503978400002</v>
      </c>
      <c r="T112" s="36">
        <f>SUMIFS(СВЦЭМ!$C$39:$C$782,СВЦЭМ!$A$39:$A$782,$A112,СВЦЭМ!$B$39:$B$782,T$83)+'СЕТ СН'!$H$12+СВЦЭМ!$D$10+'СЕТ СН'!$H$6-'СЕТ СН'!$H$22</f>
        <v>2239.9564570799998</v>
      </c>
      <c r="U112" s="36">
        <f>SUMIFS(СВЦЭМ!$C$39:$C$782,СВЦЭМ!$A$39:$A$782,$A112,СВЦЭМ!$B$39:$B$782,U$83)+'СЕТ СН'!$H$12+СВЦЭМ!$D$10+'СЕТ СН'!$H$6-'СЕТ СН'!$H$22</f>
        <v>2192.5897637399999</v>
      </c>
      <c r="V112" s="36">
        <f>SUMIFS(СВЦЭМ!$C$39:$C$782,СВЦЭМ!$A$39:$A$782,$A112,СВЦЭМ!$B$39:$B$782,V$83)+'СЕТ СН'!$H$12+СВЦЭМ!$D$10+'СЕТ СН'!$H$6-'СЕТ СН'!$H$22</f>
        <v>2153.9559939299997</v>
      </c>
      <c r="W112" s="36">
        <f>SUMIFS(СВЦЭМ!$C$39:$C$782,СВЦЭМ!$A$39:$A$782,$A112,СВЦЭМ!$B$39:$B$782,W$83)+'СЕТ СН'!$H$12+СВЦЭМ!$D$10+'СЕТ СН'!$H$6-'СЕТ СН'!$H$22</f>
        <v>2151.83193669</v>
      </c>
      <c r="X112" s="36">
        <f>SUMIFS(СВЦЭМ!$C$39:$C$782,СВЦЭМ!$A$39:$A$782,$A112,СВЦЭМ!$B$39:$B$782,X$83)+'СЕТ СН'!$H$12+СВЦЭМ!$D$10+'СЕТ СН'!$H$6-'СЕТ СН'!$H$22</f>
        <v>2181.05693866</v>
      </c>
      <c r="Y112" s="36">
        <f>SUMIFS(СВЦЭМ!$C$39:$C$782,СВЦЭМ!$A$39:$A$782,$A112,СВЦЭМ!$B$39:$B$782,Y$83)+'СЕТ СН'!$H$12+СВЦЭМ!$D$10+'СЕТ СН'!$H$6-'СЕТ СН'!$H$22</f>
        <v>2178.8189862899999</v>
      </c>
    </row>
    <row r="113" spans="1:27" ht="15.75" x14ac:dyDescent="0.2">
      <c r="A113" s="35">
        <f t="shared" si="2"/>
        <v>45015</v>
      </c>
      <c r="B113" s="36">
        <f>SUMIFS(СВЦЭМ!$C$39:$C$782,СВЦЭМ!$A$39:$A$782,$A113,СВЦЭМ!$B$39:$B$782,B$83)+'СЕТ СН'!$H$12+СВЦЭМ!$D$10+'СЕТ СН'!$H$6-'СЕТ СН'!$H$22</f>
        <v>2124.37610911</v>
      </c>
      <c r="C113" s="36">
        <f>SUMIFS(СВЦЭМ!$C$39:$C$782,СВЦЭМ!$A$39:$A$782,$A113,СВЦЭМ!$B$39:$B$782,C$83)+'СЕТ СН'!$H$12+СВЦЭМ!$D$10+'СЕТ СН'!$H$6-'СЕТ СН'!$H$22</f>
        <v>2195.2168284499999</v>
      </c>
      <c r="D113" s="36">
        <f>SUMIFS(СВЦЭМ!$C$39:$C$782,СВЦЭМ!$A$39:$A$782,$A113,СВЦЭМ!$B$39:$B$782,D$83)+'СЕТ СН'!$H$12+СВЦЭМ!$D$10+'СЕТ СН'!$H$6-'СЕТ СН'!$H$22</f>
        <v>2204.78564216</v>
      </c>
      <c r="E113" s="36">
        <f>SUMIFS(СВЦЭМ!$C$39:$C$782,СВЦЭМ!$A$39:$A$782,$A113,СВЦЭМ!$B$39:$B$782,E$83)+'СЕТ СН'!$H$12+СВЦЭМ!$D$10+'СЕТ СН'!$H$6-'СЕТ СН'!$H$22</f>
        <v>2204.7913810700002</v>
      </c>
      <c r="F113" s="36">
        <f>SUMIFS(СВЦЭМ!$C$39:$C$782,СВЦЭМ!$A$39:$A$782,$A113,СВЦЭМ!$B$39:$B$782,F$83)+'СЕТ СН'!$H$12+СВЦЭМ!$D$10+'СЕТ СН'!$H$6-'СЕТ СН'!$H$22</f>
        <v>2208.5212212500001</v>
      </c>
      <c r="G113" s="36">
        <f>SUMIFS(СВЦЭМ!$C$39:$C$782,СВЦЭМ!$A$39:$A$782,$A113,СВЦЭМ!$B$39:$B$782,G$83)+'СЕТ СН'!$H$12+СВЦЭМ!$D$10+'СЕТ СН'!$H$6-'СЕТ СН'!$H$22</f>
        <v>2167.7259099399998</v>
      </c>
      <c r="H113" s="36">
        <f>SUMIFS(СВЦЭМ!$C$39:$C$782,СВЦЭМ!$A$39:$A$782,$A113,СВЦЭМ!$B$39:$B$782,H$83)+'СЕТ СН'!$H$12+СВЦЭМ!$D$10+'СЕТ СН'!$H$6-'СЕТ СН'!$H$22</f>
        <v>2157.1084310599999</v>
      </c>
      <c r="I113" s="36">
        <f>SUMIFS(СВЦЭМ!$C$39:$C$782,СВЦЭМ!$A$39:$A$782,$A113,СВЦЭМ!$B$39:$B$782,I$83)+'СЕТ СН'!$H$12+СВЦЭМ!$D$10+'СЕТ СН'!$H$6-'СЕТ СН'!$H$22</f>
        <v>2097.3858029200001</v>
      </c>
      <c r="J113" s="36">
        <f>SUMIFS(СВЦЭМ!$C$39:$C$782,СВЦЭМ!$A$39:$A$782,$A113,СВЦЭМ!$B$39:$B$782,J$83)+'СЕТ СН'!$H$12+СВЦЭМ!$D$10+'СЕТ СН'!$H$6-'СЕТ СН'!$H$22</f>
        <v>2061.3629158499998</v>
      </c>
      <c r="K113" s="36">
        <f>SUMIFS(СВЦЭМ!$C$39:$C$782,СВЦЭМ!$A$39:$A$782,$A113,СВЦЭМ!$B$39:$B$782,K$83)+'СЕТ СН'!$H$12+СВЦЭМ!$D$10+'СЕТ СН'!$H$6-'СЕТ СН'!$H$22</f>
        <v>2030.34289878</v>
      </c>
      <c r="L113" s="36">
        <f>SUMIFS(СВЦЭМ!$C$39:$C$782,СВЦЭМ!$A$39:$A$782,$A113,СВЦЭМ!$B$39:$B$782,L$83)+'СЕТ СН'!$H$12+СВЦЭМ!$D$10+'СЕТ СН'!$H$6-'СЕТ СН'!$H$22</f>
        <v>2037.9844560199999</v>
      </c>
      <c r="M113" s="36">
        <f>SUMIFS(СВЦЭМ!$C$39:$C$782,СВЦЭМ!$A$39:$A$782,$A113,СВЦЭМ!$B$39:$B$782,M$83)+'СЕТ СН'!$H$12+СВЦЭМ!$D$10+'СЕТ СН'!$H$6-'СЕТ СН'!$H$22</f>
        <v>2067.15862341</v>
      </c>
      <c r="N113" s="36">
        <f>SUMIFS(СВЦЭМ!$C$39:$C$782,СВЦЭМ!$A$39:$A$782,$A113,СВЦЭМ!$B$39:$B$782,N$83)+'СЕТ СН'!$H$12+СВЦЭМ!$D$10+'СЕТ СН'!$H$6-'СЕТ СН'!$H$22</f>
        <v>2103.7712397499999</v>
      </c>
      <c r="O113" s="36">
        <f>SUMIFS(СВЦЭМ!$C$39:$C$782,СВЦЭМ!$A$39:$A$782,$A113,СВЦЭМ!$B$39:$B$782,O$83)+'СЕТ СН'!$H$12+СВЦЭМ!$D$10+'СЕТ СН'!$H$6-'СЕТ СН'!$H$22</f>
        <v>2139.0627894299996</v>
      </c>
      <c r="P113" s="36">
        <f>SUMIFS(СВЦЭМ!$C$39:$C$782,СВЦЭМ!$A$39:$A$782,$A113,СВЦЭМ!$B$39:$B$782,P$83)+'СЕТ СН'!$H$12+СВЦЭМ!$D$10+'СЕТ СН'!$H$6-'СЕТ СН'!$H$22</f>
        <v>2146.1198101299997</v>
      </c>
      <c r="Q113" s="36">
        <f>SUMIFS(СВЦЭМ!$C$39:$C$782,СВЦЭМ!$A$39:$A$782,$A113,СВЦЭМ!$B$39:$B$782,Q$83)+'СЕТ СН'!$H$12+СВЦЭМ!$D$10+'СЕТ СН'!$H$6-'СЕТ СН'!$H$22</f>
        <v>2164.7171490399996</v>
      </c>
      <c r="R113" s="36">
        <f>SUMIFS(СВЦЭМ!$C$39:$C$782,СВЦЭМ!$A$39:$A$782,$A113,СВЦЭМ!$B$39:$B$782,R$83)+'СЕТ СН'!$H$12+СВЦЭМ!$D$10+'СЕТ СН'!$H$6-'СЕТ СН'!$H$22</f>
        <v>2162.3584677700001</v>
      </c>
      <c r="S113" s="36">
        <f>SUMIFS(СВЦЭМ!$C$39:$C$782,СВЦЭМ!$A$39:$A$782,$A113,СВЦЭМ!$B$39:$B$782,S$83)+'СЕТ СН'!$H$12+СВЦЭМ!$D$10+'СЕТ СН'!$H$6-'СЕТ СН'!$H$22</f>
        <v>2136.4084932599999</v>
      </c>
      <c r="T113" s="36">
        <f>SUMIFS(СВЦЭМ!$C$39:$C$782,СВЦЭМ!$A$39:$A$782,$A113,СВЦЭМ!$B$39:$B$782,T$83)+'СЕТ СН'!$H$12+СВЦЭМ!$D$10+'СЕТ СН'!$H$6-'СЕТ СН'!$H$22</f>
        <v>2094.86247026</v>
      </c>
      <c r="U113" s="36">
        <f>SUMIFS(СВЦЭМ!$C$39:$C$782,СВЦЭМ!$A$39:$A$782,$A113,СВЦЭМ!$B$39:$B$782,U$83)+'СЕТ СН'!$H$12+СВЦЭМ!$D$10+'СЕТ СН'!$H$6-'СЕТ СН'!$H$22</f>
        <v>2085.3847615099999</v>
      </c>
      <c r="V113" s="36">
        <f>SUMIFS(СВЦЭМ!$C$39:$C$782,СВЦЭМ!$A$39:$A$782,$A113,СВЦЭМ!$B$39:$B$782,V$83)+'СЕТ СН'!$H$12+СВЦЭМ!$D$10+'СЕТ СН'!$H$6-'СЕТ СН'!$H$22</f>
        <v>2047.48971426</v>
      </c>
      <c r="W113" s="36">
        <f>SUMIFS(СВЦЭМ!$C$39:$C$782,СВЦЭМ!$A$39:$A$782,$A113,СВЦЭМ!$B$39:$B$782,W$83)+'СЕТ СН'!$H$12+СВЦЭМ!$D$10+'СЕТ СН'!$H$6-'СЕТ СН'!$H$22</f>
        <v>2041.1920950899998</v>
      </c>
      <c r="X113" s="36">
        <f>SUMIFS(СВЦЭМ!$C$39:$C$782,СВЦЭМ!$A$39:$A$782,$A113,СВЦЭМ!$B$39:$B$782,X$83)+'СЕТ СН'!$H$12+СВЦЭМ!$D$10+'СЕТ СН'!$H$6-'СЕТ СН'!$H$22</f>
        <v>2071.2267094500003</v>
      </c>
      <c r="Y113" s="36">
        <f>SUMIFS(СВЦЭМ!$C$39:$C$782,СВЦЭМ!$A$39:$A$782,$A113,СВЦЭМ!$B$39:$B$782,Y$83)+'СЕТ СН'!$H$12+СВЦЭМ!$D$10+'СЕТ СН'!$H$6-'СЕТ СН'!$H$22</f>
        <v>2109.3948879199997</v>
      </c>
      <c r="AA113" s="37"/>
    </row>
    <row r="114" spans="1:27" ht="15.75" x14ac:dyDescent="0.2">
      <c r="A114" s="35">
        <f t="shared" si="2"/>
        <v>45016</v>
      </c>
      <c r="B114" s="36">
        <f>SUMIFS(СВЦЭМ!$C$39:$C$782,СВЦЭМ!$A$39:$A$782,$A114,СВЦЭМ!$B$39:$B$782,B$83)+'СЕТ СН'!$H$12+СВЦЭМ!$D$10+'СЕТ СН'!$H$6-'СЕТ СН'!$H$22</f>
        <v>2181.8744810099997</v>
      </c>
      <c r="C114" s="36">
        <f>SUMIFS(СВЦЭМ!$C$39:$C$782,СВЦЭМ!$A$39:$A$782,$A114,СВЦЭМ!$B$39:$B$782,C$83)+'СЕТ СН'!$H$12+СВЦЭМ!$D$10+'СЕТ СН'!$H$6-'СЕТ СН'!$H$22</f>
        <v>2136.18663453</v>
      </c>
      <c r="D114" s="36">
        <f>SUMIFS(СВЦЭМ!$C$39:$C$782,СВЦЭМ!$A$39:$A$782,$A114,СВЦЭМ!$B$39:$B$782,D$83)+'СЕТ СН'!$H$12+СВЦЭМ!$D$10+'СЕТ СН'!$H$6-'СЕТ СН'!$H$22</f>
        <v>2248.5633368199997</v>
      </c>
      <c r="E114" s="36">
        <f>SUMIFS(СВЦЭМ!$C$39:$C$782,СВЦЭМ!$A$39:$A$782,$A114,СВЦЭМ!$B$39:$B$782,E$83)+'СЕТ СН'!$H$12+СВЦЭМ!$D$10+'СЕТ СН'!$H$6-'СЕТ СН'!$H$22</f>
        <v>2241.9890092999999</v>
      </c>
      <c r="F114" s="36">
        <f>SUMIFS(СВЦЭМ!$C$39:$C$782,СВЦЭМ!$A$39:$A$782,$A114,СВЦЭМ!$B$39:$B$782,F$83)+'СЕТ СН'!$H$12+СВЦЭМ!$D$10+'СЕТ СН'!$H$6-'СЕТ СН'!$H$22</f>
        <v>2247.1017352199997</v>
      </c>
      <c r="G114" s="36">
        <f>SUMIFS(СВЦЭМ!$C$39:$C$782,СВЦЭМ!$A$39:$A$782,$A114,СВЦЭМ!$B$39:$B$782,G$83)+'СЕТ СН'!$H$12+СВЦЭМ!$D$10+'СЕТ СН'!$H$6-'СЕТ СН'!$H$22</f>
        <v>2229.4130213799999</v>
      </c>
      <c r="H114" s="36">
        <f>SUMIFS(СВЦЭМ!$C$39:$C$782,СВЦЭМ!$A$39:$A$782,$A114,СВЦЭМ!$B$39:$B$782,H$83)+'СЕТ СН'!$H$12+СВЦЭМ!$D$10+'СЕТ СН'!$H$6-'СЕТ СН'!$H$22</f>
        <v>2218.6326343199999</v>
      </c>
      <c r="I114" s="36">
        <f>SUMIFS(СВЦЭМ!$C$39:$C$782,СВЦЭМ!$A$39:$A$782,$A114,СВЦЭМ!$B$39:$B$782,I$83)+'СЕТ СН'!$H$12+СВЦЭМ!$D$10+'СЕТ СН'!$H$6-'СЕТ СН'!$H$22</f>
        <v>2144.0051241299998</v>
      </c>
      <c r="J114" s="36">
        <f>SUMIFS(СВЦЭМ!$C$39:$C$782,СВЦЭМ!$A$39:$A$782,$A114,СВЦЭМ!$B$39:$B$782,J$83)+'СЕТ СН'!$H$12+СВЦЭМ!$D$10+'СЕТ СН'!$H$6-'СЕТ СН'!$H$22</f>
        <v>2118.9734903600001</v>
      </c>
      <c r="K114" s="36">
        <f>SUMIFS(СВЦЭМ!$C$39:$C$782,СВЦЭМ!$A$39:$A$782,$A114,СВЦЭМ!$B$39:$B$782,K$83)+'СЕТ СН'!$H$12+СВЦЭМ!$D$10+'СЕТ СН'!$H$6-'СЕТ СН'!$H$22</f>
        <v>2084.79092343</v>
      </c>
      <c r="L114" s="36">
        <f>SUMIFS(СВЦЭМ!$C$39:$C$782,СВЦЭМ!$A$39:$A$782,$A114,СВЦЭМ!$B$39:$B$782,L$83)+'СЕТ СН'!$H$12+СВЦЭМ!$D$10+'СЕТ СН'!$H$6-'СЕТ СН'!$H$22</f>
        <v>2055.0746321199999</v>
      </c>
      <c r="M114" s="36">
        <f>SUMIFS(СВЦЭМ!$C$39:$C$782,СВЦЭМ!$A$39:$A$782,$A114,СВЦЭМ!$B$39:$B$782,M$83)+'СЕТ СН'!$H$12+СВЦЭМ!$D$10+'СЕТ СН'!$H$6-'СЕТ СН'!$H$22</f>
        <v>2046.5802704499999</v>
      </c>
      <c r="N114" s="36">
        <f>SUMIFS(СВЦЭМ!$C$39:$C$782,СВЦЭМ!$A$39:$A$782,$A114,СВЦЭМ!$B$39:$B$782,N$83)+'СЕТ СН'!$H$12+СВЦЭМ!$D$10+'СЕТ СН'!$H$6-'СЕТ СН'!$H$22</f>
        <v>2089.0446517999999</v>
      </c>
      <c r="O114" s="36">
        <f>SUMIFS(СВЦЭМ!$C$39:$C$782,СВЦЭМ!$A$39:$A$782,$A114,СВЦЭМ!$B$39:$B$782,O$83)+'СЕТ СН'!$H$12+СВЦЭМ!$D$10+'СЕТ СН'!$H$6-'СЕТ СН'!$H$22</f>
        <v>2117.95524656</v>
      </c>
      <c r="P114" s="36">
        <f>SUMIFS(СВЦЭМ!$C$39:$C$782,СВЦЭМ!$A$39:$A$782,$A114,СВЦЭМ!$B$39:$B$782,P$83)+'СЕТ СН'!$H$12+СВЦЭМ!$D$10+'СЕТ СН'!$H$6-'СЕТ СН'!$H$22</f>
        <v>2135.6971429200003</v>
      </c>
      <c r="Q114" s="36">
        <f>SUMIFS(СВЦЭМ!$C$39:$C$782,СВЦЭМ!$A$39:$A$782,$A114,СВЦЭМ!$B$39:$B$782,Q$83)+'СЕТ СН'!$H$12+СВЦЭМ!$D$10+'СЕТ СН'!$H$6-'СЕТ СН'!$H$22</f>
        <v>2124.5967308999998</v>
      </c>
      <c r="R114" s="36">
        <f>SUMIFS(СВЦЭМ!$C$39:$C$782,СВЦЭМ!$A$39:$A$782,$A114,СВЦЭМ!$B$39:$B$782,R$83)+'СЕТ СН'!$H$12+СВЦЭМ!$D$10+'СЕТ СН'!$H$6-'СЕТ СН'!$H$22</f>
        <v>2118.6124370999996</v>
      </c>
      <c r="S114" s="36">
        <f>SUMIFS(СВЦЭМ!$C$39:$C$782,СВЦЭМ!$A$39:$A$782,$A114,СВЦЭМ!$B$39:$B$782,S$83)+'СЕТ СН'!$H$12+СВЦЭМ!$D$10+'СЕТ СН'!$H$6-'СЕТ СН'!$H$22</f>
        <v>2099.6672854500002</v>
      </c>
      <c r="T114" s="36">
        <f>SUMIFS(СВЦЭМ!$C$39:$C$782,СВЦЭМ!$A$39:$A$782,$A114,СВЦЭМ!$B$39:$B$782,T$83)+'СЕТ СН'!$H$12+СВЦЭМ!$D$10+'СЕТ СН'!$H$6-'СЕТ СН'!$H$22</f>
        <v>2062.0265793399999</v>
      </c>
      <c r="U114" s="36">
        <f>SUMIFS(СВЦЭМ!$C$39:$C$782,СВЦЭМ!$A$39:$A$782,$A114,СВЦЭМ!$B$39:$B$782,U$83)+'СЕТ СН'!$H$12+СВЦЭМ!$D$10+'СЕТ СН'!$H$6-'СЕТ СН'!$H$22</f>
        <v>2047.9549573899999</v>
      </c>
      <c r="V114" s="36">
        <f>SUMIFS(СВЦЭМ!$C$39:$C$782,СВЦЭМ!$A$39:$A$782,$A114,СВЦЭМ!$B$39:$B$782,V$83)+'СЕТ СН'!$H$12+СВЦЭМ!$D$10+'СЕТ СН'!$H$6-'СЕТ СН'!$H$22</f>
        <v>2013.54226193</v>
      </c>
      <c r="W114" s="36">
        <f>SUMIFS(СВЦЭМ!$C$39:$C$782,СВЦЭМ!$A$39:$A$782,$A114,СВЦЭМ!$B$39:$B$782,W$83)+'СЕТ СН'!$H$12+СВЦЭМ!$D$10+'СЕТ СН'!$H$6-'СЕТ СН'!$H$22</f>
        <v>2008.56616377</v>
      </c>
      <c r="X114" s="36">
        <f>SUMIFS(СВЦЭМ!$C$39:$C$782,СВЦЭМ!$A$39:$A$782,$A114,СВЦЭМ!$B$39:$B$782,X$83)+'СЕТ СН'!$H$12+СВЦЭМ!$D$10+'СЕТ СН'!$H$6-'СЕТ СН'!$H$22</f>
        <v>2048.7517917499999</v>
      </c>
      <c r="Y114" s="36">
        <f>SUMIFS(СВЦЭМ!$C$39:$C$782,СВЦЭМ!$A$39:$A$782,$A114,СВЦЭМ!$B$39:$B$782,Y$83)+'СЕТ СН'!$H$12+СВЦЭМ!$D$10+'СЕТ СН'!$H$6-'СЕТ СН'!$H$22</f>
        <v>2034.8971607199999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01.03.2023</v>
      </c>
      <c r="B120" s="36">
        <f>SUMIFS(СВЦЭМ!$C$39:$C$782,СВЦЭМ!$A$39:$A$782,$A120,СВЦЭМ!$B$39:$B$782,B$119)+'СЕТ СН'!$I$12+СВЦЭМ!$D$10+'СЕТ СН'!$I$6-'СЕТ СН'!$I$22</f>
        <v>2926.4205324599998</v>
      </c>
      <c r="C120" s="36">
        <f>SUMIFS(СВЦЭМ!$C$39:$C$782,СВЦЭМ!$A$39:$A$782,$A120,СВЦЭМ!$B$39:$B$782,C$119)+'СЕТ СН'!$I$12+СВЦЭМ!$D$10+'СЕТ СН'!$I$6-'СЕТ СН'!$I$22</f>
        <v>2965.4374030399999</v>
      </c>
      <c r="D120" s="36">
        <f>SUMIFS(СВЦЭМ!$C$39:$C$782,СВЦЭМ!$A$39:$A$782,$A120,СВЦЭМ!$B$39:$B$782,D$119)+'СЕТ СН'!$I$12+СВЦЭМ!$D$10+'СЕТ СН'!$I$6-'СЕТ СН'!$I$22</f>
        <v>2985.6262326900001</v>
      </c>
      <c r="E120" s="36">
        <f>SUMIFS(СВЦЭМ!$C$39:$C$782,СВЦЭМ!$A$39:$A$782,$A120,СВЦЭМ!$B$39:$B$782,E$119)+'СЕТ СН'!$I$12+СВЦЭМ!$D$10+'СЕТ СН'!$I$6-'СЕТ СН'!$I$22</f>
        <v>3004.12683939</v>
      </c>
      <c r="F120" s="36">
        <f>SUMIFS(СВЦЭМ!$C$39:$C$782,СВЦЭМ!$A$39:$A$782,$A120,СВЦЭМ!$B$39:$B$782,F$119)+'СЕТ СН'!$I$12+СВЦЭМ!$D$10+'СЕТ СН'!$I$6-'СЕТ СН'!$I$22</f>
        <v>3004.5521211</v>
      </c>
      <c r="G120" s="36">
        <f>SUMIFS(СВЦЭМ!$C$39:$C$782,СВЦЭМ!$A$39:$A$782,$A120,СВЦЭМ!$B$39:$B$782,G$119)+'СЕТ СН'!$I$12+СВЦЭМ!$D$10+'СЕТ СН'!$I$6-'СЕТ СН'!$I$22</f>
        <v>2970.7682852100002</v>
      </c>
      <c r="H120" s="36">
        <f>SUMIFS(СВЦЭМ!$C$39:$C$782,СВЦЭМ!$A$39:$A$782,$A120,СВЦЭМ!$B$39:$B$782,H$119)+'СЕТ СН'!$I$12+СВЦЭМ!$D$10+'СЕТ СН'!$I$6-'СЕТ СН'!$I$22</f>
        <v>2938.9055854200001</v>
      </c>
      <c r="I120" s="36">
        <f>SUMIFS(СВЦЭМ!$C$39:$C$782,СВЦЭМ!$A$39:$A$782,$A120,СВЦЭМ!$B$39:$B$782,I$119)+'СЕТ СН'!$I$12+СВЦЭМ!$D$10+'СЕТ СН'!$I$6-'СЕТ СН'!$I$22</f>
        <v>2883.1068843100002</v>
      </c>
      <c r="J120" s="36">
        <f>SUMIFS(СВЦЭМ!$C$39:$C$782,СВЦЭМ!$A$39:$A$782,$A120,СВЦЭМ!$B$39:$B$782,J$119)+'СЕТ СН'!$I$12+СВЦЭМ!$D$10+'СЕТ СН'!$I$6-'СЕТ СН'!$I$22</f>
        <v>2869.0025750300001</v>
      </c>
      <c r="K120" s="36">
        <f>SUMIFS(СВЦЭМ!$C$39:$C$782,СВЦЭМ!$A$39:$A$782,$A120,СВЦЭМ!$B$39:$B$782,K$119)+'СЕТ СН'!$I$12+СВЦЭМ!$D$10+'СЕТ СН'!$I$6-'СЕТ СН'!$I$22</f>
        <v>2803.8329724</v>
      </c>
      <c r="L120" s="36">
        <f>SUMIFS(СВЦЭМ!$C$39:$C$782,СВЦЭМ!$A$39:$A$782,$A120,СВЦЭМ!$B$39:$B$782,L$119)+'СЕТ СН'!$I$12+СВЦЭМ!$D$10+'СЕТ СН'!$I$6-'СЕТ СН'!$I$22</f>
        <v>2823.59609198</v>
      </c>
      <c r="M120" s="36">
        <f>SUMIFS(СВЦЭМ!$C$39:$C$782,СВЦЭМ!$A$39:$A$782,$A120,СВЦЭМ!$B$39:$B$782,M$119)+'СЕТ СН'!$I$12+СВЦЭМ!$D$10+'СЕТ СН'!$I$6-'СЕТ СН'!$I$22</f>
        <v>2837.93301122</v>
      </c>
      <c r="N120" s="36">
        <f>SUMIFS(СВЦЭМ!$C$39:$C$782,СВЦЭМ!$A$39:$A$782,$A120,СВЦЭМ!$B$39:$B$782,N$119)+'СЕТ СН'!$I$12+СВЦЭМ!$D$10+'СЕТ СН'!$I$6-'СЕТ СН'!$I$22</f>
        <v>2870.3137741099999</v>
      </c>
      <c r="O120" s="36">
        <f>SUMIFS(СВЦЭМ!$C$39:$C$782,СВЦЭМ!$A$39:$A$782,$A120,СВЦЭМ!$B$39:$B$782,O$119)+'СЕТ СН'!$I$12+СВЦЭМ!$D$10+'СЕТ СН'!$I$6-'СЕТ СН'!$I$22</f>
        <v>2885.0644501799998</v>
      </c>
      <c r="P120" s="36">
        <f>SUMIFS(СВЦЭМ!$C$39:$C$782,СВЦЭМ!$A$39:$A$782,$A120,СВЦЭМ!$B$39:$B$782,P$119)+'СЕТ СН'!$I$12+СВЦЭМ!$D$10+'СЕТ СН'!$I$6-'СЕТ СН'!$I$22</f>
        <v>2888.0738397499999</v>
      </c>
      <c r="Q120" s="36">
        <f>SUMIFS(СВЦЭМ!$C$39:$C$782,СВЦЭМ!$A$39:$A$782,$A120,СВЦЭМ!$B$39:$B$782,Q$119)+'СЕТ СН'!$I$12+СВЦЭМ!$D$10+'СЕТ СН'!$I$6-'СЕТ СН'!$I$22</f>
        <v>2872.3213981600002</v>
      </c>
      <c r="R120" s="36">
        <f>SUMIFS(СВЦЭМ!$C$39:$C$782,СВЦЭМ!$A$39:$A$782,$A120,СВЦЭМ!$B$39:$B$782,R$119)+'СЕТ СН'!$I$12+СВЦЭМ!$D$10+'СЕТ СН'!$I$6-'СЕТ СН'!$I$22</f>
        <v>2876.8229306600001</v>
      </c>
      <c r="S120" s="36">
        <f>SUMIFS(СВЦЭМ!$C$39:$C$782,СВЦЭМ!$A$39:$A$782,$A120,СВЦЭМ!$B$39:$B$782,S$119)+'СЕТ СН'!$I$12+СВЦЭМ!$D$10+'СЕТ СН'!$I$6-'СЕТ СН'!$I$22</f>
        <v>2847.0864273699999</v>
      </c>
      <c r="T120" s="36">
        <f>SUMIFS(СВЦЭМ!$C$39:$C$782,СВЦЭМ!$A$39:$A$782,$A120,СВЦЭМ!$B$39:$B$782,T$119)+'СЕТ СН'!$I$12+СВЦЭМ!$D$10+'СЕТ СН'!$I$6-'СЕТ СН'!$I$22</f>
        <v>2841.2947796200001</v>
      </c>
      <c r="U120" s="36">
        <f>SUMIFS(СВЦЭМ!$C$39:$C$782,СВЦЭМ!$A$39:$A$782,$A120,СВЦЭМ!$B$39:$B$782,U$119)+'СЕТ СН'!$I$12+СВЦЭМ!$D$10+'СЕТ СН'!$I$6-'СЕТ СН'!$I$22</f>
        <v>2854.9157505499998</v>
      </c>
      <c r="V120" s="36">
        <f>SUMIFS(СВЦЭМ!$C$39:$C$782,СВЦЭМ!$A$39:$A$782,$A120,СВЦЭМ!$B$39:$B$782,V$119)+'СЕТ СН'!$I$12+СВЦЭМ!$D$10+'СЕТ СН'!$I$6-'СЕТ СН'!$I$22</f>
        <v>2857.6711994899997</v>
      </c>
      <c r="W120" s="36">
        <f>SUMIFS(СВЦЭМ!$C$39:$C$782,СВЦЭМ!$A$39:$A$782,$A120,СВЦЭМ!$B$39:$B$782,W$119)+'СЕТ СН'!$I$12+СВЦЭМ!$D$10+'СЕТ СН'!$I$6-'СЕТ СН'!$I$22</f>
        <v>2877.0939057800001</v>
      </c>
      <c r="X120" s="36">
        <f>SUMIFS(СВЦЭМ!$C$39:$C$782,СВЦЭМ!$A$39:$A$782,$A120,СВЦЭМ!$B$39:$B$782,X$119)+'СЕТ СН'!$I$12+СВЦЭМ!$D$10+'СЕТ СН'!$I$6-'СЕТ СН'!$I$22</f>
        <v>2891.4737819800002</v>
      </c>
      <c r="Y120" s="36">
        <f>SUMIFS(СВЦЭМ!$C$39:$C$782,СВЦЭМ!$A$39:$A$782,$A120,СВЦЭМ!$B$39:$B$782,Y$119)+'СЕТ СН'!$I$12+СВЦЭМ!$D$10+'СЕТ СН'!$I$6-'СЕТ СН'!$I$22</f>
        <v>2930.0493997100002</v>
      </c>
    </row>
    <row r="121" spans="1:27" ht="15.75" x14ac:dyDescent="0.2">
      <c r="A121" s="35">
        <f>A120+1</f>
        <v>44987</v>
      </c>
      <c r="B121" s="36">
        <f>SUMIFS(СВЦЭМ!$C$39:$C$782,СВЦЭМ!$A$39:$A$782,$A121,СВЦЭМ!$B$39:$B$782,B$119)+'СЕТ СН'!$I$12+СВЦЭМ!$D$10+'СЕТ СН'!$I$6-'СЕТ СН'!$I$22</f>
        <v>2900.3747210900001</v>
      </c>
      <c r="C121" s="36">
        <f>SUMIFS(СВЦЭМ!$C$39:$C$782,СВЦЭМ!$A$39:$A$782,$A121,СВЦЭМ!$B$39:$B$782,C$119)+'СЕТ СН'!$I$12+СВЦЭМ!$D$10+'СЕТ СН'!$I$6-'СЕТ СН'!$I$22</f>
        <v>2880.56286894</v>
      </c>
      <c r="D121" s="36">
        <f>SUMIFS(СВЦЭМ!$C$39:$C$782,СВЦЭМ!$A$39:$A$782,$A121,СВЦЭМ!$B$39:$B$782,D$119)+'СЕТ СН'!$I$12+СВЦЭМ!$D$10+'СЕТ СН'!$I$6-'СЕТ СН'!$I$22</f>
        <v>2900.8898257000001</v>
      </c>
      <c r="E121" s="36">
        <f>SUMIFS(СВЦЭМ!$C$39:$C$782,СВЦЭМ!$A$39:$A$782,$A121,СВЦЭМ!$B$39:$B$782,E$119)+'СЕТ СН'!$I$12+СВЦЭМ!$D$10+'СЕТ СН'!$I$6-'СЕТ СН'!$I$22</f>
        <v>2914.19181119</v>
      </c>
      <c r="F121" s="36">
        <f>SUMIFS(СВЦЭМ!$C$39:$C$782,СВЦЭМ!$A$39:$A$782,$A121,СВЦЭМ!$B$39:$B$782,F$119)+'СЕТ СН'!$I$12+СВЦЭМ!$D$10+'СЕТ СН'!$I$6-'СЕТ СН'!$I$22</f>
        <v>2916.11554269</v>
      </c>
      <c r="G121" s="36">
        <f>SUMIFS(СВЦЭМ!$C$39:$C$782,СВЦЭМ!$A$39:$A$782,$A121,СВЦЭМ!$B$39:$B$782,G$119)+'СЕТ СН'!$I$12+СВЦЭМ!$D$10+'СЕТ СН'!$I$6-'СЕТ СН'!$I$22</f>
        <v>2887.5902832100001</v>
      </c>
      <c r="H121" s="36">
        <f>SUMIFS(СВЦЭМ!$C$39:$C$782,СВЦЭМ!$A$39:$A$782,$A121,СВЦЭМ!$B$39:$B$782,H$119)+'СЕТ СН'!$I$12+СВЦЭМ!$D$10+'СЕТ СН'!$I$6-'СЕТ СН'!$I$22</f>
        <v>2779.67184903</v>
      </c>
      <c r="I121" s="36">
        <f>SUMIFS(СВЦЭМ!$C$39:$C$782,СВЦЭМ!$A$39:$A$782,$A121,СВЦЭМ!$B$39:$B$782,I$119)+'СЕТ СН'!$I$12+СВЦЭМ!$D$10+'СЕТ СН'!$I$6-'СЕТ СН'!$I$22</f>
        <v>2736.8642060699999</v>
      </c>
      <c r="J121" s="36">
        <f>SUMIFS(СВЦЭМ!$C$39:$C$782,СВЦЭМ!$A$39:$A$782,$A121,СВЦЭМ!$B$39:$B$782,J$119)+'СЕТ СН'!$I$12+СВЦЭМ!$D$10+'СЕТ СН'!$I$6-'СЕТ СН'!$I$22</f>
        <v>2718.76346711</v>
      </c>
      <c r="K121" s="36">
        <f>SUMIFS(СВЦЭМ!$C$39:$C$782,СВЦЭМ!$A$39:$A$782,$A121,СВЦЭМ!$B$39:$B$782,K$119)+'СЕТ СН'!$I$12+СВЦЭМ!$D$10+'СЕТ СН'!$I$6-'СЕТ СН'!$I$22</f>
        <v>2736.5151627599998</v>
      </c>
      <c r="L121" s="36">
        <f>SUMIFS(СВЦЭМ!$C$39:$C$782,СВЦЭМ!$A$39:$A$782,$A121,СВЦЭМ!$B$39:$B$782,L$119)+'СЕТ СН'!$I$12+СВЦЭМ!$D$10+'СЕТ СН'!$I$6-'СЕТ СН'!$I$22</f>
        <v>2734.7785669300001</v>
      </c>
      <c r="M121" s="36">
        <f>SUMIFS(СВЦЭМ!$C$39:$C$782,СВЦЭМ!$A$39:$A$782,$A121,СВЦЭМ!$B$39:$B$782,M$119)+'СЕТ СН'!$I$12+СВЦЭМ!$D$10+'СЕТ СН'!$I$6-'СЕТ СН'!$I$22</f>
        <v>2735.87052455</v>
      </c>
      <c r="N121" s="36">
        <f>SUMIFS(СВЦЭМ!$C$39:$C$782,СВЦЭМ!$A$39:$A$782,$A121,СВЦЭМ!$B$39:$B$782,N$119)+'СЕТ СН'!$I$12+СВЦЭМ!$D$10+'СЕТ СН'!$I$6-'СЕТ СН'!$I$22</f>
        <v>2756.8077494999998</v>
      </c>
      <c r="O121" s="36">
        <f>SUMIFS(СВЦЭМ!$C$39:$C$782,СВЦЭМ!$A$39:$A$782,$A121,СВЦЭМ!$B$39:$B$782,O$119)+'СЕТ СН'!$I$12+СВЦЭМ!$D$10+'СЕТ СН'!$I$6-'СЕТ СН'!$I$22</f>
        <v>2803.8034026699997</v>
      </c>
      <c r="P121" s="36">
        <f>SUMIFS(СВЦЭМ!$C$39:$C$782,СВЦЭМ!$A$39:$A$782,$A121,СВЦЭМ!$B$39:$B$782,P$119)+'СЕТ СН'!$I$12+СВЦЭМ!$D$10+'СЕТ СН'!$I$6-'СЕТ СН'!$I$22</f>
        <v>2818.3420365800002</v>
      </c>
      <c r="Q121" s="36">
        <f>SUMIFS(СВЦЭМ!$C$39:$C$782,СВЦЭМ!$A$39:$A$782,$A121,СВЦЭМ!$B$39:$B$782,Q$119)+'СЕТ СН'!$I$12+СВЦЭМ!$D$10+'СЕТ СН'!$I$6-'СЕТ СН'!$I$22</f>
        <v>2823.0145425199998</v>
      </c>
      <c r="R121" s="36">
        <f>SUMIFS(СВЦЭМ!$C$39:$C$782,СВЦЭМ!$A$39:$A$782,$A121,СВЦЭМ!$B$39:$B$782,R$119)+'СЕТ СН'!$I$12+СВЦЭМ!$D$10+'СЕТ СН'!$I$6-'СЕТ СН'!$I$22</f>
        <v>2829.4812195200002</v>
      </c>
      <c r="S121" s="36">
        <f>SUMIFS(СВЦЭМ!$C$39:$C$782,СВЦЭМ!$A$39:$A$782,$A121,СВЦЭМ!$B$39:$B$782,S$119)+'СЕТ СН'!$I$12+СВЦЭМ!$D$10+'СЕТ СН'!$I$6-'СЕТ СН'!$I$22</f>
        <v>2824.6244875399998</v>
      </c>
      <c r="T121" s="36">
        <f>SUMIFS(СВЦЭМ!$C$39:$C$782,СВЦЭМ!$A$39:$A$782,$A121,СВЦЭМ!$B$39:$B$782,T$119)+'СЕТ СН'!$I$12+СВЦЭМ!$D$10+'СЕТ СН'!$I$6-'СЕТ СН'!$I$22</f>
        <v>2778.4268087199998</v>
      </c>
      <c r="U121" s="36">
        <f>SUMIFS(СВЦЭМ!$C$39:$C$782,СВЦЭМ!$A$39:$A$782,$A121,СВЦЭМ!$B$39:$B$782,U$119)+'СЕТ СН'!$I$12+СВЦЭМ!$D$10+'СЕТ СН'!$I$6-'СЕТ СН'!$I$22</f>
        <v>2717.4333628899999</v>
      </c>
      <c r="V121" s="36">
        <f>SUMIFS(СВЦЭМ!$C$39:$C$782,СВЦЭМ!$A$39:$A$782,$A121,СВЦЭМ!$B$39:$B$782,V$119)+'СЕТ СН'!$I$12+СВЦЭМ!$D$10+'СЕТ СН'!$I$6-'СЕТ СН'!$I$22</f>
        <v>2702.0834878599999</v>
      </c>
      <c r="W121" s="36">
        <f>SUMIFS(СВЦЭМ!$C$39:$C$782,СВЦЭМ!$A$39:$A$782,$A121,СВЦЭМ!$B$39:$B$782,W$119)+'СЕТ СН'!$I$12+СВЦЭМ!$D$10+'СЕТ СН'!$I$6-'СЕТ СН'!$I$22</f>
        <v>2722.8937055400002</v>
      </c>
      <c r="X121" s="36">
        <f>SUMIFS(СВЦЭМ!$C$39:$C$782,СВЦЭМ!$A$39:$A$782,$A121,СВЦЭМ!$B$39:$B$782,X$119)+'СЕТ СН'!$I$12+СВЦЭМ!$D$10+'СЕТ СН'!$I$6-'СЕТ СН'!$I$22</f>
        <v>2742.7309814600003</v>
      </c>
      <c r="Y121" s="36">
        <f>SUMIFS(СВЦЭМ!$C$39:$C$782,СВЦЭМ!$A$39:$A$782,$A121,СВЦЭМ!$B$39:$B$782,Y$119)+'СЕТ СН'!$I$12+СВЦЭМ!$D$10+'СЕТ СН'!$I$6-'СЕТ СН'!$I$22</f>
        <v>2786.3694963299999</v>
      </c>
    </row>
    <row r="122" spans="1:27" ht="15.75" x14ac:dyDescent="0.2">
      <c r="A122" s="35">
        <f t="shared" ref="A122:A150" si="3">A121+1</f>
        <v>44988</v>
      </c>
      <c r="B122" s="36">
        <f>SUMIFS(СВЦЭМ!$C$39:$C$782,СВЦЭМ!$A$39:$A$782,$A122,СВЦЭМ!$B$39:$B$782,B$119)+'СЕТ СН'!$I$12+СВЦЭМ!$D$10+'СЕТ СН'!$I$6-'СЕТ СН'!$I$22</f>
        <v>2812.89008371</v>
      </c>
      <c r="C122" s="36">
        <f>SUMIFS(СВЦЭМ!$C$39:$C$782,СВЦЭМ!$A$39:$A$782,$A122,СВЦЭМ!$B$39:$B$782,C$119)+'СЕТ СН'!$I$12+СВЦЭМ!$D$10+'СЕТ СН'!$I$6-'СЕТ СН'!$I$22</f>
        <v>2812.6222838900003</v>
      </c>
      <c r="D122" s="36">
        <f>SUMIFS(СВЦЭМ!$C$39:$C$782,СВЦЭМ!$A$39:$A$782,$A122,СВЦЭМ!$B$39:$B$782,D$119)+'СЕТ СН'!$I$12+СВЦЭМ!$D$10+'СЕТ СН'!$I$6-'СЕТ СН'!$I$22</f>
        <v>2841.85662301</v>
      </c>
      <c r="E122" s="36">
        <f>SUMIFS(СВЦЭМ!$C$39:$C$782,СВЦЭМ!$A$39:$A$782,$A122,СВЦЭМ!$B$39:$B$782,E$119)+'СЕТ СН'!$I$12+СВЦЭМ!$D$10+'СЕТ СН'!$I$6-'СЕТ СН'!$I$22</f>
        <v>2850.7469465200002</v>
      </c>
      <c r="F122" s="36">
        <f>SUMIFS(СВЦЭМ!$C$39:$C$782,СВЦЭМ!$A$39:$A$782,$A122,СВЦЭМ!$B$39:$B$782,F$119)+'СЕТ СН'!$I$12+СВЦЭМ!$D$10+'СЕТ СН'!$I$6-'СЕТ СН'!$I$22</f>
        <v>2832.5675835699999</v>
      </c>
      <c r="G122" s="36">
        <f>SUMIFS(СВЦЭМ!$C$39:$C$782,СВЦЭМ!$A$39:$A$782,$A122,СВЦЭМ!$B$39:$B$782,G$119)+'СЕТ СН'!$I$12+СВЦЭМ!$D$10+'СЕТ СН'!$I$6-'СЕТ СН'!$I$22</f>
        <v>2818.0465692500002</v>
      </c>
      <c r="H122" s="36">
        <f>SUMIFS(СВЦЭМ!$C$39:$C$782,СВЦЭМ!$A$39:$A$782,$A122,СВЦЭМ!$B$39:$B$782,H$119)+'СЕТ СН'!$I$12+СВЦЭМ!$D$10+'СЕТ СН'!$I$6-'СЕТ СН'!$I$22</f>
        <v>2805.8227674300001</v>
      </c>
      <c r="I122" s="36">
        <f>SUMIFS(СВЦЭМ!$C$39:$C$782,СВЦЭМ!$A$39:$A$782,$A122,СВЦЭМ!$B$39:$B$782,I$119)+'СЕТ СН'!$I$12+СВЦЭМ!$D$10+'СЕТ СН'!$I$6-'СЕТ СН'!$I$22</f>
        <v>2728.5920543299999</v>
      </c>
      <c r="J122" s="36">
        <f>SUMIFS(СВЦЭМ!$C$39:$C$782,СВЦЭМ!$A$39:$A$782,$A122,СВЦЭМ!$B$39:$B$782,J$119)+'СЕТ СН'!$I$12+СВЦЭМ!$D$10+'СЕТ СН'!$I$6-'СЕТ СН'!$I$22</f>
        <v>2735.6138726999998</v>
      </c>
      <c r="K122" s="36">
        <f>SUMIFS(СВЦЭМ!$C$39:$C$782,СВЦЭМ!$A$39:$A$782,$A122,СВЦЭМ!$B$39:$B$782,K$119)+'СЕТ СН'!$I$12+СВЦЭМ!$D$10+'СЕТ СН'!$I$6-'СЕТ СН'!$I$22</f>
        <v>2723.4581117500002</v>
      </c>
      <c r="L122" s="36">
        <f>SUMIFS(СВЦЭМ!$C$39:$C$782,СВЦЭМ!$A$39:$A$782,$A122,СВЦЭМ!$B$39:$B$782,L$119)+'СЕТ СН'!$I$12+СВЦЭМ!$D$10+'СЕТ СН'!$I$6-'СЕТ СН'!$I$22</f>
        <v>2695.9508672100001</v>
      </c>
      <c r="M122" s="36">
        <f>SUMIFS(СВЦЭМ!$C$39:$C$782,СВЦЭМ!$A$39:$A$782,$A122,СВЦЭМ!$B$39:$B$782,M$119)+'СЕТ СН'!$I$12+СВЦЭМ!$D$10+'СЕТ СН'!$I$6-'СЕТ СН'!$I$22</f>
        <v>2702.6603097799998</v>
      </c>
      <c r="N122" s="36">
        <f>SUMIFS(СВЦЭМ!$C$39:$C$782,СВЦЭМ!$A$39:$A$782,$A122,СВЦЭМ!$B$39:$B$782,N$119)+'СЕТ СН'!$I$12+СВЦЭМ!$D$10+'СЕТ СН'!$I$6-'СЕТ СН'!$I$22</f>
        <v>2737.7171702999999</v>
      </c>
      <c r="O122" s="36">
        <f>SUMIFS(СВЦЭМ!$C$39:$C$782,СВЦЭМ!$A$39:$A$782,$A122,СВЦЭМ!$B$39:$B$782,O$119)+'СЕТ СН'!$I$12+СВЦЭМ!$D$10+'СЕТ СН'!$I$6-'СЕТ СН'!$I$22</f>
        <v>2808.0649030499999</v>
      </c>
      <c r="P122" s="36">
        <f>SUMIFS(СВЦЭМ!$C$39:$C$782,СВЦЭМ!$A$39:$A$782,$A122,СВЦЭМ!$B$39:$B$782,P$119)+'СЕТ СН'!$I$12+СВЦЭМ!$D$10+'СЕТ СН'!$I$6-'СЕТ СН'!$I$22</f>
        <v>2818.7707629199999</v>
      </c>
      <c r="Q122" s="36">
        <f>SUMIFS(СВЦЭМ!$C$39:$C$782,СВЦЭМ!$A$39:$A$782,$A122,СВЦЭМ!$B$39:$B$782,Q$119)+'СЕТ СН'!$I$12+СВЦЭМ!$D$10+'СЕТ СН'!$I$6-'СЕТ СН'!$I$22</f>
        <v>2774.96381638</v>
      </c>
      <c r="R122" s="36">
        <f>SUMIFS(СВЦЭМ!$C$39:$C$782,СВЦЭМ!$A$39:$A$782,$A122,СВЦЭМ!$B$39:$B$782,R$119)+'СЕТ СН'!$I$12+СВЦЭМ!$D$10+'СЕТ СН'!$I$6-'СЕТ СН'!$I$22</f>
        <v>2834.78287146</v>
      </c>
      <c r="S122" s="36">
        <f>SUMIFS(СВЦЭМ!$C$39:$C$782,СВЦЭМ!$A$39:$A$782,$A122,СВЦЭМ!$B$39:$B$782,S$119)+'СЕТ СН'!$I$12+СВЦЭМ!$D$10+'СЕТ СН'!$I$6-'СЕТ СН'!$I$22</f>
        <v>2774.3511525200001</v>
      </c>
      <c r="T122" s="36">
        <f>SUMIFS(СВЦЭМ!$C$39:$C$782,СВЦЭМ!$A$39:$A$782,$A122,СВЦЭМ!$B$39:$B$782,T$119)+'СЕТ СН'!$I$12+СВЦЭМ!$D$10+'СЕТ СН'!$I$6-'СЕТ СН'!$I$22</f>
        <v>2728.4924800999997</v>
      </c>
      <c r="U122" s="36">
        <f>SUMIFS(СВЦЭМ!$C$39:$C$782,СВЦЭМ!$A$39:$A$782,$A122,СВЦЭМ!$B$39:$B$782,U$119)+'СЕТ СН'!$I$12+СВЦЭМ!$D$10+'СЕТ СН'!$I$6-'СЕТ СН'!$I$22</f>
        <v>2698.9084238200003</v>
      </c>
      <c r="V122" s="36">
        <f>SUMIFS(СВЦЭМ!$C$39:$C$782,СВЦЭМ!$A$39:$A$782,$A122,СВЦЭМ!$B$39:$B$782,V$119)+'СЕТ СН'!$I$12+СВЦЭМ!$D$10+'СЕТ СН'!$I$6-'СЕТ СН'!$I$22</f>
        <v>2706.4927736999998</v>
      </c>
      <c r="W122" s="36">
        <f>SUMIFS(СВЦЭМ!$C$39:$C$782,СВЦЭМ!$A$39:$A$782,$A122,СВЦЭМ!$B$39:$B$782,W$119)+'СЕТ СН'!$I$12+СВЦЭМ!$D$10+'СЕТ СН'!$I$6-'СЕТ СН'!$I$22</f>
        <v>2699.2530604900003</v>
      </c>
      <c r="X122" s="36">
        <f>SUMIFS(СВЦЭМ!$C$39:$C$782,СВЦЭМ!$A$39:$A$782,$A122,СВЦЭМ!$B$39:$B$782,X$119)+'СЕТ СН'!$I$12+СВЦЭМ!$D$10+'СЕТ СН'!$I$6-'СЕТ СН'!$I$22</f>
        <v>2727.1500666299999</v>
      </c>
      <c r="Y122" s="36">
        <f>SUMIFS(СВЦЭМ!$C$39:$C$782,СВЦЭМ!$A$39:$A$782,$A122,СВЦЭМ!$B$39:$B$782,Y$119)+'СЕТ СН'!$I$12+СВЦЭМ!$D$10+'СЕТ СН'!$I$6-'СЕТ СН'!$I$22</f>
        <v>2799.5275315999997</v>
      </c>
    </row>
    <row r="123" spans="1:27" ht="15.75" x14ac:dyDescent="0.2">
      <c r="A123" s="35">
        <f t="shared" si="3"/>
        <v>44989</v>
      </c>
      <c r="B123" s="36">
        <f>SUMIFS(СВЦЭМ!$C$39:$C$782,СВЦЭМ!$A$39:$A$782,$A123,СВЦЭМ!$B$39:$B$782,B$119)+'СЕТ СН'!$I$12+СВЦЭМ!$D$10+'СЕТ СН'!$I$6-'СЕТ СН'!$I$22</f>
        <v>2747.3453261499999</v>
      </c>
      <c r="C123" s="36">
        <f>SUMIFS(СВЦЭМ!$C$39:$C$782,СВЦЭМ!$A$39:$A$782,$A123,СВЦЭМ!$B$39:$B$782,C$119)+'СЕТ СН'!$I$12+СВЦЭМ!$D$10+'СЕТ СН'!$I$6-'СЕТ СН'!$I$22</f>
        <v>2780.9662845100002</v>
      </c>
      <c r="D123" s="36">
        <f>SUMIFS(СВЦЭМ!$C$39:$C$782,СВЦЭМ!$A$39:$A$782,$A123,СВЦЭМ!$B$39:$B$782,D$119)+'СЕТ СН'!$I$12+СВЦЭМ!$D$10+'СЕТ СН'!$I$6-'СЕТ СН'!$I$22</f>
        <v>2782.3968247399998</v>
      </c>
      <c r="E123" s="36">
        <f>SUMIFS(СВЦЭМ!$C$39:$C$782,СВЦЭМ!$A$39:$A$782,$A123,СВЦЭМ!$B$39:$B$782,E$119)+'СЕТ СН'!$I$12+СВЦЭМ!$D$10+'СЕТ СН'!$I$6-'СЕТ СН'!$I$22</f>
        <v>2792.1124241500002</v>
      </c>
      <c r="F123" s="36">
        <f>SUMIFS(СВЦЭМ!$C$39:$C$782,СВЦЭМ!$A$39:$A$782,$A123,СВЦЭМ!$B$39:$B$782,F$119)+'СЕТ СН'!$I$12+СВЦЭМ!$D$10+'СЕТ СН'!$I$6-'СЕТ СН'!$I$22</f>
        <v>2776.0818675</v>
      </c>
      <c r="G123" s="36">
        <f>SUMIFS(СВЦЭМ!$C$39:$C$782,СВЦЭМ!$A$39:$A$782,$A123,СВЦЭМ!$B$39:$B$782,G$119)+'СЕТ СН'!$I$12+СВЦЭМ!$D$10+'СЕТ СН'!$I$6-'СЕТ СН'!$I$22</f>
        <v>2753.4303469199999</v>
      </c>
      <c r="H123" s="36">
        <f>SUMIFS(СВЦЭМ!$C$39:$C$782,СВЦЭМ!$A$39:$A$782,$A123,СВЦЭМ!$B$39:$B$782,H$119)+'СЕТ СН'!$I$12+СВЦЭМ!$D$10+'СЕТ СН'!$I$6-'СЕТ СН'!$I$22</f>
        <v>2704.4145933</v>
      </c>
      <c r="I123" s="36">
        <f>SUMIFS(СВЦЭМ!$C$39:$C$782,СВЦЭМ!$A$39:$A$782,$A123,СВЦЭМ!$B$39:$B$782,I$119)+'СЕТ СН'!$I$12+СВЦЭМ!$D$10+'СЕТ СН'!$I$6-'СЕТ СН'!$I$22</f>
        <v>2652.5157120599997</v>
      </c>
      <c r="J123" s="36">
        <f>SUMIFS(СВЦЭМ!$C$39:$C$782,СВЦЭМ!$A$39:$A$782,$A123,СВЦЭМ!$B$39:$B$782,J$119)+'СЕТ СН'!$I$12+СВЦЭМ!$D$10+'СЕТ СН'!$I$6-'СЕТ СН'!$I$22</f>
        <v>2635.5608910000001</v>
      </c>
      <c r="K123" s="36">
        <f>SUMIFS(СВЦЭМ!$C$39:$C$782,СВЦЭМ!$A$39:$A$782,$A123,СВЦЭМ!$B$39:$B$782,K$119)+'СЕТ СН'!$I$12+СВЦЭМ!$D$10+'СЕТ СН'!$I$6-'СЕТ СН'!$I$22</f>
        <v>2626.7210262200001</v>
      </c>
      <c r="L123" s="36">
        <f>SUMIFS(СВЦЭМ!$C$39:$C$782,СВЦЭМ!$A$39:$A$782,$A123,СВЦЭМ!$B$39:$B$782,L$119)+'СЕТ СН'!$I$12+СВЦЭМ!$D$10+'СЕТ СН'!$I$6-'СЕТ СН'!$I$22</f>
        <v>2635.2999386900001</v>
      </c>
      <c r="M123" s="36">
        <f>SUMIFS(СВЦЭМ!$C$39:$C$782,СВЦЭМ!$A$39:$A$782,$A123,СВЦЭМ!$B$39:$B$782,M$119)+'СЕТ СН'!$I$12+СВЦЭМ!$D$10+'СЕТ СН'!$I$6-'СЕТ СН'!$I$22</f>
        <v>2648.7798396500002</v>
      </c>
      <c r="N123" s="36">
        <f>SUMIFS(СВЦЭМ!$C$39:$C$782,СВЦЭМ!$A$39:$A$782,$A123,СВЦЭМ!$B$39:$B$782,N$119)+'СЕТ СН'!$I$12+СВЦЭМ!$D$10+'СЕТ СН'!$I$6-'СЕТ СН'!$I$22</f>
        <v>2683.01930631</v>
      </c>
      <c r="O123" s="36">
        <f>SUMIFS(СВЦЭМ!$C$39:$C$782,СВЦЭМ!$A$39:$A$782,$A123,СВЦЭМ!$B$39:$B$782,O$119)+'СЕТ СН'!$I$12+СВЦЭМ!$D$10+'СЕТ СН'!$I$6-'СЕТ СН'!$I$22</f>
        <v>2709.81788499</v>
      </c>
      <c r="P123" s="36">
        <f>SUMIFS(СВЦЭМ!$C$39:$C$782,СВЦЭМ!$A$39:$A$782,$A123,СВЦЭМ!$B$39:$B$782,P$119)+'СЕТ СН'!$I$12+СВЦЭМ!$D$10+'СЕТ СН'!$I$6-'СЕТ СН'!$I$22</f>
        <v>2723.3055022999997</v>
      </c>
      <c r="Q123" s="36">
        <f>SUMIFS(СВЦЭМ!$C$39:$C$782,СВЦЭМ!$A$39:$A$782,$A123,СВЦЭМ!$B$39:$B$782,Q$119)+'СЕТ СН'!$I$12+СВЦЭМ!$D$10+'СЕТ СН'!$I$6-'СЕТ СН'!$I$22</f>
        <v>2727.76477381</v>
      </c>
      <c r="R123" s="36">
        <f>SUMIFS(СВЦЭМ!$C$39:$C$782,СВЦЭМ!$A$39:$A$782,$A123,СВЦЭМ!$B$39:$B$782,R$119)+'СЕТ СН'!$I$12+СВЦЭМ!$D$10+'СЕТ СН'!$I$6-'СЕТ СН'!$I$22</f>
        <v>2730.9586494300002</v>
      </c>
      <c r="S123" s="36">
        <f>SUMIFS(СВЦЭМ!$C$39:$C$782,СВЦЭМ!$A$39:$A$782,$A123,СВЦЭМ!$B$39:$B$782,S$119)+'СЕТ СН'!$I$12+СВЦЭМ!$D$10+'СЕТ СН'!$I$6-'СЕТ СН'!$I$22</f>
        <v>2693.85832579</v>
      </c>
      <c r="T123" s="36">
        <f>SUMIFS(СВЦЭМ!$C$39:$C$782,СВЦЭМ!$A$39:$A$782,$A123,СВЦЭМ!$B$39:$B$782,T$119)+'СЕТ СН'!$I$12+СВЦЭМ!$D$10+'СЕТ СН'!$I$6-'СЕТ СН'!$I$22</f>
        <v>2647.7311994199999</v>
      </c>
      <c r="U123" s="36">
        <f>SUMIFS(СВЦЭМ!$C$39:$C$782,СВЦЭМ!$A$39:$A$782,$A123,СВЦЭМ!$B$39:$B$782,U$119)+'СЕТ СН'!$I$12+СВЦЭМ!$D$10+'СЕТ СН'!$I$6-'СЕТ СН'!$I$22</f>
        <v>2638.1453679300002</v>
      </c>
      <c r="V123" s="36">
        <f>SUMIFS(СВЦЭМ!$C$39:$C$782,СВЦЭМ!$A$39:$A$782,$A123,СВЦЭМ!$B$39:$B$782,V$119)+'СЕТ СН'!$I$12+СВЦЭМ!$D$10+'СЕТ СН'!$I$6-'СЕТ СН'!$I$22</f>
        <v>2650.6067948600003</v>
      </c>
      <c r="W123" s="36">
        <f>SUMIFS(СВЦЭМ!$C$39:$C$782,СВЦЭМ!$A$39:$A$782,$A123,СВЦЭМ!$B$39:$B$782,W$119)+'СЕТ СН'!$I$12+СВЦЭМ!$D$10+'СЕТ СН'!$I$6-'СЕТ СН'!$I$22</f>
        <v>2684.7846979599999</v>
      </c>
      <c r="X123" s="36">
        <f>SUMIFS(СВЦЭМ!$C$39:$C$782,СВЦЭМ!$A$39:$A$782,$A123,СВЦЭМ!$B$39:$B$782,X$119)+'СЕТ СН'!$I$12+СВЦЭМ!$D$10+'СЕТ СН'!$I$6-'СЕТ СН'!$I$22</f>
        <v>2719.5106753999999</v>
      </c>
      <c r="Y123" s="36">
        <f>SUMIFS(СВЦЭМ!$C$39:$C$782,СВЦЭМ!$A$39:$A$782,$A123,СВЦЭМ!$B$39:$B$782,Y$119)+'СЕТ СН'!$I$12+СВЦЭМ!$D$10+'СЕТ СН'!$I$6-'СЕТ СН'!$I$22</f>
        <v>2748.7685189700001</v>
      </c>
    </row>
    <row r="124" spans="1:27" ht="15.75" x14ac:dyDescent="0.2">
      <c r="A124" s="35">
        <f t="shared" si="3"/>
        <v>44990</v>
      </c>
      <c r="B124" s="36">
        <f>SUMIFS(СВЦЭМ!$C$39:$C$782,СВЦЭМ!$A$39:$A$782,$A124,СВЦЭМ!$B$39:$B$782,B$119)+'СЕТ СН'!$I$12+СВЦЭМ!$D$10+'СЕТ СН'!$I$6-'СЕТ СН'!$I$22</f>
        <v>2767.47462021</v>
      </c>
      <c r="C124" s="36">
        <f>SUMIFS(СВЦЭМ!$C$39:$C$782,СВЦЭМ!$A$39:$A$782,$A124,СВЦЭМ!$B$39:$B$782,C$119)+'СЕТ СН'!$I$12+СВЦЭМ!$D$10+'СЕТ СН'!$I$6-'СЕТ СН'!$I$22</f>
        <v>2802.6817875699999</v>
      </c>
      <c r="D124" s="36">
        <f>SUMIFS(СВЦЭМ!$C$39:$C$782,СВЦЭМ!$A$39:$A$782,$A124,СВЦЭМ!$B$39:$B$782,D$119)+'СЕТ СН'!$I$12+СВЦЭМ!$D$10+'СЕТ СН'!$I$6-'СЕТ СН'!$I$22</f>
        <v>2819.2144027200002</v>
      </c>
      <c r="E124" s="36">
        <f>SUMIFS(СВЦЭМ!$C$39:$C$782,СВЦЭМ!$A$39:$A$782,$A124,СВЦЭМ!$B$39:$B$782,E$119)+'СЕТ СН'!$I$12+СВЦЭМ!$D$10+'СЕТ СН'!$I$6-'СЕТ СН'!$I$22</f>
        <v>2821.8990290900001</v>
      </c>
      <c r="F124" s="36">
        <f>SUMIFS(СВЦЭМ!$C$39:$C$782,СВЦЭМ!$A$39:$A$782,$A124,СВЦЭМ!$B$39:$B$782,F$119)+'СЕТ СН'!$I$12+СВЦЭМ!$D$10+'СЕТ СН'!$I$6-'СЕТ СН'!$I$22</f>
        <v>2828.2455167600001</v>
      </c>
      <c r="G124" s="36">
        <f>SUMIFS(СВЦЭМ!$C$39:$C$782,СВЦЭМ!$A$39:$A$782,$A124,СВЦЭМ!$B$39:$B$782,G$119)+'СЕТ СН'!$I$12+СВЦЭМ!$D$10+'СЕТ СН'!$I$6-'СЕТ СН'!$I$22</f>
        <v>2805.4489975900001</v>
      </c>
      <c r="H124" s="36">
        <f>SUMIFS(СВЦЭМ!$C$39:$C$782,СВЦЭМ!$A$39:$A$782,$A124,СВЦЭМ!$B$39:$B$782,H$119)+'СЕТ СН'!$I$12+СВЦЭМ!$D$10+'СЕТ СН'!$I$6-'СЕТ СН'!$I$22</f>
        <v>2781.4214031700003</v>
      </c>
      <c r="I124" s="36">
        <f>SUMIFS(СВЦЭМ!$C$39:$C$782,СВЦЭМ!$A$39:$A$782,$A124,СВЦЭМ!$B$39:$B$782,I$119)+'СЕТ СН'!$I$12+СВЦЭМ!$D$10+'СЕТ СН'!$I$6-'СЕТ СН'!$I$22</f>
        <v>2763.6340533299999</v>
      </c>
      <c r="J124" s="36">
        <f>SUMIFS(СВЦЭМ!$C$39:$C$782,СВЦЭМ!$A$39:$A$782,$A124,СВЦЭМ!$B$39:$B$782,J$119)+'СЕТ СН'!$I$12+СВЦЭМ!$D$10+'СЕТ СН'!$I$6-'СЕТ СН'!$I$22</f>
        <v>2750.3321038100003</v>
      </c>
      <c r="K124" s="36">
        <f>SUMIFS(СВЦЭМ!$C$39:$C$782,СВЦЭМ!$A$39:$A$782,$A124,СВЦЭМ!$B$39:$B$782,K$119)+'СЕТ СН'!$I$12+СВЦЭМ!$D$10+'СЕТ СН'!$I$6-'СЕТ СН'!$I$22</f>
        <v>2684.1792863199998</v>
      </c>
      <c r="L124" s="36">
        <f>SUMIFS(СВЦЭМ!$C$39:$C$782,СВЦЭМ!$A$39:$A$782,$A124,СВЦЭМ!$B$39:$B$782,L$119)+'СЕТ СН'!$I$12+СВЦЭМ!$D$10+'СЕТ СН'!$I$6-'СЕТ СН'!$I$22</f>
        <v>2653.9594244800001</v>
      </c>
      <c r="M124" s="36">
        <f>SUMIFS(СВЦЭМ!$C$39:$C$782,СВЦЭМ!$A$39:$A$782,$A124,СВЦЭМ!$B$39:$B$782,M$119)+'СЕТ СН'!$I$12+СВЦЭМ!$D$10+'СЕТ СН'!$I$6-'СЕТ СН'!$I$22</f>
        <v>2666.3975704699997</v>
      </c>
      <c r="N124" s="36">
        <f>SUMIFS(СВЦЭМ!$C$39:$C$782,СВЦЭМ!$A$39:$A$782,$A124,СВЦЭМ!$B$39:$B$782,N$119)+'СЕТ СН'!$I$12+СВЦЭМ!$D$10+'СЕТ СН'!$I$6-'СЕТ СН'!$I$22</f>
        <v>2675.78713995</v>
      </c>
      <c r="O124" s="36">
        <f>SUMIFS(СВЦЭМ!$C$39:$C$782,СВЦЭМ!$A$39:$A$782,$A124,СВЦЭМ!$B$39:$B$782,O$119)+'СЕТ СН'!$I$12+СВЦЭМ!$D$10+'СЕТ СН'!$I$6-'СЕТ СН'!$I$22</f>
        <v>2702.9797808100002</v>
      </c>
      <c r="P124" s="36">
        <f>SUMIFS(СВЦЭМ!$C$39:$C$782,СВЦЭМ!$A$39:$A$782,$A124,СВЦЭМ!$B$39:$B$782,P$119)+'СЕТ СН'!$I$12+СВЦЭМ!$D$10+'СЕТ СН'!$I$6-'СЕТ СН'!$I$22</f>
        <v>2730.8310224899997</v>
      </c>
      <c r="Q124" s="36">
        <f>SUMIFS(СВЦЭМ!$C$39:$C$782,СВЦЭМ!$A$39:$A$782,$A124,СВЦЭМ!$B$39:$B$782,Q$119)+'СЕТ СН'!$I$12+СВЦЭМ!$D$10+'СЕТ СН'!$I$6-'СЕТ СН'!$I$22</f>
        <v>2748.3378696099999</v>
      </c>
      <c r="R124" s="36">
        <f>SUMIFS(СВЦЭМ!$C$39:$C$782,СВЦЭМ!$A$39:$A$782,$A124,СВЦЭМ!$B$39:$B$782,R$119)+'СЕТ СН'!$I$12+СВЦЭМ!$D$10+'СЕТ СН'!$I$6-'СЕТ СН'!$I$22</f>
        <v>2751.6833908099998</v>
      </c>
      <c r="S124" s="36">
        <f>SUMIFS(СВЦЭМ!$C$39:$C$782,СВЦЭМ!$A$39:$A$782,$A124,СВЦЭМ!$B$39:$B$782,S$119)+'СЕТ СН'!$I$12+СВЦЭМ!$D$10+'СЕТ СН'!$I$6-'СЕТ СН'!$I$22</f>
        <v>2731.33447621</v>
      </c>
      <c r="T124" s="36">
        <f>SUMIFS(СВЦЭМ!$C$39:$C$782,СВЦЭМ!$A$39:$A$782,$A124,СВЦЭМ!$B$39:$B$782,T$119)+'СЕТ СН'!$I$12+СВЦЭМ!$D$10+'СЕТ СН'!$I$6-'СЕТ СН'!$I$22</f>
        <v>2704.6779293300001</v>
      </c>
      <c r="U124" s="36">
        <f>SUMIFS(СВЦЭМ!$C$39:$C$782,СВЦЭМ!$A$39:$A$782,$A124,СВЦЭМ!$B$39:$B$782,U$119)+'СЕТ СН'!$I$12+СВЦЭМ!$D$10+'СЕТ СН'!$I$6-'СЕТ СН'!$I$22</f>
        <v>2665.20531532</v>
      </c>
      <c r="V124" s="36">
        <f>SUMIFS(СВЦЭМ!$C$39:$C$782,СВЦЭМ!$A$39:$A$782,$A124,СВЦЭМ!$B$39:$B$782,V$119)+'СЕТ СН'!$I$12+СВЦЭМ!$D$10+'СЕТ СН'!$I$6-'СЕТ СН'!$I$22</f>
        <v>2591.8736118400002</v>
      </c>
      <c r="W124" s="36">
        <f>SUMIFS(СВЦЭМ!$C$39:$C$782,СВЦЭМ!$A$39:$A$782,$A124,СВЦЭМ!$B$39:$B$782,W$119)+'СЕТ СН'!$I$12+СВЦЭМ!$D$10+'СЕТ СН'!$I$6-'СЕТ СН'!$I$22</f>
        <v>2601.8294488700003</v>
      </c>
      <c r="X124" s="36">
        <f>SUMIFS(СВЦЭМ!$C$39:$C$782,СВЦЭМ!$A$39:$A$782,$A124,СВЦЭМ!$B$39:$B$782,X$119)+'СЕТ СН'!$I$12+СВЦЭМ!$D$10+'СЕТ СН'!$I$6-'СЕТ СН'!$I$22</f>
        <v>2628.7390748899998</v>
      </c>
      <c r="Y124" s="36">
        <f>SUMIFS(СВЦЭМ!$C$39:$C$782,СВЦЭМ!$A$39:$A$782,$A124,СВЦЭМ!$B$39:$B$782,Y$119)+'СЕТ СН'!$I$12+СВЦЭМ!$D$10+'СЕТ СН'!$I$6-'СЕТ СН'!$I$22</f>
        <v>2712.5907775400001</v>
      </c>
    </row>
    <row r="125" spans="1:27" ht="15.75" x14ac:dyDescent="0.2">
      <c r="A125" s="35">
        <f t="shared" si="3"/>
        <v>44991</v>
      </c>
      <c r="B125" s="36">
        <f>SUMIFS(СВЦЭМ!$C$39:$C$782,СВЦЭМ!$A$39:$A$782,$A125,СВЦЭМ!$B$39:$B$782,B$119)+'СЕТ СН'!$I$12+СВЦЭМ!$D$10+'СЕТ СН'!$I$6-'СЕТ СН'!$I$22</f>
        <v>2765.4873911</v>
      </c>
      <c r="C125" s="36">
        <f>SUMIFS(СВЦЭМ!$C$39:$C$782,СВЦЭМ!$A$39:$A$782,$A125,СВЦЭМ!$B$39:$B$782,C$119)+'СЕТ СН'!$I$12+СВЦЭМ!$D$10+'СЕТ СН'!$I$6-'СЕТ СН'!$I$22</f>
        <v>2786.12598862</v>
      </c>
      <c r="D125" s="36">
        <f>SUMIFS(СВЦЭМ!$C$39:$C$782,СВЦЭМ!$A$39:$A$782,$A125,СВЦЭМ!$B$39:$B$782,D$119)+'СЕТ СН'!$I$12+СВЦЭМ!$D$10+'СЕТ СН'!$I$6-'СЕТ СН'!$I$22</f>
        <v>2804.9070254799999</v>
      </c>
      <c r="E125" s="36">
        <f>SUMIFS(СВЦЭМ!$C$39:$C$782,СВЦЭМ!$A$39:$A$782,$A125,СВЦЭМ!$B$39:$B$782,E$119)+'СЕТ СН'!$I$12+СВЦЭМ!$D$10+'СЕТ СН'!$I$6-'СЕТ СН'!$I$22</f>
        <v>2827.1856823899998</v>
      </c>
      <c r="F125" s="36">
        <f>SUMIFS(СВЦЭМ!$C$39:$C$782,СВЦЭМ!$A$39:$A$782,$A125,СВЦЭМ!$B$39:$B$782,F$119)+'СЕТ СН'!$I$12+СВЦЭМ!$D$10+'СЕТ СН'!$I$6-'СЕТ СН'!$I$22</f>
        <v>2820.3838549100001</v>
      </c>
      <c r="G125" s="36">
        <f>SUMIFS(СВЦЭМ!$C$39:$C$782,СВЦЭМ!$A$39:$A$782,$A125,СВЦЭМ!$B$39:$B$782,G$119)+'СЕТ СН'!$I$12+СВЦЭМ!$D$10+'СЕТ СН'!$I$6-'СЕТ СН'!$I$22</f>
        <v>2816.5253754800001</v>
      </c>
      <c r="H125" s="36">
        <f>SUMIFS(СВЦЭМ!$C$39:$C$782,СВЦЭМ!$A$39:$A$782,$A125,СВЦЭМ!$B$39:$B$782,H$119)+'СЕТ СН'!$I$12+СВЦЭМ!$D$10+'СЕТ СН'!$I$6-'СЕТ СН'!$I$22</f>
        <v>2767.0802161000001</v>
      </c>
      <c r="I125" s="36">
        <f>SUMIFS(СВЦЭМ!$C$39:$C$782,СВЦЭМ!$A$39:$A$782,$A125,СВЦЭМ!$B$39:$B$782,I$119)+'СЕТ СН'!$I$12+СВЦЭМ!$D$10+'СЕТ СН'!$I$6-'СЕТ СН'!$I$22</f>
        <v>2713.4137770100001</v>
      </c>
      <c r="J125" s="36">
        <f>SUMIFS(СВЦЭМ!$C$39:$C$782,СВЦЭМ!$A$39:$A$782,$A125,СВЦЭМ!$B$39:$B$782,J$119)+'СЕТ СН'!$I$12+СВЦЭМ!$D$10+'СЕТ СН'!$I$6-'СЕТ СН'!$I$22</f>
        <v>2694.9373464700002</v>
      </c>
      <c r="K125" s="36">
        <f>SUMIFS(СВЦЭМ!$C$39:$C$782,СВЦЭМ!$A$39:$A$782,$A125,СВЦЭМ!$B$39:$B$782,K$119)+'СЕТ СН'!$I$12+СВЦЭМ!$D$10+'СЕТ СН'!$I$6-'СЕТ СН'!$I$22</f>
        <v>2682.2438873299998</v>
      </c>
      <c r="L125" s="36">
        <f>SUMIFS(СВЦЭМ!$C$39:$C$782,СВЦЭМ!$A$39:$A$782,$A125,СВЦЭМ!$B$39:$B$782,L$119)+'СЕТ СН'!$I$12+СВЦЭМ!$D$10+'СЕТ СН'!$I$6-'СЕТ СН'!$I$22</f>
        <v>2681.5504293200001</v>
      </c>
      <c r="M125" s="36">
        <f>SUMIFS(СВЦЭМ!$C$39:$C$782,СВЦЭМ!$A$39:$A$782,$A125,СВЦЭМ!$B$39:$B$782,M$119)+'СЕТ СН'!$I$12+СВЦЭМ!$D$10+'СЕТ СН'!$I$6-'СЕТ СН'!$I$22</f>
        <v>2675.34644802</v>
      </c>
      <c r="N125" s="36">
        <f>SUMIFS(СВЦЭМ!$C$39:$C$782,СВЦЭМ!$A$39:$A$782,$A125,СВЦЭМ!$B$39:$B$782,N$119)+'СЕТ СН'!$I$12+СВЦЭМ!$D$10+'СЕТ СН'!$I$6-'СЕТ СН'!$I$22</f>
        <v>2699.4055591599999</v>
      </c>
      <c r="O125" s="36">
        <f>SUMIFS(СВЦЭМ!$C$39:$C$782,СВЦЭМ!$A$39:$A$782,$A125,СВЦЭМ!$B$39:$B$782,O$119)+'СЕТ СН'!$I$12+СВЦЭМ!$D$10+'СЕТ СН'!$I$6-'СЕТ СН'!$I$22</f>
        <v>2720.9936674600003</v>
      </c>
      <c r="P125" s="36">
        <f>SUMIFS(СВЦЭМ!$C$39:$C$782,СВЦЭМ!$A$39:$A$782,$A125,СВЦЭМ!$B$39:$B$782,P$119)+'СЕТ СН'!$I$12+СВЦЭМ!$D$10+'СЕТ СН'!$I$6-'СЕТ СН'!$I$22</f>
        <v>2732.4930144800001</v>
      </c>
      <c r="Q125" s="36">
        <f>SUMIFS(СВЦЭМ!$C$39:$C$782,СВЦЭМ!$A$39:$A$782,$A125,СВЦЭМ!$B$39:$B$782,Q$119)+'СЕТ СН'!$I$12+СВЦЭМ!$D$10+'СЕТ СН'!$I$6-'СЕТ СН'!$I$22</f>
        <v>2735.7864232900001</v>
      </c>
      <c r="R125" s="36">
        <f>SUMIFS(СВЦЭМ!$C$39:$C$782,СВЦЭМ!$A$39:$A$782,$A125,СВЦЭМ!$B$39:$B$782,R$119)+'СЕТ СН'!$I$12+СВЦЭМ!$D$10+'СЕТ СН'!$I$6-'СЕТ СН'!$I$22</f>
        <v>2741.6572172599999</v>
      </c>
      <c r="S125" s="36">
        <f>SUMIFS(СВЦЭМ!$C$39:$C$782,СВЦЭМ!$A$39:$A$782,$A125,СВЦЭМ!$B$39:$B$782,S$119)+'СЕТ СН'!$I$12+СВЦЭМ!$D$10+'СЕТ СН'!$I$6-'СЕТ СН'!$I$22</f>
        <v>2703.8902440900001</v>
      </c>
      <c r="T125" s="36">
        <f>SUMIFS(СВЦЭМ!$C$39:$C$782,СВЦЭМ!$A$39:$A$782,$A125,СВЦЭМ!$B$39:$B$782,T$119)+'СЕТ СН'!$I$12+СВЦЭМ!$D$10+'СЕТ СН'!$I$6-'СЕТ СН'!$I$22</f>
        <v>2684.4509322100002</v>
      </c>
      <c r="U125" s="36">
        <f>SUMIFS(СВЦЭМ!$C$39:$C$782,СВЦЭМ!$A$39:$A$782,$A125,СВЦЭМ!$B$39:$B$782,U$119)+'СЕТ СН'!$I$12+СВЦЭМ!$D$10+'СЕТ СН'!$I$6-'СЕТ СН'!$I$22</f>
        <v>2662.10485999</v>
      </c>
      <c r="V125" s="36">
        <f>SUMIFS(СВЦЭМ!$C$39:$C$782,СВЦЭМ!$A$39:$A$782,$A125,СВЦЭМ!$B$39:$B$782,V$119)+'СЕТ СН'!$I$12+СВЦЭМ!$D$10+'СЕТ СН'!$I$6-'СЕТ СН'!$I$22</f>
        <v>2658.8160025699999</v>
      </c>
      <c r="W125" s="36">
        <f>SUMIFS(СВЦЭМ!$C$39:$C$782,СВЦЭМ!$A$39:$A$782,$A125,СВЦЭМ!$B$39:$B$782,W$119)+'СЕТ СН'!$I$12+СВЦЭМ!$D$10+'СЕТ СН'!$I$6-'СЕТ СН'!$I$22</f>
        <v>2663.1113164799999</v>
      </c>
      <c r="X125" s="36">
        <f>SUMIFS(СВЦЭМ!$C$39:$C$782,СВЦЭМ!$A$39:$A$782,$A125,СВЦЭМ!$B$39:$B$782,X$119)+'СЕТ СН'!$I$12+СВЦЭМ!$D$10+'СЕТ СН'!$I$6-'СЕТ СН'!$I$22</f>
        <v>2693.26179099</v>
      </c>
      <c r="Y125" s="36">
        <f>SUMIFS(СВЦЭМ!$C$39:$C$782,СВЦЭМ!$A$39:$A$782,$A125,СВЦЭМ!$B$39:$B$782,Y$119)+'СЕТ СН'!$I$12+СВЦЭМ!$D$10+'СЕТ СН'!$I$6-'СЕТ СН'!$I$22</f>
        <v>2745.9161861499997</v>
      </c>
    </row>
    <row r="126" spans="1:27" ht="15.75" x14ac:dyDescent="0.2">
      <c r="A126" s="35">
        <f t="shared" si="3"/>
        <v>44992</v>
      </c>
      <c r="B126" s="36">
        <f>SUMIFS(СВЦЭМ!$C$39:$C$782,СВЦЭМ!$A$39:$A$782,$A126,СВЦЭМ!$B$39:$B$782,B$119)+'СЕТ СН'!$I$12+СВЦЭМ!$D$10+'СЕТ СН'!$I$6-'СЕТ СН'!$I$22</f>
        <v>2845.7839966199999</v>
      </c>
      <c r="C126" s="36">
        <f>SUMIFS(СВЦЭМ!$C$39:$C$782,СВЦЭМ!$A$39:$A$782,$A126,СВЦЭМ!$B$39:$B$782,C$119)+'СЕТ СН'!$I$12+СВЦЭМ!$D$10+'СЕТ СН'!$I$6-'СЕТ СН'!$I$22</f>
        <v>2887.6768221299999</v>
      </c>
      <c r="D126" s="36">
        <f>SUMIFS(СВЦЭМ!$C$39:$C$782,СВЦЭМ!$A$39:$A$782,$A126,СВЦЭМ!$B$39:$B$782,D$119)+'СЕТ СН'!$I$12+СВЦЭМ!$D$10+'СЕТ СН'!$I$6-'СЕТ СН'!$I$22</f>
        <v>2941.3973562700003</v>
      </c>
      <c r="E126" s="36">
        <f>SUMIFS(СВЦЭМ!$C$39:$C$782,СВЦЭМ!$A$39:$A$782,$A126,СВЦЭМ!$B$39:$B$782,E$119)+'СЕТ СН'!$I$12+СВЦЭМ!$D$10+'СЕТ СН'!$I$6-'СЕТ СН'!$I$22</f>
        <v>2940.3500804800001</v>
      </c>
      <c r="F126" s="36">
        <f>SUMIFS(СВЦЭМ!$C$39:$C$782,СВЦЭМ!$A$39:$A$782,$A126,СВЦЭМ!$B$39:$B$782,F$119)+'СЕТ СН'!$I$12+СВЦЭМ!$D$10+'СЕТ СН'!$I$6-'СЕТ СН'!$I$22</f>
        <v>2926.9669248800001</v>
      </c>
      <c r="G126" s="36">
        <f>SUMIFS(СВЦЭМ!$C$39:$C$782,СВЦЭМ!$A$39:$A$782,$A126,СВЦЭМ!$B$39:$B$782,G$119)+'СЕТ СН'!$I$12+СВЦЭМ!$D$10+'СЕТ СН'!$I$6-'СЕТ СН'!$I$22</f>
        <v>2898.72212498</v>
      </c>
      <c r="H126" s="36">
        <f>SUMIFS(СВЦЭМ!$C$39:$C$782,СВЦЭМ!$A$39:$A$782,$A126,СВЦЭМ!$B$39:$B$782,H$119)+'СЕТ СН'!$I$12+СВЦЭМ!$D$10+'СЕТ СН'!$I$6-'СЕТ СН'!$I$22</f>
        <v>2831.4525293500001</v>
      </c>
      <c r="I126" s="36">
        <f>SUMIFS(СВЦЭМ!$C$39:$C$782,СВЦЭМ!$A$39:$A$782,$A126,СВЦЭМ!$B$39:$B$782,I$119)+'СЕТ СН'!$I$12+СВЦЭМ!$D$10+'СЕТ СН'!$I$6-'СЕТ СН'!$I$22</f>
        <v>2789.5862604599997</v>
      </c>
      <c r="J126" s="36">
        <f>SUMIFS(СВЦЭМ!$C$39:$C$782,СВЦЭМ!$A$39:$A$782,$A126,СВЦЭМ!$B$39:$B$782,J$119)+'СЕТ СН'!$I$12+СВЦЭМ!$D$10+'СЕТ СН'!$I$6-'СЕТ СН'!$I$22</f>
        <v>2765.3351729400001</v>
      </c>
      <c r="K126" s="36">
        <f>SUMIFS(СВЦЭМ!$C$39:$C$782,СВЦЭМ!$A$39:$A$782,$A126,СВЦЭМ!$B$39:$B$782,K$119)+'СЕТ СН'!$I$12+СВЦЭМ!$D$10+'СЕТ СН'!$I$6-'СЕТ СН'!$I$22</f>
        <v>2740.76500756</v>
      </c>
      <c r="L126" s="36">
        <f>SUMIFS(СВЦЭМ!$C$39:$C$782,СВЦЭМ!$A$39:$A$782,$A126,СВЦЭМ!$B$39:$B$782,L$119)+'СЕТ СН'!$I$12+СВЦЭМ!$D$10+'СЕТ СН'!$I$6-'СЕТ СН'!$I$22</f>
        <v>2731.3822033699998</v>
      </c>
      <c r="M126" s="36">
        <f>SUMIFS(СВЦЭМ!$C$39:$C$782,СВЦЭМ!$A$39:$A$782,$A126,СВЦЭМ!$B$39:$B$782,M$119)+'СЕТ СН'!$I$12+СВЦЭМ!$D$10+'СЕТ СН'!$I$6-'СЕТ СН'!$I$22</f>
        <v>2736.9148269299999</v>
      </c>
      <c r="N126" s="36">
        <f>SUMIFS(СВЦЭМ!$C$39:$C$782,СВЦЭМ!$A$39:$A$782,$A126,СВЦЭМ!$B$39:$B$782,N$119)+'СЕТ СН'!$I$12+СВЦЭМ!$D$10+'СЕТ СН'!$I$6-'СЕТ СН'!$I$22</f>
        <v>2740.3807119200001</v>
      </c>
      <c r="O126" s="36">
        <f>SUMIFS(СВЦЭМ!$C$39:$C$782,СВЦЭМ!$A$39:$A$782,$A126,СВЦЭМ!$B$39:$B$782,O$119)+'СЕТ СН'!$I$12+СВЦЭМ!$D$10+'СЕТ СН'!$I$6-'СЕТ СН'!$I$22</f>
        <v>2778.98406402</v>
      </c>
      <c r="P126" s="36">
        <f>SUMIFS(СВЦЭМ!$C$39:$C$782,СВЦЭМ!$A$39:$A$782,$A126,СВЦЭМ!$B$39:$B$782,P$119)+'СЕТ СН'!$I$12+СВЦЭМ!$D$10+'СЕТ СН'!$I$6-'СЕТ СН'!$I$22</f>
        <v>2803.4978071400001</v>
      </c>
      <c r="Q126" s="36">
        <f>SUMIFS(СВЦЭМ!$C$39:$C$782,СВЦЭМ!$A$39:$A$782,$A126,СВЦЭМ!$B$39:$B$782,Q$119)+'СЕТ СН'!$I$12+СВЦЭМ!$D$10+'СЕТ СН'!$I$6-'СЕТ СН'!$I$22</f>
        <v>2800.83613229</v>
      </c>
      <c r="R126" s="36">
        <f>SUMIFS(СВЦЭМ!$C$39:$C$782,СВЦЭМ!$A$39:$A$782,$A126,СВЦЭМ!$B$39:$B$782,R$119)+'СЕТ СН'!$I$12+СВЦЭМ!$D$10+'СЕТ СН'!$I$6-'СЕТ СН'!$I$22</f>
        <v>2790.0440237100001</v>
      </c>
      <c r="S126" s="36">
        <f>SUMIFS(СВЦЭМ!$C$39:$C$782,СВЦЭМ!$A$39:$A$782,$A126,СВЦЭМ!$B$39:$B$782,S$119)+'СЕТ СН'!$I$12+СВЦЭМ!$D$10+'СЕТ СН'!$I$6-'СЕТ СН'!$I$22</f>
        <v>2786.0222235900001</v>
      </c>
      <c r="T126" s="36">
        <f>SUMIFS(СВЦЭМ!$C$39:$C$782,СВЦЭМ!$A$39:$A$782,$A126,СВЦЭМ!$B$39:$B$782,T$119)+'СЕТ СН'!$I$12+СВЦЭМ!$D$10+'СЕТ СН'!$I$6-'СЕТ СН'!$I$22</f>
        <v>2761.2120004999997</v>
      </c>
      <c r="U126" s="36">
        <f>SUMIFS(СВЦЭМ!$C$39:$C$782,СВЦЭМ!$A$39:$A$782,$A126,СВЦЭМ!$B$39:$B$782,U$119)+'СЕТ СН'!$I$12+СВЦЭМ!$D$10+'СЕТ СН'!$I$6-'СЕТ СН'!$I$22</f>
        <v>2725.23574663</v>
      </c>
      <c r="V126" s="36">
        <f>SUMIFS(СВЦЭМ!$C$39:$C$782,СВЦЭМ!$A$39:$A$782,$A126,СВЦЭМ!$B$39:$B$782,V$119)+'СЕТ СН'!$I$12+СВЦЭМ!$D$10+'СЕТ СН'!$I$6-'СЕТ СН'!$I$22</f>
        <v>2721.0239271299997</v>
      </c>
      <c r="W126" s="36">
        <f>SUMIFS(СВЦЭМ!$C$39:$C$782,СВЦЭМ!$A$39:$A$782,$A126,СВЦЭМ!$B$39:$B$782,W$119)+'СЕТ СН'!$I$12+СВЦЭМ!$D$10+'СЕТ СН'!$I$6-'СЕТ СН'!$I$22</f>
        <v>2739.12087419</v>
      </c>
      <c r="X126" s="36">
        <f>SUMIFS(СВЦЭМ!$C$39:$C$782,СВЦЭМ!$A$39:$A$782,$A126,СВЦЭМ!$B$39:$B$782,X$119)+'СЕТ СН'!$I$12+СВЦЭМ!$D$10+'СЕТ СН'!$I$6-'СЕТ СН'!$I$22</f>
        <v>2770.56531662</v>
      </c>
      <c r="Y126" s="36">
        <f>SUMIFS(СВЦЭМ!$C$39:$C$782,СВЦЭМ!$A$39:$A$782,$A126,СВЦЭМ!$B$39:$B$782,Y$119)+'СЕТ СН'!$I$12+СВЦЭМ!$D$10+'СЕТ СН'!$I$6-'СЕТ СН'!$I$22</f>
        <v>2768.88437647</v>
      </c>
    </row>
    <row r="127" spans="1:27" ht="15.75" x14ac:dyDescent="0.2">
      <c r="A127" s="35">
        <f t="shared" si="3"/>
        <v>44993</v>
      </c>
      <c r="B127" s="36">
        <f>SUMIFS(СВЦЭМ!$C$39:$C$782,СВЦЭМ!$A$39:$A$782,$A127,СВЦЭМ!$B$39:$B$782,B$119)+'СЕТ СН'!$I$12+СВЦЭМ!$D$10+'СЕТ СН'!$I$6-'СЕТ СН'!$I$22</f>
        <v>2815.2996793000002</v>
      </c>
      <c r="C127" s="36">
        <f>SUMIFS(СВЦЭМ!$C$39:$C$782,СВЦЭМ!$A$39:$A$782,$A127,СВЦЭМ!$B$39:$B$782,C$119)+'СЕТ СН'!$I$12+СВЦЭМ!$D$10+'СЕТ СН'!$I$6-'СЕТ СН'!$I$22</f>
        <v>2832.1890154299999</v>
      </c>
      <c r="D127" s="36">
        <f>SUMIFS(СВЦЭМ!$C$39:$C$782,СВЦЭМ!$A$39:$A$782,$A127,СВЦЭМ!$B$39:$B$782,D$119)+'СЕТ СН'!$I$12+СВЦЭМ!$D$10+'СЕТ СН'!$I$6-'СЕТ СН'!$I$22</f>
        <v>2851.5429326599997</v>
      </c>
      <c r="E127" s="36">
        <f>SUMIFS(СВЦЭМ!$C$39:$C$782,СВЦЭМ!$A$39:$A$782,$A127,СВЦЭМ!$B$39:$B$782,E$119)+'СЕТ СН'!$I$12+СВЦЭМ!$D$10+'СЕТ СН'!$I$6-'СЕТ СН'!$I$22</f>
        <v>2859.6981112799999</v>
      </c>
      <c r="F127" s="36">
        <f>SUMIFS(СВЦЭМ!$C$39:$C$782,СВЦЭМ!$A$39:$A$782,$A127,СВЦЭМ!$B$39:$B$782,F$119)+'СЕТ СН'!$I$12+СВЦЭМ!$D$10+'СЕТ СН'!$I$6-'СЕТ СН'!$I$22</f>
        <v>2862.19421311</v>
      </c>
      <c r="G127" s="36">
        <f>SUMIFS(СВЦЭМ!$C$39:$C$782,СВЦЭМ!$A$39:$A$782,$A127,СВЦЭМ!$B$39:$B$782,G$119)+'СЕТ СН'!$I$12+СВЦЭМ!$D$10+'СЕТ СН'!$I$6-'СЕТ СН'!$I$22</f>
        <v>2855.6005585100002</v>
      </c>
      <c r="H127" s="36">
        <f>SUMIFS(СВЦЭМ!$C$39:$C$782,СВЦЭМ!$A$39:$A$782,$A127,СВЦЭМ!$B$39:$B$782,H$119)+'СЕТ СН'!$I$12+СВЦЭМ!$D$10+'СЕТ СН'!$I$6-'СЕТ СН'!$I$22</f>
        <v>2828.4285921700002</v>
      </c>
      <c r="I127" s="36">
        <f>SUMIFS(СВЦЭМ!$C$39:$C$782,СВЦЭМ!$A$39:$A$782,$A127,СВЦЭМ!$B$39:$B$782,I$119)+'СЕТ СН'!$I$12+СВЦЭМ!$D$10+'СЕТ СН'!$I$6-'СЕТ СН'!$I$22</f>
        <v>2712.0678478700002</v>
      </c>
      <c r="J127" s="36">
        <f>SUMIFS(СВЦЭМ!$C$39:$C$782,СВЦЭМ!$A$39:$A$782,$A127,СВЦЭМ!$B$39:$B$782,J$119)+'СЕТ СН'!$I$12+СВЦЭМ!$D$10+'СЕТ СН'!$I$6-'СЕТ СН'!$I$22</f>
        <v>2737.8459632499998</v>
      </c>
      <c r="K127" s="36">
        <f>SUMIFS(СВЦЭМ!$C$39:$C$782,СВЦЭМ!$A$39:$A$782,$A127,СВЦЭМ!$B$39:$B$782,K$119)+'СЕТ СН'!$I$12+СВЦЭМ!$D$10+'СЕТ СН'!$I$6-'СЕТ СН'!$I$22</f>
        <v>2746.7796411500003</v>
      </c>
      <c r="L127" s="36">
        <f>SUMIFS(СВЦЭМ!$C$39:$C$782,СВЦЭМ!$A$39:$A$782,$A127,СВЦЭМ!$B$39:$B$782,L$119)+'СЕТ СН'!$I$12+СВЦЭМ!$D$10+'СЕТ СН'!$I$6-'СЕТ СН'!$I$22</f>
        <v>2731.3158634199999</v>
      </c>
      <c r="M127" s="36">
        <f>SUMIFS(СВЦЭМ!$C$39:$C$782,СВЦЭМ!$A$39:$A$782,$A127,СВЦЭМ!$B$39:$B$782,M$119)+'СЕТ СН'!$I$12+СВЦЭМ!$D$10+'СЕТ СН'!$I$6-'СЕТ СН'!$I$22</f>
        <v>2721.4579527000001</v>
      </c>
      <c r="N127" s="36">
        <f>SUMIFS(СВЦЭМ!$C$39:$C$782,СВЦЭМ!$A$39:$A$782,$A127,СВЦЭМ!$B$39:$B$782,N$119)+'СЕТ СН'!$I$12+СВЦЭМ!$D$10+'СЕТ СН'!$I$6-'СЕТ СН'!$I$22</f>
        <v>2713.2612951700003</v>
      </c>
      <c r="O127" s="36">
        <f>SUMIFS(СВЦЭМ!$C$39:$C$782,СВЦЭМ!$A$39:$A$782,$A127,СВЦЭМ!$B$39:$B$782,O$119)+'СЕТ СН'!$I$12+СВЦЭМ!$D$10+'СЕТ СН'!$I$6-'СЕТ СН'!$I$22</f>
        <v>2715.3614007699998</v>
      </c>
      <c r="P127" s="36">
        <f>SUMIFS(СВЦЭМ!$C$39:$C$782,СВЦЭМ!$A$39:$A$782,$A127,СВЦЭМ!$B$39:$B$782,P$119)+'СЕТ СН'!$I$12+СВЦЭМ!$D$10+'СЕТ СН'!$I$6-'СЕТ СН'!$I$22</f>
        <v>2702.0130798600003</v>
      </c>
      <c r="Q127" s="36">
        <f>SUMIFS(СВЦЭМ!$C$39:$C$782,СВЦЭМ!$A$39:$A$782,$A127,СВЦЭМ!$B$39:$B$782,Q$119)+'СЕТ СН'!$I$12+СВЦЭМ!$D$10+'СЕТ СН'!$I$6-'СЕТ СН'!$I$22</f>
        <v>2706.8859539200002</v>
      </c>
      <c r="R127" s="36">
        <f>SUMIFS(СВЦЭМ!$C$39:$C$782,СВЦЭМ!$A$39:$A$782,$A127,СВЦЭМ!$B$39:$B$782,R$119)+'СЕТ СН'!$I$12+СВЦЭМ!$D$10+'СЕТ СН'!$I$6-'СЕТ СН'!$I$22</f>
        <v>2719.49935499</v>
      </c>
      <c r="S127" s="36">
        <f>SUMIFS(СВЦЭМ!$C$39:$C$782,СВЦЭМ!$A$39:$A$782,$A127,СВЦЭМ!$B$39:$B$782,S$119)+'СЕТ СН'!$I$12+СВЦЭМ!$D$10+'СЕТ СН'!$I$6-'СЕТ СН'!$I$22</f>
        <v>2728.00197901</v>
      </c>
      <c r="T127" s="36">
        <f>SUMIFS(СВЦЭМ!$C$39:$C$782,СВЦЭМ!$A$39:$A$782,$A127,СВЦЭМ!$B$39:$B$782,T$119)+'СЕТ СН'!$I$12+СВЦЭМ!$D$10+'СЕТ СН'!$I$6-'СЕТ СН'!$I$22</f>
        <v>2728.4068425699998</v>
      </c>
      <c r="U127" s="36">
        <f>SUMIFS(СВЦЭМ!$C$39:$C$782,СВЦЭМ!$A$39:$A$782,$A127,СВЦЭМ!$B$39:$B$782,U$119)+'СЕТ СН'!$I$12+СВЦЭМ!$D$10+'СЕТ СН'!$I$6-'СЕТ СН'!$I$22</f>
        <v>2693.2846626600003</v>
      </c>
      <c r="V127" s="36">
        <f>SUMIFS(СВЦЭМ!$C$39:$C$782,СВЦЭМ!$A$39:$A$782,$A127,СВЦЭМ!$B$39:$B$782,V$119)+'СЕТ СН'!$I$12+СВЦЭМ!$D$10+'СЕТ СН'!$I$6-'СЕТ СН'!$I$22</f>
        <v>2682.2473240899999</v>
      </c>
      <c r="W127" s="36">
        <f>SUMIFS(СВЦЭМ!$C$39:$C$782,СВЦЭМ!$A$39:$A$782,$A127,СВЦЭМ!$B$39:$B$782,W$119)+'СЕТ СН'!$I$12+СВЦЭМ!$D$10+'СЕТ СН'!$I$6-'СЕТ СН'!$I$22</f>
        <v>2696.0953102399999</v>
      </c>
      <c r="X127" s="36">
        <f>SUMIFS(СВЦЭМ!$C$39:$C$782,СВЦЭМ!$A$39:$A$782,$A127,СВЦЭМ!$B$39:$B$782,X$119)+'СЕТ СН'!$I$12+СВЦЭМ!$D$10+'СЕТ СН'!$I$6-'СЕТ СН'!$I$22</f>
        <v>2731.1593287200003</v>
      </c>
      <c r="Y127" s="36">
        <f>SUMIFS(СВЦЭМ!$C$39:$C$782,СВЦЭМ!$A$39:$A$782,$A127,СВЦЭМ!$B$39:$B$782,Y$119)+'СЕТ СН'!$I$12+СВЦЭМ!$D$10+'СЕТ СН'!$I$6-'СЕТ СН'!$I$22</f>
        <v>2775.7633421199998</v>
      </c>
    </row>
    <row r="128" spans="1:27" ht="15.75" x14ac:dyDescent="0.2">
      <c r="A128" s="35">
        <f t="shared" si="3"/>
        <v>44994</v>
      </c>
      <c r="B128" s="36">
        <f>SUMIFS(СВЦЭМ!$C$39:$C$782,СВЦЭМ!$A$39:$A$782,$A128,СВЦЭМ!$B$39:$B$782,B$119)+'СЕТ СН'!$I$12+СВЦЭМ!$D$10+'СЕТ СН'!$I$6-'СЕТ СН'!$I$22</f>
        <v>2812.7909033999999</v>
      </c>
      <c r="C128" s="36">
        <f>SUMIFS(СВЦЭМ!$C$39:$C$782,СВЦЭМ!$A$39:$A$782,$A128,СВЦЭМ!$B$39:$B$782,C$119)+'СЕТ СН'!$I$12+СВЦЭМ!$D$10+'СЕТ СН'!$I$6-'СЕТ СН'!$I$22</f>
        <v>2854.5550145799998</v>
      </c>
      <c r="D128" s="36">
        <f>SUMIFS(СВЦЭМ!$C$39:$C$782,СВЦЭМ!$A$39:$A$782,$A128,СВЦЭМ!$B$39:$B$782,D$119)+'СЕТ СН'!$I$12+СВЦЭМ!$D$10+'СЕТ СН'!$I$6-'СЕТ СН'!$I$22</f>
        <v>2870.6195570999998</v>
      </c>
      <c r="E128" s="36">
        <f>SUMIFS(СВЦЭМ!$C$39:$C$782,СВЦЭМ!$A$39:$A$782,$A128,СВЦЭМ!$B$39:$B$782,E$119)+'СЕТ СН'!$I$12+СВЦЭМ!$D$10+'СЕТ СН'!$I$6-'СЕТ СН'!$I$22</f>
        <v>2882.1300456199997</v>
      </c>
      <c r="F128" s="36">
        <f>SUMIFS(СВЦЭМ!$C$39:$C$782,СВЦЭМ!$A$39:$A$782,$A128,СВЦЭМ!$B$39:$B$782,F$119)+'СЕТ СН'!$I$12+СВЦЭМ!$D$10+'СЕТ СН'!$I$6-'СЕТ СН'!$I$22</f>
        <v>2881.26242886</v>
      </c>
      <c r="G128" s="36">
        <f>SUMIFS(СВЦЭМ!$C$39:$C$782,СВЦЭМ!$A$39:$A$782,$A128,СВЦЭМ!$B$39:$B$782,G$119)+'СЕТ СН'!$I$12+СВЦЭМ!$D$10+'СЕТ СН'!$I$6-'СЕТ СН'!$I$22</f>
        <v>2862.7569844499999</v>
      </c>
      <c r="H128" s="36">
        <f>SUMIFS(СВЦЭМ!$C$39:$C$782,СВЦЭМ!$A$39:$A$782,$A128,СВЦЭМ!$B$39:$B$782,H$119)+'СЕТ СН'!$I$12+СВЦЭМ!$D$10+'СЕТ СН'!$I$6-'СЕТ СН'!$I$22</f>
        <v>2809.2739521499998</v>
      </c>
      <c r="I128" s="36">
        <f>SUMIFS(СВЦЭМ!$C$39:$C$782,СВЦЭМ!$A$39:$A$782,$A128,СВЦЭМ!$B$39:$B$782,I$119)+'СЕТ СН'!$I$12+СВЦЭМ!$D$10+'СЕТ СН'!$I$6-'СЕТ СН'!$I$22</f>
        <v>2755.3257134599999</v>
      </c>
      <c r="J128" s="36">
        <f>SUMIFS(СВЦЭМ!$C$39:$C$782,СВЦЭМ!$A$39:$A$782,$A128,СВЦЭМ!$B$39:$B$782,J$119)+'СЕТ СН'!$I$12+СВЦЭМ!$D$10+'СЕТ СН'!$I$6-'СЕТ СН'!$I$22</f>
        <v>2742.99074359</v>
      </c>
      <c r="K128" s="36">
        <f>SUMIFS(СВЦЭМ!$C$39:$C$782,СВЦЭМ!$A$39:$A$782,$A128,СВЦЭМ!$B$39:$B$782,K$119)+'СЕТ СН'!$I$12+СВЦЭМ!$D$10+'СЕТ СН'!$I$6-'СЕТ СН'!$I$22</f>
        <v>2723.2933923999999</v>
      </c>
      <c r="L128" s="36">
        <f>SUMIFS(СВЦЭМ!$C$39:$C$782,СВЦЭМ!$A$39:$A$782,$A128,СВЦЭМ!$B$39:$B$782,L$119)+'СЕТ СН'!$I$12+СВЦЭМ!$D$10+'СЕТ СН'!$I$6-'СЕТ СН'!$I$22</f>
        <v>2715.1778979999999</v>
      </c>
      <c r="M128" s="36">
        <f>SUMIFS(СВЦЭМ!$C$39:$C$782,СВЦЭМ!$A$39:$A$782,$A128,СВЦЭМ!$B$39:$B$782,M$119)+'СЕТ СН'!$I$12+СВЦЭМ!$D$10+'СЕТ СН'!$I$6-'СЕТ СН'!$I$22</f>
        <v>2741.9735988800003</v>
      </c>
      <c r="N128" s="36">
        <f>SUMIFS(СВЦЭМ!$C$39:$C$782,СВЦЭМ!$A$39:$A$782,$A128,СВЦЭМ!$B$39:$B$782,N$119)+'СЕТ СН'!$I$12+СВЦЭМ!$D$10+'СЕТ СН'!$I$6-'СЕТ СН'!$I$22</f>
        <v>2759.9216674199997</v>
      </c>
      <c r="O128" s="36">
        <f>SUMIFS(СВЦЭМ!$C$39:$C$782,СВЦЭМ!$A$39:$A$782,$A128,СВЦЭМ!$B$39:$B$782,O$119)+'СЕТ СН'!$I$12+СВЦЭМ!$D$10+'СЕТ СН'!$I$6-'СЕТ СН'!$I$22</f>
        <v>2798.7142443299999</v>
      </c>
      <c r="P128" s="36">
        <f>SUMIFS(СВЦЭМ!$C$39:$C$782,СВЦЭМ!$A$39:$A$782,$A128,СВЦЭМ!$B$39:$B$782,P$119)+'СЕТ СН'!$I$12+СВЦЭМ!$D$10+'СЕТ СН'!$I$6-'СЕТ СН'!$I$22</f>
        <v>2803.0168723500001</v>
      </c>
      <c r="Q128" s="36">
        <f>SUMIFS(СВЦЭМ!$C$39:$C$782,СВЦЭМ!$A$39:$A$782,$A128,СВЦЭМ!$B$39:$B$782,Q$119)+'СЕТ СН'!$I$12+СВЦЭМ!$D$10+'СЕТ СН'!$I$6-'СЕТ СН'!$I$22</f>
        <v>2825.7752846900003</v>
      </c>
      <c r="R128" s="36">
        <f>SUMIFS(СВЦЭМ!$C$39:$C$782,СВЦЭМ!$A$39:$A$782,$A128,СВЦЭМ!$B$39:$B$782,R$119)+'СЕТ СН'!$I$12+СВЦЭМ!$D$10+'СЕТ СН'!$I$6-'СЕТ СН'!$I$22</f>
        <v>2832.9750349200003</v>
      </c>
      <c r="S128" s="36">
        <f>SUMIFS(СВЦЭМ!$C$39:$C$782,СВЦЭМ!$A$39:$A$782,$A128,СВЦЭМ!$B$39:$B$782,S$119)+'СЕТ СН'!$I$12+СВЦЭМ!$D$10+'СЕТ СН'!$I$6-'СЕТ СН'!$I$22</f>
        <v>2800.7004853899998</v>
      </c>
      <c r="T128" s="36">
        <f>SUMIFS(СВЦЭМ!$C$39:$C$782,СВЦЭМ!$A$39:$A$782,$A128,СВЦЭМ!$B$39:$B$782,T$119)+'СЕТ СН'!$I$12+СВЦЭМ!$D$10+'СЕТ СН'!$I$6-'СЕТ СН'!$I$22</f>
        <v>2760.32297328</v>
      </c>
      <c r="U128" s="36">
        <f>SUMIFS(СВЦЭМ!$C$39:$C$782,СВЦЭМ!$A$39:$A$782,$A128,СВЦЭМ!$B$39:$B$782,U$119)+'СЕТ СН'!$I$12+СВЦЭМ!$D$10+'СЕТ СН'!$I$6-'СЕТ СН'!$I$22</f>
        <v>2711.4572724300001</v>
      </c>
      <c r="V128" s="36">
        <f>SUMIFS(СВЦЭМ!$C$39:$C$782,СВЦЭМ!$A$39:$A$782,$A128,СВЦЭМ!$B$39:$B$782,V$119)+'СЕТ СН'!$I$12+СВЦЭМ!$D$10+'СЕТ СН'!$I$6-'СЕТ СН'!$I$22</f>
        <v>2707.06209863</v>
      </c>
      <c r="W128" s="36">
        <f>SUMIFS(СВЦЭМ!$C$39:$C$782,СВЦЭМ!$A$39:$A$782,$A128,СВЦЭМ!$B$39:$B$782,W$119)+'СЕТ СН'!$I$12+СВЦЭМ!$D$10+'СЕТ СН'!$I$6-'СЕТ СН'!$I$22</f>
        <v>2702.9826141499998</v>
      </c>
      <c r="X128" s="36">
        <f>SUMIFS(СВЦЭМ!$C$39:$C$782,СВЦЭМ!$A$39:$A$782,$A128,СВЦЭМ!$B$39:$B$782,X$119)+'СЕТ СН'!$I$12+СВЦЭМ!$D$10+'СЕТ СН'!$I$6-'СЕТ СН'!$I$22</f>
        <v>2745.50288383</v>
      </c>
      <c r="Y128" s="36">
        <f>SUMIFS(СВЦЭМ!$C$39:$C$782,СВЦЭМ!$A$39:$A$782,$A128,СВЦЭМ!$B$39:$B$782,Y$119)+'СЕТ СН'!$I$12+СВЦЭМ!$D$10+'СЕТ СН'!$I$6-'СЕТ СН'!$I$22</f>
        <v>2764.7335927700001</v>
      </c>
    </row>
    <row r="129" spans="1:25" ht="15.75" x14ac:dyDescent="0.2">
      <c r="A129" s="35">
        <f t="shared" si="3"/>
        <v>44995</v>
      </c>
      <c r="B129" s="36">
        <f>SUMIFS(СВЦЭМ!$C$39:$C$782,СВЦЭМ!$A$39:$A$782,$A129,СВЦЭМ!$B$39:$B$782,B$119)+'СЕТ СН'!$I$12+СВЦЭМ!$D$10+'СЕТ СН'!$I$6-'СЕТ СН'!$I$22</f>
        <v>2829.9361564599999</v>
      </c>
      <c r="C129" s="36">
        <f>SUMIFS(СВЦЭМ!$C$39:$C$782,СВЦЭМ!$A$39:$A$782,$A129,СВЦЭМ!$B$39:$B$782,C$119)+'СЕТ СН'!$I$12+СВЦЭМ!$D$10+'СЕТ СН'!$I$6-'СЕТ СН'!$I$22</f>
        <v>2833.8717419300001</v>
      </c>
      <c r="D129" s="36">
        <f>SUMIFS(СВЦЭМ!$C$39:$C$782,СВЦЭМ!$A$39:$A$782,$A129,СВЦЭМ!$B$39:$B$782,D$119)+'СЕТ СН'!$I$12+СВЦЭМ!$D$10+'СЕТ СН'!$I$6-'СЕТ СН'!$I$22</f>
        <v>2832.1730195099999</v>
      </c>
      <c r="E129" s="36">
        <f>SUMIFS(СВЦЭМ!$C$39:$C$782,СВЦЭМ!$A$39:$A$782,$A129,СВЦЭМ!$B$39:$B$782,E$119)+'СЕТ СН'!$I$12+СВЦЭМ!$D$10+'СЕТ СН'!$I$6-'СЕТ СН'!$I$22</f>
        <v>2851.05486952</v>
      </c>
      <c r="F129" s="36">
        <f>SUMIFS(СВЦЭМ!$C$39:$C$782,СВЦЭМ!$A$39:$A$782,$A129,СВЦЭМ!$B$39:$B$782,F$119)+'СЕТ СН'!$I$12+СВЦЭМ!$D$10+'СЕТ СН'!$I$6-'СЕТ СН'!$I$22</f>
        <v>2857.7609582</v>
      </c>
      <c r="G129" s="36">
        <f>SUMIFS(СВЦЭМ!$C$39:$C$782,СВЦЭМ!$A$39:$A$782,$A129,СВЦЭМ!$B$39:$B$782,G$119)+'СЕТ СН'!$I$12+СВЦЭМ!$D$10+'СЕТ СН'!$I$6-'СЕТ СН'!$I$22</f>
        <v>2855.6325855599998</v>
      </c>
      <c r="H129" s="36">
        <f>SUMIFS(СВЦЭМ!$C$39:$C$782,СВЦЭМ!$A$39:$A$782,$A129,СВЦЭМ!$B$39:$B$782,H$119)+'СЕТ СН'!$I$12+СВЦЭМ!$D$10+'СЕТ СН'!$I$6-'СЕТ СН'!$I$22</f>
        <v>2819.17695052</v>
      </c>
      <c r="I129" s="36">
        <f>SUMIFS(СВЦЭМ!$C$39:$C$782,СВЦЭМ!$A$39:$A$782,$A129,СВЦЭМ!$B$39:$B$782,I$119)+'СЕТ СН'!$I$12+СВЦЭМ!$D$10+'СЕТ СН'!$I$6-'СЕТ СН'!$I$22</f>
        <v>2758.884818</v>
      </c>
      <c r="J129" s="36">
        <f>SUMIFS(СВЦЭМ!$C$39:$C$782,СВЦЭМ!$A$39:$A$782,$A129,СВЦЭМ!$B$39:$B$782,J$119)+'СЕТ СН'!$I$12+СВЦЭМ!$D$10+'СЕТ СН'!$I$6-'СЕТ СН'!$I$22</f>
        <v>2738.2871160200002</v>
      </c>
      <c r="K129" s="36">
        <f>SUMIFS(СВЦЭМ!$C$39:$C$782,СВЦЭМ!$A$39:$A$782,$A129,СВЦЭМ!$B$39:$B$782,K$119)+'СЕТ СН'!$I$12+СВЦЭМ!$D$10+'СЕТ СН'!$I$6-'СЕТ СН'!$I$22</f>
        <v>2719.3839714400001</v>
      </c>
      <c r="L129" s="36">
        <f>SUMIFS(СВЦЭМ!$C$39:$C$782,СВЦЭМ!$A$39:$A$782,$A129,СВЦЭМ!$B$39:$B$782,L$119)+'СЕТ СН'!$I$12+СВЦЭМ!$D$10+'СЕТ СН'!$I$6-'СЕТ СН'!$I$22</f>
        <v>2720.3671012499999</v>
      </c>
      <c r="M129" s="36">
        <f>SUMIFS(СВЦЭМ!$C$39:$C$782,СВЦЭМ!$A$39:$A$782,$A129,СВЦЭМ!$B$39:$B$782,M$119)+'СЕТ СН'!$I$12+СВЦЭМ!$D$10+'СЕТ СН'!$I$6-'СЕТ СН'!$I$22</f>
        <v>2751.3865182500003</v>
      </c>
      <c r="N129" s="36">
        <f>SUMIFS(СВЦЭМ!$C$39:$C$782,СВЦЭМ!$A$39:$A$782,$A129,СВЦЭМ!$B$39:$B$782,N$119)+'СЕТ СН'!$I$12+СВЦЭМ!$D$10+'СЕТ СН'!$I$6-'СЕТ СН'!$I$22</f>
        <v>2795.2480789299998</v>
      </c>
      <c r="O129" s="36">
        <f>SUMIFS(СВЦЭМ!$C$39:$C$782,СВЦЭМ!$A$39:$A$782,$A129,СВЦЭМ!$B$39:$B$782,O$119)+'СЕТ СН'!$I$12+СВЦЭМ!$D$10+'СЕТ СН'!$I$6-'СЕТ СН'!$I$22</f>
        <v>2832.6460150600001</v>
      </c>
      <c r="P129" s="36">
        <f>SUMIFS(СВЦЭМ!$C$39:$C$782,СВЦЭМ!$A$39:$A$782,$A129,СВЦЭМ!$B$39:$B$782,P$119)+'СЕТ СН'!$I$12+СВЦЭМ!$D$10+'СЕТ СН'!$I$6-'СЕТ СН'!$I$22</f>
        <v>2838.6538738700001</v>
      </c>
      <c r="Q129" s="36">
        <f>SUMIFS(СВЦЭМ!$C$39:$C$782,СВЦЭМ!$A$39:$A$782,$A129,СВЦЭМ!$B$39:$B$782,Q$119)+'СЕТ СН'!$I$12+СВЦЭМ!$D$10+'СЕТ СН'!$I$6-'СЕТ СН'!$I$22</f>
        <v>2839.2088177699998</v>
      </c>
      <c r="R129" s="36">
        <f>SUMIFS(СВЦЭМ!$C$39:$C$782,СВЦЭМ!$A$39:$A$782,$A129,СВЦЭМ!$B$39:$B$782,R$119)+'СЕТ СН'!$I$12+СВЦЭМ!$D$10+'СЕТ СН'!$I$6-'СЕТ СН'!$I$22</f>
        <v>2842.9931386400003</v>
      </c>
      <c r="S129" s="36">
        <f>SUMIFS(СВЦЭМ!$C$39:$C$782,СВЦЭМ!$A$39:$A$782,$A129,СВЦЭМ!$B$39:$B$782,S$119)+'СЕТ СН'!$I$12+СВЦЭМ!$D$10+'СЕТ СН'!$I$6-'СЕТ СН'!$I$22</f>
        <v>2834.485126</v>
      </c>
      <c r="T129" s="36">
        <f>SUMIFS(СВЦЭМ!$C$39:$C$782,СВЦЭМ!$A$39:$A$782,$A129,СВЦЭМ!$B$39:$B$782,T$119)+'СЕТ СН'!$I$12+СВЦЭМ!$D$10+'СЕТ СН'!$I$6-'СЕТ СН'!$I$22</f>
        <v>2789.35700688</v>
      </c>
      <c r="U129" s="36">
        <f>SUMIFS(СВЦЭМ!$C$39:$C$782,СВЦЭМ!$A$39:$A$782,$A129,СВЦЭМ!$B$39:$B$782,U$119)+'СЕТ СН'!$I$12+СВЦЭМ!$D$10+'СЕТ СН'!$I$6-'СЕТ СН'!$I$22</f>
        <v>2778.6746311799998</v>
      </c>
      <c r="V129" s="36">
        <f>SUMIFS(СВЦЭМ!$C$39:$C$782,СВЦЭМ!$A$39:$A$782,$A129,СВЦЭМ!$B$39:$B$782,V$119)+'СЕТ СН'!$I$12+СВЦЭМ!$D$10+'СЕТ СН'!$I$6-'СЕТ СН'!$I$22</f>
        <v>2775.0109477300002</v>
      </c>
      <c r="W129" s="36">
        <f>SUMIFS(СВЦЭМ!$C$39:$C$782,СВЦЭМ!$A$39:$A$782,$A129,СВЦЭМ!$B$39:$B$782,W$119)+'СЕТ СН'!$I$12+СВЦЭМ!$D$10+'СЕТ СН'!$I$6-'СЕТ СН'!$I$22</f>
        <v>2771.8366101299998</v>
      </c>
      <c r="X129" s="36">
        <f>SUMIFS(СВЦЭМ!$C$39:$C$782,СВЦЭМ!$A$39:$A$782,$A129,СВЦЭМ!$B$39:$B$782,X$119)+'СЕТ СН'!$I$12+СВЦЭМ!$D$10+'СЕТ СН'!$I$6-'СЕТ СН'!$I$22</f>
        <v>2814.4661070399998</v>
      </c>
      <c r="Y129" s="36">
        <f>SUMIFS(СВЦЭМ!$C$39:$C$782,СВЦЭМ!$A$39:$A$782,$A129,СВЦЭМ!$B$39:$B$782,Y$119)+'СЕТ СН'!$I$12+СВЦЭМ!$D$10+'СЕТ СН'!$I$6-'СЕТ СН'!$I$22</f>
        <v>2814.6812064699998</v>
      </c>
    </row>
    <row r="130" spans="1:25" ht="15.75" x14ac:dyDescent="0.2">
      <c r="A130" s="35">
        <f t="shared" si="3"/>
        <v>44996</v>
      </c>
      <c r="B130" s="36">
        <f>SUMIFS(СВЦЭМ!$C$39:$C$782,СВЦЭМ!$A$39:$A$782,$A130,СВЦЭМ!$B$39:$B$782,B$119)+'СЕТ СН'!$I$12+СВЦЭМ!$D$10+'СЕТ СН'!$I$6-'СЕТ СН'!$I$22</f>
        <v>2780.3390394600001</v>
      </c>
      <c r="C130" s="36">
        <f>SUMIFS(СВЦЭМ!$C$39:$C$782,СВЦЭМ!$A$39:$A$782,$A130,СВЦЭМ!$B$39:$B$782,C$119)+'СЕТ СН'!$I$12+СВЦЭМ!$D$10+'СЕТ СН'!$I$6-'СЕТ СН'!$I$22</f>
        <v>2834.29366398</v>
      </c>
      <c r="D130" s="36">
        <f>SUMIFS(СВЦЭМ!$C$39:$C$782,СВЦЭМ!$A$39:$A$782,$A130,СВЦЭМ!$B$39:$B$782,D$119)+'СЕТ СН'!$I$12+СВЦЭМ!$D$10+'СЕТ СН'!$I$6-'СЕТ СН'!$I$22</f>
        <v>2863.3161719199998</v>
      </c>
      <c r="E130" s="36">
        <f>SUMIFS(СВЦЭМ!$C$39:$C$782,СВЦЭМ!$A$39:$A$782,$A130,СВЦЭМ!$B$39:$B$782,E$119)+'СЕТ СН'!$I$12+СВЦЭМ!$D$10+'СЕТ СН'!$I$6-'СЕТ СН'!$I$22</f>
        <v>2856.91288291</v>
      </c>
      <c r="F130" s="36">
        <f>SUMIFS(СВЦЭМ!$C$39:$C$782,СВЦЭМ!$A$39:$A$782,$A130,СВЦЭМ!$B$39:$B$782,F$119)+'СЕТ СН'!$I$12+СВЦЭМ!$D$10+'СЕТ СН'!$I$6-'СЕТ СН'!$I$22</f>
        <v>2850.3784522599999</v>
      </c>
      <c r="G130" s="36">
        <f>SUMIFS(СВЦЭМ!$C$39:$C$782,СВЦЭМ!$A$39:$A$782,$A130,СВЦЭМ!$B$39:$B$782,G$119)+'СЕТ СН'!$I$12+СВЦЭМ!$D$10+'СЕТ СН'!$I$6-'СЕТ СН'!$I$22</f>
        <v>2830.7359250199997</v>
      </c>
      <c r="H130" s="36">
        <f>SUMIFS(СВЦЭМ!$C$39:$C$782,СВЦЭМ!$A$39:$A$782,$A130,СВЦЭМ!$B$39:$B$782,H$119)+'СЕТ СН'!$I$12+СВЦЭМ!$D$10+'СЕТ СН'!$I$6-'СЕТ СН'!$I$22</f>
        <v>2835.55323017</v>
      </c>
      <c r="I130" s="36">
        <f>SUMIFS(СВЦЭМ!$C$39:$C$782,СВЦЭМ!$A$39:$A$782,$A130,СВЦЭМ!$B$39:$B$782,I$119)+'СЕТ СН'!$I$12+СВЦЭМ!$D$10+'СЕТ СН'!$I$6-'СЕТ СН'!$I$22</f>
        <v>2817.6979665199997</v>
      </c>
      <c r="J130" s="36">
        <f>SUMIFS(СВЦЭМ!$C$39:$C$782,СВЦЭМ!$A$39:$A$782,$A130,СВЦЭМ!$B$39:$B$782,J$119)+'СЕТ СН'!$I$12+СВЦЭМ!$D$10+'СЕТ СН'!$I$6-'СЕТ СН'!$I$22</f>
        <v>2741.5070747600003</v>
      </c>
      <c r="K130" s="36">
        <f>SUMIFS(СВЦЭМ!$C$39:$C$782,СВЦЭМ!$A$39:$A$782,$A130,СВЦЭМ!$B$39:$B$782,K$119)+'СЕТ СН'!$I$12+СВЦЭМ!$D$10+'СЕТ СН'!$I$6-'СЕТ СН'!$I$22</f>
        <v>2631.6146427100002</v>
      </c>
      <c r="L130" s="36">
        <f>SUMIFS(СВЦЭМ!$C$39:$C$782,СВЦЭМ!$A$39:$A$782,$A130,СВЦЭМ!$B$39:$B$782,L$119)+'СЕТ СН'!$I$12+СВЦЭМ!$D$10+'СЕТ СН'!$I$6-'СЕТ СН'!$I$22</f>
        <v>2619.75988874</v>
      </c>
      <c r="M130" s="36">
        <f>SUMIFS(СВЦЭМ!$C$39:$C$782,СВЦЭМ!$A$39:$A$782,$A130,СВЦЭМ!$B$39:$B$782,M$119)+'СЕТ СН'!$I$12+СВЦЭМ!$D$10+'СЕТ СН'!$I$6-'СЕТ СН'!$I$22</f>
        <v>2570.7172349499997</v>
      </c>
      <c r="N130" s="36">
        <f>SUMIFS(СВЦЭМ!$C$39:$C$782,СВЦЭМ!$A$39:$A$782,$A130,СВЦЭМ!$B$39:$B$782,N$119)+'СЕТ СН'!$I$12+СВЦЭМ!$D$10+'СЕТ СН'!$I$6-'СЕТ СН'!$I$22</f>
        <v>2625.1012988000002</v>
      </c>
      <c r="O130" s="36">
        <f>SUMIFS(СВЦЭМ!$C$39:$C$782,СВЦЭМ!$A$39:$A$782,$A130,СВЦЭМ!$B$39:$B$782,O$119)+'СЕТ СН'!$I$12+СВЦЭМ!$D$10+'СЕТ СН'!$I$6-'СЕТ СН'!$I$22</f>
        <v>2671.4721563600001</v>
      </c>
      <c r="P130" s="36">
        <f>SUMIFS(СВЦЭМ!$C$39:$C$782,СВЦЭМ!$A$39:$A$782,$A130,СВЦЭМ!$B$39:$B$782,P$119)+'СЕТ СН'!$I$12+СВЦЭМ!$D$10+'СЕТ СН'!$I$6-'СЕТ СН'!$I$22</f>
        <v>2695.1143665300001</v>
      </c>
      <c r="Q130" s="36">
        <f>SUMIFS(СВЦЭМ!$C$39:$C$782,СВЦЭМ!$A$39:$A$782,$A130,СВЦЭМ!$B$39:$B$782,Q$119)+'СЕТ СН'!$I$12+СВЦЭМ!$D$10+'СЕТ СН'!$I$6-'СЕТ СН'!$I$22</f>
        <v>2699.5847780300001</v>
      </c>
      <c r="R130" s="36">
        <f>SUMIFS(СВЦЭМ!$C$39:$C$782,СВЦЭМ!$A$39:$A$782,$A130,СВЦЭМ!$B$39:$B$782,R$119)+'СЕТ СН'!$I$12+СВЦЭМ!$D$10+'СЕТ СН'!$I$6-'СЕТ СН'!$I$22</f>
        <v>2716.08485509</v>
      </c>
      <c r="S130" s="36">
        <f>SUMIFS(СВЦЭМ!$C$39:$C$782,СВЦЭМ!$A$39:$A$782,$A130,СВЦЭМ!$B$39:$B$782,S$119)+'СЕТ СН'!$I$12+СВЦЭМ!$D$10+'СЕТ СН'!$I$6-'СЕТ СН'!$I$22</f>
        <v>2710.79444354</v>
      </c>
      <c r="T130" s="36">
        <f>SUMIFS(СВЦЭМ!$C$39:$C$782,СВЦЭМ!$A$39:$A$782,$A130,СВЦЭМ!$B$39:$B$782,T$119)+'СЕТ СН'!$I$12+СВЦЭМ!$D$10+'СЕТ СН'!$I$6-'СЕТ СН'!$I$22</f>
        <v>2680.2879298400003</v>
      </c>
      <c r="U130" s="36">
        <f>SUMIFS(СВЦЭМ!$C$39:$C$782,СВЦЭМ!$A$39:$A$782,$A130,СВЦЭМ!$B$39:$B$782,U$119)+'СЕТ СН'!$I$12+СВЦЭМ!$D$10+'СЕТ СН'!$I$6-'СЕТ СН'!$I$22</f>
        <v>2649.6342782199999</v>
      </c>
      <c r="V130" s="36">
        <f>SUMIFS(СВЦЭМ!$C$39:$C$782,СВЦЭМ!$A$39:$A$782,$A130,СВЦЭМ!$B$39:$B$782,V$119)+'СЕТ СН'!$I$12+СВЦЭМ!$D$10+'СЕТ СН'!$I$6-'СЕТ СН'!$I$22</f>
        <v>2633.8530256200002</v>
      </c>
      <c r="W130" s="36">
        <f>SUMIFS(СВЦЭМ!$C$39:$C$782,СВЦЭМ!$A$39:$A$782,$A130,СВЦЭМ!$B$39:$B$782,W$119)+'СЕТ СН'!$I$12+СВЦЭМ!$D$10+'СЕТ СН'!$I$6-'СЕТ СН'!$I$22</f>
        <v>2654.4691570699997</v>
      </c>
      <c r="X130" s="36">
        <f>SUMIFS(СВЦЭМ!$C$39:$C$782,СВЦЭМ!$A$39:$A$782,$A130,СВЦЭМ!$B$39:$B$782,X$119)+'СЕТ СН'!$I$12+СВЦЭМ!$D$10+'СЕТ СН'!$I$6-'СЕТ СН'!$I$22</f>
        <v>2696.0473826799998</v>
      </c>
      <c r="Y130" s="36">
        <f>SUMIFS(СВЦЭМ!$C$39:$C$782,СВЦЭМ!$A$39:$A$782,$A130,СВЦЭМ!$B$39:$B$782,Y$119)+'СЕТ СН'!$I$12+СВЦЭМ!$D$10+'СЕТ СН'!$I$6-'СЕТ СН'!$I$22</f>
        <v>2743.2446062999998</v>
      </c>
    </row>
    <row r="131" spans="1:25" ht="15.75" x14ac:dyDescent="0.2">
      <c r="A131" s="35">
        <f t="shared" si="3"/>
        <v>44997</v>
      </c>
      <c r="B131" s="36">
        <f>SUMIFS(СВЦЭМ!$C$39:$C$782,СВЦЭМ!$A$39:$A$782,$A131,СВЦЭМ!$B$39:$B$782,B$119)+'СЕТ СН'!$I$12+СВЦЭМ!$D$10+'СЕТ СН'!$I$6-'СЕТ СН'!$I$22</f>
        <v>2792.8726091399999</v>
      </c>
      <c r="C131" s="36">
        <f>SUMIFS(СВЦЭМ!$C$39:$C$782,СВЦЭМ!$A$39:$A$782,$A131,СВЦЭМ!$B$39:$B$782,C$119)+'СЕТ СН'!$I$12+СВЦЭМ!$D$10+'СЕТ СН'!$I$6-'СЕТ СН'!$I$22</f>
        <v>2853.72418595</v>
      </c>
      <c r="D131" s="36">
        <f>SUMIFS(СВЦЭМ!$C$39:$C$782,СВЦЭМ!$A$39:$A$782,$A131,СВЦЭМ!$B$39:$B$782,D$119)+'СЕТ СН'!$I$12+СВЦЭМ!$D$10+'СЕТ СН'!$I$6-'СЕТ СН'!$I$22</f>
        <v>2875.3448667100001</v>
      </c>
      <c r="E131" s="36">
        <f>SUMIFS(СВЦЭМ!$C$39:$C$782,СВЦЭМ!$A$39:$A$782,$A131,СВЦЭМ!$B$39:$B$782,E$119)+'СЕТ СН'!$I$12+СВЦЭМ!$D$10+'СЕТ СН'!$I$6-'СЕТ СН'!$I$22</f>
        <v>2873.7187225099997</v>
      </c>
      <c r="F131" s="36">
        <f>SUMIFS(СВЦЭМ!$C$39:$C$782,СВЦЭМ!$A$39:$A$782,$A131,СВЦЭМ!$B$39:$B$782,F$119)+'СЕТ СН'!$I$12+СВЦЭМ!$D$10+'СЕТ СН'!$I$6-'СЕТ СН'!$I$22</f>
        <v>2877.5119572799999</v>
      </c>
      <c r="G131" s="36">
        <f>SUMIFS(СВЦЭМ!$C$39:$C$782,СВЦЭМ!$A$39:$A$782,$A131,СВЦЭМ!$B$39:$B$782,G$119)+'СЕТ СН'!$I$12+СВЦЭМ!$D$10+'СЕТ СН'!$I$6-'СЕТ СН'!$I$22</f>
        <v>2872.0404082699997</v>
      </c>
      <c r="H131" s="36">
        <f>SUMIFS(СВЦЭМ!$C$39:$C$782,СВЦЭМ!$A$39:$A$782,$A131,СВЦЭМ!$B$39:$B$782,H$119)+'СЕТ СН'!$I$12+СВЦЭМ!$D$10+'СЕТ СН'!$I$6-'СЕТ СН'!$I$22</f>
        <v>2858.1857962700001</v>
      </c>
      <c r="I131" s="36">
        <f>SUMIFS(СВЦЭМ!$C$39:$C$782,СВЦЭМ!$A$39:$A$782,$A131,СВЦЭМ!$B$39:$B$782,I$119)+'СЕТ СН'!$I$12+СВЦЭМ!$D$10+'СЕТ СН'!$I$6-'СЕТ СН'!$I$22</f>
        <v>2822.0315286300001</v>
      </c>
      <c r="J131" s="36">
        <f>SUMIFS(СВЦЭМ!$C$39:$C$782,СВЦЭМ!$A$39:$A$782,$A131,СВЦЭМ!$B$39:$B$782,J$119)+'СЕТ СН'!$I$12+СВЦЭМ!$D$10+'СЕТ СН'!$I$6-'СЕТ СН'!$I$22</f>
        <v>2794.6494942700001</v>
      </c>
      <c r="K131" s="36">
        <f>SUMIFS(СВЦЭМ!$C$39:$C$782,СВЦЭМ!$A$39:$A$782,$A131,СВЦЭМ!$B$39:$B$782,K$119)+'СЕТ СН'!$I$12+СВЦЭМ!$D$10+'СЕТ СН'!$I$6-'СЕТ СН'!$I$22</f>
        <v>2717.8453653300003</v>
      </c>
      <c r="L131" s="36">
        <f>SUMIFS(СВЦЭМ!$C$39:$C$782,СВЦЭМ!$A$39:$A$782,$A131,СВЦЭМ!$B$39:$B$782,L$119)+'СЕТ СН'!$I$12+СВЦЭМ!$D$10+'СЕТ СН'!$I$6-'СЕТ СН'!$I$22</f>
        <v>2689.7175898200003</v>
      </c>
      <c r="M131" s="36">
        <f>SUMIFS(СВЦЭМ!$C$39:$C$782,СВЦЭМ!$A$39:$A$782,$A131,СВЦЭМ!$B$39:$B$782,M$119)+'СЕТ СН'!$I$12+СВЦЭМ!$D$10+'СЕТ СН'!$I$6-'СЕТ СН'!$I$22</f>
        <v>2691.5857979800003</v>
      </c>
      <c r="N131" s="36">
        <f>SUMIFS(СВЦЭМ!$C$39:$C$782,СВЦЭМ!$A$39:$A$782,$A131,СВЦЭМ!$B$39:$B$782,N$119)+'СЕТ СН'!$I$12+СВЦЭМ!$D$10+'СЕТ СН'!$I$6-'СЕТ СН'!$I$22</f>
        <v>2719.1732205099997</v>
      </c>
      <c r="O131" s="36">
        <f>SUMIFS(СВЦЭМ!$C$39:$C$782,СВЦЭМ!$A$39:$A$782,$A131,СВЦЭМ!$B$39:$B$782,O$119)+'СЕТ СН'!$I$12+СВЦЭМ!$D$10+'СЕТ СН'!$I$6-'СЕТ СН'!$I$22</f>
        <v>2745.51821483</v>
      </c>
      <c r="P131" s="36">
        <f>SUMIFS(СВЦЭМ!$C$39:$C$782,СВЦЭМ!$A$39:$A$782,$A131,СВЦЭМ!$B$39:$B$782,P$119)+'СЕТ СН'!$I$12+СВЦЭМ!$D$10+'СЕТ СН'!$I$6-'СЕТ СН'!$I$22</f>
        <v>2763.4208177800001</v>
      </c>
      <c r="Q131" s="36">
        <f>SUMIFS(СВЦЭМ!$C$39:$C$782,СВЦЭМ!$A$39:$A$782,$A131,СВЦЭМ!$B$39:$B$782,Q$119)+'СЕТ СН'!$I$12+СВЦЭМ!$D$10+'СЕТ СН'!$I$6-'СЕТ СН'!$I$22</f>
        <v>2768.56281236</v>
      </c>
      <c r="R131" s="36">
        <f>SUMIFS(СВЦЭМ!$C$39:$C$782,СВЦЭМ!$A$39:$A$782,$A131,СВЦЭМ!$B$39:$B$782,R$119)+'СЕТ СН'!$I$12+СВЦЭМ!$D$10+'СЕТ СН'!$I$6-'СЕТ СН'!$I$22</f>
        <v>2760.6734724099997</v>
      </c>
      <c r="S131" s="36">
        <f>SUMIFS(СВЦЭМ!$C$39:$C$782,СВЦЭМ!$A$39:$A$782,$A131,СВЦЭМ!$B$39:$B$782,S$119)+'СЕТ СН'!$I$12+СВЦЭМ!$D$10+'СЕТ СН'!$I$6-'СЕТ СН'!$I$22</f>
        <v>2750.7092668800001</v>
      </c>
      <c r="T131" s="36">
        <f>SUMIFS(СВЦЭМ!$C$39:$C$782,СВЦЭМ!$A$39:$A$782,$A131,СВЦЭМ!$B$39:$B$782,T$119)+'СЕТ СН'!$I$12+СВЦЭМ!$D$10+'СЕТ СН'!$I$6-'СЕТ СН'!$I$22</f>
        <v>2723.7905652500003</v>
      </c>
      <c r="U131" s="36">
        <f>SUMIFS(СВЦЭМ!$C$39:$C$782,СВЦЭМ!$A$39:$A$782,$A131,СВЦЭМ!$B$39:$B$782,U$119)+'СЕТ СН'!$I$12+СВЦЭМ!$D$10+'СЕТ СН'!$I$6-'СЕТ СН'!$I$22</f>
        <v>2701.33145831</v>
      </c>
      <c r="V131" s="36">
        <f>SUMIFS(СВЦЭМ!$C$39:$C$782,СВЦЭМ!$A$39:$A$782,$A131,СВЦЭМ!$B$39:$B$782,V$119)+'СЕТ СН'!$I$12+СВЦЭМ!$D$10+'СЕТ СН'!$I$6-'СЕТ СН'!$I$22</f>
        <v>2732.9975397899998</v>
      </c>
      <c r="W131" s="36">
        <f>SUMIFS(СВЦЭМ!$C$39:$C$782,СВЦЭМ!$A$39:$A$782,$A131,СВЦЭМ!$B$39:$B$782,W$119)+'СЕТ СН'!$I$12+СВЦЭМ!$D$10+'СЕТ СН'!$I$6-'СЕТ СН'!$I$22</f>
        <v>2733.8307837399998</v>
      </c>
      <c r="X131" s="36">
        <f>SUMIFS(СВЦЭМ!$C$39:$C$782,СВЦЭМ!$A$39:$A$782,$A131,СВЦЭМ!$B$39:$B$782,X$119)+'СЕТ СН'!$I$12+СВЦЭМ!$D$10+'СЕТ СН'!$I$6-'СЕТ СН'!$I$22</f>
        <v>2783.0707146100003</v>
      </c>
      <c r="Y131" s="36">
        <f>SUMIFS(СВЦЭМ!$C$39:$C$782,СВЦЭМ!$A$39:$A$782,$A131,СВЦЭМ!$B$39:$B$782,Y$119)+'СЕТ СН'!$I$12+СВЦЭМ!$D$10+'СЕТ СН'!$I$6-'СЕТ СН'!$I$22</f>
        <v>2802.7547082700003</v>
      </c>
    </row>
    <row r="132" spans="1:25" ht="15.75" x14ac:dyDescent="0.2">
      <c r="A132" s="35">
        <f t="shared" si="3"/>
        <v>44998</v>
      </c>
      <c r="B132" s="36">
        <f>SUMIFS(СВЦЭМ!$C$39:$C$782,СВЦЭМ!$A$39:$A$782,$A132,СВЦЭМ!$B$39:$B$782,B$119)+'СЕТ СН'!$I$12+СВЦЭМ!$D$10+'СЕТ СН'!$I$6-'СЕТ СН'!$I$22</f>
        <v>2807.1473957099997</v>
      </c>
      <c r="C132" s="36">
        <f>SUMIFS(СВЦЭМ!$C$39:$C$782,СВЦЭМ!$A$39:$A$782,$A132,СВЦЭМ!$B$39:$B$782,C$119)+'СЕТ СН'!$I$12+СВЦЭМ!$D$10+'СЕТ СН'!$I$6-'СЕТ СН'!$I$22</f>
        <v>2838.5939388100001</v>
      </c>
      <c r="D132" s="36">
        <f>SUMIFS(СВЦЭМ!$C$39:$C$782,СВЦЭМ!$A$39:$A$782,$A132,СВЦЭМ!$B$39:$B$782,D$119)+'СЕТ СН'!$I$12+СВЦЭМ!$D$10+'СЕТ СН'!$I$6-'СЕТ СН'!$I$22</f>
        <v>2875.4103748799998</v>
      </c>
      <c r="E132" s="36">
        <f>SUMIFS(СВЦЭМ!$C$39:$C$782,СВЦЭМ!$A$39:$A$782,$A132,СВЦЭМ!$B$39:$B$782,E$119)+'СЕТ СН'!$I$12+СВЦЭМ!$D$10+'СЕТ СН'!$I$6-'СЕТ СН'!$I$22</f>
        <v>2882.5732315099999</v>
      </c>
      <c r="F132" s="36">
        <f>SUMIFS(СВЦЭМ!$C$39:$C$782,СВЦЭМ!$A$39:$A$782,$A132,СВЦЭМ!$B$39:$B$782,F$119)+'СЕТ СН'!$I$12+СВЦЭМ!$D$10+'СЕТ СН'!$I$6-'СЕТ СН'!$I$22</f>
        <v>2897.07886985</v>
      </c>
      <c r="G132" s="36">
        <f>SUMIFS(СВЦЭМ!$C$39:$C$782,СВЦЭМ!$A$39:$A$782,$A132,СВЦЭМ!$B$39:$B$782,G$119)+'СЕТ СН'!$I$12+СВЦЭМ!$D$10+'СЕТ СН'!$I$6-'СЕТ СН'!$I$22</f>
        <v>2871.9134619799997</v>
      </c>
      <c r="H132" s="36">
        <f>SUMIFS(СВЦЭМ!$C$39:$C$782,СВЦЭМ!$A$39:$A$782,$A132,СВЦЭМ!$B$39:$B$782,H$119)+'СЕТ СН'!$I$12+СВЦЭМ!$D$10+'СЕТ СН'!$I$6-'СЕТ СН'!$I$22</f>
        <v>2827.8891674799997</v>
      </c>
      <c r="I132" s="36">
        <f>SUMIFS(СВЦЭМ!$C$39:$C$782,СВЦЭМ!$A$39:$A$782,$A132,СВЦЭМ!$B$39:$B$782,I$119)+'СЕТ СН'!$I$12+СВЦЭМ!$D$10+'СЕТ СН'!$I$6-'СЕТ СН'!$I$22</f>
        <v>2790.2250358599999</v>
      </c>
      <c r="J132" s="36">
        <f>SUMIFS(СВЦЭМ!$C$39:$C$782,СВЦЭМ!$A$39:$A$782,$A132,СВЦЭМ!$B$39:$B$782,J$119)+'СЕТ СН'!$I$12+СВЦЭМ!$D$10+'СЕТ СН'!$I$6-'СЕТ СН'!$I$22</f>
        <v>2790.50008798</v>
      </c>
      <c r="K132" s="36">
        <f>SUMIFS(СВЦЭМ!$C$39:$C$782,СВЦЭМ!$A$39:$A$782,$A132,СВЦЭМ!$B$39:$B$782,K$119)+'СЕТ СН'!$I$12+СВЦЭМ!$D$10+'СЕТ СН'!$I$6-'СЕТ СН'!$I$22</f>
        <v>2747.5178227699998</v>
      </c>
      <c r="L132" s="36">
        <f>SUMIFS(СВЦЭМ!$C$39:$C$782,СВЦЭМ!$A$39:$A$782,$A132,СВЦЭМ!$B$39:$B$782,L$119)+'СЕТ СН'!$I$12+СВЦЭМ!$D$10+'СЕТ СН'!$I$6-'СЕТ СН'!$I$22</f>
        <v>2753.7807138200001</v>
      </c>
      <c r="M132" s="36">
        <f>SUMIFS(СВЦЭМ!$C$39:$C$782,СВЦЭМ!$A$39:$A$782,$A132,СВЦЭМ!$B$39:$B$782,M$119)+'СЕТ СН'!$I$12+СВЦЭМ!$D$10+'СЕТ СН'!$I$6-'СЕТ СН'!$I$22</f>
        <v>2756.6000109300003</v>
      </c>
      <c r="N132" s="36">
        <f>SUMIFS(СВЦЭМ!$C$39:$C$782,СВЦЭМ!$A$39:$A$782,$A132,СВЦЭМ!$B$39:$B$782,N$119)+'СЕТ СН'!$I$12+СВЦЭМ!$D$10+'СЕТ СН'!$I$6-'СЕТ СН'!$I$22</f>
        <v>2779.4513956299998</v>
      </c>
      <c r="O132" s="36">
        <f>SUMIFS(СВЦЭМ!$C$39:$C$782,СВЦЭМ!$A$39:$A$782,$A132,СВЦЭМ!$B$39:$B$782,O$119)+'СЕТ СН'!$I$12+СВЦЭМ!$D$10+'СЕТ СН'!$I$6-'СЕТ СН'!$I$22</f>
        <v>2803.22374231</v>
      </c>
      <c r="P132" s="36">
        <f>SUMIFS(СВЦЭМ!$C$39:$C$782,СВЦЭМ!$A$39:$A$782,$A132,СВЦЭМ!$B$39:$B$782,P$119)+'СЕТ СН'!$I$12+СВЦЭМ!$D$10+'СЕТ СН'!$I$6-'СЕТ СН'!$I$22</f>
        <v>2806.96735416</v>
      </c>
      <c r="Q132" s="36">
        <f>SUMIFS(СВЦЭМ!$C$39:$C$782,СВЦЭМ!$A$39:$A$782,$A132,СВЦЭМ!$B$39:$B$782,Q$119)+'СЕТ СН'!$I$12+СВЦЭМ!$D$10+'СЕТ СН'!$I$6-'СЕТ СН'!$I$22</f>
        <v>2803.39270278</v>
      </c>
      <c r="R132" s="36">
        <f>SUMIFS(СВЦЭМ!$C$39:$C$782,СВЦЭМ!$A$39:$A$782,$A132,СВЦЭМ!$B$39:$B$782,R$119)+'СЕТ СН'!$I$12+СВЦЭМ!$D$10+'СЕТ СН'!$I$6-'СЕТ СН'!$I$22</f>
        <v>2810.10122783</v>
      </c>
      <c r="S132" s="36">
        <f>SUMIFS(СВЦЭМ!$C$39:$C$782,СВЦЭМ!$A$39:$A$782,$A132,СВЦЭМ!$B$39:$B$782,S$119)+'СЕТ СН'!$I$12+СВЦЭМ!$D$10+'СЕТ СН'!$I$6-'СЕТ СН'!$I$22</f>
        <v>2802.7549426800001</v>
      </c>
      <c r="T132" s="36">
        <f>SUMIFS(СВЦЭМ!$C$39:$C$782,СВЦЭМ!$A$39:$A$782,$A132,СВЦЭМ!$B$39:$B$782,T$119)+'СЕТ СН'!$I$12+СВЦЭМ!$D$10+'СЕТ СН'!$I$6-'СЕТ СН'!$I$22</f>
        <v>2775.2331861800003</v>
      </c>
      <c r="U132" s="36">
        <f>SUMIFS(СВЦЭМ!$C$39:$C$782,СВЦЭМ!$A$39:$A$782,$A132,СВЦЭМ!$B$39:$B$782,U$119)+'СЕТ СН'!$I$12+СВЦЭМ!$D$10+'СЕТ СН'!$I$6-'СЕТ СН'!$I$22</f>
        <v>2748.6634251800001</v>
      </c>
      <c r="V132" s="36">
        <f>SUMIFS(СВЦЭМ!$C$39:$C$782,СВЦЭМ!$A$39:$A$782,$A132,СВЦЭМ!$B$39:$B$782,V$119)+'СЕТ СН'!$I$12+СВЦЭМ!$D$10+'СЕТ СН'!$I$6-'СЕТ СН'!$I$22</f>
        <v>2740.85726703</v>
      </c>
      <c r="W132" s="36">
        <f>SUMIFS(СВЦЭМ!$C$39:$C$782,СВЦЭМ!$A$39:$A$782,$A132,СВЦЭМ!$B$39:$B$782,W$119)+'СЕТ СН'!$I$12+СВЦЭМ!$D$10+'СЕТ СН'!$I$6-'СЕТ СН'!$I$22</f>
        <v>2745.0741361299997</v>
      </c>
      <c r="X132" s="36">
        <f>SUMIFS(СВЦЭМ!$C$39:$C$782,СВЦЭМ!$A$39:$A$782,$A132,СВЦЭМ!$B$39:$B$782,X$119)+'СЕТ СН'!$I$12+СВЦЭМ!$D$10+'СЕТ СН'!$I$6-'СЕТ СН'!$I$22</f>
        <v>2790.95391793</v>
      </c>
      <c r="Y132" s="36">
        <f>SUMIFS(СВЦЭМ!$C$39:$C$782,СВЦЭМ!$A$39:$A$782,$A132,СВЦЭМ!$B$39:$B$782,Y$119)+'СЕТ СН'!$I$12+СВЦЭМ!$D$10+'СЕТ СН'!$I$6-'СЕТ СН'!$I$22</f>
        <v>2784.6689354</v>
      </c>
    </row>
    <row r="133" spans="1:25" ht="15.75" x14ac:dyDescent="0.2">
      <c r="A133" s="35">
        <f t="shared" si="3"/>
        <v>44999</v>
      </c>
      <c r="B133" s="36">
        <f>SUMIFS(СВЦЭМ!$C$39:$C$782,СВЦЭМ!$A$39:$A$782,$A133,СВЦЭМ!$B$39:$B$782,B$119)+'СЕТ СН'!$I$12+СВЦЭМ!$D$10+'СЕТ СН'!$I$6-'СЕТ СН'!$I$22</f>
        <v>2861.9962684499997</v>
      </c>
      <c r="C133" s="36">
        <f>SUMIFS(СВЦЭМ!$C$39:$C$782,СВЦЭМ!$A$39:$A$782,$A133,СВЦЭМ!$B$39:$B$782,C$119)+'СЕТ СН'!$I$12+СВЦЭМ!$D$10+'СЕТ СН'!$I$6-'СЕТ СН'!$I$22</f>
        <v>2933.4508717500003</v>
      </c>
      <c r="D133" s="36">
        <f>SUMIFS(СВЦЭМ!$C$39:$C$782,СВЦЭМ!$A$39:$A$782,$A133,СВЦЭМ!$B$39:$B$782,D$119)+'СЕТ СН'!$I$12+СВЦЭМ!$D$10+'СЕТ СН'!$I$6-'СЕТ СН'!$I$22</f>
        <v>2962.4747613099998</v>
      </c>
      <c r="E133" s="36">
        <f>SUMIFS(СВЦЭМ!$C$39:$C$782,СВЦЭМ!$A$39:$A$782,$A133,СВЦЭМ!$B$39:$B$782,E$119)+'СЕТ СН'!$I$12+СВЦЭМ!$D$10+'СЕТ СН'!$I$6-'СЕТ СН'!$I$22</f>
        <v>2978.1257709800002</v>
      </c>
      <c r="F133" s="36">
        <f>SUMIFS(СВЦЭМ!$C$39:$C$782,СВЦЭМ!$A$39:$A$782,$A133,СВЦЭМ!$B$39:$B$782,F$119)+'СЕТ СН'!$I$12+СВЦЭМ!$D$10+'СЕТ СН'!$I$6-'СЕТ СН'!$I$22</f>
        <v>2976.1911264199998</v>
      </c>
      <c r="G133" s="36">
        <f>SUMIFS(СВЦЭМ!$C$39:$C$782,СВЦЭМ!$A$39:$A$782,$A133,СВЦЭМ!$B$39:$B$782,G$119)+'СЕТ СН'!$I$12+СВЦЭМ!$D$10+'СЕТ СН'!$I$6-'СЕТ СН'!$I$22</f>
        <v>2961.1974572600002</v>
      </c>
      <c r="H133" s="36">
        <f>SUMIFS(СВЦЭМ!$C$39:$C$782,СВЦЭМ!$A$39:$A$782,$A133,СВЦЭМ!$B$39:$B$782,H$119)+'СЕТ СН'!$I$12+СВЦЭМ!$D$10+'СЕТ СН'!$I$6-'СЕТ СН'!$I$22</f>
        <v>2893.8542526400001</v>
      </c>
      <c r="I133" s="36">
        <f>SUMIFS(СВЦЭМ!$C$39:$C$782,СВЦЭМ!$A$39:$A$782,$A133,СВЦЭМ!$B$39:$B$782,I$119)+'СЕТ СН'!$I$12+СВЦЭМ!$D$10+'СЕТ СН'!$I$6-'СЕТ СН'!$I$22</f>
        <v>2821.3273834900001</v>
      </c>
      <c r="J133" s="36">
        <f>SUMIFS(СВЦЭМ!$C$39:$C$782,СВЦЭМ!$A$39:$A$782,$A133,СВЦЭМ!$B$39:$B$782,J$119)+'СЕТ СН'!$I$12+СВЦЭМ!$D$10+'СЕТ СН'!$I$6-'СЕТ СН'!$I$22</f>
        <v>2825.8295077900002</v>
      </c>
      <c r="K133" s="36">
        <f>SUMIFS(СВЦЭМ!$C$39:$C$782,СВЦЭМ!$A$39:$A$782,$A133,СВЦЭМ!$B$39:$B$782,K$119)+'СЕТ СН'!$I$12+СВЦЭМ!$D$10+'СЕТ СН'!$I$6-'СЕТ СН'!$I$22</f>
        <v>2783.6644173300001</v>
      </c>
      <c r="L133" s="36">
        <f>SUMIFS(СВЦЭМ!$C$39:$C$782,СВЦЭМ!$A$39:$A$782,$A133,СВЦЭМ!$B$39:$B$782,L$119)+'СЕТ СН'!$I$12+СВЦЭМ!$D$10+'СЕТ СН'!$I$6-'СЕТ СН'!$I$22</f>
        <v>2769.5729332999999</v>
      </c>
      <c r="M133" s="36">
        <f>SUMIFS(СВЦЭМ!$C$39:$C$782,СВЦЭМ!$A$39:$A$782,$A133,СВЦЭМ!$B$39:$B$782,M$119)+'СЕТ СН'!$I$12+СВЦЭМ!$D$10+'СЕТ СН'!$I$6-'СЕТ СН'!$I$22</f>
        <v>2744.5446141900002</v>
      </c>
      <c r="N133" s="36">
        <f>SUMIFS(СВЦЭМ!$C$39:$C$782,СВЦЭМ!$A$39:$A$782,$A133,СВЦЭМ!$B$39:$B$782,N$119)+'СЕТ СН'!$I$12+СВЦЭМ!$D$10+'СЕТ СН'!$I$6-'СЕТ СН'!$I$22</f>
        <v>2779.1784717400001</v>
      </c>
      <c r="O133" s="36">
        <f>SUMIFS(СВЦЭМ!$C$39:$C$782,СВЦЭМ!$A$39:$A$782,$A133,СВЦЭМ!$B$39:$B$782,O$119)+'СЕТ СН'!$I$12+СВЦЭМ!$D$10+'СЕТ СН'!$I$6-'СЕТ СН'!$I$22</f>
        <v>2811.1829190999997</v>
      </c>
      <c r="P133" s="36">
        <f>SUMIFS(СВЦЭМ!$C$39:$C$782,СВЦЭМ!$A$39:$A$782,$A133,СВЦЭМ!$B$39:$B$782,P$119)+'СЕТ СН'!$I$12+СВЦЭМ!$D$10+'СЕТ СН'!$I$6-'СЕТ СН'!$I$22</f>
        <v>2818.1842615200003</v>
      </c>
      <c r="Q133" s="36">
        <f>SUMIFS(СВЦЭМ!$C$39:$C$782,СВЦЭМ!$A$39:$A$782,$A133,СВЦЭМ!$B$39:$B$782,Q$119)+'СЕТ СН'!$I$12+СВЦЭМ!$D$10+'СЕТ СН'!$I$6-'СЕТ СН'!$I$22</f>
        <v>2825.8975570399998</v>
      </c>
      <c r="R133" s="36">
        <f>SUMIFS(СВЦЭМ!$C$39:$C$782,СВЦЭМ!$A$39:$A$782,$A133,СВЦЭМ!$B$39:$B$782,R$119)+'СЕТ СН'!$I$12+СВЦЭМ!$D$10+'СЕТ СН'!$I$6-'СЕТ СН'!$I$22</f>
        <v>2811.9076313999999</v>
      </c>
      <c r="S133" s="36">
        <f>SUMIFS(СВЦЭМ!$C$39:$C$782,СВЦЭМ!$A$39:$A$782,$A133,СВЦЭМ!$B$39:$B$782,S$119)+'СЕТ СН'!$I$12+СВЦЭМ!$D$10+'СЕТ СН'!$I$6-'СЕТ СН'!$I$22</f>
        <v>2790.098935</v>
      </c>
      <c r="T133" s="36">
        <f>SUMIFS(СВЦЭМ!$C$39:$C$782,СВЦЭМ!$A$39:$A$782,$A133,СВЦЭМ!$B$39:$B$782,T$119)+'СЕТ СН'!$I$12+СВЦЭМ!$D$10+'СЕТ СН'!$I$6-'СЕТ СН'!$I$22</f>
        <v>2771.9242906099998</v>
      </c>
      <c r="U133" s="36">
        <f>SUMIFS(СВЦЭМ!$C$39:$C$782,СВЦЭМ!$A$39:$A$782,$A133,СВЦЭМ!$B$39:$B$782,U$119)+'СЕТ СН'!$I$12+СВЦЭМ!$D$10+'СЕТ СН'!$I$6-'СЕТ СН'!$I$22</f>
        <v>2741.9503455599997</v>
      </c>
      <c r="V133" s="36">
        <f>SUMIFS(СВЦЭМ!$C$39:$C$782,СВЦЭМ!$A$39:$A$782,$A133,СВЦЭМ!$B$39:$B$782,V$119)+'СЕТ СН'!$I$12+СВЦЭМ!$D$10+'СЕТ СН'!$I$6-'СЕТ СН'!$I$22</f>
        <v>2762.1958735400003</v>
      </c>
      <c r="W133" s="36">
        <f>SUMIFS(СВЦЭМ!$C$39:$C$782,СВЦЭМ!$A$39:$A$782,$A133,СВЦЭМ!$B$39:$B$782,W$119)+'СЕТ СН'!$I$12+СВЦЭМ!$D$10+'СЕТ СН'!$I$6-'СЕТ СН'!$I$22</f>
        <v>2771.0548128</v>
      </c>
      <c r="X133" s="36">
        <f>SUMIFS(СВЦЭМ!$C$39:$C$782,СВЦЭМ!$A$39:$A$782,$A133,СВЦЭМ!$B$39:$B$782,X$119)+'СЕТ СН'!$I$12+СВЦЭМ!$D$10+'СЕТ СН'!$I$6-'СЕТ СН'!$I$22</f>
        <v>2814.2661643800002</v>
      </c>
      <c r="Y133" s="36">
        <f>SUMIFS(СВЦЭМ!$C$39:$C$782,СВЦЭМ!$A$39:$A$782,$A133,СВЦЭМ!$B$39:$B$782,Y$119)+'СЕТ СН'!$I$12+СВЦЭМ!$D$10+'СЕТ СН'!$I$6-'СЕТ СН'!$I$22</f>
        <v>2831.6754940700002</v>
      </c>
    </row>
    <row r="134" spans="1:25" ht="15.75" x14ac:dyDescent="0.2">
      <c r="A134" s="35">
        <f t="shared" si="3"/>
        <v>45000</v>
      </c>
      <c r="B134" s="36">
        <f>SUMIFS(СВЦЭМ!$C$39:$C$782,СВЦЭМ!$A$39:$A$782,$A134,СВЦЭМ!$B$39:$B$782,B$119)+'СЕТ СН'!$I$12+СВЦЭМ!$D$10+'СЕТ СН'!$I$6-'СЕТ СН'!$I$22</f>
        <v>2858.2450347100003</v>
      </c>
      <c r="C134" s="36">
        <f>SUMIFS(СВЦЭМ!$C$39:$C$782,СВЦЭМ!$A$39:$A$782,$A134,СВЦЭМ!$B$39:$B$782,C$119)+'СЕТ СН'!$I$12+СВЦЭМ!$D$10+'СЕТ СН'!$I$6-'СЕТ СН'!$I$22</f>
        <v>2918.42779608</v>
      </c>
      <c r="D134" s="36">
        <f>SUMIFS(СВЦЭМ!$C$39:$C$782,СВЦЭМ!$A$39:$A$782,$A134,СВЦЭМ!$B$39:$B$782,D$119)+'СЕТ СН'!$I$12+СВЦЭМ!$D$10+'СЕТ СН'!$I$6-'СЕТ СН'!$I$22</f>
        <v>2953.4951415</v>
      </c>
      <c r="E134" s="36">
        <f>SUMIFS(СВЦЭМ!$C$39:$C$782,СВЦЭМ!$A$39:$A$782,$A134,СВЦЭМ!$B$39:$B$782,E$119)+'СЕТ СН'!$I$12+СВЦЭМ!$D$10+'СЕТ СН'!$I$6-'СЕТ СН'!$I$22</f>
        <v>2950.5775461399999</v>
      </c>
      <c r="F134" s="36">
        <f>SUMIFS(СВЦЭМ!$C$39:$C$782,СВЦЭМ!$A$39:$A$782,$A134,СВЦЭМ!$B$39:$B$782,F$119)+'СЕТ СН'!$I$12+СВЦЭМ!$D$10+'СЕТ СН'!$I$6-'СЕТ СН'!$I$22</f>
        <v>2960.13997814</v>
      </c>
      <c r="G134" s="36">
        <f>SUMIFS(СВЦЭМ!$C$39:$C$782,СВЦЭМ!$A$39:$A$782,$A134,СВЦЭМ!$B$39:$B$782,G$119)+'СЕТ СН'!$I$12+СВЦЭМ!$D$10+'СЕТ СН'!$I$6-'СЕТ СН'!$I$22</f>
        <v>2942.2456532699998</v>
      </c>
      <c r="H134" s="36">
        <f>SUMIFS(СВЦЭМ!$C$39:$C$782,СВЦЭМ!$A$39:$A$782,$A134,СВЦЭМ!$B$39:$B$782,H$119)+'СЕТ СН'!$I$12+СВЦЭМ!$D$10+'СЕТ СН'!$I$6-'СЕТ СН'!$I$22</f>
        <v>2873.9462604400001</v>
      </c>
      <c r="I134" s="36">
        <f>SUMIFS(СВЦЭМ!$C$39:$C$782,СВЦЭМ!$A$39:$A$782,$A134,СВЦЭМ!$B$39:$B$782,I$119)+'СЕТ СН'!$I$12+СВЦЭМ!$D$10+'СЕТ СН'!$I$6-'СЕТ СН'!$I$22</f>
        <v>2804.1550612999999</v>
      </c>
      <c r="J134" s="36">
        <f>SUMIFS(СВЦЭМ!$C$39:$C$782,СВЦЭМ!$A$39:$A$782,$A134,СВЦЭМ!$B$39:$B$782,J$119)+'СЕТ СН'!$I$12+СВЦЭМ!$D$10+'СЕТ СН'!$I$6-'СЕТ СН'!$I$22</f>
        <v>2810.4398711599997</v>
      </c>
      <c r="K134" s="36">
        <f>SUMIFS(СВЦЭМ!$C$39:$C$782,СВЦЭМ!$A$39:$A$782,$A134,СВЦЭМ!$B$39:$B$782,K$119)+'СЕТ СН'!$I$12+СВЦЭМ!$D$10+'СЕТ СН'!$I$6-'СЕТ СН'!$I$22</f>
        <v>2912.0438500700002</v>
      </c>
      <c r="L134" s="36">
        <f>SUMIFS(СВЦЭМ!$C$39:$C$782,СВЦЭМ!$A$39:$A$782,$A134,СВЦЭМ!$B$39:$B$782,L$119)+'СЕТ СН'!$I$12+СВЦЭМ!$D$10+'СЕТ СН'!$I$6-'СЕТ СН'!$I$22</f>
        <v>9594.8459654300023</v>
      </c>
      <c r="M134" s="36">
        <f>SUMIFS(СВЦЭМ!$C$39:$C$782,СВЦЭМ!$A$39:$A$782,$A134,СВЦЭМ!$B$39:$B$782,M$119)+'СЕТ СН'!$I$12+СВЦЭМ!$D$10+'СЕТ СН'!$I$6-'СЕТ СН'!$I$22</f>
        <v>2746.5914966099999</v>
      </c>
      <c r="N134" s="36">
        <f>SUMIFS(СВЦЭМ!$C$39:$C$782,СВЦЭМ!$A$39:$A$782,$A134,СВЦЭМ!$B$39:$B$782,N$119)+'СЕТ СН'!$I$12+СВЦЭМ!$D$10+'СЕТ СН'!$I$6-'СЕТ СН'!$I$22</f>
        <v>2781.79261137</v>
      </c>
      <c r="O134" s="36">
        <f>SUMIFS(СВЦЭМ!$C$39:$C$782,СВЦЭМ!$A$39:$A$782,$A134,СВЦЭМ!$B$39:$B$782,O$119)+'СЕТ СН'!$I$12+СВЦЭМ!$D$10+'СЕТ СН'!$I$6-'СЕТ СН'!$I$22</f>
        <v>2791.2696061900001</v>
      </c>
      <c r="P134" s="36">
        <f>SUMIFS(СВЦЭМ!$C$39:$C$782,СВЦЭМ!$A$39:$A$782,$A134,СВЦЭМ!$B$39:$B$782,P$119)+'СЕТ СН'!$I$12+СВЦЭМ!$D$10+'СЕТ СН'!$I$6-'СЕТ СН'!$I$22</f>
        <v>2795.9141294199999</v>
      </c>
      <c r="Q134" s="36">
        <f>SUMIFS(СВЦЭМ!$C$39:$C$782,СВЦЭМ!$A$39:$A$782,$A134,СВЦЭМ!$B$39:$B$782,Q$119)+'СЕТ СН'!$I$12+СВЦЭМ!$D$10+'СЕТ СН'!$I$6-'СЕТ СН'!$I$22</f>
        <v>2808.4073271799998</v>
      </c>
      <c r="R134" s="36">
        <f>SUMIFS(СВЦЭМ!$C$39:$C$782,СВЦЭМ!$A$39:$A$782,$A134,СВЦЭМ!$B$39:$B$782,R$119)+'СЕТ СН'!$I$12+СВЦЭМ!$D$10+'СЕТ СН'!$I$6-'СЕТ СН'!$I$22</f>
        <v>2802.1627245499999</v>
      </c>
      <c r="S134" s="36">
        <f>SUMIFS(СВЦЭМ!$C$39:$C$782,СВЦЭМ!$A$39:$A$782,$A134,СВЦЭМ!$B$39:$B$782,S$119)+'СЕТ СН'!$I$12+СВЦЭМ!$D$10+'СЕТ СН'!$I$6-'СЕТ СН'!$I$22</f>
        <v>2778.4958598499998</v>
      </c>
      <c r="T134" s="36">
        <f>SUMIFS(СВЦЭМ!$C$39:$C$782,СВЦЭМ!$A$39:$A$782,$A134,СВЦЭМ!$B$39:$B$782,T$119)+'СЕТ СН'!$I$12+СВЦЭМ!$D$10+'СЕТ СН'!$I$6-'СЕТ СН'!$I$22</f>
        <v>2753.30046455</v>
      </c>
      <c r="U134" s="36">
        <f>SUMIFS(СВЦЭМ!$C$39:$C$782,СВЦЭМ!$A$39:$A$782,$A134,СВЦЭМ!$B$39:$B$782,U$119)+'СЕТ СН'!$I$12+СВЦЭМ!$D$10+'СЕТ СН'!$I$6-'СЕТ СН'!$I$22</f>
        <v>3050.5702393299998</v>
      </c>
      <c r="V134" s="36">
        <f>SUMIFS(СВЦЭМ!$C$39:$C$782,СВЦЭМ!$A$39:$A$782,$A134,СВЦЭМ!$B$39:$B$782,V$119)+'СЕТ СН'!$I$12+СВЦЭМ!$D$10+'СЕТ СН'!$I$6-'СЕТ СН'!$I$22</f>
        <v>2743.4472262899999</v>
      </c>
      <c r="W134" s="36">
        <f>SUMIFS(СВЦЭМ!$C$39:$C$782,СВЦЭМ!$A$39:$A$782,$A134,СВЦЭМ!$B$39:$B$782,W$119)+'СЕТ СН'!$I$12+СВЦЭМ!$D$10+'СЕТ СН'!$I$6-'СЕТ СН'!$I$22</f>
        <v>2753.2671946099999</v>
      </c>
      <c r="X134" s="36">
        <f>SUMIFS(СВЦЭМ!$C$39:$C$782,СВЦЭМ!$A$39:$A$782,$A134,СВЦЭМ!$B$39:$B$782,X$119)+'СЕТ СН'!$I$12+СВЦЭМ!$D$10+'СЕТ СН'!$I$6-'СЕТ СН'!$I$22</f>
        <v>2790.2859213700003</v>
      </c>
      <c r="Y134" s="36">
        <f>SUMIFS(СВЦЭМ!$C$39:$C$782,СВЦЭМ!$A$39:$A$782,$A134,СВЦЭМ!$B$39:$B$782,Y$119)+'СЕТ СН'!$I$12+СВЦЭМ!$D$10+'СЕТ СН'!$I$6-'СЕТ СН'!$I$22</f>
        <v>2809.3785407699997</v>
      </c>
    </row>
    <row r="135" spans="1:25" ht="15.75" x14ac:dyDescent="0.2">
      <c r="A135" s="35">
        <f t="shared" si="3"/>
        <v>45001</v>
      </c>
      <c r="B135" s="36">
        <f>SUMIFS(СВЦЭМ!$C$39:$C$782,СВЦЭМ!$A$39:$A$782,$A135,СВЦЭМ!$B$39:$B$782,B$119)+'СЕТ СН'!$I$12+СВЦЭМ!$D$10+'СЕТ СН'!$I$6-'СЕТ СН'!$I$22</f>
        <v>2810.46117035</v>
      </c>
      <c r="C135" s="36">
        <f>SUMIFS(СВЦЭМ!$C$39:$C$782,СВЦЭМ!$A$39:$A$782,$A135,СВЦЭМ!$B$39:$B$782,C$119)+'СЕТ СН'!$I$12+СВЦЭМ!$D$10+'СЕТ СН'!$I$6-'СЕТ СН'!$I$22</f>
        <v>2880.2541406800001</v>
      </c>
      <c r="D135" s="36">
        <f>SUMIFS(СВЦЭМ!$C$39:$C$782,СВЦЭМ!$A$39:$A$782,$A135,СВЦЭМ!$B$39:$B$782,D$119)+'СЕТ СН'!$I$12+СВЦЭМ!$D$10+'СЕТ СН'!$I$6-'СЕТ СН'!$I$22</f>
        <v>2904.7692484500003</v>
      </c>
      <c r="E135" s="36">
        <f>SUMIFS(СВЦЭМ!$C$39:$C$782,СВЦЭМ!$A$39:$A$782,$A135,СВЦЭМ!$B$39:$B$782,E$119)+'СЕТ СН'!$I$12+СВЦЭМ!$D$10+'СЕТ СН'!$I$6-'СЕТ СН'!$I$22</f>
        <v>2924.47909983</v>
      </c>
      <c r="F135" s="36">
        <f>SUMIFS(СВЦЭМ!$C$39:$C$782,СВЦЭМ!$A$39:$A$782,$A135,СВЦЭМ!$B$39:$B$782,F$119)+'СЕТ СН'!$I$12+СВЦЭМ!$D$10+'СЕТ СН'!$I$6-'СЕТ СН'!$I$22</f>
        <v>2929.2444316199999</v>
      </c>
      <c r="G135" s="36">
        <f>SUMIFS(СВЦЭМ!$C$39:$C$782,СВЦЭМ!$A$39:$A$782,$A135,СВЦЭМ!$B$39:$B$782,G$119)+'СЕТ СН'!$I$12+СВЦЭМ!$D$10+'СЕТ СН'!$I$6-'СЕТ СН'!$I$22</f>
        <v>2908.0716154000002</v>
      </c>
      <c r="H135" s="36">
        <f>SUMIFS(СВЦЭМ!$C$39:$C$782,СВЦЭМ!$A$39:$A$782,$A135,СВЦЭМ!$B$39:$B$782,H$119)+'СЕТ СН'!$I$12+СВЦЭМ!$D$10+'СЕТ СН'!$I$6-'СЕТ СН'!$I$22</f>
        <v>2833.82995833</v>
      </c>
      <c r="I135" s="36">
        <f>SUMIFS(СВЦЭМ!$C$39:$C$782,СВЦЭМ!$A$39:$A$782,$A135,СВЦЭМ!$B$39:$B$782,I$119)+'СЕТ СН'!$I$12+СВЦЭМ!$D$10+'СЕТ СН'!$I$6-'СЕТ СН'!$I$22</f>
        <v>2803.0805379900003</v>
      </c>
      <c r="J135" s="36">
        <f>SUMIFS(СВЦЭМ!$C$39:$C$782,СВЦЭМ!$A$39:$A$782,$A135,СВЦЭМ!$B$39:$B$782,J$119)+'СЕТ СН'!$I$12+СВЦЭМ!$D$10+'СЕТ СН'!$I$6-'СЕТ СН'!$I$22</f>
        <v>2791.4299594599997</v>
      </c>
      <c r="K135" s="36">
        <f>SUMIFS(СВЦЭМ!$C$39:$C$782,СВЦЭМ!$A$39:$A$782,$A135,СВЦЭМ!$B$39:$B$782,K$119)+'СЕТ СН'!$I$12+СВЦЭМ!$D$10+'СЕТ СН'!$I$6-'СЕТ СН'!$I$22</f>
        <v>2771.92243534</v>
      </c>
      <c r="L135" s="36">
        <f>SUMIFS(СВЦЭМ!$C$39:$C$782,СВЦЭМ!$A$39:$A$782,$A135,СВЦЭМ!$B$39:$B$782,L$119)+'СЕТ СН'!$I$12+СВЦЭМ!$D$10+'СЕТ СН'!$I$6-'СЕТ СН'!$I$22</f>
        <v>2801.0415912099998</v>
      </c>
      <c r="M135" s="36">
        <f>SUMIFS(СВЦЭМ!$C$39:$C$782,СВЦЭМ!$A$39:$A$782,$A135,СВЦЭМ!$B$39:$B$782,M$119)+'СЕТ СН'!$I$12+СВЦЭМ!$D$10+'СЕТ СН'!$I$6-'СЕТ СН'!$I$22</f>
        <v>2834.5080244600003</v>
      </c>
      <c r="N135" s="36">
        <f>SUMIFS(СВЦЭМ!$C$39:$C$782,СВЦЭМ!$A$39:$A$782,$A135,СВЦЭМ!$B$39:$B$782,N$119)+'СЕТ СН'!$I$12+СВЦЭМ!$D$10+'СЕТ СН'!$I$6-'СЕТ СН'!$I$22</f>
        <v>2878.77915029</v>
      </c>
      <c r="O135" s="36">
        <f>SUMIFS(СВЦЭМ!$C$39:$C$782,СВЦЭМ!$A$39:$A$782,$A135,СВЦЭМ!$B$39:$B$782,O$119)+'СЕТ СН'!$I$12+СВЦЭМ!$D$10+'СЕТ СН'!$I$6-'СЕТ СН'!$I$22</f>
        <v>2890.2113960199999</v>
      </c>
      <c r="P135" s="36">
        <f>SUMIFS(СВЦЭМ!$C$39:$C$782,СВЦЭМ!$A$39:$A$782,$A135,СВЦЭМ!$B$39:$B$782,P$119)+'СЕТ СН'!$I$12+СВЦЭМ!$D$10+'СЕТ СН'!$I$6-'СЕТ СН'!$I$22</f>
        <v>2889.4893928399997</v>
      </c>
      <c r="Q135" s="36">
        <f>SUMIFS(СВЦЭМ!$C$39:$C$782,СВЦЭМ!$A$39:$A$782,$A135,СВЦЭМ!$B$39:$B$782,Q$119)+'СЕТ СН'!$I$12+СВЦЭМ!$D$10+'СЕТ СН'!$I$6-'СЕТ СН'!$I$22</f>
        <v>2901.8043445499998</v>
      </c>
      <c r="R135" s="36">
        <f>SUMIFS(СВЦЭМ!$C$39:$C$782,СВЦЭМ!$A$39:$A$782,$A135,СВЦЭМ!$B$39:$B$782,R$119)+'СЕТ СН'!$I$12+СВЦЭМ!$D$10+'СЕТ СН'!$I$6-'СЕТ СН'!$I$22</f>
        <v>2904.7934481399998</v>
      </c>
      <c r="S135" s="36">
        <f>SUMIFS(СВЦЭМ!$C$39:$C$782,СВЦЭМ!$A$39:$A$782,$A135,СВЦЭМ!$B$39:$B$782,S$119)+'СЕТ СН'!$I$12+СВЦЭМ!$D$10+'СЕТ СН'!$I$6-'СЕТ СН'!$I$22</f>
        <v>2895.0162818899998</v>
      </c>
      <c r="T135" s="36">
        <f>SUMIFS(СВЦЭМ!$C$39:$C$782,СВЦЭМ!$A$39:$A$782,$A135,СВЦЭМ!$B$39:$B$782,T$119)+'СЕТ СН'!$I$12+СВЦЭМ!$D$10+'СЕТ СН'!$I$6-'СЕТ СН'!$I$22</f>
        <v>2834.0564045700003</v>
      </c>
      <c r="U135" s="36">
        <f>SUMIFS(СВЦЭМ!$C$39:$C$782,СВЦЭМ!$A$39:$A$782,$A135,СВЦЭМ!$B$39:$B$782,U$119)+'СЕТ СН'!$I$12+СВЦЭМ!$D$10+'СЕТ СН'!$I$6-'СЕТ СН'!$I$22</f>
        <v>2792.42692515</v>
      </c>
      <c r="V135" s="36">
        <f>SUMIFS(СВЦЭМ!$C$39:$C$782,СВЦЭМ!$A$39:$A$782,$A135,СВЦЭМ!$B$39:$B$782,V$119)+'СЕТ СН'!$I$12+СВЦЭМ!$D$10+'СЕТ СН'!$I$6-'СЕТ СН'!$I$22</f>
        <v>2779.6074189299998</v>
      </c>
      <c r="W135" s="36">
        <f>SUMIFS(СВЦЭМ!$C$39:$C$782,СВЦЭМ!$A$39:$A$782,$A135,СВЦЭМ!$B$39:$B$782,W$119)+'СЕТ СН'!$I$12+СВЦЭМ!$D$10+'СЕТ СН'!$I$6-'СЕТ СН'!$I$22</f>
        <v>2809.8069292299997</v>
      </c>
      <c r="X135" s="36">
        <f>SUMIFS(СВЦЭМ!$C$39:$C$782,СВЦЭМ!$A$39:$A$782,$A135,СВЦЭМ!$B$39:$B$782,X$119)+'СЕТ СН'!$I$12+СВЦЭМ!$D$10+'СЕТ СН'!$I$6-'СЕТ СН'!$I$22</f>
        <v>2792.2708654600001</v>
      </c>
      <c r="Y135" s="36">
        <f>SUMIFS(СВЦЭМ!$C$39:$C$782,СВЦЭМ!$A$39:$A$782,$A135,СВЦЭМ!$B$39:$B$782,Y$119)+'СЕТ СН'!$I$12+СВЦЭМ!$D$10+'СЕТ СН'!$I$6-'СЕТ СН'!$I$22</f>
        <v>2815.9160918600001</v>
      </c>
    </row>
    <row r="136" spans="1:25" ht="15.75" x14ac:dyDescent="0.2">
      <c r="A136" s="35">
        <f t="shared" si="3"/>
        <v>45002</v>
      </c>
      <c r="B136" s="36">
        <f>SUMIFS(СВЦЭМ!$C$39:$C$782,СВЦЭМ!$A$39:$A$782,$A136,СВЦЭМ!$B$39:$B$782,B$119)+'СЕТ СН'!$I$12+СВЦЭМ!$D$10+'СЕТ СН'!$I$6-'СЕТ СН'!$I$22</f>
        <v>2874.4516926599999</v>
      </c>
      <c r="C136" s="36">
        <f>SUMIFS(СВЦЭМ!$C$39:$C$782,СВЦЭМ!$A$39:$A$782,$A136,СВЦЭМ!$B$39:$B$782,C$119)+'СЕТ СН'!$I$12+СВЦЭМ!$D$10+'СЕТ СН'!$I$6-'СЕТ СН'!$I$22</f>
        <v>2925.2683661199999</v>
      </c>
      <c r="D136" s="36">
        <f>SUMIFS(СВЦЭМ!$C$39:$C$782,СВЦЭМ!$A$39:$A$782,$A136,СВЦЭМ!$B$39:$B$782,D$119)+'СЕТ СН'!$I$12+СВЦЭМ!$D$10+'СЕТ СН'!$I$6-'СЕТ СН'!$I$22</f>
        <v>2929.0462293800001</v>
      </c>
      <c r="E136" s="36">
        <f>SUMIFS(СВЦЭМ!$C$39:$C$782,СВЦЭМ!$A$39:$A$782,$A136,СВЦЭМ!$B$39:$B$782,E$119)+'СЕТ СН'!$I$12+СВЦЭМ!$D$10+'СЕТ СН'!$I$6-'СЕТ СН'!$I$22</f>
        <v>2927.26157173</v>
      </c>
      <c r="F136" s="36">
        <f>SUMIFS(СВЦЭМ!$C$39:$C$782,СВЦЭМ!$A$39:$A$782,$A136,СВЦЭМ!$B$39:$B$782,F$119)+'СЕТ СН'!$I$12+СВЦЭМ!$D$10+'СЕТ СН'!$I$6-'СЕТ СН'!$I$22</f>
        <v>2933.7821806299999</v>
      </c>
      <c r="G136" s="36">
        <f>SUMIFS(СВЦЭМ!$C$39:$C$782,СВЦЭМ!$A$39:$A$782,$A136,СВЦЭМ!$B$39:$B$782,G$119)+'СЕТ СН'!$I$12+СВЦЭМ!$D$10+'СЕТ СН'!$I$6-'СЕТ СН'!$I$22</f>
        <v>2920.83077336</v>
      </c>
      <c r="H136" s="36">
        <f>SUMIFS(СВЦЭМ!$C$39:$C$782,СВЦЭМ!$A$39:$A$782,$A136,СВЦЭМ!$B$39:$B$782,H$119)+'СЕТ СН'!$I$12+СВЦЭМ!$D$10+'СЕТ СН'!$I$6-'СЕТ СН'!$I$22</f>
        <v>2876.9253990500001</v>
      </c>
      <c r="I136" s="36">
        <f>SUMIFS(СВЦЭМ!$C$39:$C$782,СВЦЭМ!$A$39:$A$782,$A136,СВЦЭМ!$B$39:$B$782,I$119)+'СЕТ СН'!$I$12+СВЦЭМ!$D$10+'СЕТ СН'!$I$6-'СЕТ СН'!$I$22</f>
        <v>2796.8763446399998</v>
      </c>
      <c r="J136" s="36">
        <f>SUMIFS(СВЦЭМ!$C$39:$C$782,СВЦЭМ!$A$39:$A$782,$A136,СВЦЭМ!$B$39:$B$782,J$119)+'СЕТ СН'!$I$12+СВЦЭМ!$D$10+'СЕТ СН'!$I$6-'СЕТ СН'!$I$22</f>
        <v>2805.62696882</v>
      </c>
      <c r="K136" s="36">
        <f>SUMIFS(СВЦЭМ!$C$39:$C$782,СВЦЭМ!$A$39:$A$782,$A136,СВЦЭМ!$B$39:$B$782,K$119)+'СЕТ СН'!$I$12+СВЦЭМ!$D$10+'СЕТ СН'!$I$6-'СЕТ СН'!$I$22</f>
        <v>3023.6878767899998</v>
      </c>
      <c r="L136" s="36">
        <f>SUMIFS(СВЦЭМ!$C$39:$C$782,СВЦЭМ!$A$39:$A$782,$A136,СВЦЭМ!$B$39:$B$782,L$119)+'СЕТ СН'!$I$12+СВЦЭМ!$D$10+'СЕТ СН'!$I$6-'СЕТ СН'!$I$22</f>
        <v>164753.62943436997</v>
      </c>
      <c r="M136" s="36">
        <f>SUMIFS(СВЦЭМ!$C$39:$C$782,СВЦЭМ!$A$39:$A$782,$A136,СВЦЭМ!$B$39:$B$782,M$119)+'СЕТ СН'!$I$12+СВЦЭМ!$D$10+'СЕТ СН'!$I$6-'СЕТ СН'!$I$22</f>
        <v>2781.2485579100003</v>
      </c>
      <c r="N136" s="36">
        <f>SUMIFS(СВЦЭМ!$C$39:$C$782,СВЦЭМ!$A$39:$A$782,$A136,СВЦЭМ!$B$39:$B$782,N$119)+'СЕТ СН'!$I$12+СВЦЭМ!$D$10+'СЕТ СН'!$I$6-'СЕТ СН'!$I$22</f>
        <v>2813.19851049</v>
      </c>
      <c r="O136" s="36">
        <f>SUMIFS(СВЦЭМ!$C$39:$C$782,СВЦЭМ!$A$39:$A$782,$A136,СВЦЭМ!$B$39:$B$782,O$119)+'СЕТ СН'!$I$12+СВЦЭМ!$D$10+'СЕТ СН'!$I$6-'СЕТ СН'!$I$22</f>
        <v>2834.4413412700001</v>
      </c>
      <c r="P136" s="36">
        <f>SUMIFS(СВЦЭМ!$C$39:$C$782,СВЦЭМ!$A$39:$A$782,$A136,СВЦЭМ!$B$39:$B$782,P$119)+'СЕТ СН'!$I$12+СВЦЭМ!$D$10+'СЕТ СН'!$I$6-'СЕТ СН'!$I$22</f>
        <v>2839.0084782700001</v>
      </c>
      <c r="Q136" s="36">
        <f>SUMIFS(СВЦЭМ!$C$39:$C$782,СВЦЭМ!$A$39:$A$782,$A136,СВЦЭМ!$B$39:$B$782,Q$119)+'СЕТ СН'!$I$12+СВЦЭМ!$D$10+'СЕТ СН'!$I$6-'СЕТ СН'!$I$22</f>
        <v>2849.4897411900001</v>
      </c>
      <c r="R136" s="36">
        <f>SUMIFS(СВЦЭМ!$C$39:$C$782,СВЦЭМ!$A$39:$A$782,$A136,СВЦЭМ!$B$39:$B$782,R$119)+'СЕТ СН'!$I$12+СВЦЭМ!$D$10+'СЕТ СН'!$I$6-'СЕТ СН'!$I$22</f>
        <v>2834.3683849700001</v>
      </c>
      <c r="S136" s="36">
        <f>SUMIFS(СВЦЭМ!$C$39:$C$782,СВЦЭМ!$A$39:$A$782,$A136,СВЦЭМ!$B$39:$B$782,S$119)+'СЕТ СН'!$I$12+СВЦЭМ!$D$10+'СЕТ СН'!$I$6-'СЕТ СН'!$I$22</f>
        <v>3594.7895654399999</v>
      </c>
      <c r="T136" s="36">
        <f>SUMIFS(СВЦЭМ!$C$39:$C$782,СВЦЭМ!$A$39:$A$782,$A136,СВЦЭМ!$B$39:$B$782,T$119)+'СЕТ СН'!$I$12+СВЦЭМ!$D$10+'СЕТ СН'!$I$6-'СЕТ СН'!$I$22</f>
        <v>2821.9927368799999</v>
      </c>
      <c r="U136" s="36">
        <f>SUMIFS(СВЦЭМ!$C$39:$C$782,СВЦЭМ!$A$39:$A$782,$A136,СВЦЭМ!$B$39:$B$782,U$119)+'СЕТ СН'!$I$12+СВЦЭМ!$D$10+'СЕТ СН'!$I$6-'СЕТ СН'!$I$22</f>
        <v>2785.0542817699998</v>
      </c>
      <c r="V136" s="36">
        <f>SUMIFS(СВЦЭМ!$C$39:$C$782,СВЦЭМ!$A$39:$A$782,$A136,СВЦЭМ!$B$39:$B$782,V$119)+'СЕТ СН'!$I$12+СВЦЭМ!$D$10+'СЕТ СН'!$I$6-'СЕТ СН'!$I$22</f>
        <v>2781.4564932200001</v>
      </c>
      <c r="W136" s="36">
        <f>SUMIFS(СВЦЭМ!$C$39:$C$782,СВЦЭМ!$A$39:$A$782,$A136,СВЦЭМ!$B$39:$B$782,W$119)+'СЕТ СН'!$I$12+СВЦЭМ!$D$10+'СЕТ СН'!$I$6-'СЕТ СН'!$I$22</f>
        <v>2786.1039561600001</v>
      </c>
      <c r="X136" s="36">
        <f>SUMIFS(СВЦЭМ!$C$39:$C$782,СВЦЭМ!$A$39:$A$782,$A136,СВЦЭМ!$B$39:$B$782,X$119)+'СЕТ СН'!$I$12+СВЦЭМ!$D$10+'СЕТ СН'!$I$6-'СЕТ СН'!$I$22</f>
        <v>2835.7678191200002</v>
      </c>
      <c r="Y136" s="36">
        <f>SUMIFS(СВЦЭМ!$C$39:$C$782,СВЦЭМ!$A$39:$A$782,$A136,СВЦЭМ!$B$39:$B$782,Y$119)+'СЕТ СН'!$I$12+СВЦЭМ!$D$10+'СЕТ СН'!$I$6-'СЕТ СН'!$I$22</f>
        <v>2875.5399399500002</v>
      </c>
    </row>
    <row r="137" spans="1:25" ht="15.75" x14ac:dyDescent="0.2">
      <c r="A137" s="35">
        <f t="shared" si="3"/>
        <v>45003</v>
      </c>
      <c r="B137" s="36">
        <f>SUMIFS(СВЦЭМ!$C$39:$C$782,СВЦЭМ!$A$39:$A$782,$A137,СВЦЭМ!$B$39:$B$782,B$119)+'СЕТ СН'!$I$12+СВЦЭМ!$D$10+'СЕТ СН'!$I$6-'СЕТ СН'!$I$22</f>
        <v>2718.5295887699999</v>
      </c>
      <c r="C137" s="36">
        <f>SUMIFS(СВЦЭМ!$C$39:$C$782,СВЦЭМ!$A$39:$A$782,$A137,СВЦЭМ!$B$39:$B$782,C$119)+'СЕТ СН'!$I$12+СВЦЭМ!$D$10+'СЕТ СН'!$I$6-'СЕТ СН'!$I$22</f>
        <v>2771.08353162</v>
      </c>
      <c r="D137" s="36">
        <f>SUMIFS(СВЦЭМ!$C$39:$C$782,СВЦЭМ!$A$39:$A$782,$A137,СВЦЭМ!$B$39:$B$782,D$119)+'СЕТ СН'!$I$12+СВЦЭМ!$D$10+'СЕТ СН'!$I$6-'СЕТ СН'!$I$22</f>
        <v>2800.8710826699999</v>
      </c>
      <c r="E137" s="36">
        <f>SUMIFS(СВЦЭМ!$C$39:$C$782,СВЦЭМ!$A$39:$A$782,$A137,СВЦЭМ!$B$39:$B$782,E$119)+'СЕТ СН'!$I$12+СВЦЭМ!$D$10+'СЕТ СН'!$I$6-'СЕТ СН'!$I$22</f>
        <v>2797.69501274</v>
      </c>
      <c r="F137" s="36">
        <f>SUMIFS(СВЦЭМ!$C$39:$C$782,СВЦЭМ!$A$39:$A$782,$A137,СВЦЭМ!$B$39:$B$782,F$119)+'СЕТ СН'!$I$12+СВЦЭМ!$D$10+'СЕТ СН'!$I$6-'СЕТ СН'!$I$22</f>
        <v>2823.6153157399999</v>
      </c>
      <c r="G137" s="36">
        <f>SUMIFS(СВЦЭМ!$C$39:$C$782,СВЦЭМ!$A$39:$A$782,$A137,СВЦЭМ!$B$39:$B$782,G$119)+'СЕТ СН'!$I$12+СВЦЭМ!$D$10+'СЕТ СН'!$I$6-'СЕТ СН'!$I$22</f>
        <v>2800.4865480799999</v>
      </c>
      <c r="H137" s="36">
        <f>SUMIFS(СВЦЭМ!$C$39:$C$782,СВЦЭМ!$A$39:$A$782,$A137,СВЦЭМ!$B$39:$B$782,H$119)+'СЕТ СН'!$I$12+СВЦЭМ!$D$10+'СЕТ СН'!$I$6-'СЕТ СН'!$I$22</f>
        <v>2797.2660401900002</v>
      </c>
      <c r="I137" s="36">
        <f>SUMIFS(СВЦЭМ!$C$39:$C$782,СВЦЭМ!$A$39:$A$782,$A137,СВЦЭМ!$B$39:$B$782,I$119)+'СЕТ СН'!$I$12+СВЦЭМ!$D$10+'СЕТ СН'!$I$6-'СЕТ СН'!$I$22</f>
        <v>2778.0366276499999</v>
      </c>
      <c r="J137" s="36">
        <f>SUMIFS(СВЦЭМ!$C$39:$C$782,СВЦЭМ!$A$39:$A$782,$A137,СВЦЭМ!$B$39:$B$782,J$119)+'СЕТ СН'!$I$12+СВЦЭМ!$D$10+'СЕТ СН'!$I$6-'СЕТ СН'!$I$22</f>
        <v>2731.2616760700002</v>
      </c>
      <c r="K137" s="36">
        <f>SUMIFS(СВЦЭМ!$C$39:$C$782,СВЦЭМ!$A$39:$A$782,$A137,СВЦЭМ!$B$39:$B$782,K$119)+'СЕТ СН'!$I$12+СВЦЭМ!$D$10+'СЕТ СН'!$I$6-'СЕТ СН'!$I$22</f>
        <v>2662.4080815500001</v>
      </c>
      <c r="L137" s="36">
        <f>SUMIFS(СВЦЭМ!$C$39:$C$782,СВЦЭМ!$A$39:$A$782,$A137,СВЦЭМ!$B$39:$B$782,L$119)+'СЕТ СН'!$I$12+СВЦЭМ!$D$10+'СЕТ СН'!$I$6-'СЕТ СН'!$I$22</f>
        <v>2611.9117212900001</v>
      </c>
      <c r="M137" s="36">
        <f>SUMIFS(СВЦЭМ!$C$39:$C$782,СВЦЭМ!$A$39:$A$782,$A137,СВЦЭМ!$B$39:$B$782,M$119)+'СЕТ СН'!$I$12+СВЦЭМ!$D$10+'СЕТ СН'!$I$6-'СЕТ СН'!$I$22</f>
        <v>2598.7734809599997</v>
      </c>
      <c r="N137" s="36">
        <f>SUMIFS(СВЦЭМ!$C$39:$C$782,СВЦЭМ!$A$39:$A$782,$A137,СВЦЭМ!$B$39:$B$782,N$119)+'СЕТ СН'!$I$12+СВЦЭМ!$D$10+'СЕТ СН'!$I$6-'СЕТ СН'!$I$22</f>
        <v>2633.7772679099999</v>
      </c>
      <c r="O137" s="36">
        <f>SUMIFS(СВЦЭМ!$C$39:$C$782,СВЦЭМ!$A$39:$A$782,$A137,СВЦЭМ!$B$39:$B$782,O$119)+'СЕТ СН'!$I$12+СВЦЭМ!$D$10+'СЕТ СН'!$I$6-'СЕТ СН'!$I$22</f>
        <v>2602.5448985000003</v>
      </c>
      <c r="P137" s="36">
        <f>SUMIFS(СВЦЭМ!$C$39:$C$782,СВЦЭМ!$A$39:$A$782,$A137,СВЦЭМ!$B$39:$B$782,P$119)+'СЕТ СН'!$I$12+СВЦЭМ!$D$10+'СЕТ СН'!$I$6-'СЕТ СН'!$I$22</f>
        <v>2620.0003830999999</v>
      </c>
      <c r="Q137" s="36">
        <f>SUMIFS(СВЦЭМ!$C$39:$C$782,СВЦЭМ!$A$39:$A$782,$A137,СВЦЭМ!$B$39:$B$782,Q$119)+'СЕТ СН'!$I$12+СВЦЭМ!$D$10+'СЕТ СН'!$I$6-'СЕТ СН'!$I$22</f>
        <v>2632.7512135300003</v>
      </c>
      <c r="R137" s="36">
        <f>SUMIFS(СВЦЭМ!$C$39:$C$782,СВЦЭМ!$A$39:$A$782,$A137,СВЦЭМ!$B$39:$B$782,R$119)+'СЕТ СН'!$I$12+СВЦЭМ!$D$10+'СЕТ СН'!$I$6-'СЕТ СН'!$I$22</f>
        <v>2685.9656299999997</v>
      </c>
      <c r="S137" s="36">
        <f>SUMIFS(СВЦЭМ!$C$39:$C$782,СВЦЭМ!$A$39:$A$782,$A137,СВЦЭМ!$B$39:$B$782,S$119)+'СЕТ СН'!$I$12+СВЦЭМ!$D$10+'СЕТ СН'!$I$6-'СЕТ СН'!$I$22</f>
        <v>2647.39544497</v>
      </c>
      <c r="T137" s="36">
        <f>SUMIFS(СВЦЭМ!$C$39:$C$782,СВЦЭМ!$A$39:$A$782,$A137,СВЦЭМ!$B$39:$B$782,T$119)+'СЕТ СН'!$I$12+СВЦЭМ!$D$10+'СЕТ СН'!$I$6-'СЕТ СН'!$I$22</f>
        <v>2637.46446926</v>
      </c>
      <c r="U137" s="36">
        <f>SUMIFS(СВЦЭМ!$C$39:$C$782,СВЦЭМ!$A$39:$A$782,$A137,СВЦЭМ!$B$39:$B$782,U$119)+'СЕТ СН'!$I$12+СВЦЭМ!$D$10+'СЕТ СН'!$I$6-'СЕТ СН'!$I$22</f>
        <v>2626.4154537700001</v>
      </c>
      <c r="V137" s="36">
        <f>SUMIFS(СВЦЭМ!$C$39:$C$782,СВЦЭМ!$A$39:$A$782,$A137,СВЦЭМ!$B$39:$B$782,V$119)+'СЕТ СН'!$I$12+СВЦЭМ!$D$10+'СЕТ СН'!$I$6-'СЕТ СН'!$I$22</f>
        <v>2592.3113618299999</v>
      </c>
      <c r="W137" s="36">
        <f>SUMIFS(СВЦЭМ!$C$39:$C$782,СВЦЭМ!$A$39:$A$782,$A137,СВЦЭМ!$B$39:$B$782,W$119)+'СЕТ СН'!$I$12+СВЦЭМ!$D$10+'СЕТ СН'!$I$6-'СЕТ СН'!$I$22</f>
        <v>2605.70254879</v>
      </c>
      <c r="X137" s="36">
        <f>SUMIFS(СВЦЭМ!$C$39:$C$782,СВЦЭМ!$A$39:$A$782,$A137,СВЦЭМ!$B$39:$B$782,X$119)+'СЕТ СН'!$I$12+СВЦЭМ!$D$10+'СЕТ СН'!$I$6-'СЕТ СН'!$I$22</f>
        <v>2646.1614224699997</v>
      </c>
      <c r="Y137" s="36">
        <f>SUMIFS(СВЦЭМ!$C$39:$C$782,СВЦЭМ!$A$39:$A$782,$A137,СВЦЭМ!$B$39:$B$782,Y$119)+'СЕТ СН'!$I$12+СВЦЭМ!$D$10+'СЕТ СН'!$I$6-'СЕТ СН'!$I$22</f>
        <v>2672.7437142199997</v>
      </c>
    </row>
    <row r="138" spans="1:25" ht="15.75" x14ac:dyDescent="0.2">
      <c r="A138" s="35">
        <f t="shared" si="3"/>
        <v>45004</v>
      </c>
      <c r="B138" s="36">
        <f>SUMIFS(СВЦЭМ!$C$39:$C$782,СВЦЭМ!$A$39:$A$782,$A138,СВЦЭМ!$B$39:$B$782,B$119)+'СЕТ СН'!$I$12+СВЦЭМ!$D$10+'СЕТ СН'!$I$6-'СЕТ СН'!$I$22</f>
        <v>2719.5546847400001</v>
      </c>
      <c r="C138" s="36">
        <f>SUMIFS(СВЦЭМ!$C$39:$C$782,СВЦЭМ!$A$39:$A$782,$A138,СВЦЭМ!$B$39:$B$782,C$119)+'СЕТ СН'!$I$12+СВЦЭМ!$D$10+'СЕТ СН'!$I$6-'СЕТ СН'!$I$22</f>
        <v>2753.4209788500002</v>
      </c>
      <c r="D138" s="36">
        <f>SUMIFS(СВЦЭМ!$C$39:$C$782,СВЦЭМ!$A$39:$A$782,$A138,СВЦЭМ!$B$39:$B$782,D$119)+'СЕТ СН'!$I$12+СВЦЭМ!$D$10+'СЕТ СН'!$I$6-'СЕТ СН'!$I$22</f>
        <v>2822.69526946</v>
      </c>
      <c r="E138" s="36">
        <f>SUMIFS(СВЦЭМ!$C$39:$C$782,СВЦЭМ!$A$39:$A$782,$A138,СВЦЭМ!$B$39:$B$782,E$119)+'СЕТ СН'!$I$12+СВЦЭМ!$D$10+'СЕТ СН'!$I$6-'СЕТ СН'!$I$22</f>
        <v>2822.5358336300001</v>
      </c>
      <c r="F138" s="36">
        <f>SUMIFS(СВЦЭМ!$C$39:$C$782,СВЦЭМ!$A$39:$A$782,$A138,СВЦЭМ!$B$39:$B$782,F$119)+'СЕТ СН'!$I$12+СВЦЭМ!$D$10+'СЕТ СН'!$I$6-'СЕТ СН'!$I$22</f>
        <v>2824.4610067799999</v>
      </c>
      <c r="G138" s="36">
        <f>SUMIFS(СВЦЭМ!$C$39:$C$782,СВЦЭМ!$A$39:$A$782,$A138,СВЦЭМ!$B$39:$B$782,G$119)+'СЕТ СН'!$I$12+СВЦЭМ!$D$10+'СЕТ СН'!$I$6-'СЕТ СН'!$I$22</f>
        <v>2819.00595836</v>
      </c>
      <c r="H138" s="36">
        <f>SUMIFS(СВЦЭМ!$C$39:$C$782,СВЦЭМ!$A$39:$A$782,$A138,СВЦЭМ!$B$39:$B$782,H$119)+'СЕТ СН'!$I$12+СВЦЭМ!$D$10+'СЕТ СН'!$I$6-'СЕТ СН'!$I$22</f>
        <v>2807.05523881</v>
      </c>
      <c r="I138" s="36">
        <f>SUMIFS(СВЦЭМ!$C$39:$C$782,СВЦЭМ!$A$39:$A$782,$A138,СВЦЭМ!$B$39:$B$782,I$119)+'СЕТ СН'!$I$12+СВЦЭМ!$D$10+'СЕТ СН'!$I$6-'СЕТ СН'!$I$22</f>
        <v>2753.9859165099997</v>
      </c>
      <c r="J138" s="36">
        <f>SUMIFS(СВЦЭМ!$C$39:$C$782,СВЦЭМ!$A$39:$A$782,$A138,СВЦЭМ!$B$39:$B$782,J$119)+'СЕТ СН'!$I$12+СВЦЭМ!$D$10+'СЕТ СН'!$I$6-'СЕТ СН'!$I$22</f>
        <v>2748.50525152</v>
      </c>
      <c r="K138" s="36">
        <f>SUMIFS(СВЦЭМ!$C$39:$C$782,СВЦЭМ!$A$39:$A$782,$A138,СВЦЭМ!$B$39:$B$782,K$119)+'СЕТ СН'!$I$12+СВЦЭМ!$D$10+'СЕТ СН'!$I$6-'СЕТ СН'!$I$22</f>
        <v>2676.95153041</v>
      </c>
      <c r="L138" s="36">
        <f>SUMIFS(СВЦЭМ!$C$39:$C$782,СВЦЭМ!$A$39:$A$782,$A138,СВЦЭМ!$B$39:$B$782,L$119)+'СЕТ СН'!$I$12+СВЦЭМ!$D$10+'СЕТ СН'!$I$6-'СЕТ СН'!$I$22</f>
        <v>2643.1810462599997</v>
      </c>
      <c r="M138" s="36">
        <f>SUMIFS(СВЦЭМ!$C$39:$C$782,СВЦЭМ!$A$39:$A$782,$A138,СВЦЭМ!$B$39:$B$782,M$119)+'СЕТ СН'!$I$12+СВЦЭМ!$D$10+'СЕТ СН'!$I$6-'СЕТ СН'!$I$22</f>
        <v>2637.8654836999999</v>
      </c>
      <c r="N138" s="36">
        <f>SUMIFS(СВЦЭМ!$C$39:$C$782,СВЦЭМ!$A$39:$A$782,$A138,СВЦЭМ!$B$39:$B$782,N$119)+'СЕТ СН'!$I$12+СВЦЭМ!$D$10+'СЕТ СН'!$I$6-'СЕТ СН'!$I$22</f>
        <v>2660.10467303</v>
      </c>
      <c r="O138" s="36">
        <f>SUMIFS(СВЦЭМ!$C$39:$C$782,СВЦЭМ!$A$39:$A$782,$A138,СВЦЭМ!$B$39:$B$782,O$119)+'СЕТ СН'!$I$12+СВЦЭМ!$D$10+'СЕТ СН'!$I$6-'СЕТ СН'!$I$22</f>
        <v>2681.8428646399998</v>
      </c>
      <c r="P138" s="36">
        <f>SUMIFS(СВЦЭМ!$C$39:$C$782,СВЦЭМ!$A$39:$A$782,$A138,СВЦЭМ!$B$39:$B$782,P$119)+'СЕТ СН'!$I$12+СВЦЭМ!$D$10+'СЕТ СН'!$I$6-'СЕТ СН'!$I$22</f>
        <v>2685.8584201100002</v>
      </c>
      <c r="Q138" s="36">
        <f>SUMIFS(СВЦЭМ!$C$39:$C$782,СВЦЭМ!$A$39:$A$782,$A138,СВЦЭМ!$B$39:$B$782,Q$119)+'СЕТ СН'!$I$12+СВЦЭМ!$D$10+'СЕТ СН'!$I$6-'СЕТ СН'!$I$22</f>
        <v>2690.41201198</v>
      </c>
      <c r="R138" s="36">
        <f>SUMIFS(СВЦЭМ!$C$39:$C$782,СВЦЭМ!$A$39:$A$782,$A138,СВЦЭМ!$B$39:$B$782,R$119)+'СЕТ СН'!$I$12+СВЦЭМ!$D$10+'СЕТ СН'!$I$6-'СЕТ СН'!$I$22</f>
        <v>2694.59658743</v>
      </c>
      <c r="S138" s="36">
        <f>SUMIFS(СВЦЭМ!$C$39:$C$782,СВЦЭМ!$A$39:$A$782,$A138,СВЦЭМ!$B$39:$B$782,S$119)+'СЕТ СН'!$I$12+СВЦЭМ!$D$10+'СЕТ СН'!$I$6-'СЕТ СН'!$I$22</f>
        <v>2674.4459417099997</v>
      </c>
      <c r="T138" s="36">
        <f>SUMIFS(СВЦЭМ!$C$39:$C$782,СВЦЭМ!$A$39:$A$782,$A138,СВЦЭМ!$B$39:$B$782,T$119)+'СЕТ СН'!$I$12+СВЦЭМ!$D$10+'СЕТ СН'!$I$6-'СЕТ СН'!$I$22</f>
        <v>2661.3785967700001</v>
      </c>
      <c r="U138" s="36">
        <f>SUMIFS(СВЦЭМ!$C$39:$C$782,СВЦЭМ!$A$39:$A$782,$A138,СВЦЭМ!$B$39:$B$782,U$119)+'СЕТ СН'!$I$12+СВЦЭМ!$D$10+'СЕТ СН'!$I$6-'СЕТ СН'!$I$22</f>
        <v>2629.7300352299999</v>
      </c>
      <c r="V138" s="36">
        <f>SUMIFS(СВЦЭМ!$C$39:$C$782,СВЦЭМ!$A$39:$A$782,$A138,СВЦЭМ!$B$39:$B$782,V$119)+'СЕТ СН'!$I$12+СВЦЭМ!$D$10+'СЕТ СН'!$I$6-'СЕТ СН'!$I$22</f>
        <v>2614.0276598199998</v>
      </c>
      <c r="W138" s="36">
        <f>SUMIFS(СВЦЭМ!$C$39:$C$782,СВЦЭМ!$A$39:$A$782,$A138,СВЦЭМ!$B$39:$B$782,W$119)+'СЕТ СН'!$I$12+СВЦЭМ!$D$10+'СЕТ СН'!$I$6-'СЕТ СН'!$I$22</f>
        <v>2626.8270744700003</v>
      </c>
      <c r="X138" s="36">
        <f>SUMIFS(СВЦЭМ!$C$39:$C$782,СВЦЭМ!$A$39:$A$782,$A138,СВЦЭМ!$B$39:$B$782,X$119)+'СЕТ СН'!$I$12+СВЦЭМ!$D$10+'СЕТ СН'!$I$6-'СЕТ СН'!$I$22</f>
        <v>2671.6995655700002</v>
      </c>
      <c r="Y138" s="36">
        <f>SUMIFS(СВЦЭМ!$C$39:$C$782,СВЦЭМ!$A$39:$A$782,$A138,СВЦЭМ!$B$39:$B$782,Y$119)+'СЕТ СН'!$I$12+СВЦЭМ!$D$10+'СЕТ СН'!$I$6-'СЕТ СН'!$I$22</f>
        <v>2727.0153256799999</v>
      </c>
    </row>
    <row r="139" spans="1:25" ht="15.75" x14ac:dyDescent="0.2">
      <c r="A139" s="35">
        <f t="shared" si="3"/>
        <v>45005</v>
      </c>
      <c r="B139" s="36">
        <f>SUMIFS(СВЦЭМ!$C$39:$C$782,СВЦЭМ!$A$39:$A$782,$A139,СВЦЭМ!$B$39:$B$782,B$119)+'СЕТ СН'!$I$12+СВЦЭМ!$D$10+'СЕТ СН'!$I$6-'СЕТ СН'!$I$22</f>
        <v>2733.8398620799999</v>
      </c>
      <c r="C139" s="36">
        <f>SUMIFS(СВЦЭМ!$C$39:$C$782,СВЦЭМ!$A$39:$A$782,$A139,СВЦЭМ!$B$39:$B$782,C$119)+'СЕТ СН'!$I$12+СВЦЭМ!$D$10+'СЕТ СН'!$I$6-'СЕТ СН'!$I$22</f>
        <v>2784.2018433399999</v>
      </c>
      <c r="D139" s="36">
        <f>SUMIFS(СВЦЭМ!$C$39:$C$782,СВЦЭМ!$A$39:$A$782,$A139,СВЦЭМ!$B$39:$B$782,D$119)+'СЕТ СН'!$I$12+СВЦЭМ!$D$10+'СЕТ СН'!$I$6-'СЕТ СН'!$I$22</f>
        <v>2802.3015272299999</v>
      </c>
      <c r="E139" s="36">
        <f>SUMIFS(СВЦЭМ!$C$39:$C$782,СВЦЭМ!$A$39:$A$782,$A139,СВЦЭМ!$B$39:$B$782,E$119)+'СЕТ СН'!$I$12+СВЦЭМ!$D$10+'СЕТ СН'!$I$6-'СЕТ СН'!$I$22</f>
        <v>2819.2747064800001</v>
      </c>
      <c r="F139" s="36">
        <f>SUMIFS(СВЦЭМ!$C$39:$C$782,СВЦЭМ!$A$39:$A$782,$A139,СВЦЭМ!$B$39:$B$782,F$119)+'СЕТ СН'!$I$12+СВЦЭМ!$D$10+'СЕТ СН'!$I$6-'СЕТ СН'!$I$22</f>
        <v>2804.39342321</v>
      </c>
      <c r="G139" s="36">
        <f>SUMIFS(СВЦЭМ!$C$39:$C$782,СВЦЭМ!$A$39:$A$782,$A139,СВЦЭМ!$B$39:$B$782,G$119)+'СЕТ СН'!$I$12+СВЦЭМ!$D$10+'СЕТ СН'!$I$6-'СЕТ СН'!$I$22</f>
        <v>2794.7869436800001</v>
      </c>
      <c r="H139" s="36">
        <f>SUMIFS(СВЦЭМ!$C$39:$C$782,СВЦЭМ!$A$39:$A$782,$A139,СВЦЭМ!$B$39:$B$782,H$119)+'СЕТ СН'!$I$12+СВЦЭМ!$D$10+'СЕТ СН'!$I$6-'СЕТ СН'!$I$22</f>
        <v>2828.26848346</v>
      </c>
      <c r="I139" s="36">
        <f>SUMIFS(СВЦЭМ!$C$39:$C$782,СВЦЭМ!$A$39:$A$782,$A139,СВЦЭМ!$B$39:$B$782,I$119)+'СЕТ СН'!$I$12+СВЦЭМ!$D$10+'СЕТ СН'!$I$6-'СЕТ СН'!$I$22</f>
        <v>2735.7107234499999</v>
      </c>
      <c r="J139" s="36">
        <f>SUMIFS(СВЦЭМ!$C$39:$C$782,СВЦЭМ!$A$39:$A$782,$A139,СВЦЭМ!$B$39:$B$782,J$119)+'СЕТ СН'!$I$12+СВЦЭМ!$D$10+'СЕТ СН'!$I$6-'СЕТ СН'!$I$22</f>
        <v>2730.7088033299997</v>
      </c>
      <c r="K139" s="36">
        <f>SUMIFS(СВЦЭМ!$C$39:$C$782,СВЦЭМ!$A$39:$A$782,$A139,СВЦЭМ!$B$39:$B$782,K$119)+'СЕТ СН'!$I$12+СВЦЭМ!$D$10+'СЕТ СН'!$I$6-'СЕТ СН'!$I$22</f>
        <v>2690.2932502900003</v>
      </c>
      <c r="L139" s="36">
        <f>SUMIFS(СВЦЭМ!$C$39:$C$782,СВЦЭМ!$A$39:$A$782,$A139,СВЦЭМ!$B$39:$B$782,L$119)+'СЕТ СН'!$I$12+СВЦЭМ!$D$10+'СЕТ СН'!$I$6-'СЕТ СН'!$I$22</f>
        <v>2680.5216053300001</v>
      </c>
      <c r="M139" s="36">
        <f>SUMIFS(СВЦЭМ!$C$39:$C$782,СВЦЭМ!$A$39:$A$782,$A139,СВЦЭМ!$B$39:$B$782,M$119)+'СЕТ СН'!$I$12+СВЦЭМ!$D$10+'СЕТ СН'!$I$6-'СЕТ СН'!$I$22</f>
        <v>2693.6560095899999</v>
      </c>
      <c r="N139" s="36">
        <f>SUMIFS(СВЦЭМ!$C$39:$C$782,СВЦЭМ!$A$39:$A$782,$A139,СВЦЭМ!$B$39:$B$782,N$119)+'СЕТ СН'!$I$12+СВЦЭМ!$D$10+'СЕТ СН'!$I$6-'СЕТ СН'!$I$22</f>
        <v>2736.6119273899999</v>
      </c>
      <c r="O139" s="36">
        <f>SUMIFS(СВЦЭМ!$C$39:$C$782,СВЦЭМ!$A$39:$A$782,$A139,СВЦЭМ!$B$39:$B$782,O$119)+'СЕТ СН'!$I$12+СВЦЭМ!$D$10+'СЕТ СН'!$I$6-'СЕТ СН'!$I$22</f>
        <v>2766.0952531100002</v>
      </c>
      <c r="P139" s="36">
        <f>SUMIFS(СВЦЭМ!$C$39:$C$782,СВЦЭМ!$A$39:$A$782,$A139,СВЦЭМ!$B$39:$B$782,P$119)+'СЕТ СН'!$I$12+СВЦЭМ!$D$10+'СЕТ СН'!$I$6-'СЕТ СН'!$I$22</f>
        <v>2774.0944412199997</v>
      </c>
      <c r="Q139" s="36">
        <f>SUMIFS(СВЦЭМ!$C$39:$C$782,СВЦЭМ!$A$39:$A$782,$A139,СВЦЭМ!$B$39:$B$782,Q$119)+'СЕТ СН'!$I$12+СВЦЭМ!$D$10+'СЕТ СН'!$I$6-'СЕТ СН'!$I$22</f>
        <v>2782.9520091700001</v>
      </c>
      <c r="R139" s="36">
        <f>SUMIFS(СВЦЭМ!$C$39:$C$782,СВЦЭМ!$A$39:$A$782,$A139,СВЦЭМ!$B$39:$B$782,R$119)+'СЕТ СН'!$I$12+СВЦЭМ!$D$10+'СЕТ СН'!$I$6-'СЕТ СН'!$I$22</f>
        <v>2778.7575690100002</v>
      </c>
      <c r="S139" s="36">
        <f>SUMIFS(СВЦЭМ!$C$39:$C$782,СВЦЭМ!$A$39:$A$782,$A139,СВЦЭМ!$B$39:$B$782,S$119)+'СЕТ СН'!$I$12+СВЦЭМ!$D$10+'СЕТ СН'!$I$6-'СЕТ СН'!$I$22</f>
        <v>2760.5323605399999</v>
      </c>
      <c r="T139" s="36">
        <f>SUMIFS(СВЦЭМ!$C$39:$C$782,СВЦЭМ!$A$39:$A$782,$A139,СВЦЭМ!$B$39:$B$782,T$119)+'СЕТ СН'!$I$12+СВЦЭМ!$D$10+'СЕТ СН'!$I$6-'СЕТ СН'!$I$22</f>
        <v>2733.3350348700001</v>
      </c>
      <c r="U139" s="36">
        <f>SUMIFS(СВЦЭМ!$C$39:$C$782,СВЦЭМ!$A$39:$A$782,$A139,СВЦЭМ!$B$39:$B$782,U$119)+'СЕТ СН'!$I$12+СВЦЭМ!$D$10+'СЕТ СН'!$I$6-'СЕТ СН'!$I$22</f>
        <v>2692.8067866800002</v>
      </c>
      <c r="V139" s="36">
        <f>SUMIFS(СВЦЭМ!$C$39:$C$782,СВЦЭМ!$A$39:$A$782,$A139,СВЦЭМ!$B$39:$B$782,V$119)+'СЕТ СН'!$I$12+СВЦЭМ!$D$10+'СЕТ СН'!$I$6-'СЕТ СН'!$I$22</f>
        <v>2687.0524541200002</v>
      </c>
      <c r="W139" s="36">
        <f>SUMIFS(СВЦЭМ!$C$39:$C$782,СВЦЭМ!$A$39:$A$782,$A139,СВЦЭМ!$B$39:$B$782,W$119)+'СЕТ СН'!$I$12+СВЦЭМ!$D$10+'СЕТ СН'!$I$6-'СЕТ СН'!$I$22</f>
        <v>2690.41510887</v>
      </c>
      <c r="X139" s="36">
        <f>SUMIFS(СВЦЭМ!$C$39:$C$782,СВЦЭМ!$A$39:$A$782,$A139,СВЦЭМ!$B$39:$B$782,X$119)+'СЕТ СН'!$I$12+СВЦЭМ!$D$10+'СЕТ СН'!$I$6-'СЕТ СН'!$I$22</f>
        <v>2734.34154859</v>
      </c>
      <c r="Y139" s="36">
        <f>SUMIFS(СВЦЭМ!$C$39:$C$782,СВЦЭМ!$A$39:$A$782,$A139,СВЦЭМ!$B$39:$B$782,Y$119)+'СЕТ СН'!$I$12+СВЦЭМ!$D$10+'СЕТ СН'!$I$6-'СЕТ СН'!$I$22</f>
        <v>2775.52239328</v>
      </c>
    </row>
    <row r="140" spans="1:25" ht="15.75" x14ac:dyDescent="0.2">
      <c r="A140" s="35">
        <f t="shared" si="3"/>
        <v>45006</v>
      </c>
      <c r="B140" s="36">
        <f>SUMIFS(СВЦЭМ!$C$39:$C$782,СВЦЭМ!$A$39:$A$782,$A140,СВЦЭМ!$B$39:$B$782,B$119)+'СЕТ СН'!$I$12+СВЦЭМ!$D$10+'СЕТ СН'!$I$6-'СЕТ СН'!$I$22</f>
        <v>2673.7168402100001</v>
      </c>
      <c r="C140" s="36">
        <f>SUMIFS(СВЦЭМ!$C$39:$C$782,СВЦЭМ!$A$39:$A$782,$A140,СВЦЭМ!$B$39:$B$782,C$119)+'СЕТ СН'!$I$12+СВЦЭМ!$D$10+'СЕТ СН'!$I$6-'СЕТ СН'!$I$22</f>
        <v>2729.9074091800003</v>
      </c>
      <c r="D140" s="36">
        <f>SUMIFS(СВЦЭМ!$C$39:$C$782,СВЦЭМ!$A$39:$A$782,$A140,СВЦЭМ!$B$39:$B$782,D$119)+'СЕТ СН'!$I$12+СВЦЭМ!$D$10+'СЕТ СН'!$I$6-'СЕТ СН'!$I$22</f>
        <v>2756.8514595199999</v>
      </c>
      <c r="E140" s="36">
        <f>SUMIFS(СВЦЭМ!$C$39:$C$782,СВЦЭМ!$A$39:$A$782,$A140,СВЦЭМ!$B$39:$B$782,E$119)+'СЕТ СН'!$I$12+СВЦЭМ!$D$10+'СЕТ СН'!$I$6-'СЕТ СН'!$I$22</f>
        <v>2766.9985392999997</v>
      </c>
      <c r="F140" s="36">
        <f>SUMIFS(СВЦЭМ!$C$39:$C$782,СВЦЭМ!$A$39:$A$782,$A140,СВЦЭМ!$B$39:$B$782,F$119)+'СЕТ СН'!$I$12+СВЦЭМ!$D$10+'СЕТ СН'!$I$6-'СЕТ СН'!$I$22</f>
        <v>2734.1202314800003</v>
      </c>
      <c r="G140" s="36">
        <f>SUMIFS(СВЦЭМ!$C$39:$C$782,СВЦЭМ!$A$39:$A$782,$A140,СВЦЭМ!$B$39:$B$782,G$119)+'СЕТ СН'!$I$12+СВЦЭМ!$D$10+'СЕТ СН'!$I$6-'СЕТ СН'!$I$22</f>
        <v>2734.36215864</v>
      </c>
      <c r="H140" s="36">
        <f>SUMIFS(СВЦЭМ!$C$39:$C$782,СВЦЭМ!$A$39:$A$782,$A140,СВЦЭМ!$B$39:$B$782,H$119)+'СЕТ СН'!$I$12+СВЦЭМ!$D$10+'СЕТ СН'!$I$6-'СЕТ СН'!$I$22</f>
        <v>2671.9929154199999</v>
      </c>
      <c r="I140" s="36">
        <f>SUMIFS(СВЦЭМ!$C$39:$C$782,СВЦЭМ!$A$39:$A$782,$A140,СВЦЭМ!$B$39:$B$782,I$119)+'СЕТ СН'!$I$12+СВЦЭМ!$D$10+'СЕТ СН'!$I$6-'СЕТ СН'!$I$22</f>
        <v>2611.8373456500003</v>
      </c>
      <c r="J140" s="36">
        <f>SUMIFS(СВЦЭМ!$C$39:$C$782,СВЦЭМ!$A$39:$A$782,$A140,СВЦЭМ!$B$39:$B$782,J$119)+'СЕТ СН'!$I$12+СВЦЭМ!$D$10+'СЕТ СН'!$I$6-'СЕТ СН'!$I$22</f>
        <v>2603.9663876499999</v>
      </c>
      <c r="K140" s="36">
        <f>SUMIFS(СВЦЭМ!$C$39:$C$782,СВЦЭМ!$A$39:$A$782,$A140,СВЦЭМ!$B$39:$B$782,K$119)+'СЕТ СН'!$I$12+СВЦЭМ!$D$10+'СЕТ СН'!$I$6-'СЕТ СН'!$I$22</f>
        <v>2596.4337581999998</v>
      </c>
      <c r="L140" s="36">
        <f>SUMIFS(СВЦЭМ!$C$39:$C$782,СВЦЭМ!$A$39:$A$782,$A140,СВЦЭМ!$B$39:$B$782,L$119)+'СЕТ СН'!$I$12+СВЦЭМ!$D$10+'СЕТ СН'!$I$6-'СЕТ СН'!$I$22</f>
        <v>2605.2853893199999</v>
      </c>
      <c r="M140" s="36">
        <f>SUMIFS(СВЦЭМ!$C$39:$C$782,СВЦЭМ!$A$39:$A$782,$A140,СВЦЭМ!$B$39:$B$782,M$119)+'СЕТ СН'!$I$12+СВЦЭМ!$D$10+'СЕТ СН'!$I$6-'СЕТ СН'!$I$22</f>
        <v>2640.53746598</v>
      </c>
      <c r="N140" s="36">
        <f>SUMIFS(СВЦЭМ!$C$39:$C$782,СВЦЭМ!$A$39:$A$782,$A140,СВЦЭМ!$B$39:$B$782,N$119)+'СЕТ СН'!$I$12+СВЦЭМ!$D$10+'СЕТ СН'!$I$6-'СЕТ СН'!$I$22</f>
        <v>2677.9277119999997</v>
      </c>
      <c r="O140" s="36">
        <f>SUMIFS(СВЦЭМ!$C$39:$C$782,СВЦЭМ!$A$39:$A$782,$A140,СВЦЭМ!$B$39:$B$782,O$119)+'СЕТ СН'!$I$12+СВЦЭМ!$D$10+'СЕТ СН'!$I$6-'СЕТ СН'!$I$22</f>
        <v>2720.67555902</v>
      </c>
      <c r="P140" s="36">
        <f>SUMIFS(СВЦЭМ!$C$39:$C$782,СВЦЭМ!$A$39:$A$782,$A140,СВЦЭМ!$B$39:$B$782,P$119)+'СЕТ СН'!$I$12+СВЦЭМ!$D$10+'СЕТ СН'!$I$6-'СЕТ СН'!$I$22</f>
        <v>2727.7890551199998</v>
      </c>
      <c r="Q140" s="36">
        <f>SUMIFS(СВЦЭМ!$C$39:$C$782,СВЦЭМ!$A$39:$A$782,$A140,СВЦЭМ!$B$39:$B$782,Q$119)+'СЕТ СН'!$I$12+СВЦЭМ!$D$10+'СЕТ СН'!$I$6-'СЕТ СН'!$I$22</f>
        <v>2741.0203656599997</v>
      </c>
      <c r="R140" s="36">
        <f>SUMIFS(СВЦЭМ!$C$39:$C$782,СВЦЭМ!$A$39:$A$782,$A140,СВЦЭМ!$B$39:$B$782,R$119)+'СЕТ СН'!$I$12+СВЦЭМ!$D$10+'СЕТ СН'!$I$6-'СЕТ СН'!$I$22</f>
        <v>2733.68075</v>
      </c>
      <c r="S140" s="36">
        <f>SUMIFS(СВЦЭМ!$C$39:$C$782,СВЦЭМ!$A$39:$A$782,$A140,СВЦЭМ!$B$39:$B$782,S$119)+'СЕТ СН'!$I$12+СВЦЭМ!$D$10+'СЕТ СН'!$I$6-'СЕТ СН'!$I$22</f>
        <v>2714.93547309</v>
      </c>
      <c r="T140" s="36">
        <f>SUMIFS(СВЦЭМ!$C$39:$C$782,СВЦЭМ!$A$39:$A$782,$A140,СВЦЭМ!$B$39:$B$782,T$119)+'СЕТ СН'!$I$12+СВЦЭМ!$D$10+'СЕТ СН'!$I$6-'СЕТ СН'!$I$22</f>
        <v>2687.53403226</v>
      </c>
      <c r="U140" s="36">
        <f>SUMIFS(СВЦЭМ!$C$39:$C$782,СВЦЭМ!$A$39:$A$782,$A140,СВЦЭМ!$B$39:$B$782,U$119)+'СЕТ СН'!$I$12+СВЦЭМ!$D$10+'СЕТ СН'!$I$6-'СЕТ СН'!$I$22</f>
        <v>2657.1237497699999</v>
      </c>
      <c r="V140" s="36">
        <f>SUMIFS(СВЦЭМ!$C$39:$C$782,СВЦЭМ!$A$39:$A$782,$A140,СВЦЭМ!$B$39:$B$782,V$119)+'СЕТ СН'!$I$12+СВЦЭМ!$D$10+'СЕТ СН'!$I$6-'СЕТ СН'!$I$22</f>
        <v>2641.9906732700001</v>
      </c>
      <c r="W140" s="36">
        <f>SUMIFS(СВЦЭМ!$C$39:$C$782,СВЦЭМ!$A$39:$A$782,$A140,СВЦЭМ!$B$39:$B$782,W$119)+'СЕТ СН'!$I$12+СВЦЭМ!$D$10+'СЕТ СН'!$I$6-'СЕТ СН'!$I$22</f>
        <v>2648.0354165099998</v>
      </c>
      <c r="X140" s="36">
        <f>SUMIFS(СВЦЭМ!$C$39:$C$782,СВЦЭМ!$A$39:$A$782,$A140,СВЦЭМ!$B$39:$B$782,X$119)+'СЕТ СН'!$I$12+СВЦЭМ!$D$10+'СЕТ СН'!$I$6-'СЕТ СН'!$I$22</f>
        <v>2680.3492846999998</v>
      </c>
      <c r="Y140" s="36">
        <f>SUMIFS(СВЦЭМ!$C$39:$C$782,СВЦЭМ!$A$39:$A$782,$A140,СВЦЭМ!$B$39:$B$782,Y$119)+'СЕТ СН'!$I$12+СВЦЭМ!$D$10+'СЕТ СН'!$I$6-'СЕТ СН'!$I$22</f>
        <v>2708.7484648499999</v>
      </c>
    </row>
    <row r="141" spans="1:25" ht="15.75" x14ac:dyDescent="0.2">
      <c r="A141" s="35">
        <f t="shared" si="3"/>
        <v>45007</v>
      </c>
      <c r="B141" s="36">
        <f>SUMIFS(СВЦЭМ!$C$39:$C$782,СВЦЭМ!$A$39:$A$782,$A141,СВЦЭМ!$B$39:$B$782,B$119)+'СЕТ СН'!$I$12+СВЦЭМ!$D$10+'СЕТ СН'!$I$6-'СЕТ СН'!$I$22</f>
        <v>2828.5115757200001</v>
      </c>
      <c r="C141" s="36">
        <f>SUMIFS(СВЦЭМ!$C$39:$C$782,СВЦЭМ!$A$39:$A$782,$A141,СВЦЭМ!$B$39:$B$782,C$119)+'СЕТ СН'!$I$12+СВЦЭМ!$D$10+'СЕТ СН'!$I$6-'СЕТ СН'!$I$22</f>
        <v>2878.2373686999999</v>
      </c>
      <c r="D141" s="36">
        <f>SUMIFS(СВЦЭМ!$C$39:$C$782,СВЦЭМ!$A$39:$A$782,$A141,СВЦЭМ!$B$39:$B$782,D$119)+'СЕТ СН'!$I$12+СВЦЭМ!$D$10+'СЕТ СН'!$I$6-'СЕТ СН'!$I$22</f>
        <v>2955.9130201399998</v>
      </c>
      <c r="E141" s="36">
        <f>SUMIFS(СВЦЭМ!$C$39:$C$782,СВЦЭМ!$A$39:$A$782,$A141,СВЦЭМ!$B$39:$B$782,E$119)+'СЕТ СН'!$I$12+СВЦЭМ!$D$10+'СЕТ СН'!$I$6-'СЕТ СН'!$I$22</f>
        <v>2968.98005732</v>
      </c>
      <c r="F141" s="36">
        <f>SUMIFS(СВЦЭМ!$C$39:$C$782,СВЦЭМ!$A$39:$A$782,$A141,СВЦЭМ!$B$39:$B$782,F$119)+'СЕТ СН'!$I$12+СВЦЭМ!$D$10+'СЕТ СН'!$I$6-'СЕТ СН'!$I$22</f>
        <v>2980.1513255899999</v>
      </c>
      <c r="G141" s="36">
        <f>SUMIFS(СВЦЭМ!$C$39:$C$782,СВЦЭМ!$A$39:$A$782,$A141,СВЦЭМ!$B$39:$B$782,G$119)+'СЕТ СН'!$I$12+СВЦЭМ!$D$10+'СЕТ СН'!$I$6-'СЕТ СН'!$I$22</f>
        <v>2944.47723348</v>
      </c>
      <c r="H141" s="36">
        <f>SUMIFS(СВЦЭМ!$C$39:$C$782,СВЦЭМ!$A$39:$A$782,$A141,СВЦЭМ!$B$39:$B$782,H$119)+'СЕТ СН'!$I$12+СВЦЭМ!$D$10+'СЕТ СН'!$I$6-'СЕТ СН'!$I$22</f>
        <v>2874.3397982300003</v>
      </c>
      <c r="I141" s="36">
        <f>SUMIFS(СВЦЭМ!$C$39:$C$782,СВЦЭМ!$A$39:$A$782,$A141,СВЦЭМ!$B$39:$B$782,I$119)+'СЕТ СН'!$I$12+СВЦЭМ!$D$10+'СЕТ СН'!$I$6-'СЕТ СН'!$I$22</f>
        <v>2818.0095438899998</v>
      </c>
      <c r="J141" s="36">
        <f>SUMIFS(СВЦЭМ!$C$39:$C$782,СВЦЭМ!$A$39:$A$782,$A141,СВЦЭМ!$B$39:$B$782,J$119)+'СЕТ СН'!$I$12+СВЦЭМ!$D$10+'СЕТ СН'!$I$6-'СЕТ СН'!$I$22</f>
        <v>2818.5370635500003</v>
      </c>
      <c r="K141" s="36">
        <f>SUMIFS(СВЦЭМ!$C$39:$C$782,СВЦЭМ!$A$39:$A$782,$A141,СВЦЭМ!$B$39:$B$782,K$119)+'СЕТ СН'!$I$12+СВЦЭМ!$D$10+'СЕТ СН'!$I$6-'СЕТ СН'!$I$22</f>
        <v>2792.3451153200003</v>
      </c>
      <c r="L141" s="36">
        <f>SUMIFS(СВЦЭМ!$C$39:$C$782,СВЦЭМ!$A$39:$A$782,$A141,СВЦЭМ!$B$39:$B$782,L$119)+'СЕТ СН'!$I$12+СВЦЭМ!$D$10+'СЕТ СН'!$I$6-'СЕТ СН'!$I$22</f>
        <v>2794.5321824800003</v>
      </c>
      <c r="M141" s="36">
        <f>SUMIFS(СВЦЭМ!$C$39:$C$782,СВЦЭМ!$A$39:$A$782,$A141,СВЦЭМ!$B$39:$B$782,M$119)+'СЕТ СН'!$I$12+СВЦЭМ!$D$10+'СЕТ СН'!$I$6-'СЕТ СН'!$I$22</f>
        <v>2767.5368007799998</v>
      </c>
      <c r="N141" s="36">
        <f>SUMIFS(СВЦЭМ!$C$39:$C$782,СВЦЭМ!$A$39:$A$782,$A141,СВЦЭМ!$B$39:$B$782,N$119)+'СЕТ СН'!$I$12+СВЦЭМ!$D$10+'СЕТ СН'!$I$6-'СЕТ СН'!$I$22</f>
        <v>2876.1922272700003</v>
      </c>
      <c r="O141" s="36">
        <f>SUMIFS(СВЦЭМ!$C$39:$C$782,СВЦЭМ!$A$39:$A$782,$A141,СВЦЭМ!$B$39:$B$782,O$119)+'СЕТ СН'!$I$12+СВЦЭМ!$D$10+'СЕТ СН'!$I$6-'СЕТ СН'!$I$22</f>
        <v>2884.0469453699998</v>
      </c>
      <c r="P141" s="36">
        <f>SUMIFS(СВЦЭМ!$C$39:$C$782,СВЦЭМ!$A$39:$A$782,$A141,СВЦЭМ!$B$39:$B$782,P$119)+'СЕТ СН'!$I$12+СВЦЭМ!$D$10+'СЕТ СН'!$I$6-'СЕТ СН'!$I$22</f>
        <v>2887.0468142</v>
      </c>
      <c r="Q141" s="36">
        <f>SUMIFS(СВЦЭМ!$C$39:$C$782,СВЦЭМ!$A$39:$A$782,$A141,СВЦЭМ!$B$39:$B$782,Q$119)+'СЕТ СН'!$I$12+СВЦЭМ!$D$10+'СЕТ СН'!$I$6-'СЕТ СН'!$I$22</f>
        <v>2886.9770338099997</v>
      </c>
      <c r="R141" s="36">
        <f>SUMIFS(СВЦЭМ!$C$39:$C$782,СВЦЭМ!$A$39:$A$782,$A141,СВЦЭМ!$B$39:$B$782,R$119)+'СЕТ СН'!$I$12+СВЦЭМ!$D$10+'СЕТ СН'!$I$6-'СЕТ СН'!$I$22</f>
        <v>2857.1491698</v>
      </c>
      <c r="S141" s="36">
        <f>SUMIFS(СВЦЭМ!$C$39:$C$782,СВЦЭМ!$A$39:$A$782,$A141,СВЦЭМ!$B$39:$B$782,S$119)+'СЕТ СН'!$I$12+СВЦЭМ!$D$10+'СЕТ СН'!$I$6-'СЕТ СН'!$I$22</f>
        <v>2833.2281039700001</v>
      </c>
      <c r="T141" s="36">
        <f>SUMIFS(СВЦЭМ!$C$39:$C$782,СВЦЭМ!$A$39:$A$782,$A141,СВЦЭМ!$B$39:$B$782,T$119)+'СЕТ СН'!$I$12+СВЦЭМ!$D$10+'СЕТ СН'!$I$6-'СЕТ СН'!$I$22</f>
        <v>2837.0509897700003</v>
      </c>
      <c r="U141" s="36">
        <f>SUMIFS(СВЦЭМ!$C$39:$C$782,СВЦЭМ!$A$39:$A$782,$A141,СВЦЭМ!$B$39:$B$782,U$119)+'СЕТ СН'!$I$12+СВЦЭМ!$D$10+'СЕТ СН'!$I$6-'СЕТ СН'!$I$22</f>
        <v>2794.8131315800001</v>
      </c>
      <c r="V141" s="36">
        <f>SUMIFS(СВЦЭМ!$C$39:$C$782,СВЦЭМ!$A$39:$A$782,$A141,СВЦЭМ!$B$39:$B$782,V$119)+'СЕТ СН'!$I$12+СВЦЭМ!$D$10+'СЕТ СН'!$I$6-'СЕТ СН'!$I$22</f>
        <v>2762.0280016799998</v>
      </c>
      <c r="W141" s="36">
        <f>SUMIFS(СВЦЭМ!$C$39:$C$782,СВЦЭМ!$A$39:$A$782,$A141,СВЦЭМ!$B$39:$B$782,W$119)+'СЕТ СН'!$I$12+СВЦЭМ!$D$10+'СЕТ СН'!$I$6-'СЕТ СН'!$I$22</f>
        <v>2758.9762251299999</v>
      </c>
      <c r="X141" s="36">
        <f>SUMIFS(СВЦЭМ!$C$39:$C$782,СВЦЭМ!$A$39:$A$782,$A141,СВЦЭМ!$B$39:$B$782,X$119)+'СЕТ СН'!$I$12+СВЦЭМ!$D$10+'СЕТ СН'!$I$6-'СЕТ СН'!$I$22</f>
        <v>2771.9031329199997</v>
      </c>
      <c r="Y141" s="36">
        <f>SUMIFS(СВЦЭМ!$C$39:$C$782,СВЦЭМ!$A$39:$A$782,$A141,СВЦЭМ!$B$39:$B$782,Y$119)+'СЕТ СН'!$I$12+СВЦЭМ!$D$10+'СЕТ СН'!$I$6-'СЕТ СН'!$I$22</f>
        <v>2822.7217380900001</v>
      </c>
    </row>
    <row r="142" spans="1:25" ht="15.75" x14ac:dyDescent="0.2">
      <c r="A142" s="35">
        <f t="shared" si="3"/>
        <v>45008</v>
      </c>
      <c r="B142" s="36">
        <f>SUMIFS(СВЦЭМ!$C$39:$C$782,СВЦЭМ!$A$39:$A$782,$A142,СВЦЭМ!$B$39:$B$782,B$119)+'СЕТ СН'!$I$12+СВЦЭМ!$D$10+'СЕТ СН'!$I$6-'СЕТ СН'!$I$22</f>
        <v>2891.6100550199999</v>
      </c>
      <c r="C142" s="36">
        <f>SUMIFS(СВЦЭМ!$C$39:$C$782,СВЦЭМ!$A$39:$A$782,$A142,СВЦЭМ!$B$39:$B$782,C$119)+'СЕТ СН'!$I$12+СВЦЭМ!$D$10+'СЕТ СН'!$I$6-'СЕТ СН'!$I$22</f>
        <v>2962.3632631199998</v>
      </c>
      <c r="D142" s="36">
        <f>SUMIFS(СВЦЭМ!$C$39:$C$782,СВЦЭМ!$A$39:$A$782,$A142,СВЦЭМ!$B$39:$B$782,D$119)+'СЕТ СН'!$I$12+СВЦЭМ!$D$10+'СЕТ СН'!$I$6-'СЕТ СН'!$I$22</f>
        <v>2995.8899500100001</v>
      </c>
      <c r="E142" s="36">
        <f>SUMIFS(СВЦЭМ!$C$39:$C$782,СВЦЭМ!$A$39:$A$782,$A142,СВЦЭМ!$B$39:$B$782,E$119)+'СЕТ СН'!$I$12+СВЦЭМ!$D$10+'СЕТ СН'!$I$6-'СЕТ СН'!$I$22</f>
        <v>3017.1366297</v>
      </c>
      <c r="F142" s="36">
        <f>SUMIFS(СВЦЭМ!$C$39:$C$782,СВЦЭМ!$A$39:$A$782,$A142,СВЦЭМ!$B$39:$B$782,F$119)+'СЕТ СН'!$I$12+СВЦЭМ!$D$10+'СЕТ СН'!$I$6-'СЕТ СН'!$I$22</f>
        <v>3013.01877036</v>
      </c>
      <c r="G142" s="36">
        <f>SUMIFS(СВЦЭМ!$C$39:$C$782,СВЦЭМ!$A$39:$A$782,$A142,СВЦЭМ!$B$39:$B$782,G$119)+'СЕТ СН'!$I$12+СВЦЭМ!$D$10+'СЕТ СН'!$I$6-'СЕТ СН'!$I$22</f>
        <v>2942.1959181100001</v>
      </c>
      <c r="H142" s="36">
        <f>SUMIFS(СВЦЭМ!$C$39:$C$782,СВЦЭМ!$A$39:$A$782,$A142,СВЦЭМ!$B$39:$B$782,H$119)+'СЕТ СН'!$I$12+СВЦЭМ!$D$10+'СЕТ СН'!$I$6-'СЕТ СН'!$I$22</f>
        <v>2907.4430811299999</v>
      </c>
      <c r="I142" s="36">
        <f>SUMIFS(СВЦЭМ!$C$39:$C$782,СВЦЭМ!$A$39:$A$782,$A142,СВЦЭМ!$B$39:$B$782,I$119)+'СЕТ СН'!$I$12+СВЦЭМ!$D$10+'СЕТ СН'!$I$6-'СЕТ СН'!$I$22</f>
        <v>2843.9128784599998</v>
      </c>
      <c r="J142" s="36">
        <f>SUMIFS(СВЦЭМ!$C$39:$C$782,СВЦЭМ!$A$39:$A$782,$A142,СВЦЭМ!$B$39:$B$782,J$119)+'СЕТ СН'!$I$12+СВЦЭМ!$D$10+'СЕТ СН'!$I$6-'СЕТ СН'!$I$22</f>
        <v>2825.4267101200003</v>
      </c>
      <c r="K142" s="36">
        <f>SUMIFS(СВЦЭМ!$C$39:$C$782,СВЦЭМ!$A$39:$A$782,$A142,СВЦЭМ!$B$39:$B$782,K$119)+'СЕТ СН'!$I$12+СВЦЭМ!$D$10+'СЕТ СН'!$I$6-'СЕТ СН'!$I$22</f>
        <v>2802.3885461700002</v>
      </c>
      <c r="L142" s="36">
        <f>SUMIFS(СВЦЭМ!$C$39:$C$782,СВЦЭМ!$A$39:$A$782,$A142,СВЦЭМ!$B$39:$B$782,L$119)+'СЕТ СН'!$I$12+СВЦЭМ!$D$10+'СЕТ СН'!$I$6-'СЕТ СН'!$I$22</f>
        <v>2765.9361376300003</v>
      </c>
      <c r="M142" s="36">
        <f>SUMIFS(СВЦЭМ!$C$39:$C$782,СВЦЭМ!$A$39:$A$782,$A142,СВЦЭМ!$B$39:$B$782,M$119)+'СЕТ СН'!$I$12+СВЦЭМ!$D$10+'СЕТ СН'!$I$6-'СЕТ СН'!$I$22</f>
        <v>2792.2906028799998</v>
      </c>
      <c r="N142" s="36">
        <f>SUMIFS(СВЦЭМ!$C$39:$C$782,СВЦЭМ!$A$39:$A$782,$A142,СВЦЭМ!$B$39:$B$782,N$119)+'СЕТ СН'!$I$12+СВЦЭМ!$D$10+'СЕТ СН'!$I$6-'СЕТ СН'!$I$22</f>
        <v>2831.00334802</v>
      </c>
      <c r="O142" s="36">
        <f>SUMIFS(СВЦЭМ!$C$39:$C$782,СВЦЭМ!$A$39:$A$782,$A142,СВЦЭМ!$B$39:$B$782,O$119)+'СЕТ СН'!$I$12+СВЦЭМ!$D$10+'СЕТ СН'!$I$6-'СЕТ СН'!$I$22</f>
        <v>2873.4830899099998</v>
      </c>
      <c r="P142" s="36">
        <f>SUMIFS(СВЦЭМ!$C$39:$C$782,СВЦЭМ!$A$39:$A$782,$A142,СВЦЭМ!$B$39:$B$782,P$119)+'СЕТ СН'!$I$12+СВЦЭМ!$D$10+'СЕТ СН'!$I$6-'СЕТ СН'!$I$22</f>
        <v>2915.9660105000003</v>
      </c>
      <c r="Q142" s="36">
        <f>SUMIFS(СВЦЭМ!$C$39:$C$782,СВЦЭМ!$A$39:$A$782,$A142,СВЦЭМ!$B$39:$B$782,Q$119)+'СЕТ СН'!$I$12+СВЦЭМ!$D$10+'СЕТ СН'!$I$6-'СЕТ СН'!$I$22</f>
        <v>2916.7658504000001</v>
      </c>
      <c r="R142" s="36">
        <f>SUMIFS(СВЦЭМ!$C$39:$C$782,СВЦЭМ!$A$39:$A$782,$A142,СВЦЭМ!$B$39:$B$782,R$119)+'СЕТ СН'!$I$12+СВЦЭМ!$D$10+'СЕТ СН'!$I$6-'СЕТ СН'!$I$22</f>
        <v>2875.7075327000002</v>
      </c>
      <c r="S142" s="36">
        <f>SUMIFS(СВЦЭМ!$C$39:$C$782,СВЦЭМ!$A$39:$A$782,$A142,СВЦЭМ!$B$39:$B$782,S$119)+'СЕТ СН'!$I$12+СВЦЭМ!$D$10+'СЕТ СН'!$I$6-'СЕТ СН'!$I$22</f>
        <v>2860.3037176099997</v>
      </c>
      <c r="T142" s="36">
        <f>SUMIFS(СВЦЭМ!$C$39:$C$782,СВЦЭМ!$A$39:$A$782,$A142,СВЦЭМ!$B$39:$B$782,T$119)+'СЕТ СН'!$I$12+СВЦЭМ!$D$10+'СЕТ СН'!$I$6-'СЕТ СН'!$I$22</f>
        <v>2822.45037164</v>
      </c>
      <c r="U142" s="36">
        <f>SUMIFS(СВЦЭМ!$C$39:$C$782,СВЦЭМ!$A$39:$A$782,$A142,СВЦЭМ!$B$39:$B$782,U$119)+'СЕТ СН'!$I$12+СВЦЭМ!$D$10+'СЕТ СН'!$I$6-'СЕТ СН'!$I$22</f>
        <v>2773.1584877</v>
      </c>
      <c r="V142" s="36">
        <f>SUMIFS(СВЦЭМ!$C$39:$C$782,СВЦЭМ!$A$39:$A$782,$A142,СВЦЭМ!$B$39:$B$782,V$119)+'СЕТ СН'!$I$12+СВЦЭМ!$D$10+'СЕТ СН'!$I$6-'СЕТ СН'!$I$22</f>
        <v>2763.6210232200001</v>
      </c>
      <c r="W142" s="36">
        <f>SUMIFS(СВЦЭМ!$C$39:$C$782,СВЦЭМ!$A$39:$A$782,$A142,СВЦЭМ!$B$39:$B$782,W$119)+'СЕТ СН'!$I$12+СВЦЭМ!$D$10+'СЕТ СН'!$I$6-'СЕТ СН'!$I$22</f>
        <v>2800.7072040000003</v>
      </c>
      <c r="X142" s="36">
        <f>SUMIFS(СВЦЭМ!$C$39:$C$782,СВЦЭМ!$A$39:$A$782,$A142,СВЦЭМ!$B$39:$B$782,X$119)+'СЕТ СН'!$I$12+СВЦЭМ!$D$10+'СЕТ СН'!$I$6-'СЕТ СН'!$I$22</f>
        <v>2838.5080880599999</v>
      </c>
      <c r="Y142" s="36">
        <f>SUMIFS(СВЦЭМ!$C$39:$C$782,СВЦЭМ!$A$39:$A$782,$A142,СВЦЭМ!$B$39:$B$782,Y$119)+'СЕТ СН'!$I$12+СВЦЭМ!$D$10+'СЕТ СН'!$I$6-'СЕТ СН'!$I$22</f>
        <v>2870.6692879800003</v>
      </c>
    </row>
    <row r="143" spans="1:25" ht="15.75" x14ac:dyDescent="0.2">
      <c r="A143" s="35">
        <f t="shared" si="3"/>
        <v>45009</v>
      </c>
      <c r="B143" s="36">
        <f>SUMIFS(СВЦЭМ!$C$39:$C$782,СВЦЭМ!$A$39:$A$782,$A143,СВЦЭМ!$B$39:$B$782,B$119)+'СЕТ СН'!$I$12+СВЦЭМ!$D$10+'СЕТ СН'!$I$6-'СЕТ СН'!$I$22</f>
        <v>2964.9701280700001</v>
      </c>
      <c r="C143" s="36">
        <f>SUMIFS(СВЦЭМ!$C$39:$C$782,СВЦЭМ!$A$39:$A$782,$A143,СВЦЭМ!$B$39:$B$782,C$119)+'СЕТ СН'!$I$12+СВЦЭМ!$D$10+'СЕТ СН'!$I$6-'СЕТ СН'!$I$22</f>
        <v>3045.6960832899999</v>
      </c>
      <c r="D143" s="36">
        <f>SUMIFS(СВЦЭМ!$C$39:$C$782,СВЦЭМ!$A$39:$A$782,$A143,СВЦЭМ!$B$39:$B$782,D$119)+'СЕТ СН'!$I$12+СВЦЭМ!$D$10+'СЕТ СН'!$I$6-'СЕТ СН'!$I$22</f>
        <v>3036.1194265700001</v>
      </c>
      <c r="E143" s="36">
        <f>SUMIFS(СВЦЭМ!$C$39:$C$782,СВЦЭМ!$A$39:$A$782,$A143,СВЦЭМ!$B$39:$B$782,E$119)+'СЕТ СН'!$I$12+СВЦЭМ!$D$10+'СЕТ СН'!$I$6-'СЕТ СН'!$I$22</f>
        <v>3038.0002977300001</v>
      </c>
      <c r="F143" s="36">
        <f>SUMIFS(СВЦЭМ!$C$39:$C$782,СВЦЭМ!$A$39:$A$782,$A143,СВЦЭМ!$B$39:$B$782,F$119)+'СЕТ СН'!$I$12+СВЦЭМ!$D$10+'СЕТ СН'!$I$6-'СЕТ СН'!$I$22</f>
        <v>3037.5236576900002</v>
      </c>
      <c r="G143" s="36">
        <f>SUMIFS(СВЦЭМ!$C$39:$C$782,СВЦЭМ!$A$39:$A$782,$A143,СВЦЭМ!$B$39:$B$782,G$119)+'СЕТ СН'!$I$12+СВЦЭМ!$D$10+'СЕТ СН'!$I$6-'СЕТ СН'!$I$22</f>
        <v>3035.4625919</v>
      </c>
      <c r="H143" s="36">
        <f>SUMIFS(СВЦЭМ!$C$39:$C$782,СВЦЭМ!$A$39:$A$782,$A143,СВЦЭМ!$B$39:$B$782,H$119)+'СЕТ СН'!$I$12+СВЦЭМ!$D$10+'СЕТ СН'!$I$6-'СЕТ СН'!$I$22</f>
        <v>3015.5056410900002</v>
      </c>
      <c r="I143" s="36">
        <f>SUMIFS(СВЦЭМ!$C$39:$C$782,СВЦЭМ!$A$39:$A$782,$A143,СВЦЭМ!$B$39:$B$782,I$119)+'СЕТ СН'!$I$12+СВЦЭМ!$D$10+'СЕТ СН'!$I$6-'СЕТ СН'!$I$22</f>
        <v>2935.2272785800001</v>
      </c>
      <c r="J143" s="36">
        <f>SUMIFS(СВЦЭМ!$C$39:$C$782,СВЦЭМ!$A$39:$A$782,$A143,СВЦЭМ!$B$39:$B$782,J$119)+'СЕТ СН'!$I$12+СВЦЭМ!$D$10+'СЕТ СН'!$I$6-'СЕТ СН'!$I$22</f>
        <v>2927.8616723599998</v>
      </c>
      <c r="K143" s="36">
        <f>SUMIFS(СВЦЭМ!$C$39:$C$782,СВЦЭМ!$A$39:$A$782,$A143,СВЦЭМ!$B$39:$B$782,K$119)+'СЕТ СН'!$I$12+СВЦЭМ!$D$10+'СЕТ СН'!$I$6-'СЕТ СН'!$I$22</f>
        <v>2898.0750738699999</v>
      </c>
      <c r="L143" s="36">
        <f>SUMIFS(СВЦЭМ!$C$39:$C$782,СВЦЭМ!$A$39:$A$782,$A143,СВЦЭМ!$B$39:$B$782,L$119)+'СЕТ СН'!$I$12+СВЦЭМ!$D$10+'СЕТ СН'!$I$6-'СЕТ СН'!$I$22</f>
        <v>2828.5673784099999</v>
      </c>
      <c r="M143" s="36">
        <f>SUMIFS(СВЦЭМ!$C$39:$C$782,СВЦЭМ!$A$39:$A$782,$A143,СВЦЭМ!$B$39:$B$782,M$119)+'СЕТ СН'!$I$12+СВЦЭМ!$D$10+'СЕТ СН'!$I$6-'СЕТ СН'!$I$22</f>
        <v>2832.7521490600002</v>
      </c>
      <c r="N143" s="36">
        <f>SUMIFS(СВЦЭМ!$C$39:$C$782,СВЦЭМ!$A$39:$A$782,$A143,СВЦЭМ!$B$39:$B$782,N$119)+'СЕТ СН'!$I$12+СВЦЭМ!$D$10+'СЕТ СН'!$I$6-'СЕТ СН'!$I$22</f>
        <v>2845.6695175</v>
      </c>
      <c r="O143" s="36">
        <f>SUMIFS(СВЦЭМ!$C$39:$C$782,СВЦЭМ!$A$39:$A$782,$A143,СВЦЭМ!$B$39:$B$782,O$119)+'СЕТ СН'!$I$12+СВЦЭМ!$D$10+'СЕТ СН'!$I$6-'СЕТ СН'!$I$22</f>
        <v>2852.7944822899999</v>
      </c>
      <c r="P143" s="36">
        <f>SUMIFS(СВЦЭМ!$C$39:$C$782,СВЦЭМ!$A$39:$A$782,$A143,СВЦЭМ!$B$39:$B$782,P$119)+'СЕТ СН'!$I$12+СВЦЭМ!$D$10+'СЕТ СН'!$I$6-'СЕТ СН'!$I$22</f>
        <v>2860.7554769899998</v>
      </c>
      <c r="Q143" s="36">
        <f>SUMIFS(СВЦЭМ!$C$39:$C$782,СВЦЭМ!$A$39:$A$782,$A143,СВЦЭМ!$B$39:$B$782,Q$119)+'СЕТ СН'!$I$12+СВЦЭМ!$D$10+'СЕТ СН'!$I$6-'СЕТ СН'!$I$22</f>
        <v>2856.3887598399997</v>
      </c>
      <c r="R143" s="36">
        <f>SUMIFS(СВЦЭМ!$C$39:$C$782,СВЦЭМ!$A$39:$A$782,$A143,СВЦЭМ!$B$39:$B$782,R$119)+'СЕТ СН'!$I$12+СВЦЭМ!$D$10+'СЕТ СН'!$I$6-'СЕТ СН'!$I$22</f>
        <v>2857.7918977899999</v>
      </c>
      <c r="S143" s="36">
        <f>SUMIFS(СВЦЭМ!$C$39:$C$782,СВЦЭМ!$A$39:$A$782,$A143,СВЦЭМ!$B$39:$B$782,S$119)+'СЕТ СН'!$I$12+СВЦЭМ!$D$10+'СЕТ СН'!$I$6-'СЕТ СН'!$I$22</f>
        <v>2811.0494168099999</v>
      </c>
      <c r="T143" s="36">
        <f>SUMIFS(СВЦЭМ!$C$39:$C$782,СВЦЭМ!$A$39:$A$782,$A143,СВЦЭМ!$B$39:$B$782,T$119)+'СЕТ СН'!$I$12+СВЦЭМ!$D$10+'СЕТ СН'!$I$6-'СЕТ СН'!$I$22</f>
        <v>2801.84909844</v>
      </c>
      <c r="U143" s="36">
        <f>SUMIFS(СВЦЭМ!$C$39:$C$782,СВЦЭМ!$A$39:$A$782,$A143,СВЦЭМ!$B$39:$B$782,U$119)+'СЕТ СН'!$I$12+СВЦЭМ!$D$10+'СЕТ СН'!$I$6-'СЕТ СН'!$I$22</f>
        <v>2788.0561806799997</v>
      </c>
      <c r="V143" s="36">
        <f>SUMIFS(СВЦЭМ!$C$39:$C$782,СВЦЭМ!$A$39:$A$782,$A143,СВЦЭМ!$B$39:$B$782,V$119)+'СЕТ СН'!$I$12+СВЦЭМ!$D$10+'СЕТ СН'!$I$6-'СЕТ СН'!$I$22</f>
        <v>2801.1333486000003</v>
      </c>
      <c r="W143" s="36">
        <f>SUMIFS(СВЦЭМ!$C$39:$C$782,СВЦЭМ!$A$39:$A$782,$A143,СВЦЭМ!$B$39:$B$782,W$119)+'СЕТ СН'!$I$12+СВЦЭМ!$D$10+'СЕТ СН'!$I$6-'СЕТ СН'!$I$22</f>
        <v>2802.71287403</v>
      </c>
      <c r="X143" s="36">
        <f>SUMIFS(СВЦЭМ!$C$39:$C$782,СВЦЭМ!$A$39:$A$782,$A143,СВЦЭМ!$B$39:$B$782,X$119)+'СЕТ СН'!$I$12+СВЦЭМ!$D$10+'СЕТ СН'!$I$6-'СЕТ СН'!$I$22</f>
        <v>2860.7271238200001</v>
      </c>
      <c r="Y143" s="36">
        <f>SUMIFS(СВЦЭМ!$C$39:$C$782,СВЦЭМ!$A$39:$A$782,$A143,СВЦЭМ!$B$39:$B$782,Y$119)+'СЕТ СН'!$I$12+СВЦЭМ!$D$10+'СЕТ СН'!$I$6-'СЕТ СН'!$I$22</f>
        <v>2833.1004103099999</v>
      </c>
    </row>
    <row r="144" spans="1:25" ht="15.75" x14ac:dyDescent="0.2">
      <c r="A144" s="35">
        <f t="shared" si="3"/>
        <v>45010</v>
      </c>
      <c r="B144" s="36">
        <f>SUMIFS(СВЦЭМ!$C$39:$C$782,СВЦЭМ!$A$39:$A$782,$A144,СВЦЭМ!$B$39:$B$782,B$119)+'СЕТ СН'!$I$12+СВЦЭМ!$D$10+'СЕТ СН'!$I$6-'СЕТ СН'!$I$22</f>
        <v>2831.91735492</v>
      </c>
      <c r="C144" s="36">
        <f>SUMIFS(СВЦЭМ!$C$39:$C$782,СВЦЭМ!$A$39:$A$782,$A144,СВЦЭМ!$B$39:$B$782,C$119)+'СЕТ СН'!$I$12+СВЦЭМ!$D$10+'СЕТ СН'!$I$6-'СЕТ СН'!$I$22</f>
        <v>2878.42256692</v>
      </c>
      <c r="D144" s="36">
        <f>SUMIFS(СВЦЭМ!$C$39:$C$782,СВЦЭМ!$A$39:$A$782,$A144,СВЦЭМ!$B$39:$B$782,D$119)+'СЕТ СН'!$I$12+СВЦЭМ!$D$10+'СЕТ СН'!$I$6-'СЕТ СН'!$I$22</f>
        <v>2905.7157918900002</v>
      </c>
      <c r="E144" s="36">
        <f>SUMIFS(СВЦЭМ!$C$39:$C$782,СВЦЭМ!$A$39:$A$782,$A144,СВЦЭМ!$B$39:$B$782,E$119)+'СЕТ СН'!$I$12+СВЦЭМ!$D$10+'СЕТ СН'!$I$6-'СЕТ СН'!$I$22</f>
        <v>2910.7653994800003</v>
      </c>
      <c r="F144" s="36">
        <f>SUMIFS(СВЦЭМ!$C$39:$C$782,СВЦЭМ!$A$39:$A$782,$A144,СВЦЭМ!$B$39:$B$782,F$119)+'СЕТ СН'!$I$12+СВЦЭМ!$D$10+'СЕТ СН'!$I$6-'СЕТ СН'!$I$22</f>
        <v>2905.81528656</v>
      </c>
      <c r="G144" s="36">
        <f>SUMIFS(СВЦЭМ!$C$39:$C$782,СВЦЭМ!$A$39:$A$782,$A144,СВЦЭМ!$B$39:$B$782,G$119)+'СЕТ СН'!$I$12+СВЦЭМ!$D$10+'СЕТ СН'!$I$6-'СЕТ СН'!$I$22</f>
        <v>2912.10135627</v>
      </c>
      <c r="H144" s="36">
        <f>SUMIFS(СВЦЭМ!$C$39:$C$782,СВЦЭМ!$A$39:$A$782,$A144,СВЦЭМ!$B$39:$B$782,H$119)+'СЕТ СН'!$I$12+СВЦЭМ!$D$10+'СЕТ СН'!$I$6-'СЕТ СН'!$I$22</f>
        <v>2893.3541209499999</v>
      </c>
      <c r="I144" s="36">
        <f>SUMIFS(СВЦЭМ!$C$39:$C$782,СВЦЭМ!$A$39:$A$782,$A144,СВЦЭМ!$B$39:$B$782,I$119)+'СЕТ СН'!$I$12+СВЦЭМ!$D$10+'СЕТ СН'!$I$6-'СЕТ СН'!$I$22</f>
        <v>2824.4481952599999</v>
      </c>
      <c r="J144" s="36">
        <f>SUMIFS(СВЦЭМ!$C$39:$C$782,СВЦЭМ!$A$39:$A$782,$A144,СВЦЭМ!$B$39:$B$782,J$119)+'СЕТ СН'!$I$12+СВЦЭМ!$D$10+'СЕТ СН'!$I$6-'СЕТ СН'!$I$22</f>
        <v>2750.4607962999999</v>
      </c>
      <c r="K144" s="36">
        <f>SUMIFS(СВЦЭМ!$C$39:$C$782,СВЦЭМ!$A$39:$A$782,$A144,СВЦЭМ!$B$39:$B$782,K$119)+'СЕТ СН'!$I$12+СВЦЭМ!$D$10+'СЕТ СН'!$I$6-'СЕТ СН'!$I$22</f>
        <v>2679.5470298600003</v>
      </c>
      <c r="L144" s="36">
        <f>SUMIFS(СВЦЭМ!$C$39:$C$782,СВЦЭМ!$A$39:$A$782,$A144,СВЦЭМ!$B$39:$B$782,L$119)+'СЕТ СН'!$I$12+СВЦЭМ!$D$10+'СЕТ СН'!$I$6-'СЕТ СН'!$I$22</f>
        <v>2654.7481152</v>
      </c>
      <c r="M144" s="36">
        <f>SUMIFS(СВЦЭМ!$C$39:$C$782,СВЦЭМ!$A$39:$A$782,$A144,СВЦЭМ!$B$39:$B$782,M$119)+'СЕТ СН'!$I$12+СВЦЭМ!$D$10+'СЕТ СН'!$I$6-'СЕТ СН'!$I$22</f>
        <v>2646.6716306600001</v>
      </c>
      <c r="N144" s="36">
        <f>SUMIFS(СВЦЭМ!$C$39:$C$782,СВЦЭМ!$A$39:$A$782,$A144,СВЦЭМ!$B$39:$B$782,N$119)+'СЕТ СН'!$I$12+СВЦЭМ!$D$10+'СЕТ СН'!$I$6-'СЕТ СН'!$I$22</f>
        <v>2686.1337039999999</v>
      </c>
      <c r="O144" s="36">
        <f>SUMIFS(СВЦЭМ!$C$39:$C$782,СВЦЭМ!$A$39:$A$782,$A144,СВЦЭМ!$B$39:$B$782,O$119)+'СЕТ СН'!$I$12+СВЦЭМ!$D$10+'СЕТ СН'!$I$6-'СЕТ СН'!$I$22</f>
        <v>2744.7932106799999</v>
      </c>
      <c r="P144" s="36">
        <f>SUMIFS(СВЦЭМ!$C$39:$C$782,СВЦЭМ!$A$39:$A$782,$A144,СВЦЭМ!$B$39:$B$782,P$119)+'СЕТ СН'!$I$12+СВЦЭМ!$D$10+'СЕТ СН'!$I$6-'СЕТ СН'!$I$22</f>
        <v>2764.2927098499999</v>
      </c>
      <c r="Q144" s="36">
        <f>SUMIFS(СВЦЭМ!$C$39:$C$782,СВЦЭМ!$A$39:$A$782,$A144,СВЦЭМ!$B$39:$B$782,Q$119)+'СЕТ СН'!$I$12+СВЦЭМ!$D$10+'СЕТ СН'!$I$6-'СЕТ СН'!$I$22</f>
        <v>2784.6704437200001</v>
      </c>
      <c r="R144" s="36">
        <f>SUMIFS(СВЦЭМ!$C$39:$C$782,СВЦЭМ!$A$39:$A$782,$A144,СВЦЭМ!$B$39:$B$782,R$119)+'СЕТ СН'!$I$12+СВЦЭМ!$D$10+'СЕТ СН'!$I$6-'СЕТ СН'!$I$22</f>
        <v>2759.2608425999997</v>
      </c>
      <c r="S144" s="36">
        <f>SUMIFS(СВЦЭМ!$C$39:$C$782,СВЦЭМ!$A$39:$A$782,$A144,СВЦЭМ!$B$39:$B$782,S$119)+'СЕТ СН'!$I$12+СВЦЭМ!$D$10+'СЕТ СН'!$I$6-'СЕТ СН'!$I$22</f>
        <v>2747.1993750500001</v>
      </c>
      <c r="T144" s="36">
        <f>SUMIFS(СВЦЭМ!$C$39:$C$782,СВЦЭМ!$A$39:$A$782,$A144,СВЦЭМ!$B$39:$B$782,T$119)+'СЕТ СН'!$I$12+СВЦЭМ!$D$10+'СЕТ СН'!$I$6-'СЕТ СН'!$I$22</f>
        <v>2685.7572383799998</v>
      </c>
      <c r="U144" s="36">
        <f>SUMIFS(СВЦЭМ!$C$39:$C$782,СВЦЭМ!$A$39:$A$782,$A144,СВЦЭМ!$B$39:$B$782,U$119)+'СЕТ СН'!$I$12+СВЦЭМ!$D$10+'СЕТ СН'!$I$6-'СЕТ СН'!$I$22</f>
        <v>2690.3864721700002</v>
      </c>
      <c r="V144" s="36">
        <f>SUMIFS(СВЦЭМ!$C$39:$C$782,СВЦЭМ!$A$39:$A$782,$A144,СВЦЭМ!$B$39:$B$782,V$119)+'СЕТ СН'!$I$12+СВЦЭМ!$D$10+'СЕТ СН'!$I$6-'СЕТ СН'!$I$22</f>
        <v>2664.03231362</v>
      </c>
      <c r="W144" s="36">
        <f>SUMIFS(СВЦЭМ!$C$39:$C$782,СВЦЭМ!$A$39:$A$782,$A144,СВЦЭМ!$B$39:$B$782,W$119)+'СЕТ СН'!$I$12+СВЦЭМ!$D$10+'СЕТ СН'!$I$6-'СЕТ СН'!$I$22</f>
        <v>2673.5270305399999</v>
      </c>
      <c r="X144" s="36">
        <f>SUMIFS(СВЦЭМ!$C$39:$C$782,СВЦЭМ!$A$39:$A$782,$A144,СВЦЭМ!$B$39:$B$782,X$119)+'СЕТ СН'!$I$12+СВЦЭМ!$D$10+'СЕТ СН'!$I$6-'СЕТ СН'!$I$22</f>
        <v>2672.5215486300003</v>
      </c>
      <c r="Y144" s="36">
        <f>SUMIFS(СВЦЭМ!$C$39:$C$782,СВЦЭМ!$A$39:$A$782,$A144,СВЦЭМ!$B$39:$B$782,Y$119)+'СЕТ СН'!$I$12+СВЦЭМ!$D$10+'СЕТ СН'!$I$6-'СЕТ СН'!$I$22</f>
        <v>2802.67706395</v>
      </c>
    </row>
    <row r="145" spans="1:26" ht="15.75" x14ac:dyDescent="0.2">
      <c r="A145" s="35">
        <f t="shared" si="3"/>
        <v>45011</v>
      </c>
      <c r="B145" s="36">
        <f>SUMIFS(СВЦЭМ!$C$39:$C$782,СВЦЭМ!$A$39:$A$782,$A145,СВЦЭМ!$B$39:$B$782,B$119)+'СЕТ СН'!$I$12+СВЦЭМ!$D$10+'СЕТ СН'!$I$6-'СЕТ СН'!$I$22</f>
        <v>2856.7922613299997</v>
      </c>
      <c r="C145" s="36">
        <f>SUMIFS(СВЦЭМ!$C$39:$C$782,СВЦЭМ!$A$39:$A$782,$A145,СВЦЭМ!$B$39:$B$782,C$119)+'СЕТ СН'!$I$12+СВЦЭМ!$D$10+'СЕТ СН'!$I$6-'СЕТ СН'!$I$22</f>
        <v>2907.4681734300002</v>
      </c>
      <c r="D145" s="36">
        <f>SUMIFS(СВЦЭМ!$C$39:$C$782,СВЦЭМ!$A$39:$A$782,$A145,СВЦЭМ!$B$39:$B$782,D$119)+'СЕТ СН'!$I$12+СВЦЭМ!$D$10+'СЕТ СН'!$I$6-'СЕТ СН'!$I$22</f>
        <v>2928.6546912100002</v>
      </c>
      <c r="E145" s="36">
        <f>SUMIFS(СВЦЭМ!$C$39:$C$782,СВЦЭМ!$A$39:$A$782,$A145,СВЦЭМ!$B$39:$B$782,E$119)+'СЕТ СН'!$I$12+СВЦЭМ!$D$10+'СЕТ СН'!$I$6-'СЕТ СН'!$I$22</f>
        <v>2928.0709084299997</v>
      </c>
      <c r="F145" s="36">
        <f>SUMIFS(СВЦЭМ!$C$39:$C$782,СВЦЭМ!$A$39:$A$782,$A145,СВЦЭМ!$B$39:$B$782,F$119)+'СЕТ СН'!$I$12+СВЦЭМ!$D$10+'СЕТ СН'!$I$6-'СЕТ СН'!$I$22</f>
        <v>2940.8161036000001</v>
      </c>
      <c r="G145" s="36">
        <f>SUMIFS(СВЦЭМ!$C$39:$C$782,СВЦЭМ!$A$39:$A$782,$A145,СВЦЭМ!$B$39:$B$782,G$119)+'СЕТ СН'!$I$12+СВЦЭМ!$D$10+'СЕТ СН'!$I$6-'СЕТ СН'!$I$22</f>
        <v>2927.8407523400001</v>
      </c>
      <c r="H145" s="36">
        <f>SUMIFS(СВЦЭМ!$C$39:$C$782,СВЦЭМ!$A$39:$A$782,$A145,СВЦЭМ!$B$39:$B$782,H$119)+'СЕТ СН'!$I$12+СВЦЭМ!$D$10+'СЕТ СН'!$I$6-'СЕТ СН'!$I$22</f>
        <v>2913.3759092</v>
      </c>
      <c r="I145" s="36">
        <f>SUMIFS(СВЦЭМ!$C$39:$C$782,СВЦЭМ!$A$39:$A$782,$A145,СВЦЭМ!$B$39:$B$782,I$119)+'СЕТ СН'!$I$12+СВЦЭМ!$D$10+'СЕТ СН'!$I$6-'СЕТ СН'!$I$22</f>
        <v>2879.9641436000002</v>
      </c>
      <c r="J145" s="36">
        <f>SUMIFS(СВЦЭМ!$C$39:$C$782,СВЦЭМ!$A$39:$A$782,$A145,СВЦЭМ!$B$39:$B$782,J$119)+'СЕТ СН'!$I$12+СВЦЭМ!$D$10+'СЕТ СН'!$I$6-'СЕТ СН'!$I$22</f>
        <v>2838.47907541</v>
      </c>
      <c r="K145" s="36">
        <f>SUMIFS(СВЦЭМ!$C$39:$C$782,СВЦЭМ!$A$39:$A$782,$A145,СВЦЭМ!$B$39:$B$782,K$119)+'СЕТ СН'!$I$12+СВЦЭМ!$D$10+'СЕТ СН'!$I$6-'СЕТ СН'!$I$22</f>
        <v>2766.8102649699999</v>
      </c>
      <c r="L145" s="36">
        <f>SUMIFS(СВЦЭМ!$C$39:$C$782,СВЦЭМ!$A$39:$A$782,$A145,СВЦЭМ!$B$39:$B$782,L$119)+'СЕТ СН'!$I$12+СВЦЭМ!$D$10+'СЕТ СН'!$I$6-'СЕТ СН'!$I$22</f>
        <v>2743.8163687900001</v>
      </c>
      <c r="M145" s="36">
        <f>SUMIFS(СВЦЭМ!$C$39:$C$782,СВЦЭМ!$A$39:$A$782,$A145,СВЦЭМ!$B$39:$B$782,M$119)+'СЕТ СН'!$I$12+СВЦЭМ!$D$10+'СЕТ СН'!$I$6-'СЕТ СН'!$I$22</f>
        <v>2735.4016848599999</v>
      </c>
      <c r="N145" s="36">
        <f>SUMIFS(СВЦЭМ!$C$39:$C$782,СВЦЭМ!$A$39:$A$782,$A145,СВЦЭМ!$B$39:$B$782,N$119)+'СЕТ СН'!$I$12+СВЦЭМ!$D$10+'СЕТ СН'!$I$6-'СЕТ СН'!$I$22</f>
        <v>2777.7585921299997</v>
      </c>
      <c r="O145" s="36">
        <f>SUMIFS(СВЦЭМ!$C$39:$C$782,СВЦЭМ!$A$39:$A$782,$A145,СВЦЭМ!$B$39:$B$782,O$119)+'СЕТ СН'!$I$12+СВЦЭМ!$D$10+'СЕТ СН'!$I$6-'СЕТ СН'!$I$22</f>
        <v>2823.1902264800001</v>
      </c>
      <c r="P145" s="36">
        <f>SUMIFS(СВЦЭМ!$C$39:$C$782,СВЦЭМ!$A$39:$A$782,$A145,СВЦЭМ!$B$39:$B$782,P$119)+'СЕТ СН'!$I$12+СВЦЭМ!$D$10+'СЕТ СН'!$I$6-'СЕТ СН'!$I$22</f>
        <v>2844.0784381599997</v>
      </c>
      <c r="Q145" s="36">
        <f>SUMIFS(СВЦЭМ!$C$39:$C$782,СВЦЭМ!$A$39:$A$782,$A145,СВЦЭМ!$B$39:$B$782,Q$119)+'СЕТ СН'!$I$12+СВЦЭМ!$D$10+'СЕТ СН'!$I$6-'СЕТ СН'!$I$22</f>
        <v>2856.4818735500003</v>
      </c>
      <c r="R145" s="36">
        <f>SUMIFS(СВЦЭМ!$C$39:$C$782,СВЦЭМ!$A$39:$A$782,$A145,СВЦЭМ!$B$39:$B$782,R$119)+'СЕТ СН'!$I$12+СВЦЭМ!$D$10+'СЕТ СН'!$I$6-'СЕТ СН'!$I$22</f>
        <v>2837.9704402299999</v>
      </c>
      <c r="S145" s="36">
        <f>SUMIFS(СВЦЭМ!$C$39:$C$782,СВЦЭМ!$A$39:$A$782,$A145,СВЦЭМ!$B$39:$B$782,S$119)+'СЕТ СН'!$I$12+СВЦЭМ!$D$10+'СЕТ СН'!$I$6-'СЕТ СН'!$I$22</f>
        <v>2815.3853053900002</v>
      </c>
      <c r="T145" s="36">
        <f>SUMIFS(СВЦЭМ!$C$39:$C$782,СВЦЭМ!$A$39:$A$782,$A145,СВЦЭМ!$B$39:$B$782,T$119)+'СЕТ СН'!$I$12+СВЦЭМ!$D$10+'СЕТ СН'!$I$6-'СЕТ СН'!$I$22</f>
        <v>2785.9927935400001</v>
      </c>
      <c r="U145" s="36">
        <f>SUMIFS(СВЦЭМ!$C$39:$C$782,СВЦЭМ!$A$39:$A$782,$A145,СВЦЭМ!$B$39:$B$782,U$119)+'СЕТ СН'!$I$12+СВЦЭМ!$D$10+'СЕТ СН'!$I$6-'СЕТ СН'!$I$22</f>
        <v>2741.0358503799998</v>
      </c>
      <c r="V145" s="36">
        <f>SUMIFS(СВЦЭМ!$C$39:$C$782,СВЦЭМ!$A$39:$A$782,$A145,СВЦЭМ!$B$39:$B$782,V$119)+'СЕТ СН'!$I$12+СВЦЭМ!$D$10+'СЕТ СН'!$I$6-'СЕТ СН'!$I$22</f>
        <v>2717.4787815999998</v>
      </c>
      <c r="W145" s="36">
        <f>SUMIFS(СВЦЭМ!$C$39:$C$782,СВЦЭМ!$A$39:$A$782,$A145,СВЦЭМ!$B$39:$B$782,W$119)+'СЕТ СН'!$I$12+СВЦЭМ!$D$10+'СЕТ СН'!$I$6-'СЕТ СН'!$I$22</f>
        <v>2727.5576359300003</v>
      </c>
      <c r="X145" s="36">
        <f>SUMIFS(СВЦЭМ!$C$39:$C$782,СВЦЭМ!$A$39:$A$782,$A145,СВЦЭМ!$B$39:$B$782,X$119)+'СЕТ СН'!$I$12+СВЦЭМ!$D$10+'СЕТ СН'!$I$6-'СЕТ СН'!$I$22</f>
        <v>2756.4119075500003</v>
      </c>
      <c r="Y145" s="36">
        <f>SUMIFS(СВЦЭМ!$C$39:$C$782,СВЦЭМ!$A$39:$A$782,$A145,СВЦЭМ!$B$39:$B$782,Y$119)+'СЕТ СН'!$I$12+СВЦЭМ!$D$10+'СЕТ СН'!$I$6-'СЕТ СН'!$I$22</f>
        <v>2805.39350362</v>
      </c>
    </row>
    <row r="146" spans="1:26" ht="15.75" x14ac:dyDescent="0.2">
      <c r="A146" s="35">
        <f t="shared" si="3"/>
        <v>45012</v>
      </c>
      <c r="B146" s="36">
        <f>SUMIFS(СВЦЭМ!$C$39:$C$782,СВЦЭМ!$A$39:$A$782,$A146,СВЦЭМ!$B$39:$B$782,B$119)+'СЕТ СН'!$I$12+СВЦЭМ!$D$10+'СЕТ СН'!$I$6-'СЕТ СН'!$I$22</f>
        <v>2834.13769559</v>
      </c>
      <c r="C146" s="36">
        <f>SUMIFS(СВЦЭМ!$C$39:$C$782,СВЦЭМ!$A$39:$A$782,$A146,СВЦЭМ!$B$39:$B$782,C$119)+'СЕТ СН'!$I$12+СВЦЭМ!$D$10+'СЕТ СН'!$I$6-'СЕТ СН'!$I$22</f>
        <v>2857.71373322</v>
      </c>
      <c r="D146" s="36">
        <f>SUMIFS(СВЦЭМ!$C$39:$C$782,СВЦЭМ!$A$39:$A$782,$A146,СВЦЭМ!$B$39:$B$782,D$119)+'СЕТ СН'!$I$12+СВЦЭМ!$D$10+'СЕТ СН'!$I$6-'СЕТ СН'!$I$22</f>
        <v>2889.6971284299998</v>
      </c>
      <c r="E146" s="36">
        <f>SUMIFS(СВЦЭМ!$C$39:$C$782,СВЦЭМ!$A$39:$A$782,$A146,СВЦЭМ!$B$39:$B$782,E$119)+'СЕТ СН'!$I$12+СВЦЭМ!$D$10+'СЕТ СН'!$I$6-'СЕТ СН'!$I$22</f>
        <v>2887.9849382699999</v>
      </c>
      <c r="F146" s="36">
        <f>SUMIFS(СВЦЭМ!$C$39:$C$782,СВЦЭМ!$A$39:$A$782,$A146,СВЦЭМ!$B$39:$B$782,F$119)+'СЕТ СН'!$I$12+СВЦЭМ!$D$10+'СЕТ СН'!$I$6-'СЕТ СН'!$I$22</f>
        <v>2897.3004659600001</v>
      </c>
      <c r="G146" s="36">
        <f>SUMIFS(СВЦЭМ!$C$39:$C$782,СВЦЭМ!$A$39:$A$782,$A146,СВЦЭМ!$B$39:$B$782,G$119)+'СЕТ СН'!$I$12+СВЦЭМ!$D$10+'СЕТ СН'!$I$6-'СЕТ СН'!$I$22</f>
        <v>2868.0515923900002</v>
      </c>
      <c r="H146" s="36">
        <f>SUMIFS(СВЦЭМ!$C$39:$C$782,СВЦЭМ!$A$39:$A$782,$A146,СВЦЭМ!$B$39:$B$782,H$119)+'СЕТ СН'!$I$12+СВЦЭМ!$D$10+'СЕТ СН'!$I$6-'СЕТ СН'!$I$22</f>
        <v>2877.7975294600001</v>
      </c>
      <c r="I146" s="36">
        <f>SUMIFS(СВЦЭМ!$C$39:$C$782,СВЦЭМ!$A$39:$A$782,$A146,СВЦЭМ!$B$39:$B$782,I$119)+'СЕТ СН'!$I$12+СВЦЭМ!$D$10+'СЕТ СН'!$I$6-'СЕТ СН'!$I$22</f>
        <v>2750.2293678799997</v>
      </c>
      <c r="J146" s="36">
        <f>SUMIFS(СВЦЭМ!$C$39:$C$782,СВЦЭМ!$A$39:$A$782,$A146,СВЦЭМ!$B$39:$B$782,J$119)+'СЕТ СН'!$I$12+СВЦЭМ!$D$10+'СЕТ СН'!$I$6-'СЕТ СН'!$I$22</f>
        <v>2770.2915386300001</v>
      </c>
      <c r="K146" s="36">
        <f>SUMIFS(СВЦЭМ!$C$39:$C$782,СВЦЭМ!$A$39:$A$782,$A146,СВЦЭМ!$B$39:$B$782,K$119)+'СЕТ СН'!$I$12+СВЦЭМ!$D$10+'СЕТ СН'!$I$6-'СЕТ СН'!$I$22</f>
        <v>2756.56133744</v>
      </c>
      <c r="L146" s="36">
        <f>SUMIFS(СВЦЭМ!$C$39:$C$782,СВЦЭМ!$A$39:$A$782,$A146,СВЦЭМ!$B$39:$B$782,L$119)+'СЕТ СН'!$I$12+СВЦЭМ!$D$10+'СЕТ СН'!$I$6-'СЕТ СН'!$I$22</f>
        <v>2760.5346571700002</v>
      </c>
      <c r="M146" s="36">
        <f>SUMIFS(СВЦЭМ!$C$39:$C$782,СВЦЭМ!$A$39:$A$782,$A146,СВЦЭМ!$B$39:$B$782,M$119)+'СЕТ СН'!$I$12+СВЦЭМ!$D$10+'СЕТ СН'!$I$6-'СЕТ СН'!$I$22</f>
        <v>2771.9451424500003</v>
      </c>
      <c r="N146" s="36">
        <f>SUMIFS(СВЦЭМ!$C$39:$C$782,СВЦЭМ!$A$39:$A$782,$A146,СВЦЭМ!$B$39:$B$782,N$119)+'СЕТ СН'!$I$12+СВЦЭМ!$D$10+'СЕТ СН'!$I$6-'СЕТ СН'!$I$22</f>
        <v>2789.8994577399999</v>
      </c>
      <c r="O146" s="36">
        <f>SUMIFS(СВЦЭМ!$C$39:$C$782,СВЦЭМ!$A$39:$A$782,$A146,СВЦЭМ!$B$39:$B$782,O$119)+'СЕТ СН'!$I$12+СВЦЭМ!$D$10+'СЕТ СН'!$I$6-'СЕТ СН'!$I$22</f>
        <v>2818.58123514</v>
      </c>
      <c r="P146" s="36">
        <f>SUMIFS(СВЦЭМ!$C$39:$C$782,СВЦЭМ!$A$39:$A$782,$A146,СВЦЭМ!$B$39:$B$782,P$119)+'СЕТ СН'!$I$12+СВЦЭМ!$D$10+'СЕТ СН'!$I$6-'СЕТ СН'!$I$22</f>
        <v>2833.90159988</v>
      </c>
      <c r="Q146" s="36">
        <f>SUMIFS(СВЦЭМ!$C$39:$C$782,СВЦЭМ!$A$39:$A$782,$A146,СВЦЭМ!$B$39:$B$782,Q$119)+'СЕТ СН'!$I$12+СВЦЭМ!$D$10+'СЕТ СН'!$I$6-'СЕТ СН'!$I$22</f>
        <v>2837.52754688</v>
      </c>
      <c r="R146" s="36">
        <f>SUMIFS(СВЦЭМ!$C$39:$C$782,СВЦЭМ!$A$39:$A$782,$A146,СВЦЭМ!$B$39:$B$782,R$119)+'СЕТ СН'!$I$12+СВЦЭМ!$D$10+'СЕТ СН'!$I$6-'СЕТ СН'!$I$22</f>
        <v>2819.68074488</v>
      </c>
      <c r="S146" s="36">
        <f>SUMIFS(СВЦЭМ!$C$39:$C$782,СВЦЭМ!$A$39:$A$782,$A146,СВЦЭМ!$B$39:$B$782,S$119)+'СЕТ СН'!$I$12+СВЦЭМ!$D$10+'СЕТ СН'!$I$6-'СЕТ СН'!$I$22</f>
        <v>2811.8994430900002</v>
      </c>
      <c r="T146" s="36">
        <f>SUMIFS(СВЦЭМ!$C$39:$C$782,СВЦЭМ!$A$39:$A$782,$A146,СВЦЭМ!$B$39:$B$782,T$119)+'СЕТ СН'!$I$12+СВЦЭМ!$D$10+'СЕТ СН'!$I$6-'СЕТ СН'!$I$22</f>
        <v>2800.27229119</v>
      </c>
      <c r="U146" s="36">
        <f>SUMIFS(СВЦЭМ!$C$39:$C$782,СВЦЭМ!$A$39:$A$782,$A146,СВЦЭМ!$B$39:$B$782,U$119)+'СЕТ СН'!$I$12+СВЦЭМ!$D$10+'СЕТ СН'!$I$6-'СЕТ СН'!$I$22</f>
        <v>2737.9642463299997</v>
      </c>
      <c r="V146" s="36">
        <f>SUMIFS(СВЦЭМ!$C$39:$C$782,СВЦЭМ!$A$39:$A$782,$A146,СВЦЭМ!$B$39:$B$782,V$119)+'СЕТ СН'!$I$12+СВЦЭМ!$D$10+'СЕТ СН'!$I$6-'СЕТ СН'!$I$22</f>
        <v>2675.5466839299997</v>
      </c>
      <c r="W146" s="36">
        <f>SUMIFS(СВЦЭМ!$C$39:$C$782,СВЦЭМ!$A$39:$A$782,$A146,СВЦЭМ!$B$39:$B$782,W$119)+'СЕТ СН'!$I$12+СВЦЭМ!$D$10+'СЕТ СН'!$I$6-'СЕТ СН'!$I$22</f>
        <v>2703.32438232</v>
      </c>
      <c r="X146" s="36">
        <f>SUMIFS(СВЦЭМ!$C$39:$C$782,СВЦЭМ!$A$39:$A$782,$A146,СВЦЭМ!$B$39:$B$782,X$119)+'СЕТ СН'!$I$12+СВЦЭМ!$D$10+'СЕТ СН'!$I$6-'СЕТ СН'!$I$22</f>
        <v>2754.9644319500003</v>
      </c>
      <c r="Y146" s="36">
        <f>SUMIFS(СВЦЭМ!$C$39:$C$782,СВЦЭМ!$A$39:$A$782,$A146,СВЦЭМ!$B$39:$B$782,Y$119)+'СЕТ СН'!$I$12+СВЦЭМ!$D$10+'СЕТ СН'!$I$6-'СЕТ СН'!$I$22</f>
        <v>2770.8162722799998</v>
      </c>
    </row>
    <row r="147" spans="1:26" ht="15.75" x14ac:dyDescent="0.2">
      <c r="A147" s="35">
        <f t="shared" si="3"/>
        <v>45013</v>
      </c>
      <c r="B147" s="36">
        <f>SUMIFS(СВЦЭМ!$C$39:$C$782,СВЦЭМ!$A$39:$A$782,$A147,СВЦЭМ!$B$39:$B$782,B$119)+'СЕТ СН'!$I$12+СВЦЭМ!$D$10+'СЕТ СН'!$I$6-'СЕТ СН'!$I$22</f>
        <v>2687.5200749000001</v>
      </c>
      <c r="C147" s="36">
        <f>SUMIFS(СВЦЭМ!$C$39:$C$782,СВЦЭМ!$A$39:$A$782,$A147,СВЦЭМ!$B$39:$B$782,C$119)+'СЕТ СН'!$I$12+СВЦЭМ!$D$10+'СЕТ СН'!$I$6-'СЕТ СН'!$I$22</f>
        <v>2725.98966376</v>
      </c>
      <c r="D147" s="36">
        <f>SUMIFS(СВЦЭМ!$C$39:$C$782,СВЦЭМ!$A$39:$A$782,$A147,СВЦЭМ!$B$39:$B$782,D$119)+'СЕТ СН'!$I$12+СВЦЭМ!$D$10+'СЕТ СН'!$I$6-'СЕТ СН'!$I$22</f>
        <v>2779.2935079700001</v>
      </c>
      <c r="E147" s="36">
        <f>SUMIFS(СВЦЭМ!$C$39:$C$782,СВЦЭМ!$A$39:$A$782,$A147,СВЦЭМ!$B$39:$B$782,E$119)+'СЕТ СН'!$I$12+СВЦЭМ!$D$10+'СЕТ СН'!$I$6-'СЕТ СН'!$I$22</f>
        <v>2788.6452890700002</v>
      </c>
      <c r="F147" s="36">
        <f>SUMIFS(СВЦЭМ!$C$39:$C$782,СВЦЭМ!$A$39:$A$782,$A147,СВЦЭМ!$B$39:$B$782,F$119)+'СЕТ СН'!$I$12+СВЦЭМ!$D$10+'СЕТ СН'!$I$6-'СЕТ СН'!$I$22</f>
        <v>2792.3164377100002</v>
      </c>
      <c r="G147" s="36">
        <f>SUMIFS(СВЦЭМ!$C$39:$C$782,СВЦЭМ!$A$39:$A$782,$A147,СВЦЭМ!$B$39:$B$782,G$119)+'СЕТ СН'!$I$12+СВЦЭМ!$D$10+'СЕТ СН'!$I$6-'СЕТ СН'!$I$22</f>
        <v>2785.1406939999997</v>
      </c>
      <c r="H147" s="36">
        <f>SUMIFS(СВЦЭМ!$C$39:$C$782,СВЦЭМ!$A$39:$A$782,$A147,СВЦЭМ!$B$39:$B$782,H$119)+'СЕТ СН'!$I$12+СВЦЭМ!$D$10+'СЕТ СН'!$I$6-'СЕТ СН'!$I$22</f>
        <v>2711.8508870000001</v>
      </c>
      <c r="I147" s="36">
        <f>SUMIFS(СВЦЭМ!$C$39:$C$782,СВЦЭМ!$A$39:$A$782,$A147,СВЦЭМ!$B$39:$B$782,I$119)+'СЕТ СН'!$I$12+СВЦЭМ!$D$10+'СЕТ СН'!$I$6-'СЕТ СН'!$I$22</f>
        <v>2647.3601473600002</v>
      </c>
      <c r="J147" s="36">
        <f>SUMIFS(СВЦЭМ!$C$39:$C$782,СВЦЭМ!$A$39:$A$782,$A147,СВЦЭМ!$B$39:$B$782,J$119)+'СЕТ СН'!$I$12+СВЦЭМ!$D$10+'СЕТ СН'!$I$6-'СЕТ СН'!$I$22</f>
        <v>2677.85103531</v>
      </c>
      <c r="K147" s="36">
        <f>SUMIFS(СВЦЭМ!$C$39:$C$782,СВЦЭМ!$A$39:$A$782,$A147,СВЦЭМ!$B$39:$B$782,K$119)+'СЕТ СН'!$I$12+СВЦЭМ!$D$10+'СЕТ СН'!$I$6-'СЕТ СН'!$I$22</f>
        <v>2650.67026012</v>
      </c>
      <c r="L147" s="36">
        <f>SUMIFS(СВЦЭМ!$C$39:$C$782,СВЦЭМ!$A$39:$A$782,$A147,СВЦЭМ!$B$39:$B$782,L$119)+'СЕТ СН'!$I$12+СВЦЭМ!$D$10+'СЕТ СН'!$I$6-'СЕТ СН'!$I$22</f>
        <v>2650.1120964399997</v>
      </c>
      <c r="M147" s="36">
        <f>SUMIFS(СВЦЭМ!$C$39:$C$782,СВЦЭМ!$A$39:$A$782,$A147,СВЦЭМ!$B$39:$B$782,M$119)+'СЕТ СН'!$I$12+СВЦЭМ!$D$10+'СЕТ СН'!$I$6-'СЕТ СН'!$I$22</f>
        <v>2629.4949729299997</v>
      </c>
      <c r="N147" s="36">
        <f>SUMIFS(СВЦЭМ!$C$39:$C$782,СВЦЭМ!$A$39:$A$782,$A147,СВЦЭМ!$B$39:$B$782,N$119)+'СЕТ СН'!$I$12+СВЦЭМ!$D$10+'СЕТ СН'!$I$6-'СЕТ СН'!$I$22</f>
        <v>2630.6994500800001</v>
      </c>
      <c r="O147" s="36">
        <f>SUMIFS(СВЦЭМ!$C$39:$C$782,СВЦЭМ!$A$39:$A$782,$A147,СВЦЭМ!$B$39:$B$782,O$119)+'СЕТ СН'!$I$12+СВЦЭМ!$D$10+'СЕТ СН'!$I$6-'СЕТ СН'!$I$22</f>
        <v>2663.1333628699999</v>
      </c>
      <c r="P147" s="36">
        <f>SUMIFS(СВЦЭМ!$C$39:$C$782,СВЦЭМ!$A$39:$A$782,$A147,СВЦЭМ!$B$39:$B$782,P$119)+'СЕТ СН'!$I$12+СВЦЭМ!$D$10+'СЕТ СН'!$I$6-'СЕТ СН'!$I$22</f>
        <v>2674.3442578300001</v>
      </c>
      <c r="Q147" s="36">
        <f>SUMIFS(СВЦЭМ!$C$39:$C$782,СВЦЭМ!$A$39:$A$782,$A147,СВЦЭМ!$B$39:$B$782,Q$119)+'СЕТ СН'!$I$12+СВЦЭМ!$D$10+'СЕТ СН'!$I$6-'СЕТ СН'!$I$22</f>
        <v>2688.7390131000002</v>
      </c>
      <c r="R147" s="36">
        <f>SUMIFS(СВЦЭМ!$C$39:$C$782,СВЦЭМ!$A$39:$A$782,$A147,СВЦЭМ!$B$39:$B$782,R$119)+'СЕТ СН'!$I$12+СВЦЭМ!$D$10+'СЕТ СН'!$I$6-'СЕТ СН'!$I$22</f>
        <v>2685.67289992</v>
      </c>
      <c r="S147" s="36">
        <f>SUMIFS(СВЦЭМ!$C$39:$C$782,СВЦЭМ!$A$39:$A$782,$A147,СВЦЭМ!$B$39:$B$782,S$119)+'СЕТ СН'!$I$12+СВЦЭМ!$D$10+'СЕТ СН'!$I$6-'СЕТ СН'!$I$22</f>
        <v>2676.0991230499999</v>
      </c>
      <c r="T147" s="36">
        <f>SUMIFS(СВЦЭМ!$C$39:$C$782,СВЦЭМ!$A$39:$A$782,$A147,СВЦЭМ!$B$39:$B$782,T$119)+'СЕТ СН'!$I$12+СВЦЭМ!$D$10+'СЕТ СН'!$I$6-'СЕТ СН'!$I$22</f>
        <v>2647.1049627100001</v>
      </c>
      <c r="U147" s="36">
        <f>SUMIFS(СВЦЭМ!$C$39:$C$782,СВЦЭМ!$A$39:$A$782,$A147,СВЦЭМ!$B$39:$B$782,U$119)+'СЕТ СН'!$I$12+СВЦЭМ!$D$10+'СЕТ СН'!$I$6-'СЕТ СН'!$I$22</f>
        <v>2607.6924830400003</v>
      </c>
      <c r="V147" s="36">
        <f>SUMIFS(СВЦЭМ!$C$39:$C$782,СВЦЭМ!$A$39:$A$782,$A147,СВЦЭМ!$B$39:$B$782,V$119)+'СЕТ СН'!$I$12+СВЦЭМ!$D$10+'СЕТ СН'!$I$6-'СЕТ СН'!$I$22</f>
        <v>2604.54220162</v>
      </c>
      <c r="W147" s="36">
        <f>SUMIFS(СВЦЭМ!$C$39:$C$782,СВЦЭМ!$A$39:$A$782,$A147,СВЦЭМ!$B$39:$B$782,W$119)+'СЕТ СН'!$I$12+СВЦЭМ!$D$10+'СЕТ СН'!$I$6-'СЕТ СН'!$I$22</f>
        <v>2606.0465317799999</v>
      </c>
      <c r="X147" s="36">
        <f>SUMIFS(СВЦЭМ!$C$39:$C$782,СВЦЭМ!$A$39:$A$782,$A147,СВЦЭМ!$B$39:$B$782,X$119)+'СЕТ СН'!$I$12+СВЦЭМ!$D$10+'СЕТ СН'!$I$6-'СЕТ СН'!$I$22</f>
        <v>2637.5165379800001</v>
      </c>
      <c r="Y147" s="36">
        <f>SUMIFS(СВЦЭМ!$C$39:$C$782,СВЦЭМ!$A$39:$A$782,$A147,СВЦЭМ!$B$39:$B$782,Y$119)+'СЕТ СН'!$I$12+СВЦЭМ!$D$10+'СЕТ СН'!$I$6-'СЕТ СН'!$I$22</f>
        <v>2674.1986694699999</v>
      </c>
    </row>
    <row r="148" spans="1:26" ht="15.75" x14ac:dyDescent="0.2">
      <c r="A148" s="35">
        <f t="shared" si="3"/>
        <v>45014</v>
      </c>
      <c r="B148" s="36">
        <f>SUMIFS(СВЦЭМ!$C$39:$C$782,СВЦЭМ!$A$39:$A$782,$A148,СВЦЭМ!$B$39:$B$782,B$119)+'СЕТ СН'!$I$12+СВЦЭМ!$D$10+'СЕТ СН'!$I$6-'СЕТ СН'!$I$22</f>
        <v>2700.8453897300001</v>
      </c>
      <c r="C148" s="36">
        <f>SUMIFS(СВЦЭМ!$C$39:$C$782,СВЦЭМ!$A$39:$A$782,$A148,СВЦЭМ!$B$39:$B$782,C$119)+'СЕТ СН'!$I$12+СВЦЭМ!$D$10+'СЕТ СН'!$I$6-'СЕТ СН'!$I$22</f>
        <v>2743.5566030499999</v>
      </c>
      <c r="D148" s="36">
        <f>SUMIFS(СВЦЭМ!$C$39:$C$782,СВЦЭМ!$A$39:$A$782,$A148,СВЦЭМ!$B$39:$B$782,D$119)+'СЕТ СН'!$I$12+СВЦЭМ!$D$10+'СЕТ СН'!$I$6-'СЕТ СН'!$I$22</f>
        <v>2767.5986110900003</v>
      </c>
      <c r="E148" s="36">
        <f>SUMIFS(СВЦЭМ!$C$39:$C$782,СВЦЭМ!$A$39:$A$782,$A148,СВЦЭМ!$B$39:$B$782,E$119)+'СЕТ СН'!$I$12+СВЦЭМ!$D$10+'СЕТ СН'!$I$6-'СЕТ СН'!$I$22</f>
        <v>2758.6036674400002</v>
      </c>
      <c r="F148" s="36">
        <f>SUMIFS(СВЦЭМ!$C$39:$C$782,СВЦЭМ!$A$39:$A$782,$A148,СВЦЭМ!$B$39:$B$782,F$119)+'СЕТ СН'!$I$12+СВЦЭМ!$D$10+'СЕТ СН'!$I$6-'СЕТ СН'!$I$22</f>
        <v>2780.36197868</v>
      </c>
      <c r="G148" s="36">
        <f>SUMIFS(СВЦЭМ!$C$39:$C$782,СВЦЭМ!$A$39:$A$782,$A148,СВЦЭМ!$B$39:$B$782,G$119)+'СЕТ СН'!$I$12+СВЦЭМ!$D$10+'СЕТ СН'!$I$6-'СЕТ СН'!$I$22</f>
        <v>2743.74304828</v>
      </c>
      <c r="H148" s="36">
        <f>SUMIFS(СВЦЭМ!$C$39:$C$782,СВЦЭМ!$A$39:$A$782,$A148,СВЦЭМ!$B$39:$B$782,H$119)+'СЕТ СН'!$I$12+СВЦЭМ!$D$10+'СЕТ СН'!$I$6-'СЕТ СН'!$I$22</f>
        <v>2697.0643272100001</v>
      </c>
      <c r="I148" s="36">
        <f>SUMIFS(СВЦЭМ!$C$39:$C$782,СВЦЭМ!$A$39:$A$782,$A148,СВЦЭМ!$B$39:$B$782,I$119)+'СЕТ СН'!$I$12+СВЦЭМ!$D$10+'СЕТ СН'!$I$6-'СЕТ СН'!$I$22</f>
        <v>2682.4805178400002</v>
      </c>
      <c r="J148" s="36">
        <f>SUMIFS(СВЦЭМ!$C$39:$C$782,СВЦЭМ!$A$39:$A$782,$A148,СВЦЭМ!$B$39:$B$782,J$119)+'СЕТ СН'!$I$12+СВЦЭМ!$D$10+'СЕТ СН'!$I$6-'СЕТ СН'!$I$22</f>
        <v>2681.4537167099998</v>
      </c>
      <c r="K148" s="36">
        <f>SUMIFS(СВЦЭМ!$C$39:$C$782,СВЦЭМ!$A$39:$A$782,$A148,СВЦЭМ!$B$39:$B$782,K$119)+'СЕТ СН'!$I$12+СВЦЭМ!$D$10+'СЕТ СН'!$I$6-'СЕТ СН'!$I$22</f>
        <v>2668.2400407699997</v>
      </c>
      <c r="L148" s="36">
        <f>SUMIFS(СВЦЭМ!$C$39:$C$782,СВЦЭМ!$A$39:$A$782,$A148,СВЦЭМ!$B$39:$B$782,L$119)+'СЕТ СН'!$I$12+СВЦЭМ!$D$10+'СЕТ СН'!$I$6-'СЕТ СН'!$I$22</f>
        <v>2669.4068104999997</v>
      </c>
      <c r="M148" s="36">
        <f>SUMIFS(СВЦЭМ!$C$39:$C$782,СВЦЭМ!$A$39:$A$782,$A148,СВЦЭМ!$B$39:$B$782,M$119)+'СЕТ СН'!$I$12+СВЦЭМ!$D$10+'СЕТ СН'!$I$6-'СЕТ СН'!$I$22</f>
        <v>2709.4832591499999</v>
      </c>
      <c r="N148" s="36">
        <f>SUMIFS(СВЦЭМ!$C$39:$C$782,СВЦЭМ!$A$39:$A$782,$A148,СВЦЭМ!$B$39:$B$782,N$119)+'СЕТ СН'!$I$12+СВЦЭМ!$D$10+'СЕТ СН'!$I$6-'СЕТ СН'!$I$22</f>
        <v>2760.9327334199997</v>
      </c>
      <c r="O148" s="36">
        <f>SUMIFS(СВЦЭМ!$C$39:$C$782,СВЦЭМ!$A$39:$A$782,$A148,СВЦЭМ!$B$39:$B$782,O$119)+'СЕТ СН'!$I$12+СВЦЭМ!$D$10+'СЕТ СН'!$I$6-'СЕТ СН'!$I$22</f>
        <v>2776.38501395</v>
      </c>
      <c r="P148" s="36">
        <f>SUMIFS(СВЦЭМ!$C$39:$C$782,СВЦЭМ!$A$39:$A$782,$A148,СВЦЭМ!$B$39:$B$782,P$119)+'СЕТ СН'!$I$12+СВЦЭМ!$D$10+'СЕТ СН'!$I$6-'СЕТ СН'!$I$22</f>
        <v>2761.6773953900001</v>
      </c>
      <c r="Q148" s="36">
        <f>SUMIFS(СВЦЭМ!$C$39:$C$782,СВЦЭМ!$A$39:$A$782,$A148,СВЦЭМ!$B$39:$B$782,Q$119)+'СЕТ СН'!$I$12+СВЦЭМ!$D$10+'СЕТ СН'!$I$6-'СЕТ СН'!$I$22</f>
        <v>2775.0235160100001</v>
      </c>
      <c r="R148" s="36">
        <f>SUMIFS(СВЦЭМ!$C$39:$C$782,СВЦЭМ!$A$39:$A$782,$A148,СВЦЭМ!$B$39:$B$782,R$119)+'СЕТ СН'!$I$12+СВЦЭМ!$D$10+'СЕТ СН'!$I$6-'СЕТ СН'!$I$22</f>
        <v>2769.6826064699999</v>
      </c>
      <c r="S148" s="36">
        <f>SUMIFS(СВЦЭМ!$C$39:$C$782,СВЦЭМ!$A$39:$A$782,$A148,СВЦЭМ!$B$39:$B$782,S$119)+'СЕТ СН'!$I$12+СВЦЭМ!$D$10+'СЕТ СН'!$I$6-'СЕТ СН'!$I$22</f>
        <v>2763.2403978399998</v>
      </c>
      <c r="T148" s="36">
        <f>SUMIFS(СВЦЭМ!$C$39:$C$782,СВЦЭМ!$A$39:$A$782,$A148,СВЦЭМ!$B$39:$B$782,T$119)+'СЕТ СН'!$I$12+СВЦЭМ!$D$10+'СЕТ СН'!$I$6-'СЕТ СН'!$I$22</f>
        <v>2710.1464570799999</v>
      </c>
      <c r="U148" s="36">
        <f>SUMIFS(СВЦЭМ!$C$39:$C$782,СВЦЭМ!$A$39:$A$782,$A148,СВЦЭМ!$B$39:$B$782,U$119)+'СЕТ СН'!$I$12+СВЦЭМ!$D$10+'СЕТ СН'!$I$6-'СЕТ СН'!$I$22</f>
        <v>2662.7797637399999</v>
      </c>
      <c r="V148" s="36">
        <f>SUMIFS(СВЦЭМ!$C$39:$C$782,СВЦЭМ!$A$39:$A$782,$A148,СВЦЭМ!$B$39:$B$782,V$119)+'СЕТ СН'!$I$12+СВЦЭМ!$D$10+'СЕТ СН'!$I$6-'СЕТ СН'!$I$22</f>
        <v>2624.1459939300003</v>
      </c>
      <c r="W148" s="36">
        <f>SUMIFS(СВЦЭМ!$C$39:$C$782,СВЦЭМ!$A$39:$A$782,$A148,СВЦЭМ!$B$39:$B$782,W$119)+'СЕТ СН'!$I$12+СВЦЭМ!$D$10+'СЕТ СН'!$I$6-'СЕТ СН'!$I$22</f>
        <v>2622.0219366900001</v>
      </c>
      <c r="X148" s="36">
        <f>SUMIFS(СВЦЭМ!$C$39:$C$782,СВЦЭМ!$A$39:$A$782,$A148,СВЦЭМ!$B$39:$B$782,X$119)+'СЕТ СН'!$I$12+СВЦЭМ!$D$10+'СЕТ СН'!$I$6-'СЕТ СН'!$I$22</f>
        <v>2651.2469386600001</v>
      </c>
      <c r="Y148" s="36">
        <f>SUMIFS(СВЦЭМ!$C$39:$C$782,СВЦЭМ!$A$39:$A$782,$A148,СВЦЭМ!$B$39:$B$782,Y$119)+'СЕТ СН'!$I$12+СВЦЭМ!$D$10+'СЕТ СН'!$I$6-'СЕТ СН'!$I$22</f>
        <v>2649.0089862899999</v>
      </c>
    </row>
    <row r="149" spans="1:26" ht="15.75" x14ac:dyDescent="0.2">
      <c r="A149" s="35">
        <f t="shared" si="3"/>
        <v>45015</v>
      </c>
      <c r="B149" s="36">
        <f>SUMIFS(СВЦЭМ!$C$39:$C$782,СВЦЭМ!$A$39:$A$782,$A149,СВЦЭМ!$B$39:$B$782,B$119)+'СЕТ СН'!$I$12+СВЦЭМ!$D$10+'СЕТ СН'!$I$6-'СЕТ СН'!$I$22</f>
        <v>2594.5661091100001</v>
      </c>
      <c r="C149" s="36">
        <f>SUMIFS(СВЦЭМ!$C$39:$C$782,СВЦЭМ!$A$39:$A$782,$A149,СВЦЭМ!$B$39:$B$782,C$119)+'СЕТ СН'!$I$12+СВЦЭМ!$D$10+'СЕТ СН'!$I$6-'СЕТ СН'!$I$22</f>
        <v>2665.4068284499999</v>
      </c>
      <c r="D149" s="36">
        <f>SUMIFS(СВЦЭМ!$C$39:$C$782,СВЦЭМ!$A$39:$A$782,$A149,СВЦЭМ!$B$39:$B$782,D$119)+'СЕТ СН'!$I$12+СВЦЭМ!$D$10+'СЕТ СН'!$I$6-'СЕТ СН'!$I$22</f>
        <v>2674.97564216</v>
      </c>
      <c r="E149" s="36">
        <f>SUMIFS(СВЦЭМ!$C$39:$C$782,СВЦЭМ!$A$39:$A$782,$A149,СВЦЭМ!$B$39:$B$782,E$119)+'СЕТ СН'!$I$12+СВЦЭМ!$D$10+'СЕТ СН'!$I$6-'СЕТ СН'!$I$22</f>
        <v>2674.9813810699998</v>
      </c>
      <c r="F149" s="36">
        <f>SUMIFS(СВЦЭМ!$C$39:$C$782,СВЦЭМ!$A$39:$A$782,$A149,СВЦЭМ!$B$39:$B$782,F$119)+'СЕТ СН'!$I$12+СВЦЭМ!$D$10+'СЕТ СН'!$I$6-'СЕТ СН'!$I$22</f>
        <v>2678.7112212500001</v>
      </c>
      <c r="G149" s="36">
        <f>SUMIFS(СВЦЭМ!$C$39:$C$782,СВЦЭМ!$A$39:$A$782,$A149,СВЦЭМ!$B$39:$B$782,G$119)+'СЕТ СН'!$I$12+СВЦЭМ!$D$10+'СЕТ СН'!$I$6-'СЕТ СН'!$I$22</f>
        <v>2637.9159099399999</v>
      </c>
      <c r="H149" s="36">
        <f>SUMIFS(СВЦЭМ!$C$39:$C$782,СВЦЭМ!$A$39:$A$782,$A149,СВЦЭМ!$B$39:$B$782,H$119)+'СЕТ СН'!$I$12+СВЦЭМ!$D$10+'СЕТ СН'!$I$6-'СЕТ СН'!$I$22</f>
        <v>2627.29843106</v>
      </c>
      <c r="I149" s="36">
        <f>SUMIFS(СВЦЭМ!$C$39:$C$782,СВЦЭМ!$A$39:$A$782,$A149,СВЦЭМ!$B$39:$B$782,I$119)+'СЕТ СН'!$I$12+СВЦЭМ!$D$10+'СЕТ СН'!$I$6-'СЕТ СН'!$I$22</f>
        <v>2567.5758029200001</v>
      </c>
      <c r="J149" s="36">
        <f>SUMIFS(СВЦЭМ!$C$39:$C$782,СВЦЭМ!$A$39:$A$782,$A149,СВЦЭМ!$B$39:$B$782,J$119)+'СЕТ СН'!$I$12+СВЦЭМ!$D$10+'СЕТ СН'!$I$6-'СЕТ СН'!$I$22</f>
        <v>2531.5529158500003</v>
      </c>
      <c r="K149" s="36">
        <f>SUMIFS(СВЦЭМ!$C$39:$C$782,СВЦЭМ!$A$39:$A$782,$A149,СВЦЭМ!$B$39:$B$782,K$119)+'СЕТ СН'!$I$12+СВЦЭМ!$D$10+'СЕТ СН'!$I$6-'СЕТ СН'!$I$22</f>
        <v>2500.5328987800003</v>
      </c>
      <c r="L149" s="36">
        <f>SUMIFS(СВЦЭМ!$C$39:$C$782,СВЦЭМ!$A$39:$A$782,$A149,СВЦЭМ!$B$39:$B$782,L$119)+'СЕТ СН'!$I$12+СВЦЭМ!$D$10+'СЕТ СН'!$I$6-'СЕТ СН'!$I$22</f>
        <v>2508.17445602</v>
      </c>
      <c r="M149" s="36">
        <f>SUMIFS(СВЦЭМ!$C$39:$C$782,СВЦЭМ!$A$39:$A$782,$A149,СВЦЭМ!$B$39:$B$782,M$119)+'СЕТ СН'!$I$12+СВЦЭМ!$D$10+'СЕТ СН'!$I$6-'СЕТ СН'!$I$22</f>
        <v>2537.3486234100001</v>
      </c>
      <c r="N149" s="36">
        <f>SUMIFS(СВЦЭМ!$C$39:$C$782,СВЦЭМ!$A$39:$A$782,$A149,СВЦЭМ!$B$39:$B$782,N$119)+'СЕТ СН'!$I$12+СВЦЭМ!$D$10+'СЕТ СН'!$I$6-'СЕТ СН'!$I$22</f>
        <v>2573.96123975</v>
      </c>
      <c r="O149" s="36">
        <f>SUMIFS(СВЦЭМ!$C$39:$C$782,СВЦЭМ!$A$39:$A$782,$A149,СВЦЭМ!$B$39:$B$782,O$119)+'СЕТ СН'!$I$12+СВЦЭМ!$D$10+'СЕТ СН'!$I$6-'СЕТ СН'!$I$22</f>
        <v>2609.2527894300001</v>
      </c>
      <c r="P149" s="36">
        <f>SUMIFS(СВЦЭМ!$C$39:$C$782,СВЦЭМ!$A$39:$A$782,$A149,СВЦЭМ!$B$39:$B$782,P$119)+'СЕТ СН'!$I$12+СВЦЭМ!$D$10+'СЕТ СН'!$I$6-'СЕТ СН'!$I$22</f>
        <v>2616.3098101300002</v>
      </c>
      <c r="Q149" s="36">
        <f>SUMIFS(СВЦЭМ!$C$39:$C$782,СВЦЭМ!$A$39:$A$782,$A149,СВЦЭМ!$B$39:$B$782,Q$119)+'СЕТ СН'!$I$12+СВЦЭМ!$D$10+'СЕТ СН'!$I$6-'СЕТ СН'!$I$22</f>
        <v>2634.9071490400001</v>
      </c>
      <c r="R149" s="36">
        <f>SUMIFS(СВЦЭМ!$C$39:$C$782,СВЦЭМ!$A$39:$A$782,$A149,СВЦЭМ!$B$39:$B$782,R$119)+'СЕТ СН'!$I$12+СВЦЭМ!$D$10+'СЕТ СН'!$I$6-'СЕТ СН'!$I$22</f>
        <v>2632.5484677699997</v>
      </c>
      <c r="S149" s="36">
        <f>SUMIFS(СВЦЭМ!$C$39:$C$782,СВЦЭМ!$A$39:$A$782,$A149,СВЦЭМ!$B$39:$B$782,S$119)+'СЕТ СН'!$I$12+СВЦЭМ!$D$10+'СЕТ СН'!$I$6-'СЕТ СН'!$I$22</f>
        <v>2606.5984932599999</v>
      </c>
      <c r="T149" s="36">
        <f>SUMIFS(СВЦЭМ!$C$39:$C$782,СВЦЭМ!$A$39:$A$782,$A149,СВЦЭМ!$B$39:$B$782,T$119)+'СЕТ СН'!$I$12+СВЦЭМ!$D$10+'СЕТ СН'!$I$6-'СЕТ СН'!$I$22</f>
        <v>2565.0524702600001</v>
      </c>
      <c r="U149" s="36">
        <f>SUMIFS(СВЦЭМ!$C$39:$C$782,СВЦЭМ!$A$39:$A$782,$A149,СВЦЭМ!$B$39:$B$782,U$119)+'СЕТ СН'!$I$12+СВЦЭМ!$D$10+'СЕТ СН'!$I$6-'СЕТ СН'!$I$22</f>
        <v>2555.5747615099999</v>
      </c>
      <c r="V149" s="36">
        <f>SUMIFS(СВЦЭМ!$C$39:$C$782,СВЦЭМ!$A$39:$A$782,$A149,СВЦЭМ!$B$39:$B$782,V$119)+'СЕТ СН'!$I$12+СВЦЭМ!$D$10+'СЕТ СН'!$I$6-'СЕТ СН'!$I$22</f>
        <v>2517.6797142599999</v>
      </c>
      <c r="W149" s="36">
        <f>SUMIFS(СВЦЭМ!$C$39:$C$782,СВЦЭМ!$A$39:$A$782,$A149,СВЦЭМ!$B$39:$B$782,W$119)+'СЕТ СН'!$I$12+СВЦЭМ!$D$10+'СЕТ СН'!$I$6-'СЕТ СН'!$I$22</f>
        <v>2511.3820950899999</v>
      </c>
      <c r="X149" s="36">
        <f>SUMIFS(СВЦЭМ!$C$39:$C$782,СВЦЭМ!$A$39:$A$782,$A149,СВЦЭМ!$B$39:$B$782,X$119)+'СЕТ СН'!$I$12+СВЦЭМ!$D$10+'СЕТ СН'!$I$6-'СЕТ СН'!$I$22</f>
        <v>2541.4167094499999</v>
      </c>
      <c r="Y149" s="36">
        <f>SUMIFS(СВЦЭМ!$C$39:$C$782,СВЦЭМ!$A$39:$A$782,$A149,СВЦЭМ!$B$39:$B$782,Y$119)+'СЕТ СН'!$I$12+СВЦЭМ!$D$10+'СЕТ СН'!$I$6-'СЕТ СН'!$I$22</f>
        <v>2579.5848879200003</v>
      </c>
    </row>
    <row r="150" spans="1:26" ht="15.75" x14ac:dyDescent="0.2">
      <c r="A150" s="35">
        <f t="shared" si="3"/>
        <v>45016</v>
      </c>
      <c r="B150" s="36">
        <f>SUMIFS(СВЦЭМ!$C$39:$C$782,СВЦЭМ!$A$39:$A$782,$A150,СВЦЭМ!$B$39:$B$782,B$119)+'СЕТ СН'!$I$12+СВЦЭМ!$D$10+'СЕТ СН'!$I$6-'СЕТ СН'!$I$22</f>
        <v>2652.0644810100002</v>
      </c>
      <c r="C150" s="36">
        <f>SUMIFS(СВЦЭМ!$C$39:$C$782,СВЦЭМ!$A$39:$A$782,$A150,СВЦЭМ!$B$39:$B$782,C$119)+'СЕТ СН'!$I$12+СВЦЭМ!$D$10+'СЕТ СН'!$I$6-'СЕТ СН'!$I$22</f>
        <v>2606.37663453</v>
      </c>
      <c r="D150" s="36">
        <f>SUMIFS(СВЦЭМ!$C$39:$C$782,СВЦЭМ!$A$39:$A$782,$A150,СВЦЭМ!$B$39:$B$782,D$119)+'СЕТ СН'!$I$12+СВЦЭМ!$D$10+'СЕТ СН'!$I$6-'СЕТ СН'!$I$22</f>
        <v>2718.7533368200002</v>
      </c>
      <c r="E150" s="36">
        <f>SUMIFS(СВЦЭМ!$C$39:$C$782,СВЦЭМ!$A$39:$A$782,$A150,СВЦЭМ!$B$39:$B$782,E$119)+'СЕТ СН'!$I$12+СВЦЭМ!$D$10+'СЕТ СН'!$I$6-'СЕТ СН'!$I$22</f>
        <v>2712.1790093</v>
      </c>
      <c r="F150" s="36">
        <f>SUMIFS(СВЦЭМ!$C$39:$C$782,СВЦЭМ!$A$39:$A$782,$A150,СВЦЭМ!$B$39:$B$782,F$119)+'СЕТ СН'!$I$12+СВЦЭМ!$D$10+'СЕТ СН'!$I$6-'СЕТ СН'!$I$22</f>
        <v>2717.2917352200002</v>
      </c>
      <c r="G150" s="36">
        <f>SUMIFS(СВЦЭМ!$C$39:$C$782,СВЦЭМ!$A$39:$A$782,$A150,СВЦЭМ!$B$39:$B$782,G$119)+'СЕТ СН'!$I$12+СВЦЭМ!$D$10+'СЕТ СН'!$I$6-'СЕТ СН'!$I$22</f>
        <v>2699.60302138</v>
      </c>
      <c r="H150" s="36">
        <f>SUMIFS(СВЦЭМ!$C$39:$C$782,СВЦЭМ!$A$39:$A$782,$A150,СВЦЭМ!$B$39:$B$782,H$119)+'СЕТ СН'!$I$12+СВЦЭМ!$D$10+'СЕТ СН'!$I$6-'СЕТ СН'!$I$22</f>
        <v>2688.8226343199999</v>
      </c>
      <c r="I150" s="36">
        <f>SUMIFS(СВЦЭМ!$C$39:$C$782,СВЦЭМ!$A$39:$A$782,$A150,СВЦЭМ!$B$39:$B$782,I$119)+'СЕТ СН'!$I$12+СВЦЭМ!$D$10+'СЕТ СН'!$I$6-'СЕТ СН'!$I$22</f>
        <v>2614.1951241300003</v>
      </c>
      <c r="J150" s="36">
        <f>SUMIFS(СВЦЭМ!$C$39:$C$782,СВЦЭМ!$A$39:$A$782,$A150,СВЦЭМ!$B$39:$B$782,J$119)+'СЕТ СН'!$I$12+СВЦЭМ!$D$10+'СЕТ СН'!$I$6-'СЕТ СН'!$I$22</f>
        <v>2589.1634903599997</v>
      </c>
      <c r="K150" s="36">
        <f>SUMIFS(СВЦЭМ!$C$39:$C$782,СВЦЭМ!$A$39:$A$782,$A150,СВЦЭМ!$B$39:$B$782,K$119)+'СЕТ СН'!$I$12+СВЦЭМ!$D$10+'СЕТ СН'!$I$6-'СЕТ СН'!$I$22</f>
        <v>2554.9809234300001</v>
      </c>
      <c r="L150" s="36">
        <f>SUMIFS(СВЦЭМ!$C$39:$C$782,СВЦЭМ!$A$39:$A$782,$A150,СВЦЭМ!$B$39:$B$782,L$119)+'СЕТ СН'!$I$12+СВЦЭМ!$D$10+'СЕТ СН'!$I$6-'СЕТ СН'!$I$22</f>
        <v>2525.26463212</v>
      </c>
      <c r="M150" s="36">
        <f>SUMIFS(СВЦЭМ!$C$39:$C$782,СВЦЭМ!$A$39:$A$782,$A150,СВЦЭМ!$B$39:$B$782,M$119)+'СЕТ СН'!$I$12+СВЦЭМ!$D$10+'СЕТ СН'!$I$6-'СЕТ СН'!$I$22</f>
        <v>2516.7702704499998</v>
      </c>
      <c r="N150" s="36">
        <f>SUMIFS(СВЦЭМ!$C$39:$C$782,СВЦЭМ!$A$39:$A$782,$A150,СВЦЭМ!$B$39:$B$782,N$119)+'СЕТ СН'!$I$12+СВЦЭМ!$D$10+'СЕТ СН'!$I$6-'СЕТ СН'!$I$22</f>
        <v>2559.2346517999999</v>
      </c>
      <c r="O150" s="36">
        <f>SUMIFS(СВЦЭМ!$C$39:$C$782,СВЦЭМ!$A$39:$A$782,$A150,СВЦЭМ!$B$39:$B$782,O$119)+'СЕТ СН'!$I$12+СВЦЭМ!$D$10+'СЕТ СН'!$I$6-'СЕТ СН'!$I$22</f>
        <v>2588.14524656</v>
      </c>
      <c r="P150" s="36">
        <f>SUMIFS(СВЦЭМ!$C$39:$C$782,СВЦЭМ!$A$39:$A$782,$A150,СВЦЭМ!$B$39:$B$782,P$119)+'СЕТ СН'!$I$12+СВЦЭМ!$D$10+'СЕТ СН'!$I$6-'СЕТ СН'!$I$22</f>
        <v>2605.8871429199999</v>
      </c>
      <c r="Q150" s="36">
        <f>SUMIFS(СВЦЭМ!$C$39:$C$782,СВЦЭМ!$A$39:$A$782,$A150,СВЦЭМ!$B$39:$B$782,Q$119)+'СЕТ СН'!$I$12+СВЦЭМ!$D$10+'СЕТ СН'!$I$6-'СЕТ СН'!$I$22</f>
        <v>2594.7867309000003</v>
      </c>
      <c r="R150" s="36">
        <f>SUMIFS(СВЦЭМ!$C$39:$C$782,СВЦЭМ!$A$39:$A$782,$A150,СВЦЭМ!$B$39:$B$782,R$119)+'СЕТ СН'!$I$12+СВЦЭМ!$D$10+'СЕТ СН'!$I$6-'СЕТ СН'!$I$22</f>
        <v>2588.8024371000001</v>
      </c>
      <c r="S150" s="36">
        <f>SUMIFS(СВЦЭМ!$C$39:$C$782,СВЦЭМ!$A$39:$A$782,$A150,СВЦЭМ!$B$39:$B$782,S$119)+'СЕТ СН'!$I$12+СВЦЭМ!$D$10+'СЕТ СН'!$I$6-'СЕТ СН'!$I$22</f>
        <v>2569.8572854499998</v>
      </c>
      <c r="T150" s="36">
        <f>SUMIFS(СВЦЭМ!$C$39:$C$782,СВЦЭМ!$A$39:$A$782,$A150,СВЦЭМ!$B$39:$B$782,T$119)+'СЕТ СН'!$I$12+СВЦЭМ!$D$10+'СЕТ СН'!$I$6-'СЕТ СН'!$I$22</f>
        <v>2532.21657934</v>
      </c>
      <c r="U150" s="36">
        <f>SUMIFS(СВЦЭМ!$C$39:$C$782,СВЦЭМ!$A$39:$A$782,$A150,СВЦЭМ!$B$39:$B$782,U$119)+'СЕТ СН'!$I$12+СВЦЭМ!$D$10+'СЕТ СН'!$I$6-'СЕТ СН'!$I$22</f>
        <v>2518.1449573899999</v>
      </c>
      <c r="V150" s="36">
        <f>SUMIFS(СВЦЭМ!$C$39:$C$782,СВЦЭМ!$A$39:$A$782,$A150,СВЦЭМ!$B$39:$B$782,V$119)+'СЕТ СН'!$I$12+СВЦЭМ!$D$10+'СЕТ СН'!$I$6-'СЕТ СН'!$I$22</f>
        <v>2483.7322619300003</v>
      </c>
      <c r="W150" s="36">
        <f>SUMIFS(СВЦЭМ!$C$39:$C$782,СВЦЭМ!$A$39:$A$782,$A150,СВЦЭМ!$B$39:$B$782,W$119)+'СЕТ СН'!$I$12+СВЦЭМ!$D$10+'СЕТ СН'!$I$6-'СЕТ СН'!$I$22</f>
        <v>2478.7561637700001</v>
      </c>
      <c r="X150" s="36">
        <f>SUMIFS(СВЦЭМ!$C$39:$C$782,СВЦЭМ!$A$39:$A$782,$A150,СВЦЭМ!$B$39:$B$782,X$119)+'СЕТ СН'!$I$12+СВЦЭМ!$D$10+'СЕТ СН'!$I$6-'СЕТ СН'!$I$22</f>
        <v>2518.94179175</v>
      </c>
      <c r="Y150" s="36">
        <f>SUMIFS(СВЦЭМ!$C$39:$C$782,СВЦЭМ!$A$39:$A$782,$A150,СВЦЭМ!$B$39:$B$782,Y$119)+'СЕТ СН'!$I$12+СВЦЭМ!$D$10+'СЕТ СН'!$I$6-'СЕТ СН'!$I$22</f>
        <v>2505.0871607199997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5">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2"/>
      <c r="W154" s="32"/>
      <c r="X154" s="32"/>
      <c r="Y154" s="32"/>
    </row>
    <row r="155" spans="1:26" ht="15.75" x14ac:dyDescent="0.2">
      <c r="A155" s="140"/>
      <c r="B155" s="140"/>
      <c r="C155" s="140"/>
      <c r="D155" s="140"/>
      <c r="E155" s="140"/>
      <c r="F155" s="140"/>
      <c r="G155" s="140"/>
      <c r="H155" s="140"/>
      <c r="I155" s="140"/>
      <c r="J155" s="140"/>
      <c r="K155" s="140"/>
      <c r="L155" s="140"/>
      <c r="M155" s="140"/>
      <c r="N155" s="143">
        <f>СВЦЭМ!$D$12+'СЕТ СН'!$F$13-'СЕТ СН'!$F$23</f>
        <v>744826.29828929401</v>
      </c>
      <c r="O155" s="144"/>
      <c r="P155" s="143">
        <f>СВЦЭМ!$D$12+'СЕТ СН'!$F$13-'СЕТ СН'!$G$23</f>
        <v>744826.29828929401</v>
      </c>
      <c r="Q155" s="144"/>
      <c r="R155" s="143">
        <f>СВЦЭМ!$D$12+'СЕТ СН'!$F$13-'СЕТ СН'!$H$23</f>
        <v>744826.29828929401</v>
      </c>
      <c r="S155" s="144"/>
      <c r="T155" s="143">
        <f>СВЦЭМ!$D$12+'СЕТ СН'!$F$13-'СЕТ СН'!$I$23</f>
        <v>744826.29828929401</v>
      </c>
      <c r="U155" s="144"/>
      <c r="V155" s="40"/>
      <c r="W155" s="40"/>
      <c r="X155" s="40"/>
      <c r="Y155" s="40"/>
    </row>
    <row r="156" spans="1:26" x14ac:dyDescent="0.25">
      <c r="A156" s="146"/>
      <c r="B156" s="146"/>
      <c r="C156" s="146"/>
      <c r="D156" s="146"/>
      <c r="E156" s="146"/>
      <c r="F156" s="147"/>
      <c r="G156" s="147"/>
      <c r="H156" s="147"/>
      <c r="I156" s="147"/>
      <c r="J156" s="147"/>
      <c r="K156" s="147"/>
      <c r="L156" s="147"/>
      <c r="M156" s="147"/>
    </row>
    <row r="157" spans="1:26" ht="15.75" x14ac:dyDescent="0.25">
      <c r="A157" s="149" t="s">
        <v>75</v>
      </c>
      <c r="B157" s="150"/>
      <c r="C157" s="150"/>
      <c r="D157" s="150"/>
      <c r="E157" s="150"/>
      <c r="F157" s="150"/>
      <c r="G157" s="150"/>
      <c r="H157" s="150"/>
      <c r="I157" s="150"/>
      <c r="J157" s="150"/>
      <c r="K157" s="150"/>
      <c r="L157" s="150"/>
      <c r="M157" s="151"/>
      <c r="N157" s="141" t="s">
        <v>29</v>
      </c>
      <c r="O157" s="141"/>
      <c r="P157" s="141"/>
      <c r="Q157" s="141"/>
      <c r="R157" s="141"/>
      <c r="S157" s="141"/>
      <c r="T157" s="141"/>
      <c r="U157" s="141"/>
    </row>
    <row r="158" spans="1:26" ht="15.75" x14ac:dyDescent="0.25">
      <c r="A158" s="152"/>
      <c r="B158" s="153"/>
      <c r="C158" s="153"/>
      <c r="D158" s="153"/>
      <c r="E158" s="153"/>
      <c r="F158" s="153"/>
      <c r="G158" s="153"/>
      <c r="H158" s="153"/>
      <c r="I158" s="153"/>
      <c r="J158" s="153"/>
      <c r="K158" s="153"/>
      <c r="L158" s="153"/>
      <c r="M158" s="154"/>
      <c r="N158" s="142" t="s">
        <v>0</v>
      </c>
      <c r="O158" s="142"/>
      <c r="P158" s="142" t="s">
        <v>1</v>
      </c>
      <c r="Q158" s="142"/>
      <c r="R158" s="142" t="s">
        <v>2</v>
      </c>
      <c r="S158" s="142"/>
      <c r="T158" s="142" t="s">
        <v>3</v>
      </c>
      <c r="U158" s="142"/>
    </row>
    <row r="159" spans="1:26" ht="15.75" x14ac:dyDescent="0.25">
      <c r="A159" s="155"/>
      <c r="B159" s="156"/>
      <c r="C159" s="156"/>
      <c r="D159" s="156"/>
      <c r="E159" s="156"/>
      <c r="F159" s="156"/>
      <c r="G159" s="156"/>
      <c r="H159" s="156"/>
      <c r="I159" s="156"/>
      <c r="J159" s="156"/>
      <c r="K159" s="156"/>
      <c r="L159" s="156"/>
      <c r="M159" s="157"/>
      <c r="N159" s="148">
        <f>'СЕТ СН'!$F$7</f>
        <v>1765744.73</v>
      </c>
      <c r="O159" s="148"/>
      <c r="P159" s="148">
        <f>'СЕТ СН'!$G$7</f>
        <v>1442615.09</v>
      </c>
      <c r="Q159" s="148"/>
      <c r="R159" s="148">
        <f>'СЕТ СН'!$H$7</f>
        <v>1841546.13</v>
      </c>
      <c r="S159" s="148"/>
      <c r="T159" s="148">
        <f>'СЕТ СН'!$I$7</f>
        <v>1879310.42</v>
      </c>
      <c r="U159" s="148"/>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8" t="s">
        <v>40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2.25" customHeight="1" x14ac:dyDescent="0.2">
      <c r="A4" s="128" t="s">
        <v>10</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01.03.2023</v>
      </c>
      <c r="B12" s="36">
        <f>SUMIFS(СВЦЭМ!$D$39:$D$782,СВЦЭМ!$A$39:$A$782,$A12,СВЦЭМ!$B$39:$B$782,B$11)+'СЕТ СН'!$F$14+СВЦЭМ!$D$10+'СЕТ СН'!$F$5-'СЕТ СН'!$F$24</f>
        <v>5163.1477190500009</v>
      </c>
      <c r="C12" s="36">
        <f>SUMIFS(СВЦЭМ!$D$39:$D$782,СВЦЭМ!$A$39:$A$782,$A12,СВЦЭМ!$B$39:$B$782,C$11)+'СЕТ СН'!$F$14+СВЦЭМ!$D$10+'СЕТ СН'!$F$5-'СЕТ СН'!$F$24</f>
        <v>5209.0339749899995</v>
      </c>
      <c r="D12" s="36">
        <f>SUMIFS(СВЦЭМ!$D$39:$D$782,СВЦЭМ!$A$39:$A$782,$A12,СВЦЭМ!$B$39:$B$782,D$11)+'СЕТ СН'!$F$14+СВЦЭМ!$D$10+'СЕТ СН'!$F$5-'СЕТ СН'!$F$24</f>
        <v>5229.2329873300005</v>
      </c>
      <c r="E12" s="36">
        <f>SUMIFS(СВЦЭМ!$D$39:$D$782,СВЦЭМ!$A$39:$A$782,$A12,СВЦЭМ!$B$39:$B$782,E$11)+'СЕТ СН'!$F$14+СВЦЭМ!$D$10+'СЕТ СН'!$F$5-'СЕТ СН'!$F$24</f>
        <v>5241.2909682600002</v>
      </c>
      <c r="F12" s="36">
        <f>SUMIFS(СВЦЭМ!$D$39:$D$782,СВЦЭМ!$A$39:$A$782,$A12,СВЦЭМ!$B$39:$B$782,F$11)+'СЕТ СН'!$F$14+СВЦЭМ!$D$10+'СЕТ СН'!$F$5-'СЕТ СН'!$F$24</f>
        <v>5241.4760424699998</v>
      </c>
      <c r="G12" s="36">
        <f>SUMIFS(СВЦЭМ!$D$39:$D$782,СВЦЭМ!$A$39:$A$782,$A12,СВЦЭМ!$B$39:$B$782,G$11)+'СЕТ СН'!$F$14+СВЦЭМ!$D$10+'СЕТ СН'!$F$5-'СЕТ СН'!$F$24</f>
        <v>5212.5009595800002</v>
      </c>
      <c r="H12" s="36">
        <f>SUMIFS(СВЦЭМ!$D$39:$D$782,СВЦЭМ!$A$39:$A$782,$A12,СВЦЭМ!$B$39:$B$782,H$11)+'СЕТ СН'!$F$14+СВЦЭМ!$D$10+'СЕТ СН'!$F$5-'СЕТ СН'!$F$24</f>
        <v>5183.77820711</v>
      </c>
      <c r="I12" s="36">
        <f>SUMIFS(СВЦЭМ!$D$39:$D$782,СВЦЭМ!$A$39:$A$782,$A12,СВЦЭМ!$B$39:$B$782,I$11)+'СЕТ СН'!$F$14+СВЦЭМ!$D$10+'СЕТ СН'!$F$5-'СЕТ СН'!$F$24</f>
        <v>5126.3171605999996</v>
      </c>
      <c r="J12" s="36">
        <f>SUMIFS(СВЦЭМ!$D$39:$D$782,СВЦЭМ!$A$39:$A$782,$A12,СВЦЭМ!$B$39:$B$782,J$11)+'СЕТ СН'!$F$14+СВЦЭМ!$D$10+'СЕТ СН'!$F$5-'СЕТ СН'!$F$24</f>
        <v>5114.2021619699999</v>
      </c>
      <c r="K12" s="36">
        <f>SUMIFS(СВЦЭМ!$D$39:$D$782,СВЦЭМ!$A$39:$A$782,$A12,СВЦЭМ!$B$39:$B$782,K$11)+'СЕТ СН'!$F$14+СВЦЭМ!$D$10+'СЕТ СН'!$F$5-'СЕТ СН'!$F$24</f>
        <v>5039.1957189799996</v>
      </c>
      <c r="L12" s="36">
        <f>SUMIFS(СВЦЭМ!$D$39:$D$782,СВЦЭМ!$A$39:$A$782,$A12,СВЦЭМ!$B$39:$B$782,L$11)+'СЕТ СН'!$F$14+СВЦЭМ!$D$10+'СЕТ СН'!$F$5-'СЕТ СН'!$F$24</f>
        <v>5061.1678416499999</v>
      </c>
      <c r="M12" s="36">
        <f>SUMIFS(СВЦЭМ!$D$39:$D$782,СВЦЭМ!$A$39:$A$782,$A12,СВЦЭМ!$B$39:$B$782,M$11)+'СЕТ СН'!$F$14+СВЦЭМ!$D$10+'СЕТ СН'!$F$5-'СЕТ СН'!$F$24</f>
        <v>5076.8269236100004</v>
      </c>
      <c r="N12" s="36">
        <f>SUMIFS(СВЦЭМ!$D$39:$D$782,СВЦЭМ!$A$39:$A$782,$A12,СВЦЭМ!$B$39:$B$782,N$11)+'СЕТ СН'!$F$14+СВЦЭМ!$D$10+'СЕТ СН'!$F$5-'СЕТ СН'!$F$24</f>
        <v>5107.5702894099995</v>
      </c>
      <c r="O12" s="36">
        <f>SUMIFS(СВЦЭМ!$D$39:$D$782,СВЦЭМ!$A$39:$A$782,$A12,СВЦЭМ!$B$39:$B$782,O$11)+'СЕТ СН'!$F$14+СВЦЭМ!$D$10+'СЕТ СН'!$F$5-'СЕТ СН'!$F$24</f>
        <v>5119.4729228100005</v>
      </c>
      <c r="P12" s="36">
        <f>SUMIFS(СВЦЭМ!$D$39:$D$782,СВЦЭМ!$A$39:$A$782,$A12,СВЦЭМ!$B$39:$B$782,P$11)+'СЕТ СН'!$F$14+СВЦЭМ!$D$10+'СЕТ СН'!$F$5-'СЕТ СН'!$F$24</f>
        <v>5131.39597383</v>
      </c>
      <c r="Q12" s="36">
        <f>SUMIFS(СВЦЭМ!$D$39:$D$782,СВЦЭМ!$A$39:$A$782,$A12,СВЦЭМ!$B$39:$B$782,Q$11)+'СЕТ СН'!$F$14+СВЦЭМ!$D$10+'СЕТ СН'!$F$5-'СЕТ СН'!$F$24</f>
        <v>5107.6151522099999</v>
      </c>
      <c r="R12" s="36">
        <f>SUMIFS(СВЦЭМ!$D$39:$D$782,СВЦЭМ!$A$39:$A$782,$A12,СВЦЭМ!$B$39:$B$782,R$11)+'СЕТ СН'!$F$14+СВЦЭМ!$D$10+'СЕТ СН'!$F$5-'СЕТ СН'!$F$24</f>
        <v>5111.1366431300003</v>
      </c>
      <c r="S12" s="36">
        <f>SUMIFS(СВЦЭМ!$D$39:$D$782,СВЦЭМ!$A$39:$A$782,$A12,СВЦЭМ!$B$39:$B$782,S$11)+'СЕТ СН'!$F$14+СВЦЭМ!$D$10+'СЕТ СН'!$F$5-'СЕТ СН'!$F$24</f>
        <v>5081.6960441000001</v>
      </c>
      <c r="T12" s="36">
        <f>SUMIFS(СВЦЭМ!$D$39:$D$782,СВЦЭМ!$A$39:$A$782,$A12,СВЦЭМ!$B$39:$B$782,T$11)+'СЕТ СН'!$F$14+СВЦЭМ!$D$10+'СЕТ СН'!$F$5-'СЕТ СН'!$F$24</f>
        <v>5076.5337496700004</v>
      </c>
      <c r="U12" s="36">
        <f>SUMIFS(СВЦЭМ!$D$39:$D$782,СВЦЭМ!$A$39:$A$782,$A12,СВЦЭМ!$B$39:$B$782,U$11)+'СЕТ СН'!$F$14+СВЦЭМ!$D$10+'СЕТ СН'!$F$5-'СЕТ СН'!$F$24</f>
        <v>5090.0072992100004</v>
      </c>
      <c r="V12" s="36">
        <f>SUMIFS(СВЦЭМ!$D$39:$D$782,СВЦЭМ!$A$39:$A$782,$A12,СВЦЭМ!$B$39:$B$782,V$11)+'СЕТ СН'!$F$14+СВЦЭМ!$D$10+'СЕТ СН'!$F$5-'СЕТ СН'!$F$24</f>
        <v>5092.3982688300002</v>
      </c>
      <c r="W12" s="36">
        <f>SUMIFS(СВЦЭМ!$D$39:$D$782,СВЦЭМ!$A$39:$A$782,$A12,СВЦЭМ!$B$39:$B$782,W$11)+'СЕТ СН'!$F$14+СВЦЭМ!$D$10+'СЕТ СН'!$F$5-'СЕТ СН'!$F$24</f>
        <v>5112.2559361499998</v>
      </c>
      <c r="X12" s="36">
        <f>SUMIFS(СВЦЭМ!$D$39:$D$782,СВЦЭМ!$A$39:$A$782,$A12,СВЦЭМ!$B$39:$B$782,X$11)+'СЕТ СН'!$F$14+СВЦЭМ!$D$10+'СЕТ СН'!$F$5-'СЕТ СН'!$F$24</f>
        <v>5126.60577018</v>
      </c>
      <c r="Y12" s="36">
        <f>SUMIFS(СВЦЭМ!$D$39:$D$782,СВЦЭМ!$A$39:$A$782,$A12,СВЦЭМ!$B$39:$B$782,Y$11)+'СЕТ СН'!$F$14+СВЦЭМ!$D$10+'СЕТ СН'!$F$5-'СЕТ СН'!$F$24</f>
        <v>5164.9240411800001</v>
      </c>
      <c r="AA12" s="45"/>
    </row>
    <row r="13" spans="1:27" ht="15.75" x14ac:dyDescent="0.2">
      <c r="A13" s="35">
        <f>A12+1</f>
        <v>44987</v>
      </c>
      <c r="B13" s="36">
        <f>SUMIFS(СВЦЭМ!$D$39:$D$782,СВЦЭМ!$A$39:$A$782,$A13,СВЦЭМ!$B$39:$B$782,B$11)+'СЕТ СН'!$F$14+СВЦЭМ!$D$10+'СЕТ СН'!$F$5-'СЕТ СН'!$F$24</f>
        <v>5134.9810263700001</v>
      </c>
      <c r="C13" s="36">
        <f>SUMIFS(СВЦЭМ!$D$39:$D$782,СВЦЭМ!$A$39:$A$782,$A13,СВЦЭМ!$B$39:$B$782,C$11)+'СЕТ СН'!$F$14+СВЦЭМ!$D$10+'СЕТ СН'!$F$5-'СЕТ СН'!$F$24</f>
        <v>5114.9450755899998</v>
      </c>
      <c r="D13" s="36">
        <f>SUMIFS(СВЦЭМ!$D$39:$D$782,СВЦЭМ!$A$39:$A$782,$A13,СВЦЭМ!$B$39:$B$782,D$11)+'СЕТ СН'!$F$14+СВЦЭМ!$D$10+'СЕТ СН'!$F$5-'СЕТ СН'!$F$24</f>
        <v>5136.1401623199999</v>
      </c>
      <c r="E13" s="36">
        <f>SUMIFS(СВЦЭМ!$D$39:$D$782,СВЦЭМ!$A$39:$A$782,$A13,СВЦЭМ!$B$39:$B$782,E$11)+'СЕТ СН'!$F$14+СВЦЭМ!$D$10+'СЕТ СН'!$F$5-'СЕТ СН'!$F$24</f>
        <v>5148.3053671500002</v>
      </c>
      <c r="F13" s="36">
        <f>SUMIFS(СВЦЭМ!$D$39:$D$782,СВЦЭМ!$A$39:$A$782,$A13,СВЦЭМ!$B$39:$B$782,F$11)+'СЕТ СН'!$F$14+СВЦЭМ!$D$10+'СЕТ СН'!$F$5-'СЕТ СН'!$F$24</f>
        <v>5150.2961371199999</v>
      </c>
      <c r="G13" s="36">
        <f>SUMIFS(СВЦЭМ!$D$39:$D$782,СВЦЭМ!$A$39:$A$782,$A13,СВЦЭМ!$B$39:$B$782,G$11)+'СЕТ СН'!$F$14+СВЦЭМ!$D$10+'СЕТ СН'!$F$5-'СЕТ СН'!$F$24</f>
        <v>5123.2216481599999</v>
      </c>
      <c r="H13" s="36">
        <f>SUMIFS(СВЦЭМ!$D$39:$D$782,СВЦЭМ!$A$39:$A$782,$A13,СВЦЭМ!$B$39:$B$782,H$11)+'СЕТ СН'!$F$14+СВЦЭМ!$D$10+'СЕТ СН'!$F$5-'СЕТ СН'!$F$24</f>
        <v>5020.0057989300003</v>
      </c>
      <c r="I13" s="36">
        <f>SUMIFS(СВЦЭМ!$D$39:$D$782,СВЦЭМ!$A$39:$A$782,$A13,СВЦЭМ!$B$39:$B$782,I$11)+'СЕТ СН'!$F$14+СВЦЭМ!$D$10+'СЕТ СН'!$F$5-'СЕТ СН'!$F$24</f>
        <v>4976.22554906</v>
      </c>
      <c r="J13" s="36">
        <f>SUMIFS(СВЦЭМ!$D$39:$D$782,СВЦЭМ!$A$39:$A$782,$A13,СВЦЭМ!$B$39:$B$782,J$11)+'СЕТ СН'!$F$14+СВЦЭМ!$D$10+'СЕТ СН'!$F$5-'СЕТ СН'!$F$24</f>
        <v>4953.7859991700007</v>
      </c>
      <c r="K13" s="36">
        <f>SUMIFS(СВЦЭМ!$D$39:$D$782,СВЦЭМ!$A$39:$A$782,$A13,СВЦЭМ!$B$39:$B$782,K$11)+'СЕТ СН'!$F$14+СВЦЭМ!$D$10+'СЕТ СН'!$F$5-'СЕТ СН'!$F$24</f>
        <v>4971.5894958099998</v>
      </c>
      <c r="L13" s="36">
        <f>SUMIFS(СВЦЭМ!$D$39:$D$782,СВЦЭМ!$A$39:$A$782,$A13,СВЦЭМ!$B$39:$B$782,L$11)+'СЕТ СН'!$F$14+СВЦЭМ!$D$10+'СЕТ СН'!$F$5-'СЕТ СН'!$F$24</f>
        <v>4969.8458335100004</v>
      </c>
      <c r="M13" s="36">
        <f>SUMIFS(СВЦЭМ!$D$39:$D$782,СВЦЭМ!$A$39:$A$782,$A13,СВЦЭМ!$B$39:$B$782,M$11)+'СЕТ СН'!$F$14+СВЦЭМ!$D$10+'СЕТ СН'!$F$5-'СЕТ СН'!$F$24</f>
        <v>4972.4036550600003</v>
      </c>
      <c r="N13" s="36">
        <f>SUMIFS(СВЦЭМ!$D$39:$D$782,СВЦЭМ!$A$39:$A$782,$A13,СВЦЭМ!$B$39:$B$782,N$11)+'СЕТ СН'!$F$14+СВЦЭМ!$D$10+'СЕТ СН'!$F$5-'СЕТ СН'!$F$24</f>
        <v>4996.7037933700003</v>
      </c>
      <c r="O13" s="36">
        <f>SUMIFS(СВЦЭМ!$D$39:$D$782,СВЦЭМ!$A$39:$A$782,$A13,СВЦЭМ!$B$39:$B$782,O$11)+'СЕТ СН'!$F$14+СВЦЭМ!$D$10+'СЕТ СН'!$F$5-'СЕТ СН'!$F$24</f>
        <v>5038.5789540799997</v>
      </c>
      <c r="P13" s="36">
        <f>SUMIFS(СВЦЭМ!$D$39:$D$782,СВЦЭМ!$A$39:$A$782,$A13,СВЦЭМ!$B$39:$B$782,P$11)+'СЕТ СН'!$F$14+СВЦЭМ!$D$10+'СЕТ СН'!$F$5-'СЕТ СН'!$F$24</f>
        <v>5053.3379318300003</v>
      </c>
      <c r="Q13" s="36">
        <f>SUMIFS(СВЦЭМ!$D$39:$D$782,СВЦЭМ!$A$39:$A$782,$A13,СВЦЭМ!$B$39:$B$782,Q$11)+'СЕТ СН'!$F$14+СВЦЭМ!$D$10+'СЕТ СН'!$F$5-'СЕТ СН'!$F$24</f>
        <v>5058.0095324100002</v>
      </c>
      <c r="R13" s="36">
        <f>SUMIFS(СВЦЭМ!$D$39:$D$782,СВЦЭМ!$A$39:$A$782,$A13,СВЦЭМ!$B$39:$B$782,R$11)+'СЕТ СН'!$F$14+СВЦЭМ!$D$10+'СЕТ СН'!$F$5-'СЕТ СН'!$F$24</f>
        <v>5063.9371253700001</v>
      </c>
      <c r="S13" s="36">
        <f>SUMIFS(СВЦЭМ!$D$39:$D$782,СВЦЭМ!$A$39:$A$782,$A13,СВЦЭМ!$B$39:$B$782,S$11)+'СЕТ СН'!$F$14+СВЦЭМ!$D$10+'СЕТ СН'!$F$5-'СЕТ СН'!$F$24</f>
        <v>5057.1981763800004</v>
      </c>
      <c r="T13" s="36">
        <f>SUMIFS(СВЦЭМ!$D$39:$D$782,СВЦЭМ!$A$39:$A$782,$A13,СВЦЭМ!$B$39:$B$782,T$11)+'СЕТ СН'!$F$14+СВЦЭМ!$D$10+'СЕТ СН'!$F$5-'СЕТ СН'!$F$24</f>
        <v>5014.0983928699998</v>
      </c>
      <c r="U13" s="36">
        <f>SUMIFS(СВЦЭМ!$D$39:$D$782,СВЦЭМ!$A$39:$A$782,$A13,СВЦЭМ!$B$39:$B$782,U$11)+'СЕТ СН'!$F$14+СВЦЭМ!$D$10+'СЕТ СН'!$F$5-'СЕТ СН'!$F$24</f>
        <v>4953.2166689000005</v>
      </c>
      <c r="V13" s="36">
        <f>SUMIFS(СВЦЭМ!$D$39:$D$782,СВЦЭМ!$A$39:$A$782,$A13,СВЦЭМ!$B$39:$B$782,V$11)+'СЕТ СН'!$F$14+СВЦЭМ!$D$10+'СЕТ СН'!$F$5-'СЕТ СН'!$F$24</f>
        <v>4947.1163919099999</v>
      </c>
      <c r="W13" s="36">
        <f>SUMIFS(СВЦЭМ!$D$39:$D$782,СВЦЭМ!$A$39:$A$782,$A13,СВЦЭМ!$B$39:$B$782,W$11)+'СЕТ СН'!$F$14+СВЦЭМ!$D$10+'СЕТ СН'!$F$5-'СЕТ СН'!$F$24</f>
        <v>4956.3830226199998</v>
      </c>
      <c r="X13" s="36">
        <f>SUMIFS(СВЦЭМ!$D$39:$D$782,СВЦЭМ!$A$39:$A$782,$A13,СВЦЭМ!$B$39:$B$782,X$11)+'СЕТ СН'!$F$14+СВЦЭМ!$D$10+'СЕТ СН'!$F$5-'СЕТ СН'!$F$24</f>
        <v>4979.3947493100004</v>
      </c>
      <c r="Y13" s="36">
        <f>SUMIFS(СВЦЭМ!$D$39:$D$782,СВЦЭМ!$A$39:$A$782,$A13,СВЦЭМ!$B$39:$B$782,Y$11)+'СЕТ СН'!$F$14+СВЦЭМ!$D$10+'СЕТ СН'!$F$5-'СЕТ СН'!$F$24</f>
        <v>5023.1258429</v>
      </c>
    </row>
    <row r="14" spans="1:27" ht="15.75" x14ac:dyDescent="0.2">
      <c r="A14" s="35">
        <f t="shared" ref="A14:A42" si="0">A13+1</f>
        <v>44988</v>
      </c>
      <c r="B14" s="36">
        <f>SUMIFS(СВЦЭМ!$D$39:$D$782,СВЦЭМ!$A$39:$A$782,$A14,СВЦЭМ!$B$39:$B$782,B$11)+'СЕТ СН'!$F$14+СВЦЭМ!$D$10+'СЕТ СН'!$F$5-'СЕТ СН'!$F$24</f>
        <v>5046.0521955300001</v>
      </c>
      <c r="C14" s="36">
        <f>SUMIFS(СВЦЭМ!$D$39:$D$782,СВЦЭМ!$A$39:$A$782,$A14,СВЦЭМ!$B$39:$B$782,C$11)+'СЕТ СН'!$F$14+СВЦЭМ!$D$10+'СЕТ СН'!$F$5-'СЕТ СН'!$F$24</f>
        <v>5055.7304093100001</v>
      </c>
      <c r="D14" s="36">
        <f>SUMIFS(СВЦЭМ!$D$39:$D$782,СВЦЭМ!$A$39:$A$782,$A14,СВЦЭМ!$B$39:$B$782,D$11)+'СЕТ СН'!$F$14+СВЦЭМ!$D$10+'СЕТ СН'!$F$5-'СЕТ СН'!$F$24</f>
        <v>5077.1291758400002</v>
      </c>
      <c r="E14" s="36">
        <f>SUMIFS(СВЦЭМ!$D$39:$D$782,СВЦЭМ!$A$39:$A$782,$A14,СВЦЭМ!$B$39:$B$782,E$11)+'СЕТ СН'!$F$14+СВЦЭМ!$D$10+'СЕТ СН'!$F$5-'СЕТ СН'!$F$24</f>
        <v>5083.25810344</v>
      </c>
      <c r="F14" s="36">
        <f>SUMIFS(СВЦЭМ!$D$39:$D$782,СВЦЭМ!$A$39:$A$782,$A14,СВЦЭМ!$B$39:$B$782,F$11)+'СЕТ СН'!$F$14+СВЦЭМ!$D$10+'СЕТ СН'!$F$5-'СЕТ СН'!$F$24</f>
        <v>5069.6730172200005</v>
      </c>
      <c r="G14" s="36">
        <f>SUMIFS(СВЦЭМ!$D$39:$D$782,СВЦЭМ!$A$39:$A$782,$A14,СВЦЭМ!$B$39:$B$782,G$11)+'СЕТ СН'!$F$14+СВЦЭМ!$D$10+'СЕТ СН'!$F$5-'СЕТ СН'!$F$24</f>
        <v>5058.9656835300002</v>
      </c>
      <c r="H14" s="36">
        <f>SUMIFS(СВЦЭМ!$D$39:$D$782,СВЦЭМ!$A$39:$A$782,$A14,СВЦЭМ!$B$39:$B$782,H$11)+'СЕТ СН'!$F$14+СВЦЭМ!$D$10+'СЕТ СН'!$F$5-'СЕТ СН'!$F$24</f>
        <v>5048.9419431799997</v>
      </c>
      <c r="I14" s="36">
        <f>SUMIFS(СВЦЭМ!$D$39:$D$782,СВЦЭМ!$A$39:$A$782,$A14,СВЦЭМ!$B$39:$B$782,I$11)+'СЕТ СН'!$F$14+СВЦЭМ!$D$10+'СЕТ СН'!$F$5-'СЕТ СН'!$F$24</f>
        <v>4968.0247422299999</v>
      </c>
      <c r="J14" s="36">
        <f>SUMIFS(СВЦЭМ!$D$39:$D$782,СВЦЭМ!$A$39:$A$782,$A14,СВЦЭМ!$B$39:$B$782,J$11)+'СЕТ СН'!$F$14+СВЦЭМ!$D$10+'СЕТ СН'!$F$5-'СЕТ СН'!$F$24</f>
        <v>4977.7080491899997</v>
      </c>
      <c r="K14" s="36">
        <f>SUMIFS(СВЦЭМ!$D$39:$D$782,СВЦЭМ!$A$39:$A$782,$A14,СВЦЭМ!$B$39:$B$782,K$11)+'СЕТ СН'!$F$14+СВЦЭМ!$D$10+'СЕТ СН'!$F$5-'СЕТ СН'!$F$24</f>
        <v>4959.7284368600003</v>
      </c>
      <c r="L14" s="36">
        <f>SUMIFS(СВЦЭМ!$D$39:$D$782,СВЦЭМ!$A$39:$A$782,$A14,СВЦЭМ!$B$39:$B$782,L$11)+'СЕТ СН'!$F$14+СВЦЭМ!$D$10+'СЕТ СН'!$F$5-'СЕТ СН'!$F$24</f>
        <v>4941.1152400700003</v>
      </c>
      <c r="M14" s="36">
        <f>SUMIFS(СВЦЭМ!$D$39:$D$782,СВЦЭМ!$A$39:$A$782,$A14,СВЦЭМ!$B$39:$B$782,M$11)+'СЕТ СН'!$F$14+СВЦЭМ!$D$10+'СЕТ СН'!$F$5-'СЕТ СН'!$F$24</f>
        <v>4947.9526025599998</v>
      </c>
      <c r="N14" s="36">
        <f>SUMIFS(СВЦЭМ!$D$39:$D$782,СВЦЭМ!$A$39:$A$782,$A14,СВЦЭМ!$B$39:$B$782,N$11)+'СЕТ СН'!$F$14+СВЦЭМ!$D$10+'СЕТ СН'!$F$5-'СЕТ СН'!$F$24</f>
        <v>4971.3454614399998</v>
      </c>
      <c r="O14" s="36">
        <f>SUMIFS(СВЦЭМ!$D$39:$D$782,СВЦЭМ!$A$39:$A$782,$A14,СВЦЭМ!$B$39:$B$782,O$11)+'СЕТ СН'!$F$14+СВЦЭМ!$D$10+'СЕТ СН'!$F$5-'СЕТ СН'!$F$24</f>
        <v>5041.4762144699998</v>
      </c>
      <c r="P14" s="36">
        <f>SUMIFS(СВЦЭМ!$D$39:$D$782,СВЦЭМ!$A$39:$A$782,$A14,СВЦЭМ!$B$39:$B$782,P$11)+'СЕТ СН'!$F$14+СВЦЭМ!$D$10+'СЕТ СН'!$F$5-'СЕТ СН'!$F$24</f>
        <v>5053.3588149799998</v>
      </c>
      <c r="Q14" s="36">
        <f>SUMIFS(СВЦЭМ!$D$39:$D$782,СВЦЭМ!$A$39:$A$782,$A14,СВЦЭМ!$B$39:$B$782,Q$11)+'СЕТ СН'!$F$14+СВЦЭМ!$D$10+'СЕТ СН'!$F$5-'СЕТ СН'!$F$24</f>
        <v>5006.91222913</v>
      </c>
      <c r="R14" s="36">
        <f>SUMIFS(СВЦЭМ!$D$39:$D$782,СВЦЭМ!$A$39:$A$782,$A14,СВЦЭМ!$B$39:$B$782,R$11)+'СЕТ СН'!$F$14+СВЦЭМ!$D$10+'СЕТ СН'!$F$5-'СЕТ СН'!$F$24</f>
        <v>5067.0617352200006</v>
      </c>
      <c r="S14" s="36">
        <f>SUMIFS(СВЦЭМ!$D$39:$D$782,СВЦЭМ!$A$39:$A$782,$A14,СВЦЭМ!$B$39:$B$782,S$11)+'СЕТ СН'!$F$14+СВЦЭМ!$D$10+'СЕТ СН'!$F$5-'СЕТ СН'!$F$24</f>
        <v>5007.3301755800003</v>
      </c>
      <c r="T14" s="36">
        <f>SUMIFS(СВЦЭМ!$D$39:$D$782,СВЦЭМ!$A$39:$A$782,$A14,СВЦЭМ!$B$39:$B$782,T$11)+'СЕТ СН'!$F$14+СВЦЭМ!$D$10+'СЕТ СН'!$F$5-'СЕТ СН'!$F$24</f>
        <v>4974.3383046700001</v>
      </c>
      <c r="U14" s="36">
        <f>SUMIFS(СВЦЭМ!$D$39:$D$782,СВЦЭМ!$A$39:$A$782,$A14,СВЦЭМ!$B$39:$B$782,U$11)+'СЕТ СН'!$F$14+СВЦЭМ!$D$10+'СЕТ СН'!$F$5-'СЕТ СН'!$F$24</f>
        <v>4935.8537997900003</v>
      </c>
      <c r="V14" s="36">
        <f>SUMIFS(СВЦЭМ!$D$39:$D$782,СВЦЭМ!$A$39:$A$782,$A14,СВЦЭМ!$B$39:$B$782,V$11)+'СЕТ СН'!$F$14+СВЦЭМ!$D$10+'СЕТ СН'!$F$5-'СЕТ СН'!$F$24</f>
        <v>4942.9404168800002</v>
      </c>
      <c r="W14" s="36">
        <f>SUMIFS(СВЦЭМ!$D$39:$D$782,СВЦЭМ!$A$39:$A$782,$A14,СВЦЭМ!$B$39:$B$782,W$11)+'СЕТ СН'!$F$14+СВЦЭМ!$D$10+'СЕТ СН'!$F$5-'СЕТ СН'!$F$24</f>
        <v>4939.49846282</v>
      </c>
      <c r="X14" s="36">
        <f>SUMIFS(СВЦЭМ!$D$39:$D$782,СВЦЭМ!$A$39:$A$782,$A14,СВЦЭМ!$B$39:$B$782,X$11)+'СЕТ СН'!$F$14+СВЦЭМ!$D$10+'СЕТ СН'!$F$5-'СЕТ СН'!$F$24</f>
        <v>4967.7792141999998</v>
      </c>
      <c r="Y14" s="36">
        <f>SUMIFS(СВЦЭМ!$D$39:$D$782,СВЦЭМ!$A$39:$A$782,$A14,СВЦЭМ!$B$39:$B$782,Y$11)+'СЕТ СН'!$F$14+СВЦЭМ!$D$10+'СЕТ СН'!$F$5-'СЕТ СН'!$F$24</f>
        <v>5039.7508744099996</v>
      </c>
    </row>
    <row r="15" spans="1:27" ht="15.75" x14ac:dyDescent="0.2">
      <c r="A15" s="35">
        <f t="shared" si="0"/>
        <v>44989</v>
      </c>
      <c r="B15" s="36">
        <f>SUMIFS(СВЦЭМ!$D$39:$D$782,СВЦЭМ!$A$39:$A$782,$A15,СВЦЭМ!$B$39:$B$782,B$11)+'СЕТ СН'!$F$14+СВЦЭМ!$D$10+'СЕТ СН'!$F$5-'СЕТ СН'!$F$24</f>
        <v>4981.3224142500003</v>
      </c>
      <c r="C15" s="36">
        <f>SUMIFS(СВЦЭМ!$D$39:$D$782,СВЦЭМ!$A$39:$A$782,$A15,СВЦЭМ!$B$39:$B$782,C$11)+'СЕТ СН'!$F$14+СВЦЭМ!$D$10+'СЕТ СН'!$F$5-'СЕТ СН'!$F$24</f>
        <v>5014.35302933</v>
      </c>
      <c r="D15" s="36">
        <f>SUMIFS(СВЦЭМ!$D$39:$D$782,СВЦЭМ!$A$39:$A$782,$A15,СВЦЭМ!$B$39:$B$782,D$11)+'СЕТ СН'!$F$14+СВЦЭМ!$D$10+'СЕТ СН'!$F$5-'СЕТ СН'!$F$24</f>
        <v>5025.7277371999999</v>
      </c>
      <c r="E15" s="36">
        <f>SUMIFS(СВЦЭМ!$D$39:$D$782,СВЦЭМ!$A$39:$A$782,$A15,СВЦЭМ!$B$39:$B$782,E$11)+'СЕТ СН'!$F$14+СВЦЭМ!$D$10+'СЕТ СН'!$F$5-'СЕТ СН'!$F$24</f>
        <v>5025.0348333800002</v>
      </c>
      <c r="F15" s="36">
        <f>SUMIFS(СВЦЭМ!$D$39:$D$782,СВЦЭМ!$A$39:$A$782,$A15,СВЦЭМ!$B$39:$B$782,F$11)+'СЕТ СН'!$F$14+СВЦЭМ!$D$10+'СЕТ СН'!$F$5-'СЕТ СН'!$F$24</f>
        <v>5009.4718953499996</v>
      </c>
      <c r="G15" s="36">
        <f>SUMIFS(СВЦЭМ!$D$39:$D$782,СВЦЭМ!$A$39:$A$782,$A15,СВЦЭМ!$B$39:$B$782,G$11)+'СЕТ СН'!$F$14+СВЦЭМ!$D$10+'СЕТ СН'!$F$5-'СЕТ СН'!$F$24</f>
        <v>4988.5659294400002</v>
      </c>
      <c r="H15" s="36">
        <f>SUMIFS(СВЦЭМ!$D$39:$D$782,СВЦЭМ!$A$39:$A$782,$A15,СВЦЭМ!$B$39:$B$782,H$11)+'СЕТ СН'!$F$14+СВЦЭМ!$D$10+'СЕТ СН'!$F$5-'СЕТ СН'!$F$24</f>
        <v>4938.3064417000005</v>
      </c>
      <c r="I15" s="36">
        <f>SUMIFS(СВЦЭМ!$D$39:$D$782,СВЦЭМ!$A$39:$A$782,$A15,СВЦЭМ!$B$39:$B$782,I$11)+'СЕТ СН'!$F$14+СВЦЭМ!$D$10+'СЕТ СН'!$F$5-'СЕТ СН'!$F$24</f>
        <v>4886.2241871900005</v>
      </c>
      <c r="J15" s="36">
        <f>SUMIFS(СВЦЭМ!$D$39:$D$782,СВЦЭМ!$A$39:$A$782,$A15,СВЦЭМ!$B$39:$B$782,J$11)+'СЕТ СН'!$F$14+СВЦЭМ!$D$10+'СЕТ СН'!$F$5-'СЕТ СН'!$F$24</f>
        <v>4869.4982461700001</v>
      </c>
      <c r="K15" s="36">
        <f>SUMIFS(СВЦЭМ!$D$39:$D$782,СВЦЭМ!$A$39:$A$782,$A15,СВЦЭМ!$B$39:$B$782,K$11)+'СЕТ СН'!$F$14+СВЦЭМ!$D$10+'СЕТ СН'!$F$5-'СЕТ СН'!$F$24</f>
        <v>4859.2532665199997</v>
      </c>
      <c r="L15" s="36">
        <f>SUMIFS(СВЦЭМ!$D$39:$D$782,СВЦЭМ!$A$39:$A$782,$A15,СВЦЭМ!$B$39:$B$782,L$11)+'СЕТ СН'!$F$14+СВЦЭМ!$D$10+'СЕТ СН'!$F$5-'СЕТ СН'!$F$24</f>
        <v>4868.1139740799999</v>
      </c>
      <c r="M15" s="36">
        <f>SUMIFS(СВЦЭМ!$D$39:$D$782,СВЦЭМ!$A$39:$A$782,$A15,СВЦЭМ!$B$39:$B$782,M$11)+'СЕТ СН'!$F$14+СВЦЭМ!$D$10+'СЕТ СН'!$F$5-'СЕТ СН'!$F$24</f>
        <v>4882.23392599</v>
      </c>
      <c r="N15" s="36">
        <f>SUMIFS(СВЦЭМ!$D$39:$D$782,СВЦЭМ!$A$39:$A$782,$A15,СВЦЭМ!$B$39:$B$782,N$11)+'СЕТ СН'!$F$14+СВЦЭМ!$D$10+'СЕТ СН'!$F$5-'СЕТ СН'!$F$24</f>
        <v>4916.27423946</v>
      </c>
      <c r="O15" s="36">
        <f>SUMIFS(СВЦЭМ!$D$39:$D$782,СВЦЭМ!$A$39:$A$782,$A15,СВЦЭМ!$B$39:$B$782,O$11)+'СЕТ СН'!$F$14+СВЦЭМ!$D$10+'СЕТ СН'!$F$5-'СЕТ СН'!$F$24</f>
        <v>4943.2268162099999</v>
      </c>
      <c r="P15" s="36">
        <f>SUMIFS(СВЦЭМ!$D$39:$D$782,СВЦЭМ!$A$39:$A$782,$A15,СВЦЭМ!$B$39:$B$782,P$11)+'СЕТ СН'!$F$14+СВЦЭМ!$D$10+'СЕТ СН'!$F$5-'СЕТ СН'!$F$24</f>
        <v>4956.4964904899998</v>
      </c>
      <c r="Q15" s="36">
        <f>SUMIFS(СВЦЭМ!$D$39:$D$782,СВЦЭМ!$A$39:$A$782,$A15,СВЦЭМ!$B$39:$B$782,Q$11)+'СЕТ СН'!$F$14+СВЦЭМ!$D$10+'СЕТ СН'!$F$5-'СЕТ СН'!$F$24</f>
        <v>4961.6206834799996</v>
      </c>
      <c r="R15" s="36">
        <f>SUMIFS(СВЦЭМ!$D$39:$D$782,СВЦЭМ!$A$39:$A$782,$A15,СВЦЭМ!$B$39:$B$782,R$11)+'СЕТ СН'!$F$14+СВЦЭМ!$D$10+'СЕТ СН'!$F$5-'СЕТ СН'!$F$24</f>
        <v>4964.4294533800003</v>
      </c>
      <c r="S15" s="36">
        <f>SUMIFS(СВЦЭМ!$D$39:$D$782,СВЦЭМ!$A$39:$A$782,$A15,СВЦЭМ!$B$39:$B$782,S$11)+'СЕТ СН'!$F$14+СВЦЭМ!$D$10+'СЕТ СН'!$F$5-'СЕТ СН'!$F$24</f>
        <v>4927.3847841300003</v>
      </c>
      <c r="T15" s="36">
        <f>SUMIFS(СВЦЭМ!$D$39:$D$782,СВЦЭМ!$A$39:$A$782,$A15,СВЦЭМ!$B$39:$B$782,T$11)+'СЕТ СН'!$F$14+СВЦЭМ!$D$10+'СЕТ СН'!$F$5-'СЕТ СН'!$F$24</f>
        <v>4881.6259433100004</v>
      </c>
      <c r="U15" s="36">
        <f>SUMIFS(СВЦЭМ!$D$39:$D$782,СВЦЭМ!$A$39:$A$782,$A15,СВЦЭМ!$B$39:$B$782,U$11)+'СЕТ СН'!$F$14+СВЦЭМ!$D$10+'СЕТ СН'!$F$5-'СЕТ СН'!$F$24</f>
        <v>4872.0492833500002</v>
      </c>
      <c r="V15" s="36">
        <f>SUMIFS(СВЦЭМ!$D$39:$D$782,СВЦЭМ!$A$39:$A$782,$A15,СВЦЭМ!$B$39:$B$782,V$11)+'СЕТ СН'!$F$14+СВЦЭМ!$D$10+'СЕТ СН'!$F$5-'СЕТ СН'!$F$24</f>
        <v>4884.6560854899999</v>
      </c>
      <c r="W15" s="36">
        <f>SUMIFS(СВЦЭМ!$D$39:$D$782,СВЦЭМ!$A$39:$A$782,$A15,СВЦЭМ!$B$39:$B$782,W$11)+'СЕТ СН'!$F$14+СВЦЭМ!$D$10+'СЕТ СН'!$F$5-'СЕТ СН'!$F$24</f>
        <v>4918.5398865000006</v>
      </c>
      <c r="X15" s="36">
        <f>SUMIFS(СВЦЭМ!$D$39:$D$782,СВЦЭМ!$A$39:$A$782,$A15,СВЦЭМ!$B$39:$B$782,X$11)+'СЕТ СН'!$F$14+СВЦЭМ!$D$10+'СЕТ СН'!$F$5-'СЕТ СН'!$F$24</f>
        <v>4952.5745788900003</v>
      </c>
      <c r="Y15" s="36">
        <f>SUMIFS(СВЦЭМ!$D$39:$D$782,СВЦЭМ!$A$39:$A$782,$A15,СВЦЭМ!$B$39:$B$782,Y$11)+'СЕТ СН'!$F$14+СВЦЭМ!$D$10+'СЕТ СН'!$F$5-'СЕТ СН'!$F$24</f>
        <v>4980.8516525900004</v>
      </c>
    </row>
    <row r="16" spans="1:27" ht="15.75" x14ac:dyDescent="0.2">
      <c r="A16" s="35">
        <f t="shared" si="0"/>
        <v>44990</v>
      </c>
      <c r="B16" s="36">
        <f>SUMIFS(СВЦЭМ!$D$39:$D$782,СВЦЭМ!$A$39:$A$782,$A16,СВЦЭМ!$B$39:$B$782,B$11)+'СЕТ СН'!$F$14+СВЦЭМ!$D$10+'СЕТ СН'!$F$5-'СЕТ СН'!$F$24</f>
        <v>4999.7029281499999</v>
      </c>
      <c r="C16" s="36">
        <f>SUMIFS(СВЦЭМ!$D$39:$D$782,СВЦЭМ!$A$39:$A$782,$A16,СВЦЭМ!$B$39:$B$782,C$11)+'СЕТ СН'!$F$14+СВЦЭМ!$D$10+'СЕТ СН'!$F$5-'СЕТ СН'!$F$24</f>
        <v>5035.0164106499997</v>
      </c>
      <c r="D16" s="36">
        <f>SUMIFS(СВЦЭМ!$D$39:$D$782,СВЦЭМ!$A$39:$A$782,$A16,СВЦЭМ!$B$39:$B$782,D$11)+'СЕТ СН'!$F$14+СВЦЭМ!$D$10+'СЕТ СН'!$F$5-'СЕТ СН'!$F$24</f>
        <v>5052.3531057399996</v>
      </c>
      <c r="E16" s="36">
        <f>SUMIFS(СВЦЭМ!$D$39:$D$782,СВЦЭМ!$A$39:$A$782,$A16,СВЦЭМ!$B$39:$B$782,E$11)+'СЕТ СН'!$F$14+СВЦЭМ!$D$10+'СЕТ СН'!$F$5-'СЕТ СН'!$F$24</f>
        <v>5052.9291947700003</v>
      </c>
      <c r="F16" s="36">
        <f>SUMIFS(СВЦЭМ!$D$39:$D$782,СВЦЭМ!$A$39:$A$782,$A16,СВЦЭМ!$B$39:$B$782,F$11)+'СЕТ СН'!$F$14+СВЦЭМ!$D$10+'СЕТ СН'!$F$5-'СЕТ СН'!$F$24</f>
        <v>5059.5565377500006</v>
      </c>
      <c r="G16" s="36">
        <f>SUMIFS(СВЦЭМ!$D$39:$D$782,СВЦЭМ!$A$39:$A$782,$A16,СВЦЭМ!$B$39:$B$782,G$11)+'СЕТ СН'!$F$14+СВЦЭМ!$D$10+'СЕТ СН'!$F$5-'СЕТ СН'!$F$24</f>
        <v>5037.3580033100006</v>
      </c>
      <c r="H16" s="36">
        <f>SUMIFS(СВЦЭМ!$D$39:$D$782,СВЦЭМ!$A$39:$A$782,$A16,СВЦЭМ!$B$39:$B$782,H$11)+'СЕТ СН'!$F$14+СВЦЭМ!$D$10+'СЕТ СН'!$F$5-'СЕТ СН'!$F$24</f>
        <v>5013.87218304</v>
      </c>
      <c r="I16" s="36">
        <f>SUMIFS(СВЦЭМ!$D$39:$D$782,СВЦЭМ!$A$39:$A$782,$A16,СВЦЭМ!$B$39:$B$782,I$11)+'СЕТ СН'!$F$14+СВЦЭМ!$D$10+'СЕТ СН'!$F$5-'СЕТ СН'!$F$24</f>
        <v>4996.0864102899995</v>
      </c>
      <c r="J16" s="36">
        <f>SUMIFS(СВЦЭМ!$D$39:$D$782,СВЦЭМ!$A$39:$A$782,$A16,СВЦЭМ!$B$39:$B$782,J$11)+'СЕТ СН'!$F$14+СВЦЭМ!$D$10+'СЕТ СН'!$F$5-'СЕТ СН'!$F$24</f>
        <v>4982.29062118</v>
      </c>
      <c r="K16" s="36">
        <f>SUMIFS(СВЦЭМ!$D$39:$D$782,СВЦЭМ!$A$39:$A$782,$A16,СВЦЭМ!$B$39:$B$782,K$11)+'СЕТ СН'!$F$14+СВЦЭМ!$D$10+'СЕТ СН'!$F$5-'СЕТ СН'!$F$24</f>
        <v>4917.1717128999999</v>
      </c>
      <c r="L16" s="36">
        <f>SUMIFS(СВЦЭМ!$D$39:$D$782,СВЦЭМ!$A$39:$A$782,$A16,СВЦЭМ!$B$39:$B$782,L$11)+'СЕТ СН'!$F$14+СВЦЭМ!$D$10+'СЕТ СН'!$F$5-'СЕТ СН'!$F$24</f>
        <v>4886.5373265199996</v>
      </c>
      <c r="M16" s="36">
        <f>SUMIFS(СВЦЭМ!$D$39:$D$782,СВЦЭМ!$A$39:$A$782,$A16,СВЦЭМ!$B$39:$B$782,M$11)+'СЕТ СН'!$F$14+СВЦЭМ!$D$10+'СЕТ СН'!$F$5-'СЕТ СН'!$F$24</f>
        <v>4898.6088689400003</v>
      </c>
      <c r="N16" s="36">
        <f>SUMIFS(СВЦЭМ!$D$39:$D$782,СВЦЭМ!$A$39:$A$782,$A16,СВЦЭМ!$B$39:$B$782,N$11)+'СЕТ СН'!$F$14+СВЦЭМ!$D$10+'СЕТ СН'!$F$5-'СЕТ СН'!$F$24</f>
        <v>4908.5288358199996</v>
      </c>
      <c r="O16" s="36">
        <f>SUMIFS(СВЦЭМ!$D$39:$D$782,СВЦЭМ!$A$39:$A$782,$A16,СВЦЭМ!$B$39:$B$782,O$11)+'СЕТ СН'!$F$14+СВЦЭМ!$D$10+'СЕТ СН'!$F$5-'СЕТ СН'!$F$24</f>
        <v>4935.7059614400005</v>
      </c>
      <c r="P16" s="36">
        <f>SUMIFS(СВЦЭМ!$D$39:$D$782,СВЦЭМ!$A$39:$A$782,$A16,СВЦЭМ!$B$39:$B$782,P$11)+'СЕТ СН'!$F$14+СВЦЭМ!$D$10+'СЕТ СН'!$F$5-'СЕТ СН'!$F$24</f>
        <v>4964.2157678000003</v>
      </c>
      <c r="Q16" s="36">
        <f>SUMIFS(СВЦЭМ!$D$39:$D$782,СВЦЭМ!$A$39:$A$782,$A16,СВЦЭМ!$B$39:$B$782,Q$11)+'СЕТ СН'!$F$14+СВЦЭМ!$D$10+'СЕТ СН'!$F$5-'СЕТ СН'!$F$24</f>
        <v>4980.0918781199998</v>
      </c>
      <c r="R16" s="36">
        <f>SUMIFS(СВЦЭМ!$D$39:$D$782,СВЦЭМ!$A$39:$A$782,$A16,СВЦЭМ!$B$39:$B$782,R$11)+'СЕТ СН'!$F$14+СВЦЭМ!$D$10+'СЕТ СН'!$F$5-'СЕТ СН'!$F$24</f>
        <v>4982.89043631</v>
      </c>
      <c r="S16" s="36">
        <f>SUMIFS(СВЦЭМ!$D$39:$D$782,СВЦЭМ!$A$39:$A$782,$A16,СВЦЭМ!$B$39:$B$782,S$11)+'СЕТ СН'!$F$14+СВЦЭМ!$D$10+'СЕТ СН'!$F$5-'СЕТ СН'!$F$24</f>
        <v>4963.0318326200004</v>
      </c>
      <c r="T16" s="36">
        <f>SUMIFS(СВЦЭМ!$D$39:$D$782,СВЦЭМ!$A$39:$A$782,$A16,СВЦЭМ!$B$39:$B$782,T$11)+'СЕТ СН'!$F$14+СВЦЭМ!$D$10+'СЕТ СН'!$F$5-'СЕТ СН'!$F$24</f>
        <v>4936.2281216400006</v>
      </c>
      <c r="U16" s="36">
        <f>SUMIFS(СВЦЭМ!$D$39:$D$782,СВЦЭМ!$A$39:$A$782,$A16,СВЦЭМ!$B$39:$B$782,U$11)+'СЕТ СН'!$F$14+СВЦЭМ!$D$10+'СЕТ СН'!$F$5-'СЕТ СН'!$F$24</f>
        <v>4896.8736948900005</v>
      </c>
      <c r="V16" s="36">
        <f>SUMIFS(СВЦЭМ!$D$39:$D$782,СВЦЭМ!$A$39:$A$782,$A16,СВЦЭМ!$B$39:$B$782,V$11)+'СЕТ СН'!$F$14+СВЦЭМ!$D$10+'СЕТ СН'!$F$5-'СЕТ СН'!$F$24</f>
        <v>4825.5226963300001</v>
      </c>
      <c r="W16" s="36">
        <f>SUMIFS(СВЦЭМ!$D$39:$D$782,СВЦЭМ!$A$39:$A$782,$A16,СВЦЭМ!$B$39:$B$782,W$11)+'СЕТ СН'!$F$14+СВЦЭМ!$D$10+'СЕТ СН'!$F$5-'СЕТ СН'!$F$24</f>
        <v>4836.1524977299996</v>
      </c>
      <c r="X16" s="36">
        <f>SUMIFS(СВЦЭМ!$D$39:$D$782,СВЦЭМ!$A$39:$A$782,$A16,СВЦЭМ!$B$39:$B$782,X$11)+'СЕТ СН'!$F$14+СВЦЭМ!$D$10+'СЕТ СН'!$F$5-'СЕТ СН'!$F$24</f>
        <v>4862.7430733199999</v>
      </c>
      <c r="Y16" s="36">
        <f>SUMIFS(СВЦЭМ!$D$39:$D$782,СВЦЭМ!$A$39:$A$782,$A16,СВЦЭМ!$B$39:$B$782,Y$11)+'СЕТ СН'!$F$14+СВЦЭМ!$D$10+'СЕТ СН'!$F$5-'СЕТ СН'!$F$24</f>
        <v>4956.6704233700002</v>
      </c>
    </row>
    <row r="17" spans="1:25" ht="15.75" x14ac:dyDescent="0.2">
      <c r="A17" s="35">
        <f t="shared" si="0"/>
        <v>44991</v>
      </c>
      <c r="B17" s="36">
        <f>SUMIFS(СВЦЭМ!$D$39:$D$782,СВЦЭМ!$A$39:$A$782,$A17,СВЦЭМ!$B$39:$B$782,B$11)+'СЕТ СН'!$F$14+СВЦЭМ!$D$10+'СЕТ СН'!$F$5-'СЕТ СН'!$F$24</f>
        <v>4998.7452071799999</v>
      </c>
      <c r="C17" s="36">
        <f>SUMIFS(СВЦЭМ!$D$39:$D$782,СВЦЭМ!$A$39:$A$782,$A17,СВЦЭМ!$B$39:$B$782,C$11)+'СЕТ СН'!$F$14+СВЦЭМ!$D$10+'СЕТ СН'!$F$5-'СЕТ СН'!$F$24</f>
        <v>5018.9734325500003</v>
      </c>
      <c r="D17" s="36">
        <f>SUMIFS(СВЦЭМ!$D$39:$D$782,СВЦЭМ!$A$39:$A$782,$A17,СВЦЭМ!$B$39:$B$782,D$11)+'СЕТ СН'!$F$14+СВЦЭМ!$D$10+'СЕТ СН'!$F$5-'СЕТ СН'!$F$24</f>
        <v>5037.58840495</v>
      </c>
      <c r="E17" s="36">
        <f>SUMIFS(СВЦЭМ!$D$39:$D$782,СВЦЭМ!$A$39:$A$782,$A17,СВЦЭМ!$B$39:$B$782,E$11)+'СЕТ СН'!$F$14+СВЦЭМ!$D$10+'СЕТ СН'!$F$5-'СЕТ СН'!$F$24</f>
        <v>5059.1733481900001</v>
      </c>
      <c r="F17" s="36">
        <f>SUMIFS(СВЦЭМ!$D$39:$D$782,СВЦЭМ!$A$39:$A$782,$A17,СВЦЭМ!$B$39:$B$782,F$11)+'СЕТ СН'!$F$14+СВЦЭМ!$D$10+'СЕТ СН'!$F$5-'СЕТ СН'!$F$24</f>
        <v>5053.3526082999997</v>
      </c>
      <c r="G17" s="36">
        <f>SUMIFS(СВЦЭМ!$D$39:$D$782,СВЦЭМ!$A$39:$A$782,$A17,СВЦЭМ!$B$39:$B$782,G$11)+'СЕТ СН'!$F$14+СВЦЭМ!$D$10+'СЕТ СН'!$F$5-'СЕТ СН'!$F$24</f>
        <v>5049.3356231300004</v>
      </c>
      <c r="H17" s="36">
        <f>SUMIFS(СВЦЭМ!$D$39:$D$782,СВЦЭМ!$A$39:$A$782,$A17,СВЦЭМ!$B$39:$B$782,H$11)+'СЕТ СН'!$F$14+СВЦЭМ!$D$10+'СЕТ СН'!$F$5-'СЕТ СН'!$F$24</f>
        <v>5000.06832158</v>
      </c>
      <c r="I17" s="36">
        <f>SUMIFS(СВЦЭМ!$D$39:$D$782,СВЦЭМ!$A$39:$A$782,$A17,СВЦЭМ!$B$39:$B$782,I$11)+'СЕТ СН'!$F$14+СВЦЭМ!$D$10+'СЕТ СН'!$F$5-'СЕТ СН'!$F$24</f>
        <v>4947.1134252400007</v>
      </c>
      <c r="J17" s="36">
        <f>SUMIFS(СВЦЭМ!$D$39:$D$782,СВЦЭМ!$A$39:$A$782,$A17,СВЦЭМ!$B$39:$B$782,J$11)+'СЕТ СН'!$F$14+СВЦЭМ!$D$10+'СЕТ СН'!$F$5-'СЕТ СН'!$F$24</f>
        <v>4928.3890686900004</v>
      </c>
      <c r="K17" s="36">
        <f>SUMIFS(СВЦЭМ!$D$39:$D$782,СВЦЭМ!$A$39:$A$782,$A17,СВЦЭМ!$B$39:$B$782,K$11)+'СЕТ СН'!$F$14+СВЦЭМ!$D$10+'СЕТ СН'!$F$5-'СЕТ СН'!$F$24</f>
        <v>4915.7762632000004</v>
      </c>
      <c r="L17" s="36">
        <f>SUMIFS(СВЦЭМ!$D$39:$D$782,СВЦЭМ!$A$39:$A$782,$A17,СВЦЭМ!$B$39:$B$782,L$11)+'СЕТ СН'!$F$14+СВЦЭМ!$D$10+'СЕТ СН'!$F$5-'СЕТ СН'!$F$24</f>
        <v>4917.9244857399999</v>
      </c>
      <c r="M17" s="36">
        <f>SUMIFS(СВЦЭМ!$D$39:$D$782,СВЦЭМ!$A$39:$A$782,$A17,СВЦЭМ!$B$39:$B$782,M$11)+'СЕТ СН'!$F$14+СВЦЭМ!$D$10+'СЕТ СН'!$F$5-'СЕТ СН'!$F$24</f>
        <v>4915.0126493999996</v>
      </c>
      <c r="N17" s="36">
        <f>SUMIFS(СВЦЭМ!$D$39:$D$782,СВЦЭМ!$A$39:$A$782,$A17,СВЦЭМ!$B$39:$B$782,N$11)+'СЕТ СН'!$F$14+СВЦЭМ!$D$10+'СЕТ СН'!$F$5-'СЕТ СН'!$F$24</f>
        <v>4933.0382203700001</v>
      </c>
      <c r="O17" s="36">
        <f>SUMIFS(СВЦЭМ!$D$39:$D$782,СВЦЭМ!$A$39:$A$782,$A17,СВЦЭМ!$B$39:$B$782,O$11)+'СЕТ СН'!$F$14+СВЦЭМ!$D$10+'СЕТ СН'!$F$5-'СЕТ СН'!$F$24</f>
        <v>4953.25839567</v>
      </c>
      <c r="P17" s="36">
        <f>SUMIFS(СВЦЭМ!$D$39:$D$782,СВЦЭМ!$A$39:$A$782,$A17,СВЦЭМ!$B$39:$B$782,P$11)+'СЕТ СН'!$F$14+СВЦЭМ!$D$10+'СЕТ СН'!$F$5-'СЕТ СН'!$F$24</f>
        <v>4963.4836464700002</v>
      </c>
      <c r="Q17" s="36">
        <f>SUMIFS(СВЦЭМ!$D$39:$D$782,СВЦЭМ!$A$39:$A$782,$A17,СВЦЭМ!$B$39:$B$782,Q$11)+'СЕТ СН'!$F$14+СВЦЭМ!$D$10+'СЕТ СН'!$F$5-'СЕТ СН'!$F$24</f>
        <v>4968.8200938099999</v>
      </c>
      <c r="R17" s="36">
        <f>SUMIFS(СВЦЭМ!$D$39:$D$782,СВЦЭМ!$A$39:$A$782,$A17,СВЦЭМ!$B$39:$B$782,R$11)+'СЕТ СН'!$F$14+СВЦЭМ!$D$10+'СЕТ СН'!$F$5-'СЕТ СН'!$F$24</f>
        <v>4975.2575870399996</v>
      </c>
      <c r="S17" s="36">
        <f>SUMIFS(СВЦЭМ!$D$39:$D$782,СВЦЭМ!$A$39:$A$782,$A17,СВЦЭМ!$B$39:$B$782,S$11)+'СЕТ СН'!$F$14+СВЦЭМ!$D$10+'СЕТ СН'!$F$5-'СЕТ СН'!$F$24</f>
        <v>4940.9389805499995</v>
      </c>
      <c r="T17" s="36">
        <f>SUMIFS(СВЦЭМ!$D$39:$D$782,СВЦЭМ!$A$39:$A$782,$A17,СВЦЭМ!$B$39:$B$782,T$11)+'СЕТ СН'!$F$14+СВЦЭМ!$D$10+'СЕТ СН'!$F$5-'СЕТ СН'!$F$24</f>
        <v>4925.4703396799996</v>
      </c>
      <c r="U17" s="36">
        <f>SUMIFS(СВЦЭМ!$D$39:$D$782,СВЦЭМ!$A$39:$A$782,$A17,СВЦЭМ!$B$39:$B$782,U$11)+'СЕТ СН'!$F$14+СВЦЭМ!$D$10+'СЕТ СН'!$F$5-'СЕТ СН'!$F$24</f>
        <v>4905.6616331900004</v>
      </c>
      <c r="V17" s="36">
        <f>SUMIFS(СВЦЭМ!$D$39:$D$782,СВЦЭМ!$A$39:$A$782,$A17,СВЦЭМ!$B$39:$B$782,V$11)+'СЕТ СН'!$F$14+СВЦЭМ!$D$10+'СЕТ СН'!$F$5-'СЕТ СН'!$F$24</f>
        <v>4898.9269182300004</v>
      </c>
      <c r="W17" s="36">
        <f>SUMIFS(СВЦЭМ!$D$39:$D$782,СВЦЭМ!$A$39:$A$782,$A17,СВЦЭМ!$B$39:$B$782,W$11)+'СЕТ СН'!$F$14+СВЦЭМ!$D$10+'СЕТ СН'!$F$5-'СЕТ СН'!$F$24</f>
        <v>4905.6159475200002</v>
      </c>
      <c r="X17" s="36">
        <f>SUMIFS(СВЦЭМ!$D$39:$D$782,СВЦЭМ!$A$39:$A$782,$A17,СВЦЭМ!$B$39:$B$782,X$11)+'СЕТ СН'!$F$14+СВЦЭМ!$D$10+'СЕТ СН'!$F$5-'СЕТ СН'!$F$24</f>
        <v>4937.8681799200003</v>
      </c>
      <c r="Y17" s="36">
        <f>SUMIFS(СВЦЭМ!$D$39:$D$782,СВЦЭМ!$A$39:$A$782,$A17,СВЦЭМ!$B$39:$B$782,Y$11)+'СЕТ СН'!$F$14+СВЦЭМ!$D$10+'СЕТ СН'!$F$5-'СЕТ СН'!$F$24</f>
        <v>4982.0956453199997</v>
      </c>
    </row>
    <row r="18" spans="1:25" ht="15.75" x14ac:dyDescent="0.2">
      <c r="A18" s="35">
        <f t="shared" si="0"/>
        <v>44992</v>
      </c>
      <c r="B18" s="36">
        <f>SUMIFS(СВЦЭМ!$D$39:$D$782,СВЦЭМ!$A$39:$A$782,$A18,СВЦЭМ!$B$39:$B$782,B$11)+'СЕТ СН'!$F$14+СВЦЭМ!$D$10+'СЕТ СН'!$F$5-'СЕТ СН'!$F$24</f>
        <v>5077.4830760200002</v>
      </c>
      <c r="C18" s="36">
        <f>SUMIFS(СВЦЭМ!$D$39:$D$782,СВЦЭМ!$A$39:$A$782,$A18,СВЦЭМ!$B$39:$B$782,C$11)+'СЕТ СН'!$F$14+СВЦЭМ!$D$10+'СЕТ СН'!$F$5-'СЕТ СН'!$F$24</f>
        <v>5119.6834805500002</v>
      </c>
      <c r="D18" s="36">
        <f>SUMIFS(СВЦЭМ!$D$39:$D$782,СВЦЭМ!$A$39:$A$782,$A18,СВЦЭМ!$B$39:$B$782,D$11)+'СЕТ СН'!$F$14+СВЦЭМ!$D$10+'СЕТ СН'!$F$5-'СЕТ СН'!$F$24</f>
        <v>5175.7431524700005</v>
      </c>
      <c r="E18" s="36">
        <f>SUMIFS(СВЦЭМ!$D$39:$D$782,СВЦЭМ!$A$39:$A$782,$A18,СВЦЭМ!$B$39:$B$782,E$11)+'СЕТ СН'!$F$14+СВЦЭМ!$D$10+'СЕТ СН'!$F$5-'СЕТ СН'!$F$24</f>
        <v>5171.1518163399996</v>
      </c>
      <c r="F18" s="36">
        <f>SUMIFS(СВЦЭМ!$D$39:$D$782,СВЦЭМ!$A$39:$A$782,$A18,СВЦЭМ!$B$39:$B$782,F$11)+'СЕТ СН'!$F$14+СВЦЭМ!$D$10+'СЕТ СН'!$F$5-'СЕТ СН'!$F$24</f>
        <v>5158.3214791200007</v>
      </c>
      <c r="G18" s="36">
        <f>SUMIFS(СВЦЭМ!$D$39:$D$782,СВЦЭМ!$A$39:$A$782,$A18,СВЦЭМ!$B$39:$B$782,G$11)+'СЕТ СН'!$F$14+СВЦЭМ!$D$10+'СЕТ СН'!$F$5-'СЕТ СН'!$F$24</f>
        <v>5130.9010471399997</v>
      </c>
      <c r="H18" s="36">
        <f>SUMIFS(СВЦЭМ!$D$39:$D$782,СВЦЭМ!$A$39:$A$782,$A18,СВЦЭМ!$B$39:$B$782,H$11)+'СЕТ СН'!$F$14+СВЦЭМ!$D$10+'СЕТ СН'!$F$5-'СЕТ СН'!$F$24</f>
        <v>5063.9527136699999</v>
      </c>
      <c r="I18" s="36">
        <f>SUMIFS(СВЦЭМ!$D$39:$D$782,СВЦЭМ!$A$39:$A$782,$A18,СВЦЭМ!$B$39:$B$782,I$11)+'СЕТ СН'!$F$14+СВЦЭМ!$D$10+'СЕТ СН'!$F$5-'СЕТ СН'!$F$24</f>
        <v>5022.7201703700002</v>
      </c>
      <c r="J18" s="36">
        <f>SUMIFS(СВЦЭМ!$D$39:$D$782,СВЦЭМ!$A$39:$A$782,$A18,СВЦЭМ!$B$39:$B$782,J$11)+'СЕТ СН'!$F$14+СВЦЭМ!$D$10+'СЕТ СН'!$F$5-'СЕТ СН'!$F$24</f>
        <v>4998.4477189200006</v>
      </c>
      <c r="K18" s="36">
        <f>SUMIFS(СВЦЭМ!$D$39:$D$782,СВЦЭМ!$A$39:$A$782,$A18,СВЦЭМ!$B$39:$B$782,K$11)+'СЕТ СН'!$F$14+СВЦЭМ!$D$10+'СЕТ СН'!$F$5-'СЕТ СН'!$F$24</f>
        <v>4974.3052507800003</v>
      </c>
      <c r="L18" s="36">
        <f>SUMIFS(СВЦЭМ!$D$39:$D$782,СВЦЭМ!$A$39:$A$782,$A18,СВЦЭМ!$B$39:$B$782,L$11)+'СЕТ СН'!$F$14+СВЦЭМ!$D$10+'СЕТ СН'!$F$5-'СЕТ СН'!$F$24</f>
        <v>4964.8308311600003</v>
      </c>
      <c r="M18" s="36">
        <f>SUMIFS(СВЦЭМ!$D$39:$D$782,СВЦЭМ!$A$39:$A$782,$A18,СВЦЭМ!$B$39:$B$782,M$11)+'СЕТ СН'!$F$14+СВЦЭМ!$D$10+'СЕТ СН'!$F$5-'СЕТ СН'!$F$24</f>
        <v>4981.5187738200002</v>
      </c>
      <c r="N18" s="36">
        <f>SUMIFS(СВЦЭМ!$D$39:$D$782,СВЦЭМ!$A$39:$A$782,$A18,СВЦЭМ!$B$39:$B$782,N$11)+'СЕТ СН'!$F$14+СВЦЭМ!$D$10+'СЕТ СН'!$F$5-'СЕТ СН'!$F$24</f>
        <v>4985.88349483</v>
      </c>
      <c r="O18" s="36">
        <f>SUMIFS(СВЦЭМ!$D$39:$D$782,СВЦЭМ!$A$39:$A$782,$A18,СВЦЭМ!$B$39:$B$782,O$11)+'СЕТ СН'!$F$14+СВЦЭМ!$D$10+'СЕТ СН'!$F$5-'СЕТ СН'!$F$24</f>
        <v>5019.3468468700003</v>
      </c>
      <c r="P18" s="36">
        <f>SUMIFS(СВЦЭМ!$D$39:$D$782,СВЦЭМ!$A$39:$A$782,$A18,СВЦЭМ!$B$39:$B$782,P$11)+'СЕТ СН'!$F$14+СВЦЭМ!$D$10+'СЕТ СН'!$F$5-'СЕТ СН'!$F$24</f>
        <v>5033.9654788899998</v>
      </c>
      <c r="Q18" s="36">
        <f>SUMIFS(СВЦЭМ!$D$39:$D$782,СВЦЭМ!$A$39:$A$782,$A18,СВЦЭМ!$B$39:$B$782,Q$11)+'СЕТ СН'!$F$14+СВЦЭМ!$D$10+'СЕТ СН'!$F$5-'СЕТ СН'!$F$24</f>
        <v>5033.5181572000001</v>
      </c>
      <c r="R18" s="36">
        <f>SUMIFS(СВЦЭМ!$D$39:$D$782,СВЦЭМ!$A$39:$A$782,$A18,СВЦЭМ!$B$39:$B$782,R$11)+'СЕТ СН'!$F$14+СВЦЭМ!$D$10+'СЕТ СН'!$F$5-'СЕТ СН'!$F$24</f>
        <v>5028.6623673100003</v>
      </c>
      <c r="S18" s="36">
        <f>SUMIFS(СВЦЭМ!$D$39:$D$782,СВЦЭМ!$A$39:$A$782,$A18,СВЦЭМ!$B$39:$B$782,S$11)+'СЕТ СН'!$F$14+СВЦЭМ!$D$10+'СЕТ СН'!$F$5-'СЕТ СН'!$F$24</f>
        <v>5021.7279392800001</v>
      </c>
      <c r="T18" s="36">
        <f>SUMIFS(СВЦЭМ!$D$39:$D$782,СВЦЭМ!$A$39:$A$782,$A18,СВЦЭМ!$B$39:$B$782,T$11)+'СЕТ СН'!$F$14+СВЦЭМ!$D$10+'СЕТ СН'!$F$5-'СЕТ СН'!$F$24</f>
        <v>4998.7145575300001</v>
      </c>
      <c r="U18" s="36">
        <f>SUMIFS(СВЦЭМ!$D$39:$D$782,СВЦЭМ!$A$39:$A$782,$A18,СВЦЭМ!$B$39:$B$782,U$11)+'СЕТ СН'!$F$14+СВЦЭМ!$D$10+'СЕТ СН'!$F$5-'СЕТ СН'!$F$24</f>
        <v>4961.0278199000004</v>
      </c>
      <c r="V18" s="36">
        <f>SUMIFS(СВЦЭМ!$D$39:$D$782,СВЦЭМ!$A$39:$A$782,$A18,СВЦЭМ!$B$39:$B$782,V$11)+'СЕТ СН'!$F$14+СВЦЭМ!$D$10+'СЕТ СН'!$F$5-'СЕТ СН'!$F$24</f>
        <v>4960.8967465300002</v>
      </c>
      <c r="W18" s="36">
        <f>SUMIFS(СВЦЭМ!$D$39:$D$782,СВЦЭМ!$A$39:$A$782,$A18,СВЦЭМ!$B$39:$B$782,W$11)+'СЕТ СН'!$F$14+СВЦЭМ!$D$10+'СЕТ СН'!$F$5-'СЕТ СН'!$F$24</f>
        <v>4975.1045710400003</v>
      </c>
      <c r="X18" s="36">
        <f>SUMIFS(СВЦЭМ!$D$39:$D$782,СВЦЭМ!$A$39:$A$782,$A18,СВЦЭМ!$B$39:$B$782,X$11)+'СЕТ СН'!$F$14+СВЦЭМ!$D$10+'СЕТ СН'!$F$5-'СЕТ СН'!$F$24</f>
        <v>5006.3667265700005</v>
      </c>
      <c r="Y18" s="36">
        <f>SUMIFS(СВЦЭМ!$D$39:$D$782,СВЦЭМ!$A$39:$A$782,$A18,СВЦЭМ!$B$39:$B$782,Y$11)+'СЕТ СН'!$F$14+СВЦЭМ!$D$10+'СЕТ СН'!$F$5-'СЕТ СН'!$F$24</f>
        <v>5004.2271498400005</v>
      </c>
    </row>
    <row r="19" spans="1:25" ht="15.75" x14ac:dyDescent="0.2">
      <c r="A19" s="35">
        <f t="shared" si="0"/>
        <v>44993</v>
      </c>
      <c r="B19" s="36">
        <f>SUMIFS(СВЦЭМ!$D$39:$D$782,СВЦЭМ!$A$39:$A$782,$A19,СВЦЭМ!$B$39:$B$782,B$11)+'СЕТ СН'!$F$14+СВЦЭМ!$D$10+'СЕТ СН'!$F$5-'СЕТ СН'!$F$24</f>
        <v>5049.9293695599999</v>
      </c>
      <c r="C19" s="36">
        <f>SUMIFS(СВЦЭМ!$D$39:$D$782,СВЦЭМ!$A$39:$A$782,$A19,СВЦЭМ!$B$39:$B$782,C$11)+'СЕТ СН'!$F$14+СВЦЭМ!$D$10+'СЕТ СН'!$F$5-'СЕТ СН'!$F$24</f>
        <v>5066.75500981</v>
      </c>
      <c r="D19" s="36">
        <f>SUMIFS(СВЦЭМ!$D$39:$D$782,СВЦЭМ!$A$39:$A$782,$A19,СВЦЭМ!$B$39:$B$782,D$11)+'СЕТ СН'!$F$14+СВЦЭМ!$D$10+'СЕТ СН'!$F$5-'СЕТ СН'!$F$24</f>
        <v>5084.5288987000004</v>
      </c>
      <c r="E19" s="36">
        <f>SUMIFS(СВЦЭМ!$D$39:$D$782,СВЦЭМ!$A$39:$A$782,$A19,СВЦЭМ!$B$39:$B$782,E$11)+'СЕТ СН'!$F$14+СВЦЭМ!$D$10+'СЕТ СН'!$F$5-'СЕТ СН'!$F$24</f>
        <v>5094.0352381399998</v>
      </c>
      <c r="F19" s="36">
        <f>SUMIFS(СВЦЭМ!$D$39:$D$782,СВЦЭМ!$A$39:$A$782,$A19,СВЦЭМ!$B$39:$B$782,F$11)+'СЕТ СН'!$F$14+СВЦЭМ!$D$10+'СЕТ СН'!$F$5-'СЕТ СН'!$F$24</f>
        <v>5096.5196247499998</v>
      </c>
      <c r="G19" s="36">
        <f>SUMIFS(СВЦЭМ!$D$39:$D$782,СВЦЭМ!$A$39:$A$782,$A19,СВЦЭМ!$B$39:$B$782,G$11)+'СЕТ СН'!$F$14+СВЦЭМ!$D$10+'СЕТ СН'!$F$5-'СЕТ СН'!$F$24</f>
        <v>5089.8490004400001</v>
      </c>
      <c r="H19" s="36">
        <f>SUMIFS(СВЦЭМ!$D$39:$D$782,СВЦЭМ!$A$39:$A$782,$A19,СВЦЭМ!$B$39:$B$782,H$11)+'СЕТ СН'!$F$14+СВЦЭМ!$D$10+'СЕТ СН'!$F$5-'СЕТ СН'!$F$24</f>
        <v>5064.9874958</v>
      </c>
      <c r="I19" s="36">
        <f>SUMIFS(СВЦЭМ!$D$39:$D$782,СВЦЭМ!$A$39:$A$782,$A19,СВЦЭМ!$B$39:$B$782,I$11)+'СЕТ СН'!$F$14+СВЦЭМ!$D$10+'СЕТ СН'!$F$5-'СЕТ СН'!$F$24</f>
        <v>4953.62473245</v>
      </c>
      <c r="J19" s="36">
        <f>SUMIFS(СВЦЭМ!$D$39:$D$782,СВЦЭМ!$A$39:$A$782,$A19,СВЦЭМ!$B$39:$B$782,J$11)+'СЕТ СН'!$F$14+СВЦЭМ!$D$10+'СЕТ СН'!$F$5-'СЕТ СН'!$F$24</f>
        <v>4975.3339932500003</v>
      </c>
      <c r="K19" s="36">
        <f>SUMIFS(СВЦЭМ!$D$39:$D$782,СВЦЭМ!$A$39:$A$782,$A19,СВЦЭМ!$B$39:$B$782,K$11)+'СЕТ СН'!$F$14+СВЦЭМ!$D$10+'СЕТ СН'!$F$5-'СЕТ СН'!$F$24</f>
        <v>4988.7497412399998</v>
      </c>
      <c r="L19" s="36">
        <f>SUMIFS(СВЦЭМ!$D$39:$D$782,СВЦЭМ!$A$39:$A$782,$A19,СВЦЭМ!$B$39:$B$782,L$11)+'СЕТ СН'!$F$14+СВЦЭМ!$D$10+'СЕТ СН'!$F$5-'СЕТ СН'!$F$24</f>
        <v>4966.3891677199999</v>
      </c>
      <c r="M19" s="36">
        <f>SUMIFS(СВЦЭМ!$D$39:$D$782,СВЦЭМ!$A$39:$A$782,$A19,СВЦЭМ!$B$39:$B$782,M$11)+'СЕТ СН'!$F$14+СВЦЭМ!$D$10+'СЕТ СН'!$F$5-'СЕТ СН'!$F$24</f>
        <v>4957.0083068000004</v>
      </c>
      <c r="N19" s="36">
        <f>SUMIFS(СВЦЭМ!$D$39:$D$782,СВЦЭМ!$A$39:$A$782,$A19,СВЦЭМ!$B$39:$B$782,N$11)+'СЕТ СН'!$F$14+СВЦЭМ!$D$10+'СЕТ СН'!$F$5-'СЕТ СН'!$F$24</f>
        <v>4948.7282888899999</v>
      </c>
      <c r="O19" s="36">
        <f>SUMIFS(СВЦЭМ!$D$39:$D$782,СВЦЭМ!$A$39:$A$782,$A19,СВЦЭМ!$B$39:$B$782,O$11)+'СЕТ СН'!$F$14+СВЦЭМ!$D$10+'СЕТ СН'!$F$5-'СЕТ СН'!$F$24</f>
        <v>4950.6821114699997</v>
      </c>
      <c r="P19" s="36">
        <f>SUMIFS(СВЦЭМ!$D$39:$D$782,СВЦЭМ!$A$39:$A$782,$A19,СВЦЭМ!$B$39:$B$782,P$11)+'СЕТ СН'!$F$14+СВЦЭМ!$D$10+'СЕТ СН'!$F$5-'СЕТ СН'!$F$24</f>
        <v>4946.9548779200004</v>
      </c>
      <c r="Q19" s="36">
        <f>SUMIFS(СВЦЭМ!$D$39:$D$782,СВЦЭМ!$A$39:$A$782,$A19,СВЦЭМ!$B$39:$B$782,Q$11)+'СЕТ СН'!$F$14+СВЦЭМ!$D$10+'СЕТ СН'!$F$5-'СЕТ СН'!$F$24</f>
        <v>4943.4102754699998</v>
      </c>
      <c r="R19" s="36">
        <f>SUMIFS(СВЦЭМ!$D$39:$D$782,СВЦЭМ!$A$39:$A$782,$A19,СВЦЭМ!$B$39:$B$782,R$11)+'СЕТ СН'!$F$14+СВЦЭМ!$D$10+'СЕТ СН'!$F$5-'СЕТ СН'!$F$24</f>
        <v>4956.2298906300002</v>
      </c>
      <c r="S19" s="36">
        <f>SUMIFS(СВЦЭМ!$D$39:$D$782,СВЦЭМ!$A$39:$A$782,$A19,СВЦЭМ!$B$39:$B$782,S$11)+'СЕТ СН'!$F$14+СВЦЭМ!$D$10+'СЕТ СН'!$F$5-'СЕТ СН'!$F$24</f>
        <v>4963.6033283200004</v>
      </c>
      <c r="T19" s="36">
        <f>SUMIFS(СВЦЭМ!$D$39:$D$782,СВЦЭМ!$A$39:$A$782,$A19,СВЦЭМ!$B$39:$B$782,T$11)+'СЕТ СН'!$F$14+СВЦЭМ!$D$10+'СЕТ СН'!$F$5-'СЕТ СН'!$F$24</f>
        <v>4963.5973884699997</v>
      </c>
      <c r="U19" s="36">
        <f>SUMIFS(СВЦЭМ!$D$39:$D$782,СВЦЭМ!$A$39:$A$782,$A19,СВЦЭМ!$B$39:$B$782,U$11)+'СЕТ СН'!$F$14+СВЦЭМ!$D$10+'СЕТ СН'!$F$5-'СЕТ СН'!$F$24</f>
        <v>4928.8888209799998</v>
      </c>
      <c r="V19" s="36">
        <f>SUMIFS(СВЦЭМ!$D$39:$D$782,СВЦЭМ!$A$39:$A$782,$A19,СВЦЭМ!$B$39:$B$782,V$11)+'СЕТ СН'!$F$14+СВЦЭМ!$D$10+'СЕТ СН'!$F$5-'СЕТ СН'!$F$24</f>
        <v>4918.6322594900003</v>
      </c>
      <c r="W19" s="36">
        <f>SUMIFS(СВЦЭМ!$D$39:$D$782,СВЦЭМ!$A$39:$A$782,$A19,СВЦЭМ!$B$39:$B$782,W$11)+'СЕТ СН'!$F$14+СВЦЭМ!$D$10+'СЕТ СН'!$F$5-'СЕТ СН'!$F$24</f>
        <v>4931.8006867000004</v>
      </c>
      <c r="X19" s="36">
        <f>SUMIFS(СВЦЭМ!$D$39:$D$782,СВЦЭМ!$A$39:$A$782,$A19,СВЦЭМ!$B$39:$B$782,X$11)+'СЕТ СН'!$F$14+СВЦЭМ!$D$10+'СЕТ СН'!$F$5-'СЕТ СН'!$F$24</f>
        <v>4976.6042834099999</v>
      </c>
      <c r="Y19" s="36">
        <f>SUMIFS(СВЦЭМ!$D$39:$D$782,СВЦЭМ!$A$39:$A$782,$A19,СВЦЭМ!$B$39:$B$782,Y$11)+'СЕТ СН'!$F$14+СВЦЭМ!$D$10+'СЕТ СН'!$F$5-'СЕТ СН'!$F$24</f>
        <v>5015.7401613900001</v>
      </c>
    </row>
    <row r="20" spans="1:25" ht="15.75" x14ac:dyDescent="0.2">
      <c r="A20" s="35">
        <f t="shared" si="0"/>
        <v>44994</v>
      </c>
      <c r="B20" s="36">
        <f>SUMIFS(СВЦЭМ!$D$39:$D$782,СВЦЭМ!$A$39:$A$782,$A20,СВЦЭМ!$B$39:$B$782,B$11)+'СЕТ СН'!$F$14+СВЦЭМ!$D$10+'СЕТ СН'!$F$5-'СЕТ СН'!$F$24</f>
        <v>5048.3122975599999</v>
      </c>
      <c r="C20" s="36">
        <f>SUMIFS(СВЦЭМ!$D$39:$D$782,СВЦЭМ!$A$39:$A$782,$A20,СВЦЭМ!$B$39:$B$782,C$11)+'СЕТ СН'!$F$14+СВЦЭМ!$D$10+'СЕТ СН'!$F$5-'СЕТ СН'!$F$24</f>
        <v>5095.0232587199998</v>
      </c>
      <c r="D20" s="36">
        <f>SUMIFS(СВЦЭМ!$D$39:$D$782,СВЦЭМ!$A$39:$A$782,$A20,СВЦЭМ!$B$39:$B$782,D$11)+'СЕТ СН'!$F$14+СВЦЭМ!$D$10+'СЕТ СН'!$F$5-'СЕТ СН'!$F$24</f>
        <v>5114.7475754300003</v>
      </c>
      <c r="E20" s="36">
        <f>SUMIFS(СВЦЭМ!$D$39:$D$782,СВЦЭМ!$A$39:$A$782,$A20,СВЦЭМ!$B$39:$B$782,E$11)+'СЕТ СН'!$F$14+СВЦЭМ!$D$10+'СЕТ СН'!$F$5-'СЕТ СН'!$F$24</f>
        <v>5127.5390296699998</v>
      </c>
      <c r="F20" s="36">
        <f>SUMIFS(СВЦЭМ!$D$39:$D$782,СВЦЭМ!$A$39:$A$782,$A20,СВЦЭМ!$B$39:$B$782,F$11)+'СЕТ СН'!$F$14+СВЦЭМ!$D$10+'СЕТ СН'!$F$5-'СЕТ СН'!$F$24</f>
        <v>5126.7072162700006</v>
      </c>
      <c r="G20" s="36">
        <f>SUMIFS(СВЦЭМ!$D$39:$D$782,СВЦЭМ!$A$39:$A$782,$A20,СВЦЭМ!$B$39:$B$782,G$11)+'СЕТ СН'!$F$14+СВЦЭМ!$D$10+'СЕТ СН'!$F$5-'СЕТ СН'!$F$24</f>
        <v>5097.3975727899997</v>
      </c>
      <c r="H20" s="36">
        <f>SUMIFS(СВЦЭМ!$D$39:$D$782,СВЦЭМ!$A$39:$A$782,$A20,СВЦЭМ!$B$39:$B$782,H$11)+'СЕТ СН'!$F$14+СВЦЭМ!$D$10+'СЕТ СН'!$F$5-'СЕТ СН'!$F$24</f>
        <v>5050.30458516</v>
      </c>
      <c r="I20" s="36">
        <f>SUMIFS(СВЦЭМ!$D$39:$D$782,СВЦЭМ!$A$39:$A$782,$A20,СВЦЭМ!$B$39:$B$782,I$11)+'СЕТ СН'!$F$14+СВЦЭМ!$D$10+'СЕТ СН'!$F$5-'СЕТ СН'!$F$24</f>
        <v>4996.9035397600001</v>
      </c>
      <c r="J20" s="36">
        <f>SUMIFS(СВЦЭМ!$D$39:$D$782,СВЦЭМ!$A$39:$A$782,$A20,СВЦЭМ!$B$39:$B$782,J$11)+'СЕТ СН'!$F$14+СВЦЭМ!$D$10+'СЕТ СН'!$F$5-'СЕТ СН'!$F$24</f>
        <v>4977.7950595900002</v>
      </c>
      <c r="K20" s="36">
        <f>SUMIFS(СВЦЭМ!$D$39:$D$782,СВЦЭМ!$A$39:$A$782,$A20,СВЦЭМ!$B$39:$B$782,K$11)+'СЕТ СН'!$F$14+СВЦЭМ!$D$10+'СЕТ СН'!$F$5-'СЕТ СН'!$F$24</f>
        <v>4958.3039710200001</v>
      </c>
      <c r="L20" s="36">
        <f>SUMIFS(СВЦЭМ!$D$39:$D$782,СВЦЭМ!$A$39:$A$782,$A20,СВЦЭМ!$B$39:$B$782,L$11)+'СЕТ СН'!$F$14+СВЦЭМ!$D$10+'СЕТ СН'!$F$5-'СЕТ СН'!$F$24</f>
        <v>4951.8351674900005</v>
      </c>
      <c r="M20" s="36">
        <f>SUMIFS(СВЦЭМ!$D$39:$D$782,СВЦЭМ!$A$39:$A$782,$A20,СВЦЭМ!$B$39:$B$782,M$11)+'СЕТ СН'!$F$14+СВЦЭМ!$D$10+'СЕТ СН'!$F$5-'СЕТ СН'!$F$24</f>
        <v>4976.9063291800003</v>
      </c>
      <c r="N20" s="36">
        <f>SUMIFS(СВЦЭМ!$D$39:$D$782,СВЦЭМ!$A$39:$A$782,$A20,СВЦЭМ!$B$39:$B$782,N$11)+'СЕТ СН'!$F$14+СВЦЭМ!$D$10+'СЕТ СН'!$F$5-'СЕТ СН'!$F$24</f>
        <v>4996.7697774899998</v>
      </c>
      <c r="O20" s="36">
        <f>SUMIFS(СВЦЭМ!$D$39:$D$782,СВЦЭМ!$A$39:$A$782,$A20,СВЦЭМ!$B$39:$B$782,O$11)+'СЕТ СН'!$F$14+СВЦЭМ!$D$10+'СЕТ СН'!$F$5-'СЕТ СН'!$F$24</f>
        <v>5035.9500168499999</v>
      </c>
      <c r="P20" s="36">
        <f>SUMIFS(СВЦЭМ!$D$39:$D$782,СВЦЭМ!$A$39:$A$782,$A20,СВЦЭМ!$B$39:$B$782,P$11)+'СЕТ СН'!$F$14+СВЦЭМ!$D$10+'СЕТ СН'!$F$5-'СЕТ СН'!$F$24</f>
        <v>5048.2464636200002</v>
      </c>
      <c r="Q20" s="36">
        <f>SUMIFS(СВЦЭМ!$D$39:$D$782,СВЦЭМ!$A$39:$A$782,$A20,СВЦЭМ!$B$39:$B$782,Q$11)+'СЕТ СН'!$F$14+СВЦЭМ!$D$10+'СЕТ СН'!$F$5-'СЕТ СН'!$F$24</f>
        <v>5060.6010013599998</v>
      </c>
      <c r="R20" s="36">
        <f>SUMIFS(СВЦЭМ!$D$39:$D$782,СВЦЭМ!$A$39:$A$782,$A20,СВЦЭМ!$B$39:$B$782,R$11)+'СЕТ СН'!$F$14+СВЦЭМ!$D$10+'СЕТ СН'!$F$5-'СЕТ СН'!$F$24</f>
        <v>5067.7500235699999</v>
      </c>
      <c r="S20" s="36">
        <f>SUMIFS(СВЦЭМ!$D$39:$D$782,СВЦЭМ!$A$39:$A$782,$A20,СВЦЭМ!$B$39:$B$782,S$11)+'СЕТ СН'!$F$14+СВЦЭМ!$D$10+'СЕТ СН'!$F$5-'СЕТ СН'!$F$24</f>
        <v>5033.8914015999999</v>
      </c>
      <c r="T20" s="36">
        <f>SUMIFS(СВЦЭМ!$D$39:$D$782,СВЦЭМ!$A$39:$A$782,$A20,СВЦЭМ!$B$39:$B$782,T$11)+'СЕТ СН'!$F$14+СВЦЭМ!$D$10+'СЕТ СН'!$F$5-'СЕТ СН'!$F$24</f>
        <v>4993.4306120000001</v>
      </c>
      <c r="U20" s="36">
        <f>SUMIFS(СВЦЭМ!$D$39:$D$782,СВЦЭМ!$A$39:$A$782,$A20,СВЦЭМ!$B$39:$B$782,U$11)+'СЕТ СН'!$F$14+СВЦЭМ!$D$10+'СЕТ СН'!$F$5-'СЕТ СН'!$F$24</f>
        <v>4953.5128432700003</v>
      </c>
      <c r="V20" s="36">
        <f>SUMIFS(СВЦЭМ!$D$39:$D$782,СВЦЭМ!$A$39:$A$782,$A20,СВЦЭМ!$B$39:$B$782,V$11)+'СЕТ СН'!$F$14+СВЦЭМ!$D$10+'СЕТ СН'!$F$5-'СЕТ СН'!$F$24</f>
        <v>4940.8803023099999</v>
      </c>
      <c r="W20" s="36">
        <f>SUMIFS(СВЦЭМ!$D$39:$D$782,СВЦЭМ!$A$39:$A$782,$A20,СВЦЭМ!$B$39:$B$782,W$11)+'СЕТ СН'!$F$14+СВЦЭМ!$D$10+'СЕТ СН'!$F$5-'СЕТ СН'!$F$24</f>
        <v>4948.5178111700006</v>
      </c>
      <c r="X20" s="36">
        <f>SUMIFS(СВЦЭМ!$D$39:$D$782,СВЦЭМ!$A$39:$A$782,$A20,СВЦЭМ!$B$39:$B$782,X$11)+'СЕТ СН'!$F$14+СВЦЭМ!$D$10+'СЕТ СН'!$F$5-'СЕТ СН'!$F$24</f>
        <v>4980.5203152900003</v>
      </c>
      <c r="Y20" s="36">
        <f>SUMIFS(СВЦЭМ!$D$39:$D$782,СВЦЭМ!$A$39:$A$782,$A20,СВЦЭМ!$B$39:$B$782,Y$11)+'СЕТ СН'!$F$14+СВЦЭМ!$D$10+'СЕТ СН'!$F$5-'СЕТ СН'!$F$24</f>
        <v>5004.2796239999998</v>
      </c>
    </row>
    <row r="21" spans="1:25" ht="15.75" x14ac:dyDescent="0.2">
      <c r="A21" s="35">
        <f t="shared" si="0"/>
        <v>44995</v>
      </c>
      <c r="B21" s="36">
        <f>SUMIFS(СВЦЭМ!$D$39:$D$782,СВЦЭМ!$A$39:$A$782,$A21,СВЦЭМ!$B$39:$B$782,B$11)+'СЕТ СН'!$F$14+СВЦЭМ!$D$10+'СЕТ СН'!$F$5-'СЕТ СН'!$F$24</f>
        <v>5064.4119371100005</v>
      </c>
      <c r="C21" s="36">
        <f>SUMIFS(СВЦЭМ!$D$39:$D$782,СВЦЭМ!$A$39:$A$782,$A21,СВЦЭМ!$B$39:$B$782,C$11)+'СЕТ СН'!$F$14+СВЦЭМ!$D$10+'СЕТ СН'!$F$5-'СЕТ СН'!$F$24</f>
        <v>5068.6271449100004</v>
      </c>
      <c r="D21" s="36">
        <f>SUMIFS(СВЦЭМ!$D$39:$D$782,СВЦЭМ!$A$39:$A$782,$A21,СВЦЭМ!$B$39:$B$782,D$11)+'СЕТ СН'!$F$14+СВЦЭМ!$D$10+'СЕТ СН'!$F$5-'СЕТ СН'!$F$24</f>
        <v>5069.1471443500004</v>
      </c>
      <c r="E21" s="36">
        <f>SUMIFS(СВЦЭМ!$D$39:$D$782,СВЦЭМ!$A$39:$A$782,$A21,СВЦЭМ!$B$39:$B$782,E$11)+'СЕТ СН'!$F$14+СВЦЭМ!$D$10+'СЕТ СН'!$F$5-'СЕТ СН'!$F$24</f>
        <v>5086.2605433500003</v>
      </c>
      <c r="F21" s="36">
        <f>SUMIFS(СВЦЭМ!$D$39:$D$782,СВЦЭМ!$A$39:$A$782,$A21,СВЦЭМ!$B$39:$B$782,F$11)+'СЕТ СН'!$F$14+СВЦЭМ!$D$10+'СЕТ СН'!$F$5-'СЕТ СН'!$F$24</f>
        <v>5092.32596801</v>
      </c>
      <c r="G21" s="36">
        <f>SUMIFS(СВЦЭМ!$D$39:$D$782,СВЦЭМ!$A$39:$A$782,$A21,СВЦЭМ!$B$39:$B$782,G$11)+'СЕТ СН'!$F$14+СВЦЭМ!$D$10+'СЕТ СН'!$F$5-'СЕТ СН'!$F$24</f>
        <v>5090.2711705000002</v>
      </c>
      <c r="H21" s="36">
        <f>SUMIFS(СВЦЭМ!$D$39:$D$782,СВЦЭМ!$A$39:$A$782,$A21,СВЦЭМ!$B$39:$B$782,H$11)+'СЕТ СН'!$F$14+СВЦЭМ!$D$10+'СЕТ СН'!$F$5-'СЕТ СН'!$F$24</f>
        <v>5053.7067961600005</v>
      </c>
      <c r="I21" s="36">
        <f>SUMIFS(СВЦЭМ!$D$39:$D$782,СВЦЭМ!$A$39:$A$782,$A21,СВЦЭМ!$B$39:$B$782,I$11)+'СЕТ СН'!$F$14+СВЦЭМ!$D$10+'СЕТ СН'!$F$5-'СЕТ СН'!$F$24</f>
        <v>4993.7333717000001</v>
      </c>
      <c r="J21" s="36">
        <f>SUMIFS(СВЦЭМ!$D$39:$D$782,СВЦЭМ!$A$39:$A$782,$A21,СВЦЭМ!$B$39:$B$782,J$11)+'СЕТ СН'!$F$14+СВЦЭМ!$D$10+'СЕТ СН'!$F$5-'СЕТ СН'!$F$24</f>
        <v>4973.5650340600005</v>
      </c>
      <c r="K21" s="36">
        <f>SUMIFS(СВЦЭМ!$D$39:$D$782,СВЦЭМ!$A$39:$A$782,$A21,СВЦЭМ!$B$39:$B$782,K$11)+'СЕТ СН'!$F$14+СВЦЭМ!$D$10+'СЕТ СН'!$F$5-'СЕТ СН'!$F$24</f>
        <v>4954.6871003599999</v>
      </c>
      <c r="L21" s="36">
        <f>SUMIFS(СВЦЭМ!$D$39:$D$782,СВЦЭМ!$A$39:$A$782,$A21,СВЦЭМ!$B$39:$B$782,L$11)+'СЕТ СН'!$F$14+СВЦЭМ!$D$10+'СЕТ СН'!$F$5-'СЕТ СН'!$F$24</f>
        <v>4955.4676875300001</v>
      </c>
      <c r="M21" s="36">
        <f>SUMIFS(СВЦЭМ!$D$39:$D$782,СВЦЭМ!$A$39:$A$782,$A21,СВЦЭМ!$B$39:$B$782,M$11)+'СЕТ СН'!$F$14+СВЦЭМ!$D$10+'СЕТ СН'!$F$5-'СЕТ СН'!$F$24</f>
        <v>4986.7617264800001</v>
      </c>
      <c r="N21" s="36">
        <f>SUMIFS(СВЦЭМ!$D$39:$D$782,СВЦЭМ!$A$39:$A$782,$A21,СВЦЭМ!$B$39:$B$782,N$11)+'СЕТ СН'!$F$14+СВЦЭМ!$D$10+'СЕТ СН'!$F$5-'СЕТ СН'!$F$24</f>
        <v>5030.4540460099997</v>
      </c>
      <c r="O21" s="36">
        <f>SUMIFS(СВЦЭМ!$D$39:$D$782,СВЦЭМ!$A$39:$A$782,$A21,СВЦЭМ!$B$39:$B$782,O$11)+'СЕТ СН'!$F$14+СВЦЭМ!$D$10+'СЕТ СН'!$F$5-'СЕТ СН'!$F$24</f>
        <v>5067.5853287099999</v>
      </c>
      <c r="P21" s="36">
        <f>SUMIFS(СВЦЭМ!$D$39:$D$782,СВЦЭМ!$A$39:$A$782,$A21,СВЦЭМ!$B$39:$B$782,P$11)+'СЕТ СН'!$F$14+СВЦЭМ!$D$10+'СЕТ СН'!$F$5-'СЕТ СН'!$F$24</f>
        <v>5078.8886652600004</v>
      </c>
      <c r="Q21" s="36">
        <f>SUMIFS(СВЦЭМ!$D$39:$D$782,СВЦЭМ!$A$39:$A$782,$A21,СВЦЭМ!$B$39:$B$782,Q$11)+'СЕТ СН'!$F$14+СВЦЭМ!$D$10+'СЕТ СН'!$F$5-'СЕТ СН'!$F$24</f>
        <v>5073.5644846900004</v>
      </c>
      <c r="R21" s="36">
        <f>SUMIFS(СВЦЭМ!$D$39:$D$782,СВЦЭМ!$A$39:$A$782,$A21,СВЦЭМ!$B$39:$B$782,R$11)+'СЕТ СН'!$F$14+СВЦЭМ!$D$10+'СЕТ СН'!$F$5-'СЕТ СН'!$F$24</f>
        <v>5078.4003954700001</v>
      </c>
      <c r="S21" s="36">
        <f>SUMIFS(СВЦЭМ!$D$39:$D$782,СВЦЭМ!$A$39:$A$782,$A21,СВЦЭМ!$B$39:$B$782,S$11)+'СЕТ СН'!$F$14+СВЦЭМ!$D$10+'СЕТ СН'!$F$5-'СЕТ СН'!$F$24</f>
        <v>5069.9989382900003</v>
      </c>
      <c r="T21" s="36">
        <f>SUMIFS(СВЦЭМ!$D$39:$D$782,СВЦЭМ!$A$39:$A$782,$A21,СВЦЭМ!$B$39:$B$782,T$11)+'СЕТ СН'!$F$14+СВЦЭМ!$D$10+'СЕТ СН'!$F$5-'СЕТ СН'!$F$24</f>
        <v>5033.8978159199996</v>
      </c>
      <c r="U21" s="36">
        <f>SUMIFS(СВЦЭМ!$D$39:$D$782,СВЦЭМ!$A$39:$A$782,$A21,СВЦЭМ!$B$39:$B$782,U$11)+'СЕТ СН'!$F$14+СВЦЭМ!$D$10+'СЕТ СН'!$F$5-'СЕТ СН'!$F$24</f>
        <v>5015.9525794399997</v>
      </c>
      <c r="V21" s="36">
        <f>SUMIFS(СВЦЭМ!$D$39:$D$782,СВЦЭМ!$A$39:$A$782,$A21,СВЦЭМ!$B$39:$B$782,V$11)+'СЕТ СН'!$F$14+СВЦЭМ!$D$10+'СЕТ СН'!$F$5-'СЕТ СН'!$F$24</f>
        <v>5018.0983312099997</v>
      </c>
      <c r="W21" s="36">
        <f>SUMIFS(СВЦЭМ!$D$39:$D$782,СВЦЭМ!$A$39:$A$782,$A21,СВЦЭМ!$B$39:$B$782,W$11)+'СЕТ СН'!$F$14+СВЦЭМ!$D$10+'СЕТ СН'!$F$5-'СЕТ СН'!$F$24</f>
        <v>5015.7924282599997</v>
      </c>
      <c r="X21" s="36">
        <f>SUMIFS(СВЦЭМ!$D$39:$D$782,СВЦЭМ!$A$39:$A$782,$A21,СВЦЭМ!$B$39:$B$782,X$11)+'СЕТ СН'!$F$14+СВЦЭМ!$D$10+'СЕТ СН'!$F$5-'СЕТ СН'!$F$24</f>
        <v>5048.9780632599995</v>
      </c>
      <c r="Y21" s="36">
        <f>SUMIFS(СВЦЭМ!$D$39:$D$782,СВЦЭМ!$A$39:$A$782,$A21,СВЦЭМ!$B$39:$B$782,Y$11)+'СЕТ СН'!$F$14+СВЦЭМ!$D$10+'СЕТ СН'!$F$5-'СЕТ СН'!$F$24</f>
        <v>5054.35809178</v>
      </c>
    </row>
    <row r="22" spans="1:25" ht="15.75" x14ac:dyDescent="0.2">
      <c r="A22" s="35">
        <f t="shared" si="0"/>
        <v>44996</v>
      </c>
      <c r="B22" s="36">
        <f>SUMIFS(СВЦЭМ!$D$39:$D$782,СВЦЭМ!$A$39:$A$782,$A22,СВЦЭМ!$B$39:$B$782,B$11)+'СЕТ СН'!$F$14+СВЦЭМ!$D$10+'СЕТ СН'!$F$5-'СЕТ СН'!$F$24</f>
        <v>5015.33757616</v>
      </c>
      <c r="C22" s="36">
        <f>SUMIFS(СВЦЭМ!$D$39:$D$782,СВЦЭМ!$A$39:$A$782,$A22,СВЦЭМ!$B$39:$B$782,C$11)+'СЕТ СН'!$F$14+СВЦЭМ!$D$10+'СЕТ СН'!$F$5-'СЕТ СН'!$F$24</f>
        <v>5072.1047630399999</v>
      </c>
      <c r="D22" s="36">
        <f>SUMIFS(СВЦЭМ!$D$39:$D$782,СВЦЭМ!$A$39:$A$782,$A22,СВЦЭМ!$B$39:$B$782,D$11)+'СЕТ СН'!$F$14+СВЦЭМ!$D$10+'СЕТ СН'!$F$5-'СЕТ СН'!$F$24</f>
        <v>5100.48200817</v>
      </c>
      <c r="E22" s="36">
        <f>SUMIFS(СВЦЭМ!$D$39:$D$782,СВЦЭМ!$A$39:$A$782,$A22,СВЦЭМ!$B$39:$B$782,E$11)+'СЕТ СН'!$F$14+СВЦЭМ!$D$10+'СЕТ СН'!$F$5-'СЕТ СН'!$F$24</f>
        <v>5091.71942433</v>
      </c>
      <c r="F22" s="36">
        <f>SUMIFS(СВЦЭМ!$D$39:$D$782,СВЦЭМ!$A$39:$A$782,$A22,СВЦЭМ!$B$39:$B$782,F$11)+'СЕТ СН'!$F$14+СВЦЭМ!$D$10+'СЕТ СН'!$F$5-'СЕТ СН'!$F$24</f>
        <v>5086.97065114</v>
      </c>
      <c r="G22" s="36">
        <f>SUMIFS(СВЦЭМ!$D$39:$D$782,СВЦЭМ!$A$39:$A$782,$A22,СВЦЭМ!$B$39:$B$782,G$11)+'СЕТ СН'!$F$14+СВЦЭМ!$D$10+'СЕТ СН'!$F$5-'СЕТ СН'!$F$24</f>
        <v>5074.2354355699999</v>
      </c>
      <c r="H22" s="36">
        <f>SUMIFS(СВЦЭМ!$D$39:$D$782,СВЦЭМ!$A$39:$A$782,$A22,СВЦЭМ!$B$39:$B$782,H$11)+'СЕТ СН'!$F$14+СВЦЭМ!$D$10+'СЕТ СН'!$F$5-'СЕТ СН'!$F$24</f>
        <v>5070.9990890600002</v>
      </c>
      <c r="I22" s="36">
        <f>SUMIFS(СВЦЭМ!$D$39:$D$782,СВЦЭМ!$A$39:$A$782,$A22,СВЦЭМ!$B$39:$B$782,I$11)+'СЕТ СН'!$F$14+СВЦЭМ!$D$10+'СЕТ СН'!$F$5-'СЕТ СН'!$F$24</f>
        <v>5050.8137970099997</v>
      </c>
      <c r="J22" s="36">
        <f>SUMIFS(СВЦЭМ!$D$39:$D$782,СВЦЭМ!$A$39:$A$782,$A22,СВЦЭМ!$B$39:$B$782,J$11)+'СЕТ СН'!$F$14+СВЦЭМ!$D$10+'СЕТ СН'!$F$5-'СЕТ СН'!$F$24</f>
        <v>4976.5422190600002</v>
      </c>
      <c r="K22" s="36">
        <f>SUMIFS(СВЦЭМ!$D$39:$D$782,СВЦЭМ!$A$39:$A$782,$A22,СВЦЭМ!$B$39:$B$782,K$11)+'СЕТ СН'!$F$14+СВЦЭМ!$D$10+'СЕТ СН'!$F$5-'СЕТ СН'!$F$24</f>
        <v>4868.1849578299998</v>
      </c>
      <c r="L22" s="36">
        <f>SUMIFS(СВЦЭМ!$D$39:$D$782,СВЦЭМ!$A$39:$A$782,$A22,СВЦЭМ!$B$39:$B$782,L$11)+'СЕТ СН'!$F$14+СВЦЭМ!$D$10+'СЕТ СН'!$F$5-'СЕТ СН'!$F$24</f>
        <v>4855.54063382</v>
      </c>
      <c r="M22" s="36">
        <f>SUMIFS(СВЦЭМ!$D$39:$D$782,СВЦЭМ!$A$39:$A$782,$A22,СВЦЭМ!$B$39:$B$782,M$11)+'СЕТ СН'!$F$14+СВЦЭМ!$D$10+'СЕТ СН'!$F$5-'СЕТ СН'!$F$24</f>
        <v>4806.7814416700003</v>
      </c>
      <c r="N22" s="36">
        <f>SUMIFS(СВЦЭМ!$D$39:$D$782,СВЦЭМ!$A$39:$A$782,$A22,СВЦЭМ!$B$39:$B$782,N$11)+'СЕТ СН'!$F$14+СВЦЭМ!$D$10+'СЕТ СН'!$F$5-'СЕТ СН'!$F$24</f>
        <v>4861.3756332299999</v>
      </c>
      <c r="O22" s="36">
        <f>SUMIFS(СВЦЭМ!$D$39:$D$782,СВЦЭМ!$A$39:$A$782,$A22,СВЦЭМ!$B$39:$B$782,O$11)+'СЕТ СН'!$F$14+СВЦЭМ!$D$10+'СЕТ СН'!$F$5-'СЕТ СН'!$F$24</f>
        <v>4907.5723733100003</v>
      </c>
      <c r="P22" s="36">
        <f>SUMIFS(СВЦЭМ!$D$39:$D$782,СВЦЭМ!$A$39:$A$782,$A22,СВЦЭМ!$B$39:$B$782,P$11)+'СЕТ СН'!$F$14+СВЦЭМ!$D$10+'СЕТ СН'!$F$5-'СЕТ СН'!$F$24</f>
        <v>4931.6369419800003</v>
      </c>
      <c r="Q22" s="36">
        <f>SUMIFS(СВЦЭМ!$D$39:$D$782,СВЦЭМ!$A$39:$A$782,$A22,СВЦЭМ!$B$39:$B$782,Q$11)+'СЕТ СН'!$F$14+СВЦЭМ!$D$10+'СЕТ СН'!$F$5-'СЕТ СН'!$F$24</f>
        <v>4941.5357693799997</v>
      </c>
      <c r="R22" s="36">
        <f>SUMIFS(СВЦЭМ!$D$39:$D$782,СВЦЭМ!$A$39:$A$782,$A22,СВЦЭМ!$B$39:$B$782,R$11)+'СЕТ СН'!$F$14+СВЦЭМ!$D$10+'СЕТ СН'!$F$5-'СЕТ СН'!$F$24</f>
        <v>4951.44101271</v>
      </c>
      <c r="S22" s="36">
        <f>SUMIFS(СВЦЭМ!$D$39:$D$782,СВЦЭМ!$A$39:$A$782,$A22,СВЦЭМ!$B$39:$B$782,S$11)+'СЕТ СН'!$F$14+СВЦЭМ!$D$10+'СЕТ СН'!$F$5-'СЕТ СН'!$F$24</f>
        <v>4946.1076976100003</v>
      </c>
      <c r="T22" s="36">
        <f>SUMIFS(СВЦЭМ!$D$39:$D$782,СВЦЭМ!$A$39:$A$782,$A22,СВЦЭМ!$B$39:$B$782,T$11)+'СЕТ СН'!$F$14+СВЦЭМ!$D$10+'СЕТ СН'!$F$5-'СЕТ СН'!$F$24</f>
        <v>4919.5283163700005</v>
      </c>
      <c r="U22" s="36">
        <f>SUMIFS(СВЦЭМ!$D$39:$D$782,СВЦЭМ!$A$39:$A$782,$A22,СВЦЭМ!$B$39:$B$782,U$11)+'СЕТ СН'!$F$14+СВЦЭМ!$D$10+'СЕТ СН'!$F$5-'СЕТ СН'!$F$24</f>
        <v>4893.9825929300005</v>
      </c>
      <c r="V22" s="36">
        <f>SUMIFS(СВЦЭМ!$D$39:$D$782,СВЦЭМ!$A$39:$A$782,$A22,СВЦЭМ!$B$39:$B$782,V$11)+'СЕТ СН'!$F$14+СВЦЭМ!$D$10+'СЕТ СН'!$F$5-'СЕТ СН'!$F$24</f>
        <v>4879.1613253599999</v>
      </c>
      <c r="W22" s="36">
        <f>SUMIFS(СВЦЭМ!$D$39:$D$782,СВЦЭМ!$A$39:$A$782,$A22,СВЦЭМ!$B$39:$B$782,W$11)+'СЕТ СН'!$F$14+СВЦЭМ!$D$10+'СЕТ СН'!$F$5-'СЕТ СН'!$F$24</f>
        <v>4889.9359827300004</v>
      </c>
      <c r="X22" s="36">
        <f>SUMIFS(СВЦЭМ!$D$39:$D$782,СВЦЭМ!$A$39:$A$782,$A22,СВЦЭМ!$B$39:$B$782,X$11)+'СЕТ СН'!$F$14+СВЦЭМ!$D$10+'СЕТ СН'!$F$5-'СЕТ СН'!$F$24</f>
        <v>4931.4459599700003</v>
      </c>
      <c r="Y22" s="36">
        <f>SUMIFS(СВЦЭМ!$D$39:$D$782,СВЦЭМ!$A$39:$A$782,$A22,СВЦЭМ!$B$39:$B$782,Y$11)+'СЕТ СН'!$F$14+СВЦЭМ!$D$10+'СЕТ СН'!$F$5-'СЕТ СН'!$F$24</f>
        <v>4978.1501023999999</v>
      </c>
    </row>
    <row r="23" spans="1:25" ht="15.75" x14ac:dyDescent="0.2">
      <c r="A23" s="35">
        <f t="shared" si="0"/>
        <v>44997</v>
      </c>
      <c r="B23" s="36">
        <f>SUMIFS(СВЦЭМ!$D$39:$D$782,СВЦЭМ!$A$39:$A$782,$A23,СВЦЭМ!$B$39:$B$782,B$11)+'СЕТ СН'!$F$14+СВЦЭМ!$D$10+'СЕТ СН'!$F$5-'СЕТ СН'!$F$24</f>
        <v>5027.7362724599998</v>
      </c>
      <c r="C23" s="36">
        <f>SUMIFS(СВЦЭМ!$D$39:$D$782,СВЦЭМ!$A$39:$A$782,$A23,СВЦЭМ!$B$39:$B$782,C$11)+'СЕТ СН'!$F$14+СВЦЭМ!$D$10+'СЕТ СН'!$F$5-'СЕТ СН'!$F$24</f>
        <v>5088.8533002799995</v>
      </c>
      <c r="D23" s="36">
        <f>SUMIFS(СВЦЭМ!$D$39:$D$782,СВЦЭМ!$A$39:$A$782,$A23,СВЦЭМ!$B$39:$B$782,D$11)+'СЕТ СН'!$F$14+СВЦЭМ!$D$10+'СЕТ СН'!$F$5-'СЕТ СН'!$F$24</f>
        <v>5119.4994206499996</v>
      </c>
      <c r="E23" s="36">
        <f>SUMIFS(СВЦЭМ!$D$39:$D$782,СВЦЭМ!$A$39:$A$782,$A23,СВЦЭМ!$B$39:$B$782,E$11)+'СЕТ СН'!$F$14+СВЦЭМ!$D$10+'СЕТ СН'!$F$5-'СЕТ СН'!$F$24</f>
        <v>5109.0325243400002</v>
      </c>
      <c r="F23" s="36">
        <f>SUMIFS(СВЦЭМ!$D$39:$D$782,СВЦЭМ!$A$39:$A$782,$A23,СВЦЭМ!$B$39:$B$782,F$11)+'СЕТ СН'!$F$14+СВЦЭМ!$D$10+'СЕТ СН'!$F$5-'СЕТ СН'!$F$24</f>
        <v>5112.1875729100002</v>
      </c>
      <c r="G23" s="36">
        <f>SUMIFS(СВЦЭМ!$D$39:$D$782,СВЦЭМ!$A$39:$A$782,$A23,СВЦЭМ!$B$39:$B$782,G$11)+'СЕТ СН'!$F$14+СВЦЭМ!$D$10+'СЕТ СН'!$F$5-'СЕТ СН'!$F$24</f>
        <v>5106.3807748600002</v>
      </c>
      <c r="H23" s="36">
        <f>SUMIFS(СВЦЭМ!$D$39:$D$782,СВЦЭМ!$A$39:$A$782,$A23,СВЦЭМ!$B$39:$B$782,H$11)+'СЕТ СН'!$F$14+СВЦЭМ!$D$10+'СЕТ СН'!$F$5-'СЕТ СН'!$F$24</f>
        <v>5092.9337878900005</v>
      </c>
      <c r="I23" s="36">
        <f>SUMIFS(СВЦЭМ!$D$39:$D$782,СВЦЭМ!$A$39:$A$782,$A23,СВЦЭМ!$B$39:$B$782,I$11)+'СЕТ СН'!$F$14+СВЦЭМ!$D$10+'СЕТ СН'!$F$5-'СЕТ СН'!$F$24</f>
        <v>5057.0177580399995</v>
      </c>
      <c r="J23" s="36">
        <f>SUMIFS(СВЦЭМ!$D$39:$D$782,СВЦЭМ!$A$39:$A$782,$A23,СВЦЭМ!$B$39:$B$782,J$11)+'СЕТ СН'!$F$14+СВЦЭМ!$D$10+'СЕТ СН'!$F$5-'СЕТ СН'!$F$24</f>
        <v>5029.9367900500001</v>
      </c>
      <c r="K23" s="36">
        <f>SUMIFS(СВЦЭМ!$D$39:$D$782,СВЦЭМ!$A$39:$A$782,$A23,СВЦЭМ!$B$39:$B$782,K$11)+'СЕТ СН'!$F$14+СВЦЭМ!$D$10+'СЕТ СН'!$F$5-'СЕТ СН'!$F$24</f>
        <v>4953.3334636099999</v>
      </c>
      <c r="L23" s="36">
        <f>SUMIFS(СВЦЭМ!$D$39:$D$782,СВЦЭМ!$A$39:$A$782,$A23,СВЦЭМ!$B$39:$B$782,L$11)+'СЕТ СН'!$F$14+СВЦЭМ!$D$10+'СЕТ СН'!$F$5-'СЕТ СН'!$F$24</f>
        <v>4925.3085946400006</v>
      </c>
      <c r="M23" s="36">
        <f>SUMIFS(СВЦЭМ!$D$39:$D$782,СВЦЭМ!$A$39:$A$782,$A23,СВЦЭМ!$B$39:$B$782,M$11)+'СЕТ СН'!$F$14+СВЦЭМ!$D$10+'СЕТ СН'!$F$5-'СЕТ СН'!$F$24</f>
        <v>4926.8286454999998</v>
      </c>
      <c r="N23" s="36">
        <f>SUMIFS(СВЦЭМ!$D$39:$D$782,СВЦЭМ!$A$39:$A$782,$A23,СВЦЭМ!$B$39:$B$782,N$11)+'СЕТ СН'!$F$14+СВЦЭМ!$D$10+'СЕТ СН'!$F$5-'СЕТ СН'!$F$24</f>
        <v>4954.7276484200002</v>
      </c>
      <c r="O23" s="36">
        <f>SUMIFS(СВЦЭМ!$D$39:$D$782,СВЦЭМ!$A$39:$A$782,$A23,СВЦЭМ!$B$39:$B$782,O$11)+'СЕТ СН'!$F$14+СВЦЭМ!$D$10+'СЕТ СН'!$F$5-'СЕТ СН'!$F$24</f>
        <v>4980.8114119299998</v>
      </c>
      <c r="P23" s="36">
        <f>SUMIFS(СВЦЭМ!$D$39:$D$782,СВЦЭМ!$A$39:$A$782,$A23,СВЦЭМ!$B$39:$B$782,P$11)+'СЕТ СН'!$F$14+СВЦЭМ!$D$10+'СЕТ СН'!$F$5-'СЕТ СН'!$F$24</f>
        <v>4998.32139018</v>
      </c>
      <c r="Q23" s="36">
        <f>SUMIFS(СВЦЭМ!$D$39:$D$782,СВЦЭМ!$A$39:$A$782,$A23,СВЦЭМ!$B$39:$B$782,Q$11)+'СЕТ СН'!$F$14+СВЦЭМ!$D$10+'СЕТ СН'!$F$5-'СЕТ СН'!$F$24</f>
        <v>5009.8992725300004</v>
      </c>
      <c r="R23" s="36">
        <f>SUMIFS(СВЦЭМ!$D$39:$D$782,СВЦЭМ!$A$39:$A$782,$A23,СВЦЭМ!$B$39:$B$782,R$11)+'СЕТ СН'!$F$14+СВЦЭМ!$D$10+'СЕТ СН'!$F$5-'СЕТ СН'!$F$24</f>
        <v>5005.8863622500003</v>
      </c>
      <c r="S23" s="36">
        <f>SUMIFS(СВЦЭМ!$D$39:$D$782,СВЦЭМ!$A$39:$A$782,$A23,СВЦЭМ!$B$39:$B$782,S$11)+'СЕТ СН'!$F$14+СВЦЭМ!$D$10+'СЕТ СН'!$F$5-'СЕТ СН'!$F$24</f>
        <v>4986.2171729299998</v>
      </c>
      <c r="T23" s="36">
        <f>SUMIFS(СВЦЭМ!$D$39:$D$782,СВЦЭМ!$A$39:$A$782,$A23,СВЦЭМ!$B$39:$B$782,T$11)+'СЕТ СН'!$F$14+СВЦЭМ!$D$10+'СЕТ СН'!$F$5-'СЕТ СН'!$F$24</f>
        <v>4959.8378069299997</v>
      </c>
      <c r="U23" s="36">
        <f>SUMIFS(СВЦЭМ!$D$39:$D$782,СВЦЭМ!$A$39:$A$782,$A23,СВЦЭМ!$B$39:$B$782,U$11)+'СЕТ СН'!$F$14+СВЦЭМ!$D$10+'СЕТ СН'!$F$5-'СЕТ СН'!$F$24</f>
        <v>4936.6221292600003</v>
      </c>
      <c r="V23" s="36">
        <f>SUMIFS(СВЦЭМ!$D$39:$D$782,СВЦЭМ!$A$39:$A$782,$A23,СВЦЭМ!$B$39:$B$782,V$11)+'СЕТ СН'!$F$14+СВЦЭМ!$D$10+'СЕТ СН'!$F$5-'СЕТ СН'!$F$24</f>
        <v>4968.4669284299998</v>
      </c>
      <c r="W23" s="36">
        <f>SUMIFS(СВЦЭМ!$D$39:$D$782,СВЦЭМ!$A$39:$A$782,$A23,СВЦЭМ!$B$39:$B$782,W$11)+'СЕТ СН'!$F$14+СВЦЭМ!$D$10+'СЕТ СН'!$F$5-'СЕТ СН'!$F$24</f>
        <v>4974.2733187800004</v>
      </c>
      <c r="X23" s="36">
        <f>SUMIFS(СВЦЭМ!$D$39:$D$782,СВЦЭМ!$A$39:$A$782,$A23,СВЦЭМ!$B$39:$B$782,X$11)+'СЕТ СН'!$F$14+СВЦЭМ!$D$10+'СЕТ СН'!$F$5-'СЕТ СН'!$F$24</f>
        <v>5016.3924380600001</v>
      </c>
      <c r="Y23" s="36">
        <f>SUMIFS(СВЦЭМ!$D$39:$D$782,СВЦЭМ!$A$39:$A$782,$A23,СВЦЭМ!$B$39:$B$782,Y$11)+'СЕТ СН'!$F$14+СВЦЭМ!$D$10+'СЕТ СН'!$F$5-'СЕТ СН'!$F$24</f>
        <v>5047.1112590900002</v>
      </c>
    </row>
    <row r="24" spans="1:25" ht="15.75" x14ac:dyDescent="0.2">
      <c r="A24" s="35">
        <f t="shared" si="0"/>
        <v>44998</v>
      </c>
      <c r="B24" s="36">
        <f>SUMIFS(СВЦЭМ!$D$39:$D$782,СВЦЭМ!$A$39:$A$782,$A24,СВЦЭМ!$B$39:$B$782,B$11)+'СЕТ СН'!$F$14+СВЦЭМ!$D$10+'СЕТ СН'!$F$5-'СЕТ СН'!$F$24</f>
        <v>5043.6885395200006</v>
      </c>
      <c r="C24" s="36">
        <f>SUMIFS(СВЦЭМ!$D$39:$D$782,СВЦЭМ!$A$39:$A$782,$A24,СВЦЭМ!$B$39:$B$782,C$11)+'СЕТ СН'!$F$14+СВЦЭМ!$D$10+'СЕТ СН'!$F$5-'СЕТ СН'!$F$24</f>
        <v>5080.8288797300002</v>
      </c>
      <c r="D24" s="36">
        <f>SUMIFS(СВЦЭМ!$D$39:$D$782,СВЦЭМ!$A$39:$A$782,$A24,СВЦЭМ!$B$39:$B$782,D$11)+'СЕТ СН'!$F$14+СВЦЭМ!$D$10+'СЕТ СН'!$F$5-'СЕТ СН'!$F$24</f>
        <v>5116.2702250700004</v>
      </c>
      <c r="E24" s="36">
        <f>SUMIFS(СВЦЭМ!$D$39:$D$782,СВЦЭМ!$A$39:$A$782,$A24,СВЦЭМ!$B$39:$B$782,E$11)+'СЕТ СН'!$F$14+СВЦЭМ!$D$10+'СЕТ СН'!$F$5-'СЕТ СН'!$F$24</f>
        <v>5117.92987524</v>
      </c>
      <c r="F24" s="36">
        <f>SUMIFS(СВЦЭМ!$D$39:$D$782,СВЦЭМ!$A$39:$A$782,$A24,СВЦЭМ!$B$39:$B$782,F$11)+'СЕТ СН'!$F$14+СВЦЭМ!$D$10+'СЕТ СН'!$F$5-'СЕТ СН'!$F$24</f>
        <v>5131.5225676</v>
      </c>
      <c r="G24" s="36">
        <f>SUMIFS(СВЦЭМ!$D$39:$D$782,СВЦЭМ!$A$39:$A$782,$A24,СВЦЭМ!$B$39:$B$782,G$11)+'СЕТ СН'!$F$14+СВЦЭМ!$D$10+'СЕТ СН'!$F$5-'СЕТ СН'!$F$24</f>
        <v>5106.7381703000001</v>
      </c>
      <c r="H24" s="36">
        <f>SUMIFS(СВЦЭМ!$D$39:$D$782,СВЦЭМ!$A$39:$A$782,$A24,СВЦЭМ!$B$39:$B$782,H$11)+'СЕТ СН'!$F$14+СВЦЭМ!$D$10+'СЕТ СН'!$F$5-'СЕТ СН'!$F$24</f>
        <v>5063.0335425600006</v>
      </c>
      <c r="I24" s="36">
        <f>SUMIFS(СВЦЭМ!$D$39:$D$782,СВЦЭМ!$A$39:$A$782,$A24,СВЦЭМ!$B$39:$B$782,I$11)+'СЕТ СН'!$F$14+СВЦЭМ!$D$10+'СЕТ СН'!$F$5-'СЕТ СН'!$F$24</f>
        <v>5025.92878845</v>
      </c>
      <c r="J24" s="36">
        <f>SUMIFS(СВЦЭМ!$D$39:$D$782,СВЦЭМ!$A$39:$A$782,$A24,СВЦЭМ!$B$39:$B$782,J$11)+'СЕТ СН'!$F$14+СВЦЭМ!$D$10+'СЕТ СН'!$F$5-'СЕТ СН'!$F$24</f>
        <v>5025.66687817</v>
      </c>
      <c r="K24" s="36">
        <f>SUMIFS(СВЦЭМ!$D$39:$D$782,СВЦЭМ!$A$39:$A$782,$A24,СВЦЭМ!$B$39:$B$782,K$11)+'СЕТ СН'!$F$14+СВЦЭМ!$D$10+'СЕТ СН'!$F$5-'СЕТ СН'!$F$24</f>
        <v>4982.9559030399996</v>
      </c>
      <c r="L24" s="36">
        <f>SUMIFS(СВЦЭМ!$D$39:$D$782,СВЦЭМ!$A$39:$A$782,$A24,СВЦЭМ!$B$39:$B$782,L$11)+'СЕТ СН'!$F$14+СВЦЭМ!$D$10+'СЕТ СН'!$F$5-'СЕТ СН'!$F$24</f>
        <v>4989.0180564100001</v>
      </c>
      <c r="M24" s="36">
        <f>SUMIFS(СВЦЭМ!$D$39:$D$782,СВЦЭМ!$A$39:$A$782,$A24,СВЦЭМ!$B$39:$B$782,M$11)+'СЕТ СН'!$F$14+СВЦЭМ!$D$10+'СЕТ СН'!$F$5-'СЕТ СН'!$F$24</f>
        <v>4991.9091806899996</v>
      </c>
      <c r="N24" s="36">
        <f>SUMIFS(СВЦЭМ!$D$39:$D$782,СВЦЭМ!$A$39:$A$782,$A24,СВЦЭМ!$B$39:$B$782,N$11)+'СЕТ СН'!$F$14+СВЦЭМ!$D$10+'СЕТ СН'!$F$5-'СЕТ СН'!$F$24</f>
        <v>5014.8784446099999</v>
      </c>
      <c r="O24" s="36">
        <f>SUMIFS(СВЦЭМ!$D$39:$D$782,СВЦЭМ!$A$39:$A$782,$A24,СВЦЭМ!$B$39:$B$782,O$11)+'СЕТ СН'!$F$14+СВЦЭМ!$D$10+'СЕТ СН'!$F$5-'СЕТ СН'!$F$24</f>
        <v>5038.3277361500004</v>
      </c>
      <c r="P24" s="36">
        <f>SUMIFS(СВЦЭМ!$D$39:$D$782,СВЦЭМ!$A$39:$A$782,$A24,СВЦЭМ!$B$39:$B$782,P$11)+'СЕТ СН'!$F$14+СВЦЭМ!$D$10+'СЕТ СН'!$F$5-'СЕТ СН'!$F$24</f>
        <v>5042.2835042000006</v>
      </c>
      <c r="Q24" s="36">
        <f>SUMIFS(СВЦЭМ!$D$39:$D$782,СВЦЭМ!$A$39:$A$782,$A24,СВЦЭМ!$B$39:$B$782,Q$11)+'СЕТ СН'!$F$14+СВЦЭМ!$D$10+'СЕТ СН'!$F$5-'СЕТ СН'!$F$24</f>
        <v>5038.6113548800004</v>
      </c>
      <c r="R24" s="36">
        <f>SUMIFS(СВЦЭМ!$D$39:$D$782,СВЦЭМ!$A$39:$A$782,$A24,СВЦЭМ!$B$39:$B$782,R$11)+'СЕТ СН'!$F$14+СВЦЭМ!$D$10+'СЕТ СН'!$F$5-'СЕТ СН'!$F$24</f>
        <v>5041.4827599399996</v>
      </c>
      <c r="S24" s="36">
        <f>SUMIFS(СВЦЭМ!$D$39:$D$782,СВЦЭМ!$A$39:$A$782,$A24,СВЦЭМ!$B$39:$B$782,S$11)+'СЕТ СН'!$F$14+СВЦЭМ!$D$10+'СЕТ СН'!$F$5-'СЕТ СН'!$F$24</f>
        <v>5035.3973121700001</v>
      </c>
      <c r="T24" s="36">
        <f>SUMIFS(СВЦЭМ!$D$39:$D$782,СВЦЭМ!$A$39:$A$782,$A24,СВЦЭМ!$B$39:$B$782,T$11)+'СЕТ СН'!$F$14+СВЦЭМ!$D$10+'СЕТ СН'!$F$5-'СЕТ СН'!$F$24</f>
        <v>5013.4076683800004</v>
      </c>
      <c r="U24" s="36">
        <f>SUMIFS(СВЦЭМ!$D$39:$D$782,СВЦЭМ!$A$39:$A$782,$A24,СВЦЭМ!$B$39:$B$782,U$11)+'СЕТ СН'!$F$14+СВЦЭМ!$D$10+'СЕТ СН'!$F$5-'СЕТ СН'!$F$24</f>
        <v>4985.3455630500002</v>
      </c>
      <c r="V24" s="36">
        <f>SUMIFS(СВЦЭМ!$D$39:$D$782,СВЦЭМ!$A$39:$A$782,$A24,СВЦЭМ!$B$39:$B$782,V$11)+'СЕТ СН'!$F$14+СВЦЭМ!$D$10+'СЕТ СН'!$F$5-'СЕТ СН'!$F$24</f>
        <v>4982.7151639100002</v>
      </c>
      <c r="W24" s="36">
        <f>SUMIFS(СВЦЭМ!$D$39:$D$782,СВЦЭМ!$A$39:$A$782,$A24,СВЦЭМ!$B$39:$B$782,W$11)+'СЕТ СН'!$F$14+СВЦЭМ!$D$10+'СЕТ СН'!$F$5-'СЕТ СН'!$F$24</f>
        <v>4979.9961590800003</v>
      </c>
      <c r="X24" s="36">
        <f>SUMIFS(СВЦЭМ!$D$39:$D$782,СВЦЭМ!$A$39:$A$782,$A24,СВЦЭМ!$B$39:$B$782,X$11)+'СЕТ СН'!$F$14+СВЦЭМ!$D$10+'СЕТ СН'!$F$5-'СЕТ СН'!$F$24</f>
        <v>5025.7212897099998</v>
      </c>
      <c r="Y24" s="36">
        <f>SUMIFS(СВЦЭМ!$D$39:$D$782,СВЦЭМ!$A$39:$A$782,$A24,СВЦЭМ!$B$39:$B$782,Y$11)+'СЕТ СН'!$F$14+СВЦЭМ!$D$10+'СЕТ СН'!$F$5-'СЕТ СН'!$F$24</f>
        <v>5019.3768263000002</v>
      </c>
    </row>
    <row r="25" spans="1:25" ht="15.75" x14ac:dyDescent="0.2">
      <c r="A25" s="35">
        <f t="shared" si="0"/>
        <v>44999</v>
      </c>
      <c r="B25" s="36">
        <f>SUMIFS(СВЦЭМ!$D$39:$D$782,СВЦЭМ!$A$39:$A$782,$A25,СВЦЭМ!$B$39:$B$782,B$11)+'СЕТ СН'!$F$14+СВЦЭМ!$D$10+'СЕТ СН'!$F$5-'СЕТ СН'!$F$24</f>
        <v>5105.1940029199995</v>
      </c>
      <c r="C25" s="36">
        <f>SUMIFS(СВЦЭМ!$D$39:$D$782,СВЦЭМ!$A$39:$A$782,$A25,СВЦЭМ!$B$39:$B$782,C$11)+'СЕТ СН'!$F$14+СВЦЭМ!$D$10+'СЕТ СН'!$F$5-'СЕТ СН'!$F$24</f>
        <v>5167.9129438599994</v>
      </c>
      <c r="D25" s="36">
        <f>SUMIFS(СВЦЭМ!$D$39:$D$782,СВЦЭМ!$A$39:$A$782,$A25,СВЦЭМ!$B$39:$B$782,D$11)+'СЕТ СН'!$F$14+СВЦЭМ!$D$10+'СЕТ СН'!$F$5-'СЕТ СН'!$F$24</f>
        <v>5206.3659235600007</v>
      </c>
      <c r="E25" s="36">
        <f>SUMIFS(СВЦЭМ!$D$39:$D$782,СВЦЭМ!$A$39:$A$782,$A25,СВЦЭМ!$B$39:$B$782,E$11)+'СЕТ СН'!$F$14+СВЦЭМ!$D$10+'СЕТ СН'!$F$5-'СЕТ СН'!$F$24</f>
        <v>5212.2751985699997</v>
      </c>
      <c r="F25" s="36">
        <f>SUMIFS(СВЦЭМ!$D$39:$D$782,СВЦЭМ!$A$39:$A$782,$A25,СВЦЭМ!$B$39:$B$782,F$11)+'СЕТ СН'!$F$14+СВЦЭМ!$D$10+'СЕТ СН'!$F$5-'СЕТ СН'!$F$24</f>
        <v>5209.8613176199997</v>
      </c>
      <c r="G25" s="36">
        <f>SUMIFS(СВЦЭМ!$D$39:$D$782,СВЦЭМ!$A$39:$A$782,$A25,СВЦЭМ!$B$39:$B$782,G$11)+'СЕТ СН'!$F$14+СВЦЭМ!$D$10+'СЕТ СН'!$F$5-'СЕТ СН'!$F$24</f>
        <v>5195.6448507000005</v>
      </c>
      <c r="H25" s="36">
        <f>SUMIFS(СВЦЭМ!$D$39:$D$782,СВЦЭМ!$A$39:$A$782,$A25,СВЦЭМ!$B$39:$B$782,H$11)+'СЕТ СН'!$F$14+СВЦЭМ!$D$10+'СЕТ СН'!$F$5-'СЕТ СН'!$F$24</f>
        <v>5128.3118539500001</v>
      </c>
      <c r="I25" s="36">
        <f>SUMIFS(СВЦЭМ!$D$39:$D$782,СВЦЭМ!$A$39:$A$782,$A25,СВЦЭМ!$B$39:$B$782,I$11)+'СЕТ СН'!$F$14+СВЦЭМ!$D$10+'СЕТ СН'!$F$5-'СЕТ СН'!$F$24</f>
        <v>5055.9310031100003</v>
      </c>
      <c r="J25" s="36">
        <f>SUMIFS(СВЦЭМ!$D$39:$D$782,СВЦЭМ!$A$39:$A$782,$A25,СВЦЭМ!$B$39:$B$782,J$11)+'СЕТ СН'!$F$14+СВЦЭМ!$D$10+'СЕТ СН'!$F$5-'СЕТ СН'!$F$24</f>
        <v>5060.5947723200006</v>
      </c>
      <c r="K25" s="36">
        <f>SUMIFS(СВЦЭМ!$D$39:$D$782,СВЦЭМ!$A$39:$A$782,$A25,СВЦЭМ!$B$39:$B$782,K$11)+'СЕТ СН'!$F$14+СВЦЭМ!$D$10+'СЕТ СН'!$F$5-'СЕТ СН'!$F$24</f>
        <v>5018.6632026000007</v>
      </c>
      <c r="L25" s="36">
        <f>SUMIFS(СВЦЭМ!$D$39:$D$782,СВЦЭМ!$A$39:$A$782,$A25,СВЦЭМ!$B$39:$B$782,L$11)+'СЕТ СН'!$F$14+СВЦЭМ!$D$10+'СЕТ СН'!$F$5-'СЕТ СН'!$F$24</f>
        <v>5007.8246079800001</v>
      </c>
      <c r="M25" s="36">
        <f>SUMIFS(СВЦЭМ!$D$39:$D$782,СВЦЭМ!$A$39:$A$782,$A25,СВЦЭМ!$B$39:$B$782,M$11)+'СЕТ СН'!$F$14+СВЦЭМ!$D$10+'СЕТ СН'!$F$5-'СЕТ СН'!$F$24</f>
        <v>4979.8189103200002</v>
      </c>
      <c r="N25" s="36">
        <f>SUMIFS(СВЦЭМ!$D$39:$D$782,СВЦЭМ!$A$39:$A$782,$A25,СВЦЭМ!$B$39:$B$782,N$11)+'СЕТ СН'!$F$14+СВЦЭМ!$D$10+'СЕТ СН'!$F$5-'СЕТ СН'!$F$24</f>
        <v>5014.4634099300001</v>
      </c>
      <c r="O25" s="36">
        <f>SUMIFS(СВЦЭМ!$D$39:$D$782,СВЦЭМ!$A$39:$A$782,$A25,СВЦЭМ!$B$39:$B$782,O$11)+'СЕТ СН'!$F$14+СВЦЭМ!$D$10+'СЕТ СН'!$F$5-'СЕТ СН'!$F$24</f>
        <v>5046.76218857</v>
      </c>
      <c r="P25" s="36">
        <f>SUMIFS(СВЦЭМ!$D$39:$D$782,СВЦЭМ!$A$39:$A$782,$A25,СВЦЭМ!$B$39:$B$782,P$11)+'СЕТ СН'!$F$14+СВЦЭМ!$D$10+'СЕТ СН'!$F$5-'СЕТ СН'!$F$24</f>
        <v>5053.2935953400001</v>
      </c>
      <c r="Q25" s="36">
        <f>SUMIFS(СВЦЭМ!$D$39:$D$782,СВЦЭМ!$A$39:$A$782,$A25,СВЦЭМ!$B$39:$B$782,Q$11)+'СЕТ СН'!$F$14+СВЦЭМ!$D$10+'СЕТ СН'!$F$5-'СЕТ СН'!$F$24</f>
        <v>5061.8822465800004</v>
      </c>
      <c r="R25" s="36">
        <f>SUMIFS(СВЦЭМ!$D$39:$D$782,СВЦЭМ!$A$39:$A$782,$A25,СВЦЭМ!$B$39:$B$782,R$11)+'СЕТ СН'!$F$14+СВЦЭМ!$D$10+'СЕТ СН'!$F$5-'СЕТ СН'!$F$24</f>
        <v>5050.0271960800001</v>
      </c>
      <c r="S25" s="36">
        <f>SUMIFS(СВЦЭМ!$D$39:$D$782,СВЦЭМ!$A$39:$A$782,$A25,СВЦЭМ!$B$39:$B$782,S$11)+'СЕТ СН'!$F$14+СВЦЭМ!$D$10+'СЕТ СН'!$F$5-'СЕТ СН'!$F$24</f>
        <v>5026.2075410500001</v>
      </c>
      <c r="T25" s="36">
        <f>SUMIFS(СВЦЭМ!$D$39:$D$782,СВЦЭМ!$A$39:$A$782,$A25,СВЦЭМ!$B$39:$B$782,T$11)+'СЕТ СН'!$F$14+СВЦЭМ!$D$10+'СЕТ СН'!$F$5-'СЕТ СН'!$F$24</f>
        <v>5008.5600550500003</v>
      </c>
      <c r="U25" s="36">
        <f>SUMIFS(СВЦЭМ!$D$39:$D$782,СВЦЭМ!$A$39:$A$782,$A25,СВЦЭМ!$B$39:$B$782,U$11)+'СЕТ СН'!$F$14+СВЦЭМ!$D$10+'СЕТ СН'!$F$5-'СЕТ СН'!$F$24</f>
        <v>4978.1369086599998</v>
      </c>
      <c r="V25" s="36">
        <f>SUMIFS(СВЦЭМ!$D$39:$D$782,СВЦЭМ!$A$39:$A$782,$A25,СВЦЭМ!$B$39:$B$782,V$11)+'СЕТ СН'!$F$14+СВЦЭМ!$D$10+'СЕТ СН'!$F$5-'СЕТ СН'!$F$24</f>
        <v>4998.03266059</v>
      </c>
      <c r="W25" s="36">
        <f>SUMIFS(СВЦЭМ!$D$39:$D$782,СВЦЭМ!$A$39:$A$782,$A25,СВЦЭМ!$B$39:$B$782,W$11)+'СЕТ СН'!$F$14+СВЦЭМ!$D$10+'СЕТ СН'!$F$5-'СЕТ СН'!$F$24</f>
        <v>5016.0330685600002</v>
      </c>
      <c r="X25" s="36">
        <f>SUMIFS(СВЦЭМ!$D$39:$D$782,СВЦЭМ!$A$39:$A$782,$A25,СВЦЭМ!$B$39:$B$782,X$11)+'СЕТ СН'!$F$14+СВЦЭМ!$D$10+'СЕТ СН'!$F$5-'СЕТ СН'!$F$24</f>
        <v>5057.2262784000004</v>
      </c>
      <c r="Y25" s="36">
        <f>SUMIFS(СВЦЭМ!$D$39:$D$782,СВЦЭМ!$A$39:$A$782,$A25,СВЦЭМ!$B$39:$B$782,Y$11)+'СЕТ СН'!$F$14+СВЦЭМ!$D$10+'СЕТ СН'!$F$5-'СЕТ СН'!$F$24</f>
        <v>5066.22738071</v>
      </c>
    </row>
    <row r="26" spans="1:25" ht="15.75" x14ac:dyDescent="0.2">
      <c r="A26" s="35">
        <f t="shared" si="0"/>
        <v>45000</v>
      </c>
      <c r="B26" s="36">
        <f>SUMIFS(СВЦЭМ!$D$39:$D$782,СВЦЭМ!$A$39:$A$782,$A26,СВЦЭМ!$B$39:$B$782,B$11)+'СЕТ СН'!$F$14+СВЦЭМ!$D$10+'СЕТ СН'!$F$5-'СЕТ СН'!$F$24</f>
        <v>5092.6018132099998</v>
      </c>
      <c r="C26" s="36">
        <f>SUMIFS(СВЦЭМ!$D$39:$D$782,СВЦЭМ!$A$39:$A$782,$A26,СВЦЭМ!$B$39:$B$782,C$11)+'СЕТ СН'!$F$14+СВЦЭМ!$D$10+'СЕТ СН'!$F$5-'СЕТ СН'!$F$24</f>
        <v>5152.8049330800004</v>
      </c>
      <c r="D26" s="36">
        <f>SUMIFS(СВЦЭМ!$D$39:$D$782,СВЦЭМ!$A$39:$A$782,$A26,СВЦЭМ!$B$39:$B$782,D$11)+'СЕТ СН'!$F$14+СВЦЭМ!$D$10+'СЕТ СН'!$F$5-'СЕТ СН'!$F$24</f>
        <v>5187.5346442999999</v>
      </c>
      <c r="E26" s="36">
        <f>SUMIFS(СВЦЭМ!$D$39:$D$782,СВЦЭМ!$A$39:$A$782,$A26,СВЦЭМ!$B$39:$B$782,E$11)+'СЕТ СН'!$F$14+СВЦЭМ!$D$10+'СЕТ СН'!$F$5-'СЕТ СН'!$F$24</f>
        <v>5195.1109357700007</v>
      </c>
      <c r="F26" s="36">
        <f>SUMIFS(СВЦЭМ!$D$39:$D$782,СВЦЭМ!$A$39:$A$782,$A26,СВЦЭМ!$B$39:$B$782,F$11)+'СЕТ СН'!$F$14+СВЦЭМ!$D$10+'СЕТ СН'!$F$5-'СЕТ СН'!$F$24</f>
        <v>5196.3587563700003</v>
      </c>
      <c r="G26" s="36">
        <f>SUMIFS(СВЦЭМ!$D$39:$D$782,СВЦЭМ!$A$39:$A$782,$A26,СВЦЭМ!$B$39:$B$782,G$11)+'СЕТ СН'!$F$14+СВЦЭМ!$D$10+'СЕТ СН'!$F$5-'СЕТ СН'!$F$24</f>
        <v>5181.1651164899995</v>
      </c>
      <c r="H26" s="36">
        <f>SUMIFS(СВЦЭМ!$D$39:$D$782,СВЦЭМ!$A$39:$A$782,$A26,СВЦЭМ!$B$39:$B$782,H$11)+'СЕТ СН'!$F$14+СВЦЭМ!$D$10+'СЕТ СН'!$F$5-'СЕТ СН'!$F$24</f>
        <v>5106.6693716400005</v>
      </c>
      <c r="I26" s="36">
        <f>SUMIFS(СВЦЭМ!$D$39:$D$782,СВЦЭМ!$A$39:$A$782,$A26,СВЦЭМ!$B$39:$B$782,I$11)+'СЕТ СН'!$F$14+СВЦЭМ!$D$10+'СЕТ СН'!$F$5-'СЕТ СН'!$F$24</f>
        <v>5034.4032618800002</v>
      </c>
      <c r="J26" s="36">
        <f>SUMIFS(СВЦЭМ!$D$39:$D$782,СВЦЭМ!$A$39:$A$782,$A26,СВЦЭМ!$B$39:$B$782,J$11)+'СЕТ СН'!$F$14+СВЦЭМ!$D$10+'СЕТ СН'!$F$5-'СЕТ СН'!$F$24</f>
        <v>5035.9520492199999</v>
      </c>
      <c r="K26" s="36">
        <f>SUMIFS(СВЦЭМ!$D$39:$D$782,СВЦЭМ!$A$39:$A$782,$A26,СВЦЭМ!$B$39:$B$782,K$11)+'СЕТ СН'!$F$14+СВЦЭМ!$D$10+'СЕТ СН'!$F$5-'СЕТ СН'!$F$24</f>
        <v>4993.3253936700003</v>
      </c>
      <c r="L26" s="36">
        <f>SUMIFS(СВЦЭМ!$D$39:$D$782,СВЦЭМ!$A$39:$A$782,$A26,СВЦЭМ!$B$39:$B$782,L$11)+'СЕТ СН'!$F$14+СВЦЭМ!$D$10+'СЕТ СН'!$F$5-'СЕТ СН'!$F$24</f>
        <v>4981.5285813099999</v>
      </c>
      <c r="M26" s="36">
        <f>SUMIFS(СВЦЭМ!$D$39:$D$782,СВЦЭМ!$A$39:$A$782,$A26,СВЦЭМ!$B$39:$B$782,M$11)+'СЕТ СН'!$F$14+СВЦЭМ!$D$10+'СЕТ СН'!$F$5-'СЕТ СН'!$F$24</f>
        <v>4992.4914966100005</v>
      </c>
      <c r="N26" s="36">
        <f>SUMIFS(СВЦЭМ!$D$39:$D$782,СВЦЭМ!$A$39:$A$782,$A26,СВЦЭМ!$B$39:$B$782,N$11)+'СЕТ СН'!$F$14+СВЦЭМ!$D$10+'СЕТ СН'!$F$5-'СЕТ СН'!$F$24</f>
        <v>5027.6926113700001</v>
      </c>
      <c r="O26" s="36">
        <f>SUMIFS(СВЦЭМ!$D$39:$D$782,СВЦЭМ!$A$39:$A$782,$A26,СВЦЭМ!$B$39:$B$782,O$11)+'СЕТ СН'!$F$14+СВЦЭМ!$D$10+'СЕТ СН'!$F$5-'СЕТ СН'!$F$24</f>
        <v>5037.1696061900002</v>
      </c>
      <c r="P26" s="36">
        <f>SUMIFS(СВЦЭМ!$D$39:$D$782,СВЦЭМ!$A$39:$A$782,$A26,СВЦЭМ!$B$39:$B$782,P$11)+'СЕТ СН'!$F$14+СВЦЭМ!$D$10+'СЕТ СН'!$F$5-'СЕТ СН'!$F$24</f>
        <v>5041.8141294200004</v>
      </c>
      <c r="Q26" s="36">
        <f>SUMIFS(СВЦЭМ!$D$39:$D$782,СВЦЭМ!$A$39:$A$782,$A26,СВЦЭМ!$B$39:$B$782,Q$11)+'СЕТ СН'!$F$14+СВЦЭМ!$D$10+'СЕТ СН'!$F$5-'СЕТ СН'!$F$24</f>
        <v>5054.3073271800004</v>
      </c>
      <c r="R26" s="36">
        <f>SUMIFS(СВЦЭМ!$D$39:$D$782,СВЦЭМ!$A$39:$A$782,$A26,СВЦЭМ!$B$39:$B$782,R$11)+'СЕТ СН'!$F$14+СВЦЭМ!$D$10+'СЕТ СН'!$F$5-'СЕТ СН'!$F$24</f>
        <v>5048.06272455</v>
      </c>
      <c r="S26" s="36">
        <f>SUMIFS(СВЦЭМ!$D$39:$D$782,СВЦЭМ!$A$39:$A$782,$A26,СВЦЭМ!$B$39:$B$782,S$11)+'СЕТ СН'!$F$14+СВЦЭМ!$D$10+'СЕТ СН'!$F$5-'СЕТ СН'!$F$24</f>
        <v>5024.3958598500003</v>
      </c>
      <c r="T26" s="36">
        <f>SUMIFS(СВЦЭМ!$D$39:$D$782,СВЦЭМ!$A$39:$A$782,$A26,СВЦЭМ!$B$39:$B$782,T$11)+'СЕТ СН'!$F$14+СВЦЭМ!$D$10+'СЕТ СН'!$F$5-'СЕТ СН'!$F$24</f>
        <v>4999.2004645500001</v>
      </c>
      <c r="U26" s="36">
        <f>SUMIFS(СВЦЭМ!$D$39:$D$782,СВЦЭМ!$A$39:$A$782,$A26,СВЦЭМ!$B$39:$B$782,U$11)+'СЕТ СН'!$F$14+СВЦЭМ!$D$10+'СЕТ СН'!$F$5-'СЕТ СН'!$F$24</f>
        <v>4969.9001233999998</v>
      </c>
      <c r="V26" s="36">
        <f>SUMIFS(СВЦЭМ!$D$39:$D$782,СВЦЭМ!$A$39:$A$782,$A26,СВЦЭМ!$B$39:$B$782,V$11)+'СЕТ СН'!$F$14+СВЦЭМ!$D$10+'СЕТ СН'!$F$5-'СЕТ СН'!$F$24</f>
        <v>4970.1706558200003</v>
      </c>
      <c r="W26" s="36">
        <f>SUMIFS(СВЦЭМ!$D$39:$D$782,СВЦЭМ!$A$39:$A$782,$A26,СВЦЭМ!$B$39:$B$782,W$11)+'СЕТ СН'!$F$14+СВЦЭМ!$D$10+'СЕТ СН'!$F$5-'СЕТ СН'!$F$24</f>
        <v>4984.6610823499996</v>
      </c>
      <c r="X26" s="36">
        <f>SUMIFS(СВЦЭМ!$D$39:$D$782,СВЦЭМ!$A$39:$A$782,$A26,СВЦЭМ!$B$39:$B$782,X$11)+'СЕТ СН'!$F$14+СВЦЭМ!$D$10+'СЕТ СН'!$F$5-'СЕТ СН'!$F$24</f>
        <v>5023.0021576300005</v>
      </c>
      <c r="Y26" s="36">
        <f>SUMIFS(СВЦЭМ!$D$39:$D$782,СВЦЭМ!$A$39:$A$782,$A26,СВЦЭМ!$B$39:$B$782,Y$11)+'СЕТ СН'!$F$14+СВЦЭМ!$D$10+'СЕТ СН'!$F$5-'СЕТ СН'!$F$24</f>
        <v>5045.4980561900002</v>
      </c>
    </row>
    <row r="27" spans="1:25" ht="15.75" x14ac:dyDescent="0.2">
      <c r="A27" s="35">
        <f t="shared" si="0"/>
        <v>45001</v>
      </c>
      <c r="B27" s="36">
        <f>SUMIFS(СВЦЭМ!$D$39:$D$782,СВЦЭМ!$A$39:$A$782,$A27,СВЦЭМ!$B$39:$B$782,B$11)+'СЕТ СН'!$F$14+СВЦЭМ!$D$10+'СЕТ СН'!$F$5-'СЕТ СН'!$F$24</f>
        <v>5047.58583499</v>
      </c>
      <c r="C27" s="36">
        <f>SUMIFS(СВЦЭМ!$D$39:$D$782,СВЦЭМ!$A$39:$A$782,$A27,СВЦЭМ!$B$39:$B$782,C$11)+'СЕТ СН'!$F$14+СВЦЭМ!$D$10+'СЕТ СН'!$F$5-'СЕТ СН'!$F$24</f>
        <v>5112.7838159800003</v>
      </c>
      <c r="D27" s="36">
        <f>SUMIFS(СВЦЭМ!$D$39:$D$782,СВЦЭМ!$A$39:$A$782,$A27,СВЦЭМ!$B$39:$B$782,D$11)+'СЕТ СН'!$F$14+СВЦЭМ!$D$10+'СЕТ СН'!$F$5-'СЕТ СН'!$F$24</f>
        <v>5136.9358197700003</v>
      </c>
      <c r="E27" s="36">
        <f>SUMIFS(СВЦЭМ!$D$39:$D$782,СВЦЭМ!$A$39:$A$782,$A27,СВЦЭМ!$B$39:$B$782,E$11)+'СЕТ СН'!$F$14+СВЦЭМ!$D$10+'СЕТ СН'!$F$5-'СЕТ СН'!$F$24</f>
        <v>5156.7498952299993</v>
      </c>
      <c r="F27" s="36">
        <f>SUMIFS(СВЦЭМ!$D$39:$D$782,СВЦЭМ!$A$39:$A$782,$A27,СВЦЭМ!$B$39:$B$782,F$11)+'СЕТ СН'!$F$14+СВЦЭМ!$D$10+'СЕТ СН'!$F$5-'СЕТ СН'!$F$24</f>
        <v>5161.2714201199997</v>
      </c>
      <c r="G27" s="36">
        <f>SUMIFS(СВЦЭМ!$D$39:$D$782,СВЦЭМ!$A$39:$A$782,$A27,СВЦЭМ!$B$39:$B$782,G$11)+'СЕТ СН'!$F$14+СВЦЭМ!$D$10+'СЕТ СН'!$F$5-'СЕТ СН'!$F$24</f>
        <v>5140.1175917599994</v>
      </c>
      <c r="H27" s="36">
        <f>SUMIFS(СВЦЭМ!$D$39:$D$782,СВЦЭМ!$A$39:$A$782,$A27,СВЦЭМ!$B$39:$B$782,H$11)+'СЕТ СН'!$F$14+СВЦЭМ!$D$10+'СЕТ СН'!$F$5-'СЕТ СН'!$F$24</f>
        <v>5066.7947133899997</v>
      </c>
      <c r="I27" s="36">
        <f>SUMIFS(СВЦЭМ!$D$39:$D$782,СВЦЭМ!$A$39:$A$782,$A27,СВЦЭМ!$B$39:$B$782,I$11)+'СЕТ СН'!$F$14+СВЦЭМ!$D$10+'СЕТ СН'!$F$5-'СЕТ СН'!$F$24</f>
        <v>5036.3467083800006</v>
      </c>
      <c r="J27" s="36">
        <f>SUMIFS(СВЦЭМ!$D$39:$D$782,СВЦЭМ!$A$39:$A$782,$A27,СВЦЭМ!$B$39:$B$782,J$11)+'СЕТ СН'!$F$14+СВЦЭМ!$D$10+'СЕТ СН'!$F$5-'СЕТ СН'!$F$24</f>
        <v>5034.7089573200001</v>
      </c>
      <c r="K27" s="36">
        <f>SUMIFS(СВЦЭМ!$D$39:$D$782,СВЦЭМ!$A$39:$A$782,$A27,СВЦЭМ!$B$39:$B$782,K$11)+'СЕТ СН'!$F$14+СВЦЭМ!$D$10+'СЕТ СН'!$F$5-'СЕТ СН'!$F$24</f>
        <v>5017.7524700000004</v>
      </c>
      <c r="L27" s="36">
        <f>SUMIFS(СВЦЭМ!$D$39:$D$782,СВЦЭМ!$A$39:$A$782,$A27,СВЦЭМ!$B$39:$B$782,L$11)+'СЕТ СН'!$F$14+СВЦЭМ!$D$10+'СЕТ СН'!$F$5-'СЕТ СН'!$F$24</f>
        <v>5043.7823413400001</v>
      </c>
      <c r="M27" s="36">
        <f>SUMIFS(СВЦЭМ!$D$39:$D$782,СВЦЭМ!$A$39:$A$782,$A27,СВЦЭМ!$B$39:$B$782,M$11)+'СЕТ СН'!$F$14+СВЦЭМ!$D$10+'СЕТ СН'!$F$5-'СЕТ СН'!$F$24</f>
        <v>5074.2484724200003</v>
      </c>
      <c r="N27" s="36">
        <f>SUMIFS(СВЦЭМ!$D$39:$D$782,СВЦЭМ!$A$39:$A$782,$A27,СВЦЭМ!$B$39:$B$782,N$11)+'СЕТ СН'!$F$14+СВЦЭМ!$D$10+'СЕТ СН'!$F$5-'СЕТ СН'!$F$24</f>
        <v>5111.0734967400003</v>
      </c>
      <c r="O27" s="36">
        <f>SUMIFS(СВЦЭМ!$D$39:$D$782,СВЦЭМ!$A$39:$A$782,$A27,СВЦЭМ!$B$39:$B$782,O$11)+'СЕТ СН'!$F$14+СВЦЭМ!$D$10+'СЕТ СН'!$F$5-'СЕТ СН'!$F$24</f>
        <v>5122.2704735300003</v>
      </c>
      <c r="P27" s="36">
        <f>SUMIFS(СВЦЭМ!$D$39:$D$782,СВЦЭМ!$A$39:$A$782,$A27,СВЦЭМ!$B$39:$B$782,P$11)+'СЕТ СН'!$F$14+СВЦЭМ!$D$10+'СЕТ СН'!$F$5-'СЕТ СН'!$F$24</f>
        <v>5134.6415741299998</v>
      </c>
      <c r="Q27" s="36">
        <f>SUMIFS(СВЦЭМ!$D$39:$D$782,СВЦЭМ!$A$39:$A$782,$A27,СВЦЭМ!$B$39:$B$782,Q$11)+'СЕТ СН'!$F$14+СВЦЭМ!$D$10+'СЕТ СН'!$F$5-'СЕТ СН'!$F$24</f>
        <v>5134.2987163400003</v>
      </c>
      <c r="R27" s="36">
        <f>SUMIFS(СВЦЭМ!$D$39:$D$782,СВЦЭМ!$A$39:$A$782,$A27,СВЦЭМ!$B$39:$B$782,R$11)+'СЕТ СН'!$F$14+СВЦЭМ!$D$10+'СЕТ СН'!$F$5-'СЕТ СН'!$F$24</f>
        <v>5148.2870913200004</v>
      </c>
      <c r="S27" s="36">
        <f>SUMIFS(СВЦЭМ!$D$39:$D$782,СВЦЭМ!$A$39:$A$782,$A27,СВЦЭМ!$B$39:$B$782,S$11)+'СЕТ СН'!$F$14+СВЦЭМ!$D$10+'СЕТ СН'!$F$5-'СЕТ СН'!$F$24</f>
        <v>5129.1383070000002</v>
      </c>
      <c r="T27" s="36">
        <f>SUMIFS(СВЦЭМ!$D$39:$D$782,СВЦЭМ!$A$39:$A$782,$A27,СВЦЭМ!$B$39:$B$782,T$11)+'СЕТ СН'!$F$14+СВЦЭМ!$D$10+'СЕТ СН'!$F$5-'СЕТ СН'!$F$24</f>
        <v>5068.7083287900005</v>
      </c>
      <c r="U27" s="36">
        <f>SUMIFS(СВЦЭМ!$D$39:$D$782,СВЦЭМ!$A$39:$A$782,$A27,СВЦЭМ!$B$39:$B$782,U$11)+'СЕТ СН'!$F$14+СВЦЭМ!$D$10+'СЕТ СН'!$F$5-'СЕТ СН'!$F$24</f>
        <v>5030.1732869799998</v>
      </c>
      <c r="V27" s="36">
        <f>SUMIFS(СВЦЭМ!$D$39:$D$782,СВЦЭМ!$A$39:$A$782,$A27,СВЦЭМ!$B$39:$B$782,V$11)+'СЕТ СН'!$F$14+СВЦЭМ!$D$10+'СЕТ СН'!$F$5-'СЕТ СН'!$F$24</f>
        <v>5025.1045048599999</v>
      </c>
      <c r="W27" s="36">
        <f>SUMIFS(СВЦЭМ!$D$39:$D$782,СВЦЭМ!$A$39:$A$782,$A27,СВЦЭМ!$B$39:$B$782,W$11)+'СЕТ СН'!$F$14+СВЦЭМ!$D$10+'СЕТ СН'!$F$5-'СЕТ СН'!$F$24</f>
        <v>5049.2202134999998</v>
      </c>
      <c r="X27" s="36">
        <f>SUMIFS(СВЦЭМ!$D$39:$D$782,СВЦЭМ!$A$39:$A$782,$A27,СВЦЭМ!$B$39:$B$782,X$11)+'СЕТ СН'!$F$14+СВЦЭМ!$D$10+'СЕТ СН'!$F$5-'СЕТ СН'!$F$24</f>
        <v>5031.0565317600003</v>
      </c>
      <c r="Y27" s="36">
        <f>SUMIFS(СВЦЭМ!$D$39:$D$782,СВЦЭМ!$A$39:$A$782,$A27,СВЦЭМ!$B$39:$B$782,Y$11)+'СЕТ СН'!$F$14+СВЦЭМ!$D$10+'СЕТ СН'!$F$5-'СЕТ СН'!$F$24</f>
        <v>5055.6199287600002</v>
      </c>
    </row>
    <row r="28" spans="1:25" ht="15.75" x14ac:dyDescent="0.2">
      <c r="A28" s="35">
        <f t="shared" si="0"/>
        <v>45002</v>
      </c>
      <c r="B28" s="36">
        <f>SUMIFS(СВЦЭМ!$D$39:$D$782,СВЦЭМ!$A$39:$A$782,$A28,СВЦЭМ!$B$39:$B$782,B$11)+'СЕТ СН'!$F$14+СВЦЭМ!$D$10+'СЕТ СН'!$F$5-'СЕТ СН'!$F$24</f>
        <v>5112.4338050900005</v>
      </c>
      <c r="C28" s="36">
        <f>SUMIFS(СВЦЭМ!$D$39:$D$782,СВЦЭМ!$A$39:$A$782,$A28,СВЦЭМ!$B$39:$B$782,C$11)+'СЕТ СН'!$F$14+СВЦЭМ!$D$10+'СЕТ СН'!$F$5-'СЕТ СН'!$F$24</f>
        <v>5166.5470038799995</v>
      </c>
      <c r="D28" s="36">
        <f>SUMIFS(СВЦЭМ!$D$39:$D$782,СВЦЭМ!$A$39:$A$782,$A28,СВЦЭМ!$B$39:$B$782,D$11)+'СЕТ СН'!$F$14+СВЦЭМ!$D$10+'СЕТ СН'!$F$5-'СЕТ СН'!$F$24</f>
        <v>5168.5398934300001</v>
      </c>
      <c r="E28" s="36">
        <f>SUMIFS(СВЦЭМ!$D$39:$D$782,СВЦЭМ!$A$39:$A$782,$A28,СВЦЭМ!$B$39:$B$782,E$11)+'СЕТ СН'!$F$14+СВЦЭМ!$D$10+'СЕТ СН'!$F$5-'СЕТ СН'!$F$24</f>
        <v>5161.9696901299994</v>
      </c>
      <c r="F28" s="36">
        <f>SUMIFS(СВЦЭМ!$D$39:$D$782,СВЦЭМ!$A$39:$A$782,$A28,СВЦЭМ!$B$39:$B$782,F$11)+'СЕТ СН'!$F$14+СВЦЭМ!$D$10+'СЕТ СН'!$F$5-'СЕТ СН'!$F$24</f>
        <v>5169.8531006499998</v>
      </c>
      <c r="G28" s="36">
        <f>SUMIFS(СВЦЭМ!$D$39:$D$782,СВЦЭМ!$A$39:$A$782,$A28,СВЦЭМ!$B$39:$B$782,G$11)+'СЕТ СН'!$F$14+СВЦЭМ!$D$10+'СЕТ СН'!$F$5-'СЕТ СН'!$F$24</f>
        <v>5155.7186336600007</v>
      </c>
      <c r="H28" s="36">
        <f>SUMIFS(СВЦЭМ!$D$39:$D$782,СВЦЭМ!$A$39:$A$782,$A28,СВЦЭМ!$B$39:$B$782,H$11)+'СЕТ СН'!$F$14+СВЦЭМ!$D$10+'СЕТ СН'!$F$5-'СЕТ СН'!$F$24</f>
        <v>5108.4919530900006</v>
      </c>
      <c r="I28" s="36">
        <f>SUMIFS(СВЦЭМ!$D$39:$D$782,СВЦЭМ!$A$39:$A$782,$A28,СВЦЭМ!$B$39:$B$782,I$11)+'СЕТ СН'!$F$14+СВЦЭМ!$D$10+'СЕТ СН'!$F$5-'СЕТ СН'!$F$24</f>
        <v>5028.1857841299998</v>
      </c>
      <c r="J28" s="36">
        <f>SUMIFS(СВЦЭМ!$D$39:$D$782,СВЦЭМ!$A$39:$A$782,$A28,СВЦЭМ!$B$39:$B$782,J$11)+'СЕТ СН'!$F$14+СВЦЭМ!$D$10+'СЕТ СН'!$F$5-'СЕТ СН'!$F$24</f>
        <v>5032.2681646700003</v>
      </c>
      <c r="K28" s="36">
        <f>SUMIFS(СВЦЭМ!$D$39:$D$782,СВЦЭМ!$A$39:$A$782,$A28,СВЦЭМ!$B$39:$B$782,K$11)+'СЕТ СН'!$F$14+СВЦЭМ!$D$10+'СЕТ СН'!$F$5-'СЕТ СН'!$F$24</f>
        <v>5023.2830399800005</v>
      </c>
      <c r="L28" s="36">
        <f>SUMIFS(СВЦЭМ!$D$39:$D$782,СВЦЭМ!$A$39:$A$782,$A28,СВЦЭМ!$B$39:$B$782,L$11)+'СЕТ СН'!$F$14+СВЦЭМ!$D$10+'СЕТ СН'!$F$5-'СЕТ СН'!$F$24</f>
        <v>5014.6343537399998</v>
      </c>
      <c r="M28" s="36">
        <f>SUMIFS(СВЦЭМ!$D$39:$D$782,СВЦЭМ!$A$39:$A$782,$A28,СВЦЭМ!$B$39:$B$782,M$11)+'СЕТ СН'!$F$14+СВЦЭМ!$D$10+'СЕТ СН'!$F$5-'СЕТ СН'!$F$24</f>
        <v>5027.1485579099999</v>
      </c>
      <c r="N28" s="36">
        <f>SUMIFS(СВЦЭМ!$D$39:$D$782,СВЦЭМ!$A$39:$A$782,$A28,СВЦЭМ!$B$39:$B$782,N$11)+'СЕТ СН'!$F$14+СВЦЭМ!$D$10+'СЕТ СН'!$F$5-'СЕТ СН'!$F$24</f>
        <v>5059.0985104900001</v>
      </c>
      <c r="O28" s="36">
        <f>SUMIFS(СВЦЭМ!$D$39:$D$782,СВЦЭМ!$A$39:$A$782,$A28,СВЦЭМ!$B$39:$B$782,O$11)+'СЕТ СН'!$F$14+СВЦЭМ!$D$10+'СЕТ СН'!$F$5-'СЕТ СН'!$F$24</f>
        <v>5080.3413412700002</v>
      </c>
      <c r="P28" s="36">
        <f>SUMIFS(СВЦЭМ!$D$39:$D$782,СВЦЭМ!$A$39:$A$782,$A28,СВЦЭМ!$B$39:$B$782,P$11)+'СЕТ СН'!$F$14+СВЦЭМ!$D$10+'СЕТ СН'!$F$5-'СЕТ СН'!$F$24</f>
        <v>5084.9084782700002</v>
      </c>
      <c r="Q28" s="36">
        <f>SUMIFS(СВЦЭМ!$D$39:$D$782,СВЦЭМ!$A$39:$A$782,$A28,СВЦЭМ!$B$39:$B$782,Q$11)+'СЕТ СН'!$F$14+СВЦЭМ!$D$10+'СЕТ СН'!$F$5-'СЕТ СН'!$F$24</f>
        <v>5095.3897411899998</v>
      </c>
      <c r="R28" s="36">
        <f>SUMIFS(СВЦЭМ!$D$39:$D$782,СВЦЭМ!$A$39:$A$782,$A28,СВЦЭМ!$B$39:$B$782,R$11)+'СЕТ СН'!$F$14+СВЦЭМ!$D$10+'СЕТ СН'!$F$5-'СЕТ СН'!$F$24</f>
        <v>5080.2683849700006</v>
      </c>
      <c r="S28" s="36">
        <f>SUMIFS(СВЦЭМ!$D$39:$D$782,СВЦЭМ!$A$39:$A$782,$A28,СВЦЭМ!$B$39:$B$782,S$11)+'СЕТ СН'!$F$14+СВЦЭМ!$D$10+'СЕТ СН'!$F$5-'СЕТ СН'!$F$24</f>
        <v>5059.15597626</v>
      </c>
      <c r="T28" s="36">
        <f>SUMIFS(СВЦЭМ!$D$39:$D$782,СВЦЭМ!$A$39:$A$782,$A28,СВЦЭМ!$B$39:$B$782,T$11)+'СЕТ СН'!$F$14+СВЦЭМ!$D$10+'СЕТ СН'!$F$5-'СЕТ СН'!$F$24</f>
        <v>5038.02618007</v>
      </c>
      <c r="U28" s="36">
        <f>SUMIFS(СВЦЭМ!$D$39:$D$782,СВЦЭМ!$A$39:$A$782,$A28,СВЦЭМ!$B$39:$B$782,U$11)+'СЕТ СН'!$F$14+СВЦЭМ!$D$10+'СЕТ СН'!$F$5-'СЕТ СН'!$F$24</f>
        <v>5014.9807866000001</v>
      </c>
      <c r="V28" s="36">
        <f>SUMIFS(СВЦЭМ!$D$39:$D$782,СВЦЭМ!$A$39:$A$782,$A28,СВЦЭМ!$B$39:$B$782,V$11)+'СЕТ СН'!$F$14+СВЦЭМ!$D$10+'СЕТ СН'!$F$5-'СЕТ СН'!$F$24</f>
        <v>5017.7167551500006</v>
      </c>
      <c r="W28" s="36">
        <f>SUMIFS(СВЦЭМ!$D$39:$D$782,СВЦЭМ!$A$39:$A$782,$A28,СВЦЭМ!$B$39:$B$782,W$11)+'СЕТ СН'!$F$14+СВЦЭМ!$D$10+'СЕТ СН'!$F$5-'СЕТ СН'!$F$24</f>
        <v>5020.9466376700002</v>
      </c>
      <c r="X28" s="36">
        <f>SUMIFS(СВЦЭМ!$D$39:$D$782,СВЦЭМ!$A$39:$A$782,$A28,СВЦЭМ!$B$39:$B$782,X$11)+'СЕТ СН'!$F$14+СВЦЭМ!$D$10+'СЕТ СН'!$F$5-'СЕТ СН'!$F$24</f>
        <v>5071.14943296</v>
      </c>
      <c r="Y28" s="36">
        <f>SUMIFS(СВЦЭМ!$D$39:$D$782,СВЦЭМ!$A$39:$A$782,$A28,СВЦЭМ!$B$39:$B$782,Y$11)+'СЕТ СН'!$F$14+СВЦЭМ!$D$10+'СЕТ СН'!$F$5-'СЕТ СН'!$F$24</f>
        <v>5110.4433061999998</v>
      </c>
    </row>
    <row r="29" spans="1:25" ht="15.75" x14ac:dyDescent="0.2">
      <c r="A29" s="35">
        <f t="shared" si="0"/>
        <v>45003</v>
      </c>
      <c r="B29" s="36">
        <f>SUMIFS(СВЦЭМ!$D$39:$D$782,СВЦЭМ!$A$39:$A$782,$A29,СВЦЭМ!$B$39:$B$782,B$11)+'СЕТ СН'!$F$14+СВЦЭМ!$D$10+'СЕТ СН'!$F$5-'СЕТ СН'!$F$24</f>
        <v>4954.3661282800003</v>
      </c>
      <c r="C29" s="36">
        <f>SUMIFS(СВЦЭМ!$D$39:$D$782,СВЦЭМ!$A$39:$A$782,$A29,СВЦЭМ!$B$39:$B$782,C$11)+'СЕТ СН'!$F$14+СВЦЭМ!$D$10+'СЕТ СН'!$F$5-'СЕТ СН'!$F$24</f>
        <v>5006.3315641099998</v>
      </c>
      <c r="D29" s="36">
        <f>SUMIFS(СВЦЭМ!$D$39:$D$782,СВЦЭМ!$A$39:$A$782,$A29,СВЦЭМ!$B$39:$B$782,D$11)+'СЕТ СН'!$F$14+СВЦЭМ!$D$10+'СЕТ СН'!$F$5-'СЕТ СН'!$F$24</f>
        <v>5035.5905668100004</v>
      </c>
      <c r="E29" s="36">
        <f>SUMIFS(СВЦЭМ!$D$39:$D$782,СВЦЭМ!$A$39:$A$782,$A29,СВЦЭМ!$B$39:$B$782,E$11)+'СЕТ СН'!$F$14+СВЦЭМ!$D$10+'СЕТ СН'!$F$5-'СЕТ СН'!$F$24</f>
        <v>5037.7604994100002</v>
      </c>
      <c r="F29" s="36">
        <f>SUMIFS(СВЦЭМ!$D$39:$D$782,СВЦЭМ!$A$39:$A$782,$A29,СВЦЭМ!$B$39:$B$782,F$11)+'СЕТ СН'!$F$14+СВЦЭМ!$D$10+'СЕТ СН'!$F$5-'СЕТ СН'!$F$24</f>
        <v>5058.4514448</v>
      </c>
      <c r="G29" s="36">
        <f>SUMIFS(СВЦЭМ!$D$39:$D$782,СВЦЭМ!$A$39:$A$782,$A29,СВЦЭМ!$B$39:$B$782,G$11)+'СЕТ СН'!$F$14+СВЦЭМ!$D$10+'СЕТ СН'!$F$5-'СЕТ СН'!$F$24</f>
        <v>5035.4383729900001</v>
      </c>
      <c r="H29" s="36">
        <f>SUMIFS(СВЦЭМ!$D$39:$D$782,СВЦЭМ!$A$39:$A$782,$A29,СВЦЭМ!$B$39:$B$782,H$11)+'СЕТ СН'!$F$14+СВЦЭМ!$D$10+'СЕТ СН'!$F$5-'СЕТ СН'!$F$24</f>
        <v>5032.2107248900002</v>
      </c>
      <c r="I29" s="36">
        <f>SUMIFS(СВЦЭМ!$D$39:$D$782,СВЦЭМ!$A$39:$A$782,$A29,СВЦЭМ!$B$39:$B$782,I$11)+'СЕТ СН'!$F$14+СВЦЭМ!$D$10+'СЕТ СН'!$F$5-'СЕТ СН'!$F$24</f>
        <v>5013.1778314499998</v>
      </c>
      <c r="J29" s="36">
        <f>SUMIFS(СВЦЭМ!$D$39:$D$782,СВЦЭМ!$A$39:$A$782,$A29,СВЦЭМ!$B$39:$B$782,J$11)+'СЕТ СН'!$F$14+СВЦЭМ!$D$10+'СЕТ СН'!$F$5-'СЕТ СН'!$F$24</f>
        <v>4966.6185843100002</v>
      </c>
      <c r="K29" s="36">
        <f>SUMIFS(СВЦЭМ!$D$39:$D$782,СВЦЭМ!$A$39:$A$782,$A29,СВЦЭМ!$B$39:$B$782,K$11)+'СЕТ СН'!$F$14+СВЦЭМ!$D$10+'СЕТ СН'!$F$5-'СЕТ СН'!$F$24</f>
        <v>4897.9407121499999</v>
      </c>
      <c r="L29" s="36">
        <f>SUMIFS(СВЦЭМ!$D$39:$D$782,СВЦЭМ!$A$39:$A$782,$A29,СВЦЭМ!$B$39:$B$782,L$11)+'СЕТ СН'!$F$14+СВЦЭМ!$D$10+'СЕТ СН'!$F$5-'СЕТ СН'!$F$24</f>
        <v>4847.9848181500001</v>
      </c>
      <c r="M29" s="36">
        <f>SUMIFS(СВЦЭМ!$D$39:$D$782,СВЦЭМ!$A$39:$A$782,$A29,СВЦЭМ!$B$39:$B$782,M$11)+'СЕТ СН'!$F$14+СВЦЭМ!$D$10+'СЕТ СН'!$F$5-'СЕТ СН'!$F$24</f>
        <v>4834.6449644499999</v>
      </c>
      <c r="N29" s="36">
        <f>SUMIFS(СВЦЭМ!$D$39:$D$782,СВЦЭМ!$A$39:$A$782,$A29,СВЦЭМ!$B$39:$B$782,N$11)+'СЕТ СН'!$F$14+СВЦЭМ!$D$10+'СЕТ СН'!$F$5-'СЕТ СН'!$F$24</f>
        <v>4870.1445491000004</v>
      </c>
      <c r="O29" s="36">
        <f>SUMIFS(СВЦЭМ!$D$39:$D$782,СВЦЭМ!$A$39:$A$782,$A29,СВЦЭМ!$B$39:$B$782,O$11)+'СЕТ СН'!$F$14+СВЦЭМ!$D$10+'СЕТ СН'!$F$5-'СЕТ СН'!$F$24</f>
        <v>4842.6553036400001</v>
      </c>
      <c r="P29" s="36">
        <f>SUMIFS(СВЦЭМ!$D$39:$D$782,СВЦЭМ!$A$39:$A$782,$A29,СВЦЭМ!$B$39:$B$782,P$11)+'СЕТ СН'!$F$14+СВЦЭМ!$D$10+'СЕТ СН'!$F$5-'СЕТ СН'!$F$24</f>
        <v>4861.0332529400002</v>
      </c>
      <c r="Q29" s="36">
        <f>SUMIFS(СВЦЭМ!$D$39:$D$782,СВЦЭМ!$A$39:$A$782,$A29,СВЦЭМ!$B$39:$B$782,Q$11)+'СЕТ СН'!$F$14+СВЦЭМ!$D$10+'СЕТ СН'!$F$5-'СЕТ СН'!$F$24</f>
        <v>4868.8114855399999</v>
      </c>
      <c r="R29" s="36">
        <f>SUMIFS(СВЦЭМ!$D$39:$D$782,СВЦЭМ!$A$39:$A$782,$A29,СВЦЭМ!$B$39:$B$782,R$11)+'СЕТ СН'!$F$14+СВЦЭМ!$D$10+'СЕТ СН'!$F$5-'СЕТ СН'!$F$24</f>
        <v>4922.0737505200004</v>
      </c>
      <c r="S29" s="36">
        <f>SUMIFS(СВЦЭМ!$D$39:$D$782,СВЦЭМ!$A$39:$A$782,$A29,СВЦЭМ!$B$39:$B$782,S$11)+'СЕТ СН'!$F$14+СВЦЭМ!$D$10+'СЕТ СН'!$F$5-'СЕТ СН'!$F$24</f>
        <v>4883.4956300499998</v>
      </c>
      <c r="T29" s="36">
        <f>SUMIFS(СВЦЭМ!$D$39:$D$782,СВЦЭМ!$A$39:$A$782,$A29,СВЦЭМ!$B$39:$B$782,T$11)+'СЕТ СН'!$F$14+СВЦЭМ!$D$10+'СЕТ СН'!$F$5-'СЕТ СН'!$F$24</f>
        <v>4873.7396391399998</v>
      </c>
      <c r="U29" s="36">
        <f>SUMIFS(СВЦЭМ!$D$39:$D$782,СВЦЭМ!$A$39:$A$782,$A29,СВЦЭМ!$B$39:$B$782,U$11)+'СЕТ СН'!$F$14+СВЦЭМ!$D$10+'СЕТ СН'!$F$5-'СЕТ СН'!$F$24</f>
        <v>4862.1212015399997</v>
      </c>
      <c r="V29" s="36">
        <f>SUMIFS(СВЦЭМ!$D$39:$D$782,СВЦЭМ!$A$39:$A$782,$A29,СВЦЭМ!$B$39:$B$782,V$11)+'СЕТ СН'!$F$14+СВЦЭМ!$D$10+'СЕТ СН'!$F$5-'СЕТ СН'!$F$24</f>
        <v>4828.56769712</v>
      </c>
      <c r="W29" s="36">
        <f>SUMIFS(СВЦЭМ!$D$39:$D$782,СВЦЭМ!$A$39:$A$782,$A29,СВЦЭМ!$B$39:$B$782,W$11)+'СЕТ СН'!$F$14+СВЦЭМ!$D$10+'СЕТ СН'!$F$5-'СЕТ СН'!$F$24</f>
        <v>4841.9909337299996</v>
      </c>
      <c r="X29" s="36">
        <f>SUMIFS(СВЦЭМ!$D$39:$D$782,СВЦЭМ!$A$39:$A$782,$A29,СВЦЭМ!$B$39:$B$782,X$11)+'СЕТ СН'!$F$14+СВЦЭМ!$D$10+'СЕТ СН'!$F$5-'СЕТ СН'!$F$24</f>
        <v>4881.7814656099999</v>
      </c>
      <c r="Y29" s="36">
        <f>SUMIFS(СВЦЭМ!$D$39:$D$782,СВЦЭМ!$A$39:$A$782,$A29,СВЦЭМ!$B$39:$B$782,Y$11)+'СЕТ СН'!$F$14+СВЦЭМ!$D$10+'СЕТ СН'!$F$5-'СЕТ СН'!$F$24</f>
        <v>4908.3261001400006</v>
      </c>
    </row>
    <row r="30" spans="1:25" ht="15.75" x14ac:dyDescent="0.2">
      <c r="A30" s="35">
        <f t="shared" si="0"/>
        <v>45004</v>
      </c>
      <c r="B30" s="36">
        <f>SUMIFS(СВЦЭМ!$D$39:$D$782,СВЦЭМ!$A$39:$A$782,$A30,СВЦЭМ!$B$39:$B$782,B$11)+'СЕТ СН'!$F$14+СВЦЭМ!$D$10+'СЕТ СН'!$F$5-'СЕТ СН'!$F$24</f>
        <v>4951.8171027999997</v>
      </c>
      <c r="C30" s="36">
        <f>SUMIFS(СВЦЭМ!$D$39:$D$782,СВЦЭМ!$A$39:$A$782,$A30,СВЦЭМ!$B$39:$B$782,C$11)+'СЕТ СН'!$F$14+СВЦЭМ!$D$10+'СЕТ СН'!$F$5-'СЕТ СН'!$F$24</f>
        <v>4985.26482141</v>
      </c>
      <c r="D30" s="36">
        <f>SUMIFS(СВЦЭМ!$D$39:$D$782,СВЦЭМ!$A$39:$A$782,$A30,СВЦЭМ!$B$39:$B$782,D$11)+'СЕТ СН'!$F$14+СВЦЭМ!$D$10+'СЕТ СН'!$F$5-'СЕТ СН'!$F$24</f>
        <v>5053.8793270200003</v>
      </c>
      <c r="E30" s="36">
        <f>SUMIFS(СВЦЭМ!$D$39:$D$782,СВЦЭМ!$A$39:$A$782,$A30,СВЦЭМ!$B$39:$B$782,E$11)+'СЕТ СН'!$F$14+СВЦЭМ!$D$10+'СЕТ СН'!$F$5-'СЕТ СН'!$F$24</f>
        <v>5054.2226916399995</v>
      </c>
      <c r="F30" s="36">
        <f>SUMIFS(СВЦЭМ!$D$39:$D$782,СВЦЭМ!$A$39:$A$782,$A30,СВЦЭМ!$B$39:$B$782,F$11)+'СЕТ СН'!$F$14+СВЦЭМ!$D$10+'СЕТ СН'!$F$5-'СЕТ СН'!$F$24</f>
        <v>5056.2060561899998</v>
      </c>
      <c r="G30" s="36">
        <f>SUMIFS(СВЦЭМ!$D$39:$D$782,СВЦЭМ!$A$39:$A$782,$A30,СВЦЭМ!$B$39:$B$782,G$11)+'СЕТ СН'!$F$14+СВЦЭМ!$D$10+'СЕТ СН'!$F$5-'СЕТ СН'!$F$24</f>
        <v>5051.1845898400006</v>
      </c>
      <c r="H30" s="36">
        <f>SUMIFS(СВЦЭМ!$D$39:$D$782,СВЦЭМ!$A$39:$A$782,$A30,СВЦЭМ!$B$39:$B$782,H$11)+'СЕТ СН'!$F$14+СВЦЭМ!$D$10+'СЕТ СН'!$F$5-'СЕТ СН'!$F$24</f>
        <v>5039.6799811000001</v>
      </c>
      <c r="I30" s="36">
        <f>SUMIFS(СВЦЭМ!$D$39:$D$782,СВЦЭМ!$A$39:$A$782,$A30,СВЦЭМ!$B$39:$B$782,I$11)+'СЕТ СН'!$F$14+СВЦЭМ!$D$10+'СЕТ СН'!$F$5-'СЕТ СН'!$F$24</f>
        <v>4992.46918878</v>
      </c>
      <c r="J30" s="36">
        <f>SUMIFS(СВЦЭМ!$D$39:$D$782,СВЦЭМ!$A$39:$A$782,$A30,СВЦЭМ!$B$39:$B$782,J$11)+'СЕТ СН'!$F$14+СВЦЭМ!$D$10+'СЕТ СН'!$F$5-'СЕТ СН'!$F$24</f>
        <v>4983.9731231400001</v>
      </c>
      <c r="K30" s="36">
        <f>SUMIFS(СВЦЭМ!$D$39:$D$782,СВЦЭМ!$A$39:$A$782,$A30,СВЦЭМ!$B$39:$B$782,K$11)+'СЕТ СН'!$F$14+СВЦЭМ!$D$10+'СЕТ СН'!$F$5-'СЕТ СН'!$F$24</f>
        <v>4915.5645505499997</v>
      </c>
      <c r="L30" s="36">
        <f>SUMIFS(СВЦЭМ!$D$39:$D$782,СВЦЭМ!$A$39:$A$782,$A30,СВЦЭМ!$B$39:$B$782,L$11)+'СЕТ СН'!$F$14+СВЦЭМ!$D$10+'СЕТ СН'!$F$5-'СЕТ СН'!$F$24</f>
        <v>4882.1382044100001</v>
      </c>
      <c r="M30" s="36">
        <f>SUMIFS(СВЦЭМ!$D$39:$D$782,СВЦЭМ!$A$39:$A$782,$A30,СВЦЭМ!$B$39:$B$782,M$11)+'СЕТ СН'!$F$14+СВЦЭМ!$D$10+'СЕТ СН'!$F$5-'СЕТ СН'!$F$24</f>
        <v>4876.8907091600004</v>
      </c>
      <c r="N30" s="36">
        <f>SUMIFS(СВЦЭМ!$D$39:$D$782,СВЦЭМ!$A$39:$A$782,$A30,СВЦЭМ!$B$39:$B$782,N$11)+'СЕТ СН'!$F$14+СВЦЭМ!$D$10+'СЕТ СН'!$F$5-'СЕТ СН'!$F$24</f>
        <v>4898.9554240400003</v>
      </c>
      <c r="O30" s="36">
        <f>SUMIFS(СВЦЭМ!$D$39:$D$782,СВЦЭМ!$A$39:$A$782,$A30,СВЦЭМ!$B$39:$B$782,O$11)+'СЕТ СН'!$F$14+СВЦЭМ!$D$10+'СЕТ СН'!$F$5-'СЕТ СН'!$F$24</f>
        <v>4920.1747704600002</v>
      </c>
      <c r="P30" s="36">
        <f>SUMIFS(СВЦЭМ!$D$39:$D$782,СВЦЭМ!$A$39:$A$782,$A30,СВЦЭМ!$B$39:$B$782,P$11)+'СЕТ СН'!$F$14+СВЦЭМ!$D$10+'СЕТ СН'!$F$5-'СЕТ СН'!$F$24</f>
        <v>4923.6370174000003</v>
      </c>
      <c r="Q30" s="36">
        <f>SUMIFS(СВЦЭМ!$D$39:$D$782,СВЦЭМ!$A$39:$A$782,$A30,СВЦЭМ!$B$39:$B$782,Q$11)+'СЕТ СН'!$F$14+СВЦЭМ!$D$10+'СЕТ СН'!$F$5-'СЕТ СН'!$F$24</f>
        <v>4928.0999639500005</v>
      </c>
      <c r="R30" s="36">
        <f>SUMIFS(СВЦЭМ!$D$39:$D$782,СВЦЭМ!$A$39:$A$782,$A30,СВЦЭМ!$B$39:$B$782,R$11)+'СЕТ СН'!$F$14+СВЦЭМ!$D$10+'СЕТ СН'!$F$5-'СЕТ СН'!$F$24</f>
        <v>4933.4618937800005</v>
      </c>
      <c r="S30" s="36">
        <f>SUMIFS(СВЦЭМ!$D$39:$D$782,СВЦЭМ!$A$39:$A$782,$A30,СВЦЭМ!$B$39:$B$782,S$11)+'СЕТ СН'!$F$14+СВЦЭМ!$D$10+'СЕТ СН'!$F$5-'СЕТ СН'!$F$24</f>
        <v>4913.5421696200001</v>
      </c>
      <c r="T30" s="36">
        <f>SUMIFS(СВЦЭМ!$D$39:$D$782,СВЦЭМ!$A$39:$A$782,$A30,СВЦЭМ!$B$39:$B$782,T$11)+'СЕТ СН'!$F$14+СВЦЭМ!$D$10+'СЕТ СН'!$F$5-'СЕТ СН'!$F$24</f>
        <v>4900.1961342300001</v>
      </c>
      <c r="U30" s="36">
        <f>SUMIFS(СВЦЭМ!$D$39:$D$782,СВЦЭМ!$A$39:$A$782,$A30,СВЦЭМ!$B$39:$B$782,U$11)+'СЕТ СН'!$F$14+СВЦЭМ!$D$10+'СЕТ СН'!$F$5-'СЕТ СН'!$F$24</f>
        <v>4867.9590964500003</v>
      </c>
      <c r="V30" s="36">
        <f>SUMIFS(СВЦЭМ!$D$39:$D$782,СВЦЭМ!$A$39:$A$782,$A30,СВЦЭМ!$B$39:$B$782,V$11)+'СЕТ СН'!$F$14+СВЦЭМ!$D$10+'СЕТ СН'!$F$5-'СЕТ СН'!$F$24</f>
        <v>4854.4073897600001</v>
      </c>
      <c r="W30" s="36">
        <f>SUMIFS(СВЦЭМ!$D$39:$D$782,СВЦЭМ!$A$39:$A$782,$A30,СВЦЭМ!$B$39:$B$782,W$11)+'СЕТ СН'!$F$14+СВЦЭМ!$D$10+'СЕТ СН'!$F$5-'СЕТ СН'!$F$24</f>
        <v>4860.2602402800003</v>
      </c>
      <c r="X30" s="36">
        <f>SUMIFS(СВЦЭМ!$D$39:$D$782,СВЦЭМ!$A$39:$A$782,$A30,СВЦЭМ!$B$39:$B$782,X$11)+'СЕТ СН'!$F$14+СВЦЭМ!$D$10+'СЕТ СН'!$F$5-'СЕТ СН'!$F$24</f>
        <v>4904.5286177199996</v>
      </c>
      <c r="Y30" s="36">
        <f>SUMIFS(СВЦЭМ!$D$39:$D$782,СВЦЭМ!$A$39:$A$782,$A30,СВЦЭМ!$B$39:$B$782,Y$11)+'СЕТ СН'!$F$14+СВЦЭМ!$D$10+'СЕТ СН'!$F$5-'СЕТ СН'!$F$24</f>
        <v>4958.4230697200001</v>
      </c>
    </row>
    <row r="31" spans="1:25" ht="15.75" x14ac:dyDescent="0.2">
      <c r="A31" s="35">
        <f t="shared" si="0"/>
        <v>45005</v>
      </c>
      <c r="B31" s="36">
        <f>SUMIFS(СВЦЭМ!$D$39:$D$782,СВЦЭМ!$A$39:$A$782,$A31,СВЦЭМ!$B$39:$B$782,B$11)+'СЕТ СН'!$F$14+СВЦЭМ!$D$10+'СЕТ СН'!$F$5-'СЕТ СН'!$F$24</f>
        <v>4961.1284197499999</v>
      </c>
      <c r="C31" s="36">
        <f>SUMIFS(СВЦЭМ!$D$39:$D$782,СВЦЭМ!$A$39:$A$782,$A31,СВЦЭМ!$B$39:$B$782,C$11)+'СЕТ СН'!$F$14+СВЦЭМ!$D$10+'СЕТ СН'!$F$5-'СЕТ СН'!$F$24</f>
        <v>5009.27895696</v>
      </c>
      <c r="D31" s="36">
        <f>SUMIFS(СВЦЭМ!$D$39:$D$782,СВЦЭМ!$A$39:$A$782,$A31,СВЦЭМ!$B$39:$B$782,D$11)+'СЕТ СН'!$F$14+СВЦЭМ!$D$10+'СЕТ СН'!$F$5-'СЕТ СН'!$F$24</f>
        <v>5029.9514125799997</v>
      </c>
      <c r="E31" s="36">
        <f>SUMIFS(СВЦЭМ!$D$39:$D$782,СВЦЭМ!$A$39:$A$782,$A31,СВЦЭМ!$B$39:$B$782,E$11)+'СЕТ СН'!$F$14+СВЦЭМ!$D$10+'СЕТ СН'!$F$5-'СЕТ СН'!$F$24</f>
        <v>5046.3096590499999</v>
      </c>
      <c r="F31" s="36">
        <f>SUMIFS(СВЦЭМ!$D$39:$D$782,СВЦЭМ!$A$39:$A$782,$A31,СВЦЭМ!$B$39:$B$782,F$11)+'СЕТ СН'!$F$14+СВЦЭМ!$D$10+'СЕТ СН'!$F$5-'СЕТ СН'!$F$24</f>
        <v>5032.5797277600004</v>
      </c>
      <c r="G31" s="36">
        <f>SUMIFS(СВЦЭМ!$D$39:$D$782,СВЦЭМ!$A$39:$A$782,$A31,СВЦЭМ!$B$39:$B$782,G$11)+'СЕТ СН'!$F$14+СВЦЭМ!$D$10+'СЕТ СН'!$F$5-'СЕТ СН'!$F$24</f>
        <v>5022.9862825700002</v>
      </c>
      <c r="H31" s="36">
        <f>SUMIFS(СВЦЭМ!$D$39:$D$782,СВЦЭМ!$A$39:$A$782,$A31,СВЦЭМ!$B$39:$B$782,H$11)+'СЕТ СН'!$F$14+СВЦЭМ!$D$10+'СЕТ СН'!$F$5-'СЕТ СН'!$F$24</f>
        <v>5056.5374974200004</v>
      </c>
      <c r="I31" s="36">
        <f>SUMIFS(СВЦЭМ!$D$39:$D$782,СВЦЭМ!$A$39:$A$782,$A31,СВЦЭМ!$B$39:$B$782,I$11)+'СЕТ СН'!$F$14+СВЦЭМ!$D$10+'СЕТ СН'!$F$5-'СЕТ СН'!$F$24</f>
        <v>4967.2412333100001</v>
      </c>
      <c r="J31" s="36">
        <f>SUMIFS(СВЦЭМ!$D$39:$D$782,СВЦЭМ!$A$39:$A$782,$A31,СВЦЭМ!$B$39:$B$782,J$11)+'СЕТ СН'!$F$14+СВЦЭМ!$D$10+'СЕТ СН'!$F$5-'СЕТ СН'!$F$24</f>
        <v>4964.0293240199999</v>
      </c>
      <c r="K31" s="36">
        <f>SUMIFS(СВЦЭМ!$D$39:$D$782,СВЦЭМ!$A$39:$A$782,$A31,СВЦЭМ!$B$39:$B$782,K$11)+'СЕТ СН'!$F$14+СВЦЭМ!$D$10+'СЕТ СН'!$F$5-'СЕТ СН'!$F$24</f>
        <v>4929.5617151999995</v>
      </c>
      <c r="L31" s="36">
        <f>SUMIFS(СВЦЭМ!$D$39:$D$782,СВЦЭМ!$A$39:$A$782,$A31,СВЦЭМ!$B$39:$B$782,L$11)+'СЕТ СН'!$F$14+СВЦЭМ!$D$10+'СЕТ СН'!$F$5-'СЕТ СН'!$F$24</f>
        <v>4920.64260285</v>
      </c>
      <c r="M31" s="36">
        <f>SUMIFS(СВЦЭМ!$D$39:$D$782,СВЦЭМ!$A$39:$A$782,$A31,СВЦЭМ!$B$39:$B$782,M$11)+'СЕТ СН'!$F$14+СВЦЭМ!$D$10+'СЕТ СН'!$F$5-'СЕТ СН'!$F$24</f>
        <v>4933.7418673700004</v>
      </c>
      <c r="N31" s="36">
        <f>SUMIFS(СВЦЭМ!$D$39:$D$782,СВЦЭМ!$A$39:$A$782,$A31,СВЦЭМ!$B$39:$B$782,N$11)+'СЕТ СН'!$F$14+СВЦЭМ!$D$10+'СЕТ СН'!$F$5-'СЕТ СН'!$F$24</f>
        <v>4976.68093211</v>
      </c>
      <c r="O31" s="36">
        <f>SUMIFS(СВЦЭМ!$D$39:$D$782,СВЦЭМ!$A$39:$A$782,$A31,СВЦЭМ!$B$39:$B$782,O$11)+'СЕТ СН'!$F$14+СВЦЭМ!$D$10+'СЕТ СН'!$F$5-'СЕТ СН'!$F$24</f>
        <v>5005.9256163</v>
      </c>
      <c r="P31" s="36">
        <f>SUMIFS(СВЦЭМ!$D$39:$D$782,СВЦЭМ!$A$39:$A$782,$A31,СВЦЭМ!$B$39:$B$782,P$11)+'СЕТ СН'!$F$14+СВЦЭМ!$D$10+'СЕТ СН'!$F$5-'СЕТ СН'!$F$24</f>
        <v>5012.1759718200001</v>
      </c>
      <c r="Q31" s="36">
        <f>SUMIFS(СВЦЭМ!$D$39:$D$782,СВЦЭМ!$A$39:$A$782,$A31,СВЦЭМ!$B$39:$B$782,Q$11)+'СЕТ СН'!$F$14+СВЦЭМ!$D$10+'СЕТ СН'!$F$5-'СЕТ СН'!$F$24</f>
        <v>5022.9354163999997</v>
      </c>
      <c r="R31" s="36">
        <f>SUMIFS(СВЦЭМ!$D$39:$D$782,СВЦЭМ!$A$39:$A$782,$A31,СВЦЭМ!$B$39:$B$782,R$11)+'СЕТ СН'!$F$14+СВЦЭМ!$D$10+'СЕТ СН'!$F$5-'СЕТ СН'!$F$24</f>
        <v>5017.4958156900002</v>
      </c>
      <c r="S31" s="36">
        <f>SUMIFS(СВЦЭМ!$D$39:$D$782,СВЦЭМ!$A$39:$A$782,$A31,СВЦЭМ!$B$39:$B$782,S$11)+'СЕТ СН'!$F$14+СВЦЭМ!$D$10+'СЕТ СН'!$F$5-'СЕТ СН'!$F$24</f>
        <v>4998.9106218400002</v>
      </c>
      <c r="T31" s="36">
        <f>SUMIFS(СВЦЭМ!$D$39:$D$782,СВЦЭМ!$A$39:$A$782,$A31,СВЦЭМ!$B$39:$B$782,T$11)+'СЕТ СН'!$F$14+СВЦЭМ!$D$10+'СЕТ СН'!$F$5-'СЕТ СН'!$F$24</f>
        <v>4971.5412472300004</v>
      </c>
      <c r="U31" s="36">
        <f>SUMIFS(СВЦЭМ!$D$39:$D$782,СВЦЭМ!$A$39:$A$782,$A31,СВЦЭМ!$B$39:$B$782,U$11)+'СЕТ СН'!$F$14+СВЦЭМ!$D$10+'СЕТ СН'!$F$5-'СЕТ СН'!$F$24</f>
        <v>4931.2515850399996</v>
      </c>
      <c r="V31" s="36">
        <f>SUMIFS(СВЦЭМ!$D$39:$D$782,СВЦЭМ!$A$39:$A$782,$A31,СВЦЭМ!$B$39:$B$782,V$11)+'СЕТ СН'!$F$14+СВЦЭМ!$D$10+'СЕТ СН'!$F$5-'СЕТ СН'!$F$24</f>
        <v>4918.04365048</v>
      </c>
      <c r="W31" s="36">
        <f>SUMIFS(СВЦЭМ!$D$39:$D$782,СВЦЭМ!$A$39:$A$782,$A31,СВЦЭМ!$B$39:$B$782,W$11)+'СЕТ СН'!$F$14+СВЦЭМ!$D$10+'СЕТ СН'!$F$5-'СЕТ СН'!$F$24</f>
        <v>4917.4891590200004</v>
      </c>
      <c r="X31" s="36">
        <f>SUMIFS(СВЦЭМ!$D$39:$D$782,СВЦЭМ!$A$39:$A$782,$A31,СВЦЭМ!$B$39:$B$782,X$11)+'СЕТ СН'!$F$14+СВЦЭМ!$D$10+'СЕТ СН'!$F$5-'СЕТ СН'!$F$24</f>
        <v>4962.1765788000002</v>
      </c>
      <c r="Y31" s="36">
        <f>SUMIFS(СВЦЭМ!$D$39:$D$782,СВЦЭМ!$A$39:$A$782,$A31,СВЦЭМ!$B$39:$B$782,Y$11)+'СЕТ СН'!$F$14+СВЦЭМ!$D$10+'СЕТ СН'!$F$5-'СЕТ СН'!$F$24</f>
        <v>5000.7658226499998</v>
      </c>
    </row>
    <row r="32" spans="1:25" ht="15.75" x14ac:dyDescent="0.2">
      <c r="A32" s="35">
        <f t="shared" si="0"/>
        <v>45006</v>
      </c>
      <c r="B32" s="36">
        <f>SUMIFS(СВЦЭМ!$D$39:$D$782,СВЦЭМ!$A$39:$A$782,$A32,СВЦЭМ!$B$39:$B$782,B$11)+'СЕТ СН'!$F$14+СВЦЭМ!$D$10+'СЕТ СН'!$F$5-'СЕТ СН'!$F$24</f>
        <v>4917.4806984799998</v>
      </c>
      <c r="C32" s="36">
        <f>SUMIFS(СВЦЭМ!$D$39:$D$782,СВЦЭМ!$A$39:$A$782,$A32,СВЦЭМ!$B$39:$B$782,C$11)+'СЕТ СН'!$F$14+СВЦЭМ!$D$10+'СЕТ СН'!$F$5-'СЕТ СН'!$F$24</f>
        <v>4964.9348164399998</v>
      </c>
      <c r="D32" s="36">
        <f>SUMIFS(СВЦЭМ!$D$39:$D$782,СВЦЭМ!$A$39:$A$782,$A32,СВЦЭМ!$B$39:$B$782,D$11)+'СЕТ СН'!$F$14+СВЦЭМ!$D$10+'СЕТ СН'!$F$5-'СЕТ СН'!$F$24</f>
        <v>4992.2076650400004</v>
      </c>
      <c r="E32" s="36">
        <f>SUMIFS(СВЦЭМ!$D$39:$D$782,СВЦЭМ!$A$39:$A$782,$A32,СВЦЭМ!$B$39:$B$782,E$11)+'СЕТ СН'!$F$14+СВЦЭМ!$D$10+'СЕТ СН'!$F$5-'СЕТ СН'!$F$24</f>
        <v>4999.2445757100004</v>
      </c>
      <c r="F32" s="36">
        <f>SUMIFS(СВЦЭМ!$D$39:$D$782,СВЦЭМ!$A$39:$A$782,$A32,СВЦЭМ!$B$39:$B$782,F$11)+'СЕТ СН'!$F$14+СВЦЭМ!$D$10+'СЕТ СН'!$F$5-'СЕТ СН'!$F$24</f>
        <v>4967.3045061800003</v>
      </c>
      <c r="G32" s="36">
        <f>SUMIFS(СВЦЭМ!$D$39:$D$782,СВЦЭМ!$A$39:$A$782,$A32,СВЦЭМ!$B$39:$B$782,G$11)+'СЕТ СН'!$F$14+СВЦЭМ!$D$10+'СЕТ СН'!$F$5-'СЕТ СН'!$F$24</f>
        <v>4969.4836723600001</v>
      </c>
      <c r="H32" s="36">
        <f>SUMIFS(СВЦЭМ!$D$39:$D$782,СВЦЭМ!$A$39:$A$782,$A32,СВЦЭМ!$B$39:$B$782,H$11)+'СЕТ СН'!$F$14+СВЦЭМ!$D$10+'СЕТ СН'!$F$5-'СЕТ СН'!$F$24</f>
        <v>4909.3825259499999</v>
      </c>
      <c r="I32" s="36">
        <f>SUMIFS(СВЦЭМ!$D$39:$D$782,СВЦЭМ!$A$39:$A$782,$A32,СВЦЭМ!$B$39:$B$782,I$11)+'СЕТ СН'!$F$14+СВЦЭМ!$D$10+'СЕТ СН'!$F$5-'СЕТ СН'!$F$24</f>
        <v>4847.5716938599999</v>
      </c>
      <c r="J32" s="36">
        <f>SUMIFS(СВЦЭМ!$D$39:$D$782,СВЦЭМ!$A$39:$A$782,$A32,СВЦЭМ!$B$39:$B$782,J$11)+'СЕТ СН'!$F$14+СВЦЭМ!$D$10+'СЕТ СН'!$F$5-'СЕТ СН'!$F$24</f>
        <v>4846.0707887299995</v>
      </c>
      <c r="K32" s="36">
        <f>SUMIFS(СВЦЭМ!$D$39:$D$782,СВЦЭМ!$A$39:$A$782,$A32,СВЦЭМ!$B$39:$B$782,K$11)+'СЕТ СН'!$F$14+СВЦЭМ!$D$10+'СЕТ СН'!$F$5-'СЕТ СН'!$F$24</f>
        <v>4830.5766415500002</v>
      </c>
      <c r="L32" s="36">
        <f>SUMIFS(СВЦЭМ!$D$39:$D$782,СВЦЭМ!$A$39:$A$782,$A32,СВЦЭМ!$B$39:$B$782,L$11)+'СЕТ СН'!$F$14+СВЦЭМ!$D$10+'СЕТ СН'!$F$5-'СЕТ СН'!$F$24</f>
        <v>4839.1111453800004</v>
      </c>
      <c r="M32" s="36">
        <f>SUMIFS(СВЦЭМ!$D$39:$D$782,СВЦЭМ!$A$39:$A$782,$A32,СВЦЭМ!$B$39:$B$782,M$11)+'СЕТ СН'!$F$14+СВЦЭМ!$D$10+'СЕТ СН'!$F$5-'СЕТ СН'!$F$24</f>
        <v>4880.1408977299998</v>
      </c>
      <c r="N32" s="36">
        <f>SUMIFS(СВЦЭМ!$D$39:$D$782,СВЦЭМ!$A$39:$A$782,$A32,СВЦЭМ!$B$39:$B$782,N$11)+'СЕТ СН'!$F$14+СВЦЭМ!$D$10+'СЕТ СН'!$F$5-'СЕТ СН'!$F$24</f>
        <v>4913.30075519</v>
      </c>
      <c r="O32" s="36">
        <f>SUMIFS(СВЦЭМ!$D$39:$D$782,СВЦЭМ!$A$39:$A$782,$A32,СВЦЭМ!$B$39:$B$782,O$11)+'СЕТ СН'!$F$14+СВЦЭМ!$D$10+'СЕТ СН'!$F$5-'СЕТ СН'!$F$24</f>
        <v>4955.8836462899999</v>
      </c>
      <c r="P32" s="36">
        <f>SUMIFS(СВЦЭМ!$D$39:$D$782,СВЦЭМ!$A$39:$A$782,$A32,СВЦЭМ!$B$39:$B$782,P$11)+'СЕТ СН'!$F$14+СВЦЭМ!$D$10+'СЕТ СН'!$F$5-'СЕТ СН'!$F$24</f>
        <v>4972.33910259</v>
      </c>
      <c r="Q32" s="36">
        <f>SUMIFS(СВЦЭМ!$D$39:$D$782,СВЦЭМ!$A$39:$A$782,$A32,СВЦЭМ!$B$39:$B$782,Q$11)+'СЕТ СН'!$F$14+СВЦЭМ!$D$10+'СЕТ СН'!$F$5-'СЕТ СН'!$F$24</f>
        <v>4975.9326913599998</v>
      </c>
      <c r="R32" s="36">
        <f>SUMIFS(СВЦЭМ!$D$39:$D$782,СВЦЭМ!$A$39:$A$782,$A32,СВЦЭМ!$B$39:$B$782,R$11)+'СЕТ СН'!$F$14+СВЦЭМ!$D$10+'СЕТ СН'!$F$5-'СЕТ СН'!$F$24</f>
        <v>4969.3895459400001</v>
      </c>
      <c r="S32" s="36">
        <f>SUMIFS(СВЦЭМ!$D$39:$D$782,СВЦЭМ!$A$39:$A$782,$A32,СВЦЭМ!$B$39:$B$782,S$11)+'СЕТ СН'!$F$14+СВЦЭМ!$D$10+'СЕТ СН'!$F$5-'СЕТ СН'!$F$24</f>
        <v>4950.4529734200005</v>
      </c>
      <c r="T32" s="36">
        <f>SUMIFS(СВЦЭМ!$D$39:$D$782,СВЦЭМ!$A$39:$A$782,$A32,СВЦЭМ!$B$39:$B$782,T$11)+'СЕТ СН'!$F$14+СВЦЭМ!$D$10+'СЕТ СН'!$F$5-'СЕТ СН'!$F$24</f>
        <v>4923.0323036199998</v>
      </c>
      <c r="U32" s="36">
        <f>SUMIFS(СВЦЭМ!$D$39:$D$782,СВЦЭМ!$A$39:$A$782,$A32,СВЦЭМ!$B$39:$B$782,U$11)+'СЕТ СН'!$F$14+СВЦЭМ!$D$10+'СЕТ СН'!$F$5-'СЕТ СН'!$F$24</f>
        <v>4892.8971190399998</v>
      </c>
      <c r="V32" s="36">
        <f>SUMIFS(СВЦЭМ!$D$39:$D$782,СВЦЭМ!$A$39:$A$782,$A32,СВЦЭМ!$B$39:$B$782,V$11)+'СЕТ СН'!$F$14+СВЦЭМ!$D$10+'СЕТ СН'!$F$5-'СЕТ СН'!$F$24</f>
        <v>4877.84739446</v>
      </c>
      <c r="W32" s="36">
        <f>SUMIFS(СВЦЭМ!$D$39:$D$782,СВЦЭМ!$A$39:$A$782,$A32,СВЦЭМ!$B$39:$B$782,W$11)+'СЕТ СН'!$F$14+СВЦЭМ!$D$10+'СЕТ СН'!$F$5-'СЕТ СН'!$F$24</f>
        <v>4884.0318332400002</v>
      </c>
      <c r="X32" s="36">
        <f>SUMIFS(СВЦЭМ!$D$39:$D$782,СВЦЭМ!$A$39:$A$782,$A32,СВЦЭМ!$B$39:$B$782,X$11)+'СЕТ СН'!$F$14+СВЦЭМ!$D$10+'СЕТ СН'!$F$5-'СЕТ СН'!$F$24</f>
        <v>4915.60367924</v>
      </c>
      <c r="Y32" s="36">
        <f>SUMIFS(СВЦЭМ!$D$39:$D$782,СВЦЭМ!$A$39:$A$782,$A32,СВЦЭМ!$B$39:$B$782,Y$11)+'СЕТ СН'!$F$14+СВЦЭМ!$D$10+'СЕТ СН'!$F$5-'СЕТ СН'!$F$24</f>
        <v>4949.1674765900007</v>
      </c>
    </row>
    <row r="33" spans="1:27" ht="15.75" x14ac:dyDescent="0.2">
      <c r="A33" s="35">
        <f t="shared" si="0"/>
        <v>45007</v>
      </c>
      <c r="B33" s="36">
        <f>SUMIFS(СВЦЭМ!$D$39:$D$782,СВЦЭМ!$A$39:$A$782,$A33,СВЦЭМ!$B$39:$B$782,B$11)+'СЕТ СН'!$F$14+СВЦЭМ!$D$10+'СЕТ СН'!$F$5-'СЕТ СН'!$F$24</f>
        <v>5060.38110891</v>
      </c>
      <c r="C33" s="36">
        <f>SUMIFS(СВЦЭМ!$D$39:$D$782,СВЦЭМ!$A$39:$A$782,$A33,СВЦЭМ!$B$39:$B$782,C$11)+'СЕТ СН'!$F$14+СВЦЭМ!$D$10+'СЕТ СН'!$F$5-'СЕТ СН'!$F$24</f>
        <v>5109.4451840399997</v>
      </c>
      <c r="D33" s="36">
        <f>SUMIFS(СВЦЭМ!$D$39:$D$782,СВЦЭМ!$A$39:$A$782,$A33,СВЦЭМ!$B$39:$B$782,D$11)+'СЕТ СН'!$F$14+СВЦЭМ!$D$10+'СЕТ СН'!$F$5-'СЕТ СН'!$F$24</f>
        <v>5188.1804843099999</v>
      </c>
      <c r="E33" s="36">
        <f>SUMIFS(СВЦЭМ!$D$39:$D$782,СВЦЭМ!$A$39:$A$782,$A33,СВЦЭМ!$B$39:$B$782,E$11)+'СЕТ СН'!$F$14+СВЦЭМ!$D$10+'СЕТ СН'!$F$5-'СЕТ СН'!$F$24</f>
        <v>5200.6957106999998</v>
      </c>
      <c r="F33" s="36">
        <f>SUMIFS(СВЦЭМ!$D$39:$D$782,СВЦЭМ!$A$39:$A$782,$A33,СВЦЭМ!$B$39:$B$782,F$11)+'СЕТ СН'!$F$14+СВЦЭМ!$D$10+'СЕТ СН'!$F$5-'СЕТ СН'!$F$24</f>
        <v>5211.7568738299997</v>
      </c>
      <c r="G33" s="36">
        <f>SUMIFS(СВЦЭМ!$D$39:$D$782,СВЦЭМ!$A$39:$A$782,$A33,СВЦЭМ!$B$39:$B$782,G$11)+'СЕТ СН'!$F$14+СВЦЭМ!$D$10+'СЕТ СН'!$F$5-'СЕТ СН'!$F$24</f>
        <v>5176.0290098999994</v>
      </c>
      <c r="H33" s="36">
        <f>SUMIFS(СВЦЭМ!$D$39:$D$782,СВЦЭМ!$A$39:$A$782,$A33,СВЦЭМ!$B$39:$B$782,H$11)+'СЕТ СН'!$F$14+СВЦЭМ!$D$10+'СЕТ СН'!$F$5-'СЕТ СН'!$F$24</f>
        <v>5116.3128632200005</v>
      </c>
      <c r="I33" s="36">
        <f>SUMIFS(СВЦЭМ!$D$39:$D$782,СВЦЭМ!$A$39:$A$782,$A33,СВЦЭМ!$B$39:$B$782,I$11)+'СЕТ СН'!$F$14+СВЦЭМ!$D$10+'СЕТ СН'!$F$5-'СЕТ СН'!$F$24</f>
        <v>5063.6498928199999</v>
      </c>
      <c r="J33" s="36">
        <f>SUMIFS(СВЦЭМ!$D$39:$D$782,СВЦЭМ!$A$39:$A$782,$A33,СВЦЭМ!$B$39:$B$782,J$11)+'СЕТ СН'!$F$14+СВЦЭМ!$D$10+'СЕТ СН'!$F$5-'СЕТ СН'!$F$24</f>
        <v>5053.7004799400002</v>
      </c>
      <c r="K33" s="36">
        <f>SUMIFS(СВЦЭМ!$D$39:$D$782,СВЦЭМ!$A$39:$A$782,$A33,СВЦЭМ!$B$39:$B$782,K$11)+'СЕТ СН'!$F$14+СВЦЭМ!$D$10+'СЕТ СН'!$F$5-'СЕТ СН'!$F$24</f>
        <v>5031.0180887799997</v>
      </c>
      <c r="L33" s="36">
        <f>SUMIFS(СВЦЭМ!$D$39:$D$782,СВЦЭМ!$A$39:$A$782,$A33,СВЦЭМ!$B$39:$B$782,L$11)+'СЕТ СН'!$F$14+СВЦЭМ!$D$10+'СЕТ СН'!$F$5-'СЕТ СН'!$F$24</f>
        <v>5033.37339479</v>
      </c>
      <c r="M33" s="36">
        <f>SUMIFS(СВЦЭМ!$D$39:$D$782,СВЦЭМ!$A$39:$A$782,$A33,СВЦЭМ!$B$39:$B$782,M$11)+'СЕТ СН'!$F$14+СВЦЭМ!$D$10+'СЕТ СН'!$F$5-'СЕТ СН'!$F$24</f>
        <v>5006.5801221199999</v>
      </c>
      <c r="N33" s="36">
        <f>SUMIFS(СВЦЭМ!$D$39:$D$782,СВЦЭМ!$A$39:$A$782,$A33,СВЦЭМ!$B$39:$B$782,N$11)+'СЕТ СН'!$F$14+СВЦЭМ!$D$10+'СЕТ СН'!$F$5-'СЕТ СН'!$F$24</f>
        <v>5115.1811814700004</v>
      </c>
      <c r="O33" s="36">
        <f>SUMIFS(СВЦЭМ!$D$39:$D$782,СВЦЭМ!$A$39:$A$782,$A33,СВЦЭМ!$B$39:$B$782,O$11)+'СЕТ СН'!$F$14+СВЦЭМ!$D$10+'СЕТ СН'!$F$5-'СЕТ СН'!$F$24</f>
        <v>5122.9681218900005</v>
      </c>
      <c r="P33" s="36">
        <f>SUMIFS(СВЦЭМ!$D$39:$D$782,СВЦЭМ!$A$39:$A$782,$A33,СВЦЭМ!$B$39:$B$782,P$11)+'СЕТ СН'!$F$14+СВЦЭМ!$D$10+'СЕТ СН'!$F$5-'СЕТ СН'!$F$24</f>
        <v>5125.8535331500007</v>
      </c>
      <c r="Q33" s="36">
        <f>SUMIFS(СВЦЭМ!$D$39:$D$782,СВЦЭМ!$A$39:$A$782,$A33,СВЦЭМ!$B$39:$B$782,Q$11)+'СЕТ СН'!$F$14+СВЦЭМ!$D$10+'СЕТ СН'!$F$5-'СЕТ СН'!$F$24</f>
        <v>5126.4933946399997</v>
      </c>
      <c r="R33" s="36">
        <f>SUMIFS(СВЦЭМ!$D$39:$D$782,СВЦЭМ!$A$39:$A$782,$A33,СВЦЭМ!$B$39:$B$782,R$11)+'СЕТ СН'!$F$14+СВЦЭМ!$D$10+'СЕТ СН'!$F$5-'СЕТ СН'!$F$24</f>
        <v>5096.7064748100001</v>
      </c>
      <c r="S33" s="36">
        <f>SUMIFS(СВЦЭМ!$D$39:$D$782,СВЦЭМ!$A$39:$A$782,$A33,СВЦЭМ!$B$39:$B$782,S$11)+'СЕТ СН'!$F$14+СВЦЭМ!$D$10+'СЕТ СН'!$F$5-'СЕТ СН'!$F$24</f>
        <v>5072.4532923400002</v>
      </c>
      <c r="T33" s="36">
        <f>SUMIFS(СВЦЭМ!$D$39:$D$782,СВЦЭМ!$A$39:$A$782,$A33,СВЦЭМ!$B$39:$B$782,T$11)+'СЕТ СН'!$F$14+СВЦЭМ!$D$10+'СЕТ СН'!$F$5-'СЕТ СН'!$F$24</f>
        <v>5073.7326506400004</v>
      </c>
      <c r="U33" s="36">
        <f>SUMIFS(СВЦЭМ!$D$39:$D$782,СВЦЭМ!$A$39:$A$782,$A33,СВЦЭМ!$B$39:$B$782,U$11)+'СЕТ СН'!$F$14+СВЦЭМ!$D$10+'СЕТ СН'!$F$5-'СЕТ СН'!$F$24</f>
        <v>5030.2179317700002</v>
      </c>
      <c r="V33" s="36">
        <f>SUMIFS(СВЦЭМ!$D$39:$D$782,СВЦЭМ!$A$39:$A$782,$A33,СВЦЭМ!$B$39:$B$782,V$11)+'СЕТ СН'!$F$14+СВЦЭМ!$D$10+'СЕТ СН'!$F$5-'СЕТ СН'!$F$24</f>
        <v>4997.5875874900003</v>
      </c>
      <c r="W33" s="36">
        <f>SUMIFS(СВЦЭМ!$D$39:$D$782,СВЦЭМ!$A$39:$A$782,$A33,СВЦЭМ!$B$39:$B$782,W$11)+'СЕТ СН'!$F$14+СВЦЭМ!$D$10+'СЕТ СН'!$F$5-'СЕТ СН'!$F$24</f>
        <v>4995.8721356200003</v>
      </c>
      <c r="X33" s="36">
        <f>SUMIFS(СВЦЭМ!$D$39:$D$782,СВЦЭМ!$A$39:$A$782,$A33,СВЦЭМ!$B$39:$B$782,X$11)+'СЕТ СН'!$F$14+СВЦЭМ!$D$10+'СЕТ СН'!$F$5-'СЕТ СН'!$F$24</f>
        <v>5005.3659750999996</v>
      </c>
      <c r="Y33" s="36">
        <f>SUMIFS(СВЦЭМ!$D$39:$D$782,СВЦЭМ!$A$39:$A$782,$A33,СВЦЭМ!$B$39:$B$782,Y$11)+'СЕТ СН'!$F$14+СВЦЭМ!$D$10+'СЕТ СН'!$F$5-'СЕТ СН'!$F$24</f>
        <v>5055.6151887599999</v>
      </c>
    </row>
    <row r="34" spans="1:27" ht="15.75" x14ac:dyDescent="0.2">
      <c r="A34" s="35">
        <f t="shared" si="0"/>
        <v>45008</v>
      </c>
      <c r="B34" s="36">
        <f>SUMIFS(СВЦЭМ!$D$39:$D$782,СВЦЭМ!$A$39:$A$782,$A34,СВЦЭМ!$B$39:$B$782,B$11)+'СЕТ СН'!$F$14+СВЦЭМ!$D$10+'СЕТ СН'!$F$5-'СЕТ СН'!$F$24</f>
        <v>5126.0976344400005</v>
      </c>
      <c r="C34" s="36">
        <f>SUMIFS(СВЦЭМ!$D$39:$D$782,СВЦЭМ!$A$39:$A$782,$A34,СВЦЭМ!$B$39:$B$782,C$11)+'СЕТ СН'!$F$14+СВЦЭМ!$D$10+'СЕТ СН'!$F$5-'СЕТ СН'!$F$24</f>
        <v>5196.6497901000002</v>
      </c>
      <c r="D34" s="36">
        <f>SUMIFS(СВЦЭМ!$D$39:$D$782,СВЦЭМ!$A$39:$A$782,$A34,СВЦЭМ!$B$39:$B$782,D$11)+'СЕТ СН'!$F$14+СВЦЭМ!$D$10+'СЕТ СН'!$F$5-'СЕТ СН'!$F$24</f>
        <v>5229.7756563299999</v>
      </c>
      <c r="E34" s="36">
        <f>SUMIFS(СВЦЭМ!$D$39:$D$782,СВЦЭМ!$A$39:$A$782,$A34,СВЦЭМ!$B$39:$B$782,E$11)+'СЕТ СН'!$F$14+СВЦЭМ!$D$10+'СЕТ СН'!$F$5-'СЕТ СН'!$F$24</f>
        <v>5250.3879867200003</v>
      </c>
      <c r="F34" s="36">
        <f>SUMIFS(СВЦЭМ!$D$39:$D$782,СВЦЭМ!$A$39:$A$782,$A34,СВЦЭМ!$B$39:$B$782,F$11)+'СЕТ СН'!$F$14+СВЦЭМ!$D$10+'СЕТ СН'!$F$5-'СЕТ СН'!$F$24</f>
        <v>5246.8165318400006</v>
      </c>
      <c r="G34" s="36">
        <f>SUMIFS(СВЦЭМ!$D$39:$D$782,СВЦЭМ!$A$39:$A$782,$A34,СВЦЭМ!$B$39:$B$782,G$11)+'СЕТ СН'!$F$14+СВЦЭМ!$D$10+'СЕТ СН'!$F$5-'СЕТ СН'!$F$24</f>
        <v>5177.0016022399996</v>
      </c>
      <c r="H34" s="36">
        <f>SUMIFS(СВЦЭМ!$D$39:$D$782,СВЦЭМ!$A$39:$A$782,$A34,СВЦЭМ!$B$39:$B$782,H$11)+'СЕТ СН'!$F$14+СВЦЭМ!$D$10+'СЕТ СН'!$F$5-'СЕТ СН'!$F$24</f>
        <v>5142.4297582700001</v>
      </c>
      <c r="I34" s="36">
        <f>SUMIFS(СВЦЭМ!$D$39:$D$782,СВЦЭМ!$A$39:$A$782,$A34,СВЦЭМ!$B$39:$B$782,I$11)+'СЕТ СН'!$F$14+СВЦЭМ!$D$10+'СЕТ СН'!$F$5-'СЕТ СН'!$F$24</f>
        <v>5079.1039181400001</v>
      </c>
      <c r="J34" s="36">
        <f>SUMIFS(СВЦЭМ!$D$39:$D$782,СВЦЭМ!$A$39:$A$782,$A34,СВЦЭМ!$B$39:$B$782,J$11)+'СЕТ СН'!$F$14+СВЦЭМ!$D$10+'СЕТ СН'!$F$5-'СЕТ СН'!$F$24</f>
        <v>5061.0411657900004</v>
      </c>
      <c r="K34" s="36">
        <f>SUMIFS(СВЦЭМ!$D$39:$D$782,СВЦЭМ!$A$39:$A$782,$A34,СВЦЭМ!$B$39:$B$782,K$11)+'СЕТ СН'!$F$14+СВЦЭМ!$D$10+'СЕТ СН'!$F$5-'СЕТ СН'!$F$24</f>
        <v>5037.7610863</v>
      </c>
      <c r="L34" s="36">
        <f>SUMIFS(СВЦЭМ!$D$39:$D$782,СВЦЭМ!$A$39:$A$782,$A34,СВЦЭМ!$B$39:$B$782,L$11)+'СЕТ СН'!$F$14+СВЦЭМ!$D$10+'СЕТ СН'!$F$5-'СЕТ СН'!$F$24</f>
        <v>5001.4244599499998</v>
      </c>
      <c r="M34" s="36">
        <f>SUMIFS(СВЦЭМ!$D$39:$D$782,СВЦЭМ!$A$39:$A$782,$A34,СВЦЭМ!$B$39:$B$782,M$11)+'СЕТ СН'!$F$14+СВЦЭМ!$D$10+'СЕТ СН'!$F$5-'СЕТ СН'!$F$24</f>
        <v>5026.9716549700006</v>
      </c>
      <c r="N34" s="36">
        <f>SUMIFS(СВЦЭМ!$D$39:$D$782,СВЦЭМ!$A$39:$A$782,$A34,СВЦЭМ!$B$39:$B$782,N$11)+'СЕТ СН'!$F$14+СВЦЭМ!$D$10+'СЕТ СН'!$F$5-'СЕТ СН'!$F$24</f>
        <v>5068.86039987</v>
      </c>
      <c r="O34" s="36">
        <f>SUMIFS(СВЦЭМ!$D$39:$D$782,СВЦЭМ!$A$39:$A$782,$A34,СВЦЭМ!$B$39:$B$782,O$11)+'СЕТ СН'!$F$14+СВЦЭМ!$D$10+'СЕТ СН'!$F$5-'СЕТ СН'!$F$24</f>
        <v>5105.9327279400004</v>
      </c>
      <c r="P34" s="36">
        <f>SUMIFS(СВЦЭМ!$D$39:$D$782,СВЦЭМ!$A$39:$A$782,$A34,СВЦЭМ!$B$39:$B$782,P$11)+'СЕТ СН'!$F$14+СВЦЭМ!$D$10+'СЕТ СН'!$F$5-'СЕТ СН'!$F$24</f>
        <v>5148.4815123900007</v>
      </c>
      <c r="Q34" s="36">
        <f>SUMIFS(СВЦЭМ!$D$39:$D$782,СВЦЭМ!$A$39:$A$782,$A34,СВЦЭМ!$B$39:$B$782,Q$11)+'СЕТ СН'!$F$14+СВЦЭМ!$D$10+'СЕТ СН'!$F$5-'СЕТ СН'!$F$24</f>
        <v>5147.1011250000001</v>
      </c>
      <c r="R34" s="36">
        <f>SUMIFS(СВЦЭМ!$D$39:$D$782,СВЦЭМ!$A$39:$A$782,$A34,СВЦЭМ!$B$39:$B$782,R$11)+'СЕТ СН'!$F$14+СВЦЭМ!$D$10+'СЕТ СН'!$F$5-'СЕТ СН'!$F$24</f>
        <v>5107.9422035099997</v>
      </c>
      <c r="S34" s="36">
        <f>SUMIFS(СВЦЭМ!$D$39:$D$782,СВЦЭМ!$A$39:$A$782,$A34,СВЦЭМ!$B$39:$B$782,S$11)+'СЕТ СН'!$F$14+СВЦЭМ!$D$10+'СЕТ СН'!$F$5-'СЕТ СН'!$F$24</f>
        <v>5091.9746362799997</v>
      </c>
      <c r="T34" s="36">
        <f>SUMIFS(СВЦЭМ!$D$39:$D$782,СВЦЭМ!$A$39:$A$782,$A34,СВЦЭМ!$B$39:$B$782,T$11)+'СЕТ СН'!$F$14+СВЦЭМ!$D$10+'СЕТ СН'!$F$5-'СЕТ СН'!$F$24</f>
        <v>5057.2606800699996</v>
      </c>
      <c r="U34" s="36">
        <f>SUMIFS(СВЦЭМ!$D$39:$D$782,СВЦЭМ!$A$39:$A$782,$A34,СВЦЭМ!$B$39:$B$782,U$11)+'СЕТ СН'!$F$14+СВЦЭМ!$D$10+'СЕТ СН'!$F$5-'СЕТ СН'!$F$24</f>
        <v>5013.3052818200003</v>
      </c>
      <c r="V34" s="36">
        <f>SUMIFS(СВЦЭМ!$D$39:$D$782,СВЦЭМ!$A$39:$A$782,$A34,СВЦЭМ!$B$39:$B$782,V$11)+'СЕТ СН'!$F$14+СВЦЭМ!$D$10+'СЕТ СН'!$F$5-'СЕТ СН'!$F$24</f>
        <v>4999.1100018100005</v>
      </c>
      <c r="W34" s="36">
        <f>SUMIFS(СВЦЭМ!$D$39:$D$782,СВЦЭМ!$A$39:$A$782,$A34,СВЦЭМ!$B$39:$B$782,W$11)+'СЕТ СН'!$F$14+СВЦЭМ!$D$10+'СЕТ СН'!$F$5-'СЕТ СН'!$F$24</f>
        <v>5035.5778084800004</v>
      </c>
      <c r="X34" s="36">
        <f>SUMIFS(СВЦЭМ!$D$39:$D$782,СВЦЭМ!$A$39:$A$782,$A34,СВЦЭМ!$B$39:$B$782,X$11)+'СЕТ СН'!$F$14+СВЦЭМ!$D$10+'СЕТ СН'!$F$5-'СЕТ СН'!$F$24</f>
        <v>5073.0580150200003</v>
      </c>
      <c r="Y34" s="36">
        <f>SUMIFS(СВЦЭМ!$D$39:$D$782,СВЦЭМ!$A$39:$A$782,$A34,СВЦЭМ!$B$39:$B$782,Y$11)+'СЕТ СН'!$F$14+СВЦЭМ!$D$10+'СЕТ СН'!$F$5-'СЕТ СН'!$F$24</f>
        <v>5105.1136966499998</v>
      </c>
    </row>
    <row r="35" spans="1:27" ht="15.75" x14ac:dyDescent="0.2">
      <c r="A35" s="35">
        <f t="shared" si="0"/>
        <v>45009</v>
      </c>
      <c r="B35" s="36">
        <f>SUMIFS(СВЦЭМ!$D$39:$D$782,СВЦЭМ!$A$39:$A$782,$A35,СВЦЭМ!$B$39:$B$782,B$11)+'СЕТ СН'!$F$14+СВЦЭМ!$D$10+'СЕТ СН'!$F$5-'СЕТ СН'!$F$24</f>
        <v>5199.8794848199996</v>
      </c>
      <c r="C35" s="36">
        <f>SUMIFS(СВЦЭМ!$D$39:$D$782,СВЦЭМ!$A$39:$A$782,$A35,СВЦЭМ!$B$39:$B$782,C$11)+'СЕТ СН'!$F$14+СВЦЭМ!$D$10+'СЕТ СН'!$F$5-'СЕТ СН'!$F$24</f>
        <v>5280.6856197800007</v>
      </c>
      <c r="D35" s="36">
        <f>SUMIFS(СВЦЭМ!$D$39:$D$782,СВЦЭМ!$A$39:$A$782,$A35,СВЦЭМ!$B$39:$B$782,D$11)+'СЕТ СН'!$F$14+СВЦЭМ!$D$10+'СЕТ СН'!$F$5-'СЕТ СН'!$F$24</f>
        <v>5270.7148969400005</v>
      </c>
      <c r="E35" s="36">
        <f>SUMIFS(СВЦЭМ!$D$39:$D$782,СВЦЭМ!$A$39:$A$782,$A35,СВЦЭМ!$B$39:$B$782,E$11)+'СЕТ СН'!$F$14+СВЦЭМ!$D$10+'СЕТ СН'!$F$5-'СЕТ СН'!$F$24</f>
        <v>5272.55512086</v>
      </c>
      <c r="F35" s="36">
        <f>SUMIFS(СВЦЭМ!$D$39:$D$782,СВЦЭМ!$A$39:$A$782,$A35,СВЦЭМ!$B$39:$B$782,F$11)+'СЕТ СН'!$F$14+СВЦЭМ!$D$10+'СЕТ СН'!$F$5-'СЕТ СН'!$F$24</f>
        <v>5272.1966849999999</v>
      </c>
      <c r="G35" s="36">
        <f>SUMIFS(СВЦЭМ!$D$39:$D$782,СВЦЭМ!$A$39:$A$782,$A35,СВЦЭМ!$B$39:$B$782,G$11)+'СЕТ СН'!$F$14+СВЦЭМ!$D$10+'СЕТ СН'!$F$5-'СЕТ СН'!$F$24</f>
        <v>5270.0035028800003</v>
      </c>
      <c r="H35" s="36">
        <f>SUMIFS(СВЦЭМ!$D$39:$D$782,СВЦЭМ!$A$39:$A$782,$A35,СВЦЭМ!$B$39:$B$782,H$11)+'СЕТ СН'!$F$14+СВЦЭМ!$D$10+'СЕТ СН'!$F$5-'СЕТ СН'!$F$24</f>
        <v>5250.3432157299994</v>
      </c>
      <c r="I35" s="36">
        <f>SUMIFS(СВЦЭМ!$D$39:$D$782,СВЦЭМ!$A$39:$A$782,$A35,СВЦЭМ!$B$39:$B$782,I$11)+'СЕТ СН'!$F$14+СВЦЭМ!$D$10+'СЕТ СН'!$F$5-'СЕТ СН'!$F$24</f>
        <v>5170.6941788300001</v>
      </c>
      <c r="J35" s="36">
        <f>SUMIFS(СВЦЭМ!$D$39:$D$782,СВЦЭМ!$A$39:$A$782,$A35,СВЦЭМ!$B$39:$B$782,J$11)+'СЕТ СН'!$F$14+СВЦЭМ!$D$10+'СЕТ СН'!$F$5-'СЕТ СН'!$F$24</f>
        <v>5163.2552913700001</v>
      </c>
      <c r="K35" s="36">
        <f>SUMIFS(СВЦЭМ!$D$39:$D$782,СВЦЭМ!$A$39:$A$782,$A35,СВЦЭМ!$B$39:$B$782,K$11)+'СЕТ СН'!$F$14+СВЦЭМ!$D$10+'СЕТ СН'!$F$5-'СЕТ СН'!$F$24</f>
        <v>5132.9908849200001</v>
      </c>
      <c r="L35" s="36">
        <f>SUMIFS(СВЦЭМ!$D$39:$D$782,СВЦЭМ!$A$39:$A$782,$A35,СВЦЭМ!$B$39:$B$782,L$11)+'СЕТ СН'!$F$14+СВЦЭМ!$D$10+'СЕТ СН'!$F$5-'СЕТ СН'!$F$24</f>
        <v>5074.4673784099996</v>
      </c>
      <c r="M35" s="36">
        <f>SUMIFS(СВЦЭМ!$D$39:$D$782,СВЦЭМ!$A$39:$A$782,$A35,СВЦЭМ!$B$39:$B$782,M$11)+'СЕТ СН'!$F$14+СВЦЭМ!$D$10+'СЕТ СН'!$F$5-'СЕТ СН'!$F$24</f>
        <v>5072.0318600299997</v>
      </c>
      <c r="N35" s="36">
        <f>SUMIFS(СВЦЭМ!$D$39:$D$782,СВЦЭМ!$A$39:$A$782,$A35,СВЦЭМ!$B$39:$B$782,N$11)+'СЕТ СН'!$F$14+СВЦЭМ!$D$10+'СЕТ СН'!$F$5-'СЕТ СН'!$F$24</f>
        <v>5080.4797228099997</v>
      </c>
      <c r="O35" s="36">
        <f>SUMIFS(СВЦЭМ!$D$39:$D$782,СВЦЭМ!$A$39:$A$782,$A35,СВЦЭМ!$B$39:$B$782,O$11)+'СЕТ СН'!$F$14+СВЦЭМ!$D$10+'СЕТ СН'!$F$5-'СЕТ СН'!$F$24</f>
        <v>5087.8456021100001</v>
      </c>
      <c r="P35" s="36">
        <f>SUMIFS(СВЦЭМ!$D$39:$D$782,СВЦЭМ!$A$39:$A$782,$A35,СВЦЭМ!$B$39:$B$782,P$11)+'СЕТ СН'!$F$14+СВЦЭМ!$D$10+'СЕТ СН'!$F$5-'СЕТ СН'!$F$24</f>
        <v>5097.6343319999996</v>
      </c>
      <c r="Q35" s="36">
        <f>SUMIFS(СВЦЭМ!$D$39:$D$782,СВЦЭМ!$A$39:$A$782,$A35,СВЦЭМ!$B$39:$B$782,Q$11)+'СЕТ СН'!$F$14+СВЦЭМ!$D$10+'СЕТ СН'!$F$5-'СЕТ СН'!$F$24</f>
        <v>5092.9299754000003</v>
      </c>
      <c r="R35" s="36">
        <f>SUMIFS(СВЦЭМ!$D$39:$D$782,СВЦЭМ!$A$39:$A$782,$A35,СВЦЭМ!$B$39:$B$782,R$11)+'СЕТ СН'!$F$14+СВЦЭМ!$D$10+'СЕТ СН'!$F$5-'СЕТ СН'!$F$24</f>
        <v>5094.5538345599998</v>
      </c>
      <c r="S35" s="36">
        <f>SUMIFS(СВЦЭМ!$D$39:$D$782,СВЦЭМ!$A$39:$A$782,$A35,СВЦЭМ!$B$39:$B$782,S$11)+'СЕТ СН'!$F$14+СВЦЭМ!$D$10+'СЕТ СН'!$F$5-'СЕТ СН'!$F$24</f>
        <v>5047.8993838699998</v>
      </c>
      <c r="T35" s="36">
        <f>SUMIFS(СВЦЭМ!$D$39:$D$782,СВЦЭМ!$A$39:$A$782,$A35,СВЦЭМ!$B$39:$B$782,T$11)+'СЕТ СН'!$F$14+СВЦЭМ!$D$10+'СЕТ СН'!$F$5-'СЕТ СН'!$F$24</f>
        <v>5038.4068485600001</v>
      </c>
      <c r="U35" s="36">
        <f>SUMIFS(СВЦЭМ!$D$39:$D$782,СВЦЭМ!$A$39:$A$782,$A35,СВЦЭМ!$B$39:$B$782,U$11)+'СЕТ СН'!$F$14+СВЦЭМ!$D$10+'СЕТ СН'!$F$5-'СЕТ СН'!$F$24</f>
        <v>5024.7761626499996</v>
      </c>
      <c r="V35" s="36">
        <f>SUMIFS(СВЦЭМ!$D$39:$D$782,СВЦЭМ!$A$39:$A$782,$A35,СВЦЭМ!$B$39:$B$782,V$11)+'СЕТ СН'!$F$14+СВЦЭМ!$D$10+'СЕТ СН'!$F$5-'СЕТ СН'!$F$24</f>
        <v>5038.01373289</v>
      </c>
      <c r="W35" s="36">
        <f>SUMIFS(СВЦЭМ!$D$39:$D$782,СВЦЭМ!$A$39:$A$782,$A35,СВЦЭМ!$B$39:$B$782,W$11)+'СЕТ СН'!$F$14+СВЦЭМ!$D$10+'СЕТ СН'!$F$5-'СЕТ СН'!$F$24</f>
        <v>5039.5033064500003</v>
      </c>
      <c r="X35" s="36">
        <f>SUMIFS(СВЦЭМ!$D$39:$D$782,СВЦЭМ!$A$39:$A$782,$A35,СВЦЭМ!$B$39:$B$782,X$11)+'СЕТ СН'!$F$14+СВЦЭМ!$D$10+'СЕТ СН'!$F$5-'СЕТ СН'!$F$24</f>
        <v>5096.1401580600004</v>
      </c>
      <c r="Y35" s="36">
        <f>SUMIFS(СВЦЭМ!$D$39:$D$782,СВЦЭМ!$A$39:$A$782,$A35,СВЦЭМ!$B$39:$B$782,Y$11)+'СЕТ СН'!$F$14+СВЦЭМ!$D$10+'СЕТ СН'!$F$5-'СЕТ СН'!$F$24</f>
        <v>5068.8013877699996</v>
      </c>
    </row>
    <row r="36" spans="1:27" ht="15.75" x14ac:dyDescent="0.2">
      <c r="A36" s="35">
        <f t="shared" si="0"/>
        <v>45010</v>
      </c>
      <c r="B36" s="36">
        <f>SUMIFS(СВЦЭМ!$D$39:$D$782,СВЦЭМ!$A$39:$A$782,$A36,СВЦЭМ!$B$39:$B$782,B$11)+'СЕТ СН'!$F$14+СВЦЭМ!$D$10+'СЕТ СН'!$F$5-'СЕТ СН'!$F$24</f>
        <v>5066.6098734999996</v>
      </c>
      <c r="C36" s="36">
        <f>SUMIFS(СВЦЭМ!$D$39:$D$782,СВЦЭМ!$A$39:$A$782,$A36,СВЦЭМ!$B$39:$B$782,C$11)+'СЕТ СН'!$F$14+СВЦЭМ!$D$10+'СЕТ СН'!$F$5-'СЕТ СН'!$F$24</f>
        <v>5112.9802053100002</v>
      </c>
      <c r="D36" s="36">
        <f>SUMIFS(СВЦЭМ!$D$39:$D$782,СВЦЭМ!$A$39:$A$782,$A36,СВЦЭМ!$B$39:$B$782,D$11)+'СЕТ СН'!$F$14+СВЦЭМ!$D$10+'СЕТ СН'!$F$5-'СЕТ СН'!$F$24</f>
        <v>5140.6111130400004</v>
      </c>
      <c r="E36" s="36">
        <f>SUMIFS(СВЦЭМ!$D$39:$D$782,СВЦЭМ!$A$39:$A$782,$A36,СВЦЭМ!$B$39:$B$782,E$11)+'СЕТ СН'!$F$14+СВЦЭМ!$D$10+'СЕТ СН'!$F$5-'СЕТ СН'!$F$24</f>
        <v>5146.6992269700004</v>
      </c>
      <c r="F36" s="36">
        <f>SUMIFS(СВЦЭМ!$D$39:$D$782,СВЦЭМ!$A$39:$A$782,$A36,СВЦЭМ!$B$39:$B$782,F$11)+'СЕТ СН'!$F$14+СВЦЭМ!$D$10+'СЕТ СН'!$F$5-'СЕТ СН'!$F$24</f>
        <v>5141.0618337899996</v>
      </c>
      <c r="G36" s="36">
        <f>SUMIFS(СВЦЭМ!$D$39:$D$782,СВЦЭМ!$A$39:$A$782,$A36,СВЦЭМ!$B$39:$B$782,G$11)+'СЕТ СН'!$F$14+СВЦЭМ!$D$10+'СЕТ СН'!$F$5-'СЕТ СН'!$F$24</f>
        <v>5147.0269955099993</v>
      </c>
      <c r="H36" s="36">
        <f>SUMIFS(СВЦЭМ!$D$39:$D$782,СВЦЭМ!$A$39:$A$782,$A36,СВЦЭМ!$B$39:$B$782,H$11)+'СЕТ СН'!$F$14+СВЦЭМ!$D$10+'СЕТ СН'!$F$5-'СЕТ СН'!$F$24</f>
        <v>5128.0399713799998</v>
      </c>
      <c r="I36" s="36">
        <f>SUMIFS(СВЦЭМ!$D$39:$D$782,СВЦЭМ!$A$39:$A$782,$A36,СВЦЭМ!$B$39:$B$782,I$11)+'СЕТ СН'!$F$14+СВЦЭМ!$D$10+'СЕТ СН'!$F$5-'СЕТ СН'!$F$24</f>
        <v>5059.3892167900003</v>
      </c>
      <c r="J36" s="36">
        <f>SUMIFS(СВЦЭМ!$D$39:$D$782,СВЦЭМ!$A$39:$A$782,$A36,СВЦЭМ!$B$39:$B$782,J$11)+'СЕТ СН'!$F$14+СВЦЭМ!$D$10+'СЕТ СН'!$F$5-'СЕТ СН'!$F$24</f>
        <v>4985.7607755200006</v>
      </c>
      <c r="K36" s="36">
        <f>SUMIFS(СВЦЭМ!$D$39:$D$782,СВЦЭМ!$A$39:$A$782,$A36,СВЦЭМ!$B$39:$B$782,K$11)+'СЕТ СН'!$F$14+СВЦЭМ!$D$10+'СЕТ СН'!$F$5-'СЕТ СН'!$F$24</f>
        <v>4915.0481308300004</v>
      </c>
      <c r="L36" s="36">
        <f>SUMIFS(СВЦЭМ!$D$39:$D$782,СВЦЭМ!$A$39:$A$782,$A36,СВЦЭМ!$B$39:$B$782,L$11)+'СЕТ СН'!$F$14+СВЦЭМ!$D$10+'СЕТ СН'!$F$5-'СЕТ СН'!$F$24</f>
        <v>4890.4187382600003</v>
      </c>
      <c r="M36" s="36">
        <f>SUMIFS(СВЦЭМ!$D$39:$D$782,СВЦЭМ!$A$39:$A$782,$A36,СВЦЭМ!$B$39:$B$782,M$11)+'СЕТ СН'!$F$14+СВЦЭМ!$D$10+'СЕТ СН'!$F$5-'СЕТ СН'!$F$24</f>
        <v>4887.8444036000001</v>
      </c>
      <c r="N36" s="36">
        <f>SUMIFS(СВЦЭМ!$D$39:$D$782,СВЦЭМ!$A$39:$A$782,$A36,СВЦЭМ!$B$39:$B$782,N$11)+'СЕТ СН'!$F$14+СВЦЭМ!$D$10+'СЕТ СН'!$F$5-'СЕТ СН'!$F$24</f>
        <v>4930.2716347100004</v>
      </c>
      <c r="O36" s="36">
        <f>SUMIFS(СВЦЭМ!$D$39:$D$782,СВЦЭМ!$A$39:$A$782,$A36,СВЦЭМ!$B$39:$B$782,O$11)+'СЕТ СН'!$F$14+СВЦЭМ!$D$10+'СЕТ СН'!$F$5-'СЕТ СН'!$F$24</f>
        <v>4977.94797363</v>
      </c>
      <c r="P36" s="36">
        <f>SUMIFS(СВЦЭМ!$D$39:$D$782,СВЦЭМ!$A$39:$A$782,$A36,СВЦЭМ!$B$39:$B$782,P$11)+'СЕТ СН'!$F$14+СВЦЭМ!$D$10+'СЕТ СН'!$F$5-'СЕТ СН'!$F$24</f>
        <v>5000.6923615800006</v>
      </c>
      <c r="Q36" s="36">
        <f>SUMIFS(СВЦЭМ!$D$39:$D$782,СВЦЭМ!$A$39:$A$782,$A36,СВЦЭМ!$B$39:$B$782,Q$11)+'СЕТ СН'!$F$14+СВЦЭМ!$D$10+'СЕТ СН'!$F$5-'СЕТ СН'!$F$24</f>
        <v>5019.3205779300006</v>
      </c>
      <c r="R36" s="36">
        <f>SUMIFS(СВЦЭМ!$D$39:$D$782,СВЦЭМ!$A$39:$A$782,$A36,СВЦЭМ!$B$39:$B$782,R$11)+'СЕТ СН'!$F$14+СВЦЭМ!$D$10+'СЕТ СН'!$F$5-'СЕТ СН'!$F$24</f>
        <v>4994.0978504800005</v>
      </c>
      <c r="S36" s="36">
        <f>SUMIFS(СВЦЭМ!$D$39:$D$782,СВЦЭМ!$A$39:$A$782,$A36,СВЦЭМ!$B$39:$B$782,S$11)+'СЕТ СН'!$F$14+СВЦЭМ!$D$10+'СЕТ СН'!$F$5-'СЕТ СН'!$F$24</f>
        <v>4991.0733626199999</v>
      </c>
      <c r="T36" s="36">
        <f>SUMIFS(СВЦЭМ!$D$39:$D$782,СВЦЭМ!$A$39:$A$782,$A36,СВЦЭМ!$B$39:$B$782,T$11)+'СЕТ СН'!$F$14+СВЦЭМ!$D$10+'СЕТ СН'!$F$5-'СЕТ СН'!$F$24</f>
        <v>4922.9837704800002</v>
      </c>
      <c r="U36" s="36">
        <f>SUMIFS(СВЦЭМ!$D$39:$D$782,СВЦЭМ!$A$39:$A$782,$A36,СВЦЭМ!$B$39:$B$782,U$11)+'СЕТ СН'!$F$14+СВЦЭМ!$D$10+'СЕТ СН'!$F$5-'СЕТ СН'!$F$24</f>
        <v>4928.8505937099999</v>
      </c>
      <c r="V36" s="36">
        <f>SUMIFS(СВЦЭМ!$D$39:$D$782,СВЦЭМ!$A$39:$A$782,$A36,СВЦЭМ!$B$39:$B$782,V$11)+'СЕТ СН'!$F$14+СВЦЭМ!$D$10+'СЕТ СН'!$F$5-'СЕТ СН'!$F$24</f>
        <v>4904.1072181</v>
      </c>
      <c r="W36" s="36">
        <f>SUMIFS(СВЦЭМ!$D$39:$D$782,СВЦЭМ!$A$39:$A$782,$A36,СВЦЭМ!$B$39:$B$782,W$11)+'СЕТ СН'!$F$14+СВЦЭМ!$D$10+'СЕТ СН'!$F$5-'СЕТ СН'!$F$24</f>
        <v>4908.8652618200003</v>
      </c>
      <c r="X36" s="36">
        <f>SUMIFS(СВЦЭМ!$D$39:$D$782,СВЦЭМ!$A$39:$A$782,$A36,СВЦЭМ!$B$39:$B$782,X$11)+'СЕТ СН'!$F$14+СВЦЭМ!$D$10+'СЕТ СН'!$F$5-'СЕТ СН'!$F$24</f>
        <v>4913.7482447900002</v>
      </c>
      <c r="Y36" s="36">
        <f>SUMIFS(СВЦЭМ!$D$39:$D$782,СВЦЭМ!$A$39:$A$782,$A36,СВЦЭМ!$B$39:$B$782,Y$11)+'СЕТ СН'!$F$14+СВЦЭМ!$D$10+'СЕТ СН'!$F$5-'СЕТ СН'!$F$24</f>
        <v>5037.54537308</v>
      </c>
    </row>
    <row r="37" spans="1:27" ht="15.75" x14ac:dyDescent="0.2">
      <c r="A37" s="35">
        <f t="shared" si="0"/>
        <v>45011</v>
      </c>
      <c r="B37" s="36">
        <f>SUMIFS(СВЦЭМ!$D$39:$D$782,СВЦЭМ!$A$39:$A$782,$A37,СВЦЭМ!$B$39:$B$782,B$11)+'СЕТ СН'!$F$14+СВЦЭМ!$D$10+'СЕТ СН'!$F$5-'СЕТ СН'!$F$24</f>
        <v>5091.78486677</v>
      </c>
      <c r="C37" s="36">
        <f>SUMIFS(СВЦЭМ!$D$39:$D$782,СВЦЭМ!$A$39:$A$782,$A37,СВЦЭМ!$B$39:$B$782,C$11)+'СЕТ СН'!$F$14+СВЦЭМ!$D$10+'СЕТ СН'!$F$5-'СЕТ СН'!$F$24</f>
        <v>5142.3522939499999</v>
      </c>
      <c r="D37" s="36">
        <f>SUMIFS(СВЦЭМ!$D$39:$D$782,СВЦЭМ!$A$39:$A$782,$A37,СВЦЭМ!$B$39:$B$782,D$11)+'СЕТ СН'!$F$14+СВЦЭМ!$D$10+'СЕТ СН'!$F$5-'СЕТ СН'!$F$24</f>
        <v>5170.5375413599995</v>
      </c>
      <c r="E37" s="36">
        <f>SUMIFS(СВЦЭМ!$D$39:$D$782,СВЦЭМ!$A$39:$A$782,$A37,СВЦЭМ!$B$39:$B$782,E$11)+'СЕТ СН'!$F$14+СВЦЭМ!$D$10+'СЕТ СН'!$F$5-'СЕТ СН'!$F$24</f>
        <v>5163.4245326500004</v>
      </c>
      <c r="F37" s="36">
        <f>SUMIFS(СВЦЭМ!$D$39:$D$782,СВЦЭМ!$A$39:$A$782,$A37,СВЦЭМ!$B$39:$B$782,F$11)+'СЕТ СН'!$F$14+СВЦЭМ!$D$10+'СЕТ СН'!$F$5-'СЕТ СН'!$F$24</f>
        <v>5175.3563653500005</v>
      </c>
      <c r="G37" s="36">
        <f>SUMIFS(СВЦЭМ!$D$39:$D$782,СВЦЭМ!$A$39:$A$782,$A37,СВЦЭМ!$B$39:$B$782,G$11)+'СЕТ СН'!$F$14+СВЦЭМ!$D$10+'СЕТ СН'!$F$5-'СЕТ СН'!$F$24</f>
        <v>5162.23477757</v>
      </c>
      <c r="H37" s="36">
        <f>SUMIFS(СВЦЭМ!$D$39:$D$782,СВЦЭМ!$A$39:$A$782,$A37,СВЦЭМ!$B$39:$B$782,H$11)+'СЕТ СН'!$F$14+СВЦЭМ!$D$10+'СЕТ СН'!$F$5-'СЕТ СН'!$F$24</f>
        <v>5147.3003214</v>
      </c>
      <c r="I37" s="36">
        <f>SUMIFS(СВЦЭМ!$D$39:$D$782,СВЦЭМ!$A$39:$A$782,$A37,СВЦЭМ!$B$39:$B$782,I$11)+'СЕТ СН'!$F$14+СВЦЭМ!$D$10+'СЕТ СН'!$F$5-'СЕТ СН'!$F$24</f>
        <v>5114.18474668</v>
      </c>
      <c r="J37" s="36">
        <f>SUMIFS(СВЦЭМ!$D$39:$D$782,СВЦЭМ!$A$39:$A$782,$A37,СВЦЭМ!$B$39:$B$782,J$11)+'СЕТ СН'!$F$14+СВЦЭМ!$D$10+'СЕТ СН'!$F$5-'СЕТ СН'!$F$24</f>
        <v>5072.87253272</v>
      </c>
      <c r="K37" s="36">
        <f>SUMIFS(СВЦЭМ!$D$39:$D$782,СВЦЭМ!$A$39:$A$782,$A37,СВЦЭМ!$B$39:$B$782,K$11)+'СЕТ СН'!$F$14+СВЦЭМ!$D$10+'СЕТ СН'!$F$5-'СЕТ СН'!$F$24</f>
        <v>5006.32205798</v>
      </c>
      <c r="L37" s="36">
        <f>SUMIFS(СВЦЭМ!$D$39:$D$782,СВЦЭМ!$A$39:$A$782,$A37,СВЦЭМ!$B$39:$B$782,L$11)+'СЕТ СН'!$F$14+СВЦЭМ!$D$10+'СЕТ СН'!$F$5-'СЕТ СН'!$F$24</f>
        <v>4978.74799007</v>
      </c>
      <c r="M37" s="36">
        <f>SUMIFS(СВЦЭМ!$D$39:$D$782,СВЦЭМ!$A$39:$A$782,$A37,СВЦЭМ!$B$39:$B$782,M$11)+'СЕТ СН'!$F$14+СВЦЭМ!$D$10+'СЕТ СН'!$F$5-'СЕТ СН'!$F$24</f>
        <v>4978.39327839</v>
      </c>
      <c r="N37" s="36">
        <f>SUMIFS(СВЦЭМ!$D$39:$D$782,СВЦЭМ!$A$39:$A$782,$A37,СВЦЭМ!$B$39:$B$782,N$11)+'СЕТ СН'!$F$14+СВЦЭМ!$D$10+'СЕТ СН'!$F$5-'СЕТ СН'!$F$24</f>
        <v>5019.84180578</v>
      </c>
      <c r="O37" s="36">
        <f>SUMIFS(СВЦЭМ!$D$39:$D$782,СВЦЭМ!$A$39:$A$782,$A37,СВЦЭМ!$B$39:$B$782,O$11)+'СЕТ СН'!$F$14+СВЦЭМ!$D$10+'СЕТ СН'!$F$5-'СЕТ СН'!$F$24</f>
        <v>5065.3625607000004</v>
      </c>
      <c r="P37" s="36">
        <f>SUMIFS(СВЦЭМ!$D$39:$D$782,СВЦЭМ!$A$39:$A$782,$A37,СВЦЭМ!$B$39:$B$782,P$11)+'СЕТ СН'!$F$14+СВЦЭМ!$D$10+'СЕТ СН'!$F$5-'СЕТ СН'!$F$24</f>
        <v>5079.7641264000004</v>
      </c>
      <c r="Q37" s="36">
        <f>SUMIFS(СВЦЭМ!$D$39:$D$782,СВЦЭМ!$A$39:$A$782,$A37,СВЦЭМ!$B$39:$B$782,Q$11)+'СЕТ СН'!$F$14+СВЦЭМ!$D$10+'СЕТ СН'!$F$5-'СЕТ СН'!$F$24</f>
        <v>5093.6267906800003</v>
      </c>
      <c r="R37" s="36">
        <f>SUMIFS(СВЦЭМ!$D$39:$D$782,СВЦЭМ!$A$39:$A$782,$A37,СВЦЭМ!$B$39:$B$782,R$11)+'СЕТ СН'!$F$14+СВЦЭМ!$D$10+'СЕТ СН'!$F$5-'СЕТ СН'!$F$24</f>
        <v>5077.2061799900002</v>
      </c>
      <c r="S37" s="36">
        <f>SUMIFS(СВЦЭМ!$D$39:$D$782,СВЦЭМ!$A$39:$A$782,$A37,СВЦЭМ!$B$39:$B$782,S$11)+'СЕТ СН'!$F$14+СВЦЭМ!$D$10+'СЕТ СН'!$F$5-'СЕТ СН'!$F$24</f>
        <v>5050.0837802599999</v>
      </c>
      <c r="T37" s="36">
        <f>SUMIFS(СВЦЭМ!$D$39:$D$782,СВЦЭМ!$A$39:$A$782,$A37,СВЦЭМ!$B$39:$B$782,T$11)+'СЕТ СН'!$F$14+СВЦЭМ!$D$10+'СЕТ СН'!$F$5-'СЕТ СН'!$F$24</f>
        <v>5027.38123034</v>
      </c>
      <c r="U37" s="36">
        <f>SUMIFS(СВЦЭМ!$D$39:$D$782,СВЦЭМ!$A$39:$A$782,$A37,СВЦЭМ!$B$39:$B$782,U$11)+'СЕТ СН'!$F$14+СВЦЭМ!$D$10+'СЕТ СН'!$F$5-'СЕТ СН'!$F$24</f>
        <v>4986.8255648599998</v>
      </c>
      <c r="V37" s="36">
        <f>SUMIFS(СВЦЭМ!$D$39:$D$782,СВЦЭМ!$A$39:$A$782,$A37,СВЦЭМ!$B$39:$B$782,V$11)+'СЕТ СН'!$F$14+СВЦЭМ!$D$10+'СЕТ СН'!$F$5-'СЕТ СН'!$F$24</f>
        <v>4952.7000720599999</v>
      </c>
      <c r="W37" s="36">
        <f>SUMIFS(СВЦЭМ!$D$39:$D$782,СВЦЭМ!$A$39:$A$782,$A37,СВЦЭМ!$B$39:$B$782,W$11)+'СЕТ СН'!$F$14+СВЦЭМ!$D$10+'СЕТ СН'!$F$5-'СЕТ СН'!$F$24</f>
        <v>4963.8083885100004</v>
      </c>
      <c r="X37" s="36">
        <f>SUMIFS(СВЦЭМ!$D$39:$D$782,СВЦЭМ!$A$39:$A$782,$A37,СВЦЭМ!$B$39:$B$782,X$11)+'СЕТ СН'!$F$14+СВЦЭМ!$D$10+'СЕТ СН'!$F$5-'СЕТ СН'!$F$24</f>
        <v>4991.4209531400002</v>
      </c>
      <c r="Y37" s="36">
        <f>SUMIFS(СВЦЭМ!$D$39:$D$782,СВЦЭМ!$A$39:$A$782,$A37,СВЦЭМ!$B$39:$B$782,Y$11)+'СЕТ СН'!$F$14+СВЦЭМ!$D$10+'СЕТ СН'!$F$5-'СЕТ СН'!$F$24</f>
        <v>5043.37644327</v>
      </c>
    </row>
    <row r="38" spans="1:27" ht="15.75" x14ac:dyDescent="0.2">
      <c r="A38" s="35">
        <f t="shared" si="0"/>
        <v>45012</v>
      </c>
      <c r="B38" s="36">
        <f>SUMIFS(СВЦЭМ!$D$39:$D$782,СВЦЭМ!$A$39:$A$782,$A38,СВЦЭМ!$B$39:$B$782,B$11)+'СЕТ СН'!$F$14+СВЦЭМ!$D$10+'СЕТ СН'!$F$5-'СЕТ СН'!$F$24</f>
        <v>5077.8306964000003</v>
      </c>
      <c r="C38" s="36">
        <f>SUMIFS(СВЦЭМ!$D$39:$D$782,СВЦЭМ!$A$39:$A$782,$A38,СВЦЭМ!$B$39:$B$782,C$11)+'СЕТ СН'!$F$14+СВЦЭМ!$D$10+'СЕТ СН'!$F$5-'СЕТ СН'!$F$24</f>
        <v>5090.6470177400006</v>
      </c>
      <c r="D38" s="36">
        <f>SUMIFS(СВЦЭМ!$D$39:$D$782,СВЦЭМ!$A$39:$A$782,$A38,СВЦЭМ!$B$39:$B$782,D$11)+'СЕТ СН'!$F$14+СВЦЭМ!$D$10+'СЕТ СН'!$F$5-'СЕТ СН'!$F$24</f>
        <v>5121.4515742000003</v>
      </c>
      <c r="E38" s="36">
        <f>SUMIFS(СВЦЭМ!$D$39:$D$782,СВЦЭМ!$A$39:$A$782,$A38,СВЦЭМ!$B$39:$B$782,E$11)+'СЕТ СН'!$F$14+СВЦЭМ!$D$10+'СЕТ СН'!$F$5-'СЕТ СН'!$F$24</f>
        <v>5122.2548256099999</v>
      </c>
      <c r="F38" s="36">
        <f>SUMIFS(СВЦЭМ!$D$39:$D$782,СВЦЭМ!$A$39:$A$782,$A38,СВЦЭМ!$B$39:$B$782,F$11)+'СЕТ СН'!$F$14+СВЦЭМ!$D$10+'СЕТ СН'!$F$5-'СЕТ СН'!$F$24</f>
        <v>5141.09975562</v>
      </c>
      <c r="G38" s="36">
        <f>SUMIFS(СВЦЭМ!$D$39:$D$782,СВЦЭМ!$A$39:$A$782,$A38,СВЦЭМ!$B$39:$B$782,G$11)+'СЕТ СН'!$F$14+СВЦЭМ!$D$10+'СЕТ СН'!$F$5-'СЕТ СН'!$F$24</f>
        <v>5112.9369275899999</v>
      </c>
      <c r="H38" s="36">
        <f>SUMIFS(СВЦЭМ!$D$39:$D$782,СВЦЭМ!$A$39:$A$782,$A38,СВЦЭМ!$B$39:$B$782,H$11)+'СЕТ СН'!$F$14+СВЦЭМ!$D$10+'СЕТ СН'!$F$5-'СЕТ СН'!$F$24</f>
        <v>5122.8503026400003</v>
      </c>
      <c r="I38" s="36">
        <f>SUMIFS(СВЦЭМ!$D$39:$D$782,СВЦЭМ!$A$39:$A$782,$A38,СВЦЭМ!$B$39:$B$782,I$11)+'СЕТ СН'!$F$14+СВЦЭМ!$D$10+'СЕТ СН'!$F$5-'СЕТ СН'!$F$24</f>
        <v>4994.21015102</v>
      </c>
      <c r="J38" s="36">
        <f>SUMIFS(СВЦЭМ!$D$39:$D$782,СВЦЭМ!$A$39:$A$782,$A38,СВЦЭМ!$B$39:$B$782,J$11)+'СЕТ СН'!$F$14+СВЦЭМ!$D$10+'СЕТ СН'!$F$5-'СЕТ СН'!$F$24</f>
        <v>5003.7330037400006</v>
      </c>
      <c r="K38" s="36">
        <f>SUMIFS(СВЦЭМ!$D$39:$D$782,СВЦЭМ!$A$39:$A$782,$A38,СВЦЭМ!$B$39:$B$782,K$11)+'СЕТ СН'!$F$14+СВЦЭМ!$D$10+'СЕТ СН'!$F$5-'СЕТ СН'!$F$24</f>
        <v>4997.9609682199998</v>
      </c>
      <c r="L38" s="36">
        <f>SUMIFS(СВЦЭМ!$D$39:$D$782,СВЦЭМ!$A$39:$A$782,$A38,СВЦЭМ!$B$39:$B$782,L$11)+'СЕТ СН'!$F$14+СВЦЭМ!$D$10+'СЕТ СН'!$F$5-'СЕТ СН'!$F$24</f>
        <v>4995.0607143500001</v>
      </c>
      <c r="M38" s="36">
        <f>SUMIFS(СВЦЭМ!$D$39:$D$782,СВЦЭМ!$A$39:$A$782,$A38,СВЦЭМ!$B$39:$B$782,M$11)+'СЕТ СН'!$F$14+СВЦЭМ!$D$10+'СЕТ СН'!$F$5-'СЕТ СН'!$F$24</f>
        <v>5005.3331013699999</v>
      </c>
      <c r="N38" s="36">
        <f>SUMIFS(СВЦЭМ!$D$39:$D$782,СВЦЭМ!$A$39:$A$782,$A38,СВЦЭМ!$B$39:$B$782,N$11)+'СЕТ СН'!$F$14+СВЦЭМ!$D$10+'СЕТ СН'!$F$5-'СЕТ СН'!$F$24</f>
        <v>5025.3280165300002</v>
      </c>
      <c r="O38" s="36">
        <f>SUMIFS(СВЦЭМ!$D$39:$D$782,СВЦЭМ!$A$39:$A$782,$A38,СВЦЭМ!$B$39:$B$782,O$11)+'СЕТ СН'!$F$14+СВЦЭМ!$D$10+'СЕТ СН'!$F$5-'СЕТ СН'!$F$24</f>
        <v>5062.3459472800005</v>
      </c>
      <c r="P38" s="36">
        <f>SUMIFS(СВЦЭМ!$D$39:$D$782,СВЦЭМ!$A$39:$A$782,$A38,СВЦЭМ!$B$39:$B$782,P$11)+'СЕТ СН'!$F$14+СВЦЭМ!$D$10+'СЕТ СН'!$F$5-'СЕТ СН'!$F$24</f>
        <v>5073.1502720799999</v>
      </c>
      <c r="Q38" s="36">
        <f>SUMIFS(СВЦЭМ!$D$39:$D$782,СВЦЭМ!$A$39:$A$782,$A38,СВЦЭМ!$B$39:$B$782,Q$11)+'СЕТ СН'!$F$14+СВЦЭМ!$D$10+'СЕТ СН'!$F$5-'СЕТ СН'!$F$24</f>
        <v>5072.5854545399998</v>
      </c>
      <c r="R38" s="36">
        <f>SUMIFS(СВЦЭМ!$D$39:$D$782,СВЦЭМ!$A$39:$A$782,$A38,СВЦЭМ!$B$39:$B$782,R$11)+'СЕТ СН'!$F$14+СВЦЭМ!$D$10+'СЕТ СН'!$F$5-'СЕТ СН'!$F$24</f>
        <v>5053.1155740900003</v>
      </c>
      <c r="S38" s="36">
        <f>SUMIFS(СВЦЭМ!$D$39:$D$782,СВЦЭМ!$A$39:$A$782,$A38,СВЦЭМ!$B$39:$B$782,S$11)+'СЕТ СН'!$F$14+СВЦЭМ!$D$10+'СЕТ СН'!$F$5-'СЕТ СН'!$F$24</f>
        <v>5054.4259403899996</v>
      </c>
      <c r="T38" s="36">
        <f>SUMIFS(СВЦЭМ!$D$39:$D$782,СВЦЭМ!$A$39:$A$782,$A38,СВЦЭМ!$B$39:$B$782,T$11)+'СЕТ СН'!$F$14+СВЦЭМ!$D$10+'СЕТ СН'!$F$5-'СЕТ СН'!$F$24</f>
        <v>5042.5997339599999</v>
      </c>
      <c r="U38" s="36">
        <f>SUMIFS(СВЦЭМ!$D$39:$D$782,СВЦЭМ!$A$39:$A$782,$A38,СВЦЭМ!$B$39:$B$782,U$11)+'СЕТ СН'!$F$14+СВЦЭМ!$D$10+'СЕТ СН'!$F$5-'СЕТ СН'!$F$24</f>
        <v>4983.0590568900006</v>
      </c>
      <c r="V38" s="36">
        <f>SUMIFS(СВЦЭМ!$D$39:$D$782,СВЦЭМ!$A$39:$A$782,$A38,СВЦЭМ!$B$39:$B$782,V$11)+'СЕТ СН'!$F$14+СВЦЭМ!$D$10+'СЕТ СН'!$F$5-'СЕТ СН'!$F$24</f>
        <v>4917.8927174500004</v>
      </c>
      <c r="W38" s="36">
        <f>SUMIFS(СВЦЭМ!$D$39:$D$782,СВЦЭМ!$A$39:$A$782,$A38,СВЦЭМ!$B$39:$B$782,W$11)+'СЕТ СН'!$F$14+СВЦЭМ!$D$10+'СЕТ СН'!$F$5-'СЕТ СН'!$F$24</f>
        <v>4936.8303477899999</v>
      </c>
      <c r="X38" s="36">
        <f>SUMIFS(СВЦЭМ!$D$39:$D$782,СВЦЭМ!$A$39:$A$782,$A38,СВЦЭМ!$B$39:$B$782,X$11)+'СЕТ СН'!$F$14+СВЦЭМ!$D$10+'СЕТ СН'!$F$5-'СЕТ СН'!$F$24</f>
        <v>4988.3995291499996</v>
      </c>
      <c r="Y38" s="36">
        <f>SUMIFS(СВЦЭМ!$D$39:$D$782,СВЦЭМ!$A$39:$A$782,$A38,СВЦЭМ!$B$39:$B$782,Y$11)+'СЕТ СН'!$F$14+СВЦЭМ!$D$10+'СЕТ СН'!$F$5-'СЕТ СН'!$F$24</f>
        <v>5004.1621951300003</v>
      </c>
    </row>
    <row r="39" spans="1:27" ht="15.75" x14ac:dyDescent="0.2">
      <c r="A39" s="35">
        <f t="shared" si="0"/>
        <v>45013</v>
      </c>
      <c r="B39" s="36">
        <f>SUMIFS(СВЦЭМ!$D$39:$D$782,СВЦЭМ!$A$39:$A$782,$A39,СВЦЭМ!$B$39:$B$782,B$11)+'СЕТ СН'!$F$14+СВЦЭМ!$D$10+'СЕТ СН'!$F$5-'СЕТ СН'!$F$24</f>
        <v>4921.0718816200006</v>
      </c>
      <c r="C39" s="36">
        <f>SUMIFS(СВЦЭМ!$D$39:$D$782,СВЦЭМ!$A$39:$A$782,$A39,СВЦЭМ!$B$39:$B$782,C$11)+'СЕТ СН'!$F$14+СВЦЭМ!$D$10+'СЕТ СН'!$F$5-'СЕТ СН'!$F$24</f>
        <v>4959.4134309900001</v>
      </c>
      <c r="D39" s="36">
        <f>SUMIFS(СВЦЭМ!$D$39:$D$782,СВЦЭМ!$A$39:$A$782,$A39,СВЦЭМ!$B$39:$B$782,D$11)+'СЕТ СН'!$F$14+СВЦЭМ!$D$10+'СЕТ СН'!$F$5-'СЕТ СН'!$F$24</f>
        <v>5011.3283096599998</v>
      </c>
      <c r="E39" s="36">
        <f>SUMIFS(СВЦЭМ!$D$39:$D$782,СВЦЭМ!$A$39:$A$782,$A39,СВЦЭМ!$B$39:$B$782,E$11)+'СЕТ СН'!$F$14+СВЦЭМ!$D$10+'СЕТ СН'!$F$5-'СЕТ СН'!$F$24</f>
        <v>5026.7541573799999</v>
      </c>
      <c r="F39" s="36">
        <f>SUMIFS(СВЦЭМ!$D$39:$D$782,СВЦЭМ!$A$39:$A$782,$A39,СВЦЭМ!$B$39:$B$782,F$11)+'СЕТ СН'!$F$14+СВЦЭМ!$D$10+'СЕТ СН'!$F$5-'СЕТ СН'!$F$24</f>
        <v>5025.4415545299998</v>
      </c>
      <c r="G39" s="36">
        <f>SUMIFS(СВЦЭМ!$D$39:$D$782,СВЦЭМ!$A$39:$A$782,$A39,СВЦЭМ!$B$39:$B$782,G$11)+'СЕТ СН'!$F$14+СВЦЭМ!$D$10+'СЕТ СН'!$F$5-'СЕТ СН'!$F$24</f>
        <v>5018.5257456300005</v>
      </c>
      <c r="H39" s="36">
        <f>SUMIFS(СВЦЭМ!$D$39:$D$782,СВЦЭМ!$A$39:$A$782,$A39,СВЦЭМ!$B$39:$B$782,H$11)+'СЕТ СН'!$F$14+СВЦЭМ!$D$10+'СЕТ СН'!$F$5-'СЕТ СН'!$F$24</f>
        <v>4945.5745186599997</v>
      </c>
      <c r="I39" s="36">
        <f>SUMIFS(СВЦЭМ!$D$39:$D$782,СВЦЭМ!$A$39:$A$782,$A39,СВЦЭМ!$B$39:$B$782,I$11)+'СЕТ СН'!$F$14+СВЦЭМ!$D$10+'СЕТ СН'!$F$5-'СЕТ СН'!$F$24</f>
        <v>4886.1631655700003</v>
      </c>
      <c r="J39" s="36">
        <f>SUMIFS(СВЦЭМ!$D$39:$D$782,СВЦЭМ!$A$39:$A$782,$A39,СВЦЭМ!$B$39:$B$782,J$11)+'СЕТ СН'!$F$14+СВЦЭМ!$D$10+'СЕТ СН'!$F$5-'СЕТ СН'!$F$24</f>
        <v>4911.3413444899998</v>
      </c>
      <c r="K39" s="36">
        <f>SUMIFS(СВЦЭМ!$D$39:$D$782,СВЦЭМ!$A$39:$A$782,$A39,СВЦЭМ!$B$39:$B$782,K$11)+'СЕТ СН'!$F$14+СВЦЭМ!$D$10+'СЕТ СН'!$F$5-'СЕТ СН'!$F$24</f>
        <v>4887.92140466</v>
      </c>
      <c r="L39" s="36">
        <f>SUMIFS(СВЦЭМ!$D$39:$D$782,СВЦЭМ!$A$39:$A$782,$A39,СВЦЭМ!$B$39:$B$782,L$11)+'СЕТ СН'!$F$14+СВЦЭМ!$D$10+'СЕТ СН'!$F$5-'СЕТ СН'!$F$24</f>
        <v>4884.0624261200001</v>
      </c>
      <c r="M39" s="36">
        <f>SUMIFS(СВЦЭМ!$D$39:$D$782,СВЦЭМ!$A$39:$A$782,$A39,СВЦЭМ!$B$39:$B$782,M$11)+'СЕТ СН'!$F$14+СВЦЭМ!$D$10+'СЕТ СН'!$F$5-'СЕТ СН'!$F$24</f>
        <v>4869.4486563299997</v>
      </c>
      <c r="N39" s="36">
        <f>SUMIFS(СВЦЭМ!$D$39:$D$782,СВЦЭМ!$A$39:$A$782,$A39,СВЦЭМ!$B$39:$B$782,N$11)+'СЕТ СН'!$F$14+СВЦЭМ!$D$10+'СЕТ СН'!$F$5-'СЕТ СН'!$F$24</f>
        <v>4876.5649969099995</v>
      </c>
      <c r="O39" s="36">
        <f>SUMIFS(СВЦЭМ!$D$39:$D$782,СВЦЭМ!$A$39:$A$782,$A39,СВЦЭМ!$B$39:$B$782,O$11)+'СЕТ СН'!$F$14+СВЦЭМ!$D$10+'СЕТ СН'!$F$5-'СЕТ СН'!$F$24</f>
        <v>4899.19835186</v>
      </c>
      <c r="P39" s="36">
        <f>SUMIFS(СВЦЭМ!$D$39:$D$782,СВЦЭМ!$A$39:$A$782,$A39,СВЦЭМ!$B$39:$B$782,P$11)+'СЕТ СН'!$F$14+СВЦЭМ!$D$10+'СЕТ СН'!$F$5-'СЕТ СН'!$F$24</f>
        <v>4910.7027133000001</v>
      </c>
      <c r="Q39" s="36">
        <f>SUMIFS(СВЦЭМ!$D$39:$D$782,СВЦЭМ!$A$39:$A$782,$A39,СВЦЭМ!$B$39:$B$782,Q$11)+'СЕТ СН'!$F$14+СВЦЭМ!$D$10+'СЕТ СН'!$F$5-'СЕТ СН'!$F$24</f>
        <v>4925.1803806300004</v>
      </c>
      <c r="R39" s="36">
        <f>SUMIFS(СВЦЭМ!$D$39:$D$782,СВЦЭМ!$A$39:$A$782,$A39,СВЦЭМ!$B$39:$B$782,R$11)+'СЕТ СН'!$F$14+СВЦЭМ!$D$10+'СЕТ СН'!$F$5-'СЕТ СН'!$F$24</f>
        <v>4921.5857359399997</v>
      </c>
      <c r="S39" s="36">
        <f>SUMIFS(СВЦЭМ!$D$39:$D$782,СВЦЭМ!$A$39:$A$782,$A39,СВЦЭМ!$B$39:$B$782,S$11)+'СЕТ СН'!$F$14+СВЦЭМ!$D$10+'СЕТ СН'!$F$5-'СЕТ СН'!$F$24</f>
        <v>4912.0210947599999</v>
      </c>
      <c r="T39" s="36">
        <f>SUMIFS(СВЦЭМ!$D$39:$D$782,СВЦЭМ!$A$39:$A$782,$A39,СВЦЭМ!$B$39:$B$782,T$11)+'СЕТ СН'!$F$14+СВЦЭМ!$D$10+'СЕТ СН'!$F$5-'СЕТ СН'!$F$24</f>
        <v>4890.9248057300001</v>
      </c>
      <c r="U39" s="36">
        <f>SUMIFS(СВЦЭМ!$D$39:$D$782,СВЦЭМ!$A$39:$A$782,$A39,СВЦЭМ!$B$39:$B$782,U$11)+'СЕТ СН'!$F$14+СВЦЭМ!$D$10+'СЕТ СН'!$F$5-'СЕТ СН'!$F$24</f>
        <v>4841.6419118900003</v>
      </c>
      <c r="V39" s="36">
        <f>SUMIFS(СВЦЭМ!$D$39:$D$782,СВЦЭМ!$A$39:$A$782,$A39,СВЦЭМ!$B$39:$B$782,V$11)+'СЕТ СН'!$F$14+СВЦЭМ!$D$10+'СЕТ СН'!$F$5-'СЕТ СН'!$F$24</f>
        <v>4838.9594540100006</v>
      </c>
      <c r="W39" s="36">
        <f>SUMIFS(СВЦЭМ!$D$39:$D$782,СВЦЭМ!$A$39:$A$782,$A39,СВЦЭМ!$B$39:$B$782,W$11)+'СЕТ СН'!$F$14+СВЦЭМ!$D$10+'СЕТ СН'!$F$5-'СЕТ СН'!$F$24</f>
        <v>4839.6459173599997</v>
      </c>
      <c r="X39" s="36">
        <f>SUMIFS(СВЦЭМ!$D$39:$D$782,СВЦЭМ!$A$39:$A$782,$A39,СВЦЭМ!$B$39:$B$782,X$11)+'СЕТ СН'!$F$14+СВЦЭМ!$D$10+'СЕТ СН'!$F$5-'СЕТ СН'!$F$24</f>
        <v>4870.9694382899997</v>
      </c>
      <c r="Y39" s="36">
        <f>SUMIFS(СВЦЭМ!$D$39:$D$782,СВЦЭМ!$A$39:$A$782,$A39,СВЦЭМ!$B$39:$B$782,Y$11)+'СЕТ СН'!$F$14+СВЦЭМ!$D$10+'СЕТ СН'!$F$5-'СЕТ СН'!$F$24</f>
        <v>4908.1908698099996</v>
      </c>
    </row>
    <row r="40" spans="1:27" ht="15.75" x14ac:dyDescent="0.2">
      <c r="A40" s="35">
        <f t="shared" si="0"/>
        <v>45014</v>
      </c>
      <c r="B40" s="36">
        <f>SUMIFS(СВЦЭМ!$D$39:$D$782,СВЦЭМ!$A$39:$A$782,$A40,СВЦЭМ!$B$39:$B$782,B$11)+'СЕТ СН'!$F$14+СВЦЭМ!$D$10+'СЕТ СН'!$F$5-'СЕТ СН'!$F$24</f>
        <v>4934.6952531000006</v>
      </c>
      <c r="C40" s="36">
        <f>SUMIFS(СВЦЭМ!$D$39:$D$782,СВЦЭМ!$A$39:$A$782,$A40,СВЦЭМ!$B$39:$B$782,C$11)+'СЕТ СН'!$F$14+СВЦЭМ!$D$10+'СЕТ СН'!$F$5-'СЕТ СН'!$F$24</f>
        <v>4977.3325564300003</v>
      </c>
      <c r="D40" s="36">
        <f>SUMIFS(СВЦЭМ!$D$39:$D$782,СВЦЭМ!$A$39:$A$782,$A40,СВЦЭМ!$B$39:$B$782,D$11)+'СЕТ СН'!$F$14+СВЦЭМ!$D$10+'СЕТ СН'!$F$5-'СЕТ СН'!$F$24</f>
        <v>4999.02598786</v>
      </c>
      <c r="E40" s="36">
        <f>SUMIFS(СВЦЭМ!$D$39:$D$782,СВЦЭМ!$A$39:$A$782,$A40,СВЦЭМ!$B$39:$B$782,E$11)+'СЕТ СН'!$F$14+СВЦЭМ!$D$10+'СЕТ СН'!$F$5-'СЕТ СН'!$F$24</f>
        <v>4991.7873605599998</v>
      </c>
      <c r="F40" s="36">
        <f>SUMIFS(СВЦЭМ!$D$39:$D$782,СВЦЭМ!$A$39:$A$782,$A40,СВЦЭМ!$B$39:$B$782,F$11)+'СЕТ СН'!$F$14+СВЦЭМ!$D$10+'СЕТ СН'!$F$5-'СЕТ СН'!$F$24</f>
        <v>5012.9030440799997</v>
      </c>
      <c r="G40" s="36">
        <f>SUMIFS(СВЦЭМ!$D$39:$D$782,СВЦЭМ!$A$39:$A$782,$A40,СВЦЭМ!$B$39:$B$782,G$11)+'СЕТ СН'!$F$14+СВЦЭМ!$D$10+'СЕТ СН'!$F$5-'СЕТ СН'!$F$24</f>
        <v>4976.7541216700001</v>
      </c>
      <c r="H40" s="36">
        <f>SUMIFS(СВЦЭМ!$D$39:$D$782,СВЦЭМ!$A$39:$A$782,$A40,СВЦЭМ!$B$39:$B$782,H$11)+'СЕТ СН'!$F$14+СВЦЭМ!$D$10+'СЕТ СН'!$F$5-'СЕТ СН'!$F$24</f>
        <v>4930.1846970200004</v>
      </c>
      <c r="I40" s="36">
        <f>SUMIFS(СВЦЭМ!$D$39:$D$782,СВЦЭМ!$A$39:$A$782,$A40,СВЦЭМ!$B$39:$B$782,I$11)+'СЕТ СН'!$F$14+СВЦЭМ!$D$10+'СЕТ СН'!$F$5-'СЕТ СН'!$F$24</f>
        <v>4916.1525750299998</v>
      </c>
      <c r="J40" s="36">
        <f>SUMIFS(СВЦЭМ!$D$39:$D$782,СВЦЭМ!$A$39:$A$782,$A40,СВЦЭМ!$B$39:$B$782,J$11)+'СЕТ СН'!$F$14+СВЦЭМ!$D$10+'СЕТ СН'!$F$5-'СЕТ СН'!$F$24</f>
        <v>4915.1009167299999</v>
      </c>
      <c r="K40" s="36">
        <f>SUMIFS(СВЦЭМ!$D$39:$D$782,СВЦЭМ!$A$39:$A$782,$A40,СВЦЭМ!$B$39:$B$782,K$11)+'СЕТ СН'!$F$14+СВЦЭМ!$D$10+'СЕТ СН'!$F$5-'СЕТ СН'!$F$24</f>
        <v>4902.0234696500002</v>
      </c>
      <c r="L40" s="36">
        <f>SUMIFS(СВЦЭМ!$D$39:$D$782,СВЦЭМ!$A$39:$A$782,$A40,СВЦЭМ!$B$39:$B$782,L$11)+'СЕТ СН'!$F$14+СВЦЭМ!$D$10+'СЕТ СН'!$F$5-'СЕТ СН'!$F$24</f>
        <v>4903.7336941200001</v>
      </c>
      <c r="M40" s="36">
        <f>SUMIFS(СВЦЭМ!$D$39:$D$782,СВЦЭМ!$A$39:$A$782,$A40,СВЦЭМ!$B$39:$B$782,M$11)+'СЕТ СН'!$F$14+СВЦЭМ!$D$10+'СЕТ СН'!$F$5-'СЕТ СН'!$F$24</f>
        <v>4943.2757775999999</v>
      </c>
      <c r="N40" s="36">
        <f>SUMIFS(СВЦЭМ!$D$39:$D$782,СВЦЭМ!$A$39:$A$782,$A40,СВЦЭМ!$B$39:$B$782,N$11)+'СЕТ СН'!$F$14+СВЦЭМ!$D$10+'СЕТ СН'!$F$5-'СЕТ СН'!$F$24</f>
        <v>4993.9559289700001</v>
      </c>
      <c r="O40" s="36">
        <f>SUMIFS(СВЦЭМ!$D$39:$D$782,СВЦЭМ!$A$39:$A$782,$A40,СВЦЭМ!$B$39:$B$782,O$11)+'СЕТ СН'!$F$14+СВЦЭМ!$D$10+'СЕТ СН'!$F$5-'СЕТ СН'!$F$24</f>
        <v>5012.5051543200007</v>
      </c>
      <c r="P40" s="36">
        <f>SUMIFS(СВЦЭМ!$D$39:$D$782,СВЦЭМ!$A$39:$A$782,$A40,СВЦЭМ!$B$39:$B$782,P$11)+'СЕТ СН'!$F$14+СВЦЭМ!$D$10+'СЕТ СН'!$F$5-'СЕТ СН'!$F$24</f>
        <v>4992.4733053199998</v>
      </c>
      <c r="Q40" s="36">
        <f>SUMIFS(СВЦЭМ!$D$39:$D$782,СВЦЭМ!$A$39:$A$782,$A40,СВЦЭМ!$B$39:$B$782,Q$11)+'СЕТ СН'!$F$14+СВЦЭМ!$D$10+'СЕТ СН'!$F$5-'СЕТ СН'!$F$24</f>
        <v>5007.0037580099997</v>
      </c>
      <c r="R40" s="36">
        <f>SUMIFS(СВЦЭМ!$D$39:$D$782,СВЦЭМ!$A$39:$A$782,$A40,СВЦЭМ!$B$39:$B$782,R$11)+'СЕТ СН'!$F$14+СВЦЭМ!$D$10+'СЕТ СН'!$F$5-'СЕТ СН'!$F$24</f>
        <v>5002.4326880799999</v>
      </c>
      <c r="S40" s="36">
        <f>SUMIFS(СВЦЭМ!$D$39:$D$782,СВЦЭМ!$A$39:$A$782,$A40,СВЦЭМ!$B$39:$B$782,S$11)+'СЕТ СН'!$F$14+СВЦЭМ!$D$10+'СЕТ СН'!$F$5-'СЕТ СН'!$F$24</f>
        <v>4995.4445365900001</v>
      </c>
      <c r="T40" s="36">
        <f>SUMIFS(СВЦЭМ!$D$39:$D$782,СВЦЭМ!$A$39:$A$782,$A40,СВЦЭМ!$B$39:$B$782,T$11)+'СЕТ СН'!$F$14+СВЦЭМ!$D$10+'СЕТ СН'!$F$5-'СЕТ СН'!$F$24</f>
        <v>4941.5792669100001</v>
      </c>
      <c r="U40" s="36">
        <f>SUMIFS(СВЦЭМ!$D$39:$D$782,СВЦЭМ!$A$39:$A$782,$A40,СВЦЭМ!$B$39:$B$782,U$11)+'СЕТ СН'!$F$14+СВЦЭМ!$D$10+'СЕТ СН'!$F$5-'СЕТ СН'!$F$24</f>
        <v>4894.8904626100002</v>
      </c>
      <c r="V40" s="36">
        <f>SUMIFS(СВЦЭМ!$D$39:$D$782,СВЦЭМ!$A$39:$A$782,$A40,СВЦЭМ!$B$39:$B$782,V$11)+'СЕТ СН'!$F$14+СВЦЭМ!$D$10+'СЕТ СН'!$F$5-'СЕТ СН'!$F$24</f>
        <v>4857.1945855399999</v>
      </c>
      <c r="W40" s="36">
        <f>SUMIFS(СВЦЭМ!$D$39:$D$782,СВЦЭМ!$A$39:$A$782,$A40,СВЦЭМ!$B$39:$B$782,W$11)+'СЕТ СН'!$F$14+СВЦЭМ!$D$10+'СЕТ СН'!$F$5-'СЕТ СН'!$F$24</f>
        <v>4855.4576050300002</v>
      </c>
      <c r="X40" s="36">
        <f>SUMIFS(СВЦЭМ!$D$39:$D$782,СВЦЭМ!$A$39:$A$782,$A40,СВЦЭМ!$B$39:$B$782,X$11)+'СЕТ СН'!$F$14+СВЦЭМ!$D$10+'СЕТ СН'!$F$5-'СЕТ СН'!$F$24</f>
        <v>4884.7024749299999</v>
      </c>
      <c r="Y40" s="36">
        <f>SUMIFS(СВЦЭМ!$D$39:$D$782,СВЦЭМ!$A$39:$A$782,$A40,СВЦЭМ!$B$39:$B$782,Y$11)+'СЕТ СН'!$F$14+СВЦЭМ!$D$10+'СЕТ СН'!$F$5-'СЕТ СН'!$F$24</f>
        <v>4882.8411528500001</v>
      </c>
    </row>
    <row r="41" spans="1:27" ht="15.75" x14ac:dyDescent="0.2">
      <c r="A41" s="35">
        <f t="shared" si="0"/>
        <v>45015</v>
      </c>
      <c r="B41" s="36">
        <f>SUMIFS(СВЦЭМ!$D$39:$D$782,СВЦЭМ!$A$39:$A$782,$A41,СВЦЭМ!$B$39:$B$782,B$11)+'СЕТ СН'!$F$14+СВЦЭМ!$D$10+'СЕТ СН'!$F$5-'СЕТ СН'!$F$24</f>
        <v>4828.1598038100001</v>
      </c>
      <c r="C41" s="36">
        <f>SUMIFS(СВЦЭМ!$D$39:$D$782,СВЦЭМ!$A$39:$A$782,$A41,СВЦЭМ!$B$39:$B$782,C$11)+'СЕТ СН'!$F$14+СВЦЭМ!$D$10+'СЕТ СН'!$F$5-'СЕТ СН'!$F$24</f>
        <v>4898.2375112600002</v>
      </c>
      <c r="D41" s="36">
        <f>SUMIFS(СВЦЭМ!$D$39:$D$782,СВЦЭМ!$A$39:$A$782,$A41,СВЦЭМ!$B$39:$B$782,D$11)+'СЕТ СН'!$F$14+СВЦЭМ!$D$10+'СЕТ СН'!$F$5-'СЕТ СН'!$F$24</f>
        <v>4907.4235704399998</v>
      </c>
      <c r="E41" s="36">
        <f>SUMIFS(СВЦЭМ!$D$39:$D$782,СВЦЭМ!$A$39:$A$782,$A41,СВЦЭМ!$B$39:$B$782,E$11)+'СЕТ СН'!$F$14+СВЦЭМ!$D$10+'СЕТ СН'!$F$5-'СЕТ СН'!$F$24</f>
        <v>4905.5481617300002</v>
      </c>
      <c r="F41" s="36">
        <f>SUMIFS(СВЦЭМ!$D$39:$D$782,СВЦЭМ!$A$39:$A$782,$A41,СВЦЭМ!$B$39:$B$782,F$11)+'СЕТ СН'!$F$14+СВЦЭМ!$D$10+'СЕТ СН'!$F$5-'СЕТ СН'!$F$24</f>
        <v>4904.5770651599996</v>
      </c>
      <c r="G41" s="36">
        <f>SUMIFS(СВЦЭМ!$D$39:$D$782,СВЦЭМ!$A$39:$A$782,$A41,СВЦЭМ!$B$39:$B$782,G$11)+'СЕТ СН'!$F$14+СВЦЭМ!$D$10+'СЕТ СН'!$F$5-'СЕТ СН'!$F$24</f>
        <v>4865.6920645800001</v>
      </c>
      <c r="H41" s="36">
        <f>SUMIFS(СВЦЭМ!$D$39:$D$782,СВЦЭМ!$A$39:$A$782,$A41,СВЦЭМ!$B$39:$B$782,H$11)+'СЕТ СН'!$F$14+СВЦЭМ!$D$10+'СЕТ СН'!$F$5-'СЕТ СН'!$F$24</f>
        <v>4854.5515879300001</v>
      </c>
      <c r="I41" s="36">
        <f>SUMIFS(СВЦЭМ!$D$39:$D$782,СВЦЭМ!$A$39:$A$782,$A41,СВЦЭМ!$B$39:$B$782,I$11)+'СЕТ СН'!$F$14+СВЦЭМ!$D$10+'СЕТ СН'!$F$5-'СЕТ СН'!$F$24</f>
        <v>4799.5564655600001</v>
      </c>
      <c r="J41" s="36">
        <f>SUMIFS(СВЦЭМ!$D$39:$D$782,СВЦЭМ!$A$39:$A$782,$A41,СВЦЭМ!$B$39:$B$782,J$11)+'СЕТ СН'!$F$14+СВЦЭМ!$D$10+'СЕТ СН'!$F$5-'СЕТ СН'!$F$24</f>
        <v>4765.1201571000001</v>
      </c>
      <c r="K41" s="36">
        <f>SUMIFS(СВЦЭМ!$D$39:$D$782,СВЦЭМ!$A$39:$A$782,$A41,СВЦЭМ!$B$39:$B$782,K$11)+'СЕТ СН'!$F$14+СВЦЭМ!$D$10+'СЕТ СН'!$F$5-'СЕТ СН'!$F$24</f>
        <v>4734.6869299199998</v>
      </c>
      <c r="L41" s="36">
        <f>SUMIFS(СВЦЭМ!$D$39:$D$782,СВЦЭМ!$A$39:$A$782,$A41,СВЦЭМ!$B$39:$B$782,L$11)+'СЕТ СН'!$F$14+СВЦЭМ!$D$10+'СЕТ СН'!$F$5-'СЕТ СН'!$F$24</f>
        <v>4743.3834484300005</v>
      </c>
      <c r="M41" s="36">
        <f>SUMIFS(СВЦЭМ!$D$39:$D$782,СВЦЭМ!$A$39:$A$782,$A41,СВЦЭМ!$B$39:$B$782,M$11)+'СЕТ СН'!$F$14+СВЦЭМ!$D$10+'СЕТ СН'!$F$5-'СЕТ СН'!$F$24</f>
        <v>4782.2013424300003</v>
      </c>
      <c r="N41" s="36">
        <f>SUMIFS(СВЦЭМ!$D$39:$D$782,СВЦЭМ!$A$39:$A$782,$A41,СВЦЭМ!$B$39:$B$782,N$11)+'СЕТ СН'!$F$14+СВЦЭМ!$D$10+'СЕТ СН'!$F$5-'СЕТ СН'!$F$24</f>
        <v>4819.5234970000001</v>
      </c>
      <c r="O41" s="36">
        <f>SUMIFS(СВЦЭМ!$D$39:$D$782,СВЦЭМ!$A$39:$A$782,$A41,СВЦЭМ!$B$39:$B$782,O$11)+'СЕТ СН'!$F$14+СВЦЭМ!$D$10+'СЕТ СН'!$F$5-'СЕТ СН'!$F$24</f>
        <v>4845.2129186900002</v>
      </c>
      <c r="P41" s="36">
        <f>SUMIFS(СВЦЭМ!$D$39:$D$782,СВЦЭМ!$A$39:$A$782,$A41,СВЦЭМ!$B$39:$B$782,P$11)+'СЕТ СН'!$F$14+СВЦЭМ!$D$10+'СЕТ СН'!$F$5-'СЕТ СН'!$F$24</f>
        <v>4860.7301629699996</v>
      </c>
      <c r="Q41" s="36">
        <f>SUMIFS(СВЦЭМ!$D$39:$D$782,СВЦЭМ!$A$39:$A$782,$A41,СВЦЭМ!$B$39:$B$782,Q$11)+'СЕТ СН'!$F$14+СВЦЭМ!$D$10+'СЕТ СН'!$F$5-'СЕТ СН'!$F$24</f>
        <v>4867.1991164999999</v>
      </c>
      <c r="R41" s="36">
        <f>SUMIFS(СВЦЭМ!$D$39:$D$782,СВЦЭМ!$A$39:$A$782,$A41,СВЦЭМ!$B$39:$B$782,R$11)+'СЕТ СН'!$F$14+СВЦЭМ!$D$10+'СЕТ СН'!$F$5-'СЕТ СН'!$F$24</f>
        <v>4866.1020176399998</v>
      </c>
      <c r="S41" s="36">
        <f>SUMIFS(СВЦЭМ!$D$39:$D$782,СВЦЭМ!$A$39:$A$782,$A41,СВЦЭМ!$B$39:$B$782,S$11)+'СЕТ СН'!$F$14+СВЦЭМ!$D$10+'СЕТ СН'!$F$5-'СЕТ СН'!$F$24</f>
        <v>4839.5417650700001</v>
      </c>
      <c r="T41" s="36">
        <f>SUMIFS(СВЦЭМ!$D$39:$D$782,СВЦЭМ!$A$39:$A$782,$A41,СВЦЭМ!$B$39:$B$782,T$11)+'СЕТ СН'!$F$14+СВЦЭМ!$D$10+'СЕТ СН'!$F$5-'СЕТ СН'!$F$24</f>
        <v>4797.5409161400003</v>
      </c>
      <c r="U41" s="36">
        <f>SUMIFS(СВЦЭМ!$D$39:$D$782,СВЦЭМ!$A$39:$A$782,$A41,СВЦЭМ!$B$39:$B$782,U$11)+'СЕТ СН'!$F$14+СВЦЭМ!$D$10+'СЕТ СН'!$F$5-'СЕТ СН'!$F$24</f>
        <v>4788.1150599100001</v>
      </c>
      <c r="V41" s="36">
        <f>SUMIFS(СВЦЭМ!$D$39:$D$782,СВЦЭМ!$A$39:$A$782,$A41,СВЦЭМ!$B$39:$B$782,V$11)+'СЕТ СН'!$F$14+СВЦЭМ!$D$10+'СЕТ СН'!$F$5-'СЕТ СН'!$F$24</f>
        <v>4751.0513656399999</v>
      </c>
      <c r="W41" s="36">
        <f>SUMIFS(СВЦЭМ!$D$39:$D$782,СВЦЭМ!$A$39:$A$782,$A41,СВЦЭМ!$B$39:$B$782,W$11)+'СЕТ СН'!$F$14+СВЦЭМ!$D$10+'СЕТ СН'!$F$5-'СЕТ СН'!$F$24</f>
        <v>4745.7616846800001</v>
      </c>
      <c r="X41" s="36">
        <f>SUMIFS(СВЦЭМ!$D$39:$D$782,СВЦЭМ!$A$39:$A$782,$A41,СВЦЭМ!$B$39:$B$782,X$11)+'СЕТ СН'!$F$14+СВЦЭМ!$D$10+'СЕТ СН'!$F$5-'СЕТ СН'!$F$24</f>
        <v>4776.1814107199998</v>
      </c>
      <c r="Y41" s="36">
        <f>SUMIFS(СВЦЭМ!$D$39:$D$782,СВЦЭМ!$A$39:$A$782,$A41,СВЦЭМ!$B$39:$B$782,Y$11)+'СЕТ СН'!$F$14+СВЦЭМ!$D$10+'СЕТ СН'!$F$5-'СЕТ СН'!$F$24</f>
        <v>4813.9016453000004</v>
      </c>
    </row>
    <row r="42" spans="1:27" ht="15.75" x14ac:dyDescent="0.2">
      <c r="A42" s="35">
        <f t="shared" si="0"/>
        <v>45016</v>
      </c>
      <c r="B42" s="36">
        <f>SUMIFS(СВЦЭМ!$D$39:$D$782,СВЦЭМ!$A$39:$A$782,$A42,СВЦЭМ!$B$39:$B$782,B$11)+'СЕТ СН'!$F$14+СВЦЭМ!$D$10+'СЕТ СН'!$F$5-'СЕТ СН'!$F$24</f>
        <v>4889.1327349599997</v>
      </c>
      <c r="C42" s="36">
        <f>SUMIFS(СВЦЭМ!$D$39:$D$782,СВЦЭМ!$A$39:$A$782,$A42,СВЦЭМ!$B$39:$B$782,C$11)+'СЕТ СН'!$F$14+СВЦЭМ!$D$10+'СЕТ СН'!$F$5-'СЕТ СН'!$F$24</f>
        <v>4840.8870624700003</v>
      </c>
      <c r="D42" s="36">
        <f>SUMIFS(СВЦЭМ!$D$39:$D$782,СВЦЭМ!$A$39:$A$782,$A42,СВЦЭМ!$B$39:$B$782,D$11)+'СЕТ СН'!$F$14+СВЦЭМ!$D$10+'СЕТ СН'!$F$5-'СЕТ СН'!$F$24</f>
        <v>4952.0949827599998</v>
      </c>
      <c r="E42" s="36">
        <f>SUMIFS(СВЦЭМ!$D$39:$D$782,СВЦЭМ!$A$39:$A$782,$A42,СВЦЭМ!$B$39:$B$782,E$11)+'СЕТ СН'!$F$14+СВЦЭМ!$D$10+'СЕТ СН'!$F$5-'СЕТ СН'!$F$24</f>
        <v>4946.0302226599997</v>
      </c>
      <c r="F42" s="36">
        <f>SUMIFS(СВЦЭМ!$D$39:$D$782,СВЦЭМ!$A$39:$A$782,$A42,СВЦЭМ!$B$39:$B$782,F$11)+'СЕТ СН'!$F$14+СВЦЭМ!$D$10+'СЕТ СН'!$F$5-'СЕТ СН'!$F$24</f>
        <v>4950.5547756899996</v>
      </c>
      <c r="G42" s="36">
        <f>SUMIFS(СВЦЭМ!$D$39:$D$782,СВЦЭМ!$A$39:$A$782,$A42,СВЦЭМ!$B$39:$B$782,G$11)+'СЕТ СН'!$F$14+СВЦЭМ!$D$10+'СЕТ СН'!$F$5-'СЕТ СН'!$F$24</f>
        <v>4932.3386842899999</v>
      </c>
      <c r="H42" s="36">
        <f>SUMIFS(СВЦЭМ!$D$39:$D$782,СВЦЭМ!$A$39:$A$782,$A42,СВЦЭМ!$B$39:$B$782,H$11)+'СЕТ СН'!$F$14+СВЦЭМ!$D$10+'СЕТ СН'!$F$5-'СЕТ СН'!$F$24</f>
        <v>4920.9664166399998</v>
      </c>
      <c r="I42" s="36">
        <f>SUMIFS(СВЦЭМ!$D$39:$D$782,СВЦЭМ!$A$39:$A$782,$A42,СВЦЭМ!$B$39:$B$782,I$11)+'СЕТ СН'!$F$14+СВЦЭМ!$D$10+'СЕТ СН'!$F$5-'СЕТ СН'!$F$24</f>
        <v>4848.0191427099999</v>
      </c>
      <c r="J42" s="36">
        <f>SUMIFS(СВЦЭМ!$D$39:$D$782,СВЦЭМ!$A$39:$A$782,$A42,СВЦЭМ!$B$39:$B$782,J$11)+'СЕТ СН'!$F$14+СВЦЭМ!$D$10+'СЕТ СН'!$F$5-'СЕТ СН'!$F$24</f>
        <v>4823.3004707099999</v>
      </c>
      <c r="K42" s="36">
        <f>SUMIFS(СВЦЭМ!$D$39:$D$782,СВЦЭМ!$A$39:$A$782,$A42,СВЦЭМ!$B$39:$B$782,K$11)+'СЕТ СН'!$F$14+СВЦЭМ!$D$10+'СЕТ СН'!$F$5-'СЕТ СН'!$F$24</f>
        <v>4789.2010809200001</v>
      </c>
      <c r="L42" s="36">
        <f>SUMIFS(СВЦЭМ!$D$39:$D$782,СВЦЭМ!$A$39:$A$782,$A42,СВЦЭМ!$B$39:$B$782,L$11)+'СЕТ СН'!$F$14+СВЦЭМ!$D$10+'СЕТ СН'!$F$5-'СЕТ СН'!$F$24</f>
        <v>4759.6373434100005</v>
      </c>
      <c r="M42" s="36">
        <f>SUMIFS(СВЦЭМ!$D$39:$D$782,СВЦЭМ!$A$39:$A$782,$A42,СВЦЭМ!$B$39:$B$782,M$11)+'СЕТ СН'!$F$14+СВЦЭМ!$D$10+'СЕТ СН'!$F$5-'СЕТ СН'!$F$24</f>
        <v>4749.3701143100006</v>
      </c>
      <c r="N42" s="36">
        <f>SUMIFS(СВЦЭМ!$D$39:$D$782,СВЦЭМ!$A$39:$A$782,$A42,СВЦЭМ!$B$39:$B$782,N$11)+'СЕТ СН'!$F$14+СВЦЭМ!$D$10+'СЕТ СН'!$F$5-'СЕТ СН'!$F$24</f>
        <v>4792.4516660500003</v>
      </c>
      <c r="O42" s="36">
        <f>SUMIFS(СВЦЭМ!$D$39:$D$782,СВЦЭМ!$A$39:$A$782,$A42,СВЦЭМ!$B$39:$B$782,O$11)+'СЕТ СН'!$F$14+СВЦЭМ!$D$10+'СЕТ СН'!$F$5-'СЕТ СН'!$F$24</f>
        <v>4820.9672477000004</v>
      </c>
      <c r="P42" s="36">
        <f>SUMIFS(СВЦЭМ!$D$39:$D$782,СВЦЭМ!$A$39:$A$782,$A42,СВЦЭМ!$B$39:$B$782,P$11)+'СЕТ СН'!$F$14+СВЦЭМ!$D$10+'СЕТ СН'!$F$5-'СЕТ СН'!$F$24</f>
        <v>4839.6713219499998</v>
      </c>
      <c r="Q42" s="36">
        <f>SUMIFS(СВЦЭМ!$D$39:$D$782,СВЦЭМ!$A$39:$A$782,$A42,СВЦЭМ!$B$39:$B$782,Q$11)+'СЕТ СН'!$F$14+СВЦЭМ!$D$10+'СЕТ СН'!$F$5-'СЕТ СН'!$F$24</f>
        <v>4833.9043875099997</v>
      </c>
      <c r="R42" s="36">
        <f>SUMIFS(СВЦЭМ!$D$39:$D$782,СВЦЭМ!$A$39:$A$782,$A42,СВЦЭМ!$B$39:$B$782,R$11)+'СЕТ СН'!$F$14+СВЦЭМ!$D$10+'СЕТ СН'!$F$5-'СЕТ СН'!$F$24</f>
        <v>4822.1360414600003</v>
      </c>
      <c r="S42" s="36">
        <f>SUMIFS(СВЦЭМ!$D$39:$D$782,СВЦЭМ!$A$39:$A$782,$A42,СВЦЭМ!$B$39:$B$782,S$11)+'СЕТ СН'!$F$14+СВЦЭМ!$D$10+'СЕТ СН'!$F$5-'СЕТ СН'!$F$24</f>
        <v>4802.8972897000003</v>
      </c>
      <c r="T42" s="36">
        <f>SUMIFS(СВЦЭМ!$D$39:$D$782,СВЦЭМ!$A$39:$A$782,$A42,СВЦЭМ!$B$39:$B$782,T$11)+'СЕТ СН'!$F$14+СВЦЭМ!$D$10+'СЕТ СН'!$F$5-'СЕТ СН'!$F$24</f>
        <v>4770.5674720799998</v>
      </c>
      <c r="U42" s="36">
        <f>SUMIFS(СВЦЭМ!$D$39:$D$782,СВЦЭМ!$A$39:$A$782,$A42,СВЦЭМ!$B$39:$B$782,U$11)+'СЕТ СН'!$F$14+СВЦЭМ!$D$10+'СЕТ СН'!$F$5-'СЕТ СН'!$F$24</f>
        <v>4752.7658415900005</v>
      </c>
      <c r="V42" s="36">
        <f>SUMIFS(СВЦЭМ!$D$39:$D$782,СВЦЭМ!$A$39:$A$782,$A42,СВЦЭМ!$B$39:$B$782,V$11)+'СЕТ СН'!$F$14+СВЦЭМ!$D$10+'СЕТ СН'!$F$5-'СЕТ СН'!$F$24</f>
        <v>4716.81739406</v>
      </c>
      <c r="W42" s="36">
        <f>SUMIFS(СВЦЭМ!$D$39:$D$782,СВЦЭМ!$A$39:$A$782,$A42,СВЦЭМ!$B$39:$B$782,W$11)+'СЕТ СН'!$F$14+СВЦЭМ!$D$10+'СЕТ СН'!$F$5-'СЕТ СН'!$F$24</f>
        <v>4712.4131592399999</v>
      </c>
      <c r="X42" s="36">
        <f>SUMIFS(СВЦЭМ!$D$39:$D$782,СВЦЭМ!$A$39:$A$782,$A42,СВЦЭМ!$B$39:$B$782,X$11)+'СЕТ СН'!$F$14+СВЦЭМ!$D$10+'СЕТ СН'!$F$5-'СЕТ СН'!$F$24</f>
        <v>4753.2952749599999</v>
      </c>
      <c r="Y42" s="36">
        <f>SUMIFS(СВЦЭМ!$D$39:$D$782,СВЦЭМ!$A$39:$A$782,$A42,СВЦЭМ!$B$39:$B$782,Y$11)+'СЕТ СН'!$F$14+СВЦЭМ!$D$10+'СЕТ СН'!$F$5-'СЕТ СН'!$F$24</f>
        <v>4739.4498779300002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01.03.2023</v>
      </c>
      <c r="B48" s="36">
        <f>SUMIFS(СВЦЭМ!$D$39:$D$782,СВЦЭМ!$A$39:$A$782,$A48,СВЦЭМ!$B$39:$B$782,B$47)+'СЕТ СН'!$G$14+СВЦЭМ!$D$10+'СЕТ СН'!$G$5-'СЕТ СН'!$G$24</f>
        <v>5543.5877190500005</v>
      </c>
      <c r="C48" s="36">
        <f>SUMIFS(СВЦЭМ!$D$39:$D$782,СВЦЭМ!$A$39:$A$782,$A48,СВЦЭМ!$B$39:$B$782,C$47)+'СЕТ СН'!$G$14+СВЦЭМ!$D$10+'СЕТ СН'!$G$5-'СЕТ СН'!$G$24</f>
        <v>5589.47397499</v>
      </c>
      <c r="D48" s="36">
        <f>SUMIFS(СВЦЭМ!$D$39:$D$782,СВЦЭМ!$A$39:$A$782,$A48,СВЦЭМ!$B$39:$B$782,D$47)+'СЕТ СН'!$G$14+СВЦЭМ!$D$10+'СЕТ СН'!$G$5-'СЕТ СН'!$G$24</f>
        <v>5609.6729873300001</v>
      </c>
      <c r="E48" s="36">
        <f>SUMIFS(СВЦЭМ!$D$39:$D$782,СВЦЭМ!$A$39:$A$782,$A48,СВЦЭМ!$B$39:$B$782,E$47)+'СЕТ СН'!$G$14+СВЦЭМ!$D$10+'СЕТ СН'!$G$5-'СЕТ СН'!$G$24</f>
        <v>5621.7309682600007</v>
      </c>
      <c r="F48" s="36">
        <f>SUMIFS(СВЦЭМ!$D$39:$D$782,СВЦЭМ!$A$39:$A$782,$A48,СВЦЭМ!$B$39:$B$782,F$47)+'СЕТ СН'!$G$14+СВЦЭМ!$D$10+'СЕТ СН'!$G$5-'СЕТ СН'!$G$24</f>
        <v>5621.9160424700003</v>
      </c>
      <c r="G48" s="36">
        <f>SUMIFS(СВЦЭМ!$D$39:$D$782,СВЦЭМ!$A$39:$A$782,$A48,СВЦЭМ!$B$39:$B$782,G$47)+'СЕТ СН'!$G$14+СВЦЭМ!$D$10+'СЕТ СН'!$G$5-'СЕТ СН'!$G$24</f>
        <v>5592.9409595800007</v>
      </c>
      <c r="H48" s="36">
        <f>SUMIFS(СВЦЭМ!$D$39:$D$782,СВЦЭМ!$A$39:$A$782,$A48,СВЦЭМ!$B$39:$B$782,H$47)+'СЕТ СН'!$G$14+СВЦЭМ!$D$10+'СЕТ СН'!$G$5-'СЕТ СН'!$G$24</f>
        <v>5564.2182071099996</v>
      </c>
      <c r="I48" s="36">
        <f>SUMIFS(СВЦЭМ!$D$39:$D$782,СВЦЭМ!$A$39:$A$782,$A48,СВЦЭМ!$B$39:$B$782,I$47)+'СЕТ СН'!$G$14+СВЦЭМ!$D$10+'СЕТ СН'!$G$5-'СЕТ СН'!$G$24</f>
        <v>5506.7571606000001</v>
      </c>
      <c r="J48" s="36">
        <f>SUMIFS(СВЦЭМ!$D$39:$D$782,СВЦЭМ!$A$39:$A$782,$A48,СВЦЭМ!$B$39:$B$782,J$47)+'СЕТ СН'!$G$14+СВЦЭМ!$D$10+'СЕТ СН'!$G$5-'СЕТ СН'!$G$24</f>
        <v>5494.6421619700004</v>
      </c>
      <c r="K48" s="36">
        <f>SUMIFS(СВЦЭМ!$D$39:$D$782,СВЦЭМ!$A$39:$A$782,$A48,СВЦЭМ!$B$39:$B$782,K$47)+'СЕТ СН'!$G$14+СВЦЭМ!$D$10+'СЕТ СН'!$G$5-'СЕТ СН'!$G$24</f>
        <v>5419.6357189800001</v>
      </c>
      <c r="L48" s="36">
        <f>SUMIFS(СВЦЭМ!$D$39:$D$782,СВЦЭМ!$A$39:$A$782,$A48,СВЦЭМ!$B$39:$B$782,L$47)+'СЕТ СН'!$G$14+СВЦЭМ!$D$10+'СЕТ СН'!$G$5-'СЕТ СН'!$G$24</f>
        <v>5441.6078416500004</v>
      </c>
      <c r="M48" s="36">
        <f>SUMIFS(СВЦЭМ!$D$39:$D$782,СВЦЭМ!$A$39:$A$782,$A48,СВЦЭМ!$B$39:$B$782,M$47)+'СЕТ СН'!$G$14+СВЦЭМ!$D$10+'СЕТ СН'!$G$5-'СЕТ СН'!$G$24</f>
        <v>5457.26692361</v>
      </c>
      <c r="N48" s="36">
        <f>SUMIFS(СВЦЭМ!$D$39:$D$782,СВЦЭМ!$A$39:$A$782,$A48,СВЦЭМ!$B$39:$B$782,N$47)+'СЕТ СН'!$G$14+СВЦЭМ!$D$10+'СЕТ СН'!$G$5-'СЕТ СН'!$G$24</f>
        <v>5488.01028941</v>
      </c>
      <c r="O48" s="36">
        <f>SUMIFS(СВЦЭМ!$D$39:$D$782,СВЦЭМ!$A$39:$A$782,$A48,СВЦЭМ!$B$39:$B$782,O$47)+'СЕТ СН'!$G$14+СВЦЭМ!$D$10+'СЕТ СН'!$G$5-'СЕТ СН'!$G$24</f>
        <v>5499.9129228100001</v>
      </c>
      <c r="P48" s="36">
        <f>SUMIFS(СВЦЭМ!$D$39:$D$782,СВЦЭМ!$A$39:$A$782,$A48,СВЦЭМ!$B$39:$B$782,P$47)+'СЕТ СН'!$G$14+СВЦЭМ!$D$10+'СЕТ СН'!$G$5-'СЕТ СН'!$G$24</f>
        <v>5511.8359738300005</v>
      </c>
      <c r="Q48" s="36">
        <f>SUMIFS(СВЦЭМ!$D$39:$D$782,СВЦЭМ!$A$39:$A$782,$A48,СВЦЭМ!$B$39:$B$782,Q$47)+'СЕТ СН'!$G$14+СВЦЭМ!$D$10+'СЕТ СН'!$G$5-'СЕТ СН'!$G$24</f>
        <v>5488.0551522100004</v>
      </c>
      <c r="R48" s="36">
        <f>SUMIFS(СВЦЭМ!$D$39:$D$782,СВЦЭМ!$A$39:$A$782,$A48,СВЦЭМ!$B$39:$B$782,R$47)+'СЕТ СН'!$G$14+СВЦЭМ!$D$10+'СЕТ СН'!$G$5-'СЕТ СН'!$G$24</f>
        <v>5491.5766431299999</v>
      </c>
      <c r="S48" s="36">
        <f>SUMIFS(СВЦЭМ!$D$39:$D$782,СВЦЭМ!$A$39:$A$782,$A48,СВЦЭМ!$B$39:$B$782,S$47)+'СЕТ СН'!$G$14+СВЦЭМ!$D$10+'СЕТ СН'!$G$5-'СЕТ СН'!$G$24</f>
        <v>5462.1360440999997</v>
      </c>
      <c r="T48" s="36">
        <f>SUMIFS(СВЦЭМ!$D$39:$D$782,СВЦЭМ!$A$39:$A$782,$A48,СВЦЭМ!$B$39:$B$782,T$47)+'СЕТ СН'!$G$14+СВЦЭМ!$D$10+'СЕТ СН'!$G$5-'СЕТ СН'!$G$24</f>
        <v>5456.97374967</v>
      </c>
      <c r="U48" s="36">
        <f>SUMIFS(СВЦЭМ!$D$39:$D$782,СВЦЭМ!$A$39:$A$782,$A48,СВЦЭМ!$B$39:$B$782,U$47)+'СЕТ СН'!$G$14+СВЦЭМ!$D$10+'СЕТ СН'!$G$5-'СЕТ СН'!$G$24</f>
        <v>5470.44729921</v>
      </c>
      <c r="V48" s="36">
        <f>SUMIFS(СВЦЭМ!$D$39:$D$782,СВЦЭМ!$A$39:$A$782,$A48,СВЦЭМ!$B$39:$B$782,V$47)+'СЕТ СН'!$G$14+СВЦЭМ!$D$10+'СЕТ СН'!$G$5-'СЕТ СН'!$G$24</f>
        <v>5472.8382688299998</v>
      </c>
      <c r="W48" s="36">
        <f>SUMIFS(СВЦЭМ!$D$39:$D$782,СВЦЭМ!$A$39:$A$782,$A48,СВЦЭМ!$B$39:$B$782,W$47)+'СЕТ СН'!$G$14+СВЦЭМ!$D$10+'СЕТ СН'!$G$5-'СЕТ СН'!$G$24</f>
        <v>5492.6959361500003</v>
      </c>
      <c r="X48" s="36">
        <f>SUMIFS(СВЦЭМ!$D$39:$D$782,СВЦЭМ!$A$39:$A$782,$A48,СВЦЭМ!$B$39:$B$782,X$47)+'СЕТ СН'!$G$14+СВЦЭМ!$D$10+'СЕТ СН'!$G$5-'СЕТ СН'!$G$24</f>
        <v>5507.0457701800005</v>
      </c>
      <c r="Y48" s="36">
        <f>SUMIFS(СВЦЭМ!$D$39:$D$782,СВЦЭМ!$A$39:$A$782,$A48,СВЦЭМ!$B$39:$B$782,Y$47)+'СЕТ СН'!$G$14+СВЦЭМ!$D$10+'СЕТ СН'!$G$5-'СЕТ СН'!$G$24</f>
        <v>5545.3640411800006</v>
      </c>
      <c r="AA48" s="45"/>
    </row>
    <row r="49" spans="1:25" ht="15.75" x14ac:dyDescent="0.2">
      <c r="A49" s="35">
        <f>A48+1</f>
        <v>44987</v>
      </c>
      <c r="B49" s="36">
        <f>SUMIFS(СВЦЭМ!$D$39:$D$782,СВЦЭМ!$A$39:$A$782,$A49,СВЦЭМ!$B$39:$B$782,B$47)+'СЕТ СН'!$G$14+СВЦЭМ!$D$10+'СЕТ СН'!$G$5-'СЕТ СН'!$G$24</f>
        <v>5515.4210263700006</v>
      </c>
      <c r="C49" s="36">
        <f>SUMIFS(СВЦЭМ!$D$39:$D$782,СВЦЭМ!$A$39:$A$782,$A49,СВЦЭМ!$B$39:$B$782,C$47)+'СЕТ СН'!$G$14+СВЦЭМ!$D$10+'СЕТ СН'!$G$5-'СЕТ СН'!$G$24</f>
        <v>5495.3850755900003</v>
      </c>
      <c r="D49" s="36">
        <f>SUMIFS(СВЦЭМ!$D$39:$D$782,СВЦЭМ!$A$39:$A$782,$A49,СВЦЭМ!$B$39:$B$782,D$47)+'СЕТ СН'!$G$14+СВЦЭМ!$D$10+'СЕТ СН'!$G$5-'СЕТ СН'!$G$24</f>
        <v>5516.5801623200005</v>
      </c>
      <c r="E49" s="36">
        <f>SUMIFS(СВЦЭМ!$D$39:$D$782,СВЦЭМ!$A$39:$A$782,$A49,СВЦЭМ!$B$39:$B$782,E$47)+'СЕТ СН'!$G$14+СВЦЭМ!$D$10+'СЕТ СН'!$G$5-'СЕТ СН'!$G$24</f>
        <v>5528.7453671500007</v>
      </c>
      <c r="F49" s="36">
        <f>SUMIFS(СВЦЭМ!$D$39:$D$782,СВЦЭМ!$A$39:$A$782,$A49,СВЦЭМ!$B$39:$B$782,F$47)+'СЕТ СН'!$G$14+СВЦЭМ!$D$10+'СЕТ СН'!$G$5-'СЕТ СН'!$G$24</f>
        <v>5530.7361371200004</v>
      </c>
      <c r="G49" s="36">
        <f>SUMIFS(СВЦЭМ!$D$39:$D$782,СВЦЭМ!$A$39:$A$782,$A49,СВЦЭМ!$B$39:$B$782,G$47)+'СЕТ СН'!$G$14+СВЦЭМ!$D$10+'СЕТ СН'!$G$5-'СЕТ СН'!$G$24</f>
        <v>5503.6616481600004</v>
      </c>
      <c r="H49" s="36">
        <f>SUMIFS(СВЦЭМ!$D$39:$D$782,СВЦЭМ!$A$39:$A$782,$A49,СВЦЭМ!$B$39:$B$782,H$47)+'СЕТ СН'!$G$14+СВЦЭМ!$D$10+'СЕТ СН'!$G$5-'СЕТ СН'!$G$24</f>
        <v>5400.4457989299999</v>
      </c>
      <c r="I49" s="36">
        <f>SUMIFS(СВЦЭМ!$D$39:$D$782,СВЦЭМ!$A$39:$A$782,$A49,СВЦЭМ!$B$39:$B$782,I$47)+'СЕТ СН'!$G$14+СВЦЭМ!$D$10+'СЕТ СН'!$G$5-'СЕТ СН'!$G$24</f>
        <v>5356.6655490600006</v>
      </c>
      <c r="J49" s="36">
        <f>SUMIFS(СВЦЭМ!$D$39:$D$782,СВЦЭМ!$A$39:$A$782,$A49,СВЦЭМ!$B$39:$B$782,J$47)+'СЕТ СН'!$G$14+СВЦЭМ!$D$10+'СЕТ СН'!$G$5-'СЕТ СН'!$G$24</f>
        <v>5334.2259991700003</v>
      </c>
      <c r="K49" s="36">
        <f>SUMIFS(СВЦЭМ!$D$39:$D$782,СВЦЭМ!$A$39:$A$782,$A49,СВЦЭМ!$B$39:$B$782,K$47)+'СЕТ СН'!$G$14+СВЦЭМ!$D$10+'СЕТ СН'!$G$5-'СЕТ СН'!$G$24</f>
        <v>5352.0294958100003</v>
      </c>
      <c r="L49" s="36">
        <f>SUMIFS(СВЦЭМ!$D$39:$D$782,СВЦЭМ!$A$39:$A$782,$A49,СВЦЭМ!$B$39:$B$782,L$47)+'СЕТ СН'!$G$14+СВЦЭМ!$D$10+'СЕТ СН'!$G$5-'СЕТ СН'!$G$24</f>
        <v>5350.28583351</v>
      </c>
      <c r="M49" s="36">
        <f>SUMIFS(СВЦЭМ!$D$39:$D$782,СВЦЭМ!$A$39:$A$782,$A49,СВЦЭМ!$B$39:$B$782,M$47)+'СЕТ СН'!$G$14+СВЦЭМ!$D$10+'СЕТ СН'!$G$5-'СЕТ СН'!$G$24</f>
        <v>5352.8436550599999</v>
      </c>
      <c r="N49" s="36">
        <f>SUMIFS(СВЦЭМ!$D$39:$D$782,СВЦЭМ!$A$39:$A$782,$A49,СВЦЭМ!$B$39:$B$782,N$47)+'СЕТ СН'!$G$14+СВЦЭМ!$D$10+'СЕТ СН'!$G$5-'СЕТ СН'!$G$24</f>
        <v>5377.1437933699999</v>
      </c>
      <c r="O49" s="36">
        <f>SUMIFS(СВЦЭМ!$D$39:$D$782,СВЦЭМ!$A$39:$A$782,$A49,СВЦЭМ!$B$39:$B$782,O$47)+'СЕТ СН'!$G$14+СВЦЭМ!$D$10+'СЕТ СН'!$G$5-'СЕТ СН'!$G$24</f>
        <v>5419.0189540800002</v>
      </c>
      <c r="P49" s="36">
        <f>SUMIFS(СВЦЭМ!$D$39:$D$782,СВЦЭМ!$A$39:$A$782,$A49,СВЦЭМ!$B$39:$B$782,P$47)+'СЕТ СН'!$G$14+СВЦЭМ!$D$10+'СЕТ СН'!$G$5-'СЕТ СН'!$G$24</f>
        <v>5433.7779318299999</v>
      </c>
      <c r="Q49" s="36">
        <f>SUMIFS(СВЦЭМ!$D$39:$D$782,СВЦЭМ!$A$39:$A$782,$A49,СВЦЭМ!$B$39:$B$782,Q$47)+'СЕТ СН'!$G$14+СВЦЭМ!$D$10+'СЕТ СН'!$G$5-'СЕТ СН'!$G$24</f>
        <v>5438.4495324099998</v>
      </c>
      <c r="R49" s="36">
        <f>SUMIFS(СВЦЭМ!$D$39:$D$782,СВЦЭМ!$A$39:$A$782,$A49,СВЦЭМ!$B$39:$B$782,R$47)+'СЕТ СН'!$G$14+СВЦЭМ!$D$10+'СЕТ СН'!$G$5-'СЕТ СН'!$G$24</f>
        <v>5444.3771253699997</v>
      </c>
      <c r="S49" s="36">
        <f>SUMIFS(СВЦЭМ!$D$39:$D$782,СВЦЭМ!$A$39:$A$782,$A49,СВЦЭМ!$B$39:$B$782,S$47)+'СЕТ СН'!$G$14+СВЦЭМ!$D$10+'СЕТ СН'!$G$5-'СЕТ СН'!$G$24</f>
        <v>5437.63817638</v>
      </c>
      <c r="T49" s="36">
        <f>SUMIFS(СВЦЭМ!$D$39:$D$782,СВЦЭМ!$A$39:$A$782,$A49,СВЦЭМ!$B$39:$B$782,T$47)+'СЕТ СН'!$G$14+СВЦЭМ!$D$10+'СЕТ СН'!$G$5-'СЕТ СН'!$G$24</f>
        <v>5394.5383928700003</v>
      </c>
      <c r="U49" s="36">
        <f>SUMIFS(СВЦЭМ!$D$39:$D$782,СВЦЭМ!$A$39:$A$782,$A49,СВЦЭМ!$B$39:$B$782,U$47)+'СЕТ СН'!$G$14+СВЦЭМ!$D$10+'СЕТ СН'!$G$5-'СЕТ СН'!$G$24</f>
        <v>5333.6566689000001</v>
      </c>
      <c r="V49" s="36">
        <f>SUMIFS(СВЦЭМ!$D$39:$D$782,СВЦЭМ!$A$39:$A$782,$A49,СВЦЭМ!$B$39:$B$782,V$47)+'СЕТ СН'!$G$14+СВЦЭМ!$D$10+'СЕТ СН'!$G$5-'СЕТ СН'!$G$24</f>
        <v>5327.5563919100005</v>
      </c>
      <c r="W49" s="36">
        <f>SUMIFS(СВЦЭМ!$D$39:$D$782,СВЦЭМ!$A$39:$A$782,$A49,СВЦЭМ!$B$39:$B$782,W$47)+'СЕТ СН'!$G$14+СВЦЭМ!$D$10+'СЕТ СН'!$G$5-'СЕТ СН'!$G$24</f>
        <v>5336.8230226200003</v>
      </c>
      <c r="X49" s="36">
        <f>SUMIFS(СВЦЭМ!$D$39:$D$782,СВЦЭМ!$A$39:$A$782,$A49,СВЦЭМ!$B$39:$B$782,X$47)+'СЕТ СН'!$G$14+СВЦЭМ!$D$10+'СЕТ СН'!$G$5-'СЕТ СН'!$G$24</f>
        <v>5359.83474931</v>
      </c>
      <c r="Y49" s="36">
        <f>SUMIFS(СВЦЭМ!$D$39:$D$782,СВЦЭМ!$A$39:$A$782,$A49,СВЦЭМ!$B$39:$B$782,Y$47)+'СЕТ СН'!$G$14+СВЦЭМ!$D$10+'СЕТ СН'!$G$5-'СЕТ СН'!$G$24</f>
        <v>5403.5658429000005</v>
      </c>
    </row>
    <row r="50" spans="1:25" ht="15.75" x14ac:dyDescent="0.2">
      <c r="A50" s="35">
        <f t="shared" ref="A50:A78" si="1">A49+1</f>
        <v>44988</v>
      </c>
      <c r="B50" s="36">
        <f>SUMIFS(СВЦЭМ!$D$39:$D$782,СВЦЭМ!$A$39:$A$782,$A50,СВЦЭМ!$B$39:$B$782,B$47)+'СЕТ СН'!$G$14+СВЦЭМ!$D$10+'СЕТ СН'!$G$5-'СЕТ СН'!$G$24</f>
        <v>5426.4921955299997</v>
      </c>
      <c r="C50" s="36">
        <f>SUMIFS(СВЦЭМ!$D$39:$D$782,СВЦЭМ!$A$39:$A$782,$A50,СВЦЭМ!$B$39:$B$782,C$47)+'СЕТ СН'!$G$14+СВЦЭМ!$D$10+'СЕТ СН'!$G$5-'СЕТ СН'!$G$24</f>
        <v>5436.1704093099997</v>
      </c>
      <c r="D50" s="36">
        <f>SUMIFS(СВЦЭМ!$D$39:$D$782,СВЦЭМ!$A$39:$A$782,$A50,СВЦЭМ!$B$39:$B$782,D$47)+'СЕТ СН'!$G$14+СВЦЭМ!$D$10+'СЕТ СН'!$G$5-'СЕТ СН'!$G$24</f>
        <v>5457.5691758399998</v>
      </c>
      <c r="E50" s="36">
        <f>SUMIFS(СВЦЭМ!$D$39:$D$782,СВЦЭМ!$A$39:$A$782,$A50,СВЦЭМ!$B$39:$B$782,E$47)+'СЕТ СН'!$G$14+СВЦЭМ!$D$10+'СЕТ СН'!$G$5-'СЕТ СН'!$G$24</f>
        <v>5463.6981034399996</v>
      </c>
      <c r="F50" s="36">
        <f>SUMIFS(СВЦЭМ!$D$39:$D$782,СВЦЭМ!$A$39:$A$782,$A50,СВЦЭМ!$B$39:$B$782,F$47)+'СЕТ СН'!$G$14+СВЦЭМ!$D$10+'СЕТ СН'!$G$5-'СЕТ СН'!$G$24</f>
        <v>5450.1130172200001</v>
      </c>
      <c r="G50" s="36">
        <f>SUMIFS(СВЦЭМ!$D$39:$D$782,СВЦЭМ!$A$39:$A$782,$A50,СВЦЭМ!$B$39:$B$782,G$47)+'СЕТ СН'!$G$14+СВЦЭМ!$D$10+'СЕТ СН'!$G$5-'СЕТ СН'!$G$24</f>
        <v>5439.4056835299998</v>
      </c>
      <c r="H50" s="36">
        <f>SUMIFS(СВЦЭМ!$D$39:$D$782,СВЦЭМ!$A$39:$A$782,$A50,СВЦЭМ!$B$39:$B$782,H$47)+'СЕТ СН'!$G$14+СВЦЭМ!$D$10+'СЕТ СН'!$G$5-'СЕТ СН'!$G$24</f>
        <v>5429.3819431800002</v>
      </c>
      <c r="I50" s="36">
        <f>SUMIFS(СВЦЭМ!$D$39:$D$782,СВЦЭМ!$A$39:$A$782,$A50,СВЦЭМ!$B$39:$B$782,I$47)+'СЕТ СН'!$G$14+СВЦЭМ!$D$10+'СЕТ СН'!$G$5-'СЕТ СН'!$G$24</f>
        <v>5348.4647422300004</v>
      </c>
      <c r="J50" s="36">
        <f>SUMIFS(СВЦЭМ!$D$39:$D$782,СВЦЭМ!$A$39:$A$782,$A50,СВЦЭМ!$B$39:$B$782,J$47)+'СЕТ СН'!$G$14+СВЦЭМ!$D$10+'СЕТ СН'!$G$5-'СЕТ СН'!$G$24</f>
        <v>5358.1480491900002</v>
      </c>
      <c r="K50" s="36">
        <f>SUMIFS(СВЦЭМ!$D$39:$D$782,СВЦЭМ!$A$39:$A$782,$A50,СВЦЭМ!$B$39:$B$782,K$47)+'СЕТ СН'!$G$14+СВЦЭМ!$D$10+'СЕТ СН'!$G$5-'СЕТ СН'!$G$24</f>
        <v>5340.1684368599999</v>
      </c>
      <c r="L50" s="36">
        <f>SUMIFS(СВЦЭМ!$D$39:$D$782,СВЦЭМ!$A$39:$A$782,$A50,СВЦЭМ!$B$39:$B$782,L$47)+'СЕТ СН'!$G$14+СВЦЭМ!$D$10+'СЕТ СН'!$G$5-'СЕТ СН'!$G$24</f>
        <v>5321.5552400699999</v>
      </c>
      <c r="M50" s="36">
        <f>SUMIFS(СВЦЭМ!$D$39:$D$782,СВЦЭМ!$A$39:$A$782,$A50,СВЦЭМ!$B$39:$B$782,M$47)+'СЕТ СН'!$G$14+СВЦЭМ!$D$10+'СЕТ СН'!$G$5-'СЕТ СН'!$G$24</f>
        <v>5328.3926025600003</v>
      </c>
      <c r="N50" s="36">
        <f>SUMIFS(СВЦЭМ!$D$39:$D$782,СВЦЭМ!$A$39:$A$782,$A50,СВЦЭМ!$B$39:$B$782,N$47)+'СЕТ СН'!$G$14+СВЦЭМ!$D$10+'СЕТ СН'!$G$5-'СЕТ СН'!$G$24</f>
        <v>5351.7854614400003</v>
      </c>
      <c r="O50" s="36">
        <f>SUMIFS(СВЦЭМ!$D$39:$D$782,СВЦЭМ!$A$39:$A$782,$A50,СВЦЭМ!$B$39:$B$782,O$47)+'СЕТ СН'!$G$14+СВЦЭМ!$D$10+'СЕТ СН'!$G$5-'СЕТ СН'!$G$24</f>
        <v>5421.9162144700003</v>
      </c>
      <c r="P50" s="36">
        <f>SUMIFS(СВЦЭМ!$D$39:$D$782,СВЦЭМ!$A$39:$A$782,$A50,СВЦЭМ!$B$39:$B$782,P$47)+'СЕТ СН'!$G$14+СВЦЭМ!$D$10+'СЕТ СН'!$G$5-'СЕТ СН'!$G$24</f>
        <v>5433.7988149800003</v>
      </c>
      <c r="Q50" s="36">
        <f>SUMIFS(СВЦЭМ!$D$39:$D$782,СВЦЭМ!$A$39:$A$782,$A50,СВЦЭМ!$B$39:$B$782,Q$47)+'СЕТ СН'!$G$14+СВЦЭМ!$D$10+'СЕТ СН'!$G$5-'СЕТ СН'!$G$24</f>
        <v>5387.3522291299996</v>
      </c>
      <c r="R50" s="36">
        <f>SUMIFS(СВЦЭМ!$D$39:$D$782,СВЦЭМ!$A$39:$A$782,$A50,СВЦЭМ!$B$39:$B$782,R$47)+'СЕТ СН'!$G$14+СВЦЭМ!$D$10+'СЕТ СН'!$G$5-'СЕТ СН'!$G$24</f>
        <v>5447.5017352200002</v>
      </c>
      <c r="S50" s="36">
        <f>SUMIFS(СВЦЭМ!$D$39:$D$782,СВЦЭМ!$A$39:$A$782,$A50,СВЦЭМ!$B$39:$B$782,S$47)+'СЕТ СН'!$G$14+СВЦЭМ!$D$10+'СЕТ СН'!$G$5-'СЕТ СН'!$G$24</f>
        <v>5387.7701755799999</v>
      </c>
      <c r="T50" s="36">
        <f>SUMIFS(СВЦЭМ!$D$39:$D$782,СВЦЭМ!$A$39:$A$782,$A50,СВЦЭМ!$B$39:$B$782,T$47)+'СЕТ СН'!$G$14+СВЦЭМ!$D$10+'СЕТ СН'!$G$5-'СЕТ СН'!$G$24</f>
        <v>5354.7783046700006</v>
      </c>
      <c r="U50" s="36">
        <f>SUMIFS(СВЦЭМ!$D$39:$D$782,СВЦЭМ!$A$39:$A$782,$A50,СВЦЭМ!$B$39:$B$782,U$47)+'СЕТ СН'!$G$14+СВЦЭМ!$D$10+'СЕТ СН'!$G$5-'СЕТ СН'!$G$24</f>
        <v>5316.2937997899999</v>
      </c>
      <c r="V50" s="36">
        <f>SUMIFS(СВЦЭМ!$D$39:$D$782,СВЦЭМ!$A$39:$A$782,$A50,СВЦЭМ!$B$39:$B$782,V$47)+'СЕТ СН'!$G$14+СВЦЭМ!$D$10+'СЕТ СН'!$G$5-'СЕТ СН'!$G$24</f>
        <v>5323.3804168799998</v>
      </c>
      <c r="W50" s="36">
        <f>SUMIFS(СВЦЭМ!$D$39:$D$782,СВЦЭМ!$A$39:$A$782,$A50,СВЦЭМ!$B$39:$B$782,W$47)+'СЕТ СН'!$G$14+СВЦЭМ!$D$10+'СЕТ СН'!$G$5-'СЕТ СН'!$G$24</f>
        <v>5319.9384628200005</v>
      </c>
      <c r="X50" s="36">
        <f>SUMIFS(СВЦЭМ!$D$39:$D$782,СВЦЭМ!$A$39:$A$782,$A50,СВЦЭМ!$B$39:$B$782,X$47)+'СЕТ СН'!$G$14+СВЦЭМ!$D$10+'СЕТ СН'!$G$5-'СЕТ СН'!$G$24</f>
        <v>5348.2192142000004</v>
      </c>
      <c r="Y50" s="36">
        <f>SUMIFS(СВЦЭМ!$D$39:$D$782,СВЦЭМ!$A$39:$A$782,$A50,СВЦЭМ!$B$39:$B$782,Y$47)+'СЕТ СН'!$G$14+СВЦЭМ!$D$10+'СЕТ СН'!$G$5-'СЕТ СН'!$G$24</f>
        <v>5420.1908744100001</v>
      </c>
    </row>
    <row r="51" spans="1:25" ht="15.75" x14ac:dyDescent="0.2">
      <c r="A51" s="35">
        <f t="shared" si="1"/>
        <v>44989</v>
      </c>
      <c r="B51" s="36">
        <f>SUMIFS(СВЦЭМ!$D$39:$D$782,СВЦЭМ!$A$39:$A$782,$A51,СВЦЭМ!$B$39:$B$782,B$47)+'СЕТ СН'!$G$14+СВЦЭМ!$D$10+'СЕТ СН'!$G$5-'СЕТ СН'!$G$24</f>
        <v>5361.7624142499999</v>
      </c>
      <c r="C51" s="36">
        <f>SUMIFS(СВЦЭМ!$D$39:$D$782,СВЦЭМ!$A$39:$A$782,$A51,СВЦЭМ!$B$39:$B$782,C$47)+'СЕТ СН'!$G$14+СВЦЭМ!$D$10+'СЕТ СН'!$G$5-'СЕТ СН'!$G$24</f>
        <v>5394.7930293299996</v>
      </c>
      <c r="D51" s="36">
        <f>SUMIFS(СВЦЭМ!$D$39:$D$782,СВЦЭМ!$A$39:$A$782,$A51,СВЦЭМ!$B$39:$B$782,D$47)+'СЕТ СН'!$G$14+СВЦЭМ!$D$10+'СЕТ СН'!$G$5-'СЕТ СН'!$G$24</f>
        <v>5406.1677372000004</v>
      </c>
      <c r="E51" s="36">
        <f>SUMIFS(СВЦЭМ!$D$39:$D$782,СВЦЭМ!$A$39:$A$782,$A51,СВЦЭМ!$B$39:$B$782,E$47)+'СЕТ СН'!$G$14+СВЦЭМ!$D$10+'СЕТ СН'!$G$5-'СЕТ СН'!$G$24</f>
        <v>5405.4748333799998</v>
      </c>
      <c r="F51" s="36">
        <f>SUMIFS(СВЦЭМ!$D$39:$D$782,СВЦЭМ!$A$39:$A$782,$A51,СВЦЭМ!$B$39:$B$782,F$47)+'СЕТ СН'!$G$14+СВЦЭМ!$D$10+'СЕТ СН'!$G$5-'СЕТ СН'!$G$24</f>
        <v>5389.9118953500001</v>
      </c>
      <c r="G51" s="36">
        <f>SUMIFS(СВЦЭМ!$D$39:$D$782,СВЦЭМ!$A$39:$A$782,$A51,СВЦЭМ!$B$39:$B$782,G$47)+'СЕТ СН'!$G$14+СВЦЭМ!$D$10+'СЕТ СН'!$G$5-'СЕТ СН'!$G$24</f>
        <v>5369.0059294399998</v>
      </c>
      <c r="H51" s="36">
        <f>SUMIFS(СВЦЭМ!$D$39:$D$782,СВЦЭМ!$A$39:$A$782,$A51,СВЦЭМ!$B$39:$B$782,H$47)+'СЕТ СН'!$G$14+СВЦЭМ!$D$10+'СЕТ СН'!$G$5-'СЕТ СН'!$G$24</f>
        <v>5318.7464417000001</v>
      </c>
      <c r="I51" s="36">
        <f>SUMIFS(СВЦЭМ!$D$39:$D$782,СВЦЭМ!$A$39:$A$782,$A51,СВЦЭМ!$B$39:$B$782,I$47)+'СЕТ СН'!$G$14+СВЦЭМ!$D$10+'СЕТ СН'!$G$5-'СЕТ СН'!$G$24</f>
        <v>5266.6641871900001</v>
      </c>
      <c r="J51" s="36">
        <f>SUMIFS(СВЦЭМ!$D$39:$D$782,СВЦЭМ!$A$39:$A$782,$A51,СВЦЭМ!$B$39:$B$782,J$47)+'СЕТ СН'!$G$14+СВЦЭМ!$D$10+'СЕТ СН'!$G$5-'СЕТ СН'!$G$24</f>
        <v>5249.9382461700006</v>
      </c>
      <c r="K51" s="36">
        <f>SUMIFS(СВЦЭМ!$D$39:$D$782,СВЦЭМ!$A$39:$A$782,$A51,СВЦЭМ!$B$39:$B$782,K$47)+'СЕТ СН'!$G$14+СВЦЭМ!$D$10+'СЕТ СН'!$G$5-'СЕТ СН'!$G$24</f>
        <v>5239.6932665200002</v>
      </c>
      <c r="L51" s="36">
        <f>SUMIFS(СВЦЭМ!$D$39:$D$782,СВЦЭМ!$A$39:$A$782,$A51,СВЦЭМ!$B$39:$B$782,L$47)+'СЕТ СН'!$G$14+СВЦЭМ!$D$10+'СЕТ СН'!$G$5-'СЕТ СН'!$G$24</f>
        <v>5248.5539740800004</v>
      </c>
      <c r="M51" s="36">
        <f>SUMIFS(СВЦЭМ!$D$39:$D$782,СВЦЭМ!$A$39:$A$782,$A51,СВЦЭМ!$B$39:$B$782,M$47)+'СЕТ СН'!$G$14+СВЦЭМ!$D$10+'СЕТ СН'!$G$5-'СЕТ СН'!$G$24</f>
        <v>5262.6739259900005</v>
      </c>
      <c r="N51" s="36">
        <f>SUMIFS(СВЦЭМ!$D$39:$D$782,СВЦЭМ!$A$39:$A$782,$A51,СВЦЭМ!$B$39:$B$782,N$47)+'СЕТ СН'!$G$14+СВЦЭМ!$D$10+'СЕТ СН'!$G$5-'СЕТ СН'!$G$24</f>
        <v>5296.7142394599996</v>
      </c>
      <c r="O51" s="36">
        <f>SUMIFS(СВЦЭМ!$D$39:$D$782,СВЦЭМ!$A$39:$A$782,$A51,СВЦЭМ!$B$39:$B$782,O$47)+'СЕТ СН'!$G$14+СВЦЭМ!$D$10+'СЕТ СН'!$G$5-'СЕТ СН'!$G$24</f>
        <v>5323.6668162100004</v>
      </c>
      <c r="P51" s="36">
        <f>SUMIFS(СВЦЭМ!$D$39:$D$782,СВЦЭМ!$A$39:$A$782,$A51,СВЦЭМ!$B$39:$B$782,P$47)+'СЕТ СН'!$G$14+СВЦЭМ!$D$10+'СЕТ СН'!$G$5-'СЕТ СН'!$G$24</f>
        <v>5336.9364904900003</v>
      </c>
      <c r="Q51" s="36">
        <f>SUMIFS(СВЦЭМ!$D$39:$D$782,СВЦЭМ!$A$39:$A$782,$A51,СВЦЭМ!$B$39:$B$782,Q$47)+'СЕТ СН'!$G$14+СВЦЭМ!$D$10+'СЕТ СН'!$G$5-'СЕТ СН'!$G$24</f>
        <v>5342.0606834800001</v>
      </c>
      <c r="R51" s="36">
        <f>SUMIFS(СВЦЭМ!$D$39:$D$782,СВЦЭМ!$A$39:$A$782,$A51,СВЦЭМ!$B$39:$B$782,R$47)+'СЕТ СН'!$G$14+СВЦЭМ!$D$10+'СЕТ СН'!$G$5-'СЕТ СН'!$G$24</f>
        <v>5344.8694533799999</v>
      </c>
      <c r="S51" s="36">
        <f>SUMIFS(СВЦЭМ!$D$39:$D$782,СВЦЭМ!$A$39:$A$782,$A51,СВЦЭМ!$B$39:$B$782,S$47)+'СЕТ СН'!$G$14+СВЦЭМ!$D$10+'СЕТ СН'!$G$5-'СЕТ СН'!$G$24</f>
        <v>5307.8247841299999</v>
      </c>
      <c r="T51" s="36">
        <f>SUMIFS(СВЦЭМ!$D$39:$D$782,СВЦЭМ!$A$39:$A$782,$A51,СВЦЭМ!$B$39:$B$782,T$47)+'СЕТ СН'!$G$14+СВЦЭМ!$D$10+'СЕТ СН'!$G$5-'СЕТ СН'!$G$24</f>
        <v>5262.06594331</v>
      </c>
      <c r="U51" s="36">
        <f>SUMIFS(СВЦЭМ!$D$39:$D$782,СВЦЭМ!$A$39:$A$782,$A51,СВЦЭМ!$B$39:$B$782,U$47)+'СЕТ СН'!$G$14+СВЦЭМ!$D$10+'СЕТ СН'!$G$5-'СЕТ СН'!$G$24</f>
        <v>5252.4892833499998</v>
      </c>
      <c r="V51" s="36">
        <f>SUMIFS(СВЦЭМ!$D$39:$D$782,СВЦЭМ!$A$39:$A$782,$A51,СВЦЭМ!$B$39:$B$782,V$47)+'СЕТ СН'!$G$14+СВЦЭМ!$D$10+'СЕТ СН'!$G$5-'СЕТ СН'!$G$24</f>
        <v>5265.0960854900004</v>
      </c>
      <c r="W51" s="36">
        <f>SUMIFS(СВЦЭМ!$D$39:$D$782,СВЦЭМ!$A$39:$A$782,$A51,СВЦЭМ!$B$39:$B$782,W$47)+'СЕТ СН'!$G$14+СВЦЭМ!$D$10+'СЕТ СН'!$G$5-'СЕТ СН'!$G$24</f>
        <v>5298.9798865000002</v>
      </c>
      <c r="X51" s="36">
        <f>SUMIFS(СВЦЭМ!$D$39:$D$782,СВЦЭМ!$A$39:$A$782,$A51,СВЦЭМ!$B$39:$B$782,X$47)+'СЕТ СН'!$G$14+СВЦЭМ!$D$10+'СЕТ СН'!$G$5-'СЕТ СН'!$G$24</f>
        <v>5333.0145788899999</v>
      </c>
      <c r="Y51" s="36">
        <f>SUMIFS(СВЦЭМ!$D$39:$D$782,СВЦЭМ!$A$39:$A$782,$A51,СВЦЭМ!$B$39:$B$782,Y$47)+'СЕТ СН'!$G$14+СВЦЭМ!$D$10+'СЕТ СН'!$G$5-'СЕТ СН'!$G$24</f>
        <v>5361.29165259</v>
      </c>
    </row>
    <row r="52" spans="1:25" ht="15.75" x14ac:dyDescent="0.2">
      <c r="A52" s="35">
        <f t="shared" si="1"/>
        <v>44990</v>
      </c>
      <c r="B52" s="36">
        <f>SUMIFS(СВЦЭМ!$D$39:$D$782,СВЦЭМ!$A$39:$A$782,$A52,СВЦЭМ!$B$39:$B$782,B$47)+'СЕТ СН'!$G$14+СВЦЭМ!$D$10+'СЕТ СН'!$G$5-'СЕТ СН'!$G$24</f>
        <v>5380.1429281500004</v>
      </c>
      <c r="C52" s="36">
        <f>SUMIFS(СВЦЭМ!$D$39:$D$782,СВЦЭМ!$A$39:$A$782,$A52,СВЦЭМ!$B$39:$B$782,C$47)+'СЕТ СН'!$G$14+СВЦЭМ!$D$10+'СЕТ СН'!$G$5-'СЕТ СН'!$G$24</f>
        <v>5415.4564106500002</v>
      </c>
      <c r="D52" s="36">
        <f>SUMIFS(СВЦЭМ!$D$39:$D$782,СВЦЭМ!$A$39:$A$782,$A52,СВЦЭМ!$B$39:$B$782,D$47)+'СЕТ СН'!$G$14+СВЦЭМ!$D$10+'СЕТ СН'!$G$5-'СЕТ СН'!$G$24</f>
        <v>5432.7931057400001</v>
      </c>
      <c r="E52" s="36">
        <f>SUMIFS(СВЦЭМ!$D$39:$D$782,СВЦЭМ!$A$39:$A$782,$A52,СВЦЭМ!$B$39:$B$782,E$47)+'СЕТ СН'!$G$14+СВЦЭМ!$D$10+'СЕТ СН'!$G$5-'СЕТ СН'!$G$24</f>
        <v>5433.3691947699999</v>
      </c>
      <c r="F52" s="36">
        <f>SUMIFS(СВЦЭМ!$D$39:$D$782,СВЦЭМ!$A$39:$A$782,$A52,СВЦЭМ!$B$39:$B$782,F$47)+'СЕТ СН'!$G$14+СВЦЭМ!$D$10+'СЕТ СН'!$G$5-'СЕТ СН'!$G$24</f>
        <v>5439.9965377500002</v>
      </c>
      <c r="G52" s="36">
        <f>SUMIFS(СВЦЭМ!$D$39:$D$782,СВЦЭМ!$A$39:$A$782,$A52,СВЦЭМ!$B$39:$B$782,G$47)+'СЕТ СН'!$G$14+СВЦЭМ!$D$10+'СЕТ СН'!$G$5-'СЕТ СН'!$G$24</f>
        <v>5417.7980033100002</v>
      </c>
      <c r="H52" s="36">
        <f>SUMIFS(СВЦЭМ!$D$39:$D$782,СВЦЭМ!$A$39:$A$782,$A52,СВЦЭМ!$B$39:$B$782,H$47)+'СЕТ СН'!$G$14+СВЦЭМ!$D$10+'СЕТ СН'!$G$5-'СЕТ СН'!$G$24</f>
        <v>5394.3121830399996</v>
      </c>
      <c r="I52" s="36">
        <f>SUMIFS(СВЦЭМ!$D$39:$D$782,СВЦЭМ!$A$39:$A$782,$A52,СВЦЭМ!$B$39:$B$782,I$47)+'СЕТ СН'!$G$14+СВЦЭМ!$D$10+'СЕТ СН'!$G$5-'СЕТ СН'!$G$24</f>
        <v>5376.5264102900001</v>
      </c>
      <c r="J52" s="36">
        <f>SUMIFS(СВЦЭМ!$D$39:$D$782,СВЦЭМ!$A$39:$A$782,$A52,СВЦЭМ!$B$39:$B$782,J$47)+'СЕТ СН'!$G$14+СВЦЭМ!$D$10+'СЕТ СН'!$G$5-'СЕТ СН'!$G$24</f>
        <v>5362.7306211800005</v>
      </c>
      <c r="K52" s="36">
        <f>SUMIFS(СВЦЭМ!$D$39:$D$782,СВЦЭМ!$A$39:$A$782,$A52,СВЦЭМ!$B$39:$B$782,K$47)+'СЕТ СН'!$G$14+СВЦЭМ!$D$10+'СЕТ СН'!$G$5-'СЕТ СН'!$G$24</f>
        <v>5297.6117129000004</v>
      </c>
      <c r="L52" s="36">
        <f>SUMIFS(СВЦЭМ!$D$39:$D$782,СВЦЭМ!$A$39:$A$782,$A52,СВЦЭМ!$B$39:$B$782,L$47)+'СЕТ СН'!$G$14+СВЦЭМ!$D$10+'СЕТ СН'!$G$5-'СЕТ СН'!$G$24</f>
        <v>5266.9773265200001</v>
      </c>
      <c r="M52" s="36">
        <f>SUMIFS(СВЦЭМ!$D$39:$D$782,СВЦЭМ!$A$39:$A$782,$A52,СВЦЭМ!$B$39:$B$782,M$47)+'СЕТ СН'!$G$14+СВЦЭМ!$D$10+'СЕТ СН'!$G$5-'СЕТ СН'!$G$24</f>
        <v>5279.0488689399999</v>
      </c>
      <c r="N52" s="36">
        <f>SUMIFS(СВЦЭМ!$D$39:$D$782,СВЦЭМ!$A$39:$A$782,$A52,СВЦЭМ!$B$39:$B$782,N$47)+'СЕТ СН'!$G$14+СВЦЭМ!$D$10+'СЕТ СН'!$G$5-'СЕТ СН'!$G$24</f>
        <v>5288.9688358200001</v>
      </c>
      <c r="O52" s="36">
        <f>SUMIFS(СВЦЭМ!$D$39:$D$782,СВЦЭМ!$A$39:$A$782,$A52,СВЦЭМ!$B$39:$B$782,O$47)+'СЕТ СН'!$G$14+СВЦЭМ!$D$10+'СЕТ СН'!$G$5-'СЕТ СН'!$G$24</f>
        <v>5316.1459614400001</v>
      </c>
      <c r="P52" s="36">
        <f>SUMIFS(СВЦЭМ!$D$39:$D$782,СВЦЭМ!$A$39:$A$782,$A52,СВЦЭМ!$B$39:$B$782,P$47)+'СЕТ СН'!$G$14+СВЦЭМ!$D$10+'СЕТ СН'!$G$5-'СЕТ СН'!$G$24</f>
        <v>5344.6557677999999</v>
      </c>
      <c r="Q52" s="36">
        <f>SUMIFS(СВЦЭМ!$D$39:$D$782,СВЦЭМ!$A$39:$A$782,$A52,СВЦЭМ!$B$39:$B$782,Q$47)+'СЕТ СН'!$G$14+СВЦЭМ!$D$10+'СЕТ СН'!$G$5-'СЕТ СН'!$G$24</f>
        <v>5360.5318781200003</v>
      </c>
      <c r="R52" s="36">
        <f>SUMIFS(СВЦЭМ!$D$39:$D$782,СВЦЭМ!$A$39:$A$782,$A52,СВЦЭМ!$B$39:$B$782,R$47)+'СЕТ СН'!$G$14+СВЦЭМ!$D$10+'СЕТ СН'!$G$5-'СЕТ СН'!$G$24</f>
        <v>5363.3304363099996</v>
      </c>
      <c r="S52" s="36">
        <f>SUMIFS(СВЦЭМ!$D$39:$D$782,СВЦЭМ!$A$39:$A$782,$A52,СВЦЭМ!$B$39:$B$782,S$47)+'СЕТ СН'!$G$14+СВЦЭМ!$D$10+'СЕТ СН'!$G$5-'СЕТ СН'!$G$24</f>
        <v>5343.47183262</v>
      </c>
      <c r="T52" s="36">
        <f>SUMIFS(СВЦЭМ!$D$39:$D$782,СВЦЭМ!$A$39:$A$782,$A52,СВЦЭМ!$B$39:$B$782,T$47)+'СЕТ СН'!$G$14+СВЦЭМ!$D$10+'СЕТ СН'!$G$5-'СЕТ СН'!$G$24</f>
        <v>5316.6681216400002</v>
      </c>
      <c r="U52" s="36">
        <f>SUMIFS(СВЦЭМ!$D$39:$D$782,СВЦЭМ!$A$39:$A$782,$A52,СВЦЭМ!$B$39:$B$782,U$47)+'СЕТ СН'!$G$14+СВЦЭМ!$D$10+'СЕТ СН'!$G$5-'СЕТ СН'!$G$24</f>
        <v>5277.3136948900001</v>
      </c>
      <c r="V52" s="36">
        <f>SUMIFS(СВЦЭМ!$D$39:$D$782,СВЦЭМ!$A$39:$A$782,$A52,СВЦЭМ!$B$39:$B$782,V$47)+'СЕТ СН'!$G$14+СВЦЭМ!$D$10+'СЕТ СН'!$G$5-'СЕТ СН'!$G$24</f>
        <v>5205.9626963299997</v>
      </c>
      <c r="W52" s="36">
        <f>SUMIFS(СВЦЭМ!$D$39:$D$782,СВЦЭМ!$A$39:$A$782,$A52,СВЦЭМ!$B$39:$B$782,W$47)+'СЕТ СН'!$G$14+СВЦЭМ!$D$10+'СЕТ СН'!$G$5-'СЕТ СН'!$G$24</f>
        <v>5216.5924977300001</v>
      </c>
      <c r="X52" s="36">
        <f>SUMIFS(СВЦЭМ!$D$39:$D$782,СВЦЭМ!$A$39:$A$782,$A52,СВЦЭМ!$B$39:$B$782,X$47)+'СЕТ СН'!$G$14+СВЦЭМ!$D$10+'СЕТ СН'!$G$5-'СЕТ СН'!$G$24</f>
        <v>5243.1830733200004</v>
      </c>
      <c r="Y52" s="36">
        <f>SUMIFS(СВЦЭМ!$D$39:$D$782,СВЦЭМ!$A$39:$A$782,$A52,СВЦЭМ!$B$39:$B$782,Y$47)+'СЕТ СН'!$G$14+СВЦЭМ!$D$10+'СЕТ СН'!$G$5-'СЕТ СН'!$G$24</f>
        <v>5337.1104233699998</v>
      </c>
    </row>
    <row r="53" spans="1:25" ht="15.75" x14ac:dyDescent="0.2">
      <c r="A53" s="35">
        <f t="shared" si="1"/>
        <v>44991</v>
      </c>
      <c r="B53" s="36">
        <f>SUMIFS(СВЦЭМ!$D$39:$D$782,СВЦЭМ!$A$39:$A$782,$A53,СВЦЭМ!$B$39:$B$782,B$47)+'СЕТ СН'!$G$14+СВЦЭМ!$D$10+'СЕТ СН'!$G$5-'СЕТ СН'!$G$24</f>
        <v>5379.1852071800004</v>
      </c>
      <c r="C53" s="36">
        <f>SUMIFS(СВЦЭМ!$D$39:$D$782,СВЦЭМ!$A$39:$A$782,$A53,СВЦЭМ!$B$39:$B$782,C$47)+'СЕТ СН'!$G$14+СВЦЭМ!$D$10+'СЕТ СН'!$G$5-'СЕТ СН'!$G$24</f>
        <v>5399.4134325499999</v>
      </c>
      <c r="D53" s="36">
        <f>SUMIFS(СВЦЭМ!$D$39:$D$782,СВЦЭМ!$A$39:$A$782,$A53,СВЦЭМ!$B$39:$B$782,D$47)+'СЕТ СН'!$G$14+СВЦЭМ!$D$10+'СЕТ СН'!$G$5-'СЕТ СН'!$G$24</f>
        <v>5418.0284049500005</v>
      </c>
      <c r="E53" s="36">
        <f>SUMIFS(СВЦЭМ!$D$39:$D$782,СВЦЭМ!$A$39:$A$782,$A53,СВЦЭМ!$B$39:$B$782,E$47)+'СЕТ СН'!$G$14+СВЦЭМ!$D$10+'СЕТ СН'!$G$5-'СЕТ СН'!$G$24</f>
        <v>5439.6133481899997</v>
      </c>
      <c r="F53" s="36">
        <f>SUMIFS(СВЦЭМ!$D$39:$D$782,СВЦЭМ!$A$39:$A$782,$A53,СВЦЭМ!$B$39:$B$782,F$47)+'СЕТ СН'!$G$14+СВЦЭМ!$D$10+'СЕТ СН'!$G$5-'СЕТ СН'!$G$24</f>
        <v>5433.7926083000002</v>
      </c>
      <c r="G53" s="36">
        <f>SUMIFS(СВЦЭМ!$D$39:$D$782,СВЦЭМ!$A$39:$A$782,$A53,СВЦЭМ!$B$39:$B$782,G$47)+'СЕТ СН'!$G$14+СВЦЭМ!$D$10+'СЕТ СН'!$G$5-'СЕТ СН'!$G$24</f>
        <v>5429.77562313</v>
      </c>
      <c r="H53" s="36">
        <f>SUMIFS(СВЦЭМ!$D$39:$D$782,СВЦЭМ!$A$39:$A$782,$A53,СВЦЭМ!$B$39:$B$782,H$47)+'СЕТ СН'!$G$14+СВЦЭМ!$D$10+'СЕТ СН'!$G$5-'СЕТ СН'!$G$24</f>
        <v>5380.5083215800005</v>
      </c>
      <c r="I53" s="36">
        <f>SUMIFS(СВЦЭМ!$D$39:$D$782,СВЦЭМ!$A$39:$A$782,$A53,СВЦЭМ!$B$39:$B$782,I$47)+'СЕТ СН'!$G$14+СВЦЭМ!$D$10+'СЕТ СН'!$G$5-'СЕТ СН'!$G$24</f>
        <v>5327.5534252400003</v>
      </c>
      <c r="J53" s="36">
        <f>SUMIFS(СВЦЭМ!$D$39:$D$782,СВЦЭМ!$A$39:$A$782,$A53,СВЦЭМ!$B$39:$B$782,J$47)+'СЕТ СН'!$G$14+СВЦЭМ!$D$10+'СЕТ СН'!$G$5-'СЕТ СН'!$G$24</f>
        <v>5308.82906869</v>
      </c>
      <c r="K53" s="36">
        <f>SUMIFS(СВЦЭМ!$D$39:$D$782,СВЦЭМ!$A$39:$A$782,$A53,СВЦЭМ!$B$39:$B$782,K$47)+'СЕТ СН'!$G$14+СВЦЭМ!$D$10+'СЕТ СН'!$G$5-'СЕТ СН'!$G$24</f>
        <v>5296.2162632</v>
      </c>
      <c r="L53" s="36">
        <f>SUMIFS(СВЦЭМ!$D$39:$D$782,СВЦЭМ!$A$39:$A$782,$A53,СВЦЭМ!$B$39:$B$782,L$47)+'СЕТ СН'!$G$14+СВЦЭМ!$D$10+'СЕТ СН'!$G$5-'СЕТ СН'!$G$24</f>
        <v>5298.3644857400004</v>
      </c>
      <c r="M53" s="36">
        <f>SUMIFS(СВЦЭМ!$D$39:$D$782,СВЦЭМ!$A$39:$A$782,$A53,СВЦЭМ!$B$39:$B$782,M$47)+'СЕТ СН'!$G$14+СВЦЭМ!$D$10+'СЕТ СН'!$G$5-'СЕТ СН'!$G$24</f>
        <v>5295.4526494000002</v>
      </c>
      <c r="N53" s="36">
        <f>SUMIFS(СВЦЭМ!$D$39:$D$782,СВЦЭМ!$A$39:$A$782,$A53,СВЦЭМ!$B$39:$B$782,N$47)+'СЕТ СН'!$G$14+СВЦЭМ!$D$10+'СЕТ СН'!$G$5-'СЕТ СН'!$G$24</f>
        <v>5313.4782203699997</v>
      </c>
      <c r="O53" s="36">
        <f>SUMIFS(СВЦЭМ!$D$39:$D$782,СВЦЭМ!$A$39:$A$782,$A53,СВЦЭМ!$B$39:$B$782,O$47)+'СЕТ СН'!$G$14+СВЦЭМ!$D$10+'СЕТ СН'!$G$5-'СЕТ СН'!$G$24</f>
        <v>5333.6983956700005</v>
      </c>
      <c r="P53" s="36">
        <f>SUMIFS(СВЦЭМ!$D$39:$D$782,СВЦЭМ!$A$39:$A$782,$A53,СВЦЭМ!$B$39:$B$782,P$47)+'СЕТ СН'!$G$14+СВЦЭМ!$D$10+'СЕТ СН'!$G$5-'СЕТ СН'!$G$24</f>
        <v>5343.9236464700007</v>
      </c>
      <c r="Q53" s="36">
        <f>SUMIFS(СВЦЭМ!$D$39:$D$782,СВЦЭМ!$A$39:$A$782,$A53,СВЦЭМ!$B$39:$B$782,Q$47)+'СЕТ СН'!$G$14+СВЦЭМ!$D$10+'СЕТ СН'!$G$5-'СЕТ СН'!$G$24</f>
        <v>5349.2600938100004</v>
      </c>
      <c r="R53" s="36">
        <f>SUMIFS(СВЦЭМ!$D$39:$D$782,СВЦЭМ!$A$39:$A$782,$A53,СВЦЭМ!$B$39:$B$782,R$47)+'СЕТ СН'!$G$14+СВЦЭМ!$D$10+'СЕТ СН'!$G$5-'СЕТ СН'!$G$24</f>
        <v>5355.6975870400001</v>
      </c>
      <c r="S53" s="36">
        <f>SUMIFS(СВЦЭМ!$D$39:$D$782,СВЦЭМ!$A$39:$A$782,$A53,СВЦЭМ!$B$39:$B$782,S$47)+'СЕТ СН'!$G$14+СВЦЭМ!$D$10+'СЕТ СН'!$G$5-'СЕТ СН'!$G$24</f>
        <v>5321.3789805500001</v>
      </c>
      <c r="T53" s="36">
        <f>SUMIFS(СВЦЭМ!$D$39:$D$782,СВЦЭМ!$A$39:$A$782,$A53,СВЦЭМ!$B$39:$B$782,T$47)+'СЕТ СН'!$G$14+СВЦЭМ!$D$10+'СЕТ СН'!$G$5-'СЕТ СН'!$G$24</f>
        <v>5305.9103396800001</v>
      </c>
      <c r="U53" s="36">
        <f>SUMIFS(СВЦЭМ!$D$39:$D$782,СВЦЭМ!$A$39:$A$782,$A53,СВЦЭМ!$B$39:$B$782,U$47)+'СЕТ СН'!$G$14+СВЦЭМ!$D$10+'СЕТ СН'!$G$5-'СЕТ СН'!$G$24</f>
        <v>5286.10163319</v>
      </c>
      <c r="V53" s="36">
        <f>SUMIFS(СВЦЭМ!$D$39:$D$782,СВЦЭМ!$A$39:$A$782,$A53,СВЦЭМ!$B$39:$B$782,V$47)+'СЕТ СН'!$G$14+СВЦЭМ!$D$10+'СЕТ СН'!$G$5-'СЕТ СН'!$G$24</f>
        <v>5279.36691823</v>
      </c>
      <c r="W53" s="36">
        <f>SUMIFS(СВЦЭМ!$D$39:$D$782,СВЦЭМ!$A$39:$A$782,$A53,СВЦЭМ!$B$39:$B$782,W$47)+'СЕТ СН'!$G$14+СВЦЭМ!$D$10+'СЕТ СН'!$G$5-'СЕТ СН'!$G$24</f>
        <v>5286.0559475200007</v>
      </c>
      <c r="X53" s="36">
        <f>SUMIFS(СВЦЭМ!$D$39:$D$782,СВЦЭМ!$A$39:$A$782,$A53,СВЦЭМ!$B$39:$B$782,X$47)+'СЕТ СН'!$G$14+СВЦЭМ!$D$10+'СЕТ СН'!$G$5-'СЕТ СН'!$G$24</f>
        <v>5318.3081799199999</v>
      </c>
      <c r="Y53" s="36">
        <f>SUMIFS(СВЦЭМ!$D$39:$D$782,СВЦЭМ!$A$39:$A$782,$A53,СВЦЭМ!$B$39:$B$782,Y$47)+'СЕТ СН'!$G$14+СВЦЭМ!$D$10+'СЕТ СН'!$G$5-'СЕТ СН'!$G$24</f>
        <v>5362.5356453200002</v>
      </c>
    </row>
    <row r="54" spans="1:25" ht="15.75" x14ac:dyDescent="0.2">
      <c r="A54" s="35">
        <f t="shared" si="1"/>
        <v>44992</v>
      </c>
      <c r="B54" s="36">
        <f>SUMIFS(СВЦЭМ!$D$39:$D$782,СВЦЭМ!$A$39:$A$782,$A54,СВЦЭМ!$B$39:$B$782,B$47)+'СЕТ СН'!$G$14+СВЦЭМ!$D$10+'СЕТ СН'!$G$5-'СЕТ СН'!$G$24</f>
        <v>5457.9230760199998</v>
      </c>
      <c r="C54" s="36">
        <f>SUMIFS(СВЦЭМ!$D$39:$D$782,СВЦЭМ!$A$39:$A$782,$A54,СВЦЭМ!$B$39:$B$782,C$47)+'СЕТ СН'!$G$14+СВЦЭМ!$D$10+'СЕТ СН'!$G$5-'СЕТ СН'!$G$24</f>
        <v>5500.1234805499998</v>
      </c>
      <c r="D54" s="36">
        <f>SUMIFS(СВЦЭМ!$D$39:$D$782,СВЦЭМ!$A$39:$A$782,$A54,СВЦЭМ!$B$39:$B$782,D$47)+'СЕТ СН'!$G$14+СВЦЭМ!$D$10+'СЕТ СН'!$G$5-'СЕТ СН'!$G$24</f>
        <v>5556.1831524700001</v>
      </c>
      <c r="E54" s="36">
        <f>SUMIFS(СВЦЭМ!$D$39:$D$782,СВЦЭМ!$A$39:$A$782,$A54,СВЦЭМ!$B$39:$B$782,E$47)+'СЕТ СН'!$G$14+СВЦЭМ!$D$10+'СЕТ СН'!$G$5-'СЕТ СН'!$G$24</f>
        <v>5551.5918163400002</v>
      </c>
      <c r="F54" s="36">
        <f>SUMIFS(СВЦЭМ!$D$39:$D$782,СВЦЭМ!$A$39:$A$782,$A54,СВЦЭМ!$B$39:$B$782,F$47)+'СЕТ СН'!$G$14+СВЦЭМ!$D$10+'СЕТ СН'!$G$5-'СЕТ СН'!$G$24</f>
        <v>5538.7614791200003</v>
      </c>
      <c r="G54" s="36">
        <f>SUMIFS(СВЦЭМ!$D$39:$D$782,СВЦЭМ!$A$39:$A$782,$A54,СВЦЭМ!$B$39:$B$782,G$47)+'СЕТ СН'!$G$14+СВЦЭМ!$D$10+'СЕТ СН'!$G$5-'СЕТ СН'!$G$24</f>
        <v>5511.3410471400002</v>
      </c>
      <c r="H54" s="36">
        <f>SUMIFS(СВЦЭМ!$D$39:$D$782,СВЦЭМ!$A$39:$A$782,$A54,СВЦЭМ!$B$39:$B$782,H$47)+'СЕТ СН'!$G$14+СВЦЭМ!$D$10+'СЕТ СН'!$G$5-'СЕТ СН'!$G$24</f>
        <v>5444.3927136700004</v>
      </c>
      <c r="I54" s="36">
        <f>SUMIFS(СВЦЭМ!$D$39:$D$782,СВЦЭМ!$A$39:$A$782,$A54,СВЦЭМ!$B$39:$B$782,I$47)+'СЕТ СН'!$G$14+СВЦЭМ!$D$10+'СЕТ СН'!$G$5-'СЕТ СН'!$G$24</f>
        <v>5403.1601703699998</v>
      </c>
      <c r="J54" s="36">
        <f>SUMIFS(СВЦЭМ!$D$39:$D$782,СВЦЭМ!$A$39:$A$782,$A54,СВЦЭМ!$B$39:$B$782,J$47)+'СЕТ СН'!$G$14+СВЦЭМ!$D$10+'СЕТ СН'!$G$5-'СЕТ СН'!$G$24</f>
        <v>5378.8877189200002</v>
      </c>
      <c r="K54" s="36">
        <f>SUMIFS(СВЦЭМ!$D$39:$D$782,СВЦЭМ!$A$39:$A$782,$A54,СВЦЭМ!$B$39:$B$782,K$47)+'СЕТ СН'!$G$14+СВЦЭМ!$D$10+'СЕТ СН'!$G$5-'СЕТ СН'!$G$24</f>
        <v>5354.7452507799999</v>
      </c>
      <c r="L54" s="36">
        <f>SUMIFS(СВЦЭМ!$D$39:$D$782,СВЦЭМ!$A$39:$A$782,$A54,СВЦЭМ!$B$39:$B$782,L$47)+'СЕТ СН'!$G$14+СВЦЭМ!$D$10+'СЕТ СН'!$G$5-'СЕТ СН'!$G$24</f>
        <v>5345.2708311599999</v>
      </c>
      <c r="M54" s="36">
        <f>SUMIFS(СВЦЭМ!$D$39:$D$782,СВЦЭМ!$A$39:$A$782,$A54,СВЦЭМ!$B$39:$B$782,M$47)+'СЕТ СН'!$G$14+СВЦЭМ!$D$10+'СЕТ СН'!$G$5-'СЕТ СН'!$G$24</f>
        <v>5361.9587738200007</v>
      </c>
      <c r="N54" s="36">
        <f>SUMIFS(СВЦЭМ!$D$39:$D$782,СВЦЭМ!$A$39:$A$782,$A54,СВЦЭМ!$B$39:$B$782,N$47)+'СЕТ СН'!$G$14+СВЦЭМ!$D$10+'СЕТ СН'!$G$5-'СЕТ СН'!$G$24</f>
        <v>5366.3234948299996</v>
      </c>
      <c r="O54" s="36">
        <f>SUMIFS(СВЦЭМ!$D$39:$D$782,СВЦЭМ!$A$39:$A$782,$A54,СВЦЭМ!$B$39:$B$782,O$47)+'СЕТ СН'!$G$14+СВЦЭМ!$D$10+'СЕТ СН'!$G$5-'СЕТ СН'!$G$24</f>
        <v>5399.7868468699999</v>
      </c>
      <c r="P54" s="36">
        <f>SUMIFS(СВЦЭМ!$D$39:$D$782,СВЦЭМ!$A$39:$A$782,$A54,СВЦЭМ!$B$39:$B$782,P$47)+'СЕТ СН'!$G$14+СВЦЭМ!$D$10+'СЕТ СН'!$G$5-'СЕТ СН'!$G$24</f>
        <v>5414.4054788900003</v>
      </c>
      <c r="Q54" s="36">
        <f>SUMIFS(СВЦЭМ!$D$39:$D$782,СВЦЭМ!$A$39:$A$782,$A54,СВЦЭМ!$B$39:$B$782,Q$47)+'СЕТ СН'!$G$14+СВЦЭМ!$D$10+'СЕТ СН'!$G$5-'СЕТ СН'!$G$24</f>
        <v>5413.9581572000006</v>
      </c>
      <c r="R54" s="36">
        <f>SUMIFS(СВЦЭМ!$D$39:$D$782,СВЦЭМ!$A$39:$A$782,$A54,СВЦЭМ!$B$39:$B$782,R$47)+'СЕТ СН'!$G$14+СВЦЭМ!$D$10+'СЕТ СН'!$G$5-'СЕТ СН'!$G$24</f>
        <v>5409.1023673099999</v>
      </c>
      <c r="S54" s="36">
        <f>SUMIFS(СВЦЭМ!$D$39:$D$782,СВЦЭМ!$A$39:$A$782,$A54,СВЦЭМ!$B$39:$B$782,S$47)+'СЕТ СН'!$G$14+СВЦЭМ!$D$10+'СЕТ СН'!$G$5-'СЕТ СН'!$G$24</f>
        <v>5402.1679392799997</v>
      </c>
      <c r="T54" s="36">
        <f>SUMIFS(СВЦЭМ!$D$39:$D$782,СВЦЭМ!$A$39:$A$782,$A54,СВЦЭМ!$B$39:$B$782,T$47)+'СЕТ СН'!$G$14+СВЦЭМ!$D$10+'СЕТ СН'!$G$5-'СЕТ СН'!$G$24</f>
        <v>5379.1545575300006</v>
      </c>
      <c r="U54" s="36">
        <f>SUMIFS(СВЦЭМ!$D$39:$D$782,СВЦЭМ!$A$39:$A$782,$A54,СВЦЭМ!$B$39:$B$782,U$47)+'СЕТ СН'!$G$14+СВЦЭМ!$D$10+'СЕТ СН'!$G$5-'СЕТ СН'!$G$24</f>
        <v>5341.4678199</v>
      </c>
      <c r="V54" s="36">
        <f>SUMIFS(СВЦЭМ!$D$39:$D$782,СВЦЭМ!$A$39:$A$782,$A54,СВЦЭМ!$B$39:$B$782,V$47)+'СЕТ СН'!$G$14+СВЦЭМ!$D$10+'СЕТ СН'!$G$5-'СЕТ СН'!$G$24</f>
        <v>5341.3367465299998</v>
      </c>
      <c r="W54" s="36">
        <f>SUMIFS(СВЦЭМ!$D$39:$D$782,СВЦЭМ!$A$39:$A$782,$A54,СВЦЭМ!$B$39:$B$782,W$47)+'СЕТ СН'!$G$14+СВЦЭМ!$D$10+'СЕТ СН'!$G$5-'СЕТ СН'!$G$24</f>
        <v>5355.5445710399999</v>
      </c>
      <c r="X54" s="36">
        <f>SUMIFS(СВЦЭМ!$D$39:$D$782,СВЦЭМ!$A$39:$A$782,$A54,СВЦЭМ!$B$39:$B$782,X$47)+'СЕТ СН'!$G$14+СВЦЭМ!$D$10+'СЕТ СН'!$G$5-'СЕТ СН'!$G$24</f>
        <v>5386.8067265700001</v>
      </c>
      <c r="Y54" s="36">
        <f>SUMIFS(СВЦЭМ!$D$39:$D$782,СВЦЭМ!$A$39:$A$782,$A54,СВЦЭМ!$B$39:$B$782,Y$47)+'СЕТ СН'!$G$14+СВЦЭМ!$D$10+'СЕТ СН'!$G$5-'СЕТ СН'!$G$24</f>
        <v>5384.6671498400001</v>
      </c>
    </row>
    <row r="55" spans="1:25" ht="15.75" x14ac:dyDescent="0.2">
      <c r="A55" s="35">
        <f t="shared" si="1"/>
        <v>44993</v>
      </c>
      <c r="B55" s="36">
        <f>SUMIFS(СВЦЭМ!$D$39:$D$782,СВЦЭМ!$A$39:$A$782,$A55,СВЦЭМ!$B$39:$B$782,B$47)+'СЕТ СН'!$G$14+СВЦЭМ!$D$10+'СЕТ СН'!$G$5-'СЕТ СН'!$G$24</f>
        <v>5430.3693695600005</v>
      </c>
      <c r="C55" s="36">
        <f>SUMIFS(СВЦЭМ!$D$39:$D$782,СВЦЭМ!$A$39:$A$782,$A55,СВЦЭМ!$B$39:$B$782,C$47)+'СЕТ СН'!$G$14+СВЦЭМ!$D$10+'СЕТ СН'!$G$5-'СЕТ СН'!$G$24</f>
        <v>5447.1950098100006</v>
      </c>
      <c r="D55" s="36">
        <f>SUMIFS(СВЦЭМ!$D$39:$D$782,СВЦЭМ!$A$39:$A$782,$A55,СВЦЭМ!$B$39:$B$782,D$47)+'СЕТ СН'!$G$14+СВЦЭМ!$D$10+'СЕТ СН'!$G$5-'СЕТ СН'!$G$24</f>
        <v>5464.9688987</v>
      </c>
      <c r="E55" s="36">
        <f>SUMIFS(СВЦЭМ!$D$39:$D$782,СВЦЭМ!$A$39:$A$782,$A55,СВЦЭМ!$B$39:$B$782,E$47)+'СЕТ СН'!$G$14+СВЦЭМ!$D$10+'СЕТ СН'!$G$5-'СЕТ СН'!$G$24</f>
        <v>5474.4752381400003</v>
      </c>
      <c r="F55" s="36">
        <f>SUMIFS(СВЦЭМ!$D$39:$D$782,СВЦЭМ!$A$39:$A$782,$A55,СВЦЭМ!$B$39:$B$782,F$47)+'СЕТ СН'!$G$14+СВЦЭМ!$D$10+'СЕТ СН'!$G$5-'СЕТ СН'!$G$24</f>
        <v>5476.9596247500003</v>
      </c>
      <c r="G55" s="36">
        <f>SUMIFS(СВЦЭМ!$D$39:$D$782,СВЦЭМ!$A$39:$A$782,$A55,СВЦЭМ!$B$39:$B$782,G$47)+'СЕТ СН'!$G$14+СВЦЭМ!$D$10+'СЕТ СН'!$G$5-'СЕТ СН'!$G$24</f>
        <v>5470.2890004399997</v>
      </c>
      <c r="H55" s="36">
        <f>SUMIFS(СВЦЭМ!$D$39:$D$782,СВЦЭМ!$A$39:$A$782,$A55,СВЦЭМ!$B$39:$B$782,H$47)+'СЕТ СН'!$G$14+СВЦЭМ!$D$10+'СЕТ СН'!$G$5-'СЕТ СН'!$G$24</f>
        <v>5445.4274958000005</v>
      </c>
      <c r="I55" s="36">
        <f>SUMIFS(СВЦЭМ!$D$39:$D$782,СВЦЭМ!$A$39:$A$782,$A55,СВЦЭМ!$B$39:$B$782,I$47)+'СЕТ СН'!$G$14+СВЦЭМ!$D$10+'СЕТ СН'!$G$5-'СЕТ СН'!$G$24</f>
        <v>5334.0647324500005</v>
      </c>
      <c r="J55" s="36">
        <f>SUMIFS(СВЦЭМ!$D$39:$D$782,СВЦЭМ!$A$39:$A$782,$A55,СВЦЭМ!$B$39:$B$782,J$47)+'СЕТ СН'!$G$14+СВЦЭМ!$D$10+'СЕТ СН'!$G$5-'СЕТ СН'!$G$24</f>
        <v>5355.7739932499999</v>
      </c>
      <c r="K55" s="36">
        <f>SUMIFS(СВЦЭМ!$D$39:$D$782,СВЦЭМ!$A$39:$A$782,$A55,СВЦЭМ!$B$39:$B$782,K$47)+'СЕТ СН'!$G$14+СВЦЭМ!$D$10+'СЕТ СН'!$G$5-'СЕТ СН'!$G$24</f>
        <v>5369.1897412400003</v>
      </c>
      <c r="L55" s="36">
        <f>SUMIFS(СВЦЭМ!$D$39:$D$782,СВЦЭМ!$A$39:$A$782,$A55,СВЦЭМ!$B$39:$B$782,L$47)+'СЕТ СН'!$G$14+СВЦЭМ!$D$10+'СЕТ СН'!$G$5-'СЕТ СН'!$G$24</f>
        <v>5346.8291677200004</v>
      </c>
      <c r="M55" s="36">
        <f>SUMIFS(СВЦЭМ!$D$39:$D$782,СВЦЭМ!$A$39:$A$782,$A55,СВЦЭМ!$B$39:$B$782,M$47)+'СЕТ СН'!$G$14+СВЦЭМ!$D$10+'СЕТ СН'!$G$5-'СЕТ СН'!$G$24</f>
        <v>5337.4483068</v>
      </c>
      <c r="N55" s="36">
        <f>SUMIFS(СВЦЭМ!$D$39:$D$782,СВЦЭМ!$A$39:$A$782,$A55,СВЦЭМ!$B$39:$B$782,N$47)+'СЕТ СН'!$G$14+СВЦЭМ!$D$10+'СЕТ СН'!$G$5-'СЕТ СН'!$G$24</f>
        <v>5329.1682888900004</v>
      </c>
      <c r="O55" s="36">
        <f>SUMIFS(СВЦЭМ!$D$39:$D$782,СВЦЭМ!$A$39:$A$782,$A55,СВЦЭМ!$B$39:$B$782,O$47)+'СЕТ СН'!$G$14+СВЦЭМ!$D$10+'СЕТ СН'!$G$5-'СЕТ СН'!$G$24</f>
        <v>5331.1221114700002</v>
      </c>
      <c r="P55" s="36">
        <f>SUMIFS(СВЦЭМ!$D$39:$D$782,СВЦЭМ!$A$39:$A$782,$A55,СВЦЭМ!$B$39:$B$782,P$47)+'СЕТ СН'!$G$14+СВЦЭМ!$D$10+'СЕТ СН'!$G$5-'СЕТ СН'!$G$24</f>
        <v>5327.39487792</v>
      </c>
      <c r="Q55" s="36">
        <f>SUMIFS(СВЦЭМ!$D$39:$D$782,СВЦЭМ!$A$39:$A$782,$A55,СВЦЭМ!$B$39:$B$782,Q$47)+'СЕТ СН'!$G$14+СВЦЭМ!$D$10+'СЕТ СН'!$G$5-'СЕТ СН'!$G$24</f>
        <v>5323.8502754700003</v>
      </c>
      <c r="R55" s="36">
        <f>SUMIFS(СВЦЭМ!$D$39:$D$782,СВЦЭМ!$A$39:$A$782,$A55,СВЦЭМ!$B$39:$B$782,R$47)+'СЕТ СН'!$G$14+СВЦЭМ!$D$10+'СЕТ СН'!$G$5-'СЕТ СН'!$G$24</f>
        <v>5336.6698906299998</v>
      </c>
      <c r="S55" s="36">
        <f>SUMIFS(СВЦЭМ!$D$39:$D$782,СВЦЭМ!$A$39:$A$782,$A55,СВЦЭМ!$B$39:$B$782,S$47)+'СЕТ СН'!$G$14+СВЦЭМ!$D$10+'СЕТ СН'!$G$5-'СЕТ СН'!$G$24</f>
        <v>5344.04332832</v>
      </c>
      <c r="T55" s="36">
        <f>SUMIFS(СВЦЭМ!$D$39:$D$782,СВЦЭМ!$A$39:$A$782,$A55,СВЦЭМ!$B$39:$B$782,T$47)+'СЕТ СН'!$G$14+СВЦЭМ!$D$10+'СЕТ СН'!$G$5-'СЕТ СН'!$G$24</f>
        <v>5344.0373884700002</v>
      </c>
      <c r="U55" s="36">
        <f>SUMIFS(СВЦЭМ!$D$39:$D$782,СВЦЭМ!$A$39:$A$782,$A55,СВЦЭМ!$B$39:$B$782,U$47)+'СЕТ СН'!$G$14+СВЦЭМ!$D$10+'СЕТ СН'!$G$5-'СЕТ СН'!$G$24</f>
        <v>5309.3288209800003</v>
      </c>
      <c r="V55" s="36">
        <f>SUMIFS(СВЦЭМ!$D$39:$D$782,СВЦЭМ!$A$39:$A$782,$A55,СВЦЭМ!$B$39:$B$782,V$47)+'СЕТ СН'!$G$14+СВЦЭМ!$D$10+'СЕТ СН'!$G$5-'СЕТ СН'!$G$24</f>
        <v>5299.0722594899999</v>
      </c>
      <c r="W55" s="36">
        <f>SUMIFS(СВЦЭМ!$D$39:$D$782,СВЦЭМ!$A$39:$A$782,$A55,СВЦЭМ!$B$39:$B$782,W$47)+'СЕТ СН'!$G$14+СВЦЭМ!$D$10+'СЕТ СН'!$G$5-'СЕТ СН'!$G$24</f>
        <v>5312.2406867</v>
      </c>
      <c r="X55" s="36">
        <f>SUMIFS(СВЦЭМ!$D$39:$D$782,СВЦЭМ!$A$39:$A$782,$A55,СВЦЭМ!$B$39:$B$782,X$47)+'СЕТ СН'!$G$14+СВЦЭМ!$D$10+'СЕТ СН'!$G$5-'СЕТ СН'!$G$24</f>
        <v>5357.0442834100004</v>
      </c>
      <c r="Y55" s="36">
        <f>SUMIFS(СВЦЭМ!$D$39:$D$782,СВЦЭМ!$A$39:$A$782,$A55,СВЦЭМ!$B$39:$B$782,Y$47)+'СЕТ СН'!$G$14+СВЦЭМ!$D$10+'СЕТ СН'!$G$5-'СЕТ СН'!$G$24</f>
        <v>5396.1801613900006</v>
      </c>
    </row>
    <row r="56" spans="1:25" ht="15.75" x14ac:dyDescent="0.2">
      <c r="A56" s="35">
        <f t="shared" si="1"/>
        <v>44994</v>
      </c>
      <c r="B56" s="36">
        <f>SUMIFS(СВЦЭМ!$D$39:$D$782,СВЦЭМ!$A$39:$A$782,$A56,СВЦЭМ!$B$39:$B$782,B$47)+'СЕТ СН'!$G$14+СВЦЭМ!$D$10+'СЕТ СН'!$G$5-'СЕТ СН'!$G$24</f>
        <v>5428.7522975600004</v>
      </c>
      <c r="C56" s="36">
        <f>SUMIFS(СВЦЭМ!$D$39:$D$782,СВЦЭМ!$A$39:$A$782,$A56,СВЦЭМ!$B$39:$B$782,C$47)+'СЕТ СН'!$G$14+СВЦЭМ!$D$10+'СЕТ СН'!$G$5-'СЕТ СН'!$G$24</f>
        <v>5475.4632587200003</v>
      </c>
      <c r="D56" s="36">
        <f>SUMIFS(СВЦЭМ!$D$39:$D$782,СВЦЭМ!$A$39:$A$782,$A56,СВЦЭМ!$B$39:$B$782,D$47)+'СЕТ СН'!$G$14+СВЦЭМ!$D$10+'СЕТ СН'!$G$5-'СЕТ СН'!$G$24</f>
        <v>5495.1875754299999</v>
      </c>
      <c r="E56" s="36">
        <f>SUMIFS(СВЦЭМ!$D$39:$D$782,СВЦЭМ!$A$39:$A$782,$A56,СВЦЭМ!$B$39:$B$782,E$47)+'СЕТ СН'!$G$14+СВЦЭМ!$D$10+'СЕТ СН'!$G$5-'СЕТ СН'!$G$24</f>
        <v>5507.9790296700003</v>
      </c>
      <c r="F56" s="36">
        <f>SUMIFS(СВЦЭМ!$D$39:$D$782,СВЦЭМ!$A$39:$A$782,$A56,СВЦЭМ!$B$39:$B$782,F$47)+'СЕТ СН'!$G$14+СВЦЭМ!$D$10+'СЕТ СН'!$G$5-'СЕТ СН'!$G$24</f>
        <v>5507.1472162700002</v>
      </c>
      <c r="G56" s="36">
        <f>SUMIFS(СВЦЭМ!$D$39:$D$782,СВЦЭМ!$A$39:$A$782,$A56,СВЦЭМ!$B$39:$B$782,G$47)+'СЕТ СН'!$G$14+СВЦЭМ!$D$10+'СЕТ СН'!$G$5-'СЕТ СН'!$G$24</f>
        <v>5477.8375727900002</v>
      </c>
      <c r="H56" s="36">
        <f>SUMIFS(СВЦЭМ!$D$39:$D$782,СВЦЭМ!$A$39:$A$782,$A56,СВЦЭМ!$B$39:$B$782,H$47)+'СЕТ СН'!$G$14+СВЦЭМ!$D$10+'СЕТ СН'!$G$5-'СЕТ СН'!$G$24</f>
        <v>5430.7445851600005</v>
      </c>
      <c r="I56" s="36">
        <f>SUMIFS(СВЦЭМ!$D$39:$D$782,СВЦЭМ!$A$39:$A$782,$A56,СВЦЭМ!$B$39:$B$782,I$47)+'СЕТ СН'!$G$14+СВЦЭМ!$D$10+'СЕТ СН'!$G$5-'СЕТ СН'!$G$24</f>
        <v>5377.3435397600006</v>
      </c>
      <c r="J56" s="36">
        <f>SUMIFS(СВЦЭМ!$D$39:$D$782,СВЦЭМ!$A$39:$A$782,$A56,СВЦЭМ!$B$39:$B$782,J$47)+'СЕТ СН'!$G$14+СВЦЭМ!$D$10+'СЕТ СН'!$G$5-'СЕТ СН'!$G$24</f>
        <v>5358.2350595900007</v>
      </c>
      <c r="K56" s="36">
        <f>SUMIFS(СВЦЭМ!$D$39:$D$782,СВЦЭМ!$A$39:$A$782,$A56,СВЦЭМ!$B$39:$B$782,K$47)+'СЕТ СН'!$G$14+СВЦЭМ!$D$10+'СЕТ СН'!$G$5-'СЕТ СН'!$G$24</f>
        <v>5338.7439710199997</v>
      </c>
      <c r="L56" s="36">
        <f>SUMIFS(СВЦЭМ!$D$39:$D$782,СВЦЭМ!$A$39:$A$782,$A56,СВЦЭМ!$B$39:$B$782,L$47)+'СЕТ СН'!$G$14+СВЦЭМ!$D$10+'СЕТ СН'!$G$5-'СЕТ СН'!$G$24</f>
        <v>5332.2751674900001</v>
      </c>
      <c r="M56" s="36">
        <f>SUMIFS(СВЦЭМ!$D$39:$D$782,СВЦЭМ!$A$39:$A$782,$A56,СВЦЭМ!$B$39:$B$782,M$47)+'СЕТ СН'!$G$14+СВЦЭМ!$D$10+'СЕТ СН'!$G$5-'СЕТ СН'!$G$24</f>
        <v>5357.3463291799999</v>
      </c>
      <c r="N56" s="36">
        <f>SUMIFS(СВЦЭМ!$D$39:$D$782,СВЦЭМ!$A$39:$A$782,$A56,СВЦЭМ!$B$39:$B$782,N$47)+'СЕТ СН'!$G$14+СВЦЭМ!$D$10+'СЕТ СН'!$G$5-'СЕТ СН'!$G$24</f>
        <v>5377.2097774900003</v>
      </c>
      <c r="O56" s="36">
        <f>SUMIFS(СВЦЭМ!$D$39:$D$782,СВЦЭМ!$A$39:$A$782,$A56,СВЦЭМ!$B$39:$B$782,O$47)+'СЕТ СН'!$G$14+СВЦЭМ!$D$10+'СЕТ СН'!$G$5-'СЕТ СН'!$G$24</f>
        <v>5416.3900168500004</v>
      </c>
      <c r="P56" s="36">
        <f>SUMIFS(СВЦЭМ!$D$39:$D$782,СВЦЭМ!$A$39:$A$782,$A56,СВЦЭМ!$B$39:$B$782,P$47)+'СЕТ СН'!$G$14+СВЦЭМ!$D$10+'СЕТ СН'!$G$5-'СЕТ СН'!$G$24</f>
        <v>5428.6864636199998</v>
      </c>
      <c r="Q56" s="36">
        <f>SUMIFS(СВЦЭМ!$D$39:$D$782,СВЦЭМ!$A$39:$A$782,$A56,СВЦЭМ!$B$39:$B$782,Q$47)+'СЕТ СН'!$G$14+СВЦЭМ!$D$10+'СЕТ СН'!$G$5-'СЕТ СН'!$G$24</f>
        <v>5441.0410013600003</v>
      </c>
      <c r="R56" s="36">
        <f>SUMIFS(СВЦЭМ!$D$39:$D$782,СВЦЭМ!$A$39:$A$782,$A56,СВЦЭМ!$B$39:$B$782,R$47)+'СЕТ СН'!$G$14+СВЦЭМ!$D$10+'СЕТ СН'!$G$5-'СЕТ СН'!$G$24</f>
        <v>5448.1900235700004</v>
      </c>
      <c r="S56" s="36">
        <f>SUMIFS(СВЦЭМ!$D$39:$D$782,СВЦЭМ!$A$39:$A$782,$A56,СВЦЭМ!$B$39:$B$782,S$47)+'СЕТ СН'!$G$14+СВЦЭМ!$D$10+'СЕТ СН'!$G$5-'СЕТ СН'!$G$24</f>
        <v>5414.3314016000004</v>
      </c>
      <c r="T56" s="36">
        <f>SUMIFS(СВЦЭМ!$D$39:$D$782,СВЦЭМ!$A$39:$A$782,$A56,СВЦЭМ!$B$39:$B$782,T$47)+'СЕТ СН'!$G$14+СВЦЭМ!$D$10+'СЕТ СН'!$G$5-'СЕТ СН'!$G$24</f>
        <v>5373.8706120000006</v>
      </c>
      <c r="U56" s="36">
        <f>SUMIFS(СВЦЭМ!$D$39:$D$782,СВЦЭМ!$A$39:$A$782,$A56,СВЦЭМ!$B$39:$B$782,U$47)+'СЕТ СН'!$G$14+СВЦЭМ!$D$10+'СЕТ СН'!$G$5-'СЕТ СН'!$G$24</f>
        <v>5333.9528432699999</v>
      </c>
      <c r="V56" s="36">
        <f>SUMIFS(СВЦЭМ!$D$39:$D$782,СВЦЭМ!$A$39:$A$782,$A56,СВЦЭМ!$B$39:$B$782,V$47)+'СЕТ СН'!$G$14+СВЦЭМ!$D$10+'СЕТ СН'!$G$5-'СЕТ СН'!$G$24</f>
        <v>5321.3203023100004</v>
      </c>
      <c r="W56" s="36">
        <f>SUMIFS(СВЦЭМ!$D$39:$D$782,СВЦЭМ!$A$39:$A$782,$A56,СВЦЭМ!$B$39:$B$782,W$47)+'СЕТ СН'!$G$14+СВЦЭМ!$D$10+'СЕТ СН'!$G$5-'СЕТ СН'!$G$24</f>
        <v>5328.9578111700002</v>
      </c>
      <c r="X56" s="36">
        <f>SUMIFS(СВЦЭМ!$D$39:$D$782,СВЦЭМ!$A$39:$A$782,$A56,СВЦЭМ!$B$39:$B$782,X$47)+'СЕТ СН'!$G$14+СВЦЭМ!$D$10+'СЕТ СН'!$G$5-'СЕТ СН'!$G$24</f>
        <v>5360.9603152899999</v>
      </c>
      <c r="Y56" s="36">
        <f>SUMIFS(СВЦЭМ!$D$39:$D$782,СВЦЭМ!$A$39:$A$782,$A56,СВЦЭМ!$B$39:$B$782,Y$47)+'СЕТ СН'!$G$14+СВЦЭМ!$D$10+'СЕТ СН'!$G$5-'СЕТ СН'!$G$24</f>
        <v>5384.7196240000003</v>
      </c>
    </row>
    <row r="57" spans="1:25" ht="15.75" x14ac:dyDescent="0.2">
      <c r="A57" s="35">
        <f t="shared" si="1"/>
        <v>44995</v>
      </c>
      <c r="B57" s="36">
        <f>SUMIFS(СВЦЭМ!$D$39:$D$782,СВЦЭМ!$A$39:$A$782,$A57,СВЦЭМ!$B$39:$B$782,B$47)+'СЕТ СН'!$G$14+СВЦЭМ!$D$10+'СЕТ СН'!$G$5-'СЕТ СН'!$G$24</f>
        <v>5444.8519371100001</v>
      </c>
      <c r="C57" s="36">
        <f>SUMIFS(СВЦЭМ!$D$39:$D$782,СВЦЭМ!$A$39:$A$782,$A57,СВЦЭМ!$B$39:$B$782,C$47)+'СЕТ СН'!$G$14+СВЦЭМ!$D$10+'СЕТ СН'!$G$5-'СЕТ СН'!$G$24</f>
        <v>5449.06714491</v>
      </c>
      <c r="D57" s="36">
        <f>SUMIFS(СВЦЭМ!$D$39:$D$782,СВЦЭМ!$A$39:$A$782,$A57,СВЦЭМ!$B$39:$B$782,D$47)+'СЕТ СН'!$G$14+СВЦЭМ!$D$10+'СЕТ СН'!$G$5-'СЕТ СН'!$G$24</f>
        <v>5449.58714435</v>
      </c>
      <c r="E57" s="36">
        <f>SUMIFS(СВЦЭМ!$D$39:$D$782,СВЦЭМ!$A$39:$A$782,$A57,СВЦЭМ!$B$39:$B$782,E$47)+'СЕТ СН'!$G$14+СВЦЭМ!$D$10+'СЕТ СН'!$G$5-'СЕТ СН'!$G$24</f>
        <v>5466.7005433499999</v>
      </c>
      <c r="F57" s="36">
        <f>SUMIFS(СВЦЭМ!$D$39:$D$782,СВЦЭМ!$A$39:$A$782,$A57,СВЦЭМ!$B$39:$B$782,F$47)+'СЕТ СН'!$G$14+СВЦЭМ!$D$10+'СЕТ СН'!$G$5-'СЕТ СН'!$G$24</f>
        <v>5472.7659680100005</v>
      </c>
      <c r="G57" s="36">
        <f>SUMIFS(СВЦЭМ!$D$39:$D$782,СВЦЭМ!$A$39:$A$782,$A57,СВЦЭМ!$B$39:$B$782,G$47)+'СЕТ СН'!$G$14+СВЦЭМ!$D$10+'СЕТ СН'!$G$5-'СЕТ СН'!$G$24</f>
        <v>5470.7111705000007</v>
      </c>
      <c r="H57" s="36">
        <f>SUMIFS(СВЦЭМ!$D$39:$D$782,СВЦЭМ!$A$39:$A$782,$A57,СВЦЭМ!$B$39:$B$782,H$47)+'СЕТ СН'!$G$14+СВЦЭМ!$D$10+'СЕТ СН'!$G$5-'СЕТ СН'!$G$24</f>
        <v>5434.1467961600001</v>
      </c>
      <c r="I57" s="36">
        <f>SUMIFS(СВЦЭМ!$D$39:$D$782,СВЦЭМ!$A$39:$A$782,$A57,СВЦЭМ!$B$39:$B$782,I$47)+'СЕТ СН'!$G$14+СВЦЭМ!$D$10+'СЕТ СН'!$G$5-'СЕТ СН'!$G$24</f>
        <v>5374.1733717000006</v>
      </c>
      <c r="J57" s="36">
        <f>SUMIFS(СВЦЭМ!$D$39:$D$782,СВЦЭМ!$A$39:$A$782,$A57,СВЦЭМ!$B$39:$B$782,J$47)+'СЕТ СН'!$G$14+СВЦЭМ!$D$10+'СЕТ СН'!$G$5-'СЕТ СН'!$G$24</f>
        <v>5354.0050340600001</v>
      </c>
      <c r="K57" s="36">
        <f>SUMIFS(СВЦЭМ!$D$39:$D$782,СВЦЭМ!$A$39:$A$782,$A57,СВЦЭМ!$B$39:$B$782,K$47)+'СЕТ СН'!$G$14+СВЦЭМ!$D$10+'СЕТ СН'!$G$5-'СЕТ СН'!$G$24</f>
        <v>5335.1271003600004</v>
      </c>
      <c r="L57" s="36">
        <f>SUMIFS(СВЦЭМ!$D$39:$D$782,СВЦЭМ!$A$39:$A$782,$A57,СВЦЭМ!$B$39:$B$782,L$47)+'СЕТ СН'!$G$14+СВЦЭМ!$D$10+'СЕТ СН'!$G$5-'СЕТ СН'!$G$24</f>
        <v>5335.9076875299997</v>
      </c>
      <c r="M57" s="36">
        <f>SUMIFS(СВЦЭМ!$D$39:$D$782,СВЦЭМ!$A$39:$A$782,$A57,СВЦЭМ!$B$39:$B$782,M$47)+'СЕТ СН'!$G$14+СВЦЭМ!$D$10+'СЕТ СН'!$G$5-'СЕТ СН'!$G$24</f>
        <v>5367.2017264799997</v>
      </c>
      <c r="N57" s="36">
        <f>SUMIFS(СВЦЭМ!$D$39:$D$782,СВЦЭМ!$A$39:$A$782,$A57,СВЦЭМ!$B$39:$B$782,N$47)+'СЕТ СН'!$G$14+СВЦЭМ!$D$10+'СЕТ СН'!$G$5-'СЕТ СН'!$G$24</f>
        <v>5410.8940460100002</v>
      </c>
      <c r="O57" s="36">
        <f>SUMIFS(СВЦЭМ!$D$39:$D$782,СВЦЭМ!$A$39:$A$782,$A57,СВЦЭМ!$B$39:$B$782,O$47)+'СЕТ СН'!$G$14+СВЦЭМ!$D$10+'СЕТ СН'!$G$5-'СЕТ СН'!$G$24</f>
        <v>5448.0253287100004</v>
      </c>
      <c r="P57" s="36">
        <f>SUMIFS(СВЦЭМ!$D$39:$D$782,СВЦЭМ!$A$39:$A$782,$A57,СВЦЭМ!$B$39:$B$782,P$47)+'СЕТ СН'!$G$14+СВЦЭМ!$D$10+'СЕТ СН'!$G$5-'СЕТ СН'!$G$24</f>
        <v>5459.32866526</v>
      </c>
      <c r="Q57" s="36">
        <f>SUMIFS(СВЦЭМ!$D$39:$D$782,СВЦЭМ!$A$39:$A$782,$A57,СВЦЭМ!$B$39:$B$782,Q$47)+'СЕТ СН'!$G$14+СВЦЭМ!$D$10+'СЕТ СН'!$G$5-'СЕТ СН'!$G$24</f>
        <v>5454.00448469</v>
      </c>
      <c r="R57" s="36">
        <f>SUMIFS(СВЦЭМ!$D$39:$D$782,СВЦЭМ!$A$39:$A$782,$A57,СВЦЭМ!$B$39:$B$782,R$47)+'СЕТ СН'!$G$14+СВЦЭМ!$D$10+'СЕТ СН'!$G$5-'СЕТ СН'!$G$24</f>
        <v>5458.8403954700007</v>
      </c>
      <c r="S57" s="36">
        <f>SUMIFS(СВЦЭМ!$D$39:$D$782,СВЦЭМ!$A$39:$A$782,$A57,СВЦЭМ!$B$39:$B$782,S$47)+'СЕТ СН'!$G$14+СВЦЭМ!$D$10+'СЕТ СН'!$G$5-'СЕТ СН'!$G$24</f>
        <v>5450.4389382899999</v>
      </c>
      <c r="T57" s="36">
        <f>SUMIFS(СВЦЭМ!$D$39:$D$782,СВЦЭМ!$A$39:$A$782,$A57,СВЦЭМ!$B$39:$B$782,T$47)+'СЕТ СН'!$G$14+СВЦЭМ!$D$10+'СЕТ СН'!$G$5-'СЕТ СН'!$G$24</f>
        <v>5414.3378159200001</v>
      </c>
      <c r="U57" s="36">
        <f>SUMIFS(СВЦЭМ!$D$39:$D$782,СВЦЭМ!$A$39:$A$782,$A57,СВЦЭМ!$B$39:$B$782,U$47)+'СЕТ СН'!$G$14+СВЦЭМ!$D$10+'СЕТ СН'!$G$5-'СЕТ СН'!$G$24</f>
        <v>5396.3925794400002</v>
      </c>
      <c r="V57" s="36">
        <f>SUMIFS(СВЦЭМ!$D$39:$D$782,СВЦЭМ!$A$39:$A$782,$A57,СВЦЭМ!$B$39:$B$782,V$47)+'СЕТ СН'!$G$14+СВЦЭМ!$D$10+'СЕТ СН'!$G$5-'СЕТ СН'!$G$24</f>
        <v>5398.5383312100003</v>
      </c>
      <c r="W57" s="36">
        <f>SUMIFS(СВЦЭМ!$D$39:$D$782,СВЦЭМ!$A$39:$A$782,$A57,СВЦЭМ!$B$39:$B$782,W$47)+'СЕТ СН'!$G$14+СВЦЭМ!$D$10+'СЕТ СН'!$G$5-'СЕТ СН'!$G$24</f>
        <v>5396.2324282600002</v>
      </c>
      <c r="X57" s="36">
        <f>SUMIFS(СВЦЭМ!$D$39:$D$782,СВЦЭМ!$A$39:$A$782,$A57,СВЦЭМ!$B$39:$B$782,X$47)+'СЕТ СН'!$G$14+СВЦЭМ!$D$10+'СЕТ СН'!$G$5-'СЕТ СН'!$G$24</f>
        <v>5429.4180632600001</v>
      </c>
      <c r="Y57" s="36">
        <f>SUMIFS(СВЦЭМ!$D$39:$D$782,СВЦЭМ!$A$39:$A$782,$A57,СВЦЭМ!$B$39:$B$782,Y$47)+'СЕТ СН'!$G$14+СВЦЭМ!$D$10+'СЕТ СН'!$G$5-'СЕТ СН'!$G$24</f>
        <v>5434.7980917799996</v>
      </c>
    </row>
    <row r="58" spans="1:25" ht="15.75" x14ac:dyDescent="0.2">
      <c r="A58" s="35">
        <f t="shared" si="1"/>
        <v>44996</v>
      </c>
      <c r="B58" s="36">
        <f>SUMIFS(СВЦЭМ!$D$39:$D$782,СВЦЭМ!$A$39:$A$782,$A58,СВЦЭМ!$B$39:$B$782,B$47)+'СЕТ СН'!$G$14+СВЦЭМ!$D$10+'СЕТ СН'!$G$5-'СЕТ СН'!$G$24</f>
        <v>5395.7775761600005</v>
      </c>
      <c r="C58" s="36">
        <f>SUMIFS(СВЦЭМ!$D$39:$D$782,СВЦЭМ!$A$39:$A$782,$A58,СВЦЭМ!$B$39:$B$782,C$47)+'СЕТ СН'!$G$14+СВЦЭМ!$D$10+'СЕТ СН'!$G$5-'СЕТ СН'!$G$24</f>
        <v>5452.5447630400004</v>
      </c>
      <c r="D58" s="36">
        <f>SUMIFS(СВЦЭМ!$D$39:$D$782,СВЦЭМ!$A$39:$A$782,$A58,СВЦЭМ!$B$39:$B$782,D$47)+'СЕТ СН'!$G$14+СВЦЭМ!$D$10+'СЕТ СН'!$G$5-'СЕТ СН'!$G$24</f>
        <v>5480.9220081700005</v>
      </c>
      <c r="E58" s="36">
        <f>SUMIFS(СВЦЭМ!$D$39:$D$782,СВЦЭМ!$A$39:$A$782,$A58,СВЦЭМ!$B$39:$B$782,E$47)+'СЕТ СН'!$G$14+СВЦЭМ!$D$10+'СЕТ СН'!$G$5-'СЕТ СН'!$G$24</f>
        <v>5472.1594243300005</v>
      </c>
      <c r="F58" s="36">
        <f>SUMIFS(СВЦЭМ!$D$39:$D$782,СВЦЭМ!$A$39:$A$782,$A58,СВЦЭМ!$B$39:$B$782,F$47)+'СЕТ СН'!$G$14+СВЦЭМ!$D$10+'СЕТ СН'!$G$5-'СЕТ СН'!$G$24</f>
        <v>5467.4106511400005</v>
      </c>
      <c r="G58" s="36">
        <f>SUMIFS(СВЦЭМ!$D$39:$D$782,СВЦЭМ!$A$39:$A$782,$A58,СВЦЭМ!$B$39:$B$782,G$47)+'СЕТ СН'!$G$14+СВЦЭМ!$D$10+'СЕТ СН'!$G$5-'СЕТ СН'!$G$24</f>
        <v>5454.6754355700004</v>
      </c>
      <c r="H58" s="36">
        <f>SUMIFS(СВЦЭМ!$D$39:$D$782,СВЦЭМ!$A$39:$A$782,$A58,СВЦЭМ!$B$39:$B$782,H$47)+'СЕТ СН'!$G$14+СВЦЭМ!$D$10+'СЕТ СН'!$G$5-'СЕТ СН'!$G$24</f>
        <v>5451.4390890600007</v>
      </c>
      <c r="I58" s="36">
        <f>SUMIFS(СВЦЭМ!$D$39:$D$782,СВЦЭМ!$A$39:$A$782,$A58,СВЦЭМ!$B$39:$B$782,I$47)+'СЕТ СН'!$G$14+СВЦЭМ!$D$10+'СЕТ СН'!$G$5-'СЕТ СН'!$G$24</f>
        <v>5431.2537970100002</v>
      </c>
      <c r="J58" s="36">
        <f>SUMIFS(СВЦЭМ!$D$39:$D$782,СВЦЭМ!$A$39:$A$782,$A58,СВЦЭМ!$B$39:$B$782,J$47)+'СЕТ СН'!$G$14+СВЦЭМ!$D$10+'СЕТ СН'!$G$5-'СЕТ СН'!$G$24</f>
        <v>5356.9822190599998</v>
      </c>
      <c r="K58" s="36">
        <f>SUMIFS(СВЦЭМ!$D$39:$D$782,СВЦЭМ!$A$39:$A$782,$A58,СВЦЭМ!$B$39:$B$782,K$47)+'СЕТ СН'!$G$14+СВЦЭМ!$D$10+'СЕТ СН'!$G$5-'СЕТ СН'!$G$24</f>
        <v>5248.6249578300003</v>
      </c>
      <c r="L58" s="36">
        <f>SUMIFS(СВЦЭМ!$D$39:$D$782,СВЦЭМ!$A$39:$A$782,$A58,СВЦЭМ!$B$39:$B$782,L$47)+'СЕТ СН'!$G$14+СВЦЭМ!$D$10+'СЕТ СН'!$G$5-'СЕТ СН'!$G$24</f>
        <v>5235.9806338199996</v>
      </c>
      <c r="M58" s="36">
        <f>SUMIFS(СВЦЭМ!$D$39:$D$782,СВЦЭМ!$A$39:$A$782,$A58,СВЦЭМ!$B$39:$B$782,M$47)+'СЕТ СН'!$G$14+СВЦЭМ!$D$10+'СЕТ СН'!$G$5-'СЕТ СН'!$G$24</f>
        <v>5187.2214416699999</v>
      </c>
      <c r="N58" s="36">
        <f>SUMIFS(СВЦЭМ!$D$39:$D$782,СВЦЭМ!$A$39:$A$782,$A58,СВЦЭМ!$B$39:$B$782,N$47)+'СЕТ СН'!$G$14+СВЦЭМ!$D$10+'СЕТ СН'!$G$5-'СЕТ СН'!$G$24</f>
        <v>5241.8156332300005</v>
      </c>
      <c r="O58" s="36">
        <f>SUMIFS(СВЦЭМ!$D$39:$D$782,СВЦЭМ!$A$39:$A$782,$A58,СВЦЭМ!$B$39:$B$782,O$47)+'СЕТ СН'!$G$14+СВЦЭМ!$D$10+'СЕТ СН'!$G$5-'СЕТ СН'!$G$24</f>
        <v>5288.0123733099999</v>
      </c>
      <c r="P58" s="36">
        <f>SUMIFS(СВЦЭМ!$D$39:$D$782,СВЦЭМ!$A$39:$A$782,$A58,СВЦЭМ!$B$39:$B$782,P$47)+'СЕТ СН'!$G$14+СВЦЭМ!$D$10+'СЕТ СН'!$G$5-'СЕТ СН'!$G$24</f>
        <v>5312.0769419799999</v>
      </c>
      <c r="Q58" s="36">
        <f>SUMIFS(СВЦЭМ!$D$39:$D$782,СВЦЭМ!$A$39:$A$782,$A58,СВЦЭМ!$B$39:$B$782,Q$47)+'СЕТ СН'!$G$14+СВЦЭМ!$D$10+'СЕТ СН'!$G$5-'СЕТ СН'!$G$24</f>
        <v>5321.9757693800002</v>
      </c>
      <c r="R58" s="36">
        <f>SUMIFS(СВЦЭМ!$D$39:$D$782,СВЦЭМ!$A$39:$A$782,$A58,СВЦЭМ!$B$39:$B$782,R$47)+'СЕТ СН'!$G$14+СВЦЭМ!$D$10+'СЕТ СН'!$G$5-'СЕТ СН'!$G$24</f>
        <v>5331.8810127100005</v>
      </c>
      <c r="S58" s="36">
        <f>SUMIFS(СВЦЭМ!$D$39:$D$782,СВЦЭМ!$A$39:$A$782,$A58,СВЦЭМ!$B$39:$B$782,S$47)+'СЕТ СН'!$G$14+СВЦЭМ!$D$10+'СЕТ СН'!$G$5-'СЕТ СН'!$G$24</f>
        <v>5326.5476976099999</v>
      </c>
      <c r="T58" s="36">
        <f>SUMIFS(СВЦЭМ!$D$39:$D$782,СВЦЭМ!$A$39:$A$782,$A58,СВЦЭМ!$B$39:$B$782,T$47)+'СЕТ СН'!$G$14+СВЦЭМ!$D$10+'СЕТ СН'!$G$5-'СЕТ СН'!$G$24</f>
        <v>5299.9683163700001</v>
      </c>
      <c r="U58" s="36">
        <f>SUMIFS(СВЦЭМ!$D$39:$D$782,СВЦЭМ!$A$39:$A$782,$A58,СВЦЭМ!$B$39:$B$782,U$47)+'СЕТ СН'!$G$14+СВЦЭМ!$D$10+'СЕТ СН'!$G$5-'СЕТ СН'!$G$24</f>
        <v>5274.4225929300001</v>
      </c>
      <c r="V58" s="36">
        <f>SUMIFS(СВЦЭМ!$D$39:$D$782,СВЦЭМ!$A$39:$A$782,$A58,СВЦЭМ!$B$39:$B$782,V$47)+'СЕТ СН'!$G$14+СВЦЭМ!$D$10+'СЕТ СН'!$G$5-'СЕТ СН'!$G$24</f>
        <v>5259.6013253600004</v>
      </c>
      <c r="W58" s="36">
        <f>SUMIFS(СВЦЭМ!$D$39:$D$782,СВЦЭМ!$A$39:$A$782,$A58,СВЦЭМ!$B$39:$B$782,W$47)+'СЕТ СН'!$G$14+СВЦЭМ!$D$10+'СЕТ СН'!$G$5-'СЕТ СН'!$G$24</f>
        <v>5270.37598273</v>
      </c>
      <c r="X58" s="36">
        <f>SUMIFS(СВЦЭМ!$D$39:$D$782,СВЦЭМ!$A$39:$A$782,$A58,СВЦЭМ!$B$39:$B$782,X$47)+'СЕТ СН'!$G$14+СВЦЭМ!$D$10+'СЕТ СН'!$G$5-'СЕТ СН'!$G$24</f>
        <v>5311.8859599699999</v>
      </c>
      <c r="Y58" s="36">
        <f>SUMIFS(СВЦЭМ!$D$39:$D$782,СВЦЭМ!$A$39:$A$782,$A58,СВЦЭМ!$B$39:$B$782,Y$47)+'СЕТ СН'!$G$14+СВЦЭМ!$D$10+'СЕТ СН'!$G$5-'СЕТ СН'!$G$24</f>
        <v>5358.5901024000004</v>
      </c>
    </row>
    <row r="59" spans="1:25" ht="15.75" x14ac:dyDescent="0.2">
      <c r="A59" s="35">
        <f t="shared" si="1"/>
        <v>44997</v>
      </c>
      <c r="B59" s="36">
        <f>SUMIFS(СВЦЭМ!$D$39:$D$782,СВЦЭМ!$A$39:$A$782,$A59,СВЦЭМ!$B$39:$B$782,B$47)+'СЕТ СН'!$G$14+СВЦЭМ!$D$10+'СЕТ СН'!$G$5-'СЕТ СН'!$G$24</f>
        <v>5408.1762724600003</v>
      </c>
      <c r="C59" s="36">
        <f>SUMIFS(СВЦЭМ!$D$39:$D$782,СВЦЭМ!$A$39:$A$782,$A59,СВЦЭМ!$B$39:$B$782,C$47)+'СЕТ СН'!$G$14+СВЦЭМ!$D$10+'СЕТ СН'!$G$5-'СЕТ СН'!$G$24</f>
        <v>5469.29330028</v>
      </c>
      <c r="D59" s="36">
        <f>SUMIFS(СВЦЭМ!$D$39:$D$782,СВЦЭМ!$A$39:$A$782,$A59,СВЦЭМ!$B$39:$B$782,D$47)+'СЕТ СН'!$G$14+СВЦЭМ!$D$10+'СЕТ СН'!$G$5-'СЕТ СН'!$G$24</f>
        <v>5499.9394206500001</v>
      </c>
      <c r="E59" s="36">
        <f>SUMIFS(СВЦЭМ!$D$39:$D$782,СВЦЭМ!$A$39:$A$782,$A59,СВЦЭМ!$B$39:$B$782,E$47)+'СЕТ СН'!$G$14+СВЦЭМ!$D$10+'СЕТ СН'!$G$5-'СЕТ СН'!$G$24</f>
        <v>5489.4725243399998</v>
      </c>
      <c r="F59" s="36">
        <f>SUMIFS(СВЦЭМ!$D$39:$D$782,СВЦЭМ!$A$39:$A$782,$A59,СВЦЭМ!$B$39:$B$782,F$47)+'СЕТ СН'!$G$14+СВЦЭМ!$D$10+'СЕТ СН'!$G$5-'СЕТ СН'!$G$24</f>
        <v>5492.6275729099998</v>
      </c>
      <c r="G59" s="36">
        <f>SUMIFS(СВЦЭМ!$D$39:$D$782,СВЦЭМ!$A$39:$A$782,$A59,СВЦЭМ!$B$39:$B$782,G$47)+'СЕТ СН'!$G$14+СВЦЭМ!$D$10+'СЕТ СН'!$G$5-'СЕТ СН'!$G$24</f>
        <v>5486.8207748599998</v>
      </c>
      <c r="H59" s="36">
        <f>SUMIFS(СВЦЭМ!$D$39:$D$782,СВЦЭМ!$A$39:$A$782,$A59,СВЦЭМ!$B$39:$B$782,H$47)+'СЕТ СН'!$G$14+СВЦЭМ!$D$10+'СЕТ СН'!$G$5-'СЕТ СН'!$G$24</f>
        <v>5473.3737878900001</v>
      </c>
      <c r="I59" s="36">
        <f>SUMIFS(СВЦЭМ!$D$39:$D$782,СВЦЭМ!$A$39:$A$782,$A59,СВЦЭМ!$B$39:$B$782,I$47)+'СЕТ СН'!$G$14+СВЦЭМ!$D$10+'СЕТ СН'!$G$5-'СЕТ СН'!$G$24</f>
        <v>5437.45775804</v>
      </c>
      <c r="J59" s="36">
        <f>SUMIFS(СВЦЭМ!$D$39:$D$782,СВЦЭМ!$A$39:$A$782,$A59,СВЦЭМ!$B$39:$B$782,J$47)+'СЕТ СН'!$G$14+СВЦЭМ!$D$10+'СЕТ СН'!$G$5-'СЕТ СН'!$G$24</f>
        <v>5410.3767900500006</v>
      </c>
      <c r="K59" s="36">
        <f>SUMIFS(СВЦЭМ!$D$39:$D$782,СВЦЭМ!$A$39:$A$782,$A59,СВЦЭМ!$B$39:$B$782,K$47)+'СЕТ СН'!$G$14+СВЦЭМ!$D$10+'СЕТ СН'!$G$5-'СЕТ СН'!$G$24</f>
        <v>5333.7734636100004</v>
      </c>
      <c r="L59" s="36">
        <f>SUMIFS(СВЦЭМ!$D$39:$D$782,СВЦЭМ!$A$39:$A$782,$A59,СВЦЭМ!$B$39:$B$782,L$47)+'СЕТ СН'!$G$14+СВЦЭМ!$D$10+'СЕТ СН'!$G$5-'СЕТ СН'!$G$24</f>
        <v>5305.7485946400002</v>
      </c>
      <c r="M59" s="36">
        <f>SUMIFS(СВЦЭМ!$D$39:$D$782,СВЦЭМ!$A$39:$A$782,$A59,СВЦЭМ!$B$39:$B$782,M$47)+'СЕТ СН'!$G$14+СВЦЭМ!$D$10+'СЕТ СН'!$G$5-'СЕТ СН'!$G$24</f>
        <v>5307.2686455000003</v>
      </c>
      <c r="N59" s="36">
        <f>SUMIFS(СВЦЭМ!$D$39:$D$782,СВЦЭМ!$A$39:$A$782,$A59,СВЦЭМ!$B$39:$B$782,N$47)+'СЕТ СН'!$G$14+СВЦЭМ!$D$10+'СЕТ СН'!$G$5-'СЕТ СН'!$G$24</f>
        <v>5335.1676484199998</v>
      </c>
      <c r="O59" s="36">
        <f>SUMIFS(СВЦЭМ!$D$39:$D$782,СВЦЭМ!$A$39:$A$782,$A59,СВЦЭМ!$B$39:$B$782,O$47)+'СЕТ СН'!$G$14+СВЦЭМ!$D$10+'СЕТ СН'!$G$5-'СЕТ СН'!$G$24</f>
        <v>5361.2514119300004</v>
      </c>
      <c r="P59" s="36">
        <f>SUMIFS(СВЦЭМ!$D$39:$D$782,СВЦЭМ!$A$39:$A$782,$A59,СВЦЭМ!$B$39:$B$782,P$47)+'СЕТ СН'!$G$14+СВЦЭМ!$D$10+'СЕТ СН'!$G$5-'СЕТ СН'!$G$24</f>
        <v>5378.7613901799996</v>
      </c>
      <c r="Q59" s="36">
        <f>SUMIFS(СВЦЭМ!$D$39:$D$782,СВЦЭМ!$A$39:$A$782,$A59,СВЦЭМ!$B$39:$B$782,Q$47)+'СЕТ СН'!$G$14+СВЦЭМ!$D$10+'СЕТ СН'!$G$5-'СЕТ СН'!$G$24</f>
        <v>5390.33927253</v>
      </c>
      <c r="R59" s="36">
        <f>SUMIFS(СВЦЭМ!$D$39:$D$782,СВЦЭМ!$A$39:$A$782,$A59,СВЦЭМ!$B$39:$B$782,R$47)+'СЕТ СН'!$G$14+СВЦЭМ!$D$10+'СЕТ СН'!$G$5-'СЕТ СН'!$G$24</f>
        <v>5386.3263622499999</v>
      </c>
      <c r="S59" s="36">
        <f>SUMIFS(СВЦЭМ!$D$39:$D$782,СВЦЭМ!$A$39:$A$782,$A59,СВЦЭМ!$B$39:$B$782,S$47)+'СЕТ СН'!$G$14+СВЦЭМ!$D$10+'СЕТ СН'!$G$5-'СЕТ СН'!$G$24</f>
        <v>5366.6571729300003</v>
      </c>
      <c r="T59" s="36">
        <f>SUMIFS(СВЦЭМ!$D$39:$D$782,СВЦЭМ!$A$39:$A$782,$A59,СВЦЭМ!$B$39:$B$782,T$47)+'СЕТ СН'!$G$14+СВЦЭМ!$D$10+'СЕТ СН'!$G$5-'СЕТ СН'!$G$24</f>
        <v>5340.2778069300002</v>
      </c>
      <c r="U59" s="36">
        <f>SUMIFS(СВЦЭМ!$D$39:$D$782,СВЦЭМ!$A$39:$A$782,$A59,СВЦЭМ!$B$39:$B$782,U$47)+'СЕТ СН'!$G$14+СВЦЭМ!$D$10+'СЕТ СН'!$G$5-'СЕТ СН'!$G$24</f>
        <v>5317.0621292599999</v>
      </c>
      <c r="V59" s="36">
        <f>SUMIFS(СВЦЭМ!$D$39:$D$782,СВЦЭМ!$A$39:$A$782,$A59,СВЦЭМ!$B$39:$B$782,V$47)+'СЕТ СН'!$G$14+СВЦЭМ!$D$10+'СЕТ СН'!$G$5-'СЕТ СН'!$G$24</f>
        <v>5348.9069284300003</v>
      </c>
      <c r="W59" s="36">
        <f>SUMIFS(СВЦЭМ!$D$39:$D$782,СВЦЭМ!$A$39:$A$782,$A59,СВЦЭМ!$B$39:$B$782,W$47)+'СЕТ СН'!$G$14+СВЦЭМ!$D$10+'СЕТ СН'!$G$5-'СЕТ СН'!$G$24</f>
        <v>5354.71331878</v>
      </c>
      <c r="X59" s="36">
        <f>SUMIFS(СВЦЭМ!$D$39:$D$782,СВЦЭМ!$A$39:$A$782,$A59,СВЦЭМ!$B$39:$B$782,X$47)+'СЕТ СН'!$G$14+СВЦЭМ!$D$10+'СЕТ СН'!$G$5-'СЕТ СН'!$G$24</f>
        <v>5396.8324380600006</v>
      </c>
      <c r="Y59" s="36">
        <f>SUMIFS(СВЦЭМ!$D$39:$D$782,СВЦЭМ!$A$39:$A$782,$A59,СВЦЭМ!$B$39:$B$782,Y$47)+'СЕТ СН'!$G$14+СВЦЭМ!$D$10+'СЕТ СН'!$G$5-'СЕТ СН'!$G$24</f>
        <v>5427.5512590899998</v>
      </c>
    </row>
    <row r="60" spans="1:25" ht="15.75" x14ac:dyDescent="0.2">
      <c r="A60" s="35">
        <f t="shared" si="1"/>
        <v>44998</v>
      </c>
      <c r="B60" s="36">
        <f>SUMIFS(СВЦЭМ!$D$39:$D$782,СВЦЭМ!$A$39:$A$782,$A60,СВЦЭМ!$B$39:$B$782,B$47)+'СЕТ СН'!$G$14+СВЦЭМ!$D$10+'СЕТ СН'!$G$5-'СЕТ СН'!$G$24</f>
        <v>5424.1285395200002</v>
      </c>
      <c r="C60" s="36">
        <f>SUMIFS(СВЦЭМ!$D$39:$D$782,СВЦЭМ!$A$39:$A$782,$A60,СВЦЭМ!$B$39:$B$782,C$47)+'СЕТ СН'!$G$14+СВЦЭМ!$D$10+'СЕТ СН'!$G$5-'СЕТ СН'!$G$24</f>
        <v>5461.2688797299998</v>
      </c>
      <c r="D60" s="36">
        <f>SUMIFS(СВЦЭМ!$D$39:$D$782,СВЦЭМ!$A$39:$A$782,$A60,СВЦЭМ!$B$39:$B$782,D$47)+'СЕТ СН'!$G$14+СВЦЭМ!$D$10+'СЕТ СН'!$G$5-'СЕТ СН'!$G$24</f>
        <v>5496.71022507</v>
      </c>
      <c r="E60" s="36">
        <f>SUMIFS(СВЦЭМ!$D$39:$D$782,СВЦЭМ!$A$39:$A$782,$A60,СВЦЭМ!$B$39:$B$782,E$47)+'СЕТ СН'!$G$14+СВЦЭМ!$D$10+'СЕТ СН'!$G$5-'СЕТ СН'!$G$24</f>
        <v>5498.3698752399996</v>
      </c>
      <c r="F60" s="36">
        <f>SUMIFS(СВЦЭМ!$D$39:$D$782,СВЦЭМ!$A$39:$A$782,$A60,СВЦЭМ!$B$39:$B$782,F$47)+'СЕТ СН'!$G$14+СВЦЭМ!$D$10+'СЕТ СН'!$G$5-'СЕТ СН'!$G$24</f>
        <v>5511.9625675999996</v>
      </c>
      <c r="G60" s="36">
        <f>SUMIFS(СВЦЭМ!$D$39:$D$782,СВЦЭМ!$A$39:$A$782,$A60,СВЦЭМ!$B$39:$B$782,G$47)+'СЕТ СН'!$G$14+СВЦЭМ!$D$10+'СЕТ СН'!$G$5-'СЕТ СН'!$G$24</f>
        <v>5487.1781702999997</v>
      </c>
      <c r="H60" s="36">
        <f>SUMIFS(СВЦЭМ!$D$39:$D$782,СВЦЭМ!$A$39:$A$782,$A60,СВЦЭМ!$B$39:$B$782,H$47)+'СЕТ СН'!$G$14+СВЦЭМ!$D$10+'СЕТ СН'!$G$5-'СЕТ СН'!$G$24</f>
        <v>5443.4735425600002</v>
      </c>
      <c r="I60" s="36">
        <f>SUMIFS(СВЦЭМ!$D$39:$D$782,СВЦЭМ!$A$39:$A$782,$A60,СВЦЭМ!$B$39:$B$782,I$47)+'СЕТ СН'!$G$14+СВЦЭМ!$D$10+'СЕТ СН'!$G$5-'СЕТ СН'!$G$24</f>
        <v>5406.3687884500005</v>
      </c>
      <c r="J60" s="36">
        <f>SUMIFS(СВЦЭМ!$D$39:$D$782,СВЦЭМ!$A$39:$A$782,$A60,СВЦЭМ!$B$39:$B$782,J$47)+'СЕТ СН'!$G$14+СВЦЭМ!$D$10+'СЕТ СН'!$G$5-'СЕТ СН'!$G$24</f>
        <v>5406.1068781699996</v>
      </c>
      <c r="K60" s="36">
        <f>SUMIFS(СВЦЭМ!$D$39:$D$782,СВЦЭМ!$A$39:$A$782,$A60,СВЦЭМ!$B$39:$B$782,K$47)+'СЕТ СН'!$G$14+СВЦЭМ!$D$10+'СЕТ СН'!$G$5-'СЕТ СН'!$G$24</f>
        <v>5363.3959030400001</v>
      </c>
      <c r="L60" s="36">
        <f>SUMIFS(СВЦЭМ!$D$39:$D$782,СВЦЭМ!$A$39:$A$782,$A60,СВЦЭМ!$B$39:$B$782,L$47)+'СЕТ СН'!$G$14+СВЦЭМ!$D$10+'СЕТ СН'!$G$5-'СЕТ СН'!$G$24</f>
        <v>5369.4580564099997</v>
      </c>
      <c r="M60" s="36">
        <f>SUMIFS(СВЦЭМ!$D$39:$D$782,СВЦЭМ!$A$39:$A$782,$A60,СВЦЭМ!$B$39:$B$782,M$47)+'СЕТ СН'!$G$14+СВЦЭМ!$D$10+'СЕТ СН'!$G$5-'СЕТ СН'!$G$24</f>
        <v>5372.3491806900001</v>
      </c>
      <c r="N60" s="36">
        <f>SUMIFS(СВЦЭМ!$D$39:$D$782,СВЦЭМ!$A$39:$A$782,$A60,СВЦЭМ!$B$39:$B$782,N$47)+'СЕТ СН'!$G$14+СВЦЭМ!$D$10+'СЕТ СН'!$G$5-'СЕТ СН'!$G$24</f>
        <v>5395.3184446100004</v>
      </c>
      <c r="O60" s="36">
        <f>SUMIFS(СВЦЭМ!$D$39:$D$782,СВЦЭМ!$A$39:$A$782,$A60,СВЦЭМ!$B$39:$B$782,O$47)+'СЕТ СН'!$G$14+СВЦЭМ!$D$10+'СЕТ СН'!$G$5-'СЕТ СН'!$G$24</f>
        <v>5418.76773615</v>
      </c>
      <c r="P60" s="36">
        <f>SUMIFS(СВЦЭМ!$D$39:$D$782,СВЦЭМ!$A$39:$A$782,$A60,СВЦЭМ!$B$39:$B$782,P$47)+'СЕТ СН'!$G$14+СВЦЭМ!$D$10+'СЕТ СН'!$G$5-'СЕТ СН'!$G$24</f>
        <v>5422.7235042000002</v>
      </c>
      <c r="Q60" s="36">
        <f>SUMIFS(СВЦЭМ!$D$39:$D$782,СВЦЭМ!$A$39:$A$782,$A60,СВЦЭМ!$B$39:$B$782,Q$47)+'СЕТ СН'!$G$14+СВЦЭМ!$D$10+'СЕТ СН'!$G$5-'СЕТ СН'!$G$24</f>
        <v>5419.05135488</v>
      </c>
      <c r="R60" s="36">
        <f>SUMIFS(СВЦЭМ!$D$39:$D$782,СВЦЭМ!$A$39:$A$782,$A60,СВЦЭМ!$B$39:$B$782,R$47)+'СЕТ СН'!$G$14+СВЦЭМ!$D$10+'СЕТ СН'!$G$5-'СЕТ СН'!$G$24</f>
        <v>5421.9227599400001</v>
      </c>
      <c r="S60" s="36">
        <f>SUMIFS(СВЦЭМ!$D$39:$D$782,СВЦЭМ!$A$39:$A$782,$A60,СВЦЭМ!$B$39:$B$782,S$47)+'СЕТ СН'!$G$14+СВЦЭМ!$D$10+'СЕТ СН'!$G$5-'СЕТ СН'!$G$24</f>
        <v>5415.8373121700006</v>
      </c>
      <c r="T60" s="36">
        <f>SUMIFS(СВЦЭМ!$D$39:$D$782,СВЦЭМ!$A$39:$A$782,$A60,СВЦЭМ!$B$39:$B$782,T$47)+'СЕТ СН'!$G$14+СВЦЭМ!$D$10+'СЕТ СН'!$G$5-'СЕТ СН'!$G$24</f>
        <v>5393.84766838</v>
      </c>
      <c r="U60" s="36">
        <f>SUMIFS(СВЦЭМ!$D$39:$D$782,СВЦЭМ!$A$39:$A$782,$A60,СВЦЭМ!$B$39:$B$782,U$47)+'СЕТ СН'!$G$14+СВЦЭМ!$D$10+'СЕТ СН'!$G$5-'СЕТ СН'!$G$24</f>
        <v>5365.7855630499998</v>
      </c>
      <c r="V60" s="36">
        <f>SUMIFS(СВЦЭМ!$D$39:$D$782,СВЦЭМ!$A$39:$A$782,$A60,СВЦЭМ!$B$39:$B$782,V$47)+'СЕТ СН'!$G$14+СВЦЭМ!$D$10+'СЕТ СН'!$G$5-'СЕТ СН'!$G$24</f>
        <v>5363.1551639099998</v>
      </c>
      <c r="W60" s="36">
        <f>SUMIFS(СВЦЭМ!$D$39:$D$782,СВЦЭМ!$A$39:$A$782,$A60,СВЦЭМ!$B$39:$B$782,W$47)+'СЕТ СН'!$G$14+СВЦЭМ!$D$10+'СЕТ СН'!$G$5-'СЕТ СН'!$G$24</f>
        <v>5360.4361590799999</v>
      </c>
      <c r="X60" s="36">
        <f>SUMIFS(СВЦЭМ!$D$39:$D$782,СВЦЭМ!$A$39:$A$782,$A60,СВЦЭМ!$B$39:$B$782,X$47)+'СЕТ СН'!$G$14+СВЦЭМ!$D$10+'СЕТ СН'!$G$5-'СЕТ СН'!$G$24</f>
        <v>5406.1612897100003</v>
      </c>
      <c r="Y60" s="36">
        <f>SUMIFS(СВЦЭМ!$D$39:$D$782,СВЦЭМ!$A$39:$A$782,$A60,СВЦЭМ!$B$39:$B$782,Y$47)+'СЕТ СН'!$G$14+СВЦЭМ!$D$10+'СЕТ СН'!$G$5-'СЕТ СН'!$G$24</f>
        <v>5399.8168263000007</v>
      </c>
    </row>
    <row r="61" spans="1:25" ht="15.75" x14ac:dyDescent="0.2">
      <c r="A61" s="35">
        <f t="shared" si="1"/>
        <v>44999</v>
      </c>
      <c r="B61" s="36">
        <f>SUMIFS(СВЦЭМ!$D$39:$D$782,СВЦЭМ!$A$39:$A$782,$A61,СВЦЭМ!$B$39:$B$782,B$47)+'СЕТ СН'!$G$14+СВЦЭМ!$D$10+'СЕТ СН'!$G$5-'СЕТ СН'!$G$24</f>
        <v>5485.6340029200001</v>
      </c>
      <c r="C61" s="36">
        <f>SUMIFS(СВЦЭМ!$D$39:$D$782,СВЦЭМ!$A$39:$A$782,$A61,СВЦЭМ!$B$39:$B$782,C$47)+'СЕТ СН'!$G$14+СВЦЭМ!$D$10+'СЕТ СН'!$G$5-'СЕТ СН'!$G$24</f>
        <v>5548.3529438599999</v>
      </c>
      <c r="D61" s="36">
        <f>SUMIFS(СВЦЭМ!$D$39:$D$782,СВЦЭМ!$A$39:$A$782,$A61,СВЦЭМ!$B$39:$B$782,D$47)+'СЕТ СН'!$G$14+СВЦЭМ!$D$10+'СЕТ СН'!$G$5-'СЕТ СН'!$G$24</f>
        <v>5586.8059235600003</v>
      </c>
      <c r="E61" s="36">
        <f>SUMIFS(СВЦЭМ!$D$39:$D$782,СВЦЭМ!$A$39:$A$782,$A61,СВЦЭМ!$B$39:$B$782,E$47)+'СЕТ СН'!$G$14+СВЦЭМ!$D$10+'СЕТ СН'!$G$5-'СЕТ СН'!$G$24</f>
        <v>5592.7151985700002</v>
      </c>
      <c r="F61" s="36">
        <f>SUMIFS(СВЦЭМ!$D$39:$D$782,СВЦЭМ!$A$39:$A$782,$A61,СВЦЭМ!$B$39:$B$782,F$47)+'СЕТ СН'!$G$14+СВЦЭМ!$D$10+'СЕТ СН'!$G$5-'СЕТ СН'!$G$24</f>
        <v>5590.3013176200002</v>
      </c>
      <c r="G61" s="36">
        <f>SUMIFS(СВЦЭМ!$D$39:$D$782,СВЦЭМ!$A$39:$A$782,$A61,СВЦЭМ!$B$39:$B$782,G$47)+'СЕТ СН'!$G$14+СВЦЭМ!$D$10+'СЕТ СН'!$G$5-'СЕТ СН'!$G$24</f>
        <v>5576.0848507000001</v>
      </c>
      <c r="H61" s="36">
        <f>SUMIFS(СВЦЭМ!$D$39:$D$782,СВЦЭМ!$A$39:$A$782,$A61,СВЦЭМ!$B$39:$B$782,H$47)+'СЕТ СН'!$G$14+СВЦЭМ!$D$10+'СЕТ СН'!$G$5-'СЕТ СН'!$G$24</f>
        <v>5508.7518539499997</v>
      </c>
      <c r="I61" s="36">
        <f>SUMIFS(СВЦЭМ!$D$39:$D$782,СВЦЭМ!$A$39:$A$782,$A61,СВЦЭМ!$B$39:$B$782,I$47)+'СЕТ СН'!$G$14+СВЦЭМ!$D$10+'СЕТ СН'!$G$5-'СЕТ СН'!$G$24</f>
        <v>5436.3710031099999</v>
      </c>
      <c r="J61" s="36">
        <f>SUMIFS(СВЦЭМ!$D$39:$D$782,СВЦЭМ!$A$39:$A$782,$A61,СВЦЭМ!$B$39:$B$782,J$47)+'СЕТ СН'!$G$14+СВЦЭМ!$D$10+'СЕТ СН'!$G$5-'СЕТ СН'!$G$24</f>
        <v>5441.0347723200002</v>
      </c>
      <c r="K61" s="36">
        <f>SUMIFS(СВЦЭМ!$D$39:$D$782,СВЦЭМ!$A$39:$A$782,$A61,СВЦЭМ!$B$39:$B$782,K$47)+'СЕТ СН'!$G$14+СВЦЭМ!$D$10+'СЕТ СН'!$G$5-'СЕТ СН'!$G$24</f>
        <v>5399.1032026000003</v>
      </c>
      <c r="L61" s="36">
        <f>SUMIFS(СВЦЭМ!$D$39:$D$782,СВЦЭМ!$A$39:$A$782,$A61,СВЦЭМ!$B$39:$B$782,L$47)+'СЕТ СН'!$G$14+СВЦЭМ!$D$10+'СЕТ СН'!$G$5-'СЕТ СН'!$G$24</f>
        <v>5388.2646079799997</v>
      </c>
      <c r="M61" s="36">
        <f>SUMIFS(СВЦЭМ!$D$39:$D$782,СВЦЭМ!$A$39:$A$782,$A61,СВЦЭМ!$B$39:$B$782,M$47)+'СЕТ СН'!$G$14+СВЦЭМ!$D$10+'СЕТ СН'!$G$5-'СЕТ СН'!$G$24</f>
        <v>5360.2589103199998</v>
      </c>
      <c r="N61" s="36">
        <f>SUMIFS(СВЦЭМ!$D$39:$D$782,СВЦЭМ!$A$39:$A$782,$A61,СВЦЭМ!$B$39:$B$782,N$47)+'СЕТ СН'!$G$14+СВЦЭМ!$D$10+'СЕТ СН'!$G$5-'СЕТ СН'!$G$24</f>
        <v>5394.9034099300006</v>
      </c>
      <c r="O61" s="36">
        <f>SUMIFS(СВЦЭМ!$D$39:$D$782,СВЦЭМ!$A$39:$A$782,$A61,СВЦЭМ!$B$39:$B$782,O$47)+'СЕТ СН'!$G$14+СВЦЭМ!$D$10+'СЕТ СН'!$G$5-'СЕТ СН'!$G$24</f>
        <v>5427.2021885699996</v>
      </c>
      <c r="P61" s="36">
        <f>SUMIFS(СВЦЭМ!$D$39:$D$782,СВЦЭМ!$A$39:$A$782,$A61,СВЦЭМ!$B$39:$B$782,P$47)+'СЕТ СН'!$G$14+СВЦЭМ!$D$10+'СЕТ СН'!$G$5-'СЕТ СН'!$G$24</f>
        <v>5433.7335953399997</v>
      </c>
      <c r="Q61" s="36">
        <f>SUMIFS(СВЦЭМ!$D$39:$D$782,СВЦЭМ!$A$39:$A$782,$A61,СВЦЭМ!$B$39:$B$782,Q$47)+'СЕТ СН'!$G$14+СВЦЭМ!$D$10+'СЕТ СН'!$G$5-'СЕТ СН'!$G$24</f>
        <v>5442.32224658</v>
      </c>
      <c r="R61" s="36">
        <f>SUMIFS(СВЦЭМ!$D$39:$D$782,СВЦЭМ!$A$39:$A$782,$A61,СВЦЭМ!$B$39:$B$782,R$47)+'СЕТ СН'!$G$14+СВЦЭМ!$D$10+'СЕТ СН'!$G$5-'СЕТ СН'!$G$24</f>
        <v>5430.4671960800006</v>
      </c>
      <c r="S61" s="36">
        <f>SUMIFS(СВЦЭМ!$D$39:$D$782,СВЦЭМ!$A$39:$A$782,$A61,СВЦЭМ!$B$39:$B$782,S$47)+'СЕТ СН'!$G$14+СВЦЭМ!$D$10+'СЕТ СН'!$G$5-'СЕТ СН'!$G$24</f>
        <v>5406.6475410500007</v>
      </c>
      <c r="T61" s="36">
        <f>SUMIFS(СВЦЭМ!$D$39:$D$782,СВЦЭМ!$A$39:$A$782,$A61,СВЦЭМ!$B$39:$B$782,T$47)+'СЕТ СН'!$G$14+СВЦЭМ!$D$10+'СЕТ СН'!$G$5-'СЕТ СН'!$G$24</f>
        <v>5389.0000550499999</v>
      </c>
      <c r="U61" s="36">
        <f>SUMIFS(СВЦЭМ!$D$39:$D$782,СВЦЭМ!$A$39:$A$782,$A61,СВЦЭМ!$B$39:$B$782,U$47)+'СЕТ СН'!$G$14+СВЦЭМ!$D$10+'СЕТ СН'!$G$5-'СЕТ СН'!$G$24</f>
        <v>5358.5769086600003</v>
      </c>
      <c r="V61" s="36">
        <f>SUMIFS(СВЦЭМ!$D$39:$D$782,СВЦЭМ!$A$39:$A$782,$A61,СВЦЭМ!$B$39:$B$782,V$47)+'СЕТ СН'!$G$14+СВЦЭМ!$D$10+'СЕТ СН'!$G$5-'СЕТ СН'!$G$24</f>
        <v>5378.4726605900005</v>
      </c>
      <c r="W61" s="36">
        <f>SUMIFS(СВЦЭМ!$D$39:$D$782,СВЦЭМ!$A$39:$A$782,$A61,СВЦЭМ!$B$39:$B$782,W$47)+'СЕТ СН'!$G$14+СВЦЭМ!$D$10+'СЕТ СН'!$G$5-'СЕТ СН'!$G$24</f>
        <v>5396.4730685600007</v>
      </c>
      <c r="X61" s="36">
        <f>SUMIFS(СВЦЭМ!$D$39:$D$782,СВЦЭМ!$A$39:$A$782,$A61,СВЦЭМ!$B$39:$B$782,X$47)+'СЕТ СН'!$G$14+СВЦЭМ!$D$10+'СЕТ СН'!$G$5-'СЕТ СН'!$G$24</f>
        <v>5437.6662784</v>
      </c>
      <c r="Y61" s="36">
        <f>SUMIFS(СВЦЭМ!$D$39:$D$782,СВЦЭМ!$A$39:$A$782,$A61,СВЦЭМ!$B$39:$B$782,Y$47)+'СЕТ СН'!$G$14+СВЦЭМ!$D$10+'СЕТ СН'!$G$5-'СЕТ СН'!$G$24</f>
        <v>5446.6673807099996</v>
      </c>
    </row>
    <row r="62" spans="1:25" ht="15.75" x14ac:dyDescent="0.2">
      <c r="A62" s="35">
        <f t="shared" si="1"/>
        <v>45000</v>
      </c>
      <c r="B62" s="36">
        <f>SUMIFS(СВЦЭМ!$D$39:$D$782,СВЦЭМ!$A$39:$A$782,$A62,СВЦЭМ!$B$39:$B$782,B$47)+'СЕТ СН'!$G$14+СВЦЭМ!$D$10+'СЕТ СН'!$G$5-'СЕТ СН'!$G$24</f>
        <v>5473.0418132100003</v>
      </c>
      <c r="C62" s="36">
        <f>SUMIFS(СВЦЭМ!$D$39:$D$782,СВЦЭМ!$A$39:$A$782,$A62,СВЦЭМ!$B$39:$B$782,C$47)+'СЕТ СН'!$G$14+СВЦЭМ!$D$10+'СЕТ СН'!$G$5-'СЕТ СН'!$G$24</f>
        <v>5533.24493308</v>
      </c>
      <c r="D62" s="36">
        <f>SUMIFS(СВЦЭМ!$D$39:$D$782,СВЦЭМ!$A$39:$A$782,$A62,СВЦЭМ!$B$39:$B$782,D$47)+'СЕТ СН'!$G$14+СВЦЭМ!$D$10+'СЕТ СН'!$G$5-'СЕТ СН'!$G$24</f>
        <v>5567.9746443000004</v>
      </c>
      <c r="E62" s="36">
        <f>SUMIFS(СВЦЭМ!$D$39:$D$782,СВЦЭМ!$A$39:$A$782,$A62,СВЦЭМ!$B$39:$B$782,E$47)+'СЕТ СН'!$G$14+СВЦЭМ!$D$10+'СЕТ СН'!$G$5-'СЕТ СН'!$G$24</f>
        <v>5575.5509357700003</v>
      </c>
      <c r="F62" s="36">
        <f>SUMIFS(СВЦЭМ!$D$39:$D$782,СВЦЭМ!$A$39:$A$782,$A62,СВЦЭМ!$B$39:$B$782,F$47)+'СЕТ СН'!$G$14+СВЦЭМ!$D$10+'СЕТ СН'!$G$5-'СЕТ СН'!$G$24</f>
        <v>5576.7987563700008</v>
      </c>
      <c r="G62" s="36">
        <f>SUMIFS(СВЦЭМ!$D$39:$D$782,СВЦЭМ!$A$39:$A$782,$A62,СВЦЭМ!$B$39:$B$782,G$47)+'СЕТ СН'!$G$14+СВЦЭМ!$D$10+'СЕТ СН'!$G$5-'СЕТ СН'!$G$24</f>
        <v>5561.60511649</v>
      </c>
      <c r="H62" s="36">
        <f>SUMIFS(СВЦЭМ!$D$39:$D$782,СВЦЭМ!$A$39:$A$782,$A62,СВЦЭМ!$B$39:$B$782,H$47)+'СЕТ СН'!$G$14+СВЦЭМ!$D$10+'СЕТ СН'!$G$5-'СЕТ СН'!$G$24</f>
        <v>5487.1093716400001</v>
      </c>
      <c r="I62" s="36">
        <f>SUMIFS(СВЦЭМ!$D$39:$D$782,СВЦЭМ!$A$39:$A$782,$A62,СВЦЭМ!$B$39:$B$782,I$47)+'СЕТ СН'!$G$14+СВЦЭМ!$D$10+'СЕТ СН'!$G$5-'СЕТ СН'!$G$24</f>
        <v>5414.8432618799998</v>
      </c>
      <c r="J62" s="36">
        <f>SUMIFS(СВЦЭМ!$D$39:$D$782,СВЦЭМ!$A$39:$A$782,$A62,СВЦЭМ!$B$39:$B$782,J$47)+'СЕТ СН'!$G$14+СВЦЭМ!$D$10+'СЕТ СН'!$G$5-'СЕТ СН'!$G$24</f>
        <v>5416.3920492200004</v>
      </c>
      <c r="K62" s="36">
        <f>SUMIFS(СВЦЭМ!$D$39:$D$782,СВЦЭМ!$A$39:$A$782,$A62,СВЦЭМ!$B$39:$B$782,K$47)+'СЕТ СН'!$G$14+СВЦЭМ!$D$10+'СЕТ СН'!$G$5-'СЕТ СН'!$G$24</f>
        <v>5373.7653936699999</v>
      </c>
      <c r="L62" s="36">
        <f>SUMIFS(СВЦЭМ!$D$39:$D$782,СВЦЭМ!$A$39:$A$782,$A62,СВЦЭМ!$B$39:$B$782,L$47)+'СЕТ СН'!$G$14+СВЦЭМ!$D$10+'СЕТ СН'!$G$5-'СЕТ СН'!$G$24</f>
        <v>5361.9685813100004</v>
      </c>
      <c r="M62" s="36">
        <f>SUMIFS(СВЦЭМ!$D$39:$D$782,СВЦЭМ!$A$39:$A$782,$A62,СВЦЭМ!$B$39:$B$782,M$47)+'СЕТ СН'!$G$14+СВЦЭМ!$D$10+'СЕТ СН'!$G$5-'СЕТ СН'!$G$24</f>
        <v>5372.9314966100001</v>
      </c>
      <c r="N62" s="36">
        <f>SUMIFS(СВЦЭМ!$D$39:$D$782,СВЦЭМ!$A$39:$A$782,$A62,СВЦЭМ!$B$39:$B$782,N$47)+'СЕТ СН'!$G$14+СВЦЭМ!$D$10+'СЕТ СН'!$G$5-'СЕТ СН'!$G$24</f>
        <v>5408.1326113699997</v>
      </c>
      <c r="O62" s="36">
        <f>SUMIFS(СВЦЭМ!$D$39:$D$782,СВЦЭМ!$A$39:$A$782,$A62,СВЦЭМ!$B$39:$B$782,O$47)+'СЕТ СН'!$G$14+СВЦЭМ!$D$10+'СЕТ СН'!$G$5-'СЕТ СН'!$G$24</f>
        <v>5417.6096061900007</v>
      </c>
      <c r="P62" s="36">
        <f>SUMIFS(СВЦЭМ!$D$39:$D$782,СВЦЭМ!$A$39:$A$782,$A62,СВЦЭМ!$B$39:$B$782,P$47)+'СЕТ СН'!$G$14+СВЦЭМ!$D$10+'СЕТ СН'!$G$5-'СЕТ СН'!$G$24</f>
        <v>5422.25412942</v>
      </c>
      <c r="Q62" s="36">
        <f>SUMIFS(СВЦЭМ!$D$39:$D$782,СВЦЭМ!$A$39:$A$782,$A62,СВЦЭМ!$B$39:$B$782,Q$47)+'СЕТ СН'!$G$14+СВЦЭМ!$D$10+'СЕТ СН'!$G$5-'СЕТ СН'!$G$24</f>
        <v>5434.74732718</v>
      </c>
      <c r="R62" s="36">
        <f>SUMIFS(СВЦЭМ!$D$39:$D$782,СВЦЭМ!$A$39:$A$782,$A62,СВЦЭМ!$B$39:$B$782,R$47)+'СЕТ СН'!$G$14+СВЦЭМ!$D$10+'СЕТ СН'!$G$5-'СЕТ СН'!$G$24</f>
        <v>5428.5027245500005</v>
      </c>
      <c r="S62" s="36">
        <f>SUMIFS(СВЦЭМ!$D$39:$D$782,СВЦЭМ!$A$39:$A$782,$A62,СВЦЭМ!$B$39:$B$782,S$47)+'СЕТ СН'!$G$14+СВЦЭМ!$D$10+'СЕТ СН'!$G$5-'СЕТ СН'!$G$24</f>
        <v>5404.8358598499999</v>
      </c>
      <c r="T62" s="36">
        <f>SUMIFS(СВЦЭМ!$D$39:$D$782,СВЦЭМ!$A$39:$A$782,$A62,СВЦЭМ!$B$39:$B$782,T$47)+'СЕТ СН'!$G$14+СВЦЭМ!$D$10+'СЕТ СН'!$G$5-'СЕТ СН'!$G$24</f>
        <v>5379.6404645500006</v>
      </c>
      <c r="U62" s="36">
        <f>SUMIFS(СВЦЭМ!$D$39:$D$782,СВЦЭМ!$A$39:$A$782,$A62,СВЦЭМ!$B$39:$B$782,U$47)+'СЕТ СН'!$G$14+СВЦЭМ!$D$10+'СЕТ СН'!$G$5-'СЕТ СН'!$G$24</f>
        <v>5350.3401234000003</v>
      </c>
      <c r="V62" s="36">
        <f>SUMIFS(СВЦЭМ!$D$39:$D$782,СВЦЭМ!$A$39:$A$782,$A62,СВЦЭМ!$B$39:$B$782,V$47)+'СЕТ СН'!$G$14+СВЦЭМ!$D$10+'СЕТ СН'!$G$5-'СЕТ СН'!$G$24</f>
        <v>5350.6106558199999</v>
      </c>
      <c r="W62" s="36">
        <f>SUMIFS(СВЦЭМ!$D$39:$D$782,СВЦЭМ!$A$39:$A$782,$A62,СВЦЭМ!$B$39:$B$782,W$47)+'СЕТ СН'!$G$14+СВЦЭМ!$D$10+'СЕТ СН'!$G$5-'СЕТ СН'!$G$24</f>
        <v>5365.1010823500001</v>
      </c>
      <c r="X62" s="36">
        <f>SUMIFS(СВЦЭМ!$D$39:$D$782,СВЦЭМ!$A$39:$A$782,$A62,СВЦЭМ!$B$39:$B$782,X$47)+'СЕТ СН'!$G$14+СВЦЭМ!$D$10+'СЕТ СН'!$G$5-'СЕТ СН'!$G$24</f>
        <v>5403.4421576300001</v>
      </c>
      <c r="Y62" s="36">
        <f>SUMIFS(СВЦЭМ!$D$39:$D$782,СВЦЭМ!$A$39:$A$782,$A62,СВЦЭМ!$B$39:$B$782,Y$47)+'СЕТ СН'!$G$14+СВЦЭМ!$D$10+'СЕТ СН'!$G$5-'СЕТ СН'!$G$24</f>
        <v>5425.9380561899998</v>
      </c>
    </row>
    <row r="63" spans="1:25" ht="15.75" x14ac:dyDescent="0.2">
      <c r="A63" s="35">
        <f t="shared" si="1"/>
        <v>45001</v>
      </c>
      <c r="B63" s="36">
        <f>SUMIFS(СВЦЭМ!$D$39:$D$782,СВЦЭМ!$A$39:$A$782,$A63,СВЦЭМ!$B$39:$B$782,B$47)+'СЕТ СН'!$G$14+СВЦЭМ!$D$10+'СЕТ СН'!$G$5-'СЕТ СН'!$G$24</f>
        <v>5428.0258349900005</v>
      </c>
      <c r="C63" s="36">
        <f>SUMIFS(СВЦЭМ!$D$39:$D$782,СВЦЭМ!$A$39:$A$782,$A63,СВЦЭМ!$B$39:$B$782,C$47)+'СЕТ СН'!$G$14+СВЦЭМ!$D$10+'СЕТ СН'!$G$5-'СЕТ СН'!$G$24</f>
        <v>5493.2238159799999</v>
      </c>
      <c r="D63" s="36">
        <f>SUMIFS(СВЦЭМ!$D$39:$D$782,СВЦЭМ!$A$39:$A$782,$A63,СВЦЭМ!$B$39:$B$782,D$47)+'СЕТ СН'!$G$14+СВЦЭМ!$D$10+'СЕТ СН'!$G$5-'СЕТ СН'!$G$24</f>
        <v>5517.3758197700008</v>
      </c>
      <c r="E63" s="36">
        <f>SUMIFS(СВЦЭМ!$D$39:$D$782,СВЦЭМ!$A$39:$A$782,$A63,СВЦЭМ!$B$39:$B$782,E$47)+'СЕТ СН'!$G$14+СВЦЭМ!$D$10+'СЕТ СН'!$G$5-'СЕТ СН'!$G$24</f>
        <v>5537.1898952299998</v>
      </c>
      <c r="F63" s="36">
        <f>SUMIFS(СВЦЭМ!$D$39:$D$782,СВЦЭМ!$A$39:$A$782,$A63,СВЦЭМ!$B$39:$B$782,F$47)+'СЕТ СН'!$G$14+СВЦЭМ!$D$10+'СЕТ СН'!$G$5-'СЕТ СН'!$G$24</f>
        <v>5541.7114201200002</v>
      </c>
      <c r="G63" s="36">
        <f>SUMIFS(СВЦЭМ!$D$39:$D$782,СВЦЭМ!$A$39:$A$782,$A63,СВЦЭМ!$B$39:$B$782,G$47)+'СЕТ СН'!$G$14+СВЦЭМ!$D$10+'СЕТ СН'!$G$5-'СЕТ СН'!$G$24</f>
        <v>5520.5575917599999</v>
      </c>
      <c r="H63" s="36">
        <f>SUMIFS(СВЦЭМ!$D$39:$D$782,СВЦЭМ!$A$39:$A$782,$A63,СВЦЭМ!$B$39:$B$782,H$47)+'СЕТ СН'!$G$14+СВЦЭМ!$D$10+'СЕТ СН'!$G$5-'СЕТ СН'!$G$24</f>
        <v>5447.2347133900003</v>
      </c>
      <c r="I63" s="36">
        <f>SUMIFS(СВЦЭМ!$D$39:$D$782,СВЦЭМ!$A$39:$A$782,$A63,СВЦЭМ!$B$39:$B$782,I$47)+'СЕТ СН'!$G$14+СВЦЭМ!$D$10+'СЕТ СН'!$G$5-'СЕТ СН'!$G$24</f>
        <v>5416.7867083800002</v>
      </c>
      <c r="J63" s="36">
        <f>SUMIFS(СВЦЭМ!$D$39:$D$782,СВЦЭМ!$A$39:$A$782,$A63,СВЦЭМ!$B$39:$B$782,J$47)+'СЕТ СН'!$G$14+СВЦЭМ!$D$10+'СЕТ СН'!$G$5-'СЕТ СН'!$G$24</f>
        <v>5415.1489573199997</v>
      </c>
      <c r="K63" s="36">
        <f>SUMIFS(СВЦЭМ!$D$39:$D$782,СВЦЭМ!$A$39:$A$782,$A63,СВЦЭМ!$B$39:$B$782,K$47)+'СЕТ СН'!$G$14+СВЦЭМ!$D$10+'СЕТ СН'!$G$5-'СЕТ СН'!$G$24</f>
        <v>5398.19247</v>
      </c>
      <c r="L63" s="36">
        <f>SUMIFS(СВЦЭМ!$D$39:$D$782,СВЦЭМ!$A$39:$A$782,$A63,СВЦЭМ!$B$39:$B$782,L$47)+'СЕТ СН'!$G$14+СВЦЭМ!$D$10+'СЕТ СН'!$G$5-'СЕТ СН'!$G$24</f>
        <v>5424.2223413400006</v>
      </c>
      <c r="M63" s="36">
        <f>SUMIFS(СВЦЭМ!$D$39:$D$782,СВЦЭМ!$A$39:$A$782,$A63,СВЦЭМ!$B$39:$B$782,M$47)+'СЕТ СН'!$G$14+СВЦЭМ!$D$10+'СЕТ СН'!$G$5-'СЕТ СН'!$G$24</f>
        <v>5454.6884724199999</v>
      </c>
      <c r="N63" s="36">
        <f>SUMIFS(СВЦЭМ!$D$39:$D$782,СВЦЭМ!$A$39:$A$782,$A63,СВЦЭМ!$B$39:$B$782,N$47)+'СЕТ СН'!$G$14+СВЦЭМ!$D$10+'СЕТ СН'!$G$5-'СЕТ СН'!$G$24</f>
        <v>5491.5134967399999</v>
      </c>
      <c r="O63" s="36">
        <f>SUMIFS(СВЦЭМ!$D$39:$D$782,СВЦЭМ!$A$39:$A$782,$A63,СВЦЭМ!$B$39:$B$782,O$47)+'СЕТ СН'!$G$14+СВЦЭМ!$D$10+'СЕТ СН'!$G$5-'СЕТ СН'!$G$24</f>
        <v>5502.7104735299999</v>
      </c>
      <c r="P63" s="36">
        <f>SUMIFS(СВЦЭМ!$D$39:$D$782,СВЦЭМ!$A$39:$A$782,$A63,СВЦЭМ!$B$39:$B$782,P$47)+'СЕТ СН'!$G$14+СВЦЭМ!$D$10+'СЕТ СН'!$G$5-'СЕТ СН'!$G$24</f>
        <v>5515.0815741300003</v>
      </c>
      <c r="Q63" s="36">
        <f>SUMIFS(СВЦЭМ!$D$39:$D$782,СВЦЭМ!$A$39:$A$782,$A63,СВЦЭМ!$B$39:$B$782,Q$47)+'СЕТ СН'!$G$14+СВЦЭМ!$D$10+'СЕТ СН'!$G$5-'СЕТ СН'!$G$24</f>
        <v>5514.7387163399999</v>
      </c>
      <c r="R63" s="36">
        <f>SUMIFS(СВЦЭМ!$D$39:$D$782,СВЦЭМ!$A$39:$A$782,$A63,СВЦЭМ!$B$39:$B$782,R$47)+'СЕТ СН'!$G$14+СВЦЭМ!$D$10+'СЕТ СН'!$G$5-'СЕТ СН'!$G$24</f>
        <v>5528.72709132</v>
      </c>
      <c r="S63" s="36">
        <f>SUMIFS(СВЦЭМ!$D$39:$D$782,СВЦЭМ!$A$39:$A$782,$A63,СВЦЭМ!$B$39:$B$782,S$47)+'СЕТ СН'!$G$14+СВЦЭМ!$D$10+'СЕТ СН'!$G$5-'СЕТ СН'!$G$24</f>
        <v>5509.5783069999998</v>
      </c>
      <c r="T63" s="36">
        <f>SUMIFS(СВЦЭМ!$D$39:$D$782,СВЦЭМ!$A$39:$A$782,$A63,СВЦЭМ!$B$39:$B$782,T$47)+'СЕТ СН'!$G$14+СВЦЭМ!$D$10+'СЕТ СН'!$G$5-'СЕТ СН'!$G$24</f>
        <v>5449.1483287900001</v>
      </c>
      <c r="U63" s="36">
        <f>SUMIFS(СВЦЭМ!$D$39:$D$782,СВЦЭМ!$A$39:$A$782,$A63,СВЦЭМ!$B$39:$B$782,U$47)+'СЕТ СН'!$G$14+СВЦЭМ!$D$10+'СЕТ СН'!$G$5-'СЕТ СН'!$G$24</f>
        <v>5410.6132869800003</v>
      </c>
      <c r="V63" s="36">
        <f>SUMIFS(СВЦЭМ!$D$39:$D$782,СВЦЭМ!$A$39:$A$782,$A63,СВЦЭМ!$B$39:$B$782,V$47)+'СЕТ СН'!$G$14+СВЦЭМ!$D$10+'СЕТ СН'!$G$5-'СЕТ СН'!$G$24</f>
        <v>5405.5445048600004</v>
      </c>
      <c r="W63" s="36">
        <f>SUMIFS(СВЦЭМ!$D$39:$D$782,СВЦЭМ!$A$39:$A$782,$A63,СВЦЭМ!$B$39:$B$782,W$47)+'СЕТ СН'!$G$14+СВЦЭМ!$D$10+'СЕТ СН'!$G$5-'СЕТ СН'!$G$24</f>
        <v>5429.6602135000003</v>
      </c>
      <c r="X63" s="36">
        <f>SUMIFS(СВЦЭМ!$D$39:$D$782,СВЦЭМ!$A$39:$A$782,$A63,СВЦЭМ!$B$39:$B$782,X$47)+'СЕТ СН'!$G$14+СВЦЭМ!$D$10+'СЕТ СН'!$G$5-'СЕТ СН'!$G$24</f>
        <v>5411.4965317599999</v>
      </c>
      <c r="Y63" s="36">
        <f>SUMIFS(СВЦЭМ!$D$39:$D$782,СВЦЭМ!$A$39:$A$782,$A63,СВЦЭМ!$B$39:$B$782,Y$47)+'СЕТ СН'!$G$14+СВЦЭМ!$D$10+'СЕТ СН'!$G$5-'СЕТ СН'!$G$24</f>
        <v>5436.0599287599998</v>
      </c>
    </row>
    <row r="64" spans="1:25" ht="15.75" x14ac:dyDescent="0.2">
      <c r="A64" s="35">
        <f t="shared" si="1"/>
        <v>45002</v>
      </c>
      <c r="B64" s="36">
        <f>SUMIFS(СВЦЭМ!$D$39:$D$782,СВЦЭМ!$A$39:$A$782,$A64,СВЦЭМ!$B$39:$B$782,B$47)+'СЕТ СН'!$G$14+СВЦЭМ!$D$10+'СЕТ СН'!$G$5-'СЕТ СН'!$G$24</f>
        <v>5492.8738050900001</v>
      </c>
      <c r="C64" s="36">
        <f>SUMIFS(СВЦЭМ!$D$39:$D$782,СВЦЭМ!$A$39:$A$782,$A64,СВЦЭМ!$B$39:$B$782,C$47)+'СЕТ СН'!$G$14+СВЦЭМ!$D$10+'СЕТ СН'!$G$5-'СЕТ СН'!$G$24</f>
        <v>5546.98700388</v>
      </c>
      <c r="D64" s="36">
        <f>SUMIFS(СВЦЭМ!$D$39:$D$782,СВЦЭМ!$A$39:$A$782,$A64,СВЦЭМ!$B$39:$B$782,D$47)+'СЕТ СН'!$G$14+СВЦЭМ!$D$10+'СЕТ СН'!$G$5-'СЕТ СН'!$G$24</f>
        <v>5548.9798934299997</v>
      </c>
      <c r="E64" s="36">
        <f>SUMIFS(СВЦЭМ!$D$39:$D$782,СВЦЭМ!$A$39:$A$782,$A64,СВЦЭМ!$B$39:$B$782,E$47)+'СЕТ СН'!$G$14+СВЦЭМ!$D$10+'СЕТ СН'!$G$5-'СЕТ СН'!$G$24</f>
        <v>5542.4096901299999</v>
      </c>
      <c r="F64" s="36">
        <f>SUMIFS(СВЦЭМ!$D$39:$D$782,СВЦЭМ!$A$39:$A$782,$A64,СВЦЭМ!$B$39:$B$782,F$47)+'СЕТ СН'!$G$14+СВЦЭМ!$D$10+'СЕТ СН'!$G$5-'СЕТ СН'!$G$24</f>
        <v>5550.2931006500003</v>
      </c>
      <c r="G64" s="36">
        <f>SUMIFS(СВЦЭМ!$D$39:$D$782,СВЦЭМ!$A$39:$A$782,$A64,СВЦЭМ!$B$39:$B$782,G$47)+'СЕТ СН'!$G$14+СВЦЭМ!$D$10+'СЕТ СН'!$G$5-'СЕТ СН'!$G$24</f>
        <v>5536.1586336600003</v>
      </c>
      <c r="H64" s="36">
        <f>SUMIFS(СВЦЭМ!$D$39:$D$782,СВЦЭМ!$A$39:$A$782,$A64,СВЦЭМ!$B$39:$B$782,H$47)+'СЕТ СН'!$G$14+СВЦЭМ!$D$10+'СЕТ СН'!$G$5-'СЕТ СН'!$G$24</f>
        <v>5488.9319530900002</v>
      </c>
      <c r="I64" s="36">
        <f>SUMIFS(СВЦЭМ!$D$39:$D$782,СВЦЭМ!$A$39:$A$782,$A64,СВЦЭМ!$B$39:$B$782,I$47)+'СЕТ СН'!$G$14+СВЦЭМ!$D$10+'СЕТ СН'!$G$5-'СЕТ СН'!$G$24</f>
        <v>5408.6257841300003</v>
      </c>
      <c r="J64" s="36">
        <f>SUMIFS(СВЦЭМ!$D$39:$D$782,СВЦЭМ!$A$39:$A$782,$A64,СВЦЭМ!$B$39:$B$782,J$47)+'СЕТ СН'!$G$14+СВЦЭМ!$D$10+'СЕТ СН'!$G$5-'СЕТ СН'!$G$24</f>
        <v>5412.7081646699999</v>
      </c>
      <c r="K64" s="36">
        <f>SUMIFS(СВЦЭМ!$D$39:$D$782,СВЦЭМ!$A$39:$A$782,$A64,СВЦЭМ!$B$39:$B$782,K$47)+'СЕТ СН'!$G$14+СВЦЭМ!$D$10+'СЕТ СН'!$G$5-'СЕТ СН'!$G$24</f>
        <v>5403.7230399800001</v>
      </c>
      <c r="L64" s="36">
        <f>SUMIFS(СВЦЭМ!$D$39:$D$782,СВЦЭМ!$A$39:$A$782,$A64,СВЦЭМ!$B$39:$B$782,L$47)+'СЕТ СН'!$G$14+СВЦЭМ!$D$10+'СЕТ СН'!$G$5-'СЕТ СН'!$G$24</f>
        <v>5395.0743537400003</v>
      </c>
      <c r="M64" s="36">
        <f>SUMIFS(СВЦЭМ!$D$39:$D$782,СВЦЭМ!$A$39:$A$782,$A64,СВЦЭМ!$B$39:$B$782,M$47)+'СЕТ СН'!$G$14+СВЦЭМ!$D$10+'СЕТ СН'!$G$5-'СЕТ СН'!$G$24</f>
        <v>5407.5885579100004</v>
      </c>
      <c r="N64" s="36">
        <f>SUMIFS(СВЦЭМ!$D$39:$D$782,СВЦЭМ!$A$39:$A$782,$A64,СВЦЭМ!$B$39:$B$782,N$47)+'СЕТ СН'!$G$14+СВЦЭМ!$D$10+'СЕТ СН'!$G$5-'СЕТ СН'!$G$24</f>
        <v>5439.5385104899997</v>
      </c>
      <c r="O64" s="36">
        <f>SUMIFS(СВЦЭМ!$D$39:$D$782,СВЦЭМ!$A$39:$A$782,$A64,СВЦЭМ!$B$39:$B$782,O$47)+'СЕТ СН'!$G$14+СВЦЭМ!$D$10+'СЕТ СН'!$G$5-'СЕТ СН'!$G$24</f>
        <v>5460.7813412699998</v>
      </c>
      <c r="P64" s="36">
        <f>SUMIFS(СВЦЭМ!$D$39:$D$782,СВЦЭМ!$A$39:$A$782,$A64,СВЦЭМ!$B$39:$B$782,P$47)+'СЕТ СН'!$G$14+СВЦЭМ!$D$10+'СЕТ СН'!$G$5-'СЕТ СН'!$G$24</f>
        <v>5465.3484782699998</v>
      </c>
      <c r="Q64" s="36">
        <f>SUMIFS(СВЦЭМ!$D$39:$D$782,СВЦЭМ!$A$39:$A$782,$A64,СВЦЭМ!$B$39:$B$782,Q$47)+'СЕТ СН'!$G$14+СВЦЭМ!$D$10+'СЕТ СН'!$G$5-'СЕТ СН'!$G$24</f>
        <v>5475.8297411900003</v>
      </c>
      <c r="R64" s="36">
        <f>SUMIFS(СВЦЭМ!$D$39:$D$782,СВЦЭМ!$A$39:$A$782,$A64,СВЦЭМ!$B$39:$B$782,R$47)+'СЕТ СН'!$G$14+СВЦЭМ!$D$10+'СЕТ СН'!$G$5-'СЕТ СН'!$G$24</f>
        <v>5460.7083849700002</v>
      </c>
      <c r="S64" s="36">
        <f>SUMIFS(СВЦЭМ!$D$39:$D$782,СВЦЭМ!$A$39:$A$782,$A64,СВЦЭМ!$B$39:$B$782,S$47)+'СЕТ СН'!$G$14+СВЦЭМ!$D$10+'СЕТ СН'!$G$5-'СЕТ СН'!$G$24</f>
        <v>5439.5959762599996</v>
      </c>
      <c r="T64" s="36">
        <f>SUMIFS(СВЦЭМ!$D$39:$D$782,СВЦЭМ!$A$39:$A$782,$A64,СВЦЭМ!$B$39:$B$782,T$47)+'СЕТ СН'!$G$14+СВЦЭМ!$D$10+'СЕТ СН'!$G$5-'СЕТ СН'!$G$24</f>
        <v>5418.4661800699996</v>
      </c>
      <c r="U64" s="36">
        <f>SUMIFS(СВЦЭМ!$D$39:$D$782,СВЦЭМ!$A$39:$A$782,$A64,СВЦЭМ!$B$39:$B$782,U$47)+'СЕТ СН'!$G$14+СВЦЭМ!$D$10+'СЕТ СН'!$G$5-'СЕТ СН'!$G$24</f>
        <v>5395.4207865999997</v>
      </c>
      <c r="V64" s="36">
        <f>SUMIFS(СВЦЭМ!$D$39:$D$782,СВЦЭМ!$A$39:$A$782,$A64,СВЦЭМ!$B$39:$B$782,V$47)+'СЕТ СН'!$G$14+СВЦЭМ!$D$10+'СЕТ СН'!$G$5-'СЕТ СН'!$G$24</f>
        <v>5398.1567551500002</v>
      </c>
      <c r="W64" s="36">
        <f>SUMIFS(СВЦЭМ!$D$39:$D$782,СВЦЭМ!$A$39:$A$782,$A64,СВЦЭМ!$B$39:$B$782,W$47)+'СЕТ СН'!$G$14+СВЦЭМ!$D$10+'СЕТ СН'!$G$5-'СЕТ СН'!$G$24</f>
        <v>5401.3866376700007</v>
      </c>
      <c r="X64" s="36">
        <f>SUMIFS(СВЦЭМ!$D$39:$D$782,СВЦЭМ!$A$39:$A$782,$A64,СВЦЭМ!$B$39:$B$782,X$47)+'СЕТ СН'!$G$14+СВЦЭМ!$D$10+'СЕТ СН'!$G$5-'СЕТ СН'!$G$24</f>
        <v>5451.5894329599996</v>
      </c>
      <c r="Y64" s="36">
        <f>SUMIFS(СВЦЭМ!$D$39:$D$782,СВЦЭМ!$A$39:$A$782,$A64,СВЦЭМ!$B$39:$B$782,Y$47)+'СЕТ СН'!$G$14+СВЦЭМ!$D$10+'СЕТ СН'!$G$5-'СЕТ СН'!$G$24</f>
        <v>5490.8833062000003</v>
      </c>
    </row>
    <row r="65" spans="1:26" ht="15.75" x14ac:dyDescent="0.2">
      <c r="A65" s="35">
        <f t="shared" si="1"/>
        <v>45003</v>
      </c>
      <c r="B65" s="36">
        <f>SUMIFS(СВЦЭМ!$D$39:$D$782,СВЦЭМ!$A$39:$A$782,$A65,СВЦЭМ!$B$39:$B$782,B$47)+'СЕТ СН'!$G$14+СВЦЭМ!$D$10+'СЕТ СН'!$G$5-'СЕТ СН'!$G$24</f>
        <v>5334.8061282799999</v>
      </c>
      <c r="C65" s="36">
        <f>SUMIFS(СВЦЭМ!$D$39:$D$782,СВЦЭМ!$A$39:$A$782,$A65,СВЦЭМ!$B$39:$B$782,C$47)+'СЕТ СН'!$G$14+СВЦЭМ!$D$10+'СЕТ СН'!$G$5-'СЕТ СН'!$G$24</f>
        <v>5386.7715641100003</v>
      </c>
      <c r="D65" s="36">
        <f>SUMIFS(СВЦЭМ!$D$39:$D$782,СВЦЭМ!$A$39:$A$782,$A65,СВЦЭМ!$B$39:$B$782,D$47)+'СЕТ СН'!$G$14+СВЦЭМ!$D$10+'СЕТ СН'!$G$5-'СЕТ СН'!$G$24</f>
        <v>5416.03056681</v>
      </c>
      <c r="E65" s="36">
        <f>SUMIFS(СВЦЭМ!$D$39:$D$782,СВЦЭМ!$A$39:$A$782,$A65,СВЦЭМ!$B$39:$B$782,E$47)+'СЕТ СН'!$G$14+СВЦЭМ!$D$10+'СЕТ СН'!$G$5-'СЕТ СН'!$G$24</f>
        <v>5418.2004994100007</v>
      </c>
      <c r="F65" s="36">
        <f>SUMIFS(СВЦЭМ!$D$39:$D$782,СВЦЭМ!$A$39:$A$782,$A65,СВЦЭМ!$B$39:$B$782,F$47)+'СЕТ СН'!$G$14+СВЦЭМ!$D$10+'СЕТ СН'!$G$5-'СЕТ СН'!$G$24</f>
        <v>5438.8914447999996</v>
      </c>
      <c r="G65" s="36">
        <f>SUMIFS(СВЦЭМ!$D$39:$D$782,СВЦЭМ!$A$39:$A$782,$A65,СВЦЭМ!$B$39:$B$782,G$47)+'СЕТ СН'!$G$14+СВЦЭМ!$D$10+'СЕТ СН'!$G$5-'СЕТ СН'!$G$24</f>
        <v>5415.8783729900006</v>
      </c>
      <c r="H65" s="36">
        <f>SUMIFS(СВЦЭМ!$D$39:$D$782,СВЦЭМ!$A$39:$A$782,$A65,СВЦЭМ!$B$39:$B$782,H$47)+'СЕТ СН'!$G$14+СВЦЭМ!$D$10+'СЕТ СН'!$G$5-'СЕТ СН'!$G$24</f>
        <v>5412.6507248899998</v>
      </c>
      <c r="I65" s="36">
        <f>SUMIFS(СВЦЭМ!$D$39:$D$782,СВЦЭМ!$A$39:$A$782,$A65,СВЦЭМ!$B$39:$B$782,I$47)+'СЕТ СН'!$G$14+СВЦЭМ!$D$10+'СЕТ СН'!$G$5-'СЕТ СН'!$G$24</f>
        <v>5393.6178314500003</v>
      </c>
      <c r="J65" s="36">
        <f>SUMIFS(СВЦЭМ!$D$39:$D$782,СВЦЭМ!$A$39:$A$782,$A65,СВЦЭМ!$B$39:$B$782,J$47)+'СЕТ СН'!$G$14+СВЦЭМ!$D$10+'СЕТ СН'!$G$5-'СЕТ СН'!$G$24</f>
        <v>5347.0585843099998</v>
      </c>
      <c r="K65" s="36">
        <f>SUMIFS(СВЦЭМ!$D$39:$D$782,СВЦЭМ!$A$39:$A$782,$A65,СВЦЭМ!$B$39:$B$782,K$47)+'СЕТ СН'!$G$14+СВЦЭМ!$D$10+'СЕТ СН'!$G$5-'СЕТ СН'!$G$24</f>
        <v>5278.3807121500004</v>
      </c>
      <c r="L65" s="36">
        <f>SUMIFS(СВЦЭМ!$D$39:$D$782,СВЦЭМ!$A$39:$A$782,$A65,СВЦЭМ!$B$39:$B$782,L$47)+'СЕТ СН'!$G$14+СВЦЭМ!$D$10+'СЕТ СН'!$G$5-'СЕТ СН'!$G$24</f>
        <v>5228.4248181500006</v>
      </c>
      <c r="M65" s="36">
        <f>SUMIFS(СВЦЭМ!$D$39:$D$782,СВЦЭМ!$A$39:$A$782,$A65,СВЦЭМ!$B$39:$B$782,M$47)+'СЕТ СН'!$G$14+СВЦЭМ!$D$10+'СЕТ СН'!$G$5-'СЕТ СН'!$G$24</f>
        <v>5215.0849644500004</v>
      </c>
      <c r="N65" s="36">
        <f>SUMIFS(СВЦЭМ!$D$39:$D$782,СВЦЭМ!$A$39:$A$782,$A65,СВЦЭМ!$B$39:$B$782,N$47)+'СЕТ СН'!$G$14+СВЦЭМ!$D$10+'СЕТ СН'!$G$5-'СЕТ СН'!$G$24</f>
        <v>5250.5845491</v>
      </c>
      <c r="O65" s="36">
        <f>SUMIFS(СВЦЭМ!$D$39:$D$782,СВЦЭМ!$A$39:$A$782,$A65,СВЦЭМ!$B$39:$B$782,O$47)+'СЕТ СН'!$G$14+СВЦЭМ!$D$10+'СЕТ СН'!$G$5-'СЕТ СН'!$G$24</f>
        <v>5223.0953036400006</v>
      </c>
      <c r="P65" s="36">
        <f>SUMIFS(СВЦЭМ!$D$39:$D$782,СВЦЭМ!$A$39:$A$782,$A65,СВЦЭМ!$B$39:$B$782,P$47)+'СЕТ СН'!$G$14+СВЦЭМ!$D$10+'СЕТ СН'!$G$5-'СЕТ СН'!$G$24</f>
        <v>5241.4732529399998</v>
      </c>
      <c r="Q65" s="36">
        <f>SUMIFS(СВЦЭМ!$D$39:$D$782,СВЦЭМ!$A$39:$A$782,$A65,СВЦЭМ!$B$39:$B$782,Q$47)+'СЕТ СН'!$G$14+СВЦЭМ!$D$10+'СЕТ СН'!$G$5-'СЕТ СН'!$G$24</f>
        <v>5249.2514855400004</v>
      </c>
      <c r="R65" s="36">
        <f>SUMIFS(СВЦЭМ!$D$39:$D$782,СВЦЭМ!$A$39:$A$782,$A65,СВЦЭМ!$B$39:$B$782,R$47)+'СЕТ СН'!$G$14+СВЦЭМ!$D$10+'СЕТ СН'!$G$5-'СЕТ СН'!$G$24</f>
        <v>5302.51375052</v>
      </c>
      <c r="S65" s="36">
        <f>SUMIFS(СВЦЭМ!$D$39:$D$782,СВЦЭМ!$A$39:$A$782,$A65,СВЦЭМ!$B$39:$B$782,S$47)+'СЕТ СН'!$G$14+СВЦЭМ!$D$10+'СЕТ СН'!$G$5-'СЕТ СН'!$G$24</f>
        <v>5263.9356300500003</v>
      </c>
      <c r="T65" s="36">
        <f>SUMIFS(СВЦЭМ!$D$39:$D$782,СВЦЭМ!$A$39:$A$782,$A65,СВЦЭМ!$B$39:$B$782,T$47)+'СЕТ СН'!$G$14+СВЦЭМ!$D$10+'СЕТ СН'!$G$5-'СЕТ СН'!$G$24</f>
        <v>5254.1796391400003</v>
      </c>
      <c r="U65" s="36">
        <f>SUMIFS(СВЦЭМ!$D$39:$D$782,СВЦЭМ!$A$39:$A$782,$A65,СВЦЭМ!$B$39:$B$782,U$47)+'СЕТ СН'!$G$14+СВЦЭМ!$D$10+'СЕТ СН'!$G$5-'СЕТ СН'!$G$24</f>
        <v>5242.5612015400002</v>
      </c>
      <c r="V65" s="36">
        <f>SUMIFS(СВЦЭМ!$D$39:$D$782,СВЦЭМ!$A$39:$A$782,$A65,СВЦЭМ!$B$39:$B$782,V$47)+'СЕТ СН'!$G$14+СВЦЭМ!$D$10+'СЕТ СН'!$G$5-'СЕТ СН'!$G$24</f>
        <v>5209.0076971199996</v>
      </c>
      <c r="W65" s="36">
        <f>SUMIFS(СВЦЭМ!$D$39:$D$782,СВЦЭМ!$A$39:$A$782,$A65,СВЦЭМ!$B$39:$B$782,W$47)+'СЕТ СН'!$G$14+СВЦЭМ!$D$10+'СЕТ СН'!$G$5-'СЕТ СН'!$G$24</f>
        <v>5222.4309337300001</v>
      </c>
      <c r="X65" s="36">
        <f>SUMIFS(СВЦЭМ!$D$39:$D$782,СВЦЭМ!$A$39:$A$782,$A65,СВЦЭМ!$B$39:$B$782,X$47)+'СЕТ СН'!$G$14+СВЦЭМ!$D$10+'СЕТ СН'!$G$5-'СЕТ СН'!$G$24</f>
        <v>5262.2214656100005</v>
      </c>
      <c r="Y65" s="36">
        <f>SUMIFS(СВЦЭМ!$D$39:$D$782,СВЦЭМ!$A$39:$A$782,$A65,СВЦЭМ!$B$39:$B$782,Y$47)+'СЕТ СН'!$G$14+СВЦЭМ!$D$10+'СЕТ СН'!$G$5-'СЕТ СН'!$G$24</f>
        <v>5288.7661001400002</v>
      </c>
    </row>
    <row r="66" spans="1:26" ht="15.75" x14ac:dyDescent="0.2">
      <c r="A66" s="35">
        <f t="shared" si="1"/>
        <v>45004</v>
      </c>
      <c r="B66" s="36">
        <f>SUMIFS(СВЦЭМ!$D$39:$D$782,СВЦЭМ!$A$39:$A$782,$A66,СВЦЭМ!$B$39:$B$782,B$47)+'СЕТ СН'!$G$14+СВЦЭМ!$D$10+'СЕТ СН'!$G$5-'СЕТ СН'!$G$24</f>
        <v>5332.2571028000002</v>
      </c>
      <c r="C66" s="36">
        <f>SUMIFS(СВЦЭМ!$D$39:$D$782,СВЦЭМ!$A$39:$A$782,$A66,СВЦЭМ!$B$39:$B$782,C$47)+'СЕТ СН'!$G$14+СВЦЭМ!$D$10+'СЕТ СН'!$G$5-'СЕТ СН'!$G$24</f>
        <v>5365.7048214100005</v>
      </c>
      <c r="D66" s="36">
        <f>SUMIFS(СВЦЭМ!$D$39:$D$782,СВЦЭМ!$A$39:$A$782,$A66,СВЦЭМ!$B$39:$B$782,D$47)+'СЕТ СН'!$G$14+СВЦЭМ!$D$10+'СЕТ СН'!$G$5-'СЕТ СН'!$G$24</f>
        <v>5434.3193270199999</v>
      </c>
      <c r="E66" s="36">
        <f>SUMIFS(СВЦЭМ!$D$39:$D$782,СВЦЭМ!$A$39:$A$782,$A66,СВЦЭМ!$B$39:$B$782,E$47)+'СЕТ СН'!$G$14+СВЦЭМ!$D$10+'СЕТ СН'!$G$5-'СЕТ СН'!$G$24</f>
        <v>5434.66269164</v>
      </c>
      <c r="F66" s="36">
        <f>SUMIFS(СВЦЭМ!$D$39:$D$782,СВЦЭМ!$A$39:$A$782,$A66,СВЦЭМ!$B$39:$B$782,F$47)+'СЕТ СН'!$G$14+СВЦЭМ!$D$10+'СЕТ СН'!$G$5-'СЕТ СН'!$G$24</f>
        <v>5436.6460561900003</v>
      </c>
      <c r="G66" s="36">
        <f>SUMIFS(СВЦЭМ!$D$39:$D$782,СВЦЭМ!$A$39:$A$782,$A66,СВЦЭМ!$B$39:$B$782,G$47)+'СЕТ СН'!$G$14+СВЦЭМ!$D$10+'СЕТ СН'!$G$5-'СЕТ СН'!$G$24</f>
        <v>5431.6245898400002</v>
      </c>
      <c r="H66" s="36">
        <f>SUMIFS(СВЦЭМ!$D$39:$D$782,СВЦЭМ!$A$39:$A$782,$A66,СВЦЭМ!$B$39:$B$782,H$47)+'СЕТ СН'!$G$14+СВЦЭМ!$D$10+'СЕТ СН'!$G$5-'СЕТ СН'!$G$24</f>
        <v>5420.1199811000006</v>
      </c>
      <c r="I66" s="36">
        <f>SUMIFS(СВЦЭМ!$D$39:$D$782,СВЦЭМ!$A$39:$A$782,$A66,СВЦЭМ!$B$39:$B$782,I$47)+'СЕТ СН'!$G$14+СВЦЭМ!$D$10+'СЕТ СН'!$G$5-'СЕТ СН'!$G$24</f>
        <v>5372.9091887800005</v>
      </c>
      <c r="J66" s="36">
        <f>SUMIFS(СВЦЭМ!$D$39:$D$782,СВЦЭМ!$A$39:$A$782,$A66,СВЦЭМ!$B$39:$B$782,J$47)+'СЕТ СН'!$G$14+СВЦЭМ!$D$10+'СЕТ СН'!$G$5-'СЕТ СН'!$G$24</f>
        <v>5364.4131231400006</v>
      </c>
      <c r="K66" s="36">
        <f>SUMIFS(СВЦЭМ!$D$39:$D$782,СВЦЭМ!$A$39:$A$782,$A66,СВЦЭМ!$B$39:$B$782,K$47)+'СЕТ СН'!$G$14+СВЦЭМ!$D$10+'СЕТ СН'!$G$5-'СЕТ СН'!$G$24</f>
        <v>5296.0045505500002</v>
      </c>
      <c r="L66" s="36">
        <f>SUMIFS(СВЦЭМ!$D$39:$D$782,СВЦЭМ!$A$39:$A$782,$A66,СВЦЭМ!$B$39:$B$782,L$47)+'СЕТ СН'!$G$14+СВЦЭМ!$D$10+'СЕТ СН'!$G$5-'СЕТ СН'!$G$24</f>
        <v>5262.5782044099997</v>
      </c>
      <c r="M66" s="36">
        <f>SUMIFS(СВЦЭМ!$D$39:$D$782,СВЦЭМ!$A$39:$A$782,$A66,СВЦЭМ!$B$39:$B$782,M$47)+'СЕТ СН'!$G$14+СВЦЭМ!$D$10+'СЕТ СН'!$G$5-'СЕТ СН'!$G$24</f>
        <v>5257.33070916</v>
      </c>
      <c r="N66" s="36">
        <f>SUMIFS(СВЦЭМ!$D$39:$D$782,СВЦЭМ!$A$39:$A$782,$A66,СВЦЭМ!$B$39:$B$782,N$47)+'СЕТ СН'!$G$14+СВЦЭМ!$D$10+'СЕТ СН'!$G$5-'СЕТ СН'!$G$24</f>
        <v>5279.3954240399999</v>
      </c>
      <c r="O66" s="36">
        <f>SUMIFS(СВЦЭМ!$D$39:$D$782,СВЦЭМ!$A$39:$A$782,$A66,СВЦЭМ!$B$39:$B$782,O$47)+'СЕТ СН'!$G$14+СВЦЭМ!$D$10+'СЕТ СН'!$G$5-'СЕТ СН'!$G$24</f>
        <v>5300.6147704599998</v>
      </c>
      <c r="P66" s="36">
        <f>SUMIFS(СВЦЭМ!$D$39:$D$782,СВЦЭМ!$A$39:$A$782,$A66,СВЦЭМ!$B$39:$B$782,P$47)+'СЕТ СН'!$G$14+СВЦЭМ!$D$10+'СЕТ СН'!$G$5-'СЕТ СН'!$G$24</f>
        <v>5304.0770173999999</v>
      </c>
      <c r="Q66" s="36">
        <f>SUMIFS(СВЦЭМ!$D$39:$D$782,СВЦЭМ!$A$39:$A$782,$A66,СВЦЭМ!$B$39:$B$782,Q$47)+'СЕТ СН'!$G$14+СВЦЭМ!$D$10+'СЕТ СН'!$G$5-'СЕТ СН'!$G$24</f>
        <v>5308.5399639500001</v>
      </c>
      <c r="R66" s="36">
        <f>SUMIFS(СВЦЭМ!$D$39:$D$782,СВЦЭМ!$A$39:$A$782,$A66,СВЦЭМ!$B$39:$B$782,R$47)+'СЕТ СН'!$G$14+СВЦЭМ!$D$10+'СЕТ СН'!$G$5-'СЕТ СН'!$G$24</f>
        <v>5313.9018937800001</v>
      </c>
      <c r="S66" s="36">
        <f>SUMIFS(СВЦЭМ!$D$39:$D$782,СВЦЭМ!$A$39:$A$782,$A66,СВЦЭМ!$B$39:$B$782,S$47)+'СЕТ СН'!$G$14+СВЦЭМ!$D$10+'СЕТ СН'!$G$5-'СЕТ СН'!$G$24</f>
        <v>5293.9821696199997</v>
      </c>
      <c r="T66" s="36">
        <f>SUMIFS(СВЦЭМ!$D$39:$D$782,СВЦЭМ!$A$39:$A$782,$A66,СВЦЭМ!$B$39:$B$782,T$47)+'СЕТ СН'!$G$14+СВЦЭМ!$D$10+'СЕТ СН'!$G$5-'СЕТ СН'!$G$24</f>
        <v>5280.6361342300006</v>
      </c>
      <c r="U66" s="36">
        <f>SUMIFS(СВЦЭМ!$D$39:$D$782,СВЦЭМ!$A$39:$A$782,$A66,СВЦЭМ!$B$39:$B$782,U$47)+'СЕТ СН'!$G$14+СВЦЭМ!$D$10+'СЕТ СН'!$G$5-'СЕТ СН'!$G$24</f>
        <v>5248.3990964499999</v>
      </c>
      <c r="V66" s="36">
        <f>SUMIFS(СВЦЭМ!$D$39:$D$782,СВЦЭМ!$A$39:$A$782,$A66,СВЦЭМ!$B$39:$B$782,V$47)+'СЕТ СН'!$G$14+СВЦЭМ!$D$10+'СЕТ СН'!$G$5-'СЕТ СН'!$G$24</f>
        <v>5234.8473897599997</v>
      </c>
      <c r="W66" s="36">
        <f>SUMIFS(СВЦЭМ!$D$39:$D$782,СВЦЭМ!$A$39:$A$782,$A66,СВЦЭМ!$B$39:$B$782,W$47)+'СЕТ СН'!$G$14+СВЦЭМ!$D$10+'СЕТ СН'!$G$5-'СЕТ СН'!$G$24</f>
        <v>5240.7002402799999</v>
      </c>
      <c r="X66" s="36">
        <f>SUMIFS(СВЦЭМ!$D$39:$D$782,СВЦЭМ!$A$39:$A$782,$A66,СВЦЭМ!$B$39:$B$782,X$47)+'СЕТ СН'!$G$14+СВЦЭМ!$D$10+'СЕТ СН'!$G$5-'СЕТ СН'!$G$24</f>
        <v>5284.9686177200001</v>
      </c>
      <c r="Y66" s="36">
        <f>SUMIFS(СВЦЭМ!$D$39:$D$782,СВЦЭМ!$A$39:$A$782,$A66,СВЦЭМ!$B$39:$B$782,Y$47)+'СЕТ СН'!$G$14+СВЦЭМ!$D$10+'СЕТ СН'!$G$5-'СЕТ СН'!$G$24</f>
        <v>5338.8630697200006</v>
      </c>
    </row>
    <row r="67" spans="1:26" ht="15.75" x14ac:dyDescent="0.2">
      <c r="A67" s="35">
        <f t="shared" si="1"/>
        <v>45005</v>
      </c>
      <c r="B67" s="36">
        <f>SUMIFS(СВЦЭМ!$D$39:$D$782,СВЦЭМ!$A$39:$A$782,$A67,СВЦЭМ!$B$39:$B$782,B$47)+'СЕТ СН'!$G$14+СВЦЭМ!$D$10+'СЕТ СН'!$G$5-'СЕТ СН'!$G$24</f>
        <v>5341.5684197500004</v>
      </c>
      <c r="C67" s="36">
        <f>SUMIFS(СВЦЭМ!$D$39:$D$782,СВЦЭМ!$A$39:$A$782,$A67,СВЦЭМ!$B$39:$B$782,C$47)+'СЕТ СН'!$G$14+СВЦЭМ!$D$10+'СЕТ СН'!$G$5-'СЕТ СН'!$G$24</f>
        <v>5389.7189569600005</v>
      </c>
      <c r="D67" s="36">
        <f>SUMIFS(СВЦЭМ!$D$39:$D$782,СВЦЭМ!$A$39:$A$782,$A67,СВЦЭМ!$B$39:$B$782,D$47)+'СЕТ СН'!$G$14+СВЦЭМ!$D$10+'СЕТ СН'!$G$5-'СЕТ СН'!$G$24</f>
        <v>5410.3914125800002</v>
      </c>
      <c r="E67" s="36">
        <f>SUMIFS(СВЦЭМ!$D$39:$D$782,СВЦЭМ!$A$39:$A$782,$A67,СВЦЭМ!$B$39:$B$782,E$47)+'СЕТ СН'!$G$14+СВЦЭМ!$D$10+'СЕТ СН'!$G$5-'СЕТ СН'!$G$24</f>
        <v>5426.7496590500004</v>
      </c>
      <c r="F67" s="36">
        <f>SUMIFS(СВЦЭМ!$D$39:$D$782,СВЦЭМ!$A$39:$A$782,$A67,СВЦЭМ!$B$39:$B$782,F$47)+'СЕТ СН'!$G$14+СВЦЭМ!$D$10+'СЕТ СН'!$G$5-'СЕТ СН'!$G$24</f>
        <v>5413.01972776</v>
      </c>
      <c r="G67" s="36">
        <f>SUMIFS(СВЦЭМ!$D$39:$D$782,СВЦЭМ!$A$39:$A$782,$A67,СВЦЭМ!$B$39:$B$782,G$47)+'СЕТ СН'!$G$14+СВЦЭМ!$D$10+'СЕТ СН'!$G$5-'СЕТ СН'!$G$24</f>
        <v>5403.4262825700007</v>
      </c>
      <c r="H67" s="36">
        <f>SUMIFS(СВЦЭМ!$D$39:$D$782,СВЦЭМ!$A$39:$A$782,$A67,СВЦЭМ!$B$39:$B$782,H$47)+'СЕТ СН'!$G$14+СВЦЭМ!$D$10+'СЕТ СН'!$G$5-'СЕТ СН'!$G$24</f>
        <v>5436.97749742</v>
      </c>
      <c r="I67" s="36">
        <f>SUMIFS(СВЦЭМ!$D$39:$D$782,СВЦЭМ!$A$39:$A$782,$A67,СВЦЭМ!$B$39:$B$782,I$47)+'СЕТ СН'!$G$14+СВЦЭМ!$D$10+'СЕТ СН'!$G$5-'СЕТ СН'!$G$24</f>
        <v>5347.6812333100006</v>
      </c>
      <c r="J67" s="36">
        <f>SUMIFS(СВЦЭМ!$D$39:$D$782,СВЦЭМ!$A$39:$A$782,$A67,СВЦЭМ!$B$39:$B$782,J$47)+'СЕТ СН'!$G$14+СВЦЭМ!$D$10+'СЕТ СН'!$G$5-'СЕТ СН'!$G$24</f>
        <v>5344.4693240200004</v>
      </c>
      <c r="K67" s="36">
        <f>SUMIFS(СВЦЭМ!$D$39:$D$782,СВЦЭМ!$A$39:$A$782,$A67,СВЦЭМ!$B$39:$B$782,K$47)+'СЕТ СН'!$G$14+СВЦЭМ!$D$10+'СЕТ СН'!$G$5-'СЕТ СН'!$G$24</f>
        <v>5310.0017152</v>
      </c>
      <c r="L67" s="36">
        <f>SUMIFS(СВЦЭМ!$D$39:$D$782,СВЦЭМ!$A$39:$A$782,$A67,СВЦЭМ!$B$39:$B$782,L$47)+'СЕТ СН'!$G$14+СВЦЭМ!$D$10+'СЕТ СН'!$G$5-'СЕТ СН'!$G$24</f>
        <v>5301.0826028499996</v>
      </c>
      <c r="M67" s="36">
        <f>SUMIFS(СВЦЭМ!$D$39:$D$782,СВЦЭМ!$A$39:$A$782,$A67,СВЦЭМ!$B$39:$B$782,M$47)+'СЕТ СН'!$G$14+СВЦЭМ!$D$10+'СЕТ СН'!$G$5-'СЕТ СН'!$G$24</f>
        <v>5314.18186737</v>
      </c>
      <c r="N67" s="36">
        <f>SUMIFS(СВЦЭМ!$D$39:$D$782,СВЦЭМ!$A$39:$A$782,$A67,СВЦЭМ!$B$39:$B$782,N$47)+'СЕТ СН'!$G$14+СВЦЭМ!$D$10+'СЕТ СН'!$G$5-'СЕТ СН'!$G$24</f>
        <v>5357.1209321100005</v>
      </c>
      <c r="O67" s="36">
        <f>SUMIFS(СВЦЭМ!$D$39:$D$782,СВЦЭМ!$A$39:$A$782,$A67,СВЦЭМ!$B$39:$B$782,O$47)+'СЕТ СН'!$G$14+СВЦЭМ!$D$10+'СЕТ СН'!$G$5-'СЕТ СН'!$G$24</f>
        <v>5386.3656162999996</v>
      </c>
      <c r="P67" s="36">
        <f>SUMIFS(СВЦЭМ!$D$39:$D$782,СВЦЭМ!$A$39:$A$782,$A67,СВЦЭМ!$B$39:$B$782,P$47)+'СЕТ СН'!$G$14+СВЦЭМ!$D$10+'СЕТ СН'!$G$5-'СЕТ СН'!$G$24</f>
        <v>5392.6159718199997</v>
      </c>
      <c r="Q67" s="36">
        <f>SUMIFS(СВЦЭМ!$D$39:$D$782,СВЦЭМ!$A$39:$A$782,$A67,СВЦЭМ!$B$39:$B$782,Q$47)+'СЕТ СН'!$G$14+СВЦЭМ!$D$10+'СЕТ СН'!$G$5-'СЕТ СН'!$G$24</f>
        <v>5403.3754164000002</v>
      </c>
      <c r="R67" s="36">
        <f>SUMIFS(СВЦЭМ!$D$39:$D$782,СВЦЭМ!$A$39:$A$782,$A67,СВЦЭМ!$B$39:$B$782,R$47)+'СЕТ СН'!$G$14+СВЦЭМ!$D$10+'СЕТ СН'!$G$5-'СЕТ СН'!$G$24</f>
        <v>5397.9358156899998</v>
      </c>
      <c r="S67" s="36">
        <f>SUMIFS(СВЦЭМ!$D$39:$D$782,СВЦЭМ!$A$39:$A$782,$A67,СВЦЭМ!$B$39:$B$782,S$47)+'СЕТ СН'!$G$14+СВЦЭМ!$D$10+'СЕТ СН'!$G$5-'СЕТ СН'!$G$24</f>
        <v>5379.3506218399998</v>
      </c>
      <c r="T67" s="36">
        <f>SUMIFS(СВЦЭМ!$D$39:$D$782,СВЦЭМ!$A$39:$A$782,$A67,СВЦЭМ!$B$39:$B$782,T$47)+'СЕТ СН'!$G$14+СВЦЭМ!$D$10+'СЕТ СН'!$G$5-'СЕТ СН'!$G$24</f>
        <v>5351.98124723</v>
      </c>
      <c r="U67" s="36">
        <f>SUMIFS(СВЦЭМ!$D$39:$D$782,СВЦЭМ!$A$39:$A$782,$A67,СВЦЭМ!$B$39:$B$782,U$47)+'СЕТ СН'!$G$14+СВЦЭМ!$D$10+'СЕТ СН'!$G$5-'СЕТ СН'!$G$24</f>
        <v>5311.6915850400001</v>
      </c>
      <c r="V67" s="36">
        <f>SUMIFS(СВЦЭМ!$D$39:$D$782,СВЦЭМ!$A$39:$A$782,$A67,СВЦЭМ!$B$39:$B$782,V$47)+'СЕТ СН'!$G$14+СВЦЭМ!$D$10+'СЕТ СН'!$G$5-'СЕТ СН'!$G$24</f>
        <v>5298.4836504800005</v>
      </c>
      <c r="W67" s="36">
        <f>SUMIFS(СВЦЭМ!$D$39:$D$782,СВЦЭМ!$A$39:$A$782,$A67,СВЦЭМ!$B$39:$B$782,W$47)+'СЕТ СН'!$G$14+СВЦЭМ!$D$10+'СЕТ СН'!$G$5-'СЕТ СН'!$G$24</f>
        <v>5297.92915902</v>
      </c>
      <c r="X67" s="36">
        <f>SUMIFS(СВЦЭМ!$D$39:$D$782,СВЦЭМ!$A$39:$A$782,$A67,СВЦЭМ!$B$39:$B$782,X$47)+'СЕТ СН'!$G$14+СВЦЭМ!$D$10+'СЕТ СН'!$G$5-'СЕТ СН'!$G$24</f>
        <v>5342.6165787999998</v>
      </c>
      <c r="Y67" s="36">
        <f>SUMIFS(СВЦЭМ!$D$39:$D$782,СВЦЭМ!$A$39:$A$782,$A67,СВЦЭМ!$B$39:$B$782,Y$47)+'СЕТ СН'!$G$14+СВЦЭМ!$D$10+'СЕТ СН'!$G$5-'СЕТ СН'!$G$24</f>
        <v>5381.2058226500003</v>
      </c>
    </row>
    <row r="68" spans="1:26" ht="15.75" x14ac:dyDescent="0.2">
      <c r="A68" s="35">
        <f t="shared" si="1"/>
        <v>45006</v>
      </c>
      <c r="B68" s="36">
        <f>SUMIFS(СВЦЭМ!$D$39:$D$782,СВЦЭМ!$A$39:$A$782,$A68,СВЦЭМ!$B$39:$B$782,B$47)+'СЕТ СН'!$G$14+СВЦЭМ!$D$10+'СЕТ СН'!$G$5-'СЕТ СН'!$G$24</f>
        <v>5297.9206984800003</v>
      </c>
      <c r="C68" s="36">
        <f>SUMIFS(СВЦЭМ!$D$39:$D$782,СВЦЭМ!$A$39:$A$782,$A68,СВЦЭМ!$B$39:$B$782,C$47)+'СЕТ СН'!$G$14+СВЦЭМ!$D$10+'СЕТ СН'!$G$5-'СЕТ СН'!$G$24</f>
        <v>5345.3748164400004</v>
      </c>
      <c r="D68" s="36">
        <f>SUMIFS(СВЦЭМ!$D$39:$D$782,СВЦЭМ!$A$39:$A$782,$A68,СВЦЭМ!$B$39:$B$782,D$47)+'СЕТ СН'!$G$14+СВЦЭМ!$D$10+'СЕТ СН'!$G$5-'СЕТ СН'!$G$24</f>
        <v>5372.64766504</v>
      </c>
      <c r="E68" s="36">
        <f>SUMIFS(СВЦЭМ!$D$39:$D$782,СВЦЭМ!$A$39:$A$782,$A68,СВЦЭМ!$B$39:$B$782,E$47)+'СЕТ СН'!$G$14+СВЦЭМ!$D$10+'СЕТ СН'!$G$5-'СЕТ СН'!$G$24</f>
        <v>5379.68457571</v>
      </c>
      <c r="F68" s="36">
        <f>SUMIFS(СВЦЭМ!$D$39:$D$782,СВЦЭМ!$A$39:$A$782,$A68,СВЦЭМ!$B$39:$B$782,F$47)+'СЕТ СН'!$G$14+СВЦЭМ!$D$10+'СЕТ СН'!$G$5-'СЕТ СН'!$G$24</f>
        <v>5347.7445061799999</v>
      </c>
      <c r="G68" s="36">
        <f>SUMIFS(СВЦЭМ!$D$39:$D$782,СВЦЭМ!$A$39:$A$782,$A68,СВЦЭМ!$B$39:$B$782,G$47)+'СЕТ СН'!$G$14+СВЦЭМ!$D$10+'СЕТ СН'!$G$5-'СЕТ СН'!$G$24</f>
        <v>5349.9236723600006</v>
      </c>
      <c r="H68" s="36">
        <f>SUMIFS(СВЦЭМ!$D$39:$D$782,СВЦЭМ!$A$39:$A$782,$A68,СВЦЭМ!$B$39:$B$782,H$47)+'СЕТ СН'!$G$14+СВЦЭМ!$D$10+'СЕТ СН'!$G$5-'СЕТ СН'!$G$24</f>
        <v>5289.8225259500005</v>
      </c>
      <c r="I68" s="36">
        <f>SUMIFS(СВЦЭМ!$D$39:$D$782,СВЦЭМ!$A$39:$A$782,$A68,СВЦЭМ!$B$39:$B$782,I$47)+'СЕТ СН'!$G$14+СВЦЭМ!$D$10+'СЕТ СН'!$G$5-'СЕТ СН'!$G$24</f>
        <v>5228.0116938600004</v>
      </c>
      <c r="J68" s="36">
        <f>SUMIFS(СВЦЭМ!$D$39:$D$782,СВЦЭМ!$A$39:$A$782,$A68,СВЦЭМ!$B$39:$B$782,J$47)+'СЕТ СН'!$G$14+СВЦЭМ!$D$10+'СЕТ СН'!$G$5-'СЕТ СН'!$G$24</f>
        <v>5226.5107887300001</v>
      </c>
      <c r="K68" s="36">
        <f>SUMIFS(СВЦЭМ!$D$39:$D$782,СВЦЭМ!$A$39:$A$782,$A68,СВЦЭМ!$B$39:$B$782,K$47)+'СЕТ СН'!$G$14+СВЦЭМ!$D$10+'СЕТ СН'!$G$5-'СЕТ СН'!$G$24</f>
        <v>5211.0166415500007</v>
      </c>
      <c r="L68" s="36">
        <f>SUMIFS(СВЦЭМ!$D$39:$D$782,СВЦЭМ!$A$39:$A$782,$A68,СВЦЭМ!$B$39:$B$782,L$47)+'СЕТ СН'!$G$14+СВЦЭМ!$D$10+'СЕТ СН'!$G$5-'СЕТ СН'!$G$24</f>
        <v>5219.55114538</v>
      </c>
      <c r="M68" s="36">
        <f>SUMIFS(СВЦЭМ!$D$39:$D$782,СВЦЭМ!$A$39:$A$782,$A68,СВЦЭМ!$B$39:$B$782,M$47)+'СЕТ СН'!$G$14+СВЦЭМ!$D$10+'СЕТ СН'!$G$5-'СЕТ СН'!$G$24</f>
        <v>5260.5808977300003</v>
      </c>
      <c r="N68" s="36">
        <f>SUMIFS(СВЦЭМ!$D$39:$D$782,СВЦЭМ!$A$39:$A$782,$A68,СВЦЭМ!$B$39:$B$782,N$47)+'СЕТ СН'!$G$14+СВЦЭМ!$D$10+'СЕТ СН'!$G$5-'СЕТ СН'!$G$24</f>
        <v>5293.7407551899996</v>
      </c>
      <c r="O68" s="36">
        <f>SUMIFS(СВЦЭМ!$D$39:$D$782,СВЦЭМ!$A$39:$A$782,$A68,СВЦЭМ!$B$39:$B$782,O$47)+'СЕТ СН'!$G$14+СВЦЭМ!$D$10+'СЕТ СН'!$G$5-'СЕТ СН'!$G$24</f>
        <v>5336.3236462900004</v>
      </c>
      <c r="P68" s="36">
        <f>SUMIFS(СВЦЭМ!$D$39:$D$782,СВЦЭМ!$A$39:$A$782,$A68,СВЦЭМ!$B$39:$B$782,P$47)+'СЕТ СН'!$G$14+СВЦЭМ!$D$10+'СЕТ СН'!$G$5-'СЕТ СН'!$G$24</f>
        <v>5352.7791025900005</v>
      </c>
      <c r="Q68" s="36">
        <f>SUMIFS(СВЦЭМ!$D$39:$D$782,СВЦЭМ!$A$39:$A$782,$A68,СВЦЭМ!$B$39:$B$782,Q$47)+'СЕТ СН'!$G$14+СВЦЭМ!$D$10+'СЕТ СН'!$G$5-'СЕТ СН'!$G$24</f>
        <v>5356.3726913600003</v>
      </c>
      <c r="R68" s="36">
        <f>SUMIFS(СВЦЭМ!$D$39:$D$782,СВЦЭМ!$A$39:$A$782,$A68,СВЦЭМ!$B$39:$B$782,R$47)+'СЕТ СН'!$G$14+СВЦЭМ!$D$10+'СЕТ СН'!$G$5-'СЕТ СН'!$G$24</f>
        <v>5349.8295459399997</v>
      </c>
      <c r="S68" s="36">
        <f>SUMIFS(СВЦЭМ!$D$39:$D$782,СВЦЭМ!$A$39:$A$782,$A68,СВЦЭМ!$B$39:$B$782,S$47)+'СЕТ СН'!$G$14+СВЦЭМ!$D$10+'СЕТ СН'!$G$5-'СЕТ СН'!$G$24</f>
        <v>5330.8929734200001</v>
      </c>
      <c r="T68" s="36">
        <f>SUMIFS(СВЦЭМ!$D$39:$D$782,СВЦЭМ!$A$39:$A$782,$A68,СВЦЭМ!$B$39:$B$782,T$47)+'СЕТ СН'!$G$14+СВЦЭМ!$D$10+'СЕТ СН'!$G$5-'СЕТ СН'!$G$24</f>
        <v>5303.4723036200003</v>
      </c>
      <c r="U68" s="36">
        <f>SUMIFS(СВЦЭМ!$D$39:$D$782,СВЦЭМ!$A$39:$A$782,$A68,СВЦЭМ!$B$39:$B$782,U$47)+'СЕТ СН'!$G$14+СВЦЭМ!$D$10+'СЕТ СН'!$G$5-'СЕТ СН'!$G$24</f>
        <v>5273.3371190400003</v>
      </c>
      <c r="V68" s="36">
        <f>SUMIFS(СВЦЭМ!$D$39:$D$782,СВЦЭМ!$A$39:$A$782,$A68,СВЦЭМ!$B$39:$B$782,V$47)+'СЕТ СН'!$G$14+СВЦЭМ!$D$10+'СЕТ СН'!$G$5-'СЕТ СН'!$G$24</f>
        <v>5258.2873944599996</v>
      </c>
      <c r="W68" s="36">
        <f>SUMIFS(СВЦЭМ!$D$39:$D$782,СВЦЭМ!$A$39:$A$782,$A68,СВЦЭМ!$B$39:$B$782,W$47)+'СЕТ СН'!$G$14+СВЦЭМ!$D$10+'СЕТ СН'!$G$5-'СЕТ СН'!$G$24</f>
        <v>5264.4718332400007</v>
      </c>
      <c r="X68" s="36">
        <f>SUMIFS(СВЦЭМ!$D$39:$D$782,СВЦЭМ!$A$39:$A$782,$A68,СВЦЭМ!$B$39:$B$782,X$47)+'СЕТ СН'!$G$14+СВЦЭМ!$D$10+'СЕТ СН'!$G$5-'СЕТ СН'!$G$24</f>
        <v>5296.0436792399996</v>
      </c>
      <c r="Y68" s="36">
        <f>SUMIFS(СВЦЭМ!$D$39:$D$782,СВЦЭМ!$A$39:$A$782,$A68,СВЦЭМ!$B$39:$B$782,Y$47)+'СЕТ СН'!$G$14+СВЦЭМ!$D$10+'СЕТ СН'!$G$5-'СЕТ СН'!$G$24</f>
        <v>5329.6074765900003</v>
      </c>
    </row>
    <row r="69" spans="1:26" ht="15.75" x14ac:dyDescent="0.2">
      <c r="A69" s="35">
        <f t="shared" si="1"/>
        <v>45007</v>
      </c>
      <c r="B69" s="36">
        <f>SUMIFS(СВЦЭМ!$D$39:$D$782,СВЦЭМ!$A$39:$A$782,$A69,СВЦЭМ!$B$39:$B$782,B$47)+'СЕТ СН'!$G$14+СВЦЭМ!$D$10+'СЕТ СН'!$G$5-'СЕТ СН'!$G$24</f>
        <v>5440.8211089100005</v>
      </c>
      <c r="C69" s="36">
        <f>SUMIFS(СВЦЭМ!$D$39:$D$782,СВЦЭМ!$A$39:$A$782,$A69,СВЦЭМ!$B$39:$B$782,C$47)+'СЕТ СН'!$G$14+СВЦЭМ!$D$10+'СЕТ СН'!$G$5-'СЕТ СН'!$G$24</f>
        <v>5489.8851840400002</v>
      </c>
      <c r="D69" s="36">
        <f>SUMIFS(СВЦЭМ!$D$39:$D$782,СВЦЭМ!$A$39:$A$782,$A69,СВЦЭМ!$B$39:$B$782,D$47)+'СЕТ СН'!$G$14+СВЦЭМ!$D$10+'СЕТ СН'!$G$5-'СЕТ СН'!$G$24</f>
        <v>5568.6204843100004</v>
      </c>
      <c r="E69" s="36">
        <f>SUMIFS(СВЦЭМ!$D$39:$D$782,СВЦЭМ!$A$39:$A$782,$A69,СВЦЭМ!$B$39:$B$782,E$47)+'СЕТ СН'!$G$14+СВЦЭМ!$D$10+'СЕТ СН'!$G$5-'СЕТ СН'!$G$24</f>
        <v>5581.1357107000003</v>
      </c>
      <c r="F69" s="36">
        <f>SUMIFS(СВЦЭМ!$D$39:$D$782,СВЦЭМ!$A$39:$A$782,$A69,СВЦЭМ!$B$39:$B$782,F$47)+'СЕТ СН'!$G$14+СВЦЭМ!$D$10+'СЕТ СН'!$G$5-'СЕТ СН'!$G$24</f>
        <v>5592.1968738300002</v>
      </c>
      <c r="G69" s="36">
        <f>SUMIFS(СВЦЭМ!$D$39:$D$782,СВЦЭМ!$A$39:$A$782,$A69,СВЦЭМ!$B$39:$B$782,G$47)+'СЕТ СН'!$G$14+СВЦЭМ!$D$10+'СЕТ СН'!$G$5-'СЕТ СН'!$G$24</f>
        <v>5556.4690098999999</v>
      </c>
      <c r="H69" s="36">
        <f>SUMIFS(СВЦЭМ!$D$39:$D$782,СВЦЭМ!$A$39:$A$782,$A69,СВЦЭМ!$B$39:$B$782,H$47)+'СЕТ СН'!$G$14+СВЦЭМ!$D$10+'СЕТ СН'!$G$5-'СЕТ СН'!$G$24</f>
        <v>5496.7528632200001</v>
      </c>
      <c r="I69" s="36">
        <f>SUMIFS(СВЦЭМ!$D$39:$D$782,СВЦЭМ!$A$39:$A$782,$A69,СВЦЭМ!$B$39:$B$782,I$47)+'СЕТ СН'!$G$14+СВЦЭМ!$D$10+'СЕТ СН'!$G$5-'СЕТ СН'!$G$24</f>
        <v>5444.0898928200004</v>
      </c>
      <c r="J69" s="36">
        <f>SUMIFS(СВЦЭМ!$D$39:$D$782,СВЦЭМ!$A$39:$A$782,$A69,СВЦЭМ!$B$39:$B$782,J$47)+'СЕТ СН'!$G$14+СВЦЭМ!$D$10+'СЕТ СН'!$G$5-'СЕТ СН'!$G$24</f>
        <v>5434.1404799400007</v>
      </c>
      <c r="K69" s="36">
        <f>SUMIFS(СВЦЭМ!$D$39:$D$782,СВЦЭМ!$A$39:$A$782,$A69,СВЦЭМ!$B$39:$B$782,K$47)+'СЕТ СН'!$G$14+СВЦЭМ!$D$10+'СЕТ СН'!$G$5-'СЕТ СН'!$G$24</f>
        <v>5411.4580887800003</v>
      </c>
      <c r="L69" s="36">
        <f>SUMIFS(СВЦЭМ!$D$39:$D$782,СВЦЭМ!$A$39:$A$782,$A69,СВЦЭМ!$B$39:$B$782,L$47)+'СЕТ СН'!$G$14+СВЦЭМ!$D$10+'СЕТ СН'!$G$5-'СЕТ СН'!$G$24</f>
        <v>5413.8133947900005</v>
      </c>
      <c r="M69" s="36">
        <f>SUMIFS(СВЦЭМ!$D$39:$D$782,СВЦЭМ!$A$39:$A$782,$A69,СВЦЭМ!$B$39:$B$782,M$47)+'СЕТ СН'!$G$14+СВЦЭМ!$D$10+'СЕТ СН'!$G$5-'СЕТ СН'!$G$24</f>
        <v>5387.0201221200005</v>
      </c>
      <c r="N69" s="36">
        <f>SUMIFS(СВЦЭМ!$D$39:$D$782,СВЦЭМ!$A$39:$A$782,$A69,СВЦЭМ!$B$39:$B$782,N$47)+'СЕТ СН'!$G$14+СВЦЭМ!$D$10+'СЕТ СН'!$G$5-'СЕТ СН'!$G$24</f>
        <v>5495.62118147</v>
      </c>
      <c r="O69" s="36">
        <f>SUMIFS(СВЦЭМ!$D$39:$D$782,СВЦЭМ!$A$39:$A$782,$A69,СВЦЭМ!$B$39:$B$782,O$47)+'СЕТ СН'!$G$14+СВЦЭМ!$D$10+'СЕТ СН'!$G$5-'СЕТ СН'!$G$24</f>
        <v>5503.4081218900001</v>
      </c>
      <c r="P69" s="36">
        <f>SUMIFS(СВЦЭМ!$D$39:$D$782,СВЦЭМ!$A$39:$A$782,$A69,СВЦЭМ!$B$39:$B$782,P$47)+'СЕТ СН'!$G$14+СВЦЭМ!$D$10+'СЕТ СН'!$G$5-'СЕТ СН'!$G$24</f>
        <v>5506.2935331500003</v>
      </c>
      <c r="Q69" s="36">
        <f>SUMIFS(СВЦЭМ!$D$39:$D$782,СВЦЭМ!$A$39:$A$782,$A69,СВЦЭМ!$B$39:$B$782,Q$47)+'СЕТ СН'!$G$14+СВЦЭМ!$D$10+'СЕТ СН'!$G$5-'СЕТ СН'!$G$24</f>
        <v>5506.9333946400002</v>
      </c>
      <c r="R69" s="36">
        <f>SUMIFS(СВЦЭМ!$D$39:$D$782,СВЦЭМ!$A$39:$A$782,$A69,СВЦЭМ!$B$39:$B$782,R$47)+'СЕТ СН'!$G$14+СВЦЭМ!$D$10+'СЕТ СН'!$G$5-'СЕТ СН'!$G$24</f>
        <v>5477.1464748100007</v>
      </c>
      <c r="S69" s="36">
        <f>SUMIFS(СВЦЭМ!$D$39:$D$782,СВЦЭМ!$A$39:$A$782,$A69,СВЦЭМ!$B$39:$B$782,S$47)+'СЕТ СН'!$G$14+СВЦЭМ!$D$10+'СЕТ СН'!$G$5-'СЕТ СН'!$G$24</f>
        <v>5452.8932923400007</v>
      </c>
      <c r="T69" s="36">
        <f>SUMIFS(СВЦЭМ!$D$39:$D$782,СВЦЭМ!$A$39:$A$782,$A69,СВЦЭМ!$B$39:$B$782,T$47)+'СЕТ СН'!$G$14+СВЦЭМ!$D$10+'СЕТ СН'!$G$5-'СЕТ СН'!$G$24</f>
        <v>5454.17265064</v>
      </c>
      <c r="U69" s="36">
        <f>SUMIFS(СВЦЭМ!$D$39:$D$782,СВЦЭМ!$A$39:$A$782,$A69,СВЦЭМ!$B$39:$B$782,U$47)+'СЕТ СН'!$G$14+СВЦЭМ!$D$10+'СЕТ СН'!$G$5-'СЕТ СН'!$G$24</f>
        <v>5410.6579317699998</v>
      </c>
      <c r="V69" s="36">
        <f>SUMIFS(СВЦЭМ!$D$39:$D$782,СВЦЭМ!$A$39:$A$782,$A69,СВЦЭМ!$B$39:$B$782,V$47)+'СЕТ СН'!$G$14+СВЦЭМ!$D$10+'СЕТ СН'!$G$5-'СЕТ СН'!$G$24</f>
        <v>5378.0275874899999</v>
      </c>
      <c r="W69" s="36">
        <f>SUMIFS(СВЦЭМ!$D$39:$D$782,СВЦЭМ!$A$39:$A$782,$A69,СВЦЭМ!$B$39:$B$782,W$47)+'СЕТ СН'!$G$14+СВЦЭМ!$D$10+'СЕТ СН'!$G$5-'СЕТ СН'!$G$24</f>
        <v>5376.3121356199999</v>
      </c>
      <c r="X69" s="36">
        <f>SUMIFS(СВЦЭМ!$D$39:$D$782,СВЦЭМ!$A$39:$A$782,$A69,СВЦЭМ!$B$39:$B$782,X$47)+'СЕТ СН'!$G$14+СВЦЭМ!$D$10+'СЕТ СН'!$G$5-'СЕТ СН'!$G$24</f>
        <v>5385.8059751000001</v>
      </c>
      <c r="Y69" s="36">
        <f>SUMIFS(СВЦЭМ!$D$39:$D$782,СВЦЭМ!$A$39:$A$782,$A69,СВЦЭМ!$B$39:$B$782,Y$47)+'СЕТ СН'!$G$14+СВЦЭМ!$D$10+'СЕТ СН'!$G$5-'СЕТ СН'!$G$24</f>
        <v>5436.0551887600004</v>
      </c>
    </row>
    <row r="70" spans="1:26" ht="15.75" x14ac:dyDescent="0.2">
      <c r="A70" s="35">
        <f t="shared" si="1"/>
        <v>45008</v>
      </c>
      <c r="B70" s="36">
        <f>SUMIFS(СВЦЭМ!$D$39:$D$782,СВЦЭМ!$A$39:$A$782,$A70,СВЦЭМ!$B$39:$B$782,B$47)+'СЕТ СН'!$G$14+СВЦЭМ!$D$10+'СЕТ СН'!$G$5-'СЕТ СН'!$G$24</f>
        <v>5506.5376344400001</v>
      </c>
      <c r="C70" s="36">
        <f>SUMIFS(СВЦЭМ!$D$39:$D$782,СВЦЭМ!$A$39:$A$782,$A70,СВЦЭМ!$B$39:$B$782,C$47)+'СЕТ СН'!$G$14+СВЦЭМ!$D$10+'СЕТ СН'!$G$5-'СЕТ СН'!$G$24</f>
        <v>5577.0897901000008</v>
      </c>
      <c r="D70" s="36">
        <f>SUMIFS(СВЦЭМ!$D$39:$D$782,СВЦЭМ!$A$39:$A$782,$A70,СВЦЭМ!$B$39:$B$782,D$47)+'СЕТ СН'!$G$14+СВЦЭМ!$D$10+'СЕТ СН'!$G$5-'СЕТ СН'!$G$24</f>
        <v>5610.2156563299995</v>
      </c>
      <c r="E70" s="36">
        <f>SUMIFS(СВЦЭМ!$D$39:$D$782,СВЦЭМ!$A$39:$A$782,$A70,СВЦЭМ!$B$39:$B$782,E$47)+'СЕТ СН'!$G$14+СВЦЭМ!$D$10+'СЕТ СН'!$G$5-'СЕТ СН'!$G$24</f>
        <v>5630.8279867199999</v>
      </c>
      <c r="F70" s="36">
        <f>SUMIFS(СВЦЭМ!$D$39:$D$782,СВЦЭМ!$A$39:$A$782,$A70,СВЦЭМ!$B$39:$B$782,F$47)+'СЕТ СН'!$G$14+СВЦЭМ!$D$10+'СЕТ СН'!$G$5-'СЕТ СН'!$G$24</f>
        <v>5627.2565318400002</v>
      </c>
      <c r="G70" s="36">
        <f>SUMIFS(СВЦЭМ!$D$39:$D$782,СВЦЭМ!$A$39:$A$782,$A70,СВЦЭМ!$B$39:$B$782,G$47)+'СЕТ СН'!$G$14+СВЦЭМ!$D$10+'СЕТ СН'!$G$5-'СЕТ СН'!$G$24</f>
        <v>5557.4416022400001</v>
      </c>
      <c r="H70" s="36">
        <f>SUMIFS(СВЦЭМ!$D$39:$D$782,СВЦЭМ!$A$39:$A$782,$A70,СВЦЭМ!$B$39:$B$782,H$47)+'СЕТ СН'!$G$14+СВЦЭМ!$D$10+'СЕТ СН'!$G$5-'СЕТ СН'!$G$24</f>
        <v>5522.8697582700006</v>
      </c>
      <c r="I70" s="36">
        <f>SUMIFS(СВЦЭМ!$D$39:$D$782,СВЦЭМ!$A$39:$A$782,$A70,СВЦЭМ!$B$39:$B$782,I$47)+'СЕТ СН'!$G$14+СВЦЭМ!$D$10+'СЕТ СН'!$G$5-'СЕТ СН'!$G$24</f>
        <v>5459.5439181399997</v>
      </c>
      <c r="J70" s="36">
        <f>SUMIFS(СВЦЭМ!$D$39:$D$782,СВЦЭМ!$A$39:$A$782,$A70,СВЦЭМ!$B$39:$B$782,J$47)+'СЕТ СН'!$G$14+СВЦЭМ!$D$10+'СЕТ СН'!$G$5-'СЕТ СН'!$G$24</f>
        <v>5441.48116579</v>
      </c>
      <c r="K70" s="36">
        <f>SUMIFS(СВЦЭМ!$D$39:$D$782,СВЦЭМ!$A$39:$A$782,$A70,СВЦЭМ!$B$39:$B$782,K$47)+'СЕТ СН'!$G$14+СВЦЭМ!$D$10+'СЕТ СН'!$G$5-'СЕТ СН'!$G$24</f>
        <v>5418.2010862999996</v>
      </c>
      <c r="L70" s="36">
        <f>SUMIFS(СВЦЭМ!$D$39:$D$782,СВЦЭМ!$A$39:$A$782,$A70,СВЦЭМ!$B$39:$B$782,L$47)+'СЕТ СН'!$G$14+СВЦЭМ!$D$10+'СЕТ СН'!$G$5-'СЕТ СН'!$G$24</f>
        <v>5381.8644599500003</v>
      </c>
      <c r="M70" s="36">
        <f>SUMIFS(СВЦЭМ!$D$39:$D$782,СВЦЭМ!$A$39:$A$782,$A70,СВЦЭМ!$B$39:$B$782,M$47)+'СЕТ СН'!$G$14+СВЦЭМ!$D$10+'СЕТ СН'!$G$5-'СЕТ СН'!$G$24</f>
        <v>5407.4116549700002</v>
      </c>
      <c r="N70" s="36">
        <f>SUMIFS(СВЦЭМ!$D$39:$D$782,СВЦЭМ!$A$39:$A$782,$A70,СВЦЭМ!$B$39:$B$782,N$47)+'СЕТ СН'!$G$14+СВЦЭМ!$D$10+'СЕТ СН'!$G$5-'СЕТ СН'!$G$24</f>
        <v>5449.3003998700005</v>
      </c>
      <c r="O70" s="36">
        <f>SUMIFS(СВЦЭМ!$D$39:$D$782,СВЦЭМ!$A$39:$A$782,$A70,СВЦЭМ!$B$39:$B$782,O$47)+'СЕТ СН'!$G$14+СВЦЭМ!$D$10+'СЕТ СН'!$G$5-'СЕТ СН'!$G$24</f>
        <v>5486.37272794</v>
      </c>
      <c r="P70" s="36">
        <f>SUMIFS(СВЦЭМ!$D$39:$D$782,СВЦЭМ!$A$39:$A$782,$A70,СВЦЭМ!$B$39:$B$782,P$47)+'СЕТ СН'!$G$14+СВЦЭМ!$D$10+'СЕТ СН'!$G$5-'СЕТ СН'!$G$24</f>
        <v>5528.9215123900003</v>
      </c>
      <c r="Q70" s="36">
        <f>SUMIFS(СВЦЭМ!$D$39:$D$782,СВЦЭМ!$A$39:$A$782,$A70,СВЦЭМ!$B$39:$B$782,Q$47)+'СЕТ СН'!$G$14+СВЦЭМ!$D$10+'СЕТ СН'!$G$5-'СЕТ СН'!$G$24</f>
        <v>5527.5411249999997</v>
      </c>
      <c r="R70" s="36">
        <f>SUMIFS(СВЦЭМ!$D$39:$D$782,СВЦЭМ!$A$39:$A$782,$A70,СВЦЭМ!$B$39:$B$782,R$47)+'СЕТ СН'!$G$14+СВЦЭМ!$D$10+'СЕТ СН'!$G$5-'СЕТ СН'!$G$24</f>
        <v>5488.3822035100002</v>
      </c>
      <c r="S70" s="36">
        <f>SUMIFS(СВЦЭМ!$D$39:$D$782,СВЦЭМ!$A$39:$A$782,$A70,СВЦЭМ!$B$39:$B$782,S$47)+'СЕТ СН'!$G$14+СВЦЭМ!$D$10+'СЕТ СН'!$G$5-'СЕТ СН'!$G$24</f>
        <v>5472.4146362800002</v>
      </c>
      <c r="T70" s="36">
        <f>SUMIFS(СВЦЭМ!$D$39:$D$782,СВЦЭМ!$A$39:$A$782,$A70,СВЦЭМ!$B$39:$B$782,T$47)+'СЕТ СН'!$G$14+СВЦЭМ!$D$10+'СЕТ СН'!$G$5-'СЕТ СН'!$G$24</f>
        <v>5437.7006800700001</v>
      </c>
      <c r="U70" s="36">
        <f>SUMIFS(СВЦЭМ!$D$39:$D$782,СВЦЭМ!$A$39:$A$782,$A70,СВЦЭМ!$B$39:$B$782,U$47)+'СЕТ СН'!$G$14+СВЦЭМ!$D$10+'СЕТ СН'!$G$5-'СЕТ СН'!$G$24</f>
        <v>5393.7452818199999</v>
      </c>
      <c r="V70" s="36">
        <f>SUMIFS(СВЦЭМ!$D$39:$D$782,СВЦЭМ!$A$39:$A$782,$A70,СВЦЭМ!$B$39:$B$782,V$47)+'СЕТ СН'!$G$14+СВЦЭМ!$D$10+'СЕТ СН'!$G$5-'СЕТ СН'!$G$24</f>
        <v>5379.5500018100001</v>
      </c>
      <c r="W70" s="36">
        <f>SUMIFS(СВЦЭМ!$D$39:$D$782,СВЦЭМ!$A$39:$A$782,$A70,СВЦЭМ!$B$39:$B$782,W$47)+'СЕТ СН'!$G$14+СВЦЭМ!$D$10+'СЕТ СН'!$G$5-'СЕТ СН'!$G$24</f>
        <v>5416.01780848</v>
      </c>
      <c r="X70" s="36">
        <f>SUMIFS(СВЦЭМ!$D$39:$D$782,СВЦЭМ!$A$39:$A$782,$A70,СВЦЭМ!$B$39:$B$782,X$47)+'СЕТ СН'!$G$14+СВЦЭМ!$D$10+'СЕТ СН'!$G$5-'СЕТ СН'!$G$24</f>
        <v>5453.4980150199999</v>
      </c>
      <c r="Y70" s="36">
        <f>SUMIFS(СВЦЭМ!$D$39:$D$782,СВЦЭМ!$A$39:$A$782,$A70,СВЦЭМ!$B$39:$B$782,Y$47)+'СЕТ СН'!$G$14+СВЦЭМ!$D$10+'СЕТ СН'!$G$5-'СЕТ СН'!$G$24</f>
        <v>5485.5536966500003</v>
      </c>
    </row>
    <row r="71" spans="1:26" ht="15.75" x14ac:dyDescent="0.2">
      <c r="A71" s="35">
        <f t="shared" si="1"/>
        <v>45009</v>
      </c>
      <c r="B71" s="36">
        <f>SUMIFS(СВЦЭМ!$D$39:$D$782,СВЦЭМ!$A$39:$A$782,$A71,СВЦЭМ!$B$39:$B$782,B$47)+'СЕТ СН'!$G$14+СВЦЭМ!$D$10+'СЕТ СН'!$G$5-'СЕТ СН'!$G$24</f>
        <v>5580.3194848200001</v>
      </c>
      <c r="C71" s="36">
        <f>SUMIFS(СВЦЭМ!$D$39:$D$782,СВЦЭМ!$A$39:$A$782,$A71,СВЦЭМ!$B$39:$B$782,C$47)+'СЕТ СН'!$G$14+СВЦЭМ!$D$10+'СЕТ СН'!$G$5-'СЕТ СН'!$G$24</f>
        <v>5661.1256197800003</v>
      </c>
      <c r="D71" s="36">
        <f>SUMIFS(СВЦЭМ!$D$39:$D$782,СВЦЭМ!$A$39:$A$782,$A71,СВЦЭМ!$B$39:$B$782,D$47)+'СЕТ СН'!$G$14+СВЦЭМ!$D$10+'СЕТ СН'!$G$5-'СЕТ СН'!$G$24</f>
        <v>5651.1548969400001</v>
      </c>
      <c r="E71" s="36">
        <f>SUMIFS(СВЦЭМ!$D$39:$D$782,СВЦЭМ!$A$39:$A$782,$A71,СВЦЭМ!$B$39:$B$782,E$47)+'СЕТ СН'!$G$14+СВЦЭМ!$D$10+'СЕТ СН'!$G$5-'СЕТ СН'!$G$24</f>
        <v>5652.9951208599996</v>
      </c>
      <c r="F71" s="36">
        <f>SUMIFS(СВЦЭМ!$D$39:$D$782,СВЦЭМ!$A$39:$A$782,$A71,СВЦЭМ!$B$39:$B$782,F$47)+'СЕТ СН'!$G$14+СВЦЭМ!$D$10+'СЕТ СН'!$G$5-'СЕТ СН'!$G$24</f>
        <v>5652.6366849999995</v>
      </c>
      <c r="G71" s="36">
        <f>SUMIFS(СВЦЭМ!$D$39:$D$782,СВЦЭМ!$A$39:$A$782,$A71,СВЦЭМ!$B$39:$B$782,G$47)+'СЕТ СН'!$G$14+СВЦЭМ!$D$10+'СЕТ СН'!$G$5-'СЕТ СН'!$G$24</f>
        <v>5650.4435028799999</v>
      </c>
      <c r="H71" s="36">
        <f>SUMIFS(СВЦЭМ!$D$39:$D$782,СВЦЭМ!$A$39:$A$782,$A71,СВЦЭМ!$B$39:$B$782,H$47)+'СЕТ СН'!$G$14+СВЦЭМ!$D$10+'СЕТ СН'!$G$5-'СЕТ СН'!$G$24</f>
        <v>5630.7832157299999</v>
      </c>
      <c r="I71" s="36">
        <f>SUMIFS(СВЦЭМ!$D$39:$D$782,СВЦЭМ!$A$39:$A$782,$A71,СВЦЭМ!$B$39:$B$782,I$47)+'СЕТ СН'!$G$14+СВЦЭМ!$D$10+'СЕТ СН'!$G$5-'СЕТ СН'!$G$24</f>
        <v>5551.1341788299997</v>
      </c>
      <c r="J71" s="36">
        <f>SUMIFS(СВЦЭМ!$D$39:$D$782,СВЦЭМ!$A$39:$A$782,$A71,СВЦЭМ!$B$39:$B$782,J$47)+'СЕТ СН'!$G$14+СВЦЭМ!$D$10+'СЕТ СН'!$G$5-'СЕТ СН'!$G$24</f>
        <v>5543.6952913700006</v>
      </c>
      <c r="K71" s="36">
        <f>SUMIFS(СВЦЭМ!$D$39:$D$782,СВЦЭМ!$A$39:$A$782,$A71,СВЦЭМ!$B$39:$B$782,K$47)+'СЕТ СН'!$G$14+СВЦЭМ!$D$10+'СЕТ СН'!$G$5-'СЕТ СН'!$G$24</f>
        <v>5513.4308849200006</v>
      </c>
      <c r="L71" s="36">
        <f>SUMIFS(СВЦЭМ!$D$39:$D$782,СВЦЭМ!$A$39:$A$782,$A71,СВЦЭМ!$B$39:$B$782,L$47)+'СЕТ СН'!$G$14+СВЦЭМ!$D$10+'СЕТ СН'!$G$5-'СЕТ СН'!$G$24</f>
        <v>5454.9073784100001</v>
      </c>
      <c r="M71" s="36">
        <f>SUMIFS(СВЦЭМ!$D$39:$D$782,СВЦЭМ!$A$39:$A$782,$A71,СВЦЭМ!$B$39:$B$782,M$47)+'СЕТ СН'!$G$14+СВЦЭМ!$D$10+'СЕТ СН'!$G$5-'СЕТ СН'!$G$24</f>
        <v>5452.4718600300002</v>
      </c>
      <c r="N71" s="36">
        <f>SUMIFS(СВЦЭМ!$D$39:$D$782,СВЦЭМ!$A$39:$A$782,$A71,СВЦЭМ!$B$39:$B$782,N$47)+'СЕТ СН'!$G$14+СВЦЭМ!$D$10+'СЕТ СН'!$G$5-'СЕТ СН'!$G$24</f>
        <v>5460.9197228100002</v>
      </c>
      <c r="O71" s="36">
        <f>SUMIFS(СВЦЭМ!$D$39:$D$782,СВЦЭМ!$A$39:$A$782,$A71,СВЦЭМ!$B$39:$B$782,O$47)+'СЕТ СН'!$G$14+СВЦЭМ!$D$10+'СЕТ СН'!$G$5-'СЕТ СН'!$G$24</f>
        <v>5468.2856021099997</v>
      </c>
      <c r="P71" s="36">
        <f>SUMIFS(СВЦЭМ!$D$39:$D$782,СВЦЭМ!$A$39:$A$782,$A71,СВЦЭМ!$B$39:$B$782,P$47)+'СЕТ СН'!$G$14+СВЦЭМ!$D$10+'СЕТ СН'!$G$5-'СЕТ СН'!$G$24</f>
        <v>5478.0743320000001</v>
      </c>
      <c r="Q71" s="36">
        <f>SUMIFS(СВЦЭМ!$D$39:$D$782,СВЦЭМ!$A$39:$A$782,$A71,СВЦЭМ!$B$39:$B$782,Q$47)+'СЕТ СН'!$G$14+СВЦЭМ!$D$10+'СЕТ СН'!$G$5-'СЕТ СН'!$G$24</f>
        <v>5473.3699753999999</v>
      </c>
      <c r="R71" s="36">
        <f>SUMIFS(СВЦЭМ!$D$39:$D$782,СВЦЭМ!$A$39:$A$782,$A71,СВЦЭМ!$B$39:$B$782,R$47)+'СЕТ СН'!$G$14+СВЦЭМ!$D$10+'СЕТ СН'!$G$5-'СЕТ СН'!$G$24</f>
        <v>5474.9938345600003</v>
      </c>
      <c r="S71" s="36">
        <f>SUMIFS(СВЦЭМ!$D$39:$D$782,СВЦЭМ!$A$39:$A$782,$A71,СВЦЭМ!$B$39:$B$782,S$47)+'СЕТ СН'!$G$14+СВЦЭМ!$D$10+'СЕТ СН'!$G$5-'СЕТ СН'!$G$24</f>
        <v>5428.3393838700003</v>
      </c>
      <c r="T71" s="36">
        <f>SUMIFS(СВЦЭМ!$D$39:$D$782,СВЦЭМ!$A$39:$A$782,$A71,СВЦЭМ!$B$39:$B$782,T$47)+'СЕТ СН'!$G$14+СВЦЭМ!$D$10+'СЕТ СН'!$G$5-'СЕТ СН'!$G$24</f>
        <v>5418.8468485600006</v>
      </c>
      <c r="U71" s="36">
        <f>SUMIFS(СВЦЭМ!$D$39:$D$782,СВЦЭМ!$A$39:$A$782,$A71,СВЦЭМ!$B$39:$B$782,U$47)+'СЕТ СН'!$G$14+СВЦЭМ!$D$10+'СЕТ СН'!$G$5-'СЕТ СН'!$G$24</f>
        <v>5405.2161626500001</v>
      </c>
      <c r="V71" s="36">
        <f>SUMIFS(СВЦЭМ!$D$39:$D$782,СВЦЭМ!$A$39:$A$782,$A71,СВЦЭМ!$B$39:$B$782,V$47)+'СЕТ СН'!$G$14+СВЦЭМ!$D$10+'СЕТ СН'!$G$5-'СЕТ СН'!$G$24</f>
        <v>5418.4537328900005</v>
      </c>
      <c r="W71" s="36">
        <f>SUMIFS(СВЦЭМ!$D$39:$D$782,СВЦЭМ!$A$39:$A$782,$A71,СВЦЭМ!$B$39:$B$782,W$47)+'СЕТ СН'!$G$14+СВЦЭМ!$D$10+'СЕТ СН'!$G$5-'СЕТ СН'!$G$24</f>
        <v>5419.9433064499999</v>
      </c>
      <c r="X71" s="36">
        <f>SUMIFS(СВЦЭМ!$D$39:$D$782,СВЦЭМ!$A$39:$A$782,$A71,СВЦЭМ!$B$39:$B$782,X$47)+'СЕТ СН'!$G$14+СВЦЭМ!$D$10+'СЕТ СН'!$G$5-'СЕТ СН'!$G$24</f>
        <v>5476.58015806</v>
      </c>
      <c r="Y71" s="36">
        <f>SUMIFS(СВЦЭМ!$D$39:$D$782,СВЦЭМ!$A$39:$A$782,$A71,СВЦЭМ!$B$39:$B$782,Y$47)+'СЕТ СН'!$G$14+СВЦЭМ!$D$10+'СЕТ СН'!$G$5-'СЕТ СН'!$G$24</f>
        <v>5449.2413877700001</v>
      </c>
    </row>
    <row r="72" spans="1:26" ht="15.75" x14ac:dyDescent="0.2">
      <c r="A72" s="35">
        <f t="shared" si="1"/>
        <v>45010</v>
      </c>
      <c r="B72" s="36">
        <f>SUMIFS(СВЦЭМ!$D$39:$D$782,СВЦЭМ!$A$39:$A$782,$A72,СВЦЭМ!$B$39:$B$782,B$47)+'СЕТ СН'!$G$14+СВЦЭМ!$D$10+'СЕТ СН'!$G$5-'СЕТ СН'!$G$24</f>
        <v>5447.0498735000001</v>
      </c>
      <c r="C72" s="36">
        <f>SUMIFS(СВЦЭМ!$D$39:$D$782,СВЦЭМ!$A$39:$A$782,$A72,СВЦЭМ!$B$39:$B$782,C$47)+'СЕТ СН'!$G$14+СВЦЭМ!$D$10+'СЕТ СН'!$G$5-'СЕТ СН'!$G$24</f>
        <v>5493.4202053099998</v>
      </c>
      <c r="D72" s="36">
        <f>SUMIFS(СВЦЭМ!$D$39:$D$782,СВЦЭМ!$A$39:$A$782,$A72,СВЦЭМ!$B$39:$B$782,D$47)+'СЕТ СН'!$G$14+СВЦЭМ!$D$10+'СЕТ СН'!$G$5-'СЕТ СН'!$G$24</f>
        <v>5521.05111304</v>
      </c>
      <c r="E72" s="36">
        <f>SUMIFS(СВЦЭМ!$D$39:$D$782,СВЦЭМ!$A$39:$A$782,$A72,СВЦЭМ!$B$39:$B$782,E$47)+'СЕТ СН'!$G$14+СВЦЭМ!$D$10+'СЕТ СН'!$G$5-'СЕТ СН'!$G$24</f>
        <v>5527.13922697</v>
      </c>
      <c r="F72" s="36">
        <f>SUMIFS(СВЦЭМ!$D$39:$D$782,СВЦЭМ!$A$39:$A$782,$A72,СВЦЭМ!$B$39:$B$782,F$47)+'СЕТ СН'!$G$14+СВЦЭМ!$D$10+'СЕТ СН'!$G$5-'СЕТ СН'!$G$24</f>
        <v>5521.5018337900001</v>
      </c>
      <c r="G72" s="36">
        <f>SUMIFS(СВЦЭМ!$D$39:$D$782,СВЦЭМ!$A$39:$A$782,$A72,СВЦЭМ!$B$39:$B$782,G$47)+'СЕТ СН'!$G$14+СВЦЭМ!$D$10+'СЕТ СН'!$G$5-'СЕТ СН'!$G$24</f>
        <v>5527.4669955099998</v>
      </c>
      <c r="H72" s="36">
        <f>SUMIFS(СВЦЭМ!$D$39:$D$782,СВЦЭМ!$A$39:$A$782,$A72,СВЦЭМ!$B$39:$B$782,H$47)+'СЕТ СН'!$G$14+СВЦЭМ!$D$10+'СЕТ СН'!$G$5-'СЕТ СН'!$G$24</f>
        <v>5508.4799713800003</v>
      </c>
      <c r="I72" s="36">
        <f>SUMIFS(СВЦЭМ!$D$39:$D$782,СВЦЭМ!$A$39:$A$782,$A72,СВЦЭМ!$B$39:$B$782,I$47)+'СЕТ СН'!$G$14+СВЦЭМ!$D$10+'СЕТ СН'!$G$5-'СЕТ СН'!$G$24</f>
        <v>5439.8292167899999</v>
      </c>
      <c r="J72" s="36">
        <f>SUMIFS(СВЦЭМ!$D$39:$D$782,СВЦЭМ!$A$39:$A$782,$A72,СВЦЭМ!$B$39:$B$782,J$47)+'СЕТ СН'!$G$14+СВЦЭМ!$D$10+'СЕТ СН'!$G$5-'СЕТ СН'!$G$24</f>
        <v>5366.2007755200002</v>
      </c>
      <c r="K72" s="36">
        <f>SUMIFS(СВЦЭМ!$D$39:$D$782,СВЦЭМ!$A$39:$A$782,$A72,СВЦЭМ!$B$39:$B$782,K$47)+'СЕТ СН'!$G$14+СВЦЭМ!$D$10+'СЕТ СН'!$G$5-'СЕТ СН'!$G$24</f>
        <v>5295.48813083</v>
      </c>
      <c r="L72" s="36">
        <f>SUMIFS(СВЦЭМ!$D$39:$D$782,СВЦЭМ!$A$39:$A$782,$A72,СВЦЭМ!$B$39:$B$782,L$47)+'СЕТ СН'!$G$14+СВЦЭМ!$D$10+'СЕТ СН'!$G$5-'СЕТ СН'!$G$24</f>
        <v>5270.8587382599999</v>
      </c>
      <c r="M72" s="36">
        <f>SUMIFS(СВЦЭМ!$D$39:$D$782,СВЦЭМ!$A$39:$A$782,$A72,СВЦЭМ!$B$39:$B$782,M$47)+'СЕТ СН'!$G$14+СВЦЭМ!$D$10+'СЕТ СН'!$G$5-'СЕТ СН'!$G$24</f>
        <v>5268.2844036000006</v>
      </c>
      <c r="N72" s="36">
        <f>SUMIFS(СВЦЭМ!$D$39:$D$782,СВЦЭМ!$A$39:$A$782,$A72,СВЦЭМ!$B$39:$B$782,N$47)+'СЕТ СН'!$G$14+СВЦЭМ!$D$10+'СЕТ СН'!$G$5-'СЕТ СН'!$G$24</f>
        <v>5310.71163471</v>
      </c>
      <c r="O72" s="36">
        <f>SUMIFS(СВЦЭМ!$D$39:$D$782,СВЦЭМ!$A$39:$A$782,$A72,СВЦЭМ!$B$39:$B$782,O$47)+'СЕТ СН'!$G$14+СВЦЭМ!$D$10+'СЕТ СН'!$G$5-'СЕТ СН'!$G$24</f>
        <v>5358.3879736300005</v>
      </c>
      <c r="P72" s="36">
        <f>SUMIFS(СВЦЭМ!$D$39:$D$782,СВЦЭМ!$A$39:$A$782,$A72,СВЦЭМ!$B$39:$B$782,P$47)+'СЕТ СН'!$G$14+СВЦЭМ!$D$10+'СЕТ СН'!$G$5-'СЕТ СН'!$G$24</f>
        <v>5381.1323615800002</v>
      </c>
      <c r="Q72" s="36">
        <f>SUMIFS(СВЦЭМ!$D$39:$D$782,СВЦЭМ!$A$39:$A$782,$A72,СВЦЭМ!$B$39:$B$782,Q$47)+'СЕТ СН'!$G$14+СВЦЭМ!$D$10+'СЕТ СН'!$G$5-'СЕТ СН'!$G$24</f>
        <v>5399.7605779300002</v>
      </c>
      <c r="R72" s="36">
        <f>SUMIFS(СВЦЭМ!$D$39:$D$782,СВЦЭМ!$A$39:$A$782,$A72,СВЦЭМ!$B$39:$B$782,R$47)+'СЕТ СН'!$G$14+СВЦЭМ!$D$10+'СЕТ СН'!$G$5-'СЕТ СН'!$G$24</f>
        <v>5374.5378504800001</v>
      </c>
      <c r="S72" s="36">
        <f>SUMIFS(СВЦЭМ!$D$39:$D$782,СВЦЭМ!$A$39:$A$782,$A72,СВЦЭМ!$B$39:$B$782,S$47)+'СЕТ СН'!$G$14+СВЦЭМ!$D$10+'СЕТ СН'!$G$5-'СЕТ СН'!$G$24</f>
        <v>5371.5133626200004</v>
      </c>
      <c r="T72" s="36">
        <f>SUMIFS(СВЦЭМ!$D$39:$D$782,СВЦЭМ!$A$39:$A$782,$A72,СВЦЭМ!$B$39:$B$782,T$47)+'СЕТ СН'!$G$14+СВЦЭМ!$D$10+'СЕТ СН'!$G$5-'СЕТ СН'!$G$24</f>
        <v>5303.4237704799998</v>
      </c>
      <c r="U72" s="36">
        <f>SUMIFS(СВЦЭМ!$D$39:$D$782,СВЦЭМ!$A$39:$A$782,$A72,СВЦЭМ!$B$39:$B$782,U$47)+'СЕТ СН'!$G$14+СВЦЭМ!$D$10+'СЕТ СН'!$G$5-'СЕТ СН'!$G$24</f>
        <v>5309.2905937100004</v>
      </c>
      <c r="V72" s="36">
        <f>SUMIFS(СВЦЭМ!$D$39:$D$782,СВЦЭМ!$A$39:$A$782,$A72,СВЦЭМ!$B$39:$B$782,V$47)+'СЕТ СН'!$G$14+СВЦЭМ!$D$10+'СЕТ СН'!$G$5-'СЕТ СН'!$G$24</f>
        <v>5284.5472181000005</v>
      </c>
      <c r="W72" s="36">
        <f>SUMIFS(СВЦЭМ!$D$39:$D$782,СВЦЭМ!$A$39:$A$782,$A72,СВЦЭМ!$B$39:$B$782,W$47)+'СЕТ СН'!$G$14+СВЦЭМ!$D$10+'СЕТ СН'!$G$5-'СЕТ СН'!$G$24</f>
        <v>5289.3052618199999</v>
      </c>
      <c r="X72" s="36">
        <f>SUMIFS(СВЦЭМ!$D$39:$D$782,СВЦЭМ!$A$39:$A$782,$A72,СВЦЭМ!$B$39:$B$782,X$47)+'СЕТ СН'!$G$14+СВЦЭМ!$D$10+'СЕТ СН'!$G$5-'СЕТ СН'!$G$24</f>
        <v>5294.1882447900007</v>
      </c>
      <c r="Y72" s="36">
        <f>SUMIFS(СВЦЭМ!$D$39:$D$782,СВЦЭМ!$A$39:$A$782,$A72,СВЦЭМ!$B$39:$B$782,Y$47)+'СЕТ СН'!$G$14+СВЦЭМ!$D$10+'СЕТ СН'!$G$5-'СЕТ СН'!$G$24</f>
        <v>5417.9853730800005</v>
      </c>
    </row>
    <row r="73" spans="1:26" ht="15.75" x14ac:dyDescent="0.2">
      <c r="A73" s="35">
        <f t="shared" si="1"/>
        <v>45011</v>
      </c>
      <c r="B73" s="36">
        <f>SUMIFS(СВЦЭМ!$D$39:$D$782,СВЦЭМ!$A$39:$A$782,$A73,СВЦЭМ!$B$39:$B$782,B$47)+'СЕТ СН'!$G$14+СВЦЭМ!$D$10+'СЕТ СН'!$G$5-'СЕТ СН'!$G$24</f>
        <v>5472.2248667700005</v>
      </c>
      <c r="C73" s="36">
        <f>SUMIFS(СВЦЭМ!$D$39:$D$782,СВЦЭМ!$A$39:$A$782,$A73,СВЦЭМ!$B$39:$B$782,C$47)+'СЕТ СН'!$G$14+СВЦЭМ!$D$10+'СЕТ СН'!$G$5-'СЕТ СН'!$G$24</f>
        <v>5522.7922939500004</v>
      </c>
      <c r="D73" s="36">
        <f>SUMIFS(СВЦЭМ!$D$39:$D$782,СВЦЭМ!$A$39:$A$782,$A73,СВЦЭМ!$B$39:$B$782,D$47)+'СЕТ СН'!$G$14+СВЦЭМ!$D$10+'СЕТ СН'!$G$5-'СЕТ СН'!$G$24</f>
        <v>5550.97754136</v>
      </c>
      <c r="E73" s="36">
        <f>SUMIFS(СВЦЭМ!$D$39:$D$782,СВЦЭМ!$A$39:$A$782,$A73,СВЦЭМ!$B$39:$B$782,E$47)+'СЕТ СН'!$G$14+СВЦЭМ!$D$10+'СЕТ СН'!$G$5-'СЕТ СН'!$G$24</f>
        <v>5543.86453265</v>
      </c>
      <c r="F73" s="36">
        <f>SUMIFS(СВЦЭМ!$D$39:$D$782,СВЦЭМ!$A$39:$A$782,$A73,СВЦЭМ!$B$39:$B$782,F$47)+'СЕТ СН'!$G$14+СВЦЭМ!$D$10+'СЕТ СН'!$G$5-'СЕТ СН'!$G$24</f>
        <v>5555.7963653500001</v>
      </c>
      <c r="G73" s="36">
        <f>SUMIFS(СВЦЭМ!$D$39:$D$782,СВЦЭМ!$A$39:$A$782,$A73,СВЦЭМ!$B$39:$B$782,G$47)+'СЕТ СН'!$G$14+СВЦЭМ!$D$10+'СЕТ СН'!$G$5-'СЕТ СН'!$G$24</f>
        <v>5542.6747775700005</v>
      </c>
      <c r="H73" s="36">
        <f>SUMIFS(СВЦЭМ!$D$39:$D$782,СВЦЭМ!$A$39:$A$782,$A73,СВЦЭМ!$B$39:$B$782,H$47)+'СЕТ СН'!$G$14+СВЦЭМ!$D$10+'СЕТ СН'!$G$5-'СЕТ СН'!$G$24</f>
        <v>5527.7403214000005</v>
      </c>
      <c r="I73" s="36">
        <f>SUMIFS(СВЦЭМ!$D$39:$D$782,СВЦЭМ!$A$39:$A$782,$A73,СВЦЭМ!$B$39:$B$782,I$47)+'СЕТ СН'!$G$14+СВЦЭМ!$D$10+'СЕТ СН'!$G$5-'СЕТ СН'!$G$24</f>
        <v>5494.6247466799996</v>
      </c>
      <c r="J73" s="36">
        <f>SUMIFS(СВЦЭМ!$D$39:$D$782,СВЦЭМ!$A$39:$A$782,$A73,СВЦЭМ!$B$39:$B$782,J$47)+'СЕТ СН'!$G$14+СВЦЭМ!$D$10+'СЕТ СН'!$G$5-'СЕТ СН'!$G$24</f>
        <v>5453.3125327199996</v>
      </c>
      <c r="K73" s="36">
        <f>SUMIFS(СВЦЭМ!$D$39:$D$782,СВЦЭМ!$A$39:$A$782,$A73,СВЦЭМ!$B$39:$B$782,K$47)+'СЕТ СН'!$G$14+СВЦЭМ!$D$10+'СЕТ СН'!$G$5-'СЕТ СН'!$G$24</f>
        <v>5386.7620579800005</v>
      </c>
      <c r="L73" s="36">
        <f>SUMIFS(СВЦЭМ!$D$39:$D$782,СВЦЭМ!$A$39:$A$782,$A73,СВЦЭМ!$B$39:$B$782,L$47)+'СЕТ СН'!$G$14+СВЦЭМ!$D$10+'СЕТ СН'!$G$5-'СЕТ СН'!$G$24</f>
        <v>5359.1879900700005</v>
      </c>
      <c r="M73" s="36">
        <f>SUMIFS(СВЦЭМ!$D$39:$D$782,СВЦЭМ!$A$39:$A$782,$A73,СВЦЭМ!$B$39:$B$782,M$47)+'СЕТ СН'!$G$14+СВЦЭМ!$D$10+'СЕТ СН'!$G$5-'СЕТ СН'!$G$24</f>
        <v>5358.8332783900005</v>
      </c>
      <c r="N73" s="36">
        <f>SUMIFS(СВЦЭМ!$D$39:$D$782,СВЦЭМ!$A$39:$A$782,$A73,СВЦЭМ!$B$39:$B$782,N$47)+'СЕТ СН'!$G$14+СВЦЭМ!$D$10+'СЕТ СН'!$G$5-'СЕТ СН'!$G$24</f>
        <v>5400.2818057800005</v>
      </c>
      <c r="O73" s="36">
        <f>SUMIFS(СВЦЭМ!$D$39:$D$782,СВЦЭМ!$A$39:$A$782,$A73,СВЦЭМ!$B$39:$B$782,O$47)+'СЕТ СН'!$G$14+СВЦЭМ!$D$10+'СЕТ СН'!$G$5-'СЕТ СН'!$G$24</f>
        <v>5445.8025607</v>
      </c>
      <c r="P73" s="36">
        <f>SUMIFS(СВЦЭМ!$D$39:$D$782,СВЦЭМ!$A$39:$A$782,$A73,СВЦЭМ!$B$39:$B$782,P$47)+'СЕТ СН'!$G$14+СВЦЭМ!$D$10+'СЕТ СН'!$G$5-'СЕТ СН'!$G$24</f>
        <v>5460.2041264</v>
      </c>
      <c r="Q73" s="36">
        <f>SUMIFS(СВЦЭМ!$D$39:$D$782,СВЦЭМ!$A$39:$A$782,$A73,СВЦЭМ!$B$39:$B$782,Q$47)+'СЕТ СН'!$G$14+СВЦЭМ!$D$10+'СЕТ СН'!$G$5-'СЕТ СН'!$G$24</f>
        <v>5474.0667906799999</v>
      </c>
      <c r="R73" s="36">
        <f>SUMIFS(СВЦЭМ!$D$39:$D$782,СВЦЭМ!$A$39:$A$782,$A73,СВЦЭМ!$B$39:$B$782,R$47)+'СЕТ СН'!$G$14+СВЦЭМ!$D$10+'СЕТ СН'!$G$5-'СЕТ СН'!$G$24</f>
        <v>5457.6461799899998</v>
      </c>
      <c r="S73" s="36">
        <f>SUMIFS(СВЦЭМ!$D$39:$D$782,СВЦЭМ!$A$39:$A$782,$A73,СВЦЭМ!$B$39:$B$782,S$47)+'СЕТ СН'!$G$14+СВЦЭМ!$D$10+'СЕТ СН'!$G$5-'СЕТ СН'!$G$24</f>
        <v>5430.5237802600004</v>
      </c>
      <c r="T73" s="36">
        <f>SUMIFS(СВЦЭМ!$D$39:$D$782,СВЦЭМ!$A$39:$A$782,$A73,СВЦЭМ!$B$39:$B$782,T$47)+'СЕТ СН'!$G$14+СВЦЭМ!$D$10+'СЕТ СН'!$G$5-'СЕТ СН'!$G$24</f>
        <v>5407.8212303399996</v>
      </c>
      <c r="U73" s="36">
        <f>SUMIFS(СВЦЭМ!$D$39:$D$782,СВЦЭМ!$A$39:$A$782,$A73,СВЦЭМ!$B$39:$B$782,U$47)+'СЕТ СН'!$G$14+СВЦЭМ!$D$10+'СЕТ СН'!$G$5-'СЕТ СН'!$G$24</f>
        <v>5367.2655648600003</v>
      </c>
      <c r="V73" s="36">
        <f>SUMIFS(СВЦЭМ!$D$39:$D$782,СВЦЭМ!$A$39:$A$782,$A73,СВЦЭМ!$B$39:$B$782,V$47)+'СЕТ СН'!$G$14+СВЦЭМ!$D$10+'СЕТ СН'!$G$5-'СЕТ СН'!$G$24</f>
        <v>5333.1400720600004</v>
      </c>
      <c r="W73" s="36">
        <f>SUMIFS(СВЦЭМ!$D$39:$D$782,СВЦЭМ!$A$39:$A$782,$A73,СВЦЭМ!$B$39:$B$782,W$47)+'СЕТ СН'!$G$14+СВЦЭМ!$D$10+'СЕТ СН'!$G$5-'СЕТ СН'!$G$24</f>
        <v>5344.24838851</v>
      </c>
      <c r="X73" s="36">
        <f>SUMIFS(СВЦЭМ!$D$39:$D$782,СВЦЭМ!$A$39:$A$782,$A73,СВЦЭМ!$B$39:$B$782,X$47)+'СЕТ СН'!$G$14+СВЦЭМ!$D$10+'СЕТ СН'!$G$5-'СЕТ СН'!$G$24</f>
        <v>5371.8609531399998</v>
      </c>
      <c r="Y73" s="36">
        <f>SUMIFS(СВЦЭМ!$D$39:$D$782,СВЦЭМ!$A$39:$A$782,$A73,СВЦЭМ!$B$39:$B$782,Y$47)+'СЕТ СН'!$G$14+СВЦЭМ!$D$10+'СЕТ СН'!$G$5-'СЕТ СН'!$G$24</f>
        <v>5423.8164432699996</v>
      </c>
    </row>
    <row r="74" spans="1:26" ht="15.75" x14ac:dyDescent="0.2">
      <c r="A74" s="35">
        <f t="shared" si="1"/>
        <v>45012</v>
      </c>
      <c r="B74" s="36">
        <f>SUMIFS(СВЦЭМ!$D$39:$D$782,СВЦЭМ!$A$39:$A$782,$A74,СВЦЭМ!$B$39:$B$782,B$47)+'СЕТ СН'!$G$14+СВЦЭМ!$D$10+'СЕТ СН'!$G$5-'СЕТ СН'!$G$24</f>
        <v>5458.2706963999999</v>
      </c>
      <c r="C74" s="36">
        <f>SUMIFS(СВЦЭМ!$D$39:$D$782,СВЦЭМ!$A$39:$A$782,$A74,СВЦЭМ!$B$39:$B$782,C$47)+'СЕТ СН'!$G$14+СВЦЭМ!$D$10+'СЕТ СН'!$G$5-'СЕТ СН'!$G$24</f>
        <v>5471.0870177400002</v>
      </c>
      <c r="D74" s="36">
        <f>SUMIFS(СВЦЭМ!$D$39:$D$782,СВЦЭМ!$A$39:$A$782,$A74,СВЦЭМ!$B$39:$B$782,D$47)+'СЕТ СН'!$G$14+СВЦЭМ!$D$10+'СЕТ СН'!$G$5-'СЕТ СН'!$G$24</f>
        <v>5501.8915741999999</v>
      </c>
      <c r="E74" s="36">
        <f>SUMIFS(СВЦЭМ!$D$39:$D$782,СВЦЭМ!$A$39:$A$782,$A74,СВЦЭМ!$B$39:$B$782,E$47)+'СЕТ СН'!$G$14+СВЦЭМ!$D$10+'СЕТ СН'!$G$5-'СЕТ СН'!$G$24</f>
        <v>5502.6948256100004</v>
      </c>
      <c r="F74" s="36">
        <f>SUMIFS(СВЦЭМ!$D$39:$D$782,СВЦЭМ!$A$39:$A$782,$A74,СВЦЭМ!$B$39:$B$782,F$47)+'СЕТ СН'!$G$14+СВЦЭМ!$D$10+'СЕТ СН'!$G$5-'СЕТ СН'!$G$24</f>
        <v>5521.5397556200005</v>
      </c>
      <c r="G74" s="36">
        <f>SUMIFS(СВЦЭМ!$D$39:$D$782,СВЦЭМ!$A$39:$A$782,$A74,СВЦЭМ!$B$39:$B$782,G$47)+'СЕТ СН'!$G$14+СВЦЭМ!$D$10+'СЕТ СН'!$G$5-'СЕТ СН'!$G$24</f>
        <v>5493.3769275900004</v>
      </c>
      <c r="H74" s="36">
        <f>SUMIFS(СВЦЭМ!$D$39:$D$782,СВЦЭМ!$A$39:$A$782,$A74,СВЦЭМ!$B$39:$B$782,H$47)+'СЕТ СН'!$G$14+СВЦЭМ!$D$10+'СЕТ СН'!$G$5-'СЕТ СН'!$G$24</f>
        <v>5503.2903026399999</v>
      </c>
      <c r="I74" s="36">
        <f>SUMIFS(СВЦЭМ!$D$39:$D$782,СВЦЭМ!$A$39:$A$782,$A74,СВЦЭМ!$B$39:$B$782,I$47)+'СЕТ СН'!$G$14+СВЦЭМ!$D$10+'СЕТ СН'!$G$5-'СЕТ СН'!$G$24</f>
        <v>5374.6501510199996</v>
      </c>
      <c r="J74" s="36">
        <f>SUMIFS(СВЦЭМ!$D$39:$D$782,СВЦЭМ!$A$39:$A$782,$A74,СВЦЭМ!$B$39:$B$782,J$47)+'СЕТ СН'!$G$14+СВЦЭМ!$D$10+'СЕТ СН'!$G$5-'СЕТ СН'!$G$24</f>
        <v>5384.1730037400002</v>
      </c>
      <c r="K74" s="36">
        <f>SUMIFS(СВЦЭМ!$D$39:$D$782,СВЦЭМ!$A$39:$A$782,$A74,СВЦЭМ!$B$39:$B$782,K$47)+'СЕТ СН'!$G$14+СВЦЭМ!$D$10+'СЕТ СН'!$G$5-'СЕТ СН'!$G$24</f>
        <v>5378.4009682200003</v>
      </c>
      <c r="L74" s="36">
        <f>SUMIFS(СВЦЭМ!$D$39:$D$782,СВЦЭМ!$A$39:$A$782,$A74,СВЦЭМ!$B$39:$B$782,L$47)+'СЕТ СН'!$G$14+СВЦЭМ!$D$10+'СЕТ СН'!$G$5-'СЕТ СН'!$G$24</f>
        <v>5375.5007143500006</v>
      </c>
      <c r="M74" s="36">
        <f>SUMIFS(СВЦЭМ!$D$39:$D$782,СВЦЭМ!$A$39:$A$782,$A74,СВЦЭМ!$B$39:$B$782,M$47)+'СЕТ СН'!$G$14+СВЦЭМ!$D$10+'СЕТ СН'!$G$5-'СЕТ СН'!$G$24</f>
        <v>5385.7731013700004</v>
      </c>
      <c r="N74" s="36">
        <f>SUMIFS(СВЦЭМ!$D$39:$D$782,СВЦЭМ!$A$39:$A$782,$A74,СВЦЭМ!$B$39:$B$782,N$47)+'СЕТ СН'!$G$14+СВЦЭМ!$D$10+'СЕТ СН'!$G$5-'СЕТ СН'!$G$24</f>
        <v>5405.7680165299998</v>
      </c>
      <c r="O74" s="36">
        <f>SUMIFS(СВЦЭМ!$D$39:$D$782,СВЦЭМ!$A$39:$A$782,$A74,СВЦЭМ!$B$39:$B$782,O$47)+'СЕТ СН'!$G$14+СВЦЭМ!$D$10+'СЕТ СН'!$G$5-'СЕТ СН'!$G$24</f>
        <v>5442.7859472800001</v>
      </c>
      <c r="P74" s="36">
        <f>SUMIFS(СВЦЭМ!$D$39:$D$782,СВЦЭМ!$A$39:$A$782,$A74,СВЦЭМ!$B$39:$B$782,P$47)+'СЕТ СН'!$G$14+СВЦЭМ!$D$10+'СЕТ СН'!$G$5-'СЕТ СН'!$G$24</f>
        <v>5453.5902720800004</v>
      </c>
      <c r="Q74" s="36">
        <f>SUMIFS(СВЦЭМ!$D$39:$D$782,СВЦЭМ!$A$39:$A$782,$A74,СВЦЭМ!$B$39:$B$782,Q$47)+'СЕТ СН'!$G$14+СВЦЭМ!$D$10+'СЕТ СН'!$G$5-'СЕТ СН'!$G$24</f>
        <v>5453.0254545400003</v>
      </c>
      <c r="R74" s="36">
        <f>SUMIFS(СВЦЭМ!$D$39:$D$782,СВЦЭМ!$A$39:$A$782,$A74,СВЦЭМ!$B$39:$B$782,R$47)+'СЕТ СН'!$G$14+СВЦЭМ!$D$10+'СЕТ СН'!$G$5-'СЕТ СН'!$G$24</f>
        <v>5433.5555740899999</v>
      </c>
      <c r="S74" s="36">
        <f>SUMIFS(СВЦЭМ!$D$39:$D$782,СВЦЭМ!$A$39:$A$782,$A74,СВЦЭМ!$B$39:$B$782,S$47)+'СЕТ СН'!$G$14+СВЦЭМ!$D$10+'СЕТ СН'!$G$5-'СЕТ СН'!$G$24</f>
        <v>5434.8659403900001</v>
      </c>
      <c r="T74" s="36">
        <f>SUMIFS(СВЦЭМ!$D$39:$D$782,СВЦЭМ!$A$39:$A$782,$A74,СВЦЭМ!$B$39:$B$782,T$47)+'СЕТ СН'!$G$14+СВЦЭМ!$D$10+'СЕТ СН'!$G$5-'СЕТ СН'!$G$24</f>
        <v>5423.0397339600004</v>
      </c>
      <c r="U74" s="36">
        <f>SUMIFS(СВЦЭМ!$D$39:$D$782,СВЦЭМ!$A$39:$A$782,$A74,СВЦЭМ!$B$39:$B$782,U$47)+'СЕТ СН'!$G$14+СВЦЭМ!$D$10+'СЕТ СН'!$G$5-'СЕТ СН'!$G$24</f>
        <v>5363.4990568900002</v>
      </c>
      <c r="V74" s="36">
        <f>SUMIFS(СВЦЭМ!$D$39:$D$782,СВЦЭМ!$A$39:$A$782,$A74,СВЦЭМ!$B$39:$B$782,V$47)+'СЕТ СН'!$G$14+СВЦЭМ!$D$10+'СЕТ СН'!$G$5-'СЕТ СН'!$G$24</f>
        <v>5298.33271745</v>
      </c>
      <c r="W74" s="36">
        <f>SUMIFS(СВЦЭМ!$D$39:$D$782,СВЦЭМ!$A$39:$A$782,$A74,СВЦЭМ!$B$39:$B$782,W$47)+'СЕТ СН'!$G$14+СВЦЭМ!$D$10+'СЕТ СН'!$G$5-'СЕТ СН'!$G$24</f>
        <v>5317.2703477900004</v>
      </c>
      <c r="X74" s="36">
        <f>SUMIFS(СВЦЭМ!$D$39:$D$782,СВЦЭМ!$A$39:$A$782,$A74,СВЦЭМ!$B$39:$B$782,X$47)+'СЕТ СН'!$G$14+СВЦЭМ!$D$10+'СЕТ СН'!$G$5-'СЕТ СН'!$G$24</f>
        <v>5368.8395291500001</v>
      </c>
      <c r="Y74" s="36">
        <f>SUMIFS(СВЦЭМ!$D$39:$D$782,СВЦЭМ!$A$39:$A$782,$A74,СВЦЭМ!$B$39:$B$782,Y$47)+'СЕТ СН'!$G$14+СВЦЭМ!$D$10+'СЕТ СН'!$G$5-'СЕТ СН'!$G$24</f>
        <v>5384.6021951299999</v>
      </c>
    </row>
    <row r="75" spans="1:26" ht="15.75" x14ac:dyDescent="0.2">
      <c r="A75" s="35">
        <f t="shared" si="1"/>
        <v>45013</v>
      </c>
      <c r="B75" s="36">
        <f>SUMIFS(СВЦЭМ!$D$39:$D$782,СВЦЭМ!$A$39:$A$782,$A75,СВЦЭМ!$B$39:$B$782,B$47)+'СЕТ СН'!$G$14+СВЦЭМ!$D$10+'СЕТ СН'!$G$5-'СЕТ СН'!$G$24</f>
        <v>5301.5118816200002</v>
      </c>
      <c r="C75" s="36">
        <f>SUMIFS(СВЦЭМ!$D$39:$D$782,СВЦЭМ!$A$39:$A$782,$A75,СВЦЭМ!$B$39:$B$782,C$47)+'СЕТ СН'!$G$14+СВЦЭМ!$D$10+'СЕТ СН'!$G$5-'СЕТ СН'!$G$24</f>
        <v>5339.8534309900006</v>
      </c>
      <c r="D75" s="36">
        <f>SUMIFS(СВЦЭМ!$D$39:$D$782,СВЦЭМ!$A$39:$A$782,$A75,СВЦЭМ!$B$39:$B$782,D$47)+'СЕТ СН'!$G$14+СВЦЭМ!$D$10+'СЕТ СН'!$G$5-'СЕТ СН'!$G$24</f>
        <v>5391.7683096600003</v>
      </c>
      <c r="E75" s="36">
        <f>SUMIFS(СВЦЭМ!$D$39:$D$782,СВЦЭМ!$A$39:$A$782,$A75,СВЦЭМ!$B$39:$B$782,E$47)+'СЕТ СН'!$G$14+СВЦЭМ!$D$10+'СЕТ СН'!$G$5-'СЕТ СН'!$G$24</f>
        <v>5407.1941573800004</v>
      </c>
      <c r="F75" s="36">
        <f>SUMIFS(СВЦЭМ!$D$39:$D$782,СВЦЭМ!$A$39:$A$782,$A75,СВЦЭМ!$B$39:$B$782,F$47)+'СЕТ СН'!$G$14+СВЦЭМ!$D$10+'СЕТ СН'!$G$5-'СЕТ СН'!$G$24</f>
        <v>5405.8815545300004</v>
      </c>
      <c r="G75" s="36">
        <f>SUMIFS(СВЦЭМ!$D$39:$D$782,СВЦЭМ!$A$39:$A$782,$A75,СВЦЭМ!$B$39:$B$782,G$47)+'СЕТ СН'!$G$14+СВЦЭМ!$D$10+'СЕТ СН'!$G$5-'СЕТ СН'!$G$24</f>
        <v>5398.9657456300001</v>
      </c>
      <c r="H75" s="36">
        <f>SUMIFS(СВЦЭМ!$D$39:$D$782,СВЦЭМ!$A$39:$A$782,$A75,СВЦЭМ!$B$39:$B$782,H$47)+'СЕТ СН'!$G$14+СВЦЭМ!$D$10+'СЕТ СН'!$G$5-'СЕТ СН'!$G$24</f>
        <v>5326.0145186600002</v>
      </c>
      <c r="I75" s="36">
        <f>SUMIFS(СВЦЭМ!$D$39:$D$782,СВЦЭМ!$A$39:$A$782,$A75,СВЦЭМ!$B$39:$B$782,I$47)+'СЕТ СН'!$G$14+СВЦЭМ!$D$10+'СЕТ СН'!$G$5-'СЕТ СН'!$G$24</f>
        <v>5266.6031655699999</v>
      </c>
      <c r="J75" s="36">
        <f>SUMIFS(СВЦЭМ!$D$39:$D$782,СВЦЭМ!$A$39:$A$782,$A75,СВЦЭМ!$B$39:$B$782,J$47)+'СЕТ СН'!$G$14+СВЦЭМ!$D$10+'СЕТ СН'!$G$5-'СЕТ СН'!$G$24</f>
        <v>5291.7813444900003</v>
      </c>
      <c r="K75" s="36">
        <f>SUMIFS(СВЦЭМ!$D$39:$D$782,СВЦЭМ!$A$39:$A$782,$A75,СВЦЭМ!$B$39:$B$782,K$47)+'СЕТ СН'!$G$14+СВЦЭМ!$D$10+'СЕТ СН'!$G$5-'СЕТ СН'!$G$24</f>
        <v>5268.3614046599996</v>
      </c>
      <c r="L75" s="36">
        <f>SUMIFS(СВЦЭМ!$D$39:$D$782,СВЦЭМ!$A$39:$A$782,$A75,СВЦЭМ!$B$39:$B$782,L$47)+'СЕТ СН'!$G$14+СВЦЭМ!$D$10+'СЕТ СН'!$G$5-'СЕТ СН'!$G$24</f>
        <v>5264.5024261199997</v>
      </c>
      <c r="M75" s="36">
        <f>SUMIFS(СВЦЭМ!$D$39:$D$782,СВЦЭМ!$A$39:$A$782,$A75,СВЦЭМ!$B$39:$B$782,M$47)+'СЕТ СН'!$G$14+СВЦЭМ!$D$10+'СЕТ СН'!$G$5-'СЕТ СН'!$G$24</f>
        <v>5249.8886563300002</v>
      </c>
      <c r="N75" s="36">
        <f>SUMIFS(СВЦЭМ!$D$39:$D$782,СВЦЭМ!$A$39:$A$782,$A75,СВЦЭМ!$B$39:$B$782,N$47)+'СЕТ СН'!$G$14+СВЦЭМ!$D$10+'СЕТ СН'!$G$5-'СЕТ СН'!$G$24</f>
        <v>5257.00499691</v>
      </c>
      <c r="O75" s="36">
        <f>SUMIFS(СВЦЭМ!$D$39:$D$782,СВЦЭМ!$A$39:$A$782,$A75,СВЦЭМ!$B$39:$B$782,O$47)+'СЕТ СН'!$G$14+СВЦЭМ!$D$10+'СЕТ СН'!$G$5-'СЕТ СН'!$G$24</f>
        <v>5279.6383518599996</v>
      </c>
      <c r="P75" s="36">
        <f>SUMIFS(СВЦЭМ!$D$39:$D$782,СВЦЭМ!$A$39:$A$782,$A75,СВЦЭМ!$B$39:$B$782,P$47)+'СЕТ СН'!$G$14+СВЦЭМ!$D$10+'СЕТ СН'!$G$5-'СЕТ СН'!$G$24</f>
        <v>5291.1427132999997</v>
      </c>
      <c r="Q75" s="36">
        <f>SUMIFS(СВЦЭМ!$D$39:$D$782,СВЦЭМ!$A$39:$A$782,$A75,СВЦЭМ!$B$39:$B$782,Q$47)+'СЕТ СН'!$G$14+СВЦЭМ!$D$10+'СЕТ СН'!$G$5-'СЕТ СН'!$G$24</f>
        <v>5305.62038063</v>
      </c>
      <c r="R75" s="36">
        <f>SUMIFS(СВЦЭМ!$D$39:$D$782,СВЦЭМ!$A$39:$A$782,$A75,СВЦЭМ!$B$39:$B$782,R$47)+'СЕТ СН'!$G$14+СВЦЭМ!$D$10+'СЕТ СН'!$G$5-'СЕТ СН'!$G$24</f>
        <v>5302.0257359400002</v>
      </c>
      <c r="S75" s="36">
        <f>SUMIFS(СВЦЭМ!$D$39:$D$782,СВЦЭМ!$A$39:$A$782,$A75,СВЦЭМ!$B$39:$B$782,S$47)+'СЕТ СН'!$G$14+СВЦЭМ!$D$10+'СЕТ СН'!$G$5-'СЕТ СН'!$G$24</f>
        <v>5292.4610947600004</v>
      </c>
      <c r="T75" s="36">
        <f>SUMIFS(СВЦЭМ!$D$39:$D$782,СВЦЭМ!$A$39:$A$782,$A75,СВЦЭМ!$B$39:$B$782,T$47)+'СЕТ СН'!$G$14+СВЦЭМ!$D$10+'СЕТ СН'!$G$5-'СЕТ СН'!$G$24</f>
        <v>5271.3648057299997</v>
      </c>
      <c r="U75" s="36">
        <f>SUMIFS(СВЦЭМ!$D$39:$D$782,СВЦЭМ!$A$39:$A$782,$A75,СВЦЭМ!$B$39:$B$782,U$47)+'СЕТ СН'!$G$14+СВЦЭМ!$D$10+'СЕТ СН'!$G$5-'СЕТ СН'!$G$24</f>
        <v>5222.0819118899999</v>
      </c>
      <c r="V75" s="36">
        <f>SUMIFS(СВЦЭМ!$D$39:$D$782,СВЦЭМ!$A$39:$A$782,$A75,СВЦЭМ!$B$39:$B$782,V$47)+'СЕТ СН'!$G$14+СВЦЭМ!$D$10+'СЕТ СН'!$G$5-'СЕТ СН'!$G$24</f>
        <v>5219.3994540100002</v>
      </c>
      <c r="W75" s="36">
        <f>SUMIFS(СВЦЭМ!$D$39:$D$782,СВЦЭМ!$A$39:$A$782,$A75,СВЦЭМ!$B$39:$B$782,W$47)+'СЕТ СН'!$G$14+СВЦЭМ!$D$10+'СЕТ СН'!$G$5-'СЕТ СН'!$G$24</f>
        <v>5220.0859173600002</v>
      </c>
      <c r="X75" s="36">
        <f>SUMIFS(СВЦЭМ!$D$39:$D$782,СВЦЭМ!$A$39:$A$782,$A75,СВЦЭМ!$B$39:$B$782,X$47)+'СЕТ СН'!$G$14+СВЦЭМ!$D$10+'СЕТ СН'!$G$5-'СЕТ СН'!$G$24</f>
        <v>5251.4094382900003</v>
      </c>
      <c r="Y75" s="36">
        <f>SUMIFS(СВЦЭМ!$D$39:$D$782,СВЦЭМ!$A$39:$A$782,$A75,СВЦЭМ!$B$39:$B$782,Y$47)+'СЕТ СН'!$G$14+СВЦЭМ!$D$10+'СЕТ СН'!$G$5-'СЕТ СН'!$G$24</f>
        <v>5288.6308698100001</v>
      </c>
    </row>
    <row r="76" spans="1:26" ht="15.75" x14ac:dyDescent="0.2">
      <c r="A76" s="35">
        <f t="shared" si="1"/>
        <v>45014</v>
      </c>
      <c r="B76" s="36">
        <f>SUMIFS(СВЦЭМ!$D$39:$D$782,СВЦЭМ!$A$39:$A$782,$A76,СВЦЭМ!$B$39:$B$782,B$47)+'СЕТ СН'!$G$14+СВЦЭМ!$D$10+'СЕТ СН'!$G$5-'СЕТ СН'!$G$24</f>
        <v>5315.1352531000002</v>
      </c>
      <c r="C76" s="36">
        <f>SUMIFS(СВЦЭМ!$D$39:$D$782,СВЦЭМ!$A$39:$A$782,$A76,СВЦЭМ!$B$39:$B$782,C$47)+'СЕТ СН'!$G$14+СВЦЭМ!$D$10+'СЕТ СН'!$G$5-'СЕТ СН'!$G$24</f>
        <v>5357.7725564299999</v>
      </c>
      <c r="D76" s="36">
        <f>SUMIFS(СВЦЭМ!$D$39:$D$782,СВЦЭМ!$A$39:$A$782,$A76,СВЦЭМ!$B$39:$B$782,D$47)+'СЕТ СН'!$G$14+СВЦЭМ!$D$10+'СЕТ СН'!$G$5-'СЕТ СН'!$G$24</f>
        <v>5379.4659878599996</v>
      </c>
      <c r="E76" s="36">
        <f>SUMIFS(СВЦЭМ!$D$39:$D$782,СВЦЭМ!$A$39:$A$782,$A76,СВЦЭМ!$B$39:$B$782,E$47)+'СЕТ СН'!$G$14+СВЦЭМ!$D$10+'СЕТ СН'!$G$5-'СЕТ СН'!$G$24</f>
        <v>5372.2273605600003</v>
      </c>
      <c r="F76" s="36">
        <f>SUMIFS(СВЦЭМ!$D$39:$D$782,СВЦЭМ!$A$39:$A$782,$A76,СВЦЭМ!$B$39:$B$782,F$47)+'СЕТ СН'!$G$14+СВЦЭМ!$D$10+'СЕТ СН'!$G$5-'СЕТ СН'!$G$24</f>
        <v>5393.3430440800003</v>
      </c>
      <c r="G76" s="36">
        <f>SUMIFS(СВЦЭМ!$D$39:$D$782,СВЦЭМ!$A$39:$A$782,$A76,СВЦЭМ!$B$39:$B$782,G$47)+'СЕТ СН'!$G$14+СВЦЭМ!$D$10+'СЕТ СН'!$G$5-'СЕТ СН'!$G$24</f>
        <v>5357.1941216699997</v>
      </c>
      <c r="H76" s="36">
        <f>SUMIFS(СВЦЭМ!$D$39:$D$782,СВЦЭМ!$A$39:$A$782,$A76,СВЦЭМ!$B$39:$B$782,H$47)+'СЕТ СН'!$G$14+СВЦЭМ!$D$10+'СЕТ СН'!$G$5-'СЕТ СН'!$G$24</f>
        <v>5310.62469702</v>
      </c>
      <c r="I76" s="36">
        <f>SUMIFS(СВЦЭМ!$D$39:$D$782,СВЦЭМ!$A$39:$A$782,$A76,СВЦЭМ!$B$39:$B$782,I$47)+'СЕТ СН'!$G$14+СВЦЭМ!$D$10+'СЕТ СН'!$G$5-'СЕТ СН'!$G$24</f>
        <v>5296.5925750300003</v>
      </c>
      <c r="J76" s="36">
        <f>SUMIFS(СВЦЭМ!$D$39:$D$782,СВЦЭМ!$A$39:$A$782,$A76,СВЦЭМ!$B$39:$B$782,J$47)+'СЕТ СН'!$G$14+СВЦЭМ!$D$10+'СЕТ СН'!$G$5-'СЕТ СН'!$G$24</f>
        <v>5295.5409167300004</v>
      </c>
      <c r="K76" s="36">
        <f>SUMIFS(СВЦЭМ!$D$39:$D$782,СВЦЭМ!$A$39:$A$782,$A76,СВЦЭМ!$B$39:$B$782,K$47)+'СЕТ СН'!$G$14+СВЦЭМ!$D$10+'СЕТ СН'!$G$5-'СЕТ СН'!$G$24</f>
        <v>5282.4634696499998</v>
      </c>
      <c r="L76" s="36">
        <f>SUMIFS(СВЦЭМ!$D$39:$D$782,СВЦЭМ!$A$39:$A$782,$A76,СВЦЭМ!$B$39:$B$782,L$47)+'СЕТ СН'!$G$14+СВЦЭМ!$D$10+'СЕТ СН'!$G$5-'СЕТ СН'!$G$24</f>
        <v>5284.1736941199997</v>
      </c>
      <c r="M76" s="36">
        <f>SUMIFS(СВЦЭМ!$D$39:$D$782,СВЦЭМ!$A$39:$A$782,$A76,СВЦЭМ!$B$39:$B$782,M$47)+'СЕТ СН'!$G$14+СВЦЭМ!$D$10+'СЕТ СН'!$G$5-'СЕТ СН'!$G$24</f>
        <v>5323.7157776000004</v>
      </c>
      <c r="N76" s="36">
        <f>SUMIFS(СВЦЭМ!$D$39:$D$782,СВЦЭМ!$A$39:$A$782,$A76,СВЦЭМ!$B$39:$B$782,N$47)+'СЕТ СН'!$G$14+СВЦЭМ!$D$10+'СЕТ СН'!$G$5-'СЕТ СН'!$G$24</f>
        <v>5374.3959289699997</v>
      </c>
      <c r="O76" s="36">
        <f>SUMIFS(СВЦЭМ!$D$39:$D$782,СВЦЭМ!$A$39:$A$782,$A76,СВЦЭМ!$B$39:$B$782,O$47)+'СЕТ СН'!$G$14+СВЦЭМ!$D$10+'СЕТ СН'!$G$5-'СЕТ СН'!$G$24</f>
        <v>5392.9451543200003</v>
      </c>
      <c r="P76" s="36">
        <f>SUMIFS(СВЦЭМ!$D$39:$D$782,СВЦЭМ!$A$39:$A$782,$A76,СВЦЭМ!$B$39:$B$782,P$47)+'СЕТ СН'!$G$14+СВЦЭМ!$D$10+'СЕТ СН'!$G$5-'СЕТ СН'!$G$24</f>
        <v>5372.9133053200003</v>
      </c>
      <c r="Q76" s="36">
        <f>SUMIFS(СВЦЭМ!$D$39:$D$782,СВЦЭМ!$A$39:$A$782,$A76,СВЦЭМ!$B$39:$B$782,Q$47)+'СЕТ СН'!$G$14+СВЦЭМ!$D$10+'СЕТ СН'!$G$5-'СЕТ СН'!$G$24</f>
        <v>5387.4437580100002</v>
      </c>
      <c r="R76" s="36">
        <f>SUMIFS(СВЦЭМ!$D$39:$D$782,СВЦЭМ!$A$39:$A$782,$A76,СВЦЭМ!$B$39:$B$782,R$47)+'СЕТ СН'!$G$14+СВЦЭМ!$D$10+'СЕТ СН'!$G$5-'СЕТ СН'!$G$24</f>
        <v>5382.8726880800004</v>
      </c>
      <c r="S76" s="36">
        <f>SUMIFS(СВЦЭМ!$D$39:$D$782,СВЦЭМ!$A$39:$A$782,$A76,СВЦЭМ!$B$39:$B$782,S$47)+'СЕТ СН'!$G$14+СВЦЭМ!$D$10+'СЕТ СН'!$G$5-'СЕТ СН'!$G$24</f>
        <v>5375.8845365899997</v>
      </c>
      <c r="T76" s="36">
        <f>SUMIFS(СВЦЭМ!$D$39:$D$782,СВЦЭМ!$A$39:$A$782,$A76,СВЦЭМ!$B$39:$B$782,T$47)+'СЕТ СН'!$G$14+СВЦЭМ!$D$10+'СЕТ СН'!$G$5-'СЕТ СН'!$G$24</f>
        <v>5322.0192669099997</v>
      </c>
      <c r="U76" s="36">
        <f>SUMIFS(СВЦЭМ!$D$39:$D$782,СВЦЭМ!$A$39:$A$782,$A76,СВЦЭМ!$B$39:$B$782,U$47)+'СЕТ СН'!$G$14+СВЦЭМ!$D$10+'СЕТ СН'!$G$5-'СЕТ СН'!$G$24</f>
        <v>5275.3304626099998</v>
      </c>
      <c r="V76" s="36">
        <f>SUMIFS(СВЦЭМ!$D$39:$D$782,СВЦЭМ!$A$39:$A$782,$A76,СВЦЭМ!$B$39:$B$782,V$47)+'СЕТ СН'!$G$14+СВЦЭМ!$D$10+'СЕТ СН'!$G$5-'СЕТ СН'!$G$24</f>
        <v>5237.6345855400004</v>
      </c>
      <c r="W76" s="36">
        <f>SUMIFS(СВЦЭМ!$D$39:$D$782,СВЦЭМ!$A$39:$A$782,$A76,СВЦЭМ!$B$39:$B$782,W$47)+'СЕТ СН'!$G$14+СВЦЭМ!$D$10+'СЕТ СН'!$G$5-'СЕТ СН'!$G$24</f>
        <v>5235.8976050300007</v>
      </c>
      <c r="X76" s="36">
        <f>SUMIFS(СВЦЭМ!$D$39:$D$782,СВЦЭМ!$A$39:$A$782,$A76,СВЦЭМ!$B$39:$B$782,X$47)+'СЕТ СН'!$G$14+СВЦЭМ!$D$10+'СЕТ СН'!$G$5-'СЕТ СН'!$G$24</f>
        <v>5265.1424749300004</v>
      </c>
      <c r="Y76" s="36">
        <f>SUMIFS(СВЦЭМ!$D$39:$D$782,СВЦЭМ!$A$39:$A$782,$A76,СВЦЭМ!$B$39:$B$782,Y$47)+'СЕТ СН'!$G$14+СВЦЭМ!$D$10+'СЕТ СН'!$G$5-'СЕТ СН'!$G$24</f>
        <v>5263.2811528500006</v>
      </c>
    </row>
    <row r="77" spans="1:26" ht="15.75" x14ac:dyDescent="0.2">
      <c r="A77" s="35">
        <f t="shared" si="1"/>
        <v>45015</v>
      </c>
      <c r="B77" s="36">
        <f>SUMIFS(СВЦЭМ!$D$39:$D$782,СВЦЭМ!$A$39:$A$782,$A77,СВЦЭМ!$B$39:$B$782,B$47)+'СЕТ СН'!$G$14+СВЦЭМ!$D$10+'СЕТ СН'!$G$5-'СЕТ СН'!$G$24</f>
        <v>5208.5998038100006</v>
      </c>
      <c r="C77" s="36">
        <f>SUMIFS(СВЦЭМ!$D$39:$D$782,СВЦЭМ!$A$39:$A$782,$A77,СВЦЭМ!$B$39:$B$782,C$47)+'СЕТ СН'!$G$14+СВЦЭМ!$D$10+'СЕТ СН'!$G$5-'СЕТ СН'!$G$24</f>
        <v>5278.6775112599998</v>
      </c>
      <c r="D77" s="36">
        <f>SUMIFS(СВЦЭМ!$D$39:$D$782,СВЦЭМ!$A$39:$A$782,$A77,СВЦЭМ!$B$39:$B$782,D$47)+'СЕТ СН'!$G$14+СВЦЭМ!$D$10+'СЕТ СН'!$G$5-'СЕТ СН'!$G$24</f>
        <v>5287.8635704400003</v>
      </c>
      <c r="E77" s="36">
        <f>SUMIFS(СВЦЭМ!$D$39:$D$782,СВЦЭМ!$A$39:$A$782,$A77,СВЦЭМ!$B$39:$B$782,E$47)+'СЕТ СН'!$G$14+СВЦЭМ!$D$10+'СЕТ СН'!$G$5-'СЕТ СН'!$G$24</f>
        <v>5285.9881617299998</v>
      </c>
      <c r="F77" s="36">
        <f>SUMIFS(СВЦЭМ!$D$39:$D$782,СВЦЭМ!$A$39:$A$782,$A77,СВЦЭМ!$B$39:$B$782,F$47)+'СЕТ СН'!$G$14+СВЦЭМ!$D$10+'СЕТ СН'!$G$5-'СЕТ СН'!$G$24</f>
        <v>5285.0170651600001</v>
      </c>
      <c r="G77" s="36">
        <f>SUMIFS(СВЦЭМ!$D$39:$D$782,СВЦЭМ!$A$39:$A$782,$A77,СВЦЭМ!$B$39:$B$782,G$47)+'СЕТ СН'!$G$14+СВЦЭМ!$D$10+'СЕТ СН'!$G$5-'СЕТ СН'!$G$24</f>
        <v>5246.1320645800006</v>
      </c>
      <c r="H77" s="36">
        <f>SUMIFS(СВЦЭМ!$D$39:$D$782,СВЦЭМ!$A$39:$A$782,$A77,СВЦЭМ!$B$39:$B$782,H$47)+'СЕТ СН'!$G$14+СВЦЭМ!$D$10+'СЕТ СН'!$G$5-'СЕТ СН'!$G$24</f>
        <v>5234.9915879300006</v>
      </c>
      <c r="I77" s="36">
        <f>SUMIFS(СВЦЭМ!$D$39:$D$782,СВЦЭМ!$A$39:$A$782,$A77,СВЦЭМ!$B$39:$B$782,I$47)+'СЕТ СН'!$G$14+СВЦЭМ!$D$10+'СЕТ СН'!$G$5-'СЕТ СН'!$G$24</f>
        <v>5179.9964655599997</v>
      </c>
      <c r="J77" s="36">
        <f>SUMIFS(СВЦЭМ!$D$39:$D$782,СВЦЭМ!$A$39:$A$782,$A77,СВЦЭМ!$B$39:$B$782,J$47)+'СЕТ СН'!$G$14+СВЦЭМ!$D$10+'СЕТ СН'!$G$5-'СЕТ СН'!$G$24</f>
        <v>5145.5601571000007</v>
      </c>
      <c r="K77" s="36">
        <f>SUMIFS(СВЦЭМ!$D$39:$D$782,СВЦЭМ!$A$39:$A$782,$A77,СВЦЭМ!$B$39:$B$782,K$47)+'СЕТ СН'!$G$14+СВЦЭМ!$D$10+'СЕТ СН'!$G$5-'СЕТ СН'!$G$24</f>
        <v>5115.1269299200003</v>
      </c>
      <c r="L77" s="36">
        <f>SUMIFS(СВЦЭМ!$D$39:$D$782,СВЦЭМ!$A$39:$A$782,$A77,СВЦЭМ!$B$39:$B$782,L$47)+'СЕТ СН'!$G$14+СВЦЭМ!$D$10+'СЕТ СН'!$G$5-'СЕТ СН'!$G$24</f>
        <v>5123.8234484300001</v>
      </c>
      <c r="M77" s="36">
        <f>SUMIFS(СВЦЭМ!$D$39:$D$782,СВЦЭМ!$A$39:$A$782,$A77,СВЦЭМ!$B$39:$B$782,M$47)+'СЕТ СН'!$G$14+СВЦЭМ!$D$10+'СЕТ СН'!$G$5-'СЕТ СН'!$G$24</f>
        <v>5162.6413424299999</v>
      </c>
      <c r="N77" s="36">
        <f>SUMIFS(СВЦЭМ!$D$39:$D$782,СВЦЭМ!$A$39:$A$782,$A77,СВЦЭМ!$B$39:$B$782,N$47)+'СЕТ СН'!$G$14+СВЦЭМ!$D$10+'СЕТ СН'!$G$5-'СЕТ СН'!$G$24</f>
        <v>5199.9634970000006</v>
      </c>
      <c r="O77" s="36">
        <f>SUMIFS(СВЦЭМ!$D$39:$D$782,СВЦЭМ!$A$39:$A$782,$A77,СВЦЭМ!$B$39:$B$782,O$47)+'СЕТ СН'!$G$14+СВЦЭМ!$D$10+'СЕТ СН'!$G$5-'СЕТ СН'!$G$24</f>
        <v>5225.6529186900007</v>
      </c>
      <c r="P77" s="36">
        <f>SUMIFS(СВЦЭМ!$D$39:$D$782,СВЦЭМ!$A$39:$A$782,$A77,СВЦЭМ!$B$39:$B$782,P$47)+'СЕТ СН'!$G$14+СВЦЭМ!$D$10+'СЕТ СН'!$G$5-'СЕТ СН'!$G$24</f>
        <v>5241.1701629700001</v>
      </c>
      <c r="Q77" s="36">
        <f>SUMIFS(СВЦЭМ!$D$39:$D$782,СВЦЭМ!$A$39:$A$782,$A77,СВЦЭМ!$B$39:$B$782,Q$47)+'СЕТ СН'!$G$14+СВЦЭМ!$D$10+'СЕТ СН'!$G$5-'СЕТ СН'!$G$24</f>
        <v>5247.6391165000005</v>
      </c>
      <c r="R77" s="36">
        <f>SUMIFS(СВЦЭМ!$D$39:$D$782,СВЦЭМ!$A$39:$A$782,$A77,СВЦЭМ!$B$39:$B$782,R$47)+'СЕТ СН'!$G$14+СВЦЭМ!$D$10+'СЕТ СН'!$G$5-'СЕТ СН'!$G$24</f>
        <v>5246.5420176400003</v>
      </c>
      <c r="S77" s="36">
        <f>SUMIFS(СВЦЭМ!$D$39:$D$782,СВЦЭМ!$A$39:$A$782,$A77,СВЦЭМ!$B$39:$B$782,S$47)+'СЕТ СН'!$G$14+СВЦЭМ!$D$10+'СЕТ СН'!$G$5-'СЕТ СН'!$G$24</f>
        <v>5219.9817650700006</v>
      </c>
      <c r="T77" s="36">
        <f>SUMIFS(СВЦЭМ!$D$39:$D$782,СВЦЭМ!$A$39:$A$782,$A77,СВЦЭМ!$B$39:$B$782,T$47)+'СЕТ СН'!$G$14+СВЦЭМ!$D$10+'СЕТ СН'!$G$5-'СЕТ СН'!$G$24</f>
        <v>5177.9809161399999</v>
      </c>
      <c r="U77" s="36">
        <f>SUMIFS(СВЦЭМ!$D$39:$D$782,СВЦЭМ!$A$39:$A$782,$A77,СВЦЭМ!$B$39:$B$782,U$47)+'СЕТ СН'!$G$14+СВЦЭМ!$D$10+'СЕТ СН'!$G$5-'СЕТ СН'!$G$24</f>
        <v>5168.5550599100006</v>
      </c>
      <c r="V77" s="36">
        <f>SUMIFS(СВЦЭМ!$D$39:$D$782,СВЦЭМ!$A$39:$A$782,$A77,СВЦЭМ!$B$39:$B$782,V$47)+'СЕТ СН'!$G$14+СВЦЭМ!$D$10+'СЕТ СН'!$G$5-'СЕТ СН'!$G$24</f>
        <v>5131.4913656400004</v>
      </c>
      <c r="W77" s="36">
        <f>SUMIFS(СВЦЭМ!$D$39:$D$782,СВЦЭМ!$A$39:$A$782,$A77,СВЦЭМ!$B$39:$B$782,W$47)+'СЕТ СН'!$G$14+СВЦЭМ!$D$10+'СЕТ СН'!$G$5-'СЕТ СН'!$G$24</f>
        <v>5126.2016846799997</v>
      </c>
      <c r="X77" s="36">
        <f>SUMIFS(СВЦЭМ!$D$39:$D$782,СВЦЭМ!$A$39:$A$782,$A77,СВЦЭМ!$B$39:$B$782,X$47)+'СЕТ СН'!$G$14+СВЦЭМ!$D$10+'СЕТ СН'!$G$5-'СЕТ СН'!$G$24</f>
        <v>5156.6214107200003</v>
      </c>
      <c r="Y77" s="36">
        <f>SUMIFS(СВЦЭМ!$D$39:$D$782,СВЦЭМ!$A$39:$A$782,$A77,СВЦЭМ!$B$39:$B$782,Y$47)+'СЕТ СН'!$G$14+СВЦЭМ!$D$10+'СЕТ СН'!$G$5-'СЕТ СН'!$G$24</f>
        <v>5194.3416453</v>
      </c>
    </row>
    <row r="78" spans="1:26" ht="15.75" x14ac:dyDescent="0.2">
      <c r="A78" s="35">
        <f t="shared" si="1"/>
        <v>45016</v>
      </c>
      <c r="B78" s="36">
        <f>SUMIFS(СВЦЭМ!$D$39:$D$782,СВЦЭМ!$A$39:$A$782,$A78,СВЦЭМ!$B$39:$B$782,B$47)+'СЕТ СН'!$G$14+СВЦЭМ!$D$10+'СЕТ СН'!$G$5-'СЕТ СН'!$G$24</f>
        <v>5269.5727349600002</v>
      </c>
      <c r="C78" s="36">
        <f>SUMIFS(СВЦЭМ!$D$39:$D$782,СВЦЭМ!$A$39:$A$782,$A78,СВЦЭМ!$B$39:$B$782,C$47)+'СЕТ СН'!$G$14+СВЦЭМ!$D$10+'СЕТ СН'!$G$5-'СЕТ СН'!$G$24</f>
        <v>5221.3270624699999</v>
      </c>
      <c r="D78" s="36">
        <f>SUMIFS(СВЦЭМ!$D$39:$D$782,СВЦЭМ!$A$39:$A$782,$A78,СВЦЭМ!$B$39:$B$782,D$47)+'СЕТ СН'!$G$14+СВЦЭМ!$D$10+'СЕТ СН'!$G$5-'СЕТ СН'!$G$24</f>
        <v>5332.5349827600003</v>
      </c>
      <c r="E78" s="36">
        <f>SUMIFS(СВЦЭМ!$D$39:$D$782,СВЦЭМ!$A$39:$A$782,$A78,СВЦЭМ!$B$39:$B$782,E$47)+'СЕТ СН'!$G$14+СВЦЭМ!$D$10+'СЕТ СН'!$G$5-'СЕТ СН'!$G$24</f>
        <v>5326.4702226600002</v>
      </c>
      <c r="F78" s="36">
        <f>SUMIFS(СВЦЭМ!$D$39:$D$782,СВЦЭМ!$A$39:$A$782,$A78,СВЦЭМ!$B$39:$B$782,F$47)+'СЕТ СН'!$G$14+СВЦЭМ!$D$10+'СЕТ СН'!$G$5-'СЕТ СН'!$G$24</f>
        <v>5330.9947756900001</v>
      </c>
      <c r="G78" s="36">
        <f>SUMIFS(СВЦЭМ!$D$39:$D$782,СВЦЭМ!$A$39:$A$782,$A78,СВЦЭМ!$B$39:$B$782,G$47)+'СЕТ СН'!$G$14+СВЦЭМ!$D$10+'СЕТ СН'!$G$5-'СЕТ СН'!$G$24</f>
        <v>5312.7786842900005</v>
      </c>
      <c r="H78" s="36">
        <f>SUMIFS(СВЦЭМ!$D$39:$D$782,СВЦЭМ!$A$39:$A$782,$A78,СВЦЭМ!$B$39:$B$782,H$47)+'СЕТ СН'!$G$14+СВЦЭМ!$D$10+'СЕТ СН'!$G$5-'СЕТ СН'!$G$24</f>
        <v>5301.4064166400003</v>
      </c>
      <c r="I78" s="36">
        <f>SUMIFS(СВЦЭМ!$D$39:$D$782,СВЦЭМ!$A$39:$A$782,$A78,СВЦЭМ!$B$39:$B$782,I$47)+'СЕТ СН'!$G$14+СВЦЭМ!$D$10+'СЕТ СН'!$G$5-'СЕТ СН'!$G$24</f>
        <v>5228.4591427100004</v>
      </c>
      <c r="J78" s="36">
        <f>SUMIFS(СВЦЭМ!$D$39:$D$782,СВЦЭМ!$A$39:$A$782,$A78,СВЦЭМ!$B$39:$B$782,J$47)+'СЕТ СН'!$G$14+СВЦЭМ!$D$10+'СЕТ СН'!$G$5-'СЕТ СН'!$G$24</f>
        <v>5203.7404707100004</v>
      </c>
      <c r="K78" s="36">
        <f>SUMIFS(СВЦЭМ!$D$39:$D$782,СВЦЭМ!$A$39:$A$782,$A78,СВЦЭМ!$B$39:$B$782,K$47)+'СЕТ СН'!$G$14+СВЦЭМ!$D$10+'СЕТ СН'!$G$5-'СЕТ СН'!$G$24</f>
        <v>5169.6410809200006</v>
      </c>
      <c r="L78" s="36">
        <f>SUMIFS(СВЦЭМ!$D$39:$D$782,СВЦЭМ!$A$39:$A$782,$A78,СВЦЭМ!$B$39:$B$782,L$47)+'СЕТ СН'!$G$14+СВЦЭМ!$D$10+'СЕТ СН'!$G$5-'СЕТ СН'!$G$24</f>
        <v>5140.0773434100001</v>
      </c>
      <c r="M78" s="36">
        <f>SUMIFS(СВЦЭМ!$D$39:$D$782,СВЦЭМ!$A$39:$A$782,$A78,СВЦЭМ!$B$39:$B$782,M$47)+'СЕТ СН'!$G$14+СВЦЭМ!$D$10+'СЕТ СН'!$G$5-'СЕТ СН'!$G$24</f>
        <v>5129.8101143100002</v>
      </c>
      <c r="N78" s="36">
        <f>SUMIFS(СВЦЭМ!$D$39:$D$782,СВЦЭМ!$A$39:$A$782,$A78,СВЦЭМ!$B$39:$B$782,N$47)+'СЕТ СН'!$G$14+СВЦЭМ!$D$10+'СЕТ СН'!$G$5-'СЕТ СН'!$G$24</f>
        <v>5172.8916660499999</v>
      </c>
      <c r="O78" s="36">
        <f>SUMIFS(СВЦЭМ!$D$39:$D$782,СВЦЭМ!$A$39:$A$782,$A78,СВЦЭМ!$B$39:$B$782,O$47)+'СЕТ СН'!$G$14+СВЦЭМ!$D$10+'СЕТ СН'!$G$5-'СЕТ СН'!$G$24</f>
        <v>5201.4072477</v>
      </c>
      <c r="P78" s="36">
        <f>SUMIFS(СВЦЭМ!$D$39:$D$782,СВЦЭМ!$A$39:$A$782,$A78,СВЦЭМ!$B$39:$B$782,P$47)+'СЕТ СН'!$G$14+СВЦЭМ!$D$10+'СЕТ СН'!$G$5-'СЕТ СН'!$G$24</f>
        <v>5220.1113219500003</v>
      </c>
      <c r="Q78" s="36">
        <f>SUMIFS(СВЦЭМ!$D$39:$D$782,СВЦЭМ!$A$39:$A$782,$A78,СВЦЭМ!$B$39:$B$782,Q$47)+'СЕТ СН'!$G$14+СВЦЭМ!$D$10+'СЕТ СН'!$G$5-'СЕТ СН'!$G$24</f>
        <v>5214.3443875100002</v>
      </c>
      <c r="R78" s="36">
        <f>SUMIFS(СВЦЭМ!$D$39:$D$782,СВЦЭМ!$A$39:$A$782,$A78,СВЦЭМ!$B$39:$B$782,R$47)+'СЕТ СН'!$G$14+СВЦЭМ!$D$10+'СЕТ СН'!$G$5-'СЕТ СН'!$G$24</f>
        <v>5202.5760414599999</v>
      </c>
      <c r="S78" s="36">
        <f>SUMIFS(СВЦЭМ!$D$39:$D$782,СВЦЭМ!$A$39:$A$782,$A78,СВЦЭМ!$B$39:$B$782,S$47)+'СЕТ СН'!$G$14+СВЦЭМ!$D$10+'СЕТ СН'!$G$5-'СЕТ СН'!$G$24</f>
        <v>5183.3372896999999</v>
      </c>
      <c r="T78" s="36">
        <f>SUMIFS(СВЦЭМ!$D$39:$D$782,СВЦЭМ!$A$39:$A$782,$A78,СВЦЭМ!$B$39:$B$782,T$47)+'СЕТ СН'!$G$14+СВЦЭМ!$D$10+'СЕТ СН'!$G$5-'СЕТ СН'!$G$24</f>
        <v>5151.0074720800003</v>
      </c>
      <c r="U78" s="36">
        <f>SUMIFS(СВЦЭМ!$D$39:$D$782,СВЦЭМ!$A$39:$A$782,$A78,СВЦЭМ!$B$39:$B$782,U$47)+'СЕТ СН'!$G$14+СВЦЭМ!$D$10+'СЕТ СН'!$G$5-'СЕТ СН'!$G$24</f>
        <v>5133.2058415900001</v>
      </c>
      <c r="V78" s="36">
        <f>SUMIFS(СВЦЭМ!$D$39:$D$782,СВЦЭМ!$A$39:$A$782,$A78,СВЦЭМ!$B$39:$B$782,V$47)+'СЕТ СН'!$G$14+СВЦЭМ!$D$10+'СЕТ СН'!$G$5-'СЕТ СН'!$G$24</f>
        <v>5097.2573940600005</v>
      </c>
      <c r="W78" s="36">
        <f>SUMIFS(СВЦЭМ!$D$39:$D$782,СВЦЭМ!$A$39:$A$782,$A78,СВЦЭМ!$B$39:$B$782,W$47)+'СЕТ СН'!$G$14+СВЦЭМ!$D$10+'СЕТ СН'!$G$5-'СЕТ СН'!$G$24</f>
        <v>5092.8531592400004</v>
      </c>
      <c r="X78" s="36">
        <f>SUMIFS(СВЦЭМ!$D$39:$D$782,СВЦЭМ!$A$39:$A$782,$A78,СВЦЭМ!$B$39:$B$782,X$47)+'СЕТ СН'!$G$14+СВЦЭМ!$D$10+'СЕТ СН'!$G$5-'СЕТ СН'!$G$24</f>
        <v>5133.7352749600004</v>
      </c>
      <c r="Y78" s="36">
        <f>SUMIFS(СВЦЭМ!$D$39:$D$782,СВЦЭМ!$A$39:$A$782,$A78,СВЦЭМ!$B$39:$B$782,Y$47)+'СЕТ СН'!$G$14+СВЦЭМ!$D$10+'СЕТ СН'!$G$5-'СЕТ СН'!$G$24</f>
        <v>5119.8898779299998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01.03.2023</v>
      </c>
      <c r="B84" s="36">
        <f>SUMIFS(СВЦЭМ!$D$39:$D$782,СВЦЭМ!$A$39:$A$782,$A84,СВЦЭМ!$B$39:$B$782,B$83)+'СЕТ СН'!$H$14+СВЦЭМ!$D$10+'СЕТ СН'!$H$5-'СЕТ СН'!$H$24</f>
        <v>5666.35771905</v>
      </c>
      <c r="C84" s="36">
        <f>SUMIFS(СВЦЭМ!$D$39:$D$782,СВЦЭМ!$A$39:$A$782,$A84,СВЦЭМ!$B$39:$B$782,C$83)+'СЕТ СН'!$H$14+СВЦЭМ!$D$10+'СЕТ СН'!$H$5-'СЕТ СН'!$H$24</f>
        <v>5712.2439749900004</v>
      </c>
      <c r="D84" s="36">
        <f>SUMIFS(СВЦЭМ!$D$39:$D$782,СВЦЭМ!$A$39:$A$782,$A84,СВЦЭМ!$B$39:$B$782,D$83)+'СЕТ СН'!$H$14+СВЦЭМ!$D$10+'СЕТ СН'!$H$5-'СЕТ СН'!$H$24</f>
        <v>5732.4429873299996</v>
      </c>
      <c r="E84" s="36">
        <f>SUMIFS(СВЦЭМ!$D$39:$D$782,СВЦЭМ!$A$39:$A$782,$A84,СВЦЭМ!$B$39:$B$782,E$83)+'СЕТ СН'!$H$14+СВЦЭМ!$D$10+'СЕТ СН'!$H$5-'СЕТ СН'!$H$24</f>
        <v>5744.5009682600003</v>
      </c>
      <c r="F84" s="36">
        <f>SUMIFS(СВЦЭМ!$D$39:$D$782,СВЦЭМ!$A$39:$A$782,$A84,СВЦЭМ!$B$39:$B$782,F$83)+'СЕТ СН'!$H$14+СВЦЭМ!$D$10+'СЕТ СН'!$H$5-'СЕТ СН'!$H$24</f>
        <v>5744.6860424700008</v>
      </c>
      <c r="G84" s="36">
        <f>SUMIFS(СВЦЭМ!$D$39:$D$782,СВЦЭМ!$A$39:$A$782,$A84,СВЦЭМ!$B$39:$B$782,G$83)+'СЕТ СН'!$H$14+СВЦЭМ!$D$10+'СЕТ СН'!$H$5-'СЕТ СН'!$H$24</f>
        <v>5715.7109595800002</v>
      </c>
      <c r="H84" s="36">
        <f>SUMIFS(СВЦЭМ!$D$39:$D$782,СВЦЭМ!$A$39:$A$782,$A84,СВЦЭМ!$B$39:$B$782,H$83)+'СЕТ СН'!$H$14+СВЦЭМ!$D$10+'СЕТ СН'!$H$5-'СЕТ СН'!$H$24</f>
        <v>5686.9882071100001</v>
      </c>
      <c r="I84" s="36">
        <f>SUMIFS(СВЦЭМ!$D$39:$D$782,СВЦЭМ!$A$39:$A$782,$A84,СВЦЭМ!$B$39:$B$782,I$83)+'СЕТ СН'!$H$14+СВЦЭМ!$D$10+'СЕТ СН'!$H$5-'СЕТ СН'!$H$24</f>
        <v>5629.5271606000006</v>
      </c>
      <c r="J84" s="36">
        <f>SUMIFS(СВЦЭМ!$D$39:$D$782,СВЦЭМ!$A$39:$A$782,$A84,СВЦЭМ!$B$39:$B$782,J$83)+'СЕТ СН'!$H$14+СВЦЭМ!$D$10+'СЕТ СН'!$H$5-'СЕТ СН'!$H$24</f>
        <v>5617.4121619699999</v>
      </c>
      <c r="K84" s="36">
        <f>SUMIFS(СВЦЭМ!$D$39:$D$782,СВЦЭМ!$A$39:$A$782,$A84,СВЦЭМ!$B$39:$B$782,K$83)+'СЕТ СН'!$H$14+СВЦЭМ!$D$10+'СЕТ СН'!$H$5-'СЕТ СН'!$H$24</f>
        <v>5542.4057189800005</v>
      </c>
      <c r="L84" s="36">
        <f>SUMIFS(СВЦЭМ!$D$39:$D$782,СВЦЭМ!$A$39:$A$782,$A84,СВЦЭМ!$B$39:$B$782,L$83)+'СЕТ СН'!$H$14+СВЦЭМ!$D$10+'СЕТ СН'!$H$5-'СЕТ СН'!$H$24</f>
        <v>5564.3778416499999</v>
      </c>
      <c r="M84" s="36">
        <f>SUMIFS(СВЦЭМ!$D$39:$D$782,СВЦЭМ!$A$39:$A$782,$A84,СВЦЭМ!$B$39:$B$782,M$83)+'СЕТ СН'!$H$14+СВЦЭМ!$D$10+'СЕТ СН'!$H$5-'СЕТ СН'!$H$24</f>
        <v>5580.0369236099996</v>
      </c>
      <c r="N84" s="36">
        <f>SUMIFS(СВЦЭМ!$D$39:$D$782,СВЦЭМ!$A$39:$A$782,$A84,СВЦЭМ!$B$39:$B$782,N$83)+'СЕТ СН'!$H$14+СВЦЭМ!$D$10+'СЕТ СН'!$H$5-'СЕТ СН'!$H$24</f>
        <v>5610.7802894100005</v>
      </c>
      <c r="O84" s="36">
        <f>SUMIFS(СВЦЭМ!$D$39:$D$782,СВЦЭМ!$A$39:$A$782,$A84,СВЦЭМ!$B$39:$B$782,O$83)+'СЕТ СН'!$H$14+СВЦЭМ!$D$10+'СЕТ СН'!$H$5-'СЕТ СН'!$H$24</f>
        <v>5622.6829228099996</v>
      </c>
      <c r="P84" s="36">
        <f>SUMIFS(СВЦЭМ!$D$39:$D$782,СВЦЭМ!$A$39:$A$782,$A84,СВЦЭМ!$B$39:$B$782,P$83)+'СЕТ СН'!$H$14+СВЦЭМ!$D$10+'СЕТ СН'!$H$5-'СЕТ СН'!$H$24</f>
        <v>5634.60597383</v>
      </c>
      <c r="Q84" s="36">
        <f>SUMIFS(СВЦЭМ!$D$39:$D$782,СВЦЭМ!$A$39:$A$782,$A84,СВЦЭМ!$B$39:$B$782,Q$83)+'СЕТ СН'!$H$14+СВЦЭМ!$D$10+'СЕТ СН'!$H$5-'СЕТ СН'!$H$24</f>
        <v>5610.8251522099999</v>
      </c>
      <c r="R84" s="36">
        <f>SUMIFS(СВЦЭМ!$D$39:$D$782,СВЦЭМ!$A$39:$A$782,$A84,СВЦЭМ!$B$39:$B$782,R$83)+'СЕТ СН'!$H$14+СВЦЭМ!$D$10+'СЕТ СН'!$H$5-'СЕТ СН'!$H$24</f>
        <v>5614.3466431300003</v>
      </c>
      <c r="S84" s="36">
        <f>SUMIFS(СВЦЭМ!$D$39:$D$782,СВЦЭМ!$A$39:$A$782,$A84,СВЦЭМ!$B$39:$B$782,S$83)+'СЕТ СН'!$H$14+СВЦЭМ!$D$10+'СЕТ СН'!$H$5-'СЕТ СН'!$H$24</f>
        <v>5584.9060441000001</v>
      </c>
      <c r="T84" s="36">
        <f>SUMIFS(СВЦЭМ!$D$39:$D$782,СВЦЭМ!$A$39:$A$782,$A84,СВЦЭМ!$B$39:$B$782,T$83)+'СЕТ СН'!$H$14+СВЦЭМ!$D$10+'СЕТ СН'!$H$5-'СЕТ СН'!$H$24</f>
        <v>5579.7437496700004</v>
      </c>
      <c r="U84" s="36">
        <f>SUMIFS(СВЦЭМ!$D$39:$D$782,СВЦЭМ!$A$39:$A$782,$A84,СВЦЭМ!$B$39:$B$782,U$83)+'СЕТ СН'!$H$14+СВЦЭМ!$D$10+'СЕТ СН'!$H$5-'СЕТ СН'!$H$24</f>
        <v>5593.2172992100004</v>
      </c>
      <c r="V84" s="36">
        <f>SUMIFS(СВЦЭМ!$D$39:$D$782,СВЦЭМ!$A$39:$A$782,$A84,СВЦЭМ!$B$39:$B$782,V$83)+'СЕТ СН'!$H$14+СВЦЭМ!$D$10+'СЕТ СН'!$H$5-'СЕТ СН'!$H$24</f>
        <v>5595.6082688300003</v>
      </c>
      <c r="W84" s="36">
        <f>SUMIFS(СВЦЭМ!$D$39:$D$782,СВЦЭМ!$A$39:$A$782,$A84,СВЦЭМ!$B$39:$B$782,W$83)+'СЕТ СН'!$H$14+СВЦЭМ!$D$10+'СЕТ СН'!$H$5-'СЕТ СН'!$H$24</f>
        <v>5615.4659361499998</v>
      </c>
      <c r="X84" s="36">
        <f>SUMIFS(СВЦЭМ!$D$39:$D$782,СВЦЭМ!$A$39:$A$782,$A84,СВЦЭМ!$B$39:$B$782,X$83)+'СЕТ СН'!$H$14+СВЦЭМ!$D$10+'СЕТ СН'!$H$5-'СЕТ СН'!$H$24</f>
        <v>5629.8157701800001</v>
      </c>
      <c r="Y84" s="36">
        <f>SUMIFS(СВЦЭМ!$D$39:$D$782,СВЦЭМ!$A$39:$A$782,$A84,СВЦЭМ!$B$39:$B$782,Y$83)+'СЕТ СН'!$H$14+СВЦЭМ!$D$10+'СЕТ СН'!$H$5-'СЕТ СН'!$H$24</f>
        <v>5668.1340411800002</v>
      </c>
      <c r="AA84" s="45"/>
    </row>
    <row r="85" spans="1:27" ht="15.75" x14ac:dyDescent="0.2">
      <c r="A85" s="35">
        <f>A84+1</f>
        <v>44987</v>
      </c>
      <c r="B85" s="36">
        <f>SUMIFS(СВЦЭМ!$D$39:$D$782,СВЦЭМ!$A$39:$A$782,$A85,СВЦЭМ!$B$39:$B$782,B$83)+'СЕТ СН'!$H$14+СВЦЭМ!$D$10+'СЕТ СН'!$H$5-'СЕТ СН'!$H$24</f>
        <v>5638.1910263700001</v>
      </c>
      <c r="C85" s="36">
        <f>SUMIFS(СВЦЭМ!$D$39:$D$782,СВЦЭМ!$A$39:$A$782,$A85,СВЦЭМ!$B$39:$B$782,C$83)+'СЕТ СН'!$H$14+СВЦЭМ!$D$10+'СЕТ СН'!$H$5-'СЕТ СН'!$H$24</f>
        <v>5618.1550755899998</v>
      </c>
      <c r="D85" s="36">
        <f>SUMIFS(СВЦЭМ!$D$39:$D$782,СВЦЭМ!$A$39:$A$782,$A85,СВЦЭМ!$B$39:$B$782,D$83)+'СЕТ СН'!$H$14+СВЦЭМ!$D$10+'СЕТ СН'!$H$5-'СЕТ СН'!$H$24</f>
        <v>5639.3501623200009</v>
      </c>
      <c r="E85" s="36">
        <f>SUMIFS(СВЦЭМ!$D$39:$D$782,СВЦЭМ!$A$39:$A$782,$A85,СВЦЭМ!$B$39:$B$782,E$83)+'СЕТ СН'!$H$14+СВЦЭМ!$D$10+'СЕТ СН'!$H$5-'СЕТ СН'!$H$24</f>
        <v>5651.5153671500002</v>
      </c>
      <c r="F85" s="36">
        <f>SUMIFS(СВЦЭМ!$D$39:$D$782,СВЦЭМ!$A$39:$A$782,$A85,СВЦЭМ!$B$39:$B$782,F$83)+'СЕТ СН'!$H$14+СВЦЭМ!$D$10+'СЕТ СН'!$H$5-'СЕТ СН'!$H$24</f>
        <v>5653.5061371200009</v>
      </c>
      <c r="G85" s="36">
        <f>SUMIFS(СВЦЭМ!$D$39:$D$782,СВЦЭМ!$A$39:$A$782,$A85,СВЦЭМ!$B$39:$B$782,G$83)+'СЕТ СН'!$H$14+СВЦЭМ!$D$10+'СЕТ СН'!$H$5-'СЕТ СН'!$H$24</f>
        <v>5626.4316481599999</v>
      </c>
      <c r="H85" s="36">
        <f>SUMIFS(СВЦЭМ!$D$39:$D$782,СВЦЭМ!$A$39:$A$782,$A85,СВЦЭМ!$B$39:$B$782,H$83)+'СЕТ СН'!$H$14+СВЦЭМ!$D$10+'СЕТ СН'!$H$5-'СЕТ СН'!$H$24</f>
        <v>5523.2157989300003</v>
      </c>
      <c r="I85" s="36">
        <f>SUMIFS(СВЦЭМ!$D$39:$D$782,СВЦЭМ!$A$39:$A$782,$A85,СВЦЭМ!$B$39:$B$782,I$83)+'СЕТ СН'!$H$14+СВЦЭМ!$D$10+'СЕТ СН'!$H$5-'СЕТ СН'!$H$24</f>
        <v>5479.4355490600001</v>
      </c>
      <c r="J85" s="36">
        <f>SUMIFS(СВЦЭМ!$D$39:$D$782,СВЦЭМ!$A$39:$A$782,$A85,СВЦЭМ!$B$39:$B$782,J$83)+'СЕТ СН'!$H$14+СВЦЭМ!$D$10+'СЕТ СН'!$H$5-'СЕТ СН'!$H$24</f>
        <v>5456.9959991699998</v>
      </c>
      <c r="K85" s="36">
        <f>SUMIFS(СВЦЭМ!$D$39:$D$782,СВЦЭМ!$A$39:$A$782,$A85,СВЦЭМ!$B$39:$B$782,K$83)+'СЕТ СН'!$H$14+СВЦЭМ!$D$10+'СЕТ СН'!$H$5-'СЕТ СН'!$H$24</f>
        <v>5474.7994958099998</v>
      </c>
      <c r="L85" s="36">
        <f>SUMIFS(СВЦЭМ!$D$39:$D$782,СВЦЭМ!$A$39:$A$782,$A85,СВЦЭМ!$B$39:$B$782,L$83)+'СЕТ СН'!$H$14+СВЦЭМ!$D$10+'СЕТ СН'!$H$5-'СЕТ СН'!$H$24</f>
        <v>5473.0558335100004</v>
      </c>
      <c r="M85" s="36">
        <f>SUMIFS(СВЦЭМ!$D$39:$D$782,СВЦЭМ!$A$39:$A$782,$A85,СВЦЭМ!$B$39:$B$782,M$83)+'СЕТ СН'!$H$14+СВЦЭМ!$D$10+'СЕТ СН'!$H$5-'СЕТ СН'!$H$24</f>
        <v>5475.6136550600004</v>
      </c>
      <c r="N85" s="36">
        <f>SUMIFS(СВЦЭМ!$D$39:$D$782,СВЦЭМ!$A$39:$A$782,$A85,СВЦЭМ!$B$39:$B$782,N$83)+'СЕТ СН'!$H$14+СВЦЭМ!$D$10+'СЕТ СН'!$H$5-'СЕТ СН'!$H$24</f>
        <v>5499.9137933700003</v>
      </c>
      <c r="O85" s="36">
        <f>SUMIFS(СВЦЭМ!$D$39:$D$782,СВЦЭМ!$A$39:$A$782,$A85,СВЦЭМ!$B$39:$B$782,O$83)+'СЕТ СН'!$H$14+СВЦЭМ!$D$10+'СЕТ СН'!$H$5-'СЕТ СН'!$H$24</f>
        <v>5541.7889540800006</v>
      </c>
      <c r="P85" s="36">
        <f>SUMIFS(СВЦЭМ!$D$39:$D$782,СВЦЭМ!$A$39:$A$782,$A85,СВЦЭМ!$B$39:$B$782,P$83)+'СЕТ СН'!$H$14+СВЦЭМ!$D$10+'СЕТ СН'!$H$5-'СЕТ СН'!$H$24</f>
        <v>5556.5479318300004</v>
      </c>
      <c r="Q85" s="36">
        <f>SUMIFS(СВЦЭМ!$D$39:$D$782,СВЦЭМ!$A$39:$A$782,$A85,СВЦЭМ!$B$39:$B$782,Q$83)+'СЕТ СН'!$H$14+СВЦЭМ!$D$10+'СЕТ СН'!$H$5-'СЕТ СН'!$H$24</f>
        <v>5561.2195324100003</v>
      </c>
      <c r="R85" s="36">
        <f>SUMIFS(СВЦЭМ!$D$39:$D$782,СВЦЭМ!$A$39:$A$782,$A85,СВЦЭМ!$B$39:$B$782,R$83)+'СЕТ СН'!$H$14+СВЦЭМ!$D$10+'СЕТ СН'!$H$5-'СЕТ СН'!$H$24</f>
        <v>5567.1471253700001</v>
      </c>
      <c r="S85" s="36">
        <f>SUMIFS(СВЦЭМ!$D$39:$D$782,СВЦЭМ!$A$39:$A$782,$A85,СВЦЭМ!$B$39:$B$782,S$83)+'СЕТ СН'!$H$14+СВЦЭМ!$D$10+'СЕТ СН'!$H$5-'СЕТ СН'!$H$24</f>
        <v>5560.4081763800004</v>
      </c>
      <c r="T85" s="36">
        <f>SUMIFS(СВЦЭМ!$D$39:$D$782,СВЦЭМ!$A$39:$A$782,$A85,СВЦЭМ!$B$39:$B$782,T$83)+'СЕТ СН'!$H$14+СВЦЭМ!$D$10+'СЕТ СН'!$H$5-'СЕТ СН'!$H$24</f>
        <v>5517.3083928699998</v>
      </c>
      <c r="U85" s="36">
        <f>SUMIFS(СВЦЭМ!$D$39:$D$782,СВЦЭМ!$A$39:$A$782,$A85,СВЦЭМ!$B$39:$B$782,U$83)+'СЕТ СН'!$H$14+СВЦЭМ!$D$10+'СЕТ СН'!$H$5-'СЕТ СН'!$H$24</f>
        <v>5456.4266688999996</v>
      </c>
      <c r="V85" s="36">
        <f>SUMIFS(СВЦЭМ!$D$39:$D$782,СВЦЭМ!$A$39:$A$782,$A85,СВЦЭМ!$B$39:$B$782,V$83)+'СЕТ СН'!$H$14+СВЦЭМ!$D$10+'СЕТ СН'!$H$5-'СЕТ СН'!$H$24</f>
        <v>5450.32639191</v>
      </c>
      <c r="W85" s="36">
        <f>SUMIFS(СВЦЭМ!$D$39:$D$782,СВЦЭМ!$A$39:$A$782,$A85,СВЦЭМ!$B$39:$B$782,W$83)+'СЕТ СН'!$H$14+СВЦЭМ!$D$10+'СЕТ СН'!$H$5-'СЕТ СН'!$H$24</f>
        <v>5459.5930226199998</v>
      </c>
      <c r="X85" s="36">
        <f>SUMIFS(СВЦЭМ!$D$39:$D$782,СВЦЭМ!$A$39:$A$782,$A85,СВЦЭМ!$B$39:$B$782,X$83)+'СЕТ СН'!$H$14+СВЦЭМ!$D$10+'СЕТ СН'!$H$5-'СЕТ СН'!$H$24</f>
        <v>5482.6047493100004</v>
      </c>
      <c r="Y85" s="36">
        <f>SUMIFS(СВЦЭМ!$D$39:$D$782,СВЦЭМ!$A$39:$A$782,$A85,СВЦЭМ!$B$39:$B$782,Y$83)+'СЕТ СН'!$H$14+СВЦЭМ!$D$10+'СЕТ СН'!$H$5-'СЕТ СН'!$H$24</f>
        <v>5526.3358429</v>
      </c>
    </row>
    <row r="86" spans="1:27" ht="15.75" x14ac:dyDescent="0.2">
      <c r="A86" s="35">
        <f t="shared" ref="A86:A114" si="2">A85+1</f>
        <v>44988</v>
      </c>
      <c r="B86" s="36">
        <f>SUMIFS(СВЦЭМ!$D$39:$D$782,СВЦЭМ!$A$39:$A$782,$A86,СВЦЭМ!$B$39:$B$782,B$83)+'СЕТ СН'!$H$14+СВЦЭМ!$D$10+'СЕТ СН'!$H$5-'СЕТ СН'!$H$24</f>
        <v>5549.2621955300001</v>
      </c>
      <c r="C86" s="36">
        <f>SUMIFS(СВЦЭМ!$D$39:$D$782,СВЦЭМ!$A$39:$A$782,$A86,СВЦЭМ!$B$39:$B$782,C$83)+'СЕТ СН'!$H$14+СВЦЭМ!$D$10+'СЕТ СН'!$H$5-'СЕТ СН'!$H$24</f>
        <v>5558.9404093100002</v>
      </c>
      <c r="D86" s="36">
        <f>SUMIFS(СВЦЭМ!$D$39:$D$782,СВЦЭМ!$A$39:$A$782,$A86,СВЦЭМ!$B$39:$B$782,D$83)+'СЕТ СН'!$H$14+СВЦЭМ!$D$10+'СЕТ СН'!$H$5-'СЕТ СН'!$H$24</f>
        <v>5580.3391758400003</v>
      </c>
      <c r="E86" s="36">
        <f>SUMIFS(СВЦЭМ!$D$39:$D$782,СВЦЭМ!$A$39:$A$782,$A86,СВЦЭМ!$B$39:$B$782,E$83)+'СЕТ СН'!$H$14+СВЦЭМ!$D$10+'СЕТ СН'!$H$5-'СЕТ СН'!$H$24</f>
        <v>5586.46810344</v>
      </c>
      <c r="F86" s="36">
        <f>SUMIFS(СВЦЭМ!$D$39:$D$782,СВЦЭМ!$A$39:$A$782,$A86,СВЦЭМ!$B$39:$B$782,F$83)+'СЕТ СН'!$H$14+СВЦЭМ!$D$10+'СЕТ СН'!$H$5-'СЕТ СН'!$H$24</f>
        <v>5572.8830172199996</v>
      </c>
      <c r="G86" s="36">
        <f>SUMIFS(СВЦЭМ!$D$39:$D$782,СВЦЭМ!$A$39:$A$782,$A86,СВЦЭМ!$B$39:$B$782,G$83)+'СЕТ СН'!$H$14+СВЦЭМ!$D$10+'СЕТ СН'!$H$5-'СЕТ СН'!$H$24</f>
        <v>5562.1756835300002</v>
      </c>
      <c r="H86" s="36">
        <f>SUMIFS(СВЦЭМ!$D$39:$D$782,СВЦЭМ!$A$39:$A$782,$A86,СВЦЭМ!$B$39:$B$782,H$83)+'СЕТ СН'!$H$14+СВЦЭМ!$D$10+'СЕТ СН'!$H$5-'СЕТ СН'!$H$24</f>
        <v>5552.1519431800007</v>
      </c>
      <c r="I86" s="36">
        <f>SUMIFS(СВЦЭМ!$D$39:$D$782,СВЦЭМ!$A$39:$A$782,$A86,СВЦЭМ!$B$39:$B$782,I$83)+'СЕТ СН'!$H$14+СВЦЭМ!$D$10+'СЕТ СН'!$H$5-'СЕТ СН'!$H$24</f>
        <v>5471.2347422299999</v>
      </c>
      <c r="J86" s="36">
        <f>SUMIFS(СВЦЭМ!$D$39:$D$782,СВЦЭМ!$A$39:$A$782,$A86,СВЦЭМ!$B$39:$B$782,J$83)+'СЕТ СН'!$H$14+СВЦЭМ!$D$10+'СЕТ СН'!$H$5-'СЕТ СН'!$H$24</f>
        <v>5480.9180491900006</v>
      </c>
      <c r="K86" s="36">
        <f>SUMIFS(СВЦЭМ!$D$39:$D$782,СВЦЭМ!$A$39:$A$782,$A86,СВЦЭМ!$B$39:$B$782,K$83)+'СЕТ СН'!$H$14+СВЦЭМ!$D$10+'СЕТ СН'!$H$5-'СЕТ СН'!$H$24</f>
        <v>5462.9384368600004</v>
      </c>
      <c r="L86" s="36">
        <f>SUMIFS(СВЦЭМ!$D$39:$D$782,СВЦЭМ!$A$39:$A$782,$A86,СВЦЭМ!$B$39:$B$782,L$83)+'СЕТ СН'!$H$14+СВЦЭМ!$D$10+'СЕТ СН'!$H$5-'СЕТ СН'!$H$24</f>
        <v>5444.3252400700003</v>
      </c>
      <c r="M86" s="36">
        <f>SUMIFS(СВЦЭМ!$D$39:$D$782,СВЦЭМ!$A$39:$A$782,$A86,СВЦЭМ!$B$39:$B$782,M$83)+'СЕТ СН'!$H$14+СВЦЭМ!$D$10+'СЕТ СН'!$H$5-'СЕТ СН'!$H$24</f>
        <v>5451.1626025599999</v>
      </c>
      <c r="N86" s="36">
        <f>SUMIFS(СВЦЭМ!$D$39:$D$782,СВЦЭМ!$A$39:$A$782,$A86,СВЦЭМ!$B$39:$B$782,N$83)+'СЕТ СН'!$H$14+СВЦЭМ!$D$10+'СЕТ СН'!$H$5-'СЕТ СН'!$H$24</f>
        <v>5474.5554614399998</v>
      </c>
      <c r="O86" s="36">
        <f>SUMIFS(СВЦЭМ!$D$39:$D$782,СВЦЭМ!$A$39:$A$782,$A86,СВЦЭМ!$B$39:$B$782,O$83)+'СЕТ СН'!$H$14+СВЦЭМ!$D$10+'СЕТ СН'!$H$5-'СЕТ СН'!$H$24</f>
        <v>5544.6862144699999</v>
      </c>
      <c r="P86" s="36">
        <f>SUMIFS(СВЦЭМ!$D$39:$D$782,СВЦЭМ!$A$39:$A$782,$A86,СВЦЭМ!$B$39:$B$782,P$83)+'СЕТ СН'!$H$14+СВЦЭМ!$D$10+'СЕТ СН'!$H$5-'СЕТ СН'!$H$24</f>
        <v>5556.5688149799998</v>
      </c>
      <c r="Q86" s="36">
        <f>SUMIFS(СВЦЭМ!$D$39:$D$782,СВЦЭМ!$A$39:$A$782,$A86,СВЦЭМ!$B$39:$B$782,Q$83)+'СЕТ СН'!$H$14+СВЦЭМ!$D$10+'СЕТ СН'!$H$5-'СЕТ СН'!$H$24</f>
        <v>5510.1222291300001</v>
      </c>
      <c r="R86" s="36">
        <f>SUMIFS(СВЦЭМ!$D$39:$D$782,СВЦЭМ!$A$39:$A$782,$A86,СВЦЭМ!$B$39:$B$782,R$83)+'СЕТ СН'!$H$14+СВЦЭМ!$D$10+'СЕТ СН'!$H$5-'СЕТ СН'!$H$24</f>
        <v>5570.2717352199998</v>
      </c>
      <c r="S86" s="36">
        <f>SUMIFS(СВЦЭМ!$D$39:$D$782,СВЦЭМ!$A$39:$A$782,$A86,СВЦЭМ!$B$39:$B$782,S$83)+'СЕТ СН'!$H$14+СВЦЭМ!$D$10+'СЕТ СН'!$H$5-'СЕТ СН'!$H$24</f>
        <v>5510.5401755800003</v>
      </c>
      <c r="T86" s="36">
        <f>SUMIFS(СВЦЭМ!$D$39:$D$782,СВЦЭМ!$A$39:$A$782,$A86,СВЦЭМ!$B$39:$B$782,T$83)+'СЕТ СН'!$H$14+СВЦЭМ!$D$10+'СЕТ СН'!$H$5-'СЕТ СН'!$H$24</f>
        <v>5477.5483046700001</v>
      </c>
      <c r="U86" s="36">
        <f>SUMIFS(СВЦЭМ!$D$39:$D$782,СВЦЭМ!$A$39:$A$782,$A86,СВЦЭМ!$B$39:$B$782,U$83)+'СЕТ СН'!$H$14+СВЦЭМ!$D$10+'СЕТ СН'!$H$5-'СЕТ СН'!$H$24</f>
        <v>5439.0637997900003</v>
      </c>
      <c r="V86" s="36">
        <f>SUMIFS(СВЦЭМ!$D$39:$D$782,СВЦЭМ!$A$39:$A$782,$A86,СВЦЭМ!$B$39:$B$782,V$83)+'СЕТ СН'!$H$14+СВЦЭМ!$D$10+'СЕТ СН'!$H$5-'СЕТ СН'!$H$24</f>
        <v>5446.1504168800002</v>
      </c>
      <c r="W86" s="36">
        <f>SUMIFS(СВЦЭМ!$D$39:$D$782,СВЦЭМ!$A$39:$A$782,$A86,СВЦЭМ!$B$39:$B$782,W$83)+'СЕТ СН'!$H$14+СВЦЭМ!$D$10+'СЕТ СН'!$H$5-'СЕТ СН'!$H$24</f>
        <v>5442.70846282</v>
      </c>
      <c r="X86" s="36">
        <f>SUMIFS(СВЦЭМ!$D$39:$D$782,СВЦЭМ!$A$39:$A$782,$A86,СВЦЭМ!$B$39:$B$782,X$83)+'СЕТ СН'!$H$14+СВЦЭМ!$D$10+'СЕТ СН'!$H$5-'СЕТ СН'!$H$24</f>
        <v>5470.9892141999999</v>
      </c>
      <c r="Y86" s="36">
        <f>SUMIFS(СВЦЭМ!$D$39:$D$782,СВЦЭМ!$A$39:$A$782,$A86,СВЦЭМ!$B$39:$B$782,Y$83)+'СЕТ СН'!$H$14+СВЦЭМ!$D$10+'СЕТ СН'!$H$5-'СЕТ СН'!$H$24</f>
        <v>5542.9608744100005</v>
      </c>
    </row>
    <row r="87" spans="1:27" ht="15.75" x14ac:dyDescent="0.2">
      <c r="A87" s="35">
        <f t="shared" si="2"/>
        <v>44989</v>
      </c>
      <c r="B87" s="36">
        <f>SUMIFS(СВЦЭМ!$D$39:$D$782,СВЦЭМ!$A$39:$A$782,$A87,СВЦЭМ!$B$39:$B$782,B$83)+'СЕТ СН'!$H$14+СВЦЭМ!$D$10+'СЕТ СН'!$H$5-'СЕТ СН'!$H$24</f>
        <v>5484.5324142500003</v>
      </c>
      <c r="C87" s="36">
        <f>SUMIFS(СВЦЭМ!$D$39:$D$782,СВЦЭМ!$A$39:$A$782,$A87,СВЦЭМ!$B$39:$B$782,C$83)+'СЕТ СН'!$H$14+СВЦЭМ!$D$10+'СЕТ СН'!$H$5-'СЕТ СН'!$H$24</f>
        <v>5517.5630293300001</v>
      </c>
      <c r="D87" s="36">
        <f>SUMIFS(СВЦЭМ!$D$39:$D$782,СВЦЭМ!$A$39:$A$782,$A87,СВЦЭМ!$B$39:$B$782,D$83)+'СЕТ СН'!$H$14+СВЦЭМ!$D$10+'СЕТ СН'!$H$5-'СЕТ СН'!$H$24</f>
        <v>5528.9377371999999</v>
      </c>
      <c r="E87" s="36">
        <f>SUMIFS(СВЦЭМ!$D$39:$D$782,СВЦЭМ!$A$39:$A$782,$A87,СВЦЭМ!$B$39:$B$782,E$83)+'СЕТ СН'!$H$14+СВЦЭМ!$D$10+'СЕТ СН'!$H$5-'СЕТ СН'!$H$24</f>
        <v>5528.2448333800003</v>
      </c>
      <c r="F87" s="36">
        <f>SUMIFS(СВЦЭМ!$D$39:$D$782,СВЦЭМ!$A$39:$A$782,$A87,СВЦЭМ!$B$39:$B$782,F$83)+'СЕТ СН'!$H$14+СВЦЭМ!$D$10+'СЕТ СН'!$H$5-'СЕТ СН'!$H$24</f>
        <v>5512.6818953500006</v>
      </c>
      <c r="G87" s="36">
        <f>SUMIFS(СВЦЭМ!$D$39:$D$782,СВЦЭМ!$A$39:$A$782,$A87,СВЦЭМ!$B$39:$B$782,G$83)+'СЕТ СН'!$H$14+СВЦЭМ!$D$10+'СЕТ СН'!$H$5-'СЕТ СН'!$H$24</f>
        <v>5491.7759294400003</v>
      </c>
      <c r="H87" s="36">
        <f>SUMIFS(СВЦЭМ!$D$39:$D$782,СВЦЭМ!$A$39:$A$782,$A87,СВЦЭМ!$B$39:$B$782,H$83)+'СЕТ СН'!$H$14+СВЦЭМ!$D$10+'СЕТ СН'!$H$5-'СЕТ СН'!$H$24</f>
        <v>5441.5164416999996</v>
      </c>
      <c r="I87" s="36">
        <f>SUMIFS(СВЦЭМ!$D$39:$D$782,СВЦЭМ!$A$39:$A$782,$A87,СВЦЭМ!$B$39:$B$782,I$83)+'СЕТ СН'!$H$14+СВЦЭМ!$D$10+'СЕТ СН'!$H$5-'СЕТ СН'!$H$24</f>
        <v>5389.4341871899996</v>
      </c>
      <c r="J87" s="36">
        <f>SUMIFS(СВЦЭМ!$D$39:$D$782,СВЦЭМ!$A$39:$A$782,$A87,СВЦЭМ!$B$39:$B$782,J$83)+'СЕТ СН'!$H$14+СВЦЭМ!$D$10+'СЕТ СН'!$H$5-'СЕТ СН'!$H$24</f>
        <v>5372.7082461700002</v>
      </c>
      <c r="K87" s="36">
        <f>SUMIFS(СВЦЭМ!$D$39:$D$782,СВЦЭМ!$A$39:$A$782,$A87,СВЦЭМ!$B$39:$B$782,K$83)+'СЕТ СН'!$H$14+СВЦЭМ!$D$10+'СЕТ СН'!$H$5-'СЕТ СН'!$H$24</f>
        <v>5362.4632665200006</v>
      </c>
      <c r="L87" s="36">
        <f>SUMIFS(СВЦЭМ!$D$39:$D$782,СВЦЭМ!$A$39:$A$782,$A87,СВЦЭМ!$B$39:$B$782,L$83)+'СЕТ СН'!$H$14+СВЦЭМ!$D$10+'СЕТ СН'!$H$5-'СЕТ СН'!$H$24</f>
        <v>5371.32397408</v>
      </c>
      <c r="M87" s="36">
        <f>SUMIFS(СВЦЭМ!$D$39:$D$782,СВЦЭМ!$A$39:$A$782,$A87,СВЦЭМ!$B$39:$B$782,M$83)+'СЕТ СН'!$H$14+СВЦЭМ!$D$10+'СЕТ СН'!$H$5-'СЕТ СН'!$H$24</f>
        <v>5385.44392599</v>
      </c>
      <c r="N87" s="36">
        <f>SUMIFS(СВЦЭМ!$D$39:$D$782,СВЦЭМ!$A$39:$A$782,$A87,СВЦЭМ!$B$39:$B$782,N$83)+'СЕТ СН'!$H$14+СВЦЭМ!$D$10+'СЕТ СН'!$H$5-'СЕТ СН'!$H$24</f>
        <v>5419.48423946</v>
      </c>
      <c r="O87" s="36">
        <f>SUMIFS(СВЦЭМ!$D$39:$D$782,СВЦЭМ!$A$39:$A$782,$A87,СВЦЭМ!$B$39:$B$782,O$83)+'СЕТ СН'!$H$14+СВЦЭМ!$D$10+'СЕТ СН'!$H$5-'СЕТ СН'!$H$24</f>
        <v>5446.43681621</v>
      </c>
      <c r="P87" s="36">
        <f>SUMIFS(СВЦЭМ!$D$39:$D$782,СВЦЭМ!$A$39:$A$782,$A87,СВЦЭМ!$B$39:$B$782,P$83)+'СЕТ СН'!$H$14+СВЦЭМ!$D$10+'СЕТ СН'!$H$5-'СЕТ СН'!$H$24</f>
        <v>5459.7064904899999</v>
      </c>
      <c r="Q87" s="36">
        <f>SUMIFS(СВЦЭМ!$D$39:$D$782,СВЦЭМ!$A$39:$A$782,$A87,СВЦЭМ!$B$39:$B$782,Q$83)+'СЕТ СН'!$H$14+СВЦЭМ!$D$10+'СЕТ СН'!$H$5-'СЕТ СН'!$H$24</f>
        <v>5464.8306834800005</v>
      </c>
      <c r="R87" s="36">
        <f>SUMIFS(СВЦЭМ!$D$39:$D$782,СВЦЭМ!$A$39:$A$782,$A87,СВЦЭМ!$B$39:$B$782,R$83)+'СЕТ СН'!$H$14+СВЦЭМ!$D$10+'СЕТ СН'!$H$5-'СЕТ СН'!$H$24</f>
        <v>5467.6394533800003</v>
      </c>
      <c r="S87" s="36">
        <f>SUMIFS(СВЦЭМ!$D$39:$D$782,СВЦЭМ!$A$39:$A$782,$A87,СВЦЭМ!$B$39:$B$782,S$83)+'СЕТ СН'!$H$14+СВЦЭМ!$D$10+'СЕТ СН'!$H$5-'СЕТ СН'!$H$24</f>
        <v>5430.5947841300003</v>
      </c>
      <c r="T87" s="36">
        <f>SUMIFS(СВЦЭМ!$D$39:$D$782,СВЦЭМ!$A$39:$A$782,$A87,СВЦЭМ!$B$39:$B$782,T$83)+'СЕТ СН'!$H$14+СВЦЭМ!$D$10+'СЕТ СН'!$H$5-'СЕТ СН'!$H$24</f>
        <v>5384.8359433100004</v>
      </c>
      <c r="U87" s="36">
        <f>SUMIFS(СВЦЭМ!$D$39:$D$782,СВЦЭМ!$A$39:$A$782,$A87,СВЦЭМ!$B$39:$B$782,U$83)+'СЕТ СН'!$H$14+СВЦЭМ!$D$10+'СЕТ СН'!$H$5-'СЕТ СН'!$H$24</f>
        <v>5375.2592833500003</v>
      </c>
      <c r="V87" s="36">
        <f>SUMIFS(СВЦЭМ!$D$39:$D$782,СВЦЭМ!$A$39:$A$782,$A87,СВЦЭМ!$B$39:$B$782,V$83)+'СЕТ СН'!$H$14+СВЦЭМ!$D$10+'СЕТ СН'!$H$5-'СЕТ СН'!$H$24</f>
        <v>5387.8660854899999</v>
      </c>
      <c r="W87" s="36">
        <f>SUMIFS(СВЦЭМ!$D$39:$D$782,СВЦЭМ!$A$39:$A$782,$A87,СВЦЭМ!$B$39:$B$782,W$83)+'СЕТ СН'!$H$14+СВЦЭМ!$D$10+'СЕТ СН'!$H$5-'СЕТ СН'!$H$24</f>
        <v>5421.7498864999998</v>
      </c>
      <c r="X87" s="36">
        <f>SUMIFS(СВЦЭМ!$D$39:$D$782,СВЦЭМ!$A$39:$A$782,$A87,СВЦЭМ!$B$39:$B$782,X$83)+'СЕТ СН'!$H$14+СВЦЭМ!$D$10+'СЕТ СН'!$H$5-'СЕТ СН'!$H$24</f>
        <v>5455.7845788900004</v>
      </c>
      <c r="Y87" s="36">
        <f>SUMIFS(СВЦЭМ!$D$39:$D$782,СВЦЭМ!$A$39:$A$782,$A87,СВЦЭМ!$B$39:$B$782,Y$83)+'СЕТ СН'!$H$14+СВЦЭМ!$D$10+'СЕТ СН'!$H$5-'СЕТ СН'!$H$24</f>
        <v>5484.0616525900004</v>
      </c>
    </row>
    <row r="88" spans="1:27" ht="15.75" x14ac:dyDescent="0.2">
      <c r="A88" s="35">
        <f t="shared" si="2"/>
        <v>44990</v>
      </c>
      <c r="B88" s="36">
        <f>SUMIFS(СВЦЭМ!$D$39:$D$782,СВЦЭМ!$A$39:$A$782,$A88,СВЦЭМ!$B$39:$B$782,B$83)+'СЕТ СН'!$H$14+СВЦЭМ!$D$10+'СЕТ СН'!$H$5-'СЕТ СН'!$H$24</f>
        <v>5502.91292815</v>
      </c>
      <c r="C88" s="36">
        <f>SUMIFS(СВЦЭМ!$D$39:$D$782,СВЦЭМ!$A$39:$A$782,$A88,СВЦЭМ!$B$39:$B$782,C$83)+'СЕТ СН'!$H$14+СВЦЭМ!$D$10+'СЕТ СН'!$H$5-'СЕТ СН'!$H$24</f>
        <v>5538.2264106500006</v>
      </c>
      <c r="D88" s="36">
        <f>SUMIFS(СВЦЭМ!$D$39:$D$782,СВЦЭМ!$A$39:$A$782,$A88,СВЦЭМ!$B$39:$B$782,D$83)+'СЕТ СН'!$H$14+СВЦЭМ!$D$10+'СЕТ СН'!$H$5-'СЕТ СН'!$H$24</f>
        <v>5555.5631057400005</v>
      </c>
      <c r="E88" s="36">
        <f>SUMIFS(СВЦЭМ!$D$39:$D$782,СВЦЭМ!$A$39:$A$782,$A88,СВЦЭМ!$B$39:$B$782,E$83)+'СЕТ СН'!$H$14+СВЦЭМ!$D$10+'СЕТ СН'!$H$5-'СЕТ СН'!$H$24</f>
        <v>5556.1391947700004</v>
      </c>
      <c r="F88" s="36">
        <f>SUMIFS(СВЦЭМ!$D$39:$D$782,СВЦЭМ!$A$39:$A$782,$A88,СВЦЭМ!$B$39:$B$782,F$83)+'СЕТ СН'!$H$14+СВЦЭМ!$D$10+'СЕТ СН'!$H$5-'СЕТ СН'!$H$24</f>
        <v>5562.7665377499998</v>
      </c>
      <c r="G88" s="36">
        <f>SUMIFS(СВЦЭМ!$D$39:$D$782,СВЦЭМ!$A$39:$A$782,$A88,СВЦЭМ!$B$39:$B$782,G$83)+'СЕТ СН'!$H$14+СВЦЭМ!$D$10+'СЕТ СН'!$H$5-'СЕТ СН'!$H$24</f>
        <v>5540.5680033099998</v>
      </c>
      <c r="H88" s="36">
        <f>SUMIFS(СВЦЭМ!$D$39:$D$782,СВЦЭМ!$A$39:$A$782,$A88,СВЦЭМ!$B$39:$B$782,H$83)+'СЕТ СН'!$H$14+СВЦЭМ!$D$10+'СЕТ СН'!$H$5-'СЕТ СН'!$H$24</f>
        <v>5517.08218304</v>
      </c>
      <c r="I88" s="36">
        <f>SUMIFS(СВЦЭМ!$D$39:$D$782,СВЦЭМ!$A$39:$A$782,$A88,СВЦЭМ!$B$39:$B$782,I$83)+'СЕТ СН'!$H$14+СВЦЭМ!$D$10+'СЕТ СН'!$H$5-'СЕТ СН'!$H$24</f>
        <v>5499.2964102900005</v>
      </c>
      <c r="J88" s="36">
        <f>SUMIFS(СВЦЭМ!$D$39:$D$782,СВЦЭМ!$A$39:$A$782,$A88,СВЦЭМ!$B$39:$B$782,J$83)+'СЕТ СН'!$H$14+СВЦЭМ!$D$10+'СЕТ СН'!$H$5-'СЕТ СН'!$H$24</f>
        <v>5485.5006211800001</v>
      </c>
      <c r="K88" s="36">
        <f>SUMIFS(СВЦЭМ!$D$39:$D$782,СВЦЭМ!$A$39:$A$782,$A88,СВЦЭМ!$B$39:$B$782,K$83)+'СЕТ СН'!$H$14+СВЦЭМ!$D$10+'СЕТ СН'!$H$5-'СЕТ СН'!$H$24</f>
        <v>5420.3817128999999</v>
      </c>
      <c r="L88" s="36">
        <f>SUMIFS(СВЦЭМ!$D$39:$D$782,СВЦЭМ!$A$39:$A$782,$A88,СВЦЭМ!$B$39:$B$782,L$83)+'СЕТ СН'!$H$14+СВЦЭМ!$D$10+'СЕТ СН'!$H$5-'СЕТ СН'!$H$24</f>
        <v>5389.7473265200006</v>
      </c>
      <c r="M88" s="36">
        <f>SUMIFS(СВЦЭМ!$D$39:$D$782,СВЦЭМ!$A$39:$A$782,$A88,СВЦЭМ!$B$39:$B$782,M$83)+'СЕТ СН'!$H$14+СВЦЭМ!$D$10+'СЕТ СН'!$H$5-'СЕТ СН'!$H$24</f>
        <v>5401.8188689400004</v>
      </c>
      <c r="N88" s="36">
        <f>SUMIFS(СВЦЭМ!$D$39:$D$782,СВЦЭМ!$A$39:$A$782,$A88,СВЦЭМ!$B$39:$B$782,N$83)+'СЕТ СН'!$H$14+СВЦЭМ!$D$10+'СЕТ СН'!$H$5-'СЕТ СН'!$H$24</f>
        <v>5411.7388358200005</v>
      </c>
      <c r="O88" s="36">
        <f>SUMIFS(СВЦЭМ!$D$39:$D$782,СВЦЭМ!$A$39:$A$782,$A88,СВЦЭМ!$B$39:$B$782,O$83)+'СЕТ СН'!$H$14+СВЦЭМ!$D$10+'СЕТ СН'!$H$5-'СЕТ СН'!$H$24</f>
        <v>5438.9159614399996</v>
      </c>
      <c r="P88" s="36">
        <f>SUMIFS(СВЦЭМ!$D$39:$D$782,СВЦЭМ!$A$39:$A$782,$A88,СВЦЭМ!$B$39:$B$782,P$83)+'СЕТ СН'!$H$14+СВЦЭМ!$D$10+'СЕТ СН'!$H$5-'СЕТ СН'!$H$24</f>
        <v>5467.4257678000004</v>
      </c>
      <c r="Q88" s="36">
        <f>SUMIFS(СВЦЭМ!$D$39:$D$782,СВЦЭМ!$A$39:$A$782,$A88,СВЦЭМ!$B$39:$B$782,Q$83)+'СЕТ СН'!$H$14+СВЦЭМ!$D$10+'СЕТ СН'!$H$5-'СЕТ СН'!$H$24</f>
        <v>5483.3018781199999</v>
      </c>
      <c r="R88" s="36">
        <f>SUMIFS(СВЦЭМ!$D$39:$D$782,СВЦЭМ!$A$39:$A$782,$A88,СВЦЭМ!$B$39:$B$782,R$83)+'СЕТ СН'!$H$14+СВЦЭМ!$D$10+'СЕТ СН'!$H$5-'СЕТ СН'!$H$24</f>
        <v>5486.1004363100001</v>
      </c>
      <c r="S88" s="36">
        <f>SUMIFS(СВЦЭМ!$D$39:$D$782,СВЦЭМ!$A$39:$A$782,$A88,СВЦЭМ!$B$39:$B$782,S$83)+'СЕТ СН'!$H$14+СВЦЭМ!$D$10+'СЕТ СН'!$H$5-'СЕТ СН'!$H$24</f>
        <v>5466.2418326200004</v>
      </c>
      <c r="T88" s="36">
        <f>SUMIFS(СВЦЭМ!$D$39:$D$782,СВЦЭМ!$A$39:$A$782,$A88,СВЦЭМ!$B$39:$B$782,T$83)+'СЕТ СН'!$H$14+СВЦЭМ!$D$10+'СЕТ СН'!$H$5-'СЕТ СН'!$H$24</f>
        <v>5439.4381216399997</v>
      </c>
      <c r="U88" s="36">
        <f>SUMIFS(СВЦЭМ!$D$39:$D$782,СВЦЭМ!$A$39:$A$782,$A88,СВЦЭМ!$B$39:$B$782,U$83)+'СЕТ СН'!$H$14+СВЦЭМ!$D$10+'СЕТ СН'!$H$5-'СЕТ СН'!$H$24</f>
        <v>5400.0836948899996</v>
      </c>
      <c r="V88" s="36">
        <f>SUMIFS(СВЦЭМ!$D$39:$D$782,СВЦЭМ!$A$39:$A$782,$A88,СВЦЭМ!$B$39:$B$782,V$83)+'СЕТ СН'!$H$14+СВЦЭМ!$D$10+'СЕТ СН'!$H$5-'СЕТ СН'!$H$24</f>
        <v>5328.7326963300002</v>
      </c>
      <c r="W88" s="36">
        <f>SUMIFS(СВЦЭМ!$D$39:$D$782,СВЦЭМ!$A$39:$A$782,$A88,СВЦЭМ!$B$39:$B$782,W$83)+'СЕТ СН'!$H$14+СВЦЭМ!$D$10+'СЕТ СН'!$H$5-'СЕТ СН'!$H$24</f>
        <v>5339.3624977300005</v>
      </c>
      <c r="X88" s="36">
        <f>SUMIFS(СВЦЭМ!$D$39:$D$782,СВЦЭМ!$A$39:$A$782,$A88,СВЦЭМ!$B$39:$B$782,X$83)+'СЕТ СН'!$H$14+СВЦЭМ!$D$10+'СЕТ СН'!$H$5-'СЕТ СН'!$H$24</f>
        <v>5365.9530733199999</v>
      </c>
      <c r="Y88" s="36">
        <f>SUMIFS(СВЦЭМ!$D$39:$D$782,СВЦЭМ!$A$39:$A$782,$A88,СВЦЭМ!$B$39:$B$782,Y$83)+'СЕТ СН'!$H$14+СВЦЭМ!$D$10+'СЕТ СН'!$H$5-'СЕТ СН'!$H$24</f>
        <v>5459.8804233700002</v>
      </c>
    </row>
    <row r="89" spans="1:27" ht="15.75" x14ac:dyDescent="0.2">
      <c r="A89" s="35">
        <f t="shared" si="2"/>
        <v>44991</v>
      </c>
      <c r="B89" s="36">
        <f>SUMIFS(СВЦЭМ!$D$39:$D$782,СВЦЭМ!$A$39:$A$782,$A89,СВЦЭМ!$B$39:$B$782,B$83)+'СЕТ СН'!$H$14+СВЦЭМ!$D$10+'СЕТ СН'!$H$5-'СЕТ СН'!$H$24</f>
        <v>5501.9552071799999</v>
      </c>
      <c r="C89" s="36">
        <f>SUMIFS(СВЦЭМ!$D$39:$D$782,СВЦЭМ!$A$39:$A$782,$A89,СВЦЭМ!$B$39:$B$782,C$83)+'СЕТ СН'!$H$14+СВЦЭМ!$D$10+'СЕТ СН'!$H$5-'СЕТ СН'!$H$24</f>
        <v>5522.1834325500004</v>
      </c>
      <c r="D89" s="36">
        <f>SUMIFS(СВЦЭМ!$D$39:$D$782,СВЦЭМ!$A$39:$A$782,$A89,СВЦЭМ!$B$39:$B$782,D$83)+'СЕТ СН'!$H$14+СВЦЭМ!$D$10+'СЕТ СН'!$H$5-'СЕТ СН'!$H$24</f>
        <v>5540.7984049500001</v>
      </c>
      <c r="E89" s="36">
        <f>SUMIFS(СВЦЭМ!$D$39:$D$782,СВЦЭМ!$A$39:$A$782,$A89,СВЦЭМ!$B$39:$B$782,E$83)+'СЕТ СН'!$H$14+СВЦЭМ!$D$10+'СЕТ СН'!$H$5-'СЕТ СН'!$H$24</f>
        <v>5562.3833481900001</v>
      </c>
      <c r="F89" s="36">
        <f>SUMIFS(СВЦЭМ!$D$39:$D$782,СВЦЭМ!$A$39:$A$782,$A89,СВЦЭМ!$B$39:$B$782,F$83)+'СЕТ СН'!$H$14+СВЦЭМ!$D$10+'СЕТ СН'!$H$5-'СЕТ СН'!$H$24</f>
        <v>5556.5626083000006</v>
      </c>
      <c r="G89" s="36">
        <f>SUMIFS(СВЦЭМ!$D$39:$D$782,СВЦЭМ!$A$39:$A$782,$A89,СВЦЭМ!$B$39:$B$782,G$83)+'СЕТ СН'!$H$14+СВЦЭМ!$D$10+'СЕТ СН'!$H$5-'СЕТ СН'!$H$24</f>
        <v>5552.5456231300004</v>
      </c>
      <c r="H89" s="36">
        <f>SUMIFS(СВЦЭМ!$D$39:$D$782,СВЦЭМ!$A$39:$A$782,$A89,СВЦЭМ!$B$39:$B$782,H$83)+'СЕТ СН'!$H$14+СВЦЭМ!$D$10+'СЕТ СН'!$H$5-'СЕТ СН'!$H$24</f>
        <v>5503.27832158</v>
      </c>
      <c r="I89" s="36">
        <f>SUMIFS(СВЦЭМ!$D$39:$D$782,СВЦЭМ!$A$39:$A$782,$A89,СВЦЭМ!$B$39:$B$782,I$83)+'СЕТ СН'!$H$14+СВЦЭМ!$D$10+'СЕТ СН'!$H$5-'СЕТ СН'!$H$24</f>
        <v>5450.3234252399998</v>
      </c>
      <c r="J89" s="36">
        <f>SUMIFS(СВЦЭМ!$D$39:$D$782,СВЦЭМ!$A$39:$A$782,$A89,СВЦЭМ!$B$39:$B$782,J$83)+'СЕТ СН'!$H$14+СВЦЭМ!$D$10+'СЕТ СН'!$H$5-'СЕТ СН'!$H$24</f>
        <v>5431.5990686900004</v>
      </c>
      <c r="K89" s="36">
        <f>SUMIFS(СВЦЭМ!$D$39:$D$782,СВЦЭМ!$A$39:$A$782,$A89,СВЦЭМ!$B$39:$B$782,K$83)+'СЕТ СН'!$H$14+СВЦЭМ!$D$10+'СЕТ СН'!$H$5-'СЕТ СН'!$H$24</f>
        <v>5418.9862632000004</v>
      </c>
      <c r="L89" s="36">
        <f>SUMIFS(СВЦЭМ!$D$39:$D$782,СВЦЭМ!$A$39:$A$782,$A89,СВЦЭМ!$B$39:$B$782,L$83)+'СЕТ СН'!$H$14+СВЦЭМ!$D$10+'СЕТ СН'!$H$5-'СЕТ СН'!$H$24</f>
        <v>5421.1344857399999</v>
      </c>
      <c r="M89" s="36">
        <f>SUMIFS(СВЦЭМ!$D$39:$D$782,СВЦЭМ!$A$39:$A$782,$A89,СВЦЭМ!$B$39:$B$782,M$83)+'СЕТ СН'!$H$14+СВЦЭМ!$D$10+'СЕТ СН'!$H$5-'СЕТ СН'!$H$24</f>
        <v>5418.2226494000006</v>
      </c>
      <c r="N89" s="36">
        <f>SUMIFS(СВЦЭМ!$D$39:$D$782,СВЦЭМ!$A$39:$A$782,$A89,СВЦЭМ!$B$39:$B$782,N$83)+'СЕТ СН'!$H$14+СВЦЭМ!$D$10+'СЕТ СН'!$H$5-'СЕТ СН'!$H$24</f>
        <v>5436.2482203700001</v>
      </c>
      <c r="O89" s="36">
        <f>SUMIFS(СВЦЭМ!$D$39:$D$782,СВЦЭМ!$A$39:$A$782,$A89,СВЦЭМ!$B$39:$B$782,O$83)+'СЕТ СН'!$H$14+СВЦЭМ!$D$10+'СЕТ СН'!$H$5-'СЕТ СН'!$H$24</f>
        <v>5456.4683956700001</v>
      </c>
      <c r="P89" s="36">
        <f>SUMIFS(СВЦЭМ!$D$39:$D$782,СВЦЭМ!$A$39:$A$782,$A89,СВЦЭМ!$B$39:$B$782,P$83)+'СЕТ СН'!$H$14+СВЦЭМ!$D$10+'СЕТ СН'!$H$5-'СЕТ СН'!$H$24</f>
        <v>5466.6936464700002</v>
      </c>
      <c r="Q89" s="36">
        <f>SUMIFS(СВЦЭМ!$D$39:$D$782,СВЦЭМ!$A$39:$A$782,$A89,СВЦЭМ!$B$39:$B$782,Q$83)+'СЕТ СН'!$H$14+СВЦЭМ!$D$10+'СЕТ СН'!$H$5-'СЕТ СН'!$H$24</f>
        <v>5472.0300938099999</v>
      </c>
      <c r="R89" s="36">
        <f>SUMIFS(СВЦЭМ!$D$39:$D$782,СВЦЭМ!$A$39:$A$782,$A89,СВЦЭМ!$B$39:$B$782,R$83)+'СЕТ СН'!$H$14+СВЦЭМ!$D$10+'СЕТ СН'!$H$5-'СЕТ СН'!$H$24</f>
        <v>5478.4675870400006</v>
      </c>
      <c r="S89" s="36">
        <f>SUMIFS(СВЦЭМ!$D$39:$D$782,СВЦЭМ!$A$39:$A$782,$A89,СВЦЭМ!$B$39:$B$782,S$83)+'СЕТ СН'!$H$14+СВЦЭМ!$D$10+'СЕТ СН'!$H$5-'СЕТ СН'!$H$24</f>
        <v>5444.1489805500005</v>
      </c>
      <c r="T89" s="36">
        <f>SUMIFS(СВЦЭМ!$D$39:$D$782,СВЦЭМ!$A$39:$A$782,$A89,СВЦЭМ!$B$39:$B$782,T$83)+'СЕТ СН'!$H$14+СВЦЭМ!$D$10+'СЕТ СН'!$H$5-'СЕТ СН'!$H$24</f>
        <v>5428.6803396800005</v>
      </c>
      <c r="U89" s="36">
        <f>SUMIFS(СВЦЭМ!$D$39:$D$782,СВЦЭМ!$A$39:$A$782,$A89,СВЦЭМ!$B$39:$B$782,U$83)+'СЕТ СН'!$H$14+СВЦЭМ!$D$10+'СЕТ СН'!$H$5-'СЕТ СН'!$H$24</f>
        <v>5408.8716331900005</v>
      </c>
      <c r="V89" s="36">
        <f>SUMIFS(СВЦЭМ!$D$39:$D$782,СВЦЭМ!$A$39:$A$782,$A89,СВЦЭМ!$B$39:$B$782,V$83)+'СЕТ СН'!$H$14+СВЦЭМ!$D$10+'СЕТ СН'!$H$5-'СЕТ СН'!$H$24</f>
        <v>5402.1369182300004</v>
      </c>
      <c r="W89" s="36">
        <f>SUMIFS(СВЦЭМ!$D$39:$D$782,СВЦЭМ!$A$39:$A$782,$A89,СВЦЭМ!$B$39:$B$782,W$83)+'СЕТ СН'!$H$14+СВЦЭМ!$D$10+'СЕТ СН'!$H$5-'СЕТ СН'!$H$24</f>
        <v>5408.8259475200002</v>
      </c>
      <c r="X89" s="36">
        <f>SUMIFS(СВЦЭМ!$D$39:$D$782,СВЦЭМ!$A$39:$A$782,$A89,СВЦЭМ!$B$39:$B$782,X$83)+'СЕТ СН'!$H$14+СВЦЭМ!$D$10+'СЕТ СН'!$H$5-'СЕТ СН'!$H$24</f>
        <v>5441.0781799200004</v>
      </c>
      <c r="Y89" s="36">
        <f>SUMIFS(СВЦЭМ!$D$39:$D$782,СВЦЭМ!$A$39:$A$782,$A89,СВЦЭМ!$B$39:$B$782,Y$83)+'СЕТ СН'!$H$14+СВЦЭМ!$D$10+'СЕТ СН'!$H$5-'СЕТ СН'!$H$24</f>
        <v>5485.3056453200006</v>
      </c>
    </row>
    <row r="90" spans="1:27" ht="15.75" x14ac:dyDescent="0.2">
      <c r="A90" s="35">
        <f t="shared" si="2"/>
        <v>44992</v>
      </c>
      <c r="B90" s="36">
        <f>SUMIFS(СВЦЭМ!$D$39:$D$782,СВЦЭМ!$A$39:$A$782,$A90,СВЦЭМ!$B$39:$B$782,B$83)+'СЕТ СН'!$H$14+СВЦЭМ!$D$10+'СЕТ СН'!$H$5-'СЕТ СН'!$H$24</f>
        <v>5580.6930760200003</v>
      </c>
      <c r="C90" s="36">
        <f>SUMIFS(СВЦЭМ!$D$39:$D$782,СВЦЭМ!$A$39:$A$782,$A90,СВЦЭМ!$B$39:$B$782,C$83)+'СЕТ СН'!$H$14+СВЦЭМ!$D$10+'СЕТ СН'!$H$5-'СЕТ СН'!$H$24</f>
        <v>5622.8934805500003</v>
      </c>
      <c r="D90" s="36">
        <f>SUMIFS(СВЦЭМ!$D$39:$D$782,СВЦЭМ!$A$39:$A$782,$A90,СВЦЭМ!$B$39:$B$782,D$83)+'СЕТ СН'!$H$14+СВЦЭМ!$D$10+'СЕТ СН'!$H$5-'СЕТ СН'!$H$24</f>
        <v>5678.9531524699996</v>
      </c>
      <c r="E90" s="36">
        <f>SUMIFS(СВЦЭМ!$D$39:$D$782,СВЦЭМ!$A$39:$A$782,$A90,СВЦЭМ!$B$39:$B$782,E$83)+'СЕТ СН'!$H$14+СВЦЭМ!$D$10+'СЕТ СН'!$H$5-'СЕТ СН'!$H$24</f>
        <v>5674.3618163400006</v>
      </c>
      <c r="F90" s="36">
        <f>SUMIFS(СВЦЭМ!$D$39:$D$782,СВЦЭМ!$A$39:$A$782,$A90,СВЦЭМ!$B$39:$B$782,F$83)+'СЕТ СН'!$H$14+СВЦЭМ!$D$10+'СЕТ СН'!$H$5-'СЕТ СН'!$H$24</f>
        <v>5661.5314791199999</v>
      </c>
      <c r="G90" s="36">
        <f>SUMIFS(СВЦЭМ!$D$39:$D$782,СВЦЭМ!$A$39:$A$782,$A90,СВЦЭМ!$B$39:$B$782,G$83)+'СЕТ СН'!$H$14+СВЦЭМ!$D$10+'СЕТ СН'!$H$5-'СЕТ СН'!$H$24</f>
        <v>5634.1110471400007</v>
      </c>
      <c r="H90" s="36">
        <f>SUMIFS(СВЦЭМ!$D$39:$D$782,СВЦЭМ!$A$39:$A$782,$A90,СВЦЭМ!$B$39:$B$782,H$83)+'СЕТ СН'!$H$14+СВЦЭМ!$D$10+'СЕТ СН'!$H$5-'СЕТ СН'!$H$24</f>
        <v>5567.1627136699999</v>
      </c>
      <c r="I90" s="36">
        <f>SUMIFS(СВЦЭМ!$D$39:$D$782,СВЦЭМ!$A$39:$A$782,$A90,СВЦЭМ!$B$39:$B$782,I$83)+'СЕТ СН'!$H$14+СВЦЭМ!$D$10+'СЕТ СН'!$H$5-'СЕТ СН'!$H$24</f>
        <v>5525.9301703700003</v>
      </c>
      <c r="J90" s="36">
        <f>SUMIFS(СВЦЭМ!$D$39:$D$782,СВЦЭМ!$A$39:$A$782,$A90,СВЦЭМ!$B$39:$B$782,J$83)+'СЕТ СН'!$H$14+СВЦЭМ!$D$10+'СЕТ СН'!$H$5-'СЕТ СН'!$H$24</f>
        <v>5501.6577189199998</v>
      </c>
      <c r="K90" s="36">
        <f>SUMIFS(СВЦЭМ!$D$39:$D$782,СВЦЭМ!$A$39:$A$782,$A90,СВЦЭМ!$B$39:$B$782,K$83)+'СЕТ СН'!$H$14+СВЦЭМ!$D$10+'СЕТ СН'!$H$5-'СЕТ СН'!$H$24</f>
        <v>5477.5152507800003</v>
      </c>
      <c r="L90" s="36">
        <f>SUMIFS(СВЦЭМ!$D$39:$D$782,СВЦЭМ!$A$39:$A$782,$A90,СВЦЭМ!$B$39:$B$782,L$83)+'СЕТ СН'!$H$14+СВЦЭМ!$D$10+'СЕТ СН'!$H$5-'СЕТ СН'!$H$24</f>
        <v>5468.0408311600004</v>
      </c>
      <c r="M90" s="36">
        <f>SUMIFS(СВЦЭМ!$D$39:$D$782,СВЦЭМ!$A$39:$A$782,$A90,СВЦЭМ!$B$39:$B$782,M$83)+'СЕТ СН'!$H$14+СВЦЭМ!$D$10+'СЕТ СН'!$H$5-'СЕТ СН'!$H$24</f>
        <v>5484.7287738200002</v>
      </c>
      <c r="N90" s="36">
        <f>SUMIFS(СВЦЭМ!$D$39:$D$782,СВЦЭМ!$A$39:$A$782,$A90,СВЦЭМ!$B$39:$B$782,N$83)+'СЕТ СН'!$H$14+СВЦЭМ!$D$10+'СЕТ СН'!$H$5-'СЕТ СН'!$H$24</f>
        <v>5489.0934948300001</v>
      </c>
      <c r="O90" s="36">
        <f>SUMIFS(СВЦЭМ!$D$39:$D$782,СВЦЭМ!$A$39:$A$782,$A90,СВЦЭМ!$B$39:$B$782,O$83)+'СЕТ СН'!$H$14+СВЦЭМ!$D$10+'СЕТ СН'!$H$5-'СЕТ СН'!$H$24</f>
        <v>5522.5568468700003</v>
      </c>
      <c r="P90" s="36">
        <f>SUMIFS(СВЦЭМ!$D$39:$D$782,СВЦЭМ!$A$39:$A$782,$A90,СВЦЭМ!$B$39:$B$782,P$83)+'СЕТ СН'!$H$14+СВЦЭМ!$D$10+'СЕТ СН'!$H$5-'СЕТ СН'!$H$24</f>
        <v>5537.1754788899998</v>
      </c>
      <c r="Q90" s="36">
        <f>SUMIFS(СВЦЭМ!$D$39:$D$782,СВЦЭМ!$A$39:$A$782,$A90,СВЦЭМ!$B$39:$B$782,Q$83)+'СЕТ СН'!$H$14+СВЦЭМ!$D$10+'СЕТ СН'!$H$5-'СЕТ СН'!$H$24</f>
        <v>5536.7281572000002</v>
      </c>
      <c r="R90" s="36">
        <f>SUMIFS(СВЦЭМ!$D$39:$D$782,СВЦЭМ!$A$39:$A$782,$A90,СВЦЭМ!$B$39:$B$782,R$83)+'СЕТ СН'!$H$14+СВЦЭМ!$D$10+'СЕТ СН'!$H$5-'СЕТ СН'!$H$24</f>
        <v>5531.8723673100003</v>
      </c>
      <c r="S90" s="36">
        <f>SUMIFS(СВЦЭМ!$D$39:$D$782,СВЦЭМ!$A$39:$A$782,$A90,СВЦЭМ!$B$39:$B$782,S$83)+'СЕТ СН'!$H$14+СВЦЭМ!$D$10+'СЕТ СН'!$H$5-'СЕТ СН'!$H$24</f>
        <v>5524.9379392800001</v>
      </c>
      <c r="T90" s="36">
        <f>SUMIFS(СВЦЭМ!$D$39:$D$782,СВЦЭМ!$A$39:$A$782,$A90,СВЦЭМ!$B$39:$B$782,T$83)+'СЕТ СН'!$H$14+СВЦЭМ!$D$10+'СЕТ СН'!$H$5-'СЕТ СН'!$H$24</f>
        <v>5501.9245575300001</v>
      </c>
      <c r="U90" s="36">
        <f>SUMIFS(СВЦЭМ!$D$39:$D$782,СВЦЭМ!$A$39:$A$782,$A90,СВЦЭМ!$B$39:$B$782,U$83)+'СЕТ СН'!$H$14+СВЦЭМ!$D$10+'СЕТ СН'!$H$5-'СЕТ СН'!$H$24</f>
        <v>5464.2378199000004</v>
      </c>
      <c r="V90" s="36">
        <f>SUMIFS(СВЦЭМ!$D$39:$D$782,СВЦЭМ!$A$39:$A$782,$A90,СВЦЭМ!$B$39:$B$782,V$83)+'СЕТ СН'!$H$14+СВЦЭМ!$D$10+'СЕТ СН'!$H$5-'СЕТ СН'!$H$24</f>
        <v>5464.1067465300002</v>
      </c>
      <c r="W90" s="36">
        <f>SUMIFS(СВЦЭМ!$D$39:$D$782,СВЦЭМ!$A$39:$A$782,$A90,СВЦЭМ!$B$39:$B$782,W$83)+'СЕТ СН'!$H$14+СВЦЭМ!$D$10+'СЕТ СН'!$H$5-'СЕТ СН'!$H$24</f>
        <v>5478.3145710400004</v>
      </c>
      <c r="X90" s="36">
        <f>SUMIFS(СВЦЭМ!$D$39:$D$782,СВЦЭМ!$A$39:$A$782,$A90,СВЦЭМ!$B$39:$B$782,X$83)+'СЕТ СН'!$H$14+СВЦЭМ!$D$10+'СЕТ СН'!$H$5-'СЕТ СН'!$H$24</f>
        <v>5509.5767265699997</v>
      </c>
      <c r="Y90" s="36">
        <f>SUMIFS(СВЦЭМ!$D$39:$D$782,СВЦЭМ!$A$39:$A$782,$A90,СВЦЭМ!$B$39:$B$782,Y$83)+'СЕТ СН'!$H$14+СВЦЭМ!$D$10+'СЕТ СН'!$H$5-'СЕТ СН'!$H$24</f>
        <v>5507.4371498399996</v>
      </c>
    </row>
    <row r="91" spans="1:27" ht="15.75" x14ac:dyDescent="0.2">
      <c r="A91" s="35">
        <f t="shared" si="2"/>
        <v>44993</v>
      </c>
      <c r="B91" s="36">
        <f>SUMIFS(СВЦЭМ!$D$39:$D$782,СВЦЭМ!$A$39:$A$782,$A91,СВЦЭМ!$B$39:$B$782,B$83)+'СЕТ СН'!$H$14+СВЦЭМ!$D$10+'СЕТ СН'!$H$5-'СЕТ СН'!$H$24</f>
        <v>5553.13936956</v>
      </c>
      <c r="C91" s="36">
        <f>SUMIFS(СВЦЭМ!$D$39:$D$782,СВЦЭМ!$A$39:$A$782,$A91,СВЦЭМ!$B$39:$B$782,C$83)+'СЕТ СН'!$H$14+СВЦЭМ!$D$10+'СЕТ СН'!$H$5-'СЕТ СН'!$H$24</f>
        <v>5569.9650098100001</v>
      </c>
      <c r="D91" s="36">
        <f>SUMIFS(СВЦЭМ!$D$39:$D$782,СВЦЭМ!$A$39:$A$782,$A91,СВЦЭМ!$B$39:$B$782,D$83)+'СЕТ СН'!$H$14+СВЦЭМ!$D$10+'СЕТ СН'!$H$5-'СЕТ СН'!$H$24</f>
        <v>5587.7388987000004</v>
      </c>
      <c r="E91" s="36">
        <f>SUMIFS(СВЦЭМ!$D$39:$D$782,СВЦЭМ!$A$39:$A$782,$A91,СВЦЭМ!$B$39:$B$782,E$83)+'СЕТ СН'!$H$14+СВЦЭМ!$D$10+'СЕТ СН'!$H$5-'СЕТ СН'!$H$24</f>
        <v>5597.2452381399999</v>
      </c>
      <c r="F91" s="36">
        <f>SUMIFS(СВЦЭМ!$D$39:$D$782,СВЦЭМ!$A$39:$A$782,$A91,СВЦЭМ!$B$39:$B$782,F$83)+'СЕТ СН'!$H$14+СВЦЭМ!$D$10+'СЕТ СН'!$H$5-'СЕТ СН'!$H$24</f>
        <v>5599.7296247499999</v>
      </c>
      <c r="G91" s="36">
        <f>SUMIFS(СВЦЭМ!$D$39:$D$782,СВЦЭМ!$A$39:$A$782,$A91,СВЦЭМ!$B$39:$B$782,G$83)+'СЕТ СН'!$H$14+СВЦЭМ!$D$10+'СЕТ СН'!$H$5-'СЕТ СН'!$H$24</f>
        <v>5593.0590004400001</v>
      </c>
      <c r="H91" s="36">
        <f>SUMIFS(СВЦЭМ!$D$39:$D$782,СВЦЭМ!$A$39:$A$782,$A91,СВЦЭМ!$B$39:$B$782,H$83)+'СЕТ СН'!$H$14+СВЦЭМ!$D$10+'СЕТ СН'!$H$5-'СЕТ СН'!$H$24</f>
        <v>5568.1974958000001</v>
      </c>
      <c r="I91" s="36">
        <f>SUMIFS(СВЦЭМ!$D$39:$D$782,СВЦЭМ!$A$39:$A$782,$A91,СВЦЭМ!$B$39:$B$782,I$83)+'СЕТ СН'!$H$14+СВЦЭМ!$D$10+'СЕТ СН'!$H$5-'СЕТ СН'!$H$24</f>
        <v>5456.83473245</v>
      </c>
      <c r="J91" s="36">
        <f>SUMIFS(СВЦЭМ!$D$39:$D$782,СВЦЭМ!$A$39:$A$782,$A91,СВЦЭМ!$B$39:$B$782,J$83)+'СЕТ СН'!$H$14+СВЦЭМ!$D$10+'СЕТ СН'!$H$5-'СЕТ СН'!$H$24</f>
        <v>5478.5439932500003</v>
      </c>
      <c r="K91" s="36">
        <f>SUMIFS(СВЦЭМ!$D$39:$D$782,СВЦЭМ!$A$39:$A$782,$A91,СВЦЭМ!$B$39:$B$782,K$83)+'СЕТ СН'!$H$14+СВЦЭМ!$D$10+'СЕТ СН'!$H$5-'СЕТ СН'!$H$24</f>
        <v>5491.9597412399999</v>
      </c>
      <c r="L91" s="36">
        <f>SUMIFS(СВЦЭМ!$D$39:$D$782,СВЦЭМ!$A$39:$A$782,$A91,СВЦЭМ!$B$39:$B$782,L$83)+'СЕТ СН'!$H$14+СВЦЭМ!$D$10+'СЕТ СН'!$H$5-'СЕТ СН'!$H$24</f>
        <v>5469.59916772</v>
      </c>
      <c r="M91" s="36">
        <f>SUMIFS(СВЦЭМ!$D$39:$D$782,СВЦЭМ!$A$39:$A$782,$A91,СВЦЭМ!$B$39:$B$782,M$83)+'СЕТ СН'!$H$14+СВЦЭМ!$D$10+'СЕТ СН'!$H$5-'СЕТ СН'!$H$24</f>
        <v>5460.2183068000004</v>
      </c>
      <c r="N91" s="36">
        <f>SUMIFS(СВЦЭМ!$D$39:$D$782,СВЦЭМ!$A$39:$A$782,$A91,СВЦЭМ!$B$39:$B$782,N$83)+'СЕТ СН'!$H$14+СВЦЭМ!$D$10+'СЕТ СН'!$H$5-'СЕТ СН'!$H$24</f>
        <v>5451.93828889</v>
      </c>
      <c r="O91" s="36">
        <f>SUMIFS(СВЦЭМ!$D$39:$D$782,СВЦЭМ!$A$39:$A$782,$A91,СВЦЭМ!$B$39:$B$782,O$83)+'СЕТ СН'!$H$14+СВЦЭМ!$D$10+'СЕТ СН'!$H$5-'СЕТ СН'!$H$24</f>
        <v>5453.8921114700006</v>
      </c>
      <c r="P91" s="36">
        <f>SUMIFS(СВЦЭМ!$D$39:$D$782,СВЦЭМ!$A$39:$A$782,$A91,СВЦЭМ!$B$39:$B$782,P$83)+'СЕТ СН'!$H$14+СВЦЭМ!$D$10+'СЕТ СН'!$H$5-'СЕТ СН'!$H$24</f>
        <v>5450.1648779200004</v>
      </c>
      <c r="Q91" s="36">
        <f>SUMIFS(СВЦЭМ!$D$39:$D$782,СВЦЭМ!$A$39:$A$782,$A91,СВЦЭМ!$B$39:$B$782,Q$83)+'СЕТ СН'!$H$14+СВЦЭМ!$D$10+'СЕТ СН'!$H$5-'СЕТ СН'!$H$24</f>
        <v>5446.6202754699998</v>
      </c>
      <c r="R91" s="36">
        <f>SUMIFS(СВЦЭМ!$D$39:$D$782,СВЦЭМ!$A$39:$A$782,$A91,СВЦЭМ!$B$39:$B$782,R$83)+'СЕТ СН'!$H$14+СВЦЭМ!$D$10+'СЕТ СН'!$H$5-'СЕТ СН'!$H$24</f>
        <v>5459.4398906300003</v>
      </c>
      <c r="S91" s="36">
        <f>SUMIFS(СВЦЭМ!$D$39:$D$782,СВЦЭМ!$A$39:$A$782,$A91,СВЦЭМ!$B$39:$B$782,S$83)+'СЕТ СН'!$H$14+СВЦЭМ!$D$10+'СЕТ СН'!$H$5-'СЕТ СН'!$H$24</f>
        <v>5466.8133283200004</v>
      </c>
      <c r="T91" s="36">
        <f>SUMIFS(СВЦЭМ!$D$39:$D$782,СВЦЭМ!$A$39:$A$782,$A91,СВЦЭМ!$B$39:$B$782,T$83)+'СЕТ СН'!$H$14+СВЦЭМ!$D$10+'СЕТ СН'!$H$5-'СЕТ СН'!$H$24</f>
        <v>5466.8073884700007</v>
      </c>
      <c r="U91" s="36">
        <f>SUMIFS(СВЦЭМ!$D$39:$D$782,СВЦЭМ!$A$39:$A$782,$A91,СВЦЭМ!$B$39:$B$782,U$83)+'СЕТ СН'!$H$14+СВЦЭМ!$D$10+'СЕТ СН'!$H$5-'СЕТ СН'!$H$24</f>
        <v>5432.0988209799998</v>
      </c>
      <c r="V91" s="36">
        <f>SUMIFS(СВЦЭМ!$D$39:$D$782,СВЦЭМ!$A$39:$A$782,$A91,СВЦЭМ!$B$39:$B$782,V$83)+'СЕТ СН'!$H$14+СВЦЭМ!$D$10+'СЕТ СН'!$H$5-'СЕТ СН'!$H$24</f>
        <v>5421.8422594900003</v>
      </c>
      <c r="W91" s="36">
        <f>SUMIFS(СВЦЭМ!$D$39:$D$782,СВЦЭМ!$A$39:$A$782,$A91,СВЦЭМ!$B$39:$B$782,W$83)+'СЕТ СН'!$H$14+СВЦЭМ!$D$10+'СЕТ СН'!$H$5-'СЕТ СН'!$H$24</f>
        <v>5435.0106867000004</v>
      </c>
      <c r="X91" s="36">
        <f>SUMIFS(СВЦЭМ!$D$39:$D$782,СВЦЭМ!$A$39:$A$782,$A91,СВЦЭМ!$B$39:$B$782,X$83)+'СЕТ СН'!$H$14+СВЦЭМ!$D$10+'СЕТ СН'!$H$5-'СЕТ СН'!$H$24</f>
        <v>5479.8142834099999</v>
      </c>
      <c r="Y91" s="36">
        <f>SUMIFS(СВЦЭМ!$D$39:$D$782,СВЦЭМ!$A$39:$A$782,$A91,СВЦЭМ!$B$39:$B$782,Y$83)+'СЕТ СН'!$H$14+СВЦЭМ!$D$10+'СЕТ СН'!$H$5-'СЕТ СН'!$H$24</f>
        <v>5518.9501613900002</v>
      </c>
    </row>
    <row r="92" spans="1:27" ht="15.75" x14ac:dyDescent="0.2">
      <c r="A92" s="35">
        <f t="shared" si="2"/>
        <v>44994</v>
      </c>
      <c r="B92" s="36">
        <f>SUMIFS(СВЦЭМ!$D$39:$D$782,СВЦЭМ!$A$39:$A$782,$A92,СВЦЭМ!$B$39:$B$782,B$83)+'СЕТ СН'!$H$14+СВЦЭМ!$D$10+'СЕТ СН'!$H$5-'СЕТ СН'!$H$24</f>
        <v>5551.52229756</v>
      </c>
      <c r="C92" s="36">
        <f>SUMIFS(СВЦЭМ!$D$39:$D$782,СВЦЭМ!$A$39:$A$782,$A92,СВЦЭМ!$B$39:$B$782,C$83)+'СЕТ СН'!$H$14+СВЦЭМ!$D$10+'СЕТ СН'!$H$5-'СЕТ СН'!$H$24</f>
        <v>5598.2332587199999</v>
      </c>
      <c r="D92" s="36">
        <f>SUMIFS(СВЦЭМ!$D$39:$D$782,СВЦЭМ!$A$39:$A$782,$A92,СВЦЭМ!$B$39:$B$782,D$83)+'СЕТ СН'!$H$14+СВЦЭМ!$D$10+'СЕТ СН'!$H$5-'СЕТ СН'!$H$24</f>
        <v>5617.9575754300004</v>
      </c>
      <c r="E92" s="36">
        <f>SUMIFS(СВЦЭМ!$D$39:$D$782,СВЦЭМ!$A$39:$A$782,$A92,СВЦЭМ!$B$39:$B$782,E$83)+'СЕТ СН'!$H$14+СВЦЭМ!$D$10+'СЕТ СН'!$H$5-'СЕТ СН'!$H$24</f>
        <v>5630.7490296699998</v>
      </c>
      <c r="F92" s="36">
        <f>SUMIFS(СВЦЭМ!$D$39:$D$782,СВЦЭМ!$A$39:$A$782,$A92,СВЦЭМ!$B$39:$B$782,F$83)+'СЕТ СН'!$H$14+СВЦЭМ!$D$10+'СЕТ СН'!$H$5-'СЕТ СН'!$H$24</f>
        <v>5629.9172162699997</v>
      </c>
      <c r="G92" s="36">
        <f>SUMIFS(СВЦЭМ!$D$39:$D$782,СВЦЭМ!$A$39:$A$782,$A92,СВЦЭМ!$B$39:$B$782,G$83)+'СЕТ СН'!$H$14+СВЦЭМ!$D$10+'СЕТ СН'!$H$5-'СЕТ СН'!$H$24</f>
        <v>5600.6075727900006</v>
      </c>
      <c r="H92" s="36">
        <f>SUMIFS(СВЦЭМ!$D$39:$D$782,СВЦЭМ!$A$39:$A$782,$A92,СВЦЭМ!$B$39:$B$782,H$83)+'СЕТ СН'!$H$14+СВЦЭМ!$D$10+'СЕТ СН'!$H$5-'СЕТ СН'!$H$24</f>
        <v>5553.51458516</v>
      </c>
      <c r="I92" s="36">
        <f>SUMIFS(СВЦЭМ!$D$39:$D$782,СВЦЭМ!$A$39:$A$782,$A92,СВЦЭМ!$B$39:$B$782,I$83)+'СЕТ СН'!$H$14+СВЦЭМ!$D$10+'СЕТ СН'!$H$5-'СЕТ СН'!$H$24</f>
        <v>5500.1135397600001</v>
      </c>
      <c r="J92" s="36">
        <f>SUMIFS(СВЦЭМ!$D$39:$D$782,СВЦЭМ!$A$39:$A$782,$A92,СВЦЭМ!$B$39:$B$782,J$83)+'СЕТ СН'!$H$14+СВЦЭМ!$D$10+'СЕТ СН'!$H$5-'СЕТ СН'!$H$24</f>
        <v>5481.0050595900002</v>
      </c>
      <c r="K92" s="36">
        <f>SUMIFS(СВЦЭМ!$D$39:$D$782,СВЦЭМ!$A$39:$A$782,$A92,СВЦЭМ!$B$39:$B$782,K$83)+'СЕТ СН'!$H$14+СВЦЭМ!$D$10+'СЕТ СН'!$H$5-'СЕТ СН'!$H$24</f>
        <v>5461.5139710200001</v>
      </c>
      <c r="L92" s="36">
        <f>SUMIFS(СВЦЭМ!$D$39:$D$782,СВЦЭМ!$A$39:$A$782,$A92,СВЦЭМ!$B$39:$B$782,L$83)+'СЕТ СН'!$H$14+СВЦЭМ!$D$10+'СЕТ СН'!$H$5-'СЕТ СН'!$H$24</f>
        <v>5455.0451674899996</v>
      </c>
      <c r="M92" s="36">
        <f>SUMIFS(СВЦЭМ!$D$39:$D$782,СВЦЭМ!$A$39:$A$782,$A92,СВЦЭМ!$B$39:$B$782,M$83)+'СЕТ СН'!$H$14+СВЦЭМ!$D$10+'СЕТ СН'!$H$5-'СЕТ СН'!$H$24</f>
        <v>5480.1163291800003</v>
      </c>
      <c r="N92" s="36">
        <f>SUMIFS(СВЦЭМ!$D$39:$D$782,СВЦЭМ!$A$39:$A$782,$A92,СВЦЭМ!$B$39:$B$782,N$83)+'СЕТ СН'!$H$14+СВЦЭМ!$D$10+'СЕТ СН'!$H$5-'СЕТ СН'!$H$24</f>
        <v>5499.9797774899998</v>
      </c>
      <c r="O92" s="36">
        <f>SUMIFS(СВЦЭМ!$D$39:$D$782,СВЦЭМ!$A$39:$A$782,$A92,СВЦЭМ!$B$39:$B$782,O$83)+'СЕТ СН'!$H$14+СВЦЭМ!$D$10+'СЕТ СН'!$H$5-'СЕТ СН'!$H$24</f>
        <v>5539.1600168499999</v>
      </c>
      <c r="P92" s="36">
        <f>SUMIFS(СВЦЭМ!$D$39:$D$782,СВЦЭМ!$A$39:$A$782,$A92,СВЦЭМ!$B$39:$B$782,P$83)+'СЕТ СН'!$H$14+СВЦЭМ!$D$10+'СЕТ СН'!$H$5-'СЕТ СН'!$H$24</f>
        <v>5551.4564636200002</v>
      </c>
      <c r="Q92" s="36">
        <f>SUMIFS(СВЦЭМ!$D$39:$D$782,СВЦЭМ!$A$39:$A$782,$A92,СВЦЭМ!$B$39:$B$782,Q$83)+'СЕТ СН'!$H$14+СВЦЭМ!$D$10+'СЕТ СН'!$H$5-'СЕТ СН'!$H$24</f>
        <v>5563.8110013599999</v>
      </c>
      <c r="R92" s="36">
        <f>SUMIFS(СВЦЭМ!$D$39:$D$782,СВЦЭМ!$A$39:$A$782,$A92,СВЦЭМ!$B$39:$B$782,R$83)+'СЕТ СН'!$H$14+СВЦЭМ!$D$10+'СЕТ СН'!$H$5-'СЕТ СН'!$H$24</f>
        <v>5570.96002357</v>
      </c>
      <c r="S92" s="36">
        <f>SUMIFS(СВЦЭМ!$D$39:$D$782,СВЦЭМ!$A$39:$A$782,$A92,СВЦЭМ!$B$39:$B$782,S$83)+'СЕТ СН'!$H$14+СВЦЭМ!$D$10+'СЕТ СН'!$H$5-'СЕТ СН'!$H$24</f>
        <v>5537.1014015999999</v>
      </c>
      <c r="T92" s="36">
        <f>SUMIFS(СВЦЭМ!$D$39:$D$782,СВЦЭМ!$A$39:$A$782,$A92,СВЦЭМ!$B$39:$B$782,T$83)+'СЕТ СН'!$H$14+СВЦЭМ!$D$10+'СЕТ СН'!$H$5-'СЕТ СН'!$H$24</f>
        <v>5496.6406120000001</v>
      </c>
      <c r="U92" s="36">
        <f>SUMIFS(СВЦЭМ!$D$39:$D$782,СВЦЭМ!$A$39:$A$782,$A92,СВЦЭМ!$B$39:$B$782,U$83)+'СЕТ СН'!$H$14+СВЦЭМ!$D$10+'СЕТ СН'!$H$5-'СЕТ СН'!$H$24</f>
        <v>5456.7228432700003</v>
      </c>
      <c r="V92" s="36">
        <f>SUMIFS(СВЦЭМ!$D$39:$D$782,СВЦЭМ!$A$39:$A$782,$A92,СВЦЭМ!$B$39:$B$782,V$83)+'СЕТ СН'!$H$14+СВЦЭМ!$D$10+'СЕТ СН'!$H$5-'СЕТ СН'!$H$24</f>
        <v>5444.09030231</v>
      </c>
      <c r="W92" s="36">
        <f>SUMIFS(СВЦЭМ!$D$39:$D$782,СВЦЭМ!$A$39:$A$782,$A92,СВЦЭМ!$B$39:$B$782,W$83)+'СЕТ СН'!$H$14+СВЦЭМ!$D$10+'СЕТ СН'!$H$5-'СЕТ СН'!$H$24</f>
        <v>5451.7278111699998</v>
      </c>
      <c r="X92" s="36">
        <f>SUMIFS(СВЦЭМ!$D$39:$D$782,СВЦЭМ!$A$39:$A$782,$A92,СВЦЭМ!$B$39:$B$782,X$83)+'СЕТ СН'!$H$14+СВЦЭМ!$D$10+'СЕТ СН'!$H$5-'СЕТ СН'!$H$24</f>
        <v>5483.7303152900004</v>
      </c>
      <c r="Y92" s="36">
        <f>SUMIFS(СВЦЭМ!$D$39:$D$782,СВЦЭМ!$A$39:$A$782,$A92,СВЦЭМ!$B$39:$B$782,Y$83)+'СЕТ СН'!$H$14+СВЦЭМ!$D$10+'СЕТ СН'!$H$5-'СЕТ СН'!$H$24</f>
        <v>5507.4896239999998</v>
      </c>
    </row>
    <row r="93" spans="1:27" ht="15.75" x14ac:dyDescent="0.2">
      <c r="A93" s="35">
        <f t="shared" si="2"/>
        <v>44995</v>
      </c>
      <c r="B93" s="36">
        <f>SUMIFS(СВЦЭМ!$D$39:$D$782,СВЦЭМ!$A$39:$A$782,$A93,СВЦЭМ!$B$39:$B$782,B$83)+'СЕТ СН'!$H$14+СВЦЭМ!$D$10+'СЕТ СН'!$H$5-'СЕТ СН'!$H$24</f>
        <v>5567.6219371099996</v>
      </c>
      <c r="C93" s="36">
        <f>SUMIFS(СВЦЭМ!$D$39:$D$782,СВЦЭМ!$A$39:$A$782,$A93,СВЦЭМ!$B$39:$B$782,C$83)+'СЕТ СН'!$H$14+СВЦЭМ!$D$10+'СЕТ СН'!$H$5-'СЕТ СН'!$H$24</f>
        <v>5571.8371449100005</v>
      </c>
      <c r="D93" s="36">
        <f>SUMIFS(СВЦЭМ!$D$39:$D$782,СВЦЭМ!$A$39:$A$782,$A93,СВЦЭМ!$B$39:$B$782,D$83)+'СЕТ СН'!$H$14+СВЦЭМ!$D$10+'СЕТ СН'!$H$5-'СЕТ СН'!$H$24</f>
        <v>5572.3571443500005</v>
      </c>
      <c r="E93" s="36">
        <f>SUMIFS(СВЦЭМ!$D$39:$D$782,СВЦЭМ!$A$39:$A$782,$A93,СВЦЭМ!$B$39:$B$782,E$83)+'СЕТ СН'!$H$14+СВЦЭМ!$D$10+'СЕТ СН'!$H$5-'СЕТ СН'!$H$24</f>
        <v>5589.4705433500003</v>
      </c>
      <c r="F93" s="36">
        <f>SUMIFS(СВЦЭМ!$D$39:$D$782,СВЦЭМ!$A$39:$A$782,$A93,СВЦЭМ!$B$39:$B$782,F$83)+'СЕТ СН'!$H$14+СВЦЭМ!$D$10+'СЕТ СН'!$H$5-'СЕТ СН'!$H$24</f>
        <v>5595.53596801</v>
      </c>
      <c r="G93" s="36">
        <f>SUMIFS(СВЦЭМ!$D$39:$D$782,СВЦЭМ!$A$39:$A$782,$A93,СВЦЭМ!$B$39:$B$782,G$83)+'СЕТ СН'!$H$14+СВЦЭМ!$D$10+'СЕТ СН'!$H$5-'СЕТ СН'!$H$24</f>
        <v>5593.4811705000002</v>
      </c>
      <c r="H93" s="36">
        <f>SUMIFS(СВЦЭМ!$D$39:$D$782,СВЦЭМ!$A$39:$A$782,$A93,СВЦЭМ!$B$39:$B$782,H$83)+'СЕТ СН'!$H$14+СВЦЭМ!$D$10+'СЕТ СН'!$H$5-'СЕТ СН'!$H$24</f>
        <v>5556.9167961599996</v>
      </c>
      <c r="I93" s="36">
        <f>SUMIFS(СВЦЭМ!$D$39:$D$782,СВЦЭМ!$A$39:$A$782,$A93,СВЦЭМ!$B$39:$B$782,I$83)+'СЕТ СН'!$H$14+СВЦЭМ!$D$10+'СЕТ СН'!$H$5-'СЕТ СН'!$H$24</f>
        <v>5496.9433717000002</v>
      </c>
      <c r="J93" s="36">
        <f>SUMIFS(СВЦЭМ!$D$39:$D$782,СВЦЭМ!$A$39:$A$782,$A93,СВЦЭМ!$B$39:$B$782,J$83)+'СЕТ СН'!$H$14+СВЦЭМ!$D$10+'СЕТ СН'!$H$5-'СЕТ СН'!$H$24</f>
        <v>5476.7750340599996</v>
      </c>
      <c r="K93" s="36">
        <f>SUMIFS(СВЦЭМ!$D$39:$D$782,СВЦЭМ!$A$39:$A$782,$A93,СВЦЭМ!$B$39:$B$782,K$83)+'СЕТ СН'!$H$14+СВЦЭМ!$D$10+'СЕТ СН'!$H$5-'СЕТ СН'!$H$24</f>
        <v>5457.89710036</v>
      </c>
      <c r="L93" s="36">
        <f>SUMIFS(СВЦЭМ!$D$39:$D$782,СВЦЭМ!$A$39:$A$782,$A93,СВЦЭМ!$B$39:$B$782,L$83)+'СЕТ СН'!$H$14+СВЦЭМ!$D$10+'СЕТ СН'!$H$5-'СЕТ СН'!$H$24</f>
        <v>5458.6776875300002</v>
      </c>
      <c r="M93" s="36">
        <f>SUMIFS(СВЦЭМ!$D$39:$D$782,СВЦЭМ!$A$39:$A$782,$A93,СВЦЭМ!$B$39:$B$782,M$83)+'СЕТ СН'!$H$14+СВЦЭМ!$D$10+'СЕТ СН'!$H$5-'СЕТ СН'!$H$24</f>
        <v>5489.9717264800001</v>
      </c>
      <c r="N93" s="36">
        <f>SUMIFS(СВЦЭМ!$D$39:$D$782,СВЦЭМ!$A$39:$A$782,$A93,СВЦЭМ!$B$39:$B$782,N$83)+'СЕТ СН'!$H$14+СВЦЭМ!$D$10+'СЕТ СН'!$H$5-'СЕТ СН'!$H$24</f>
        <v>5533.6640460100007</v>
      </c>
      <c r="O93" s="36">
        <f>SUMIFS(СВЦЭМ!$D$39:$D$782,СВЦЭМ!$A$39:$A$782,$A93,СВЦЭМ!$B$39:$B$782,O$83)+'СЕТ СН'!$H$14+СВЦЭМ!$D$10+'СЕТ СН'!$H$5-'СЕТ СН'!$H$24</f>
        <v>5570.7953287099999</v>
      </c>
      <c r="P93" s="36">
        <f>SUMIFS(СВЦЭМ!$D$39:$D$782,СВЦЭМ!$A$39:$A$782,$A93,СВЦЭМ!$B$39:$B$782,P$83)+'СЕТ СН'!$H$14+СВЦЭМ!$D$10+'СЕТ СН'!$H$5-'СЕТ СН'!$H$24</f>
        <v>5582.0986652600004</v>
      </c>
      <c r="Q93" s="36">
        <f>SUMIFS(СВЦЭМ!$D$39:$D$782,СВЦЭМ!$A$39:$A$782,$A93,СВЦЭМ!$B$39:$B$782,Q$83)+'СЕТ СН'!$H$14+СВЦЭМ!$D$10+'СЕТ СН'!$H$5-'СЕТ СН'!$H$24</f>
        <v>5576.7744846900005</v>
      </c>
      <c r="R93" s="36">
        <f>SUMIFS(СВЦЭМ!$D$39:$D$782,СВЦЭМ!$A$39:$A$782,$A93,СВЦЭМ!$B$39:$B$782,R$83)+'СЕТ СН'!$H$14+СВЦЭМ!$D$10+'СЕТ СН'!$H$5-'СЕТ СН'!$H$24</f>
        <v>5581.6103954700002</v>
      </c>
      <c r="S93" s="36">
        <f>SUMIFS(СВЦЭМ!$D$39:$D$782,СВЦЭМ!$A$39:$A$782,$A93,СВЦЭМ!$B$39:$B$782,S$83)+'СЕТ СН'!$H$14+СВЦЭМ!$D$10+'СЕТ СН'!$H$5-'СЕТ СН'!$H$24</f>
        <v>5573.2089382900003</v>
      </c>
      <c r="T93" s="36">
        <f>SUMIFS(СВЦЭМ!$D$39:$D$782,СВЦЭМ!$A$39:$A$782,$A93,СВЦЭМ!$B$39:$B$782,T$83)+'СЕТ СН'!$H$14+СВЦЭМ!$D$10+'СЕТ СН'!$H$5-'СЕТ СН'!$H$24</f>
        <v>5537.1078159200006</v>
      </c>
      <c r="U93" s="36">
        <f>SUMIFS(СВЦЭМ!$D$39:$D$782,СВЦЭМ!$A$39:$A$782,$A93,СВЦЭМ!$B$39:$B$782,U$83)+'СЕТ СН'!$H$14+СВЦЭМ!$D$10+'СЕТ СН'!$H$5-'СЕТ СН'!$H$24</f>
        <v>5519.1625794400006</v>
      </c>
      <c r="V93" s="36">
        <f>SUMIFS(СВЦЭМ!$D$39:$D$782,СВЦЭМ!$A$39:$A$782,$A93,СВЦЭМ!$B$39:$B$782,V$83)+'СЕТ СН'!$H$14+СВЦЭМ!$D$10+'СЕТ СН'!$H$5-'СЕТ СН'!$H$24</f>
        <v>5521.3083312100007</v>
      </c>
      <c r="W93" s="36">
        <f>SUMIFS(СВЦЭМ!$D$39:$D$782,СВЦЭМ!$A$39:$A$782,$A93,СВЦЭМ!$B$39:$B$782,W$83)+'СЕТ СН'!$H$14+СВЦЭМ!$D$10+'СЕТ СН'!$H$5-'СЕТ СН'!$H$24</f>
        <v>5519.0024282600007</v>
      </c>
      <c r="X93" s="36">
        <f>SUMIFS(СВЦЭМ!$D$39:$D$782,СВЦЭМ!$A$39:$A$782,$A93,СВЦЭМ!$B$39:$B$782,X$83)+'СЕТ СН'!$H$14+СВЦЭМ!$D$10+'СЕТ СН'!$H$5-'СЕТ СН'!$H$24</f>
        <v>5552.1880632600005</v>
      </c>
      <c r="Y93" s="36">
        <f>SUMIFS(СВЦЭМ!$D$39:$D$782,СВЦЭМ!$A$39:$A$782,$A93,СВЦЭМ!$B$39:$B$782,Y$83)+'СЕТ СН'!$H$14+СВЦЭМ!$D$10+'СЕТ СН'!$H$5-'СЕТ СН'!$H$24</f>
        <v>5557.56809178</v>
      </c>
    </row>
    <row r="94" spans="1:27" ht="15.75" x14ac:dyDescent="0.2">
      <c r="A94" s="35">
        <f t="shared" si="2"/>
        <v>44996</v>
      </c>
      <c r="B94" s="36">
        <f>SUMIFS(СВЦЭМ!$D$39:$D$782,СВЦЭМ!$A$39:$A$782,$A94,СВЦЭМ!$B$39:$B$782,B$83)+'СЕТ СН'!$H$14+СВЦЭМ!$D$10+'СЕТ СН'!$H$5-'СЕТ СН'!$H$24</f>
        <v>5518.5475761600001</v>
      </c>
      <c r="C94" s="36">
        <f>SUMIFS(СВЦЭМ!$D$39:$D$782,СВЦЭМ!$A$39:$A$782,$A94,СВЦЭМ!$B$39:$B$782,C$83)+'СЕТ СН'!$H$14+СВЦЭМ!$D$10+'СЕТ СН'!$H$5-'СЕТ СН'!$H$24</f>
        <v>5575.3147630399999</v>
      </c>
      <c r="D94" s="36">
        <f>SUMIFS(СВЦЭМ!$D$39:$D$782,СВЦЭМ!$A$39:$A$782,$A94,СВЦЭМ!$B$39:$B$782,D$83)+'СЕТ СН'!$H$14+СВЦЭМ!$D$10+'СЕТ СН'!$H$5-'СЕТ СН'!$H$24</f>
        <v>5603.69200817</v>
      </c>
      <c r="E94" s="36">
        <f>SUMIFS(СВЦЭМ!$D$39:$D$782,СВЦЭМ!$A$39:$A$782,$A94,СВЦЭМ!$B$39:$B$782,E$83)+'СЕТ СН'!$H$14+СВЦЭМ!$D$10+'СЕТ СН'!$H$5-'СЕТ СН'!$H$24</f>
        <v>5594.9294243300001</v>
      </c>
      <c r="F94" s="36">
        <f>SUMIFS(СВЦЭМ!$D$39:$D$782,СВЦЭМ!$A$39:$A$782,$A94,СВЦЭМ!$B$39:$B$782,F$83)+'СЕТ СН'!$H$14+СВЦЭМ!$D$10+'СЕТ СН'!$H$5-'СЕТ СН'!$H$24</f>
        <v>5590.18065114</v>
      </c>
      <c r="G94" s="36">
        <f>SUMIFS(СВЦЭМ!$D$39:$D$782,СВЦЭМ!$A$39:$A$782,$A94,СВЦЭМ!$B$39:$B$782,G$83)+'СЕТ СН'!$H$14+СВЦЭМ!$D$10+'СЕТ СН'!$H$5-'СЕТ СН'!$H$24</f>
        <v>5577.44543557</v>
      </c>
      <c r="H94" s="36">
        <f>SUMIFS(СВЦЭМ!$D$39:$D$782,СВЦЭМ!$A$39:$A$782,$A94,СВЦЭМ!$B$39:$B$782,H$83)+'СЕТ СН'!$H$14+СВЦЭМ!$D$10+'СЕТ СН'!$H$5-'СЕТ СН'!$H$24</f>
        <v>5574.2090890600002</v>
      </c>
      <c r="I94" s="36">
        <f>SUMIFS(СВЦЭМ!$D$39:$D$782,СВЦЭМ!$A$39:$A$782,$A94,СВЦЭМ!$B$39:$B$782,I$83)+'СЕТ СН'!$H$14+СВЦЭМ!$D$10+'СЕТ СН'!$H$5-'СЕТ СН'!$H$24</f>
        <v>5554.0237970100006</v>
      </c>
      <c r="J94" s="36">
        <f>SUMIFS(СВЦЭМ!$D$39:$D$782,СВЦЭМ!$A$39:$A$782,$A94,СВЦЭМ!$B$39:$B$782,J$83)+'СЕТ СН'!$H$14+СВЦЭМ!$D$10+'СЕТ СН'!$H$5-'СЕТ СН'!$H$24</f>
        <v>5479.7522190600002</v>
      </c>
      <c r="K94" s="36">
        <f>SUMIFS(СВЦЭМ!$D$39:$D$782,СВЦЭМ!$A$39:$A$782,$A94,СВЦЭМ!$B$39:$B$782,K$83)+'СЕТ СН'!$H$14+СВЦЭМ!$D$10+'СЕТ СН'!$H$5-'СЕТ СН'!$H$24</f>
        <v>5371.3949578299998</v>
      </c>
      <c r="L94" s="36">
        <f>SUMIFS(СВЦЭМ!$D$39:$D$782,СВЦЭМ!$A$39:$A$782,$A94,СВЦЭМ!$B$39:$B$782,L$83)+'СЕТ СН'!$H$14+СВЦЭМ!$D$10+'СЕТ СН'!$H$5-'СЕТ СН'!$H$24</f>
        <v>5358.7506338200001</v>
      </c>
      <c r="M94" s="36">
        <f>SUMIFS(СВЦЭМ!$D$39:$D$782,СВЦЭМ!$A$39:$A$782,$A94,СВЦЭМ!$B$39:$B$782,M$83)+'СЕТ СН'!$H$14+СВЦЭМ!$D$10+'СЕТ СН'!$H$5-'СЕТ СН'!$H$24</f>
        <v>5309.9914416700003</v>
      </c>
      <c r="N94" s="36">
        <f>SUMIFS(СВЦЭМ!$D$39:$D$782,СВЦЭМ!$A$39:$A$782,$A94,СВЦЭМ!$B$39:$B$782,N$83)+'СЕТ СН'!$H$14+СВЦЭМ!$D$10+'СЕТ СН'!$H$5-'СЕТ СН'!$H$24</f>
        <v>5364.58563323</v>
      </c>
      <c r="O94" s="36">
        <f>SUMIFS(СВЦЭМ!$D$39:$D$782,СВЦЭМ!$A$39:$A$782,$A94,СВЦЭМ!$B$39:$B$782,O$83)+'СЕТ СН'!$H$14+СВЦЭМ!$D$10+'СЕТ СН'!$H$5-'СЕТ СН'!$H$24</f>
        <v>5410.7823733100004</v>
      </c>
      <c r="P94" s="36">
        <f>SUMIFS(СВЦЭМ!$D$39:$D$782,СВЦЭМ!$A$39:$A$782,$A94,СВЦЭМ!$B$39:$B$782,P$83)+'СЕТ СН'!$H$14+СВЦЭМ!$D$10+'СЕТ СН'!$H$5-'СЕТ СН'!$H$24</f>
        <v>5434.8469419800003</v>
      </c>
      <c r="Q94" s="36">
        <f>SUMIFS(СВЦЭМ!$D$39:$D$782,СВЦЭМ!$A$39:$A$782,$A94,СВЦЭМ!$B$39:$B$782,Q$83)+'СЕТ СН'!$H$14+СВЦЭМ!$D$10+'СЕТ СН'!$H$5-'СЕТ СН'!$H$24</f>
        <v>5444.7457693800006</v>
      </c>
      <c r="R94" s="36">
        <f>SUMIFS(СВЦЭМ!$D$39:$D$782,СВЦЭМ!$A$39:$A$782,$A94,СВЦЭМ!$B$39:$B$782,R$83)+'СЕТ СН'!$H$14+СВЦЭМ!$D$10+'СЕТ СН'!$H$5-'СЕТ СН'!$H$24</f>
        <v>5454.65101271</v>
      </c>
      <c r="S94" s="36">
        <f>SUMIFS(СВЦЭМ!$D$39:$D$782,СВЦЭМ!$A$39:$A$782,$A94,СВЦЭМ!$B$39:$B$782,S$83)+'СЕТ СН'!$H$14+СВЦЭМ!$D$10+'СЕТ СН'!$H$5-'СЕТ СН'!$H$24</f>
        <v>5449.3176976100003</v>
      </c>
      <c r="T94" s="36">
        <f>SUMIFS(СВЦЭМ!$D$39:$D$782,СВЦЭМ!$A$39:$A$782,$A94,СВЦЭМ!$B$39:$B$782,T$83)+'СЕТ СН'!$H$14+СВЦЭМ!$D$10+'СЕТ СН'!$H$5-'СЕТ СН'!$H$24</f>
        <v>5422.7383163699997</v>
      </c>
      <c r="U94" s="36">
        <f>SUMIFS(СВЦЭМ!$D$39:$D$782,СВЦЭМ!$A$39:$A$782,$A94,СВЦЭМ!$B$39:$B$782,U$83)+'СЕТ СН'!$H$14+СВЦЭМ!$D$10+'СЕТ СН'!$H$5-'СЕТ СН'!$H$24</f>
        <v>5397.1925929299996</v>
      </c>
      <c r="V94" s="36">
        <f>SUMIFS(СВЦЭМ!$D$39:$D$782,СВЦЭМ!$A$39:$A$782,$A94,СВЦЭМ!$B$39:$B$782,V$83)+'СЕТ СН'!$H$14+СВЦЭМ!$D$10+'СЕТ СН'!$H$5-'СЕТ СН'!$H$24</f>
        <v>5382.3713253599999</v>
      </c>
      <c r="W94" s="36">
        <f>SUMIFS(СВЦЭМ!$D$39:$D$782,СВЦЭМ!$A$39:$A$782,$A94,СВЦЭМ!$B$39:$B$782,W$83)+'СЕТ СН'!$H$14+СВЦЭМ!$D$10+'СЕТ СН'!$H$5-'СЕТ СН'!$H$24</f>
        <v>5393.1459827300005</v>
      </c>
      <c r="X94" s="36">
        <f>SUMIFS(СВЦЭМ!$D$39:$D$782,СВЦЭМ!$A$39:$A$782,$A94,СВЦЭМ!$B$39:$B$782,X$83)+'СЕТ СН'!$H$14+СВЦЭМ!$D$10+'СЕТ СН'!$H$5-'СЕТ СН'!$H$24</f>
        <v>5434.6559599700004</v>
      </c>
      <c r="Y94" s="36">
        <f>SUMIFS(СВЦЭМ!$D$39:$D$782,СВЦЭМ!$A$39:$A$782,$A94,СВЦЭМ!$B$39:$B$782,Y$83)+'СЕТ СН'!$H$14+СВЦЭМ!$D$10+'СЕТ СН'!$H$5-'СЕТ СН'!$H$24</f>
        <v>5481.3601024</v>
      </c>
    </row>
    <row r="95" spans="1:27" ht="15.75" x14ac:dyDescent="0.2">
      <c r="A95" s="35">
        <f t="shared" si="2"/>
        <v>44997</v>
      </c>
      <c r="B95" s="36">
        <f>SUMIFS(СВЦЭМ!$D$39:$D$782,СВЦЭМ!$A$39:$A$782,$A95,СВЦЭМ!$B$39:$B$782,B$83)+'СЕТ СН'!$H$14+СВЦЭМ!$D$10+'СЕТ СН'!$H$5-'СЕТ СН'!$H$24</f>
        <v>5530.9462724599998</v>
      </c>
      <c r="C95" s="36">
        <f>SUMIFS(СВЦЭМ!$D$39:$D$782,СВЦЭМ!$A$39:$A$782,$A95,СВЦЭМ!$B$39:$B$782,C$83)+'СЕТ СН'!$H$14+СВЦЭМ!$D$10+'СЕТ СН'!$H$5-'СЕТ СН'!$H$24</f>
        <v>5592.0633002800005</v>
      </c>
      <c r="D95" s="36">
        <f>SUMIFS(СВЦЭМ!$D$39:$D$782,СВЦЭМ!$A$39:$A$782,$A95,СВЦЭМ!$B$39:$B$782,D$83)+'СЕТ СН'!$H$14+СВЦЭМ!$D$10+'СЕТ СН'!$H$5-'СЕТ СН'!$H$24</f>
        <v>5622.7094206500005</v>
      </c>
      <c r="E95" s="36">
        <f>SUMIFS(СВЦЭМ!$D$39:$D$782,СВЦЭМ!$A$39:$A$782,$A95,СВЦЭМ!$B$39:$B$782,E$83)+'СЕТ СН'!$H$14+СВЦЭМ!$D$10+'СЕТ СН'!$H$5-'СЕТ СН'!$H$24</f>
        <v>5612.2425243400003</v>
      </c>
      <c r="F95" s="36">
        <f>SUMIFS(СВЦЭМ!$D$39:$D$782,СВЦЭМ!$A$39:$A$782,$A95,СВЦЭМ!$B$39:$B$782,F$83)+'СЕТ СН'!$H$14+СВЦЭМ!$D$10+'СЕТ СН'!$H$5-'СЕТ СН'!$H$24</f>
        <v>5615.3975729100002</v>
      </c>
      <c r="G95" s="36">
        <f>SUMIFS(СВЦЭМ!$D$39:$D$782,СВЦЭМ!$A$39:$A$782,$A95,СВЦЭМ!$B$39:$B$782,G$83)+'СЕТ СН'!$H$14+СВЦЭМ!$D$10+'СЕТ СН'!$H$5-'СЕТ СН'!$H$24</f>
        <v>5609.5907748600002</v>
      </c>
      <c r="H95" s="36">
        <f>SUMIFS(СВЦЭМ!$D$39:$D$782,СВЦЭМ!$A$39:$A$782,$A95,СВЦЭМ!$B$39:$B$782,H$83)+'СЕТ СН'!$H$14+СВЦЭМ!$D$10+'СЕТ СН'!$H$5-'СЕТ СН'!$H$24</f>
        <v>5596.1437878899997</v>
      </c>
      <c r="I95" s="36">
        <f>SUMIFS(СВЦЭМ!$D$39:$D$782,СВЦЭМ!$A$39:$A$782,$A95,СВЦЭМ!$B$39:$B$782,I$83)+'СЕТ СН'!$H$14+СВЦЭМ!$D$10+'СЕТ СН'!$H$5-'СЕТ СН'!$H$24</f>
        <v>5560.2277580400005</v>
      </c>
      <c r="J95" s="36">
        <f>SUMIFS(СВЦЭМ!$D$39:$D$782,СВЦЭМ!$A$39:$A$782,$A95,СВЦЭМ!$B$39:$B$782,J$83)+'СЕТ СН'!$H$14+СВЦЭМ!$D$10+'СЕТ СН'!$H$5-'СЕТ СН'!$H$24</f>
        <v>5533.1467900500002</v>
      </c>
      <c r="K95" s="36">
        <f>SUMIFS(СВЦЭМ!$D$39:$D$782,СВЦЭМ!$A$39:$A$782,$A95,СВЦЭМ!$B$39:$B$782,K$83)+'СЕТ СН'!$H$14+СВЦЭМ!$D$10+'СЕТ СН'!$H$5-'СЕТ СН'!$H$24</f>
        <v>5456.5434636099999</v>
      </c>
      <c r="L95" s="36">
        <f>SUMIFS(СВЦЭМ!$D$39:$D$782,СВЦЭМ!$A$39:$A$782,$A95,СВЦЭМ!$B$39:$B$782,L$83)+'СЕТ СН'!$H$14+СВЦЭМ!$D$10+'СЕТ СН'!$H$5-'СЕТ СН'!$H$24</f>
        <v>5428.5185946399997</v>
      </c>
      <c r="M95" s="36">
        <f>SUMIFS(СВЦЭМ!$D$39:$D$782,СВЦЭМ!$A$39:$A$782,$A95,СВЦЭМ!$B$39:$B$782,M$83)+'СЕТ СН'!$H$14+СВЦЭМ!$D$10+'СЕТ СН'!$H$5-'СЕТ СН'!$H$24</f>
        <v>5430.0386454999998</v>
      </c>
      <c r="N95" s="36">
        <f>SUMIFS(СВЦЭМ!$D$39:$D$782,СВЦЭМ!$A$39:$A$782,$A95,СВЦЭМ!$B$39:$B$782,N$83)+'СЕТ СН'!$H$14+СВЦЭМ!$D$10+'СЕТ СН'!$H$5-'СЕТ СН'!$H$24</f>
        <v>5457.9376484200002</v>
      </c>
      <c r="O95" s="36">
        <f>SUMIFS(СВЦЭМ!$D$39:$D$782,СВЦЭМ!$A$39:$A$782,$A95,СВЦЭМ!$B$39:$B$782,O$83)+'СЕТ СН'!$H$14+СВЦЭМ!$D$10+'СЕТ СН'!$H$5-'СЕТ СН'!$H$24</f>
        <v>5484.0214119299999</v>
      </c>
      <c r="P95" s="36">
        <f>SUMIFS(СВЦЭМ!$D$39:$D$782,СВЦЭМ!$A$39:$A$782,$A95,СВЦЭМ!$B$39:$B$782,P$83)+'СЕТ СН'!$H$14+СВЦЭМ!$D$10+'СЕТ СН'!$H$5-'СЕТ СН'!$H$24</f>
        <v>5501.53139018</v>
      </c>
      <c r="Q95" s="36">
        <f>SUMIFS(СВЦЭМ!$D$39:$D$782,СВЦЭМ!$A$39:$A$782,$A95,СВЦЭМ!$B$39:$B$782,Q$83)+'СЕТ СН'!$H$14+СВЦЭМ!$D$10+'СЕТ СН'!$H$5-'СЕТ СН'!$H$24</f>
        <v>5513.1092725300005</v>
      </c>
      <c r="R95" s="36">
        <f>SUMIFS(СВЦЭМ!$D$39:$D$782,СВЦЭМ!$A$39:$A$782,$A95,СВЦЭМ!$B$39:$B$782,R$83)+'СЕТ СН'!$H$14+СВЦЭМ!$D$10+'СЕТ СН'!$H$5-'СЕТ СН'!$H$24</f>
        <v>5509.0963622500003</v>
      </c>
      <c r="S95" s="36">
        <f>SUMIFS(СВЦЭМ!$D$39:$D$782,СВЦЭМ!$A$39:$A$782,$A95,СВЦЭМ!$B$39:$B$782,S$83)+'СЕТ СН'!$H$14+СВЦЭМ!$D$10+'СЕТ СН'!$H$5-'СЕТ СН'!$H$24</f>
        <v>5489.4271729299999</v>
      </c>
      <c r="T95" s="36">
        <f>SUMIFS(СВЦЭМ!$D$39:$D$782,СВЦЭМ!$A$39:$A$782,$A95,СВЦЭМ!$B$39:$B$782,T$83)+'СЕТ СН'!$H$14+СВЦЭМ!$D$10+'СЕТ СН'!$H$5-'СЕТ СН'!$H$24</f>
        <v>5463.0478069300007</v>
      </c>
      <c r="U95" s="36">
        <f>SUMIFS(СВЦЭМ!$D$39:$D$782,СВЦЭМ!$A$39:$A$782,$A95,СВЦЭМ!$B$39:$B$782,U$83)+'СЕТ СН'!$H$14+СВЦЭМ!$D$10+'СЕТ СН'!$H$5-'СЕТ СН'!$H$24</f>
        <v>5439.8321292600003</v>
      </c>
      <c r="V95" s="36">
        <f>SUMIFS(СВЦЭМ!$D$39:$D$782,СВЦЭМ!$A$39:$A$782,$A95,СВЦЭМ!$B$39:$B$782,V$83)+'СЕТ СН'!$H$14+СВЦЭМ!$D$10+'СЕТ СН'!$H$5-'СЕТ СН'!$H$24</f>
        <v>5471.6769284299999</v>
      </c>
      <c r="W95" s="36">
        <f>SUMIFS(СВЦЭМ!$D$39:$D$782,СВЦЭМ!$A$39:$A$782,$A95,СВЦЭМ!$B$39:$B$782,W$83)+'СЕТ СН'!$H$14+СВЦЭМ!$D$10+'СЕТ СН'!$H$5-'СЕТ СН'!$H$24</f>
        <v>5477.4833187800004</v>
      </c>
      <c r="X95" s="36">
        <f>SUMIFS(СВЦЭМ!$D$39:$D$782,СВЦЭМ!$A$39:$A$782,$A95,СВЦЭМ!$B$39:$B$782,X$83)+'СЕТ СН'!$H$14+СВЦЭМ!$D$10+'СЕТ СН'!$H$5-'СЕТ СН'!$H$24</f>
        <v>5519.6024380600002</v>
      </c>
      <c r="Y95" s="36">
        <f>SUMIFS(СВЦЭМ!$D$39:$D$782,СВЦЭМ!$A$39:$A$782,$A95,СВЦЭМ!$B$39:$B$782,Y$83)+'СЕТ СН'!$H$14+СВЦЭМ!$D$10+'СЕТ СН'!$H$5-'СЕТ СН'!$H$24</f>
        <v>5550.3212590900002</v>
      </c>
    </row>
    <row r="96" spans="1:27" ht="15.75" x14ac:dyDescent="0.2">
      <c r="A96" s="35">
        <f t="shared" si="2"/>
        <v>44998</v>
      </c>
      <c r="B96" s="36">
        <f>SUMIFS(СВЦЭМ!$D$39:$D$782,СВЦЭМ!$A$39:$A$782,$A96,СВЦЭМ!$B$39:$B$782,B$83)+'СЕТ СН'!$H$14+СВЦЭМ!$D$10+'СЕТ СН'!$H$5-'СЕТ СН'!$H$24</f>
        <v>5546.8985395199998</v>
      </c>
      <c r="C96" s="36">
        <f>SUMIFS(СВЦЭМ!$D$39:$D$782,СВЦЭМ!$A$39:$A$782,$A96,СВЦЭМ!$B$39:$B$782,C$83)+'СЕТ СН'!$H$14+СВЦЭМ!$D$10+'СЕТ СН'!$H$5-'СЕТ СН'!$H$24</f>
        <v>5584.0388797300002</v>
      </c>
      <c r="D96" s="36">
        <f>SUMIFS(СВЦЭМ!$D$39:$D$782,СВЦЭМ!$A$39:$A$782,$A96,СВЦЭМ!$B$39:$B$782,D$83)+'СЕТ СН'!$H$14+СВЦЭМ!$D$10+'СЕТ СН'!$H$5-'СЕТ СН'!$H$24</f>
        <v>5619.4802250700004</v>
      </c>
      <c r="E96" s="36">
        <f>SUMIFS(СВЦЭМ!$D$39:$D$782,СВЦЭМ!$A$39:$A$782,$A96,СВЦЭМ!$B$39:$B$782,E$83)+'СЕТ СН'!$H$14+СВЦЭМ!$D$10+'СЕТ СН'!$H$5-'СЕТ СН'!$H$24</f>
        <v>5621.13987524</v>
      </c>
      <c r="F96" s="36">
        <f>SUMIFS(СВЦЭМ!$D$39:$D$782,СВЦЭМ!$A$39:$A$782,$A96,СВЦЭМ!$B$39:$B$782,F$83)+'СЕТ СН'!$H$14+СВЦЭМ!$D$10+'СЕТ СН'!$H$5-'СЕТ СН'!$H$24</f>
        <v>5634.7325676</v>
      </c>
      <c r="G96" s="36">
        <f>SUMIFS(СВЦЭМ!$D$39:$D$782,СВЦЭМ!$A$39:$A$782,$A96,СВЦЭМ!$B$39:$B$782,G$83)+'СЕТ СН'!$H$14+СВЦЭМ!$D$10+'СЕТ СН'!$H$5-'СЕТ СН'!$H$24</f>
        <v>5609.9481703000001</v>
      </c>
      <c r="H96" s="36">
        <f>SUMIFS(СВЦЭМ!$D$39:$D$782,СВЦЭМ!$A$39:$A$782,$A96,СВЦЭМ!$B$39:$B$782,H$83)+'СЕТ СН'!$H$14+СВЦЭМ!$D$10+'СЕТ СН'!$H$5-'СЕТ СН'!$H$24</f>
        <v>5566.2435425599997</v>
      </c>
      <c r="I96" s="36">
        <f>SUMIFS(СВЦЭМ!$D$39:$D$782,СВЦЭМ!$A$39:$A$782,$A96,СВЦЭМ!$B$39:$B$782,I$83)+'СЕТ СН'!$H$14+СВЦЭМ!$D$10+'СЕТ СН'!$H$5-'СЕТ СН'!$H$24</f>
        <v>5529.13878845</v>
      </c>
      <c r="J96" s="36">
        <f>SUMIFS(СВЦЭМ!$D$39:$D$782,СВЦЭМ!$A$39:$A$782,$A96,СВЦЭМ!$B$39:$B$782,J$83)+'СЕТ СН'!$H$14+СВЦЭМ!$D$10+'СЕТ СН'!$H$5-'СЕТ СН'!$H$24</f>
        <v>5528.8768781700001</v>
      </c>
      <c r="K96" s="36">
        <f>SUMIFS(СВЦЭМ!$D$39:$D$782,СВЦЭМ!$A$39:$A$782,$A96,СВЦЭМ!$B$39:$B$782,K$83)+'СЕТ СН'!$H$14+СВЦЭМ!$D$10+'СЕТ СН'!$H$5-'СЕТ СН'!$H$24</f>
        <v>5486.1659030400006</v>
      </c>
      <c r="L96" s="36">
        <f>SUMIFS(СВЦЭМ!$D$39:$D$782,СВЦЭМ!$A$39:$A$782,$A96,СВЦЭМ!$B$39:$B$782,L$83)+'СЕТ СН'!$H$14+СВЦЭМ!$D$10+'СЕТ СН'!$H$5-'СЕТ СН'!$H$24</f>
        <v>5492.2280564100001</v>
      </c>
      <c r="M96" s="36">
        <f>SUMIFS(СВЦЭМ!$D$39:$D$782,СВЦЭМ!$A$39:$A$782,$A96,СВЦЭМ!$B$39:$B$782,M$83)+'СЕТ СН'!$H$14+СВЦЭМ!$D$10+'СЕТ СН'!$H$5-'СЕТ СН'!$H$24</f>
        <v>5495.1191806900006</v>
      </c>
      <c r="N96" s="36">
        <f>SUMIFS(СВЦЭМ!$D$39:$D$782,СВЦЭМ!$A$39:$A$782,$A96,СВЦЭМ!$B$39:$B$782,N$83)+'СЕТ СН'!$H$14+СВЦЭМ!$D$10+'СЕТ СН'!$H$5-'СЕТ СН'!$H$24</f>
        <v>5518.0884446099999</v>
      </c>
      <c r="O96" s="36">
        <f>SUMIFS(СВЦЭМ!$D$39:$D$782,СВЦЭМ!$A$39:$A$782,$A96,СВЦЭМ!$B$39:$B$782,O$83)+'СЕТ СН'!$H$14+СВЦЭМ!$D$10+'СЕТ СН'!$H$5-'СЕТ СН'!$H$24</f>
        <v>5541.5377361500005</v>
      </c>
      <c r="P96" s="36">
        <f>SUMIFS(СВЦЭМ!$D$39:$D$782,СВЦЭМ!$A$39:$A$782,$A96,СВЦЭМ!$B$39:$B$782,P$83)+'СЕТ СН'!$H$14+СВЦЭМ!$D$10+'СЕТ СН'!$H$5-'СЕТ СН'!$H$24</f>
        <v>5545.4935041999997</v>
      </c>
      <c r="Q96" s="36">
        <f>SUMIFS(СВЦЭМ!$D$39:$D$782,СВЦЭМ!$A$39:$A$782,$A96,СВЦЭМ!$B$39:$B$782,Q$83)+'СЕТ СН'!$H$14+СВЦЭМ!$D$10+'СЕТ СН'!$H$5-'СЕТ СН'!$H$24</f>
        <v>5541.8213548800004</v>
      </c>
      <c r="R96" s="36">
        <f>SUMIFS(СВЦЭМ!$D$39:$D$782,СВЦЭМ!$A$39:$A$782,$A96,СВЦЭМ!$B$39:$B$782,R$83)+'СЕТ СН'!$H$14+СВЦЭМ!$D$10+'СЕТ СН'!$H$5-'СЕТ СН'!$H$24</f>
        <v>5544.6927599400005</v>
      </c>
      <c r="S96" s="36">
        <f>SUMIFS(СВЦЭМ!$D$39:$D$782,СВЦЭМ!$A$39:$A$782,$A96,СВЦЭМ!$B$39:$B$782,S$83)+'СЕТ СН'!$H$14+СВЦЭМ!$D$10+'СЕТ СН'!$H$5-'СЕТ СН'!$H$24</f>
        <v>5538.6073121700001</v>
      </c>
      <c r="T96" s="36">
        <f>SUMIFS(СВЦЭМ!$D$39:$D$782,СВЦЭМ!$A$39:$A$782,$A96,СВЦЭМ!$B$39:$B$782,T$83)+'СЕТ СН'!$H$14+СВЦЭМ!$D$10+'СЕТ СН'!$H$5-'СЕТ СН'!$H$24</f>
        <v>5516.6176683800004</v>
      </c>
      <c r="U96" s="36">
        <f>SUMIFS(СВЦЭМ!$D$39:$D$782,СВЦЭМ!$A$39:$A$782,$A96,СВЦЭМ!$B$39:$B$782,U$83)+'СЕТ СН'!$H$14+СВЦЭМ!$D$10+'СЕТ СН'!$H$5-'СЕТ СН'!$H$24</f>
        <v>5488.5555630500003</v>
      </c>
      <c r="V96" s="36">
        <f>SUMIFS(СВЦЭМ!$D$39:$D$782,СВЦЭМ!$A$39:$A$782,$A96,СВЦЭМ!$B$39:$B$782,V$83)+'СЕТ СН'!$H$14+СВЦЭМ!$D$10+'СЕТ СН'!$H$5-'СЕТ СН'!$H$24</f>
        <v>5485.9251639100003</v>
      </c>
      <c r="W96" s="36">
        <f>SUMIFS(СВЦЭМ!$D$39:$D$782,СВЦЭМ!$A$39:$A$782,$A96,СВЦЭМ!$B$39:$B$782,W$83)+'СЕТ СН'!$H$14+СВЦЭМ!$D$10+'СЕТ СН'!$H$5-'СЕТ СН'!$H$24</f>
        <v>5483.2061590800004</v>
      </c>
      <c r="X96" s="36">
        <f>SUMIFS(СВЦЭМ!$D$39:$D$782,СВЦЭМ!$A$39:$A$782,$A96,СВЦЭМ!$B$39:$B$782,X$83)+'СЕТ СН'!$H$14+СВЦЭМ!$D$10+'СЕТ СН'!$H$5-'СЕТ СН'!$H$24</f>
        <v>5528.9312897099999</v>
      </c>
      <c r="Y96" s="36">
        <f>SUMIFS(СВЦЭМ!$D$39:$D$782,СВЦЭМ!$A$39:$A$782,$A96,СВЦЭМ!$B$39:$B$782,Y$83)+'СЕТ СН'!$H$14+СВЦЭМ!$D$10+'СЕТ СН'!$H$5-'СЕТ СН'!$H$24</f>
        <v>5522.5868263000002</v>
      </c>
    </row>
    <row r="97" spans="1:25" ht="15.75" x14ac:dyDescent="0.2">
      <c r="A97" s="35">
        <f t="shared" si="2"/>
        <v>44999</v>
      </c>
      <c r="B97" s="36">
        <f>SUMIFS(СВЦЭМ!$D$39:$D$782,СВЦЭМ!$A$39:$A$782,$A97,СВЦЭМ!$B$39:$B$782,B$83)+'СЕТ СН'!$H$14+СВЦЭМ!$D$10+'СЕТ СН'!$H$5-'СЕТ СН'!$H$24</f>
        <v>5608.4040029200005</v>
      </c>
      <c r="C97" s="36">
        <f>SUMIFS(СВЦЭМ!$D$39:$D$782,СВЦЭМ!$A$39:$A$782,$A97,СВЦЭМ!$B$39:$B$782,C$83)+'СЕТ СН'!$H$14+СВЦЭМ!$D$10+'СЕТ СН'!$H$5-'СЕТ СН'!$H$24</f>
        <v>5671.1229438600003</v>
      </c>
      <c r="D97" s="36">
        <f>SUMIFS(СВЦЭМ!$D$39:$D$782,СВЦЭМ!$A$39:$A$782,$A97,СВЦЭМ!$B$39:$B$782,D$83)+'СЕТ СН'!$H$14+СВЦЭМ!$D$10+'СЕТ СН'!$H$5-'СЕТ СН'!$H$24</f>
        <v>5709.5759235599999</v>
      </c>
      <c r="E97" s="36">
        <f>SUMIFS(СВЦЭМ!$D$39:$D$782,СВЦЭМ!$A$39:$A$782,$A97,СВЦЭМ!$B$39:$B$782,E$83)+'СЕТ СН'!$H$14+СВЦЭМ!$D$10+'СЕТ СН'!$H$5-'СЕТ СН'!$H$24</f>
        <v>5715.4851985700006</v>
      </c>
      <c r="F97" s="36">
        <f>SUMIFS(СВЦЭМ!$D$39:$D$782,СВЦЭМ!$A$39:$A$782,$A97,СВЦЭМ!$B$39:$B$782,F$83)+'СЕТ СН'!$H$14+СВЦЭМ!$D$10+'СЕТ СН'!$H$5-'СЕТ СН'!$H$24</f>
        <v>5713.0713176200006</v>
      </c>
      <c r="G97" s="36">
        <f>SUMIFS(СВЦЭМ!$D$39:$D$782,СВЦЭМ!$A$39:$A$782,$A97,СВЦЭМ!$B$39:$B$782,G$83)+'СЕТ СН'!$H$14+СВЦЭМ!$D$10+'СЕТ СН'!$H$5-'СЕТ СН'!$H$24</f>
        <v>5698.8548506999996</v>
      </c>
      <c r="H97" s="36">
        <f>SUMIFS(СВЦЭМ!$D$39:$D$782,СВЦЭМ!$A$39:$A$782,$A97,СВЦЭМ!$B$39:$B$782,H$83)+'СЕТ СН'!$H$14+СВЦЭМ!$D$10+'СЕТ СН'!$H$5-'СЕТ СН'!$H$24</f>
        <v>5631.5218539500001</v>
      </c>
      <c r="I97" s="36">
        <f>SUMIFS(СВЦЭМ!$D$39:$D$782,СВЦЭМ!$A$39:$A$782,$A97,СВЦЭМ!$B$39:$B$782,I$83)+'СЕТ СН'!$H$14+СВЦЭМ!$D$10+'СЕТ СН'!$H$5-'СЕТ СН'!$H$24</f>
        <v>5559.1410031100004</v>
      </c>
      <c r="J97" s="36">
        <f>SUMIFS(СВЦЭМ!$D$39:$D$782,СВЦЭМ!$A$39:$A$782,$A97,СВЦЭМ!$B$39:$B$782,J$83)+'СЕТ СН'!$H$14+СВЦЭМ!$D$10+'СЕТ СН'!$H$5-'СЕТ СН'!$H$24</f>
        <v>5563.8047723199998</v>
      </c>
      <c r="K97" s="36">
        <f>SUMIFS(СВЦЭМ!$D$39:$D$782,СВЦЭМ!$A$39:$A$782,$A97,СВЦЭМ!$B$39:$B$782,K$83)+'СЕТ СН'!$H$14+СВЦЭМ!$D$10+'СЕТ СН'!$H$5-'СЕТ СН'!$H$24</f>
        <v>5521.8732025999998</v>
      </c>
      <c r="L97" s="36">
        <f>SUMIFS(СВЦЭМ!$D$39:$D$782,СВЦЭМ!$A$39:$A$782,$A97,СВЦЭМ!$B$39:$B$782,L$83)+'СЕТ СН'!$H$14+СВЦЭМ!$D$10+'СЕТ СН'!$H$5-'СЕТ СН'!$H$24</f>
        <v>5511.0346079800001</v>
      </c>
      <c r="M97" s="36">
        <f>SUMIFS(СВЦЭМ!$D$39:$D$782,СВЦЭМ!$A$39:$A$782,$A97,СВЦЭМ!$B$39:$B$782,M$83)+'СЕТ СН'!$H$14+СВЦЭМ!$D$10+'СЕТ СН'!$H$5-'СЕТ СН'!$H$24</f>
        <v>5483.0289103200003</v>
      </c>
      <c r="N97" s="36">
        <f>SUMIFS(СВЦЭМ!$D$39:$D$782,СВЦЭМ!$A$39:$A$782,$A97,СВЦЭМ!$B$39:$B$782,N$83)+'СЕТ СН'!$H$14+СВЦЭМ!$D$10+'СЕТ СН'!$H$5-'СЕТ СН'!$H$24</f>
        <v>5517.6734099300002</v>
      </c>
      <c r="O97" s="36">
        <f>SUMIFS(СВЦЭМ!$D$39:$D$782,СВЦЭМ!$A$39:$A$782,$A97,СВЦЭМ!$B$39:$B$782,O$83)+'СЕТ СН'!$H$14+СВЦЭМ!$D$10+'СЕТ СН'!$H$5-'СЕТ СН'!$H$24</f>
        <v>5549.9721885700001</v>
      </c>
      <c r="P97" s="36">
        <f>SUMIFS(СВЦЭМ!$D$39:$D$782,СВЦЭМ!$A$39:$A$782,$A97,СВЦЭМ!$B$39:$B$782,P$83)+'СЕТ СН'!$H$14+СВЦЭМ!$D$10+'СЕТ СН'!$H$5-'СЕТ СН'!$H$24</f>
        <v>5556.5035953400002</v>
      </c>
      <c r="Q97" s="36">
        <f>SUMIFS(СВЦЭМ!$D$39:$D$782,СВЦЭМ!$A$39:$A$782,$A97,СВЦЭМ!$B$39:$B$782,Q$83)+'СЕТ СН'!$H$14+СВЦЭМ!$D$10+'СЕТ СН'!$H$5-'СЕТ СН'!$H$24</f>
        <v>5565.0922465800004</v>
      </c>
      <c r="R97" s="36">
        <f>SUMIFS(СВЦЭМ!$D$39:$D$782,СВЦЭМ!$A$39:$A$782,$A97,СВЦЭМ!$B$39:$B$782,R$83)+'СЕТ СН'!$H$14+СВЦЭМ!$D$10+'СЕТ СН'!$H$5-'СЕТ СН'!$H$24</f>
        <v>5553.2371960800001</v>
      </c>
      <c r="S97" s="36">
        <f>SUMIFS(СВЦЭМ!$D$39:$D$782,СВЦЭМ!$A$39:$A$782,$A97,СВЦЭМ!$B$39:$B$782,S$83)+'СЕТ СН'!$H$14+СВЦЭМ!$D$10+'СЕТ СН'!$H$5-'СЕТ СН'!$H$24</f>
        <v>5529.4175410500002</v>
      </c>
      <c r="T97" s="36">
        <f>SUMIFS(СВЦЭМ!$D$39:$D$782,СВЦЭМ!$A$39:$A$782,$A97,СВЦЭМ!$B$39:$B$782,T$83)+'СЕТ СН'!$H$14+СВЦЭМ!$D$10+'СЕТ СН'!$H$5-'СЕТ СН'!$H$24</f>
        <v>5511.7700550500003</v>
      </c>
      <c r="U97" s="36">
        <f>SUMIFS(СВЦЭМ!$D$39:$D$782,СВЦЭМ!$A$39:$A$782,$A97,СВЦЭМ!$B$39:$B$782,U$83)+'СЕТ СН'!$H$14+СВЦЭМ!$D$10+'СЕТ СН'!$H$5-'СЕТ СН'!$H$24</f>
        <v>5481.3469086599998</v>
      </c>
      <c r="V97" s="36">
        <f>SUMIFS(СВЦЭМ!$D$39:$D$782,СВЦЭМ!$A$39:$A$782,$A97,СВЦЭМ!$B$39:$B$782,V$83)+'СЕТ СН'!$H$14+СВЦЭМ!$D$10+'СЕТ СН'!$H$5-'СЕТ СН'!$H$24</f>
        <v>5501.24266059</v>
      </c>
      <c r="W97" s="36">
        <f>SUMIFS(СВЦЭМ!$D$39:$D$782,СВЦЭМ!$A$39:$A$782,$A97,СВЦЭМ!$B$39:$B$782,W$83)+'СЕТ СН'!$H$14+СВЦЭМ!$D$10+'СЕТ СН'!$H$5-'СЕТ СН'!$H$24</f>
        <v>5519.2430685600002</v>
      </c>
      <c r="X97" s="36">
        <f>SUMIFS(СВЦЭМ!$D$39:$D$782,СВЦЭМ!$A$39:$A$782,$A97,СВЦЭМ!$B$39:$B$782,X$83)+'СЕТ СН'!$H$14+СВЦЭМ!$D$10+'СЕТ СН'!$H$5-'СЕТ СН'!$H$24</f>
        <v>5560.4362784000004</v>
      </c>
      <c r="Y97" s="36">
        <f>SUMIFS(СВЦЭМ!$D$39:$D$782,СВЦЭМ!$A$39:$A$782,$A97,СВЦЭМ!$B$39:$B$782,Y$83)+'СЕТ СН'!$H$14+СВЦЭМ!$D$10+'СЕТ СН'!$H$5-'СЕТ СН'!$H$24</f>
        <v>5569.4373807100001</v>
      </c>
    </row>
    <row r="98" spans="1:25" ht="15.75" x14ac:dyDescent="0.2">
      <c r="A98" s="35">
        <f t="shared" si="2"/>
        <v>45000</v>
      </c>
      <c r="B98" s="36">
        <f>SUMIFS(СВЦЭМ!$D$39:$D$782,СВЦЭМ!$A$39:$A$782,$A98,СВЦЭМ!$B$39:$B$782,B$83)+'СЕТ СН'!$H$14+СВЦЭМ!$D$10+'СЕТ СН'!$H$5-'СЕТ СН'!$H$24</f>
        <v>5595.8118132099999</v>
      </c>
      <c r="C98" s="36">
        <f>SUMIFS(СВЦЭМ!$D$39:$D$782,СВЦЭМ!$A$39:$A$782,$A98,СВЦЭМ!$B$39:$B$782,C$83)+'СЕТ СН'!$H$14+СВЦЭМ!$D$10+'СЕТ СН'!$H$5-'СЕТ СН'!$H$24</f>
        <v>5656.0149330799995</v>
      </c>
      <c r="D98" s="36">
        <f>SUMIFS(СВЦЭМ!$D$39:$D$782,СВЦЭМ!$A$39:$A$782,$A98,СВЦЭМ!$B$39:$B$782,D$83)+'СЕТ СН'!$H$14+СВЦЭМ!$D$10+'СЕТ СН'!$H$5-'СЕТ СН'!$H$24</f>
        <v>5690.7446443000008</v>
      </c>
      <c r="E98" s="36">
        <f>SUMIFS(СВЦЭМ!$D$39:$D$782,СВЦЭМ!$A$39:$A$782,$A98,СВЦЭМ!$B$39:$B$782,E$83)+'СЕТ СН'!$H$14+СВЦЭМ!$D$10+'СЕТ СН'!$H$5-'СЕТ СН'!$H$24</f>
        <v>5698.3209357699998</v>
      </c>
      <c r="F98" s="36">
        <f>SUMIFS(СВЦЭМ!$D$39:$D$782,СВЦЭМ!$A$39:$A$782,$A98,СВЦЭМ!$B$39:$B$782,F$83)+'СЕТ СН'!$H$14+СВЦЭМ!$D$10+'СЕТ СН'!$H$5-'СЕТ СН'!$H$24</f>
        <v>5699.5687563700003</v>
      </c>
      <c r="G98" s="36">
        <f>SUMIFS(СВЦЭМ!$D$39:$D$782,СВЦЭМ!$A$39:$A$782,$A98,СВЦЭМ!$B$39:$B$782,G$83)+'СЕТ СН'!$H$14+СВЦЭМ!$D$10+'СЕТ СН'!$H$5-'СЕТ СН'!$H$24</f>
        <v>5684.3751164900004</v>
      </c>
      <c r="H98" s="36">
        <f>SUMIFS(СВЦЭМ!$D$39:$D$782,СВЦЭМ!$A$39:$A$782,$A98,СВЦЭМ!$B$39:$B$782,H$83)+'СЕТ СН'!$H$14+СВЦЭМ!$D$10+'СЕТ СН'!$H$5-'СЕТ СН'!$H$24</f>
        <v>5609.8793716399996</v>
      </c>
      <c r="I98" s="36">
        <f>SUMIFS(СВЦЭМ!$D$39:$D$782,СВЦЭМ!$A$39:$A$782,$A98,СВЦЭМ!$B$39:$B$782,I$83)+'СЕТ СН'!$H$14+СВЦЭМ!$D$10+'СЕТ СН'!$H$5-'СЕТ СН'!$H$24</f>
        <v>5537.6132618800002</v>
      </c>
      <c r="J98" s="36">
        <f>SUMIFS(СВЦЭМ!$D$39:$D$782,СВЦЭМ!$A$39:$A$782,$A98,СВЦЭМ!$B$39:$B$782,J$83)+'СЕТ СН'!$H$14+СВЦЭМ!$D$10+'СЕТ СН'!$H$5-'СЕТ СН'!$H$24</f>
        <v>5539.16204922</v>
      </c>
      <c r="K98" s="36">
        <f>SUMIFS(СВЦЭМ!$D$39:$D$782,СВЦЭМ!$A$39:$A$782,$A98,СВЦЭМ!$B$39:$B$782,K$83)+'СЕТ СН'!$H$14+СВЦЭМ!$D$10+'СЕТ СН'!$H$5-'СЕТ СН'!$H$24</f>
        <v>5496.5353936700003</v>
      </c>
      <c r="L98" s="36">
        <f>SUMIFS(СВЦЭМ!$D$39:$D$782,СВЦЭМ!$A$39:$A$782,$A98,СВЦЭМ!$B$39:$B$782,L$83)+'СЕТ СН'!$H$14+СВЦЭМ!$D$10+'СЕТ СН'!$H$5-'СЕТ СН'!$H$24</f>
        <v>5484.73858131</v>
      </c>
      <c r="M98" s="36">
        <f>SUMIFS(СВЦЭМ!$D$39:$D$782,СВЦЭМ!$A$39:$A$782,$A98,СВЦЭМ!$B$39:$B$782,M$83)+'СЕТ СН'!$H$14+СВЦЭМ!$D$10+'СЕТ СН'!$H$5-'СЕТ СН'!$H$24</f>
        <v>5495.7014966099996</v>
      </c>
      <c r="N98" s="36">
        <f>SUMIFS(СВЦЭМ!$D$39:$D$782,СВЦЭМ!$A$39:$A$782,$A98,СВЦЭМ!$B$39:$B$782,N$83)+'СЕТ СН'!$H$14+СВЦЭМ!$D$10+'СЕТ СН'!$H$5-'СЕТ СН'!$H$24</f>
        <v>5530.9026113700002</v>
      </c>
      <c r="O98" s="36">
        <f>SUMIFS(СВЦЭМ!$D$39:$D$782,СВЦЭМ!$A$39:$A$782,$A98,СВЦЭМ!$B$39:$B$782,O$83)+'СЕТ СН'!$H$14+СВЦЭМ!$D$10+'СЕТ СН'!$H$5-'СЕТ СН'!$H$24</f>
        <v>5540.3796061900002</v>
      </c>
      <c r="P98" s="36">
        <f>SUMIFS(СВЦЭМ!$D$39:$D$782,СВЦЭМ!$A$39:$A$782,$A98,СВЦЭМ!$B$39:$B$782,P$83)+'СЕТ СН'!$H$14+СВЦЭМ!$D$10+'СЕТ СН'!$H$5-'СЕТ СН'!$H$24</f>
        <v>5545.0241294200005</v>
      </c>
      <c r="Q98" s="36">
        <f>SUMIFS(СВЦЭМ!$D$39:$D$782,СВЦЭМ!$A$39:$A$782,$A98,СВЦЭМ!$B$39:$B$782,Q$83)+'СЕТ СН'!$H$14+СВЦЭМ!$D$10+'СЕТ СН'!$H$5-'СЕТ СН'!$H$24</f>
        <v>5557.5173271800004</v>
      </c>
      <c r="R98" s="36">
        <f>SUMIFS(СВЦЭМ!$D$39:$D$782,СВЦЭМ!$A$39:$A$782,$A98,СВЦЭМ!$B$39:$B$782,R$83)+'СЕТ СН'!$H$14+СВЦЭМ!$D$10+'СЕТ СН'!$H$5-'СЕТ СН'!$H$24</f>
        <v>5551.27272455</v>
      </c>
      <c r="S98" s="36">
        <f>SUMIFS(СВЦЭМ!$D$39:$D$782,СВЦЭМ!$A$39:$A$782,$A98,СВЦЭМ!$B$39:$B$782,S$83)+'СЕТ СН'!$H$14+СВЦЭМ!$D$10+'СЕТ СН'!$H$5-'СЕТ СН'!$H$24</f>
        <v>5527.6058598500003</v>
      </c>
      <c r="T98" s="36">
        <f>SUMIFS(СВЦЭМ!$D$39:$D$782,СВЦЭМ!$A$39:$A$782,$A98,СВЦЭМ!$B$39:$B$782,T$83)+'СЕТ СН'!$H$14+СВЦЭМ!$D$10+'СЕТ СН'!$H$5-'СЕТ СН'!$H$24</f>
        <v>5502.4104645500001</v>
      </c>
      <c r="U98" s="36">
        <f>SUMIFS(СВЦЭМ!$D$39:$D$782,СВЦЭМ!$A$39:$A$782,$A98,СВЦЭМ!$B$39:$B$782,U$83)+'СЕТ СН'!$H$14+СВЦЭМ!$D$10+'СЕТ СН'!$H$5-'СЕТ СН'!$H$24</f>
        <v>5473.1101233999998</v>
      </c>
      <c r="V98" s="36">
        <f>SUMIFS(СВЦЭМ!$D$39:$D$782,СВЦЭМ!$A$39:$A$782,$A98,СВЦЭМ!$B$39:$B$782,V$83)+'СЕТ СН'!$H$14+СВЦЭМ!$D$10+'СЕТ СН'!$H$5-'СЕТ СН'!$H$24</f>
        <v>5473.3806558200004</v>
      </c>
      <c r="W98" s="36">
        <f>SUMIFS(СВЦЭМ!$D$39:$D$782,СВЦЭМ!$A$39:$A$782,$A98,СВЦЭМ!$B$39:$B$782,W$83)+'СЕТ СН'!$H$14+СВЦЭМ!$D$10+'СЕТ СН'!$H$5-'СЕТ СН'!$H$24</f>
        <v>5487.8710823500005</v>
      </c>
      <c r="X98" s="36">
        <f>SUMIFS(СВЦЭМ!$D$39:$D$782,СВЦЭМ!$A$39:$A$782,$A98,СВЦЭМ!$B$39:$B$782,X$83)+'СЕТ СН'!$H$14+СВЦЭМ!$D$10+'СЕТ СН'!$H$5-'СЕТ СН'!$H$24</f>
        <v>5526.2121576299996</v>
      </c>
      <c r="Y98" s="36">
        <f>SUMIFS(СВЦЭМ!$D$39:$D$782,СВЦЭМ!$A$39:$A$782,$A98,СВЦЭМ!$B$39:$B$782,Y$83)+'СЕТ СН'!$H$14+СВЦЭМ!$D$10+'СЕТ СН'!$H$5-'СЕТ СН'!$H$24</f>
        <v>5548.7080561900002</v>
      </c>
    </row>
    <row r="99" spans="1:25" ht="15.75" x14ac:dyDescent="0.2">
      <c r="A99" s="35">
        <f t="shared" si="2"/>
        <v>45001</v>
      </c>
      <c r="B99" s="36">
        <f>SUMIFS(СВЦЭМ!$D$39:$D$782,СВЦЭМ!$A$39:$A$782,$A99,СВЦЭМ!$B$39:$B$782,B$83)+'СЕТ СН'!$H$14+СВЦЭМ!$D$10+'СЕТ СН'!$H$5-'СЕТ СН'!$H$24</f>
        <v>5550.79583499</v>
      </c>
      <c r="C99" s="36">
        <f>SUMIFS(СВЦЭМ!$D$39:$D$782,СВЦЭМ!$A$39:$A$782,$A99,СВЦЭМ!$B$39:$B$782,C$83)+'СЕТ СН'!$H$14+СВЦЭМ!$D$10+'СЕТ СН'!$H$5-'СЕТ СН'!$H$24</f>
        <v>5615.9938159800004</v>
      </c>
      <c r="D99" s="36">
        <f>SUMIFS(СВЦЭМ!$D$39:$D$782,СВЦЭМ!$A$39:$A$782,$A99,СВЦЭМ!$B$39:$B$782,D$83)+'СЕТ СН'!$H$14+СВЦЭМ!$D$10+'СЕТ СН'!$H$5-'СЕТ СН'!$H$24</f>
        <v>5640.1458197700003</v>
      </c>
      <c r="E99" s="36">
        <f>SUMIFS(СВЦЭМ!$D$39:$D$782,СВЦЭМ!$A$39:$A$782,$A99,СВЦЭМ!$B$39:$B$782,E$83)+'СЕТ СН'!$H$14+СВЦЭМ!$D$10+'СЕТ СН'!$H$5-'СЕТ СН'!$H$24</f>
        <v>5659.9598952300003</v>
      </c>
      <c r="F99" s="36">
        <f>SUMIFS(СВЦЭМ!$D$39:$D$782,СВЦЭМ!$A$39:$A$782,$A99,СВЦЭМ!$B$39:$B$782,F$83)+'СЕТ СН'!$H$14+СВЦЭМ!$D$10+'СЕТ СН'!$H$5-'СЕТ СН'!$H$24</f>
        <v>5664.4814201200006</v>
      </c>
      <c r="G99" s="36">
        <f>SUMIFS(СВЦЭМ!$D$39:$D$782,СВЦЭМ!$A$39:$A$782,$A99,СВЦЭМ!$B$39:$B$782,G$83)+'СЕТ СН'!$H$14+СВЦЭМ!$D$10+'СЕТ СН'!$H$5-'СЕТ СН'!$H$24</f>
        <v>5643.3275917600004</v>
      </c>
      <c r="H99" s="36">
        <f>SUMIFS(СВЦЭМ!$D$39:$D$782,СВЦЭМ!$A$39:$A$782,$A99,СВЦЭМ!$B$39:$B$782,H$83)+'СЕТ СН'!$H$14+СВЦЭМ!$D$10+'СЕТ СН'!$H$5-'СЕТ СН'!$H$24</f>
        <v>5570.0047133900007</v>
      </c>
      <c r="I99" s="36">
        <f>SUMIFS(СВЦЭМ!$D$39:$D$782,СВЦЭМ!$A$39:$A$782,$A99,СВЦЭМ!$B$39:$B$782,I$83)+'СЕТ СН'!$H$14+СВЦЭМ!$D$10+'СЕТ СН'!$H$5-'СЕТ СН'!$H$24</f>
        <v>5539.5567083799997</v>
      </c>
      <c r="J99" s="36">
        <f>SUMIFS(СВЦЭМ!$D$39:$D$782,СВЦЭМ!$A$39:$A$782,$A99,СВЦЭМ!$B$39:$B$782,J$83)+'СЕТ СН'!$H$14+СВЦЭМ!$D$10+'СЕТ СН'!$H$5-'СЕТ СН'!$H$24</f>
        <v>5537.9189573200001</v>
      </c>
      <c r="K99" s="36">
        <f>SUMIFS(СВЦЭМ!$D$39:$D$782,СВЦЭМ!$A$39:$A$782,$A99,СВЦЭМ!$B$39:$B$782,K$83)+'СЕТ СН'!$H$14+СВЦЭМ!$D$10+'СЕТ СН'!$H$5-'СЕТ СН'!$H$24</f>
        <v>5520.9624700000004</v>
      </c>
      <c r="L99" s="36">
        <f>SUMIFS(СВЦЭМ!$D$39:$D$782,СВЦЭМ!$A$39:$A$782,$A99,СВЦЭМ!$B$39:$B$782,L$83)+'СЕТ СН'!$H$14+СВЦЭМ!$D$10+'СЕТ СН'!$H$5-'СЕТ СН'!$H$24</f>
        <v>5546.9923413400002</v>
      </c>
      <c r="M99" s="36">
        <f>SUMIFS(СВЦЭМ!$D$39:$D$782,СВЦЭМ!$A$39:$A$782,$A99,СВЦЭМ!$B$39:$B$782,M$83)+'СЕТ СН'!$H$14+СВЦЭМ!$D$10+'СЕТ СН'!$H$5-'СЕТ СН'!$H$24</f>
        <v>5577.4584724200004</v>
      </c>
      <c r="N99" s="36">
        <f>SUMIFS(СВЦЭМ!$D$39:$D$782,СВЦЭМ!$A$39:$A$782,$A99,СВЦЭМ!$B$39:$B$782,N$83)+'СЕТ СН'!$H$14+СВЦЭМ!$D$10+'СЕТ СН'!$H$5-'СЕТ СН'!$H$24</f>
        <v>5614.2834967400004</v>
      </c>
      <c r="O99" s="36">
        <f>SUMIFS(СВЦЭМ!$D$39:$D$782,СВЦЭМ!$A$39:$A$782,$A99,СВЦЭМ!$B$39:$B$782,O$83)+'СЕТ СН'!$H$14+СВЦЭМ!$D$10+'СЕТ СН'!$H$5-'СЕТ СН'!$H$24</f>
        <v>5625.4804735300004</v>
      </c>
      <c r="P99" s="36">
        <f>SUMIFS(СВЦЭМ!$D$39:$D$782,СВЦЭМ!$A$39:$A$782,$A99,СВЦЭМ!$B$39:$B$782,P$83)+'СЕТ СН'!$H$14+СВЦЭМ!$D$10+'СЕТ СН'!$H$5-'СЕТ СН'!$H$24</f>
        <v>5637.8515741299998</v>
      </c>
      <c r="Q99" s="36">
        <f>SUMIFS(СВЦЭМ!$D$39:$D$782,СВЦЭМ!$A$39:$A$782,$A99,СВЦЭМ!$B$39:$B$782,Q$83)+'СЕТ СН'!$H$14+СВЦЭМ!$D$10+'СЕТ СН'!$H$5-'СЕТ СН'!$H$24</f>
        <v>5637.5087163400003</v>
      </c>
      <c r="R99" s="36">
        <f>SUMIFS(СВЦЭМ!$D$39:$D$782,СВЦЭМ!$A$39:$A$782,$A99,СВЦЭМ!$B$39:$B$782,R$83)+'СЕТ СН'!$H$14+СВЦЭМ!$D$10+'СЕТ СН'!$H$5-'СЕТ СН'!$H$24</f>
        <v>5651.4970913199995</v>
      </c>
      <c r="S99" s="36">
        <f>SUMIFS(СВЦЭМ!$D$39:$D$782,СВЦЭМ!$A$39:$A$782,$A99,СВЦЭМ!$B$39:$B$782,S$83)+'СЕТ СН'!$H$14+СВЦЭМ!$D$10+'СЕТ СН'!$H$5-'СЕТ СН'!$H$24</f>
        <v>5632.3483070000002</v>
      </c>
      <c r="T99" s="36">
        <f>SUMIFS(СВЦЭМ!$D$39:$D$782,СВЦЭМ!$A$39:$A$782,$A99,СВЦЭМ!$B$39:$B$782,T$83)+'СЕТ СН'!$H$14+СВЦЭМ!$D$10+'СЕТ СН'!$H$5-'СЕТ СН'!$H$24</f>
        <v>5571.9183287899996</v>
      </c>
      <c r="U99" s="36">
        <f>SUMIFS(СВЦЭМ!$D$39:$D$782,СВЦЭМ!$A$39:$A$782,$A99,СВЦЭМ!$B$39:$B$782,U$83)+'СЕТ СН'!$H$14+СВЦЭМ!$D$10+'СЕТ СН'!$H$5-'СЕТ СН'!$H$24</f>
        <v>5533.3832869799999</v>
      </c>
      <c r="V99" s="36">
        <f>SUMIFS(СВЦЭМ!$D$39:$D$782,СВЦЭМ!$A$39:$A$782,$A99,СВЦЭМ!$B$39:$B$782,V$83)+'СЕТ СН'!$H$14+СВЦЭМ!$D$10+'СЕТ СН'!$H$5-'СЕТ СН'!$H$24</f>
        <v>5528.3145048599999</v>
      </c>
      <c r="W99" s="36">
        <f>SUMIFS(СВЦЭМ!$D$39:$D$782,СВЦЭМ!$A$39:$A$782,$A99,СВЦЭМ!$B$39:$B$782,W$83)+'СЕТ СН'!$H$14+СВЦЭМ!$D$10+'СЕТ СН'!$H$5-'СЕТ СН'!$H$24</f>
        <v>5552.4302134999998</v>
      </c>
      <c r="X99" s="36">
        <f>SUMIFS(СВЦЭМ!$D$39:$D$782,СВЦЭМ!$A$39:$A$782,$A99,СВЦЭМ!$B$39:$B$782,X$83)+'СЕТ СН'!$H$14+СВЦЭМ!$D$10+'СЕТ СН'!$H$5-'СЕТ СН'!$H$24</f>
        <v>5534.2665317600004</v>
      </c>
      <c r="Y99" s="36">
        <f>SUMIFS(СВЦЭМ!$D$39:$D$782,СВЦЭМ!$A$39:$A$782,$A99,СВЦЭМ!$B$39:$B$782,Y$83)+'СЕТ СН'!$H$14+СВЦЭМ!$D$10+'СЕТ СН'!$H$5-'СЕТ СН'!$H$24</f>
        <v>5558.8299287600003</v>
      </c>
    </row>
    <row r="100" spans="1:25" ht="15.75" x14ac:dyDescent="0.2">
      <c r="A100" s="35">
        <f t="shared" si="2"/>
        <v>45002</v>
      </c>
      <c r="B100" s="36">
        <f>SUMIFS(СВЦЭМ!$D$39:$D$782,СВЦЭМ!$A$39:$A$782,$A100,СВЦЭМ!$B$39:$B$782,B$83)+'СЕТ СН'!$H$14+СВЦЭМ!$D$10+'СЕТ СН'!$H$5-'СЕТ СН'!$H$24</f>
        <v>5615.6438050899997</v>
      </c>
      <c r="C100" s="36">
        <f>SUMIFS(СВЦЭМ!$D$39:$D$782,СВЦЭМ!$A$39:$A$782,$A100,СВЦЭМ!$B$39:$B$782,C$83)+'СЕТ СН'!$H$14+СВЦЭМ!$D$10+'СЕТ СН'!$H$5-'СЕТ СН'!$H$24</f>
        <v>5669.7570038800004</v>
      </c>
      <c r="D100" s="36">
        <f>SUMIFS(СВЦЭМ!$D$39:$D$782,СВЦЭМ!$A$39:$A$782,$A100,СВЦЭМ!$B$39:$B$782,D$83)+'СЕТ СН'!$H$14+СВЦЭМ!$D$10+'СЕТ СН'!$H$5-'СЕТ СН'!$H$24</f>
        <v>5671.7498934300002</v>
      </c>
      <c r="E100" s="36">
        <f>SUMIFS(СВЦЭМ!$D$39:$D$782,СВЦЭМ!$A$39:$A$782,$A100,СВЦЭМ!$B$39:$B$782,E$83)+'СЕТ СН'!$H$14+СВЦЭМ!$D$10+'СЕТ СН'!$H$5-'СЕТ СН'!$H$24</f>
        <v>5665.1796901300004</v>
      </c>
      <c r="F100" s="36">
        <f>SUMIFS(СВЦЭМ!$D$39:$D$782,СВЦЭМ!$A$39:$A$782,$A100,СВЦЭМ!$B$39:$B$782,F$83)+'СЕТ СН'!$H$14+СВЦЭМ!$D$10+'СЕТ СН'!$H$5-'СЕТ СН'!$H$24</f>
        <v>5673.0631006500007</v>
      </c>
      <c r="G100" s="36">
        <f>SUMIFS(СВЦЭМ!$D$39:$D$782,СВЦЭМ!$A$39:$A$782,$A100,СВЦЭМ!$B$39:$B$782,G$83)+'СЕТ СН'!$H$14+СВЦЭМ!$D$10+'СЕТ СН'!$H$5-'СЕТ СН'!$H$24</f>
        <v>5658.9286336599998</v>
      </c>
      <c r="H100" s="36">
        <f>SUMIFS(СВЦЭМ!$D$39:$D$782,СВЦЭМ!$A$39:$A$782,$A100,СВЦЭМ!$B$39:$B$782,H$83)+'СЕТ СН'!$H$14+СВЦЭМ!$D$10+'СЕТ СН'!$H$5-'СЕТ СН'!$H$24</f>
        <v>5611.7019530899997</v>
      </c>
      <c r="I100" s="36">
        <f>SUMIFS(СВЦЭМ!$D$39:$D$782,СВЦЭМ!$A$39:$A$782,$A100,СВЦЭМ!$B$39:$B$782,I$83)+'СЕТ СН'!$H$14+СВЦЭМ!$D$10+'СЕТ СН'!$H$5-'СЕТ СН'!$H$24</f>
        <v>5531.3957841299998</v>
      </c>
      <c r="J100" s="36">
        <f>SUMIFS(СВЦЭМ!$D$39:$D$782,СВЦЭМ!$A$39:$A$782,$A100,СВЦЭМ!$B$39:$B$782,J$83)+'СЕТ СН'!$H$14+СВЦЭМ!$D$10+'СЕТ СН'!$H$5-'СЕТ СН'!$H$24</f>
        <v>5535.4781646700003</v>
      </c>
      <c r="K100" s="36">
        <f>SUMIFS(СВЦЭМ!$D$39:$D$782,СВЦЭМ!$A$39:$A$782,$A100,СВЦЭМ!$B$39:$B$782,K$83)+'СЕТ СН'!$H$14+СВЦЭМ!$D$10+'СЕТ СН'!$H$5-'СЕТ СН'!$H$24</f>
        <v>5526.4930399799996</v>
      </c>
      <c r="L100" s="36">
        <f>SUMIFS(СВЦЭМ!$D$39:$D$782,СВЦЭМ!$A$39:$A$782,$A100,СВЦЭМ!$B$39:$B$782,L$83)+'СЕТ СН'!$H$14+СВЦЭМ!$D$10+'СЕТ СН'!$H$5-'СЕТ СН'!$H$24</f>
        <v>5517.8443537399999</v>
      </c>
      <c r="M100" s="36">
        <f>SUMIFS(СВЦЭМ!$D$39:$D$782,СВЦЭМ!$A$39:$A$782,$A100,СВЦЭМ!$B$39:$B$782,M$83)+'СЕТ СН'!$H$14+СВЦЭМ!$D$10+'СЕТ СН'!$H$5-'СЕТ СН'!$H$24</f>
        <v>5530.3585579099999</v>
      </c>
      <c r="N100" s="36">
        <f>SUMIFS(СВЦЭМ!$D$39:$D$782,СВЦЭМ!$A$39:$A$782,$A100,СВЦЭМ!$B$39:$B$782,N$83)+'СЕТ СН'!$H$14+СВЦЭМ!$D$10+'СЕТ СН'!$H$5-'СЕТ СН'!$H$24</f>
        <v>5562.3085104900001</v>
      </c>
      <c r="O100" s="36">
        <f>SUMIFS(СВЦЭМ!$D$39:$D$782,СВЦЭМ!$A$39:$A$782,$A100,СВЦЭМ!$B$39:$B$782,O$83)+'СЕТ СН'!$H$14+СВЦЭМ!$D$10+'СЕТ СН'!$H$5-'СЕТ СН'!$H$24</f>
        <v>5583.5513412700002</v>
      </c>
      <c r="P100" s="36">
        <f>SUMIFS(СВЦЭМ!$D$39:$D$782,СВЦЭМ!$A$39:$A$782,$A100,СВЦЭМ!$B$39:$B$782,P$83)+'СЕТ СН'!$H$14+СВЦЭМ!$D$10+'СЕТ СН'!$H$5-'СЕТ СН'!$H$24</f>
        <v>5588.1184782700002</v>
      </c>
      <c r="Q100" s="36">
        <f>SUMIFS(СВЦЭМ!$D$39:$D$782,СВЦЭМ!$A$39:$A$782,$A100,СВЦЭМ!$B$39:$B$782,Q$83)+'СЕТ СН'!$H$14+СВЦЭМ!$D$10+'СЕТ СН'!$H$5-'СЕТ СН'!$H$24</f>
        <v>5598.5997411899998</v>
      </c>
      <c r="R100" s="36">
        <f>SUMIFS(СВЦЭМ!$D$39:$D$782,СВЦЭМ!$A$39:$A$782,$A100,СВЦЭМ!$B$39:$B$782,R$83)+'СЕТ СН'!$H$14+СВЦЭМ!$D$10+'СЕТ СН'!$H$5-'СЕТ СН'!$H$24</f>
        <v>5583.4783849699998</v>
      </c>
      <c r="S100" s="36">
        <f>SUMIFS(СВЦЭМ!$D$39:$D$782,СВЦЭМ!$A$39:$A$782,$A100,СВЦЭМ!$B$39:$B$782,S$83)+'СЕТ СН'!$H$14+СВЦЭМ!$D$10+'СЕТ СН'!$H$5-'СЕТ СН'!$H$24</f>
        <v>5562.36597626</v>
      </c>
      <c r="T100" s="36">
        <f>SUMIFS(СВЦЭМ!$D$39:$D$782,СВЦЭМ!$A$39:$A$782,$A100,СВЦЭМ!$B$39:$B$782,T$83)+'СЕТ СН'!$H$14+СВЦЭМ!$D$10+'СЕТ СН'!$H$5-'СЕТ СН'!$H$24</f>
        <v>5541.23618007</v>
      </c>
      <c r="U100" s="36">
        <f>SUMIFS(СВЦЭМ!$D$39:$D$782,СВЦЭМ!$A$39:$A$782,$A100,СВЦЭМ!$B$39:$B$782,U$83)+'СЕТ СН'!$H$14+СВЦЭМ!$D$10+'СЕТ СН'!$H$5-'СЕТ СН'!$H$24</f>
        <v>5518.1907866000001</v>
      </c>
      <c r="V100" s="36">
        <f>SUMIFS(СВЦЭМ!$D$39:$D$782,СВЦЭМ!$A$39:$A$782,$A100,СВЦЭМ!$B$39:$B$782,V$83)+'СЕТ СН'!$H$14+СВЦЭМ!$D$10+'СЕТ СН'!$H$5-'СЕТ СН'!$H$24</f>
        <v>5520.9267551499997</v>
      </c>
      <c r="W100" s="36">
        <f>SUMIFS(СВЦЭМ!$D$39:$D$782,СВЦЭМ!$A$39:$A$782,$A100,СВЦЭМ!$B$39:$B$782,W$83)+'СЕТ СН'!$H$14+СВЦЭМ!$D$10+'СЕТ СН'!$H$5-'СЕТ СН'!$H$24</f>
        <v>5524.1566376700002</v>
      </c>
      <c r="X100" s="36">
        <f>SUMIFS(СВЦЭМ!$D$39:$D$782,СВЦЭМ!$A$39:$A$782,$A100,СВЦЭМ!$B$39:$B$782,X$83)+'СЕТ СН'!$H$14+СВЦЭМ!$D$10+'СЕТ СН'!$H$5-'СЕТ СН'!$H$24</f>
        <v>5574.35943296</v>
      </c>
      <c r="Y100" s="36">
        <f>SUMIFS(СВЦЭМ!$D$39:$D$782,СВЦЭМ!$A$39:$A$782,$A100,СВЦЭМ!$B$39:$B$782,Y$83)+'СЕТ СН'!$H$14+СВЦЭМ!$D$10+'СЕТ СН'!$H$5-'СЕТ СН'!$H$24</f>
        <v>5613.6533061999999</v>
      </c>
    </row>
    <row r="101" spans="1:25" ht="15.75" x14ac:dyDescent="0.2">
      <c r="A101" s="35">
        <f t="shared" si="2"/>
        <v>45003</v>
      </c>
      <c r="B101" s="36">
        <f>SUMIFS(СВЦЭМ!$D$39:$D$782,СВЦЭМ!$A$39:$A$782,$A101,СВЦЭМ!$B$39:$B$782,B$83)+'СЕТ СН'!$H$14+СВЦЭМ!$D$10+'СЕТ СН'!$H$5-'СЕТ СН'!$H$24</f>
        <v>5457.5761282800004</v>
      </c>
      <c r="C101" s="36">
        <f>SUMIFS(СВЦЭМ!$D$39:$D$782,СВЦЭМ!$A$39:$A$782,$A101,СВЦЭМ!$B$39:$B$782,C$83)+'СЕТ СН'!$H$14+СВЦЭМ!$D$10+'СЕТ СН'!$H$5-'СЕТ СН'!$H$24</f>
        <v>5509.5415641099999</v>
      </c>
      <c r="D101" s="36">
        <f>SUMIFS(СВЦЭМ!$D$39:$D$782,СВЦЭМ!$A$39:$A$782,$A101,СВЦЭМ!$B$39:$B$782,D$83)+'СЕТ СН'!$H$14+СВЦЭМ!$D$10+'СЕТ СН'!$H$5-'СЕТ СН'!$H$24</f>
        <v>5538.8005668100004</v>
      </c>
      <c r="E101" s="36">
        <f>SUMIFS(СВЦЭМ!$D$39:$D$782,СВЦЭМ!$A$39:$A$782,$A101,СВЦЭМ!$B$39:$B$782,E$83)+'СЕТ СН'!$H$14+СВЦЭМ!$D$10+'СЕТ СН'!$H$5-'СЕТ СН'!$H$24</f>
        <v>5540.9704994100002</v>
      </c>
      <c r="F101" s="36">
        <f>SUMIFS(СВЦЭМ!$D$39:$D$782,СВЦЭМ!$A$39:$A$782,$A101,СВЦЭМ!$B$39:$B$782,F$83)+'СЕТ СН'!$H$14+СВЦЭМ!$D$10+'СЕТ СН'!$H$5-'СЕТ СН'!$H$24</f>
        <v>5561.6614448</v>
      </c>
      <c r="G101" s="36">
        <f>SUMIFS(СВЦЭМ!$D$39:$D$782,СВЦЭМ!$A$39:$A$782,$A101,СВЦЭМ!$B$39:$B$782,G$83)+'СЕТ СН'!$H$14+СВЦЭМ!$D$10+'СЕТ СН'!$H$5-'СЕТ СН'!$H$24</f>
        <v>5538.6483729900001</v>
      </c>
      <c r="H101" s="36">
        <f>SUMIFS(СВЦЭМ!$D$39:$D$782,СВЦЭМ!$A$39:$A$782,$A101,СВЦЭМ!$B$39:$B$782,H$83)+'СЕТ СН'!$H$14+СВЦЭМ!$D$10+'СЕТ СН'!$H$5-'СЕТ СН'!$H$24</f>
        <v>5535.4207248900002</v>
      </c>
      <c r="I101" s="36">
        <f>SUMIFS(СВЦЭМ!$D$39:$D$782,СВЦЭМ!$A$39:$A$782,$A101,СВЦЭМ!$B$39:$B$782,I$83)+'СЕТ СН'!$H$14+СВЦЭМ!$D$10+'СЕТ СН'!$H$5-'СЕТ СН'!$H$24</f>
        <v>5516.3878314499998</v>
      </c>
      <c r="J101" s="36">
        <f>SUMIFS(СВЦЭМ!$D$39:$D$782,СВЦЭМ!$A$39:$A$782,$A101,СВЦЭМ!$B$39:$B$782,J$83)+'СЕТ СН'!$H$14+СВЦЭМ!$D$10+'СЕТ СН'!$H$5-'СЕТ СН'!$H$24</f>
        <v>5469.8285843100002</v>
      </c>
      <c r="K101" s="36">
        <f>SUMIFS(СВЦЭМ!$D$39:$D$782,СВЦЭМ!$A$39:$A$782,$A101,СВЦЭМ!$B$39:$B$782,K$83)+'СЕТ СН'!$H$14+СВЦЭМ!$D$10+'СЕТ СН'!$H$5-'СЕТ СН'!$H$24</f>
        <v>5401.1507121499999</v>
      </c>
      <c r="L101" s="36">
        <f>SUMIFS(СВЦЭМ!$D$39:$D$782,СВЦЭМ!$A$39:$A$782,$A101,СВЦЭМ!$B$39:$B$782,L$83)+'СЕТ СН'!$H$14+СВЦЭМ!$D$10+'СЕТ СН'!$H$5-'СЕТ СН'!$H$24</f>
        <v>5351.1948181500002</v>
      </c>
      <c r="M101" s="36">
        <f>SUMIFS(СВЦЭМ!$D$39:$D$782,СВЦЭМ!$A$39:$A$782,$A101,СВЦЭМ!$B$39:$B$782,M$83)+'СЕТ СН'!$H$14+СВЦЭМ!$D$10+'СЕТ СН'!$H$5-'СЕТ СН'!$H$24</f>
        <v>5337.8549644499999</v>
      </c>
      <c r="N101" s="36">
        <f>SUMIFS(СВЦЭМ!$D$39:$D$782,СВЦЭМ!$A$39:$A$782,$A101,СВЦЭМ!$B$39:$B$782,N$83)+'СЕТ СН'!$H$14+СВЦЭМ!$D$10+'СЕТ СН'!$H$5-'СЕТ СН'!$H$24</f>
        <v>5373.3545491000004</v>
      </c>
      <c r="O101" s="36">
        <f>SUMIFS(СВЦЭМ!$D$39:$D$782,СВЦЭМ!$A$39:$A$782,$A101,СВЦЭМ!$B$39:$B$782,O$83)+'СЕТ СН'!$H$14+СВЦЭМ!$D$10+'СЕТ СН'!$H$5-'СЕТ СН'!$H$24</f>
        <v>5345.8653036400001</v>
      </c>
      <c r="P101" s="36">
        <f>SUMIFS(СВЦЭМ!$D$39:$D$782,СВЦЭМ!$A$39:$A$782,$A101,СВЦЭМ!$B$39:$B$782,P$83)+'СЕТ СН'!$H$14+СВЦЭМ!$D$10+'СЕТ СН'!$H$5-'СЕТ СН'!$H$24</f>
        <v>5364.2432529400003</v>
      </c>
      <c r="Q101" s="36">
        <f>SUMIFS(СВЦЭМ!$D$39:$D$782,СВЦЭМ!$A$39:$A$782,$A101,СВЦЭМ!$B$39:$B$782,Q$83)+'СЕТ СН'!$H$14+СВЦЭМ!$D$10+'СЕТ СН'!$H$5-'СЕТ СН'!$H$24</f>
        <v>5372.02148554</v>
      </c>
      <c r="R101" s="36">
        <f>SUMIFS(СВЦЭМ!$D$39:$D$782,СВЦЭМ!$A$39:$A$782,$A101,СВЦЭМ!$B$39:$B$782,R$83)+'СЕТ СН'!$H$14+СВЦЭМ!$D$10+'СЕТ СН'!$H$5-'СЕТ СН'!$H$24</f>
        <v>5425.2837505200005</v>
      </c>
      <c r="S101" s="36">
        <f>SUMIFS(СВЦЭМ!$D$39:$D$782,СВЦЭМ!$A$39:$A$782,$A101,СВЦЭМ!$B$39:$B$782,S$83)+'СЕТ СН'!$H$14+СВЦЭМ!$D$10+'СЕТ СН'!$H$5-'СЕТ СН'!$H$24</f>
        <v>5386.7056300499999</v>
      </c>
      <c r="T101" s="36">
        <f>SUMIFS(СВЦЭМ!$D$39:$D$782,СВЦЭМ!$A$39:$A$782,$A101,СВЦЭМ!$B$39:$B$782,T$83)+'СЕТ СН'!$H$14+СВЦЭМ!$D$10+'СЕТ СН'!$H$5-'СЕТ СН'!$H$24</f>
        <v>5376.9496391399998</v>
      </c>
      <c r="U101" s="36">
        <f>SUMIFS(СВЦЭМ!$D$39:$D$782,СВЦЭМ!$A$39:$A$782,$A101,СВЦЭМ!$B$39:$B$782,U$83)+'СЕТ СН'!$H$14+СВЦЭМ!$D$10+'СЕТ СН'!$H$5-'СЕТ СН'!$H$24</f>
        <v>5365.3312015400006</v>
      </c>
      <c r="V101" s="36">
        <f>SUMIFS(СВЦЭМ!$D$39:$D$782,СВЦЭМ!$A$39:$A$782,$A101,СВЦЭМ!$B$39:$B$782,V$83)+'СЕТ СН'!$H$14+СВЦЭМ!$D$10+'СЕТ СН'!$H$5-'СЕТ СН'!$H$24</f>
        <v>5331.7776971200001</v>
      </c>
      <c r="W101" s="36">
        <f>SUMIFS(СВЦЭМ!$D$39:$D$782,СВЦЭМ!$A$39:$A$782,$A101,СВЦЭМ!$B$39:$B$782,W$83)+'СЕТ СН'!$H$14+СВЦЭМ!$D$10+'СЕТ СН'!$H$5-'СЕТ СН'!$H$24</f>
        <v>5345.2009337300005</v>
      </c>
      <c r="X101" s="36">
        <f>SUMIFS(СВЦЭМ!$D$39:$D$782,СВЦЭМ!$A$39:$A$782,$A101,СВЦЭМ!$B$39:$B$782,X$83)+'СЕТ СН'!$H$14+СВЦЭМ!$D$10+'СЕТ СН'!$H$5-'СЕТ СН'!$H$24</f>
        <v>5384.99146561</v>
      </c>
      <c r="Y101" s="36">
        <f>SUMIFS(СВЦЭМ!$D$39:$D$782,СВЦЭМ!$A$39:$A$782,$A101,СВЦЭМ!$B$39:$B$782,Y$83)+'СЕТ СН'!$H$14+СВЦЭМ!$D$10+'СЕТ СН'!$H$5-'СЕТ СН'!$H$24</f>
        <v>5411.5361001399997</v>
      </c>
    </row>
    <row r="102" spans="1:25" ht="15.75" x14ac:dyDescent="0.2">
      <c r="A102" s="35">
        <f t="shared" si="2"/>
        <v>45004</v>
      </c>
      <c r="B102" s="36">
        <f>SUMIFS(СВЦЭМ!$D$39:$D$782,СВЦЭМ!$A$39:$A$782,$A102,СВЦЭМ!$B$39:$B$782,B$83)+'СЕТ СН'!$H$14+СВЦЭМ!$D$10+'СЕТ СН'!$H$5-'СЕТ СН'!$H$24</f>
        <v>5455.0271028000006</v>
      </c>
      <c r="C102" s="36">
        <f>SUMIFS(СВЦЭМ!$D$39:$D$782,СВЦЭМ!$A$39:$A$782,$A102,СВЦЭМ!$B$39:$B$782,C$83)+'СЕТ СН'!$H$14+СВЦЭМ!$D$10+'СЕТ СН'!$H$5-'СЕТ СН'!$H$24</f>
        <v>5488.47482141</v>
      </c>
      <c r="D102" s="36">
        <f>SUMIFS(СВЦЭМ!$D$39:$D$782,СВЦЭМ!$A$39:$A$782,$A102,СВЦЭМ!$B$39:$B$782,D$83)+'СЕТ СН'!$H$14+СВЦЭМ!$D$10+'СЕТ СН'!$H$5-'СЕТ СН'!$H$24</f>
        <v>5557.0893270200004</v>
      </c>
      <c r="E102" s="36">
        <f>SUMIFS(СВЦЭМ!$D$39:$D$782,СВЦЭМ!$A$39:$A$782,$A102,СВЦЭМ!$B$39:$B$782,E$83)+'СЕТ СН'!$H$14+СВЦЭМ!$D$10+'СЕТ СН'!$H$5-'СЕТ СН'!$H$24</f>
        <v>5557.4326916400005</v>
      </c>
      <c r="F102" s="36">
        <f>SUMIFS(СВЦЭМ!$D$39:$D$782,СВЦЭМ!$A$39:$A$782,$A102,СВЦЭМ!$B$39:$B$782,F$83)+'СЕТ СН'!$H$14+СВЦЭМ!$D$10+'СЕТ СН'!$H$5-'СЕТ СН'!$H$24</f>
        <v>5559.4160561899998</v>
      </c>
      <c r="G102" s="36">
        <f>SUMIFS(СВЦЭМ!$D$39:$D$782,СВЦЭМ!$A$39:$A$782,$A102,СВЦЭМ!$B$39:$B$782,G$83)+'СЕТ СН'!$H$14+СВЦЭМ!$D$10+'СЕТ СН'!$H$5-'СЕТ СН'!$H$24</f>
        <v>5554.3945898399998</v>
      </c>
      <c r="H102" s="36">
        <f>SUMIFS(СВЦЭМ!$D$39:$D$782,СВЦЭМ!$A$39:$A$782,$A102,СВЦЭМ!$B$39:$B$782,H$83)+'СЕТ СН'!$H$14+СВЦЭМ!$D$10+'СЕТ СН'!$H$5-'СЕТ СН'!$H$24</f>
        <v>5542.8899811000001</v>
      </c>
      <c r="I102" s="36">
        <f>SUMIFS(СВЦЭМ!$D$39:$D$782,СВЦЭМ!$A$39:$A$782,$A102,СВЦЭМ!$B$39:$B$782,I$83)+'СЕТ СН'!$H$14+СВЦЭМ!$D$10+'СЕТ СН'!$H$5-'СЕТ СН'!$H$24</f>
        <v>5495.67918878</v>
      </c>
      <c r="J102" s="36">
        <f>SUMIFS(СВЦЭМ!$D$39:$D$782,СВЦЭМ!$A$39:$A$782,$A102,СВЦЭМ!$B$39:$B$782,J$83)+'СЕТ СН'!$H$14+СВЦЭМ!$D$10+'СЕТ СН'!$H$5-'СЕТ СН'!$H$24</f>
        <v>5487.1831231400001</v>
      </c>
      <c r="K102" s="36">
        <f>SUMIFS(СВЦЭМ!$D$39:$D$782,СВЦЭМ!$A$39:$A$782,$A102,СВЦЭМ!$B$39:$B$782,K$83)+'СЕТ СН'!$H$14+СВЦЭМ!$D$10+'СЕТ СН'!$H$5-'СЕТ СН'!$H$24</f>
        <v>5418.7745505500006</v>
      </c>
      <c r="L102" s="36">
        <f>SUMIFS(СВЦЭМ!$D$39:$D$782,СВЦЭМ!$A$39:$A$782,$A102,СВЦЭМ!$B$39:$B$782,L$83)+'СЕТ СН'!$H$14+СВЦЭМ!$D$10+'СЕТ СН'!$H$5-'СЕТ СН'!$H$24</f>
        <v>5385.3482044100001</v>
      </c>
      <c r="M102" s="36">
        <f>SUMIFS(СВЦЭМ!$D$39:$D$782,СВЦЭМ!$A$39:$A$782,$A102,СВЦЭМ!$B$39:$B$782,M$83)+'СЕТ СН'!$H$14+СВЦЭМ!$D$10+'СЕТ СН'!$H$5-'СЕТ СН'!$H$24</f>
        <v>5380.1007091600004</v>
      </c>
      <c r="N102" s="36">
        <f>SUMIFS(СВЦЭМ!$D$39:$D$782,СВЦЭМ!$A$39:$A$782,$A102,СВЦЭМ!$B$39:$B$782,N$83)+'СЕТ СН'!$H$14+СВЦЭМ!$D$10+'СЕТ СН'!$H$5-'СЕТ СН'!$H$24</f>
        <v>5402.1654240400003</v>
      </c>
      <c r="O102" s="36">
        <f>SUMIFS(СВЦЭМ!$D$39:$D$782,СВЦЭМ!$A$39:$A$782,$A102,СВЦЭМ!$B$39:$B$782,O$83)+'СЕТ СН'!$H$14+СВЦЭМ!$D$10+'СЕТ СН'!$H$5-'СЕТ СН'!$H$24</f>
        <v>5423.3847704600003</v>
      </c>
      <c r="P102" s="36">
        <f>SUMIFS(СВЦЭМ!$D$39:$D$782,СВЦЭМ!$A$39:$A$782,$A102,СВЦЭМ!$B$39:$B$782,P$83)+'СЕТ СН'!$H$14+СВЦЭМ!$D$10+'СЕТ СН'!$H$5-'СЕТ СН'!$H$24</f>
        <v>5426.8470174000004</v>
      </c>
      <c r="Q102" s="36">
        <f>SUMIFS(СВЦЭМ!$D$39:$D$782,СВЦЭМ!$A$39:$A$782,$A102,СВЦЭМ!$B$39:$B$782,Q$83)+'СЕТ СН'!$H$14+СВЦЭМ!$D$10+'СЕТ СН'!$H$5-'СЕТ СН'!$H$24</f>
        <v>5431.3099639499997</v>
      </c>
      <c r="R102" s="36">
        <f>SUMIFS(СВЦЭМ!$D$39:$D$782,СВЦЭМ!$A$39:$A$782,$A102,СВЦЭМ!$B$39:$B$782,R$83)+'СЕТ СН'!$H$14+СВЦЭМ!$D$10+'СЕТ СН'!$H$5-'СЕТ СН'!$H$24</f>
        <v>5436.6718937799997</v>
      </c>
      <c r="S102" s="36">
        <f>SUMIFS(СВЦЭМ!$D$39:$D$782,СВЦЭМ!$A$39:$A$782,$A102,СВЦЭМ!$B$39:$B$782,S$83)+'СЕТ СН'!$H$14+СВЦЭМ!$D$10+'СЕТ СН'!$H$5-'СЕТ СН'!$H$24</f>
        <v>5416.7521696200001</v>
      </c>
      <c r="T102" s="36">
        <f>SUMIFS(СВЦЭМ!$D$39:$D$782,СВЦЭМ!$A$39:$A$782,$A102,СВЦЭМ!$B$39:$B$782,T$83)+'СЕТ СН'!$H$14+СВЦЭМ!$D$10+'СЕТ СН'!$H$5-'СЕТ СН'!$H$24</f>
        <v>5403.4061342300001</v>
      </c>
      <c r="U102" s="36">
        <f>SUMIFS(СВЦЭМ!$D$39:$D$782,СВЦЭМ!$A$39:$A$782,$A102,СВЦЭМ!$B$39:$B$782,U$83)+'СЕТ СН'!$H$14+СВЦЭМ!$D$10+'СЕТ СН'!$H$5-'СЕТ СН'!$H$24</f>
        <v>5371.1690964500003</v>
      </c>
      <c r="V102" s="36">
        <f>SUMIFS(СВЦЭМ!$D$39:$D$782,СВЦЭМ!$A$39:$A$782,$A102,СВЦЭМ!$B$39:$B$782,V$83)+'СЕТ СН'!$H$14+СВЦЭМ!$D$10+'СЕТ СН'!$H$5-'СЕТ СН'!$H$24</f>
        <v>5357.6173897600002</v>
      </c>
      <c r="W102" s="36">
        <f>SUMIFS(СВЦЭМ!$D$39:$D$782,СВЦЭМ!$A$39:$A$782,$A102,СВЦЭМ!$B$39:$B$782,W$83)+'СЕТ СН'!$H$14+СВЦЭМ!$D$10+'СЕТ СН'!$H$5-'СЕТ СН'!$H$24</f>
        <v>5363.4702402800003</v>
      </c>
      <c r="X102" s="36">
        <f>SUMIFS(СВЦЭМ!$D$39:$D$782,СВЦЭМ!$A$39:$A$782,$A102,СВЦЭМ!$B$39:$B$782,X$83)+'СЕТ СН'!$H$14+СВЦЭМ!$D$10+'СЕТ СН'!$H$5-'СЕТ СН'!$H$24</f>
        <v>5407.7386177200005</v>
      </c>
      <c r="Y102" s="36">
        <f>SUMIFS(СВЦЭМ!$D$39:$D$782,СВЦЭМ!$A$39:$A$782,$A102,СВЦЭМ!$B$39:$B$782,Y$83)+'СЕТ СН'!$H$14+СВЦЭМ!$D$10+'СЕТ СН'!$H$5-'СЕТ СН'!$H$24</f>
        <v>5461.6330697200001</v>
      </c>
    </row>
    <row r="103" spans="1:25" ht="15.75" x14ac:dyDescent="0.2">
      <c r="A103" s="35">
        <f t="shared" si="2"/>
        <v>45005</v>
      </c>
      <c r="B103" s="36">
        <f>SUMIFS(СВЦЭМ!$D$39:$D$782,СВЦЭМ!$A$39:$A$782,$A103,СВЦЭМ!$B$39:$B$782,B$83)+'СЕТ СН'!$H$14+СВЦЭМ!$D$10+'СЕТ СН'!$H$5-'СЕТ СН'!$H$24</f>
        <v>5464.33841975</v>
      </c>
      <c r="C103" s="36">
        <f>SUMIFS(СВЦЭМ!$D$39:$D$782,СВЦЭМ!$A$39:$A$782,$A103,СВЦЭМ!$B$39:$B$782,C$83)+'СЕТ СН'!$H$14+СВЦЭМ!$D$10+'СЕТ СН'!$H$5-'СЕТ СН'!$H$24</f>
        <v>5512.48895696</v>
      </c>
      <c r="D103" s="36">
        <f>SUMIFS(СВЦЭМ!$D$39:$D$782,СВЦЭМ!$A$39:$A$782,$A103,СВЦЭМ!$B$39:$B$782,D$83)+'СЕТ СН'!$H$14+СВЦЭМ!$D$10+'СЕТ СН'!$H$5-'СЕТ СН'!$H$24</f>
        <v>5533.1614125800006</v>
      </c>
      <c r="E103" s="36">
        <f>SUMIFS(СВЦЭМ!$D$39:$D$782,СВЦЭМ!$A$39:$A$782,$A103,СВЦЭМ!$B$39:$B$782,E$83)+'СЕТ СН'!$H$14+СВЦЭМ!$D$10+'СЕТ СН'!$H$5-'СЕТ СН'!$H$24</f>
        <v>5549.51965905</v>
      </c>
      <c r="F103" s="36">
        <f>SUMIFS(СВЦЭМ!$D$39:$D$782,СВЦЭМ!$A$39:$A$782,$A103,СВЦЭМ!$B$39:$B$782,F$83)+'СЕТ СН'!$H$14+СВЦЭМ!$D$10+'СЕТ СН'!$H$5-'СЕТ СН'!$H$24</f>
        <v>5535.7897277600005</v>
      </c>
      <c r="G103" s="36">
        <f>SUMIFS(СВЦЭМ!$D$39:$D$782,СВЦЭМ!$A$39:$A$782,$A103,СВЦЭМ!$B$39:$B$782,G$83)+'СЕТ СН'!$H$14+СВЦЭМ!$D$10+'СЕТ СН'!$H$5-'СЕТ СН'!$H$24</f>
        <v>5526.1962825700002</v>
      </c>
      <c r="H103" s="36">
        <f>SUMIFS(СВЦЭМ!$D$39:$D$782,СВЦЭМ!$A$39:$A$782,$A103,СВЦЭМ!$B$39:$B$782,H$83)+'СЕТ СН'!$H$14+СВЦЭМ!$D$10+'СЕТ СН'!$H$5-'СЕТ СН'!$H$24</f>
        <v>5559.7474974200004</v>
      </c>
      <c r="I103" s="36">
        <f>SUMIFS(СВЦЭМ!$D$39:$D$782,СВЦЭМ!$A$39:$A$782,$A103,СВЦЭМ!$B$39:$B$782,I$83)+'СЕТ СН'!$H$14+СВЦЭМ!$D$10+'СЕТ СН'!$H$5-'СЕТ СН'!$H$24</f>
        <v>5470.4512333100001</v>
      </c>
      <c r="J103" s="36">
        <f>SUMIFS(СВЦЭМ!$D$39:$D$782,СВЦЭМ!$A$39:$A$782,$A103,СВЦЭМ!$B$39:$B$782,J$83)+'СЕТ СН'!$H$14+СВЦЭМ!$D$10+'СЕТ СН'!$H$5-'СЕТ СН'!$H$24</f>
        <v>5467.2393240199999</v>
      </c>
      <c r="K103" s="36">
        <f>SUMIFS(СВЦЭМ!$D$39:$D$782,СВЦЭМ!$A$39:$A$782,$A103,СВЦЭМ!$B$39:$B$782,K$83)+'СЕТ СН'!$H$14+СВЦЭМ!$D$10+'СЕТ СН'!$H$5-'СЕТ СН'!$H$24</f>
        <v>5432.7717152000005</v>
      </c>
      <c r="L103" s="36">
        <f>SUMIFS(СВЦЭМ!$D$39:$D$782,СВЦЭМ!$A$39:$A$782,$A103,СВЦЭМ!$B$39:$B$782,L$83)+'СЕТ СН'!$H$14+СВЦЭМ!$D$10+'СЕТ СН'!$H$5-'СЕТ СН'!$H$24</f>
        <v>5423.85260285</v>
      </c>
      <c r="M103" s="36">
        <f>SUMIFS(СВЦЭМ!$D$39:$D$782,СВЦЭМ!$A$39:$A$782,$A103,СВЦЭМ!$B$39:$B$782,M$83)+'СЕТ СН'!$H$14+СВЦЭМ!$D$10+'СЕТ СН'!$H$5-'СЕТ СН'!$H$24</f>
        <v>5436.9518673700004</v>
      </c>
      <c r="N103" s="36">
        <f>SUMIFS(СВЦЭМ!$D$39:$D$782,СВЦЭМ!$A$39:$A$782,$A103,СВЦЭМ!$B$39:$B$782,N$83)+'СЕТ СН'!$H$14+СВЦЭМ!$D$10+'СЕТ СН'!$H$5-'СЕТ СН'!$H$24</f>
        <v>5479.89093211</v>
      </c>
      <c r="O103" s="36">
        <f>SUMIFS(СВЦЭМ!$D$39:$D$782,СВЦЭМ!$A$39:$A$782,$A103,СВЦЭМ!$B$39:$B$782,O$83)+'СЕТ СН'!$H$14+СВЦЭМ!$D$10+'СЕТ СН'!$H$5-'СЕТ СН'!$H$24</f>
        <v>5509.1356163</v>
      </c>
      <c r="P103" s="36">
        <f>SUMIFS(СВЦЭМ!$D$39:$D$782,СВЦЭМ!$A$39:$A$782,$A103,СВЦЭМ!$B$39:$B$782,P$83)+'СЕТ СН'!$H$14+СВЦЭМ!$D$10+'СЕТ СН'!$H$5-'СЕТ СН'!$H$24</f>
        <v>5515.3859718200001</v>
      </c>
      <c r="Q103" s="36">
        <f>SUMIFS(СВЦЭМ!$D$39:$D$782,СВЦЭМ!$A$39:$A$782,$A103,СВЦЭМ!$B$39:$B$782,Q$83)+'СЕТ СН'!$H$14+СВЦЭМ!$D$10+'СЕТ СН'!$H$5-'СЕТ СН'!$H$24</f>
        <v>5526.1454164000006</v>
      </c>
      <c r="R103" s="36">
        <f>SUMIFS(СВЦЭМ!$D$39:$D$782,СВЦЭМ!$A$39:$A$782,$A103,СВЦЭМ!$B$39:$B$782,R$83)+'СЕТ СН'!$H$14+СВЦЭМ!$D$10+'СЕТ СН'!$H$5-'СЕТ СН'!$H$24</f>
        <v>5520.7058156900002</v>
      </c>
      <c r="S103" s="36">
        <f>SUMIFS(СВЦЭМ!$D$39:$D$782,СВЦЭМ!$A$39:$A$782,$A103,СВЦЭМ!$B$39:$B$782,S$83)+'СЕТ СН'!$H$14+СВЦЭМ!$D$10+'СЕТ СН'!$H$5-'СЕТ СН'!$H$24</f>
        <v>5502.1206218400002</v>
      </c>
      <c r="T103" s="36">
        <f>SUMIFS(СВЦЭМ!$D$39:$D$782,СВЦЭМ!$A$39:$A$782,$A103,СВЦЭМ!$B$39:$B$782,T$83)+'СЕТ СН'!$H$14+СВЦЭМ!$D$10+'СЕТ СН'!$H$5-'СЕТ СН'!$H$24</f>
        <v>5474.7512472300004</v>
      </c>
      <c r="U103" s="36">
        <f>SUMIFS(СВЦЭМ!$D$39:$D$782,СВЦЭМ!$A$39:$A$782,$A103,СВЦЭМ!$B$39:$B$782,U$83)+'СЕТ СН'!$H$14+СВЦЭМ!$D$10+'СЕТ СН'!$H$5-'СЕТ СН'!$H$24</f>
        <v>5434.4615850400005</v>
      </c>
      <c r="V103" s="36">
        <f>SUMIFS(СВЦЭМ!$D$39:$D$782,СВЦЭМ!$A$39:$A$782,$A103,СВЦЭМ!$B$39:$B$782,V$83)+'СЕТ СН'!$H$14+СВЦЭМ!$D$10+'СЕТ СН'!$H$5-'СЕТ СН'!$H$24</f>
        <v>5421.25365048</v>
      </c>
      <c r="W103" s="36">
        <f>SUMIFS(СВЦЭМ!$D$39:$D$782,СВЦЭМ!$A$39:$A$782,$A103,СВЦЭМ!$B$39:$B$782,W$83)+'СЕТ СН'!$H$14+СВЦЭМ!$D$10+'СЕТ СН'!$H$5-'СЕТ СН'!$H$24</f>
        <v>5420.6991590199996</v>
      </c>
      <c r="X103" s="36">
        <f>SUMIFS(СВЦЭМ!$D$39:$D$782,СВЦЭМ!$A$39:$A$782,$A103,СВЦЭМ!$B$39:$B$782,X$83)+'СЕТ СН'!$H$14+СВЦЭМ!$D$10+'СЕТ СН'!$H$5-'СЕТ СН'!$H$24</f>
        <v>5465.3865788000003</v>
      </c>
      <c r="Y103" s="36">
        <f>SUMIFS(СВЦЭМ!$D$39:$D$782,СВЦЭМ!$A$39:$A$782,$A103,СВЦЭМ!$B$39:$B$782,Y$83)+'СЕТ СН'!$H$14+СВЦЭМ!$D$10+'СЕТ СН'!$H$5-'СЕТ СН'!$H$24</f>
        <v>5503.9758226499998</v>
      </c>
    </row>
    <row r="104" spans="1:25" ht="15.75" x14ac:dyDescent="0.2">
      <c r="A104" s="35">
        <f t="shared" si="2"/>
        <v>45006</v>
      </c>
      <c r="B104" s="36">
        <f>SUMIFS(СВЦЭМ!$D$39:$D$782,СВЦЭМ!$A$39:$A$782,$A104,СВЦЭМ!$B$39:$B$782,B$83)+'СЕТ СН'!$H$14+СВЦЭМ!$D$10+'СЕТ СН'!$H$5-'СЕТ СН'!$H$24</f>
        <v>5420.6906984799998</v>
      </c>
      <c r="C104" s="36">
        <f>SUMIFS(СВЦЭМ!$D$39:$D$782,СВЦЭМ!$A$39:$A$782,$A104,СВЦЭМ!$B$39:$B$782,C$83)+'СЕТ СН'!$H$14+СВЦЭМ!$D$10+'СЕТ СН'!$H$5-'СЕТ СН'!$H$24</f>
        <v>5468.1448164399999</v>
      </c>
      <c r="D104" s="36">
        <f>SUMIFS(СВЦЭМ!$D$39:$D$782,СВЦЭМ!$A$39:$A$782,$A104,СВЦЭМ!$B$39:$B$782,D$83)+'СЕТ СН'!$H$14+СВЦЭМ!$D$10+'СЕТ СН'!$H$5-'СЕТ СН'!$H$24</f>
        <v>5495.4176650400004</v>
      </c>
      <c r="E104" s="36">
        <f>SUMIFS(СВЦЭМ!$D$39:$D$782,СВЦЭМ!$A$39:$A$782,$A104,СВЦЭМ!$B$39:$B$782,E$83)+'СЕТ СН'!$H$14+СВЦЭМ!$D$10+'СЕТ СН'!$H$5-'СЕТ СН'!$H$24</f>
        <v>5502.4545757100004</v>
      </c>
      <c r="F104" s="36">
        <f>SUMIFS(СВЦЭМ!$D$39:$D$782,СВЦЭМ!$A$39:$A$782,$A104,СВЦЭМ!$B$39:$B$782,F$83)+'СЕТ СН'!$H$14+СВЦЭМ!$D$10+'СЕТ СН'!$H$5-'СЕТ СН'!$H$24</f>
        <v>5470.5145061800004</v>
      </c>
      <c r="G104" s="36">
        <f>SUMIFS(СВЦЭМ!$D$39:$D$782,СВЦЭМ!$A$39:$A$782,$A104,СВЦЭМ!$B$39:$B$782,G$83)+'СЕТ СН'!$H$14+СВЦЭМ!$D$10+'СЕТ СН'!$H$5-'СЕТ СН'!$H$24</f>
        <v>5472.6936723600002</v>
      </c>
      <c r="H104" s="36">
        <f>SUMIFS(СВЦЭМ!$D$39:$D$782,СВЦЭМ!$A$39:$A$782,$A104,СВЦЭМ!$B$39:$B$782,H$83)+'СЕТ СН'!$H$14+СВЦЭМ!$D$10+'СЕТ СН'!$H$5-'СЕТ СН'!$H$24</f>
        <v>5412.59252595</v>
      </c>
      <c r="I104" s="36">
        <f>SUMIFS(СВЦЭМ!$D$39:$D$782,СВЦЭМ!$A$39:$A$782,$A104,СВЦЭМ!$B$39:$B$782,I$83)+'СЕТ СН'!$H$14+СВЦЭМ!$D$10+'СЕТ СН'!$H$5-'СЕТ СН'!$H$24</f>
        <v>5350.7816938599999</v>
      </c>
      <c r="J104" s="36">
        <f>SUMIFS(СВЦЭМ!$D$39:$D$782,СВЦЭМ!$A$39:$A$782,$A104,СВЦЭМ!$B$39:$B$782,J$83)+'СЕТ СН'!$H$14+СВЦЭМ!$D$10+'СЕТ СН'!$H$5-'СЕТ СН'!$H$24</f>
        <v>5349.2807887300005</v>
      </c>
      <c r="K104" s="36">
        <f>SUMIFS(СВЦЭМ!$D$39:$D$782,СВЦЭМ!$A$39:$A$782,$A104,СВЦЭМ!$B$39:$B$782,K$83)+'СЕТ СН'!$H$14+СВЦЭМ!$D$10+'СЕТ СН'!$H$5-'СЕТ СН'!$H$24</f>
        <v>5333.7866415500002</v>
      </c>
      <c r="L104" s="36">
        <f>SUMIFS(СВЦЭМ!$D$39:$D$782,СВЦЭМ!$A$39:$A$782,$A104,СВЦЭМ!$B$39:$B$782,L$83)+'СЕТ СН'!$H$14+СВЦЭМ!$D$10+'СЕТ СН'!$H$5-'СЕТ СН'!$H$24</f>
        <v>5342.3211453800004</v>
      </c>
      <c r="M104" s="36">
        <f>SUMIFS(СВЦЭМ!$D$39:$D$782,СВЦЭМ!$A$39:$A$782,$A104,СВЦЭМ!$B$39:$B$782,M$83)+'СЕТ СН'!$H$14+СВЦЭМ!$D$10+'СЕТ СН'!$H$5-'СЕТ СН'!$H$24</f>
        <v>5383.3508977299998</v>
      </c>
      <c r="N104" s="36">
        <f>SUMIFS(СВЦЭМ!$D$39:$D$782,СВЦЭМ!$A$39:$A$782,$A104,СВЦЭМ!$B$39:$B$782,N$83)+'СЕТ СН'!$H$14+СВЦЭМ!$D$10+'СЕТ СН'!$H$5-'СЕТ СН'!$H$24</f>
        <v>5416.5107551900001</v>
      </c>
      <c r="O104" s="36">
        <f>SUMIFS(СВЦЭМ!$D$39:$D$782,СВЦЭМ!$A$39:$A$782,$A104,СВЦЭМ!$B$39:$B$782,O$83)+'СЕТ СН'!$H$14+СВЦЭМ!$D$10+'СЕТ СН'!$H$5-'СЕТ СН'!$H$24</f>
        <v>5459.0936462899999</v>
      </c>
      <c r="P104" s="36">
        <f>SUMIFS(СВЦЭМ!$D$39:$D$782,СВЦЭМ!$A$39:$A$782,$A104,СВЦЭМ!$B$39:$B$782,P$83)+'СЕТ СН'!$H$14+СВЦЭМ!$D$10+'СЕТ СН'!$H$5-'СЕТ СН'!$H$24</f>
        <v>5475.5491025900001</v>
      </c>
      <c r="Q104" s="36">
        <f>SUMIFS(СВЦЭМ!$D$39:$D$782,СВЦЭМ!$A$39:$A$782,$A104,СВЦЭМ!$B$39:$B$782,Q$83)+'СЕТ СН'!$H$14+СВЦЭМ!$D$10+'СЕТ СН'!$H$5-'СЕТ СН'!$H$24</f>
        <v>5479.1426913599998</v>
      </c>
      <c r="R104" s="36">
        <f>SUMIFS(СВЦЭМ!$D$39:$D$782,СВЦЭМ!$A$39:$A$782,$A104,СВЦЭМ!$B$39:$B$782,R$83)+'СЕТ СН'!$H$14+СВЦЭМ!$D$10+'СЕТ СН'!$H$5-'СЕТ СН'!$H$24</f>
        <v>5472.5995459400001</v>
      </c>
      <c r="S104" s="36">
        <f>SUMIFS(СВЦЭМ!$D$39:$D$782,СВЦЭМ!$A$39:$A$782,$A104,СВЦЭМ!$B$39:$B$782,S$83)+'СЕТ СН'!$H$14+СВЦЭМ!$D$10+'СЕТ СН'!$H$5-'СЕТ СН'!$H$24</f>
        <v>5453.6629734199996</v>
      </c>
      <c r="T104" s="36">
        <f>SUMIFS(СВЦЭМ!$D$39:$D$782,СВЦЭМ!$A$39:$A$782,$A104,СВЦЭМ!$B$39:$B$782,T$83)+'СЕТ СН'!$H$14+СВЦЭМ!$D$10+'СЕТ СН'!$H$5-'СЕТ СН'!$H$24</f>
        <v>5426.2423036199998</v>
      </c>
      <c r="U104" s="36">
        <f>SUMIFS(СВЦЭМ!$D$39:$D$782,СВЦЭМ!$A$39:$A$782,$A104,СВЦЭМ!$B$39:$B$782,U$83)+'СЕТ СН'!$H$14+СВЦЭМ!$D$10+'СЕТ СН'!$H$5-'СЕТ СН'!$H$24</f>
        <v>5396.1071190399998</v>
      </c>
      <c r="V104" s="36">
        <f>SUMIFS(СВЦЭМ!$D$39:$D$782,СВЦЭМ!$A$39:$A$782,$A104,СВЦЭМ!$B$39:$B$782,V$83)+'СЕТ СН'!$H$14+СВЦЭМ!$D$10+'СЕТ СН'!$H$5-'СЕТ СН'!$H$24</f>
        <v>5381.0573944600001</v>
      </c>
      <c r="W104" s="36">
        <f>SUMIFS(СВЦЭМ!$D$39:$D$782,СВЦЭМ!$A$39:$A$782,$A104,СВЦЭМ!$B$39:$B$782,W$83)+'СЕТ СН'!$H$14+СВЦЭМ!$D$10+'СЕТ СН'!$H$5-'СЕТ СН'!$H$24</f>
        <v>5387.2418332400002</v>
      </c>
      <c r="X104" s="36">
        <f>SUMIFS(СВЦЭМ!$D$39:$D$782,СВЦЭМ!$A$39:$A$782,$A104,СВЦЭМ!$B$39:$B$782,X$83)+'СЕТ СН'!$H$14+СВЦЭМ!$D$10+'СЕТ СН'!$H$5-'СЕТ СН'!$H$24</f>
        <v>5418.8136792400001</v>
      </c>
      <c r="Y104" s="36">
        <f>SUMIFS(СВЦЭМ!$D$39:$D$782,СВЦЭМ!$A$39:$A$782,$A104,СВЦЭМ!$B$39:$B$782,Y$83)+'СЕТ СН'!$H$14+СВЦЭМ!$D$10+'СЕТ СН'!$H$5-'СЕТ СН'!$H$24</f>
        <v>5452.3774765899998</v>
      </c>
    </row>
    <row r="105" spans="1:25" ht="15.75" x14ac:dyDescent="0.2">
      <c r="A105" s="35">
        <f t="shared" si="2"/>
        <v>45007</v>
      </c>
      <c r="B105" s="36">
        <f>SUMIFS(СВЦЭМ!$D$39:$D$782,СВЦЭМ!$A$39:$A$782,$A105,СВЦЭМ!$B$39:$B$782,B$83)+'СЕТ СН'!$H$14+СВЦЭМ!$D$10+'СЕТ СН'!$H$5-'СЕТ СН'!$H$24</f>
        <v>5563.59110891</v>
      </c>
      <c r="C105" s="36">
        <f>SUMIFS(СВЦЭМ!$D$39:$D$782,СВЦЭМ!$A$39:$A$782,$A105,СВЦЭМ!$B$39:$B$782,C$83)+'СЕТ СН'!$H$14+СВЦЭМ!$D$10+'СЕТ СН'!$H$5-'СЕТ СН'!$H$24</f>
        <v>5612.6551840400007</v>
      </c>
      <c r="D105" s="36">
        <f>SUMIFS(СВЦЭМ!$D$39:$D$782,СВЦЭМ!$A$39:$A$782,$A105,СВЦЭМ!$B$39:$B$782,D$83)+'СЕТ СН'!$H$14+СВЦЭМ!$D$10+'СЕТ СН'!$H$5-'СЕТ СН'!$H$24</f>
        <v>5691.3904843100008</v>
      </c>
      <c r="E105" s="36">
        <f>SUMIFS(СВЦЭМ!$D$39:$D$782,СВЦЭМ!$A$39:$A$782,$A105,СВЦЭМ!$B$39:$B$782,E$83)+'СЕТ СН'!$H$14+СВЦЭМ!$D$10+'СЕТ СН'!$H$5-'СЕТ СН'!$H$24</f>
        <v>5703.9057107000008</v>
      </c>
      <c r="F105" s="36">
        <f>SUMIFS(СВЦЭМ!$D$39:$D$782,СВЦЭМ!$A$39:$A$782,$A105,СВЦЭМ!$B$39:$B$782,F$83)+'СЕТ СН'!$H$14+СВЦЭМ!$D$10+'СЕТ СН'!$H$5-'СЕТ СН'!$H$24</f>
        <v>5714.9668738300006</v>
      </c>
      <c r="G105" s="36">
        <f>SUMIFS(СВЦЭМ!$D$39:$D$782,СВЦЭМ!$A$39:$A$782,$A105,СВЦЭМ!$B$39:$B$782,G$83)+'СЕТ СН'!$H$14+СВЦЭМ!$D$10+'СЕТ СН'!$H$5-'СЕТ СН'!$H$24</f>
        <v>5679.2390099000004</v>
      </c>
      <c r="H105" s="36">
        <f>SUMIFS(СВЦЭМ!$D$39:$D$782,СВЦЭМ!$A$39:$A$782,$A105,СВЦЭМ!$B$39:$B$782,H$83)+'СЕТ СН'!$H$14+СВЦЭМ!$D$10+'СЕТ СН'!$H$5-'СЕТ СН'!$H$24</f>
        <v>5619.5228632199996</v>
      </c>
      <c r="I105" s="36">
        <f>SUMIFS(СВЦЭМ!$D$39:$D$782,СВЦЭМ!$A$39:$A$782,$A105,СВЦЭМ!$B$39:$B$782,I$83)+'СЕТ СН'!$H$14+СВЦЭМ!$D$10+'СЕТ СН'!$H$5-'СЕТ СН'!$H$24</f>
        <v>5566.8598928199999</v>
      </c>
      <c r="J105" s="36">
        <f>SUMIFS(СВЦЭМ!$D$39:$D$782,СВЦЭМ!$A$39:$A$782,$A105,СВЦЭМ!$B$39:$B$782,J$83)+'СЕТ СН'!$H$14+СВЦЭМ!$D$10+'СЕТ СН'!$H$5-'СЕТ СН'!$H$24</f>
        <v>5556.9104799400002</v>
      </c>
      <c r="K105" s="36">
        <f>SUMIFS(СВЦЭМ!$D$39:$D$782,СВЦЭМ!$A$39:$A$782,$A105,СВЦЭМ!$B$39:$B$782,K$83)+'СЕТ СН'!$H$14+СВЦЭМ!$D$10+'СЕТ СН'!$H$5-'СЕТ СН'!$H$24</f>
        <v>5534.2280887800007</v>
      </c>
      <c r="L105" s="36">
        <f>SUMIFS(СВЦЭМ!$D$39:$D$782,СВЦЭМ!$A$39:$A$782,$A105,СВЦЭМ!$B$39:$B$782,L$83)+'СЕТ СН'!$H$14+СВЦЭМ!$D$10+'СЕТ СН'!$H$5-'СЕТ СН'!$H$24</f>
        <v>5536.5833947900001</v>
      </c>
      <c r="M105" s="36">
        <f>SUMIFS(СВЦЭМ!$D$39:$D$782,СВЦЭМ!$A$39:$A$782,$A105,СВЦЭМ!$B$39:$B$782,M$83)+'СЕТ СН'!$H$14+СВЦЭМ!$D$10+'СЕТ СН'!$H$5-'СЕТ СН'!$H$24</f>
        <v>5509.79012212</v>
      </c>
      <c r="N105" s="36">
        <f>SUMIFS(СВЦЭМ!$D$39:$D$782,СВЦЭМ!$A$39:$A$782,$A105,СВЦЭМ!$B$39:$B$782,N$83)+'СЕТ СН'!$H$14+СВЦЭМ!$D$10+'СЕТ СН'!$H$5-'СЕТ СН'!$H$24</f>
        <v>5618.3911814700004</v>
      </c>
      <c r="O105" s="36">
        <f>SUMIFS(СВЦЭМ!$D$39:$D$782,СВЦЭМ!$A$39:$A$782,$A105,СВЦЭМ!$B$39:$B$782,O$83)+'СЕТ СН'!$H$14+СВЦЭМ!$D$10+'СЕТ СН'!$H$5-'СЕТ СН'!$H$24</f>
        <v>5626.1781218899996</v>
      </c>
      <c r="P105" s="36">
        <f>SUMIFS(СВЦЭМ!$D$39:$D$782,СВЦЭМ!$A$39:$A$782,$A105,СВЦЭМ!$B$39:$B$782,P$83)+'СЕТ СН'!$H$14+СВЦЭМ!$D$10+'СЕТ СН'!$H$5-'СЕТ СН'!$H$24</f>
        <v>5629.0635331499998</v>
      </c>
      <c r="Q105" s="36">
        <f>SUMIFS(СВЦЭМ!$D$39:$D$782,СВЦЭМ!$A$39:$A$782,$A105,СВЦЭМ!$B$39:$B$782,Q$83)+'СЕТ СН'!$H$14+СВЦЭМ!$D$10+'СЕТ СН'!$H$5-'СЕТ СН'!$H$24</f>
        <v>5629.7033946400006</v>
      </c>
      <c r="R105" s="36">
        <f>SUMIFS(СВЦЭМ!$D$39:$D$782,СВЦЭМ!$A$39:$A$782,$A105,СВЦЭМ!$B$39:$B$782,R$83)+'СЕТ СН'!$H$14+СВЦЭМ!$D$10+'СЕТ СН'!$H$5-'СЕТ СН'!$H$24</f>
        <v>5599.9164748100002</v>
      </c>
      <c r="S105" s="36">
        <f>SUMIFS(СВЦЭМ!$D$39:$D$782,СВЦЭМ!$A$39:$A$782,$A105,СВЦЭМ!$B$39:$B$782,S$83)+'СЕТ СН'!$H$14+СВЦЭМ!$D$10+'СЕТ СН'!$H$5-'СЕТ СН'!$H$24</f>
        <v>5575.6632923400002</v>
      </c>
      <c r="T105" s="36">
        <f>SUMIFS(СВЦЭМ!$D$39:$D$782,СВЦЭМ!$A$39:$A$782,$A105,СВЦЭМ!$B$39:$B$782,T$83)+'СЕТ СН'!$H$14+СВЦЭМ!$D$10+'СЕТ СН'!$H$5-'СЕТ СН'!$H$24</f>
        <v>5576.9426506400005</v>
      </c>
      <c r="U105" s="36">
        <f>SUMIFS(СВЦЭМ!$D$39:$D$782,СВЦЭМ!$A$39:$A$782,$A105,СВЦЭМ!$B$39:$B$782,U$83)+'СЕТ СН'!$H$14+СВЦЭМ!$D$10+'СЕТ СН'!$H$5-'СЕТ СН'!$H$24</f>
        <v>5533.4279317700002</v>
      </c>
      <c r="V105" s="36">
        <f>SUMIFS(СВЦЭМ!$D$39:$D$782,СВЦЭМ!$A$39:$A$782,$A105,СВЦЭМ!$B$39:$B$782,V$83)+'СЕТ СН'!$H$14+СВЦЭМ!$D$10+'СЕТ СН'!$H$5-'СЕТ СН'!$H$24</f>
        <v>5500.7975874900003</v>
      </c>
      <c r="W105" s="36">
        <f>SUMIFS(СВЦЭМ!$D$39:$D$782,СВЦЭМ!$A$39:$A$782,$A105,СВЦЭМ!$B$39:$B$782,W$83)+'СЕТ СН'!$H$14+СВЦЭМ!$D$10+'СЕТ СН'!$H$5-'СЕТ СН'!$H$24</f>
        <v>5499.0821356200004</v>
      </c>
      <c r="X105" s="36">
        <f>SUMIFS(СВЦЭМ!$D$39:$D$782,СВЦЭМ!$A$39:$A$782,$A105,СВЦЭМ!$B$39:$B$782,X$83)+'СЕТ СН'!$H$14+СВЦЭМ!$D$10+'СЕТ СН'!$H$5-'СЕТ СН'!$H$24</f>
        <v>5508.5759751000005</v>
      </c>
      <c r="Y105" s="36">
        <f>SUMIFS(СВЦЭМ!$D$39:$D$782,СВЦЭМ!$A$39:$A$782,$A105,СВЦЭМ!$B$39:$B$782,Y$83)+'СЕТ СН'!$H$14+СВЦЭМ!$D$10+'СЕТ СН'!$H$5-'СЕТ СН'!$H$24</f>
        <v>5558.8251887599999</v>
      </c>
    </row>
    <row r="106" spans="1:25" ht="15.75" x14ac:dyDescent="0.2">
      <c r="A106" s="35">
        <f t="shared" si="2"/>
        <v>45008</v>
      </c>
      <c r="B106" s="36">
        <f>SUMIFS(СВЦЭМ!$D$39:$D$782,СВЦЭМ!$A$39:$A$782,$A106,СВЦЭМ!$B$39:$B$782,B$83)+'СЕТ СН'!$H$14+СВЦЭМ!$D$10+'СЕТ СН'!$H$5-'СЕТ СН'!$H$24</f>
        <v>5629.3076344399997</v>
      </c>
      <c r="C106" s="36">
        <f>SUMIFS(СВЦЭМ!$D$39:$D$782,СВЦЭМ!$A$39:$A$782,$A106,СВЦЭМ!$B$39:$B$782,C$83)+'СЕТ СН'!$H$14+СВЦЭМ!$D$10+'СЕТ СН'!$H$5-'СЕТ СН'!$H$24</f>
        <v>5699.8597901000003</v>
      </c>
      <c r="D106" s="36">
        <f>SUMIFS(СВЦЭМ!$D$39:$D$782,СВЦЭМ!$A$39:$A$782,$A106,СВЦЭМ!$B$39:$B$782,D$83)+'СЕТ СН'!$H$14+СВЦЭМ!$D$10+'СЕТ СН'!$H$5-'СЕТ СН'!$H$24</f>
        <v>5732.98565633</v>
      </c>
      <c r="E106" s="36">
        <f>SUMIFS(СВЦЭМ!$D$39:$D$782,СВЦЭМ!$A$39:$A$782,$A106,СВЦЭМ!$B$39:$B$782,E$83)+'СЕТ СН'!$H$14+СВЦЭМ!$D$10+'СЕТ СН'!$H$5-'СЕТ СН'!$H$24</f>
        <v>5753.5979867200003</v>
      </c>
      <c r="F106" s="36">
        <f>SUMIFS(СВЦЭМ!$D$39:$D$782,СВЦЭМ!$A$39:$A$782,$A106,СВЦЭМ!$B$39:$B$782,F$83)+'СЕТ СН'!$H$14+СВЦЭМ!$D$10+'СЕТ СН'!$H$5-'СЕТ СН'!$H$24</f>
        <v>5750.0265318399997</v>
      </c>
      <c r="G106" s="36">
        <f>SUMIFS(СВЦЭМ!$D$39:$D$782,СВЦЭМ!$A$39:$A$782,$A106,СВЦЭМ!$B$39:$B$782,G$83)+'СЕТ СН'!$H$14+СВЦЭМ!$D$10+'СЕТ СН'!$H$5-'СЕТ СН'!$H$24</f>
        <v>5680.2116022400005</v>
      </c>
      <c r="H106" s="36">
        <f>SUMIFS(СВЦЭМ!$D$39:$D$782,СВЦЭМ!$A$39:$A$782,$A106,СВЦЭМ!$B$39:$B$782,H$83)+'СЕТ СН'!$H$14+СВЦЭМ!$D$10+'СЕТ СН'!$H$5-'СЕТ СН'!$H$24</f>
        <v>5645.6397582700001</v>
      </c>
      <c r="I106" s="36">
        <f>SUMIFS(СВЦЭМ!$D$39:$D$782,СВЦЭМ!$A$39:$A$782,$A106,СВЦЭМ!$B$39:$B$782,I$83)+'СЕТ СН'!$H$14+СВЦЭМ!$D$10+'СЕТ СН'!$H$5-'СЕТ СН'!$H$24</f>
        <v>5582.3139181400002</v>
      </c>
      <c r="J106" s="36">
        <f>SUMIFS(СВЦЭМ!$D$39:$D$782,СВЦЭМ!$A$39:$A$782,$A106,СВЦЭМ!$B$39:$B$782,J$83)+'СЕТ СН'!$H$14+СВЦЭМ!$D$10+'СЕТ СН'!$H$5-'СЕТ СН'!$H$24</f>
        <v>5564.2511657900004</v>
      </c>
      <c r="K106" s="36">
        <f>SUMIFS(СВЦЭМ!$D$39:$D$782,СВЦЭМ!$A$39:$A$782,$A106,СВЦЭМ!$B$39:$B$782,K$83)+'СЕТ СН'!$H$14+СВЦЭМ!$D$10+'СЕТ СН'!$H$5-'СЕТ СН'!$H$24</f>
        <v>5540.9710863</v>
      </c>
      <c r="L106" s="36">
        <f>SUMIFS(СВЦЭМ!$D$39:$D$782,СВЦЭМ!$A$39:$A$782,$A106,СВЦЭМ!$B$39:$B$782,L$83)+'СЕТ СН'!$H$14+СВЦЭМ!$D$10+'СЕТ СН'!$H$5-'СЕТ СН'!$H$24</f>
        <v>5504.6344599499998</v>
      </c>
      <c r="M106" s="36">
        <f>SUMIFS(СВЦЭМ!$D$39:$D$782,СВЦЭМ!$A$39:$A$782,$A106,СВЦЭМ!$B$39:$B$782,M$83)+'СЕТ СН'!$H$14+СВЦЭМ!$D$10+'СЕТ СН'!$H$5-'СЕТ СН'!$H$24</f>
        <v>5530.1816549699997</v>
      </c>
      <c r="N106" s="36">
        <f>SUMIFS(СВЦЭМ!$D$39:$D$782,СВЦЭМ!$A$39:$A$782,$A106,СВЦЭМ!$B$39:$B$782,N$83)+'СЕТ СН'!$H$14+СВЦЭМ!$D$10+'СЕТ СН'!$H$5-'СЕТ СН'!$H$24</f>
        <v>5572.0703998700001</v>
      </c>
      <c r="O106" s="36">
        <f>SUMIFS(СВЦЭМ!$D$39:$D$782,СВЦЭМ!$A$39:$A$782,$A106,СВЦЭМ!$B$39:$B$782,O$83)+'СЕТ СН'!$H$14+СВЦЭМ!$D$10+'СЕТ СН'!$H$5-'СЕТ СН'!$H$24</f>
        <v>5609.1427279400004</v>
      </c>
      <c r="P106" s="36">
        <f>SUMIFS(СВЦЭМ!$D$39:$D$782,СВЦЭМ!$A$39:$A$782,$A106,СВЦЭМ!$B$39:$B$782,P$83)+'СЕТ СН'!$H$14+СВЦЭМ!$D$10+'СЕТ СН'!$H$5-'СЕТ СН'!$H$24</f>
        <v>5651.6915123899998</v>
      </c>
      <c r="Q106" s="36">
        <f>SUMIFS(СВЦЭМ!$D$39:$D$782,СВЦЭМ!$A$39:$A$782,$A106,СВЦЭМ!$B$39:$B$782,Q$83)+'СЕТ СН'!$H$14+СВЦЭМ!$D$10+'СЕТ СН'!$H$5-'СЕТ СН'!$H$24</f>
        <v>5650.3111250000002</v>
      </c>
      <c r="R106" s="36">
        <f>SUMIFS(СВЦЭМ!$D$39:$D$782,СВЦЭМ!$A$39:$A$782,$A106,СВЦЭМ!$B$39:$B$782,R$83)+'СЕТ СН'!$H$14+СВЦЭМ!$D$10+'СЕТ СН'!$H$5-'СЕТ СН'!$H$24</f>
        <v>5611.1522035100006</v>
      </c>
      <c r="S106" s="36">
        <f>SUMIFS(СВЦЭМ!$D$39:$D$782,СВЦЭМ!$A$39:$A$782,$A106,СВЦЭМ!$B$39:$B$782,S$83)+'СЕТ СН'!$H$14+СВЦЭМ!$D$10+'СЕТ СН'!$H$5-'СЕТ СН'!$H$24</f>
        <v>5595.1846362800006</v>
      </c>
      <c r="T106" s="36">
        <f>SUMIFS(СВЦЭМ!$D$39:$D$782,СВЦЭМ!$A$39:$A$782,$A106,СВЦЭМ!$B$39:$B$782,T$83)+'СЕТ СН'!$H$14+СВЦЭМ!$D$10+'СЕТ СН'!$H$5-'СЕТ СН'!$H$24</f>
        <v>5560.4706800700005</v>
      </c>
      <c r="U106" s="36">
        <f>SUMIFS(СВЦЭМ!$D$39:$D$782,СВЦЭМ!$A$39:$A$782,$A106,СВЦЭМ!$B$39:$B$782,U$83)+'СЕТ СН'!$H$14+СВЦЭМ!$D$10+'СЕТ СН'!$H$5-'СЕТ СН'!$H$24</f>
        <v>5516.5152818200004</v>
      </c>
      <c r="V106" s="36">
        <f>SUMIFS(СВЦЭМ!$D$39:$D$782,СВЦЭМ!$A$39:$A$782,$A106,СВЦЭМ!$B$39:$B$782,V$83)+'СЕТ СН'!$H$14+СВЦЭМ!$D$10+'СЕТ СН'!$H$5-'СЕТ СН'!$H$24</f>
        <v>5502.3200018099997</v>
      </c>
      <c r="W106" s="36">
        <f>SUMIFS(СВЦЭМ!$D$39:$D$782,СВЦЭМ!$A$39:$A$782,$A106,СВЦЭМ!$B$39:$B$782,W$83)+'СЕТ СН'!$H$14+СВЦЭМ!$D$10+'СЕТ СН'!$H$5-'СЕТ СН'!$H$24</f>
        <v>5538.7878084800004</v>
      </c>
      <c r="X106" s="36">
        <f>SUMIFS(СВЦЭМ!$D$39:$D$782,СВЦЭМ!$A$39:$A$782,$A106,СВЦЭМ!$B$39:$B$782,X$83)+'СЕТ СН'!$H$14+СВЦЭМ!$D$10+'СЕТ СН'!$H$5-'СЕТ СН'!$H$24</f>
        <v>5576.2680150200003</v>
      </c>
      <c r="Y106" s="36">
        <f>SUMIFS(СВЦЭМ!$D$39:$D$782,СВЦЭМ!$A$39:$A$782,$A106,СВЦЭМ!$B$39:$B$782,Y$83)+'СЕТ СН'!$H$14+СВЦЭМ!$D$10+'СЕТ СН'!$H$5-'СЕТ СН'!$H$24</f>
        <v>5608.3236966499999</v>
      </c>
    </row>
    <row r="107" spans="1:25" ht="15.75" x14ac:dyDescent="0.2">
      <c r="A107" s="35">
        <f t="shared" si="2"/>
        <v>45009</v>
      </c>
      <c r="B107" s="36">
        <f>SUMIFS(СВЦЭМ!$D$39:$D$782,СВЦЭМ!$A$39:$A$782,$A107,СВЦЭМ!$B$39:$B$782,B$83)+'СЕТ СН'!$H$14+СВЦЭМ!$D$10+'СЕТ СН'!$H$5-'СЕТ СН'!$H$24</f>
        <v>5703.0894848200005</v>
      </c>
      <c r="C107" s="36">
        <f>SUMIFS(СВЦЭМ!$D$39:$D$782,СВЦЭМ!$A$39:$A$782,$A107,СВЦЭМ!$B$39:$B$782,C$83)+'СЕТ СН'!$H$14+СВЦЭМ!$D$10+'СЕТ СН'!$H$5-'СЕТ СН'!$H$24</f>
        <v>5783.8956197799998</v>
      </c>
      <c r="D107" s="36">
        <f>SUMIFS(СВЦЭМ!$D$39:$D$782,СВЦЭМ!$A$39:$A$782,$A107,СВЦЭМ!$B$39:$B$782,D$83)+'СЕТ СН'!$H$14+СВЦЭМ!$D$10+'СЕТ СН'!$H$5-'СЕТ СН'!$H$24</f>
        <v>5773.9248969399996</v>
      </c>
      <c r="E107" s="36">
        <f>SUMIFS(СВЦЭМ!$D$39:$D$782,СВЦЭМ!$A$39:$A$782,$A107,СВЦЭМ!$B$39:$B$782,E$83)+'СЕТ СН'!$H$14+СВЦЭМ!$D$10+'СЕТ СН'!$H$5-'СЕТ СН'!$H$24</f>
        <v>5775.76512086</v>
      </c>
      <c r="F107" s="36">
        <f>SUMIFS(СВЦЭМ!$D$39:$D$782,СВЦЭМ!$A$39:$A$782,$A107,СВЦЭМ!$B$39:$B$782,F$83)+'СЕТ СН'!$H$14+СВЦЭМ!$D$10+'СЕТ СН'!$H$5-'СЕТ СН'!$H$24</f>
        <v>5775.4066849999999</v>
      </c>
      <c r="G107" s="36">
        <f>SUMIFS(СВЦЭМ!$D$39:$D$782,СВЦЭМ!$A$39:$A$782,$A107,СВЦЭМ!$B$39:$B$782,G$83)+'СЕТ СН'!$H$14+СВЦЭМ!$D$10+'СЕТ СН'!$H$5-'СЕТ СН'!$H$24</f>
        <v>5773.2135028800003</v>
      </c>
      <c r="H107" s="36">
        <f>SUMIFS(СВЦЭМ!$D$39:$D$782,СВЦЭМ!$A$39:$A$782,$A107,СВЦЭМ!$B$39:$B$782,H$83)+'СЕТ СН'!$H$14+СВЦЭМ!$D$10+'СЕТ СН'!$H$5-'СЕТ СН'!$H$24</f>
        <v>5753.5532157300004</v>
      </c>
      <c r="I107" s="36">
        <f>SUMIFS(СВЦЭМ!$D$39:$D$782,СВЦЭМ!$A$39:$A$782,$A107,СВЦЭМ!$B$39:$B$782,I$83)+'СЕТ СН'!$H$14+СВЦЭМ!$D$10+'СЕТ СН'!$H$5-'СЕТ СН'!$H$24</f>
        <v>5673.9041788300001</v>
      </c>
      <c r="J107" s="36">
        <f>SUMIFS(СВЦЭМ!$D$39:$D$782,СВЦЭМ!$A$39:$A$782,$A107,СВЦЭМ!$B$39:$B$782,J$83)+'СЕТ СН'!$H$14+СВЦЭМ!$D$10+'СЕТ СН'!$H$5-'СЕТ СН'!$H$24</f>
        <v>5666.4652913700002</v>
      </c>
      <c r="K107" s="36">
        <f>SUMIFS(СВЦЭМ!$D$39:$D$782,СВЦЭМ!$A$39:$A$782,$A107,СВЦЭМ!$B$39:$B$782,K$83)+'СЕТ СН'!$H$14+СВЦЭМ!$D$10+'СЕТ СН'!$H$5-'СЕТ СН'!$H$24</f>
        <v>5636.2008849200001</v>
      </c>
      <c r="L107" s="36">
        <f>SUMIFS(СВЦЭМ!$D$39:$D$782,СВЦЭМ!$A$39:$A$782,$A107,СВЦЭМ!$B$39:$B$782,L$83)+'СЕТ СН'!$H$14+СВЦЭМ!$D$10+'СЕТ СН'!$H$5-'СЕТ СН'!$H$24</f>
        <v>5577.6773784100005</v>
      </c>
      <c r="M107" s="36">
        <f>SUMIFS(СВЦЭМ!$D$39:$D$782,СВЦЭМ!$A$39:$A$782,$A107,СВЦЭМ!$B$39:$B$782,M$83)+'СЕТ СН'!$H$14+СВЦЭМ!$D$10+'СЕТ СН'!$H$5-'СЕТ СН'!$H$24</f>
        <v>5575.2418600300007</v>
      </c>
      <c r="N107" s="36">
        <f>SUMIFS(СВЦЭМ!$D$39:$D$782,СВЦЭМ!$A$39:$A$782,$A107,СВЦЭМ!$B$39:$B$782,N$83)+'СЕТ СН'!$H$14+СВЦЭМ!$D$10+'СЕТ СН'!$H$5-'СЕТ СН'!$H$24</f>
        <v>5583.6897228100006</v>
      </c>
      <c r="O107" s="36">
        <f>SUMIFS(СВЦЭМ!$D$39:$D$782,СВЦЭМ!$A$39:$A$782,$A107,СВЦЭМ!$B$39:$B$782,O$83)+'СЕТ СН'!$H$14+СВЦЭМ!$D$10+'СЕТ СН'!$H$5-'СЕТ СН'!$H$24</f>
        <v>5591.0556021100001</v>
      </c>
      <c r="P107" s="36">
        <f>SUMIFS(СВЦЭМ!$D$39:$D$782,СВЦЭМ!$A$39:$A$782,$A107,СВЦЭМ!$B$39:$B$782,P$83)+'СЕТ СН'!$H$14+СВЦЭМ!$D$10+'СЕТ СН'!$H$5-'СЕТ СН'!$H$24</f>
        <v>5600.8443320000006</v>
      </c>
      <c r="Q107" s="36">
        <f>SUMIFS(СВЦЭМ!$D$39:$D$782,СВЦЭМ!$A$39:$A$782,$A107,СВЦЭМ!$B$39:$B$782,Q$83)+'СЕТ СН'!$H$14+СВЦЭМ!$D$10+'СЕТ СН'!$H$5-'СЕТ СН'!$H$24</f>
        <v>5596.1399754000004</v>
      </c>
      <c r="R107" s="36">
        <f>SUMIFS(СВЦЭМ!$D$39:$D$782,СВЦЭМ!$A$39:$A$782,$A107,СВЦЭМ!$B$39:$B$782,R$83)+'СЕТ СН'!$H$14+СВЦЭМ!$D$10+'СЕТ СН'!$H$5-'СЕТ СН'!$H$24</f>
        <v>5597.7638345599999</v>
      </c>
      <c r="S107" s="36">
        <f>SUMIFS(СВЦЭМ!$D$39:$D$782,СВЦЭМ!$A$39:$A$782,$A107,СВЦЭМ!$B$39:$B$782,S$83)+'СЕТ СН'!$H$14+СВЦЭМ!$D$10+'СЕТ СН'!$H$5-'СЕТ СН'!$H$24</f>
        <v>5551.1093838699999</v>
      </c>
      <c r="T107" s="36">
        <f>SUMIFS(СВЦЭМ!$D$39:$D$782,СВЦЭМ!$A$39:$A$782,$A107,СВЦЭМ!$B$39:$B$782,T$83)+'СЕТ СН'!$H$14+СВЦЭМ!$D$10+'СЕТ СН'!$H$5-'СЕТ СН'!$H$24</f>
        <v>5541.6168485600001</v>
      </c>
      <c r="U107" s="36">
        <f>SUMIFS(СВЦЭМ!$D$39:$D$782,СВЦЭМ!$A$39:$A$782,$A107,СВЦЭМ!$B$39:$B$782,U$83)+'СЕТ СН'!$H$14+СВЦЭМ!$D$10+'СЕТ СН'!$H$5-'СЕТ СН'!$H$24</f>
        <v>5527.9861626500006</v>
      </c>
      <c r="V107" s="36">
        <f>SUMIFS(СВЦЭМ!$D$39:$D$782,СВЦЭМ!$A$39:$A$782,$A107,СВЦЭМ!$B$39:$B$782,V$83)+'СЕТ СН'!$H$14+СВЦЭМ!$D$10+'СЕТ СН'!$H$5-'СЕТ СН'!$H$24</f>
        <v>5541.2237328900001</v>
      </c>
      <c r="W107" s="36">
        <f>SUMIFS(СВЦЭМ!$D$39:$D$782,СВЦЭМ!$A$39:$A$782,$A107,СВЦЭМ!$B$39:$B$782,W$83)+'СЕТ СН'!$H$14+СВЦЭМ!$D$10+'СЕТ СН'!$H$5-'СЕТ СН'!$H$24</f>
        <v>5542.7133064500003</v>
      </c>
      <c r="X107" s="36">
        <f>SUMIFS(СВЦЭМ!$D$39:$D$782,СВЦЭМ!$A$39:$A$782,$A107,СВЦЭМ!$B$39:$B$782,X$83)+'СЕТ СН'!$H$14+СВЦЭМ!$D$10+'СЕТ СН'!$H$5-'СЕТ СН'!$H$24</f>
        <v>5599.3501580600005</v>
      </c>
      <c r="Y107" s="36">
        <f>SUMIFS(СВЦЭМ!$D$39:$D$782,СВЦЭМ!$A$39:$A$782,$A107,СВЦЭМ!$B$39:$B$782,Y$83)+'СЕТ СН'!$H$14+СВЦЭМ!$D$10+'СЕТ СН'!$H$5-'СЕТ СН'!$H$24</f>
        <v>5572.0113877700005</v>
      </c>
    </row>
    <row r="108" spans="1:25" ht="15.75" x14ac:dyDescent="0.2">
      <c r="A108" s="35">
        <f t="shared" si="2"/>
        <v>45010</v>
      </c>
      <c r="B108" s="36">
        <f>SUMIFS(СВЦЭМ!$D$39:$D$782,СВЦЭМ!$A$39:$A$782,$A108,СВЦЭМ!$B$39:$B$782,B$83)+'СЕТ СН'!$H$14+СВЦЭМ!$D$10+'СЕТ СН'!$H$5-'СЕТ СН'!$H$24</f>
        <v>5569.8198735000005</v>
      </c>
      <c r="C108" s="36">
        <f>SUMIFS(СВЦЭМ!$D$39:$D$782,СВЦЭМ!$A$39:$A$782,$A108,СВЦЭМ!$B$39:$B$782,C$83)+'СЕТ СН'!$H$14+СВЦЭМ!$D$10+'СЕТ СН'!$H$5-'СЕТ СН'!$H$24</f>
        <v>5616.1902053100002</v>
      </c>
      <c r="D108" s="36">
        <f>SUMIFS(СВЦЭМ!$D$39:$D$782,СВЦЭМ!$A$39:$A$782,$A108,СВЦЭМ!$B$39:$B$782,D$83)+'СЕТ СН'!$H$14+СВЦЭМ!$D$10+'СЕТ СН'!$H$5-'СЕТ СН'!$H$24</f>
        <v>5643.8211130399995</v>
      </c>
      <c r="E108" s="36">
        <f>SUMIFS(СВЦЭМ!$D$39:$D$782,СВЦЭМ!$A$39:$A$782,$A108,СВЦЭМ!$B$39:$B$782,E$83)+'СЕТ СН'!$H$14+СВЦЭМ!$D$10+'СЕТ СН'!$H$5-'СЕТ СН'!$H$24</f>
        <v>5649.9092269699995</v>
      </c>
      <c r="F108" s="36">
        <f>SUMIFS(СВЦЭМ!$D$39:$D$782,СВЦЭМ!$A$39:$A$782,$A108,СВЦЭМ!$B$39:$B$782,F$83)+'СЕТ СН'!$H$14+СВЦЭМ!$D$10+'СЕТ СН'!$H$5-'СЕТ СН'!$H$24</f>
        <v>5644.2718337900005</v>
      </c>
      <c r="G108" s="36">
        <f>SUMIFS(СВЦЭМ!$D$39:$D$782,СВЦЭМ!$A$39:$A$782,$A108,СВЦЭМ!$B$39:$B$782,G$83)+'СЕТ СН'!$H$14+СВЦЭМ!$D$10+'СЕТ СН'!$H$5-'СЕТ СН'!$H$24</f>
        <v>5650.2369955100003</v>
      </c>
      <c r="H108" s="36">
        <f>SUMIFS(СВЦЭМ!$D$39:$D$782,СВЦЭМ!$A$39:$A$782,$A108,СВЦЭМ!$B$39:$B$782,H$83)+'СЕТ СН'!$H$14+СВЦЭМ!$D$10+'СЕТ СН'!$H$5-'СЕТ СН'!$H$24</f>
        <v>5631.2499713799998</v>
      </c>
      <c r="I108" s="36">
        <f>SUMIFS(СВЦЭМ!$D$39:$D$782,СВЦЭМ!$A$39:$A$782,$A108,СВЦЭМ!$B$39:$B$782,I$83)+'СЕТ СН'!$H$14+СВЦЭМ!$D$10+'СЕТ СН'!$H$5-'СЕТ СН'!$H$24</f>
        <v>5562.5992167900004</v>
      </c>
      <c r="J108" s="36">
        <f>SUMIFS(СВЦЭМ!$D$39:$D$782,СВЦЭМ!$A$39:$A$782,$A108,СВЦЭМ!$B$39:$B$782,J$83)+'СЕТ СН'!$H$14+СВЦЭМ!$D$10+'СЕТ СН'!$H$5-'СЕТ СН'!$H$24</f>
        <v>5488.9707755199997</v>
      </c>
      <c r="K108" s="36">
        <f>SUMIFS(СВЦЭМ!$D$39:$D$782,СВЦЭМ!$A$39:$A$782,$A108,СВЦЭМ!$B$39:$B$782,K$83)+'СЕТ СН'!$H$14+СВЦЭМ!$D$10+'СЕТ СН'!$H$5-'СЕТ СН'!$H$24</f>
        <v>5418.2581308299996</v>
      </c>
      <c r="L108" s="36">
        <f>SUMIFS(СВЦЭМ!$D$39:$D$782,СВЦЭМ!$A$39:$A$782,$A108,СВЦЭМ!$B$39:$B$782,L$83)+'СЕТ СН'!$H$14+СВЦЭМ!$D$10+'СЕТ СН'!$H$5-'СЕТ СН'!$H$24</f>
        <v>5393.6287382600003</v>
      </c>
      <c r="M108" s="36">
        <f>SUMIFS(СВЦЭМ!$D$39:$D$782,СВЦЭМ!$A$39:$A$782,$A108,СВЦЭМ!$B$39:$B$782,M$83)+'СЕТ СН'!$H$14+СВЦЭМ!$D$10+'СЕТ СН'!$H$5-'СЕТ СН'!$H$24</f>
        <v>5391.0544036000001</v>
      </c>
      <c r="N108" s="36">
        <f>SUMIFS(СВЦЭМ!$D$39:$D$782,СВЦЭМ!$A$39:$A$782,$A108,СВЦЭМ!$B$39:$B$782,N$83)+'СЕТ СН'!$H$14+СВЦЭМ!$D$10+'СЕТ СН'!$H$5-'СЕТ СН'!$H$24</f>
        <v>5433.4816347100004</v>
      </c>
      <c r="O108" s="36">
        <f>SUMIFS(СВЦЭМ!$D$39:$D$782,СВЦЭМ!$A$39:$A$782,$A108,СВЦЭМ!$B$39:$B$782,O$83)+'СЕТ СН'!$H$14+СВЦЭМ!$D$10+'СЕТ СН'!$H$5-'СЕТ СН'!$H$24</f>
        <v>5481.15797363</v>
      </c>
      <c r="P108" s="36">
        <f>SUMIFS(СВЦЭМ!$D$39:$D$782,СВЦЭМ!$A$39:$A$782,$A108,СВЦЭМ!$B$39:$B$782,P$83)+'СЕТ СН'!$H$14+СВЦЭМ!$D$10+'СЕТ СН'!$H$5-'СЕТ СН'!$H$24</f>
        <v>5503.9023615799997</v>
      </c>
      <c r="Q108" s="36">
        <f>SUMIFS(СВЦЭМ!$D$39:$D$782,СВЦЭМ!$A$39:$A$782,$A108,СВЦЭМ!$B$39:$B$782,Q$83)+'СЕТ СН'!$H$14+СВЦЭМ!$D$10+'СЕТ СН'!$H$5-'СЕТ СН'!$H$24</f>
        <v>5522.5305779299997</v>
      </c>
      <c r="R108" s="36">
        <f>SUMIFS(СВЦЭМ!$D$39:$D$782,СВЦЭМ!$A$39:$A$782,$A108,СВЦЭМ!$B$39:$B$782,R$83)+'СЕТ СН'!$H$14+СВЦЭМ!$D$10+'СЕТ СН'!$H$5-'СЕТ СН'!$H$24</f>
        <v>5497.3078504799996</v>
      </c>
      <c r="S108" s="36">
        <f>SUMIFS(СВЦЭМ!$D$39:$D$782,СВЦЭМ!$A$39:$A$782,$A108,СВЦЭМ!$B$39:$B$782,S$83)+'СЕТ СН'!$H$14+СВЦЭМ!$D$10+'СЕТ СН'!$H$5-'СЕТ СН'!$H$24</f>
        <v>5494.2833626199999</v>
      </c>
      <c r="T108" s="36">
        <f>SUMIFS(СВЦЭМ!$D$39:$D$782,СВЦЭМ!$A$39:$A$782,$A108,СВЦЭМ!$B$39:$B$782,T$83)+'СЕТ СН'!$H$14+СВЦЭМ!$D$10+'СЕТ СН'!$H$5-'СЕТ СН'!$H$24</f>
        <v>5426.1937704800002</v>
      </c>
      <c r="U108" s="36">
        <f>SUMIFS(СВЦЭМ!$D$39:$D$782,СВЦЭМ!$A$39:$A$782,$A108,СВЦЭМ!$B$39:$B$782,U$83)+'СЕТ СН'!$H$14+СВЦЭМ!$D$10+'СЕТ СН'!$H$5-'СЕТ СН'!$H$24</f>
        <v>5432.0605937099999</v>
      </c>
      <c r="V108" s="36">
        <f>SUMIFS(СВЦЭМ!$D$39:$D$782,СВЦЭМ!$A$39:$A$782,$A108,СВЦЭМ!$B$39:$B$782,V$83)+'СЕТ СН'!$H$14+СВЦЭМ!$D$10+'СЕТ СН'!$H$5-'СЕТ СН'!$H$24</f>
        <v>5407.3172181</v>
      </c>
      <c r="W108" s="36">
        <f>SUMIFS(СВЦЭМ!$D$39:$D$782,СВЦЭМ!$A$39:$A$782,$A108,СВЦЭМ!$B$39:$B$782,W$83)+'СЕТ СН'!$H$14+СВЦЭМ!$D$10+'СЕТ СН'!$H$5-'СЕТ СН'!$H$24</f>
        <v>5412.0752618200004</v>
      </c>
      <c r="X108" s="36">
        <f>SUMIFS(СВЦЭМ!$D$39:$D$782,СВЦЭМ!$A$39:$A$782,$A108,СВЦЭМ!$B$39:$B$782,X$83)+'СЕТ СН'!$H$14+СВЦЭМ!$D$10+'СЕТ СН'!$H$5-'СЕТ СН'!$H$24</f>
        <v>5416.9582447900002</v>
      </c>
      <c r="Y108" s="36">
        <f>SUMIFS(СВЦЭМ!$D$39:$D$782,СВЦЭМ!$A$39:$A$782,$A108,СВЦЭМ!$B$39:$B$782,Y$83)+'СЕТ СН'!$H$14+СВЦЭМ!$D$10+'СЕТ СН'!$H$5-'СЕТ СН'!$H$24</f>
        <v>5540.75537308</v>
      </c>
    </row>
    <row r="109" spans="1:25" ht="15.75" x14ac:dyDescent="0.2">
      <c r="A109" s="35">
        <f t="shared" si="2"/>
        <v>45011</v>
      </c>
      <c r="B109" s="36">
        <f>SUMIFS(СВЦЭМ!$D$39:$D$782,СВЦЭМ!$A$39:$A$782,$A109,СВЦЭМ!$B$39:$B$782,B$83)+'СЕТ СН'!$H$14+СВЦЭМ!$D$10+'СЕТ СН'!$H$5-'СЕТ СН'!$H$24</f>
        <v>5594.99486677</v>
      </c>
      <c r="C109" s="36">
        <f>SUMIFS(СВЦЭМ!$D$39:$D$782,СВЦЭМ!$A$39:$A$782,$A109,СВЦЭМ!$B$39:$B$782,C$83)+'СЕТ СН'!$H$14+СВЦЭМ!$D$10+'СЕТ СН'!$H$5-'СЕТ СН'!$H$24</f>
        <v>5645.5622939500008</v>
      </c>
      <c r="D109" s="36">
        <f>SUMIFS(СВЦЭМ!$D$39:$D$782,СВЦЭМ!$A$39:$A$782,$A109,СВЦЭМ!$B$39:$B$782,D$83)+'СЕТ СН'!$H$14+СВЦЭМ!$D$10+'СЕТ СН'!$H$5-'СЕТ СН'!$H$24</f>
        <v>5673.7475413600005</v>
      </c>
      <c r="E109" s="36">
        <f>SUMIFS(СВЦЭМ!$D$39:$D$782,СВЦЭМ!$A$39:$A$782,$A109,СВЦЭМ!$B$39:$B$782,E$83)+'СЕТ СН'!$H$14+СВЦЭМ!$D$10+'СЕТ СН'!$H$5-'СЕТ СН'!$H$24</f>
        <v>5666.6345326499995</v>
      </c>
      <c r="F109" s="36">
        <f>SUMIFS(СВЦЭМ!$D$39:$D$782,СВЦЭМ!$A$39:$A$782,$A109,СВЦЭМ!$B$39:$B$782,F$83)+'СЕТ СН'!$H$14+СВЦЭМ!$D$10+'СЕТ СН'!$H$5-'СЕТ СН'!$H$24</f>
        <v>5678.5663653499996</v>
      </c>
      <c r="G109" s="36">
        <f>SUMIFS(СВЦЭМ!$D$39:$D$782,СВЦЭМ!$A$39:$A$782,$A109,СВЦЭМ!$B$39:$B$782,G$83)+'СЕТ СН'!$H$14+СВЦЭМ!$D$10+'СЕТ СН'!$H$5-'СЕТ СН'!$H$24</f>
        <v>5665.44477757</v>
      </c>
      <c r="H109" s="36">
        <f>SUMIFS(СВЦЭМ!$D$39:$D$782,СВЦЭМ!$A$39:$A$782,$A109,СВЦЭМ!$B$39:$B$782,H$83)+'СЕТ СН'!$H$14+СВЦЭМ!$D$10+'СЕТ СН'!$H$5-'СЕТ СН'!$H$24</f>
        <v>5650.5103214000001</v>
      </c>
      <c r="I109" s="36">
        <f>SUMIFS(СВЦЭМ!$D$39:$D$782,СВЦЭМ!$A$39:$A$782,$A109,СВЦЭМ!$B$39:$B$782,I$83)+'СЕТ СН'!$H$14+СВЦЭМ!$D$10+'СЕТ СН'!$H$5-'СЕТ СН'!$H$24</f>
        <v>5617.39474668</v>
      </c>
      <c r="J109" s="36">
        <f>SUMIFS(СВЦЭМ!$D$39:$D$782,СВЦЭМ!$A$39:$A$782,$A109,СВЦЭМ!$B$39:$B$782,J$83)+'СЕТ СН'!$H$14+СВЦЭМ!$D$10+'СЕТ СН'!$H$5-'СЕТ СН'!$H$24</f>
        <v>5576.08253272</v>
      </c>
      <c r="K109" s="36">
        <f>SUMIFS(СВЦЭМ!$D$39:$D$782,СВЦЭМ!$A$39:$A$782,$A109,СВЦЭМ!$B$39:$B$782,K$83)+'СЕТ СН'!$H$14+СВЦЭМ!$D$10+'СЕТ СН'!$H$5-'СЕТ СН'!$H$24</f>
        <v>5509.53205798</v>
      </c>
      <c r="L109" s="36">
        <f>SUMIFS(СВЦЭМ!$D$39:$D$782,СВЦЭМ!$A$39:$A$782,$A109,СВЦЭМ!$B$39:$B$782,L$83)+'СЕТ СН'!$H$14+СВЦЭМ!$D$10+'СЕТ СН'!$H$5-'СЕТ СН'!$H$24</f>
        <v>5481.9579900700001</v>
      </c>
      <c r="M109" s="36">
        <f>SUMIFS(СВЦЭМ!$D$39:$D$782,СВЦЭМ!$A$39:$A$782,$A109,СВЦЭМ!$B$39:$B$782,M$83)+'СЕТ СН'!$H$14+СВЦЭМ!$D$10+'СЕТ СН'!$H$5-'СЕТ СН'!$H$24</f>
        <v>5481.60327839</v>
      </c>
      <c r="N109" s="36">
        <f>SUMIFS(СВЦЭМ!$D$39:$D$782,СВЦЭМ!$A$39:$A$782,$A109,СВЦЭМ!$B$39:$B$782,N$83)+'СЕТ СН'!$H$14+СВЦЭМ!$D$10+'СЕТ СН'!$H$5-'СЕТ СН'!$H$24</f>
        <v>5523.05180578</v>
      </c>
      <c r="O109" s="36">
        <f>SUMIFS(СВЦЭМ!$D$39:$D$782,СВЦЭМ!$A$39:$A$782,$A109,СВЦЭМ!$B$39:$B$782,O$83)+'СЕТ СН'!$H$14+СВЦЭМ!$D$10+'СЕТ СН'!$H$5-'СЕТ СН'!$H$24</f>
        <v>5568.5725607000004</v>
      </c>
      <c r="P109" s="36">
        <f>SUMIFS(СВЦЭМ!$D$39:$D$782,СВЦЭМ!$A$39:$A$782,$A109,СВЦЭМ!$B$39:$B$782,P$83)+'СЕТ СН'!$H$14+СВЦЭМ!$D$10+'СЕТ СН'!$H$5-'СЕТ СН'!$H$24</f>
        <v>5582.9741264000004</v>
      </c>
      <c r="Q109" s="36">
        <f>SUMIFS(СВЦЭМ!$D$39:$D$782,СВЦЭМ!$A$39:$A$782,$A109,СВЦЭМ!$B$39:$B$782,Q$83)+'СЕТ СН'!$H$14+СВЦЭМ!$D$10+'СЕТ СН'!$H$5-'СЕТ СН'!$H$24</f>
        <v>5596.8367906800004</v>
      </c>
      <c r="R109" s="36">
        <f>SUMIFS(СВЦЭМ!$D$39:$D$782,СВЦЭМ!$A$39:$A$782,$A109,СВЦЭМ!$B$39:$B$782,R$83)+'СЕТ СН'!$H$14+СВЦЭМ!$D$10+'СЕТ СН'!$H$5-'СЕТ СН'!$H$24</f>
        <v>5580.4161799900003</v>
      </c>
      <c r="S109" s="36">
        <f>SUMIFS(СВЦЭМ!$D$39:$D$782,СВЦЭМ!$A$39:$A$782,$A109,СВЦЭМ!$B$39:$B$782,S$83)+'СЕТ СН'!$H$14+СВЦЭМ!$D$10+'СЕТ СН'!$H$5-'СЕТ СН'!$H$24</f>
        <v>5553.2937802599999</v>
      </c>
      <c r="T109" s="36">
        <f>SUMIFS(СВЦЭМ!$D$39:$D$782,СВЦЭМ!$A$39:$A$782,$A109,СВЦЭМ!$B$39:$B$782,T$83)+'СЕТ СН'!$H$14+СВЦЭМ!$D$10+'СЕТ СН'!$H$5-'СЕТ СН'!$H$24</f>
        <v>5530.59123034</v>
      </c>
      <c r="U109" s="36">
        <f>SUMIFS(СВЦЭМ!$D$39:$D$782,СВЦЭМ!$A$39:$A$782,$A109,СВЦЭМ!$B$39:$B$782,U$83)+'СЕТ СН'!$H$14+СВЦЭМ!$D$10+'СЕТ СН'!$H$5-'СЕТ СН'!$H$24</f>
        <v>5490.0355648599998</v>
      </c>
      <c r="V109" s="36">
        <f>SUMIFS(СВЦЭМ!$D$39:$D$782,СВЦЭМ!$A$39:$A$782,$A109,СВЦЭМ!$B$39:$B$782,V$83)+'СЕТ СН'!$H$14+СВЦЭМ!$D$10+'СЕТ СН'!$H$5-'СЕТ СН'!$H$24</f>
        <v>5455.9100720599999</v>
      </c>
      <c r="W109" s="36">
        <f>SUMIFS(СВЦЭМ!$D$39:$D$782,СВЦЭМ!$A$39:$A$782,$A109,СВЦЭМ!$B$39:$B$782,W$83)+'СЕТ СН'!$H$14+СВЦЭМ!$D$10+'СЕТ СН'!$H$5-'СЕТ СН'!$H$24</f>
        <v>5467.0183885099996</v>
      </c>
      <c r="X109" s="36">
        <f>SUMIFS(СВЦЭМ!$D$39:$D$782,СВЦЭМ!$A$39:$A$782,$A109,СВЦЭМ!$B$39:$B$782,X$83)+'СЕТ СН'!$H$14+СВЦЭМ!$D$10+'СЕТ СН'!$H$5-'СЕТ СН'!$H$24</f>
        <v>5494.6309531400002</v>
      </c>
      <c r="Y109" s="36">
        <f>SUMIFS(СВЦЭМ!$D$39:$D$782,СВЦЭМ!$A$39:$A$782,$A109,СВЦЭМ!$B$39:$B$782,Y$83)+'СЕТ СН'!$H$14+СВЦЭМ!$D$10+'СЕТ СН'!$H$5-'СЕТ СН'!$H$24</f>
        <v>5546.58644327</v>
      </c>
    </row>
    <row r="110" spans="1:25" ht="15.75" x14ac:dyDescent="0.2">
      <c r="A110" s="35">
        <f t="shared" si="2"/>
        <v>45012</v>
      </c>
      <c r="B110" s="36">
        <f>SUMIFS(СВЦЭМ!$D$39:$D$782,СВЦЭМ!$A$39:$A$782,$A110,СВЦЭМ!$B$39:$B$782,B$83)+'СЕТ СН'!$H$14+СВЦЭМ!$D$10+'СЕТ СН'!$H$5-'СЕТ СН'!$H$24</f>
        <v>5581.0406964000003</v>
      </c>
      <c r="C110" s="36">
        <f>SUMIFS(СВЦЭМ!$D$39:$D$782,СВЦЭМ!$A$39:$A$782,$A110,СВЦЭМ!$B$39:$B$782,C$83)+'СЕТ СН'!$H$14+СВЦЭМ!$D$10+'СЕТ СН'!$H$5-'СЕТ СН'!$H$24</f>
        <v>5593.8570177399997</v>
      </c>
      <c r="D110" s="36">
        <f>SUMIFS(СВЦЭМ!$D$39:$D$782,СВЦЭМ!$A$39:$A$782,$A110,СВЦЭМ!$B$39:$B$782,D$83)+'СЕТ СН'!$H$14+СВЦЭМ!$D$10+'СЕТ СН'!$H$5-'СЕТ СН'!$H$24</f>
        <v>5624.6615742000004</v>
      </c>
      <c r="E110" s="36">
        <f>SUMIFS(СВЦЭМ!$D$39:$D$782,СВЦЭМ!$A$39:$A$782,$A110,СВЦЭМ!$B$39:$B$782,E$83)+'СЕТ СН'!$H$14+СВЦЭМ!$D$10+'СЕТ СН'!$H$5-'СЕТ СН'!$H$24</f>
        <v>5625.4648256099999</v>
      </c>
      <c r="F110" s="36">
        <f>SUMIFS(СВЦЭМ!$D$39:$D$782,СВЦЭМ!$A$39:$A$782,$A110,СВЦЭМ!$B$39:$B$782,F$83)+'СЕТ СН'!$H$14+СВЦЭМ!$D$10+'СЕТ СН'!$H$5-'СЕТ СН'!$H$24</f>
        <v>5644.30975562</v>
      </c>
      <c r="G110" s="36">
        <f>SUMIFS(СВЦЭМ!$D$39:$D$782,СВЦЭМ!$A$39:$A$782,$A110,СВЦЭМ!$B$39:$B$782,G$83)+'СЕТ СН'!$H$14+СВЦЭМ!$D$10+'СЕТ СН'!$H$5-'СЕТ СН'!$H$24</f>
        <v>5616.1469275899999</v>
      </c>
      <c r="H110" s="36">
        <f>SUMIFS(СВЦЭМ!$D$39:$D$782,СВЦЭМ!$A$39:$A$782,$A110,СВЦЭМ!$B$39:$B$782,H$83)+'СЕТ СН'!$H$14+СВЦЭМ!$D$10+'СЕТ СН'!$H$5-'СЕТ СН'!$H$24</f>
        <v>5626.0603026400004</v>
      </c>
      <c r="I110" s="36">
        <f>SUMIFS(СВЦЭМ!$D$39:$D$782,СВЦЭМ!$A$39:$A$782,$A110,СВЦЭМ!$B$39:$B$782,I$83)+'СЕТ СН'!$H$14+СВЦЭМ!$D$10+'СЕТ СН'!$H$5-'СЕТ СН'!$H$24</f>
        <v>5497.42015102</v>
      </c>
      <c r="J110" s="36">
        <f>SUMIFS(СВЦЭМ!$D$39:$D$782,СВЦЭМ!$A$39:$A$782,$A110,СВЦЭМ!$B$39:$B$782,J$83)+'СЕТ СН'!$H$14+СВЦЭМ!$D$10+'СЕТ СН'!$H$5-'СЕТ СН'!$H$24</f>
        <v>5506.9430037399998</v>
      </c>
      <c r="K110" s="36">
        <f>SUMIFS(СВЦЭМ!$D$39:$D$782,СВЦЭМ!$A$39:$A$782,$A110,СВЦЭМ!$B$39:$B$782,K$83)+'СЕТ СН'!$H$14+СВЦЭМ!$D$10+'СЕТ СН'!$H$5-'СЕТ СН'!$H$24</f>
        <v>5501.1709682199998</v>
      </c>
      <c r="L110" s="36">
        <f>SUMIFS(СВЦЭМ!$D$39:$D$782,СВЦЭМ!$A$39:$A$782,$A110,СВЦЭМ!$B$39:$B$782,L$83)+'СЕТ СН'!$H$14+СВЦЭМ!$D$10+'СЕТ СН'!$H$5-'СЕТ СН'!$H$24</f>
        <v>5498.2707143500002</v>
      </c>
      <c r="M110" s="36">
        <f>SUMIFS(СВЦЭМ!$D$39:$D$782,СВЦЭМ!$A$39:$A$782,$A110,СВЦЭМ!$B$39:$B$782,M$83)+'СЕТ СН'!$H$14+СВЦЭМ!$D$10+'СЕТ СН'!$H$5-'СЕТ СН'!$H$24</f>
        <v>5508.5431013699999</v>
      </c>
      <c r="N110" s="36">
        <f>SUMIFS(СВЦЭМ!$D$39:$D$782,СВЦЭМ!$A$39:$A$782,$A110,СВЦЭМ!$B$39:$B$782,N$83)+'СЕТ СН'!$H$14+СВЦЭМ!$D$10+'СЕТ СН'!$H$5-'СЕТ СН'!$H$24</f>
        <v>5528.5380165300003</v>
      </c>
      <c r="O110" s="36">
        <f>SUMIFS(СВЦЭМ!$D$39:$D$782,СВЦЭМ!$A$39:$A$782,$A110,СВЦЭМ!$B$39:$B$782,O$83)+'СЕТ СН'!$H$14+СВЦЭМ!$D$10+'СЕТ СН'!$H$5-'СЕТ СН'!$H$24</f>
        <v>5565.5559472799996</v>
      </c>
      <c r="P110" s="36">
        <f>SUMIFS(СВЦЭМ!$D$39:$D$782,СВЦЭМ!$A$39:$A$782,$A110,СВЦЭМ!$B$39:$B$782,P$83)+'СЕТ СН'!$H$14+СВЦЭМ!$D$10+'СЕТ СН'!$H$5-'СЕТ СН'!$H$24</f>
        <v>5576.36027208</v>
      </c>
      <c r="Q110" s="36">
        <f>SUMIFS(СВЦЭМ!$D$39:$D$782,СВЦЭМ!$A$39:$A$782,$A110,СВЦЭМ!$B$39:$B$782,Q$83)+'СЕТ СН'!$H$14+СВЦЭМ!$D$10+'СЕТ СН'!$H$5-'СЕТ СН'!$H$24</f>
        <v>5575.7954545399998</v>
      </c>
      <c r="R110" s="36">
        <f>SUMIFS(СВЦЭМ!$D$39:$D$782,СВЦЭМ!$A$39:$A$782,$A110,СВЦЭМ!$B$39:$B$782,R$83)+'СЕТ СН'!$H$14+СВЦЭМ!$D$10+'СЕТ СН'!$H$5-'СЕТ СН'!$H$24</f>
        <v>5556.3255740900004</v>
      </c>
      <c r="S110" s="36">
        <f>SUMIFS(СВЦЭМ!$D$39:$D$782,СВЦЭМ!$A$39:$A$782,$A110,СВЦЭМ!$B$39:$B$782,S$83)+'СЕТ СН'!$H$14+СВЦЭМ!$D$10+'СЕТ СН'!$H$5-'СЕТ СН'!$H$24</f>
        <v>5557.6359403900005</v>
      </c>
      <c r="T110" s="36">
        <f>SUMIFS(СВЦЭМ!$D$39:$D$782,СВЦЭМ!$A$39:$A$782,$A110,СВЦЭМ!$B$39:$B$782,T$83)+'СЕТ СН'!$H$14+СВЦЭМ!$D$10+'СЕТ СН'!$H$5-'СЕТ СН'!$H$24</f>
        <v>5545.8097339599999</v>
      </c>
      <c r="U110" s="36">
        <f>SUMIFS(СВЦЭМ!$D$39:$D$782,СВЦЭМ!$A$39:$A$782,$A110,СВЦЭМ!$B$39:$B$782,U$83)+'СЕТ СН'!$H$14+СВЦЭМ!$D$10+'СЕТ СН'!$H$5-'СЕТ СН'!$H$24</f>
        <v>5486.2690568899998</v>
      </c>
      <c r="V110" s="36">
        <f>SUMIFS(СВЦЭМ!$D$39:$D$782,СВЦЭМ!$A$39:$A$782,$A110,СВЦЭМ!$B$39:$B$782,V$83)+'СЕТ СН'!$H$14+СВЦЭМ!$D$10+'СЕТ СН'!$H$5-'СЕТ СН'!$H$24</f>
        <v>5421.1027174500005</v>
      </c>
      <c r="W110" s="36">
        <f>SUMIFS(СВЦЭМ!$D$39:$D$782,СВЦЭМ!$A$39:$A$782,$A110,СВЦЭМ!$B$39:$B$782,W$83)+'СЕТ СН'!$H$14+СВЦЭМ!$D$10+'СЕТ СН'!$H$5-'СЕТ СН'!$H$24</f>
        <v>5440.0403477899999</v>
      </c>
      <c r="X110" s="36">
        <f>SUMIFS(СВЦЭМ!$D$39:$D$782,СВЦЭМ!$A$39:$A$782,$A110,СВЦЭМ!$B$39:$B$782,X$83)+'СЕТ СН'!$H$14+СВЦЭМ!$D$10+'СЕТ СН'!$H$5-'СЕТ СН'!$H$24</f>
        <v>5491.6095291500005</v>
      </c>
      <c r="Y110" s="36">
        <f>SUMIFS(СВЦЭМ!$D$39:$D$782,СВЦЭМ!$A$39:$A$782,$A110,СВЦЭМ!$B$39:$B$782,Y$83)+'СЕТ СН'!$H$14+СВЦЭМ!$D$10+'СЕТ СН'!$H$5-'СЕТ СН'!$H$24</f>
        <v>5507.3721951300004</v>
      </c>
    </row>
    <row r="111" spans="1:25" ht="15.75" x14ac:dyDescent="0.2">
      <c r="A111" s="35">
        <f t="shared" si="2"/>
        <v>45013</v>
      </c>
      <c r="B111" s="36">
        <f>SUMIFS(СВЦЭМ!$D$39:$D$782,СВЦЭМ!$A$39:$A$782,$A111,СВЦЭМ!$B$39:$B$782,B$83)+'СЕТ СН'!$H$14+СВЦЭМ!$D$10+'СЕТ СН'!$H$5-'СЕТ СН'!$H$24</f>
        <v>5424.2818816199997</v>
      </c>
      <c r="C111" s="36">
        <f>SUMIFS(СВЦЭМ!$D$39:$D$782,СВЦЭМ!$A$39:$A$782,$A111,СВЦЭМ!$B$39:$B$782,C$83)+'СЕТ СН'!$H$14+СВЦЭМ!$D$10+'СЕТ СН'!$H$5-'СЕТ СН'!$H$24</f>
        <v>5462.6234309900001</v>
      </c>
      <c r="D111" s="36">
        <f>SUMIFS(СВЦЭМ!$D$39:$D$782,СВЦЭМ!$A$39:$A$782,$A111,СВЦЭМ!$B$39:$B$782,D$83)+'СЕТ СН'!$H$14+СВЦЭМ!$D$10+'СЕТ СН'!$H$5-'СЕТ СН'!$H$24</f>
        <v>5514.5383096599999</v>
      </c>
      <c r="E111" s="36">
        <f>SUMIFS(СВЦЭМ!$D$39:$D$782,СВЦЭМ!$A$39:$A$782,$A111,СВЦЭМ!$B$39:$B$782,E$83)+'СЕТ СН'!$H$14+СВЦЭМ!$D$10+'СЕТ СН'!$H$5-'СЕТ СН'!$H$24</f>
        <v>5529.96415738</v>
      </c>
      <c r="F111" s="36">
        <f>SUMIFS(СВЦЭМ!$D$39:$D$782,СВЦЭМ!$A$39:$A$782,$A111,СВЦЭМ!$B$39:$B$782,F$83)+'СЕТ СН'!$H$14+СВЦЭМ!$D$10+'СЕТ СН'!$H$5-'СЕТ СН'!$H$24</f>
        <v>5528.6515545299999</v>
      </c>
      <c r="G111" s="36">
        <f>SUMIFS(СВЦЭМ!$D$39:$D$782,СВЦЭМ!$A$39:$A$782,$A111,СВЦЭМ!$B$39:$B$782,G$83)+'СЕТ СН'!$H$14+СВЦЭМ!$D$10+'СЕТ СН'!$H$5-'СЕТ СН'!$H$24</f>
        <v>5521.7357456299997</v>
      </c>
      <c r="H111" s="36">
        <f>SUMIFS(СВЦЭМ!$D$39:$D$782,СВЦЭМ!$A$39:$A$782,$A111,СВЦЭМ!$B$39:$B$782,H$83)+'СЕТ СН'!$H$14+СВЦЭМ!$D$10+'СЕТ СН'!$H$5-'СЕТ СН'!$H$24</f>
        <v>5448.7845186600007</v>
      </c>
      <c r="I111" s="36">
        <f>SUMIFS(СВЦЭМ!$D$39:$D$782,СВЦЭМ!$A$39:$A$782,$A111,СВЦЭМ!$B$39:$B$782,I$83)+'СЕТ СН'!$H$14+СВЦЭМ!$D$10+'СЕТ СН'!$H$5-'СЕТ СН'!$H$24</f>
        <v>5389.3731655700003</v>
      </c>
      <c r="J111" s="36">
        <f>SUMIFS(СВЦЭМ!$D$39:$D$782,СВЦЭМ!$A$39:$A$782,$A111,СВЦЭМ!$B$39:$B$782,J$83)+'СЕТ СН'!$H$14+СВЦЭМ!$D$10+'СЕТ СН'!$H$5-'СЕТ СН'!$H$24</f>
        <v>5414.5513444899998</v>
      </c>
      <c r="K111" s="36">
        <f>SUMIFS(СВЦЭМ!$D$39:$D$782,СВЦЭМ!$A$39:$A$782,$A111,СВЦЭМ!$B$39:$B$782,K$83)+'СЕТ СН'!$H$14+СВЦЭМ!$D$10+'СЕТ СН'!$H$5-'СЕТ СН'!$H$24</f>
        <v>5391.13140466</v>
      </c>
      <c r="L111" s="36">
        <f>SUMIFS(СВЦЭМ!$D$39:$D$782,СВЦЭМ!$A$39:$A$782,$A111,СВЦЭМ!$B$39:$B$782,L$83)+'СЕТ СН'!$H$14+СВЦЭМ!$D$10+'СЕТ СН'!$H$5-'СЕТ СН'!$H$24</f>
        <v>5387.2724261200001</v>
      </c>
      <c r="M111" s="36">
        <f>SUMIFS(СВЦЭМ!$D$39:$D$782,СВЦЭМ!$A$39:$A$782,$A111,СВЦЭМ!$B$39:$B$782,M$83)+'СЕТ СН'!$H$14+СВЦЭМ!$D$10+'СЕТ СН'!$H$5-'СЕТ СН'!$H$24</f>
        <v>5372.6586563300007</v>
      </c>
      <c r="N111" s="36">
        <f>SUMIFS(СВЦЭМ!$D$39:$D$782,СВЦЭМ!$A$39:$A$782,$A111,СВЦЭМ!$B$39:$B$782,N$83)+'СЕТ СН'!$H$14+СВЦЭМ!$D$10+'СЕТ СН'!$H$5-'СЕТ СН'!$H$24</f>
        <v>5379.7749969100005</v>
      </c>
      <c r="O111" s="36">
        <f>SUMIFS(СВЦЭМ!$D$39:$D$782,СВЦЭМ!$A$39:$A$782,$A111,СВЦЭМ!$B$39:$B$782,O$83)+'СЕТ СН'!$H$14+СВЦЭМ!$D$10+'СЕТ СН'!$H$5-'СЕТ СН'!$H$24</f>
        <v>5402.40835186</v>
      </c>
      <c r="P111" s="36">
        <f>SUMIFS(СВЦЭМ!$D$39:$D$782,СВЦЭМ!$A$39:$A$782,$A111,СВЦЭМ!$B$39:$B$782,P$83)+'СЕТ СН'!$H$14+СВЦЭМ!$D$10+'СЕТ СН'!$H$5-'СЕТ СН'!$H$24</f>
        <v>5413.9127133000002</v>
      </c>
      <c r="Q111" s="36">
        <f>SUMIFS(СВЦЭМ!$D$39:$D$782,СВЦЭМ!$A$39:$A$782,$A111,СВЦЭМ!$B$39:$B$782,Q$83)+'СЕТ СН'!$H$14+СВЦЭМ!$D$10+'СЕТ СН'!$H$5-'СЕТ СН'!$H$24</f>
        <v>5428.3903806300004</v>
      </c>
      <c r="R111" s="36">
        <f>SUMIFS(СВЦЭМ!$D$39:$D$782,СВЦЭМ!$A$39:$A$782,$A111,СВЦЭМ!$B$39:$B$782,R$83)+'СЕТ СН'!$H$14+СВЦЭМ!$D$10+'СЕТ СН'!$H$5-'СЕТ СН'!$H$24</f>
        <v>5424.7957359400007</v>
      </c>
      <c r="S111" s="36">
        <f>SUMIFS(СВЦЭМ!$D$39:$D$782,СВЦЭМ!$A$39:$A$782,$A111,СВЦЭМ!$B$39:$B$782,S$83)+'СЕТ СН'!$H$14+СВЦЭМ!$D$10+'СЕТ СН'!$H$5-'СЕТ СН'!$H$24</f>
        <v>5415.2310947599999</v>
      </c>
      <c r="T111" s="36">
        <f>SUMIFS(СВЦЭМ!$D$39:$D$782,СВЦЭМ!$A$39:$A$782,$A111,СВЦЭМ!$B$39:$B$782,T$83)+'СЕТ СН'!$H$14+СВЦЭМ!$D$10+'СЕТ СН'!$H$5-'СЕТ СН'!$H$24</f>
        <v>5394.1348057300002</v>
      </c>
      <c r="U111" s="36">
        <f>SUMIFS(СВЦЭМ!$D$39:$D$782,СВЦЭМ!$A$39:$A$782,$A111,СВЦЭМ!$B$39:$B$782,U$83)+'СЕТ СН'!$H$14+СВЦЭМ!$D$10+'СЕТ СН'!$H$5-'СЕТ СН'!$H$24</f>
        <v>5344.8519118900003</v>
      </c>
      <c r="V111" s="36">
        <f>SUMIFS(СВЦЭМ!$D$39:$D$782,СВЦЭМ!$A$39:$A$782,$A111,СВЦЭМ!$B$39:$B$782,V$83)+'СЕТ СН'!$H$14+СВЦЭМ!$D$10+'СЕТ СН'!$H$5-'СЕТ СН'!$H$24</f>
        <v>5342.1694540099998</v>
      </c>
      <c r="W111" s="36">
        <f>SUMIFS(СВЦЭМ!$D$39:$D$782,СВЦЭМ!$A$39:$A$782,$A111,СВЦЭМ!$B$39:$B$782,W$83)+'СЕТ СН'!$H$14+СВЦЭМ!$D$10+'СЕТ СН'!$H$5-'СЕТ СН'!$H$24</f>
        <v>5342.8559173600006</v>
      </c>
      <c r="X111" s="36">
        <f>SUMIFS(СВЦЭМ!$D$39:$D$782,СВЦЭМ!$A$39:$A$782,$A111,СВЦЭМ!$B$39:$B$782,X$83)+'СЕТ СН'!$H$14+СВЦЭМ!$D$10+'СЕТ СН'!$H$5-'СЕТ СН'!$H$24</f>
        <v>5374.1794382900007</v>
      </c>
      <c r="Y111" s="36">
        <f>SUMIFS(СВЦЭМ!$D$39:$D$782,СВЦЭМ!$A$39:$A$782,$A111,СВЦЭМ!$B$39:$B$782,Y$83)+'СЕТ СН'!$H$14+СВЦЭМ!$D$10+'СЕТ СН'!$H$5-'СЕТ СН'!$H$24</f>
        <v>5411.4008698100006</v>
      </c>
    </row>
    <row r="112" spans="1:25" ht="15.75" x14ac:dyDescent="0.2">
      <c r="A112" s="35">
        <f t="shared" si="2"/>
        <v>45014</v>
      </c>
      <c r="B112" s="36">
        <f>SUMIFS(СВЦЭМ!$D$39:$D$782,СВЦЭМ!$A$39:$A$782,$A112,СВЦЭМ!$B$39:$B$782,B$83)+'СЕТ СН'!$H$14+СВЦЭМ!$D$10+'СЕТ СН'!$H$5-'СЕТ СН'!$H$24</f>
        <v>5437.9052530999998</v>
      </c>
      <c r="C112" s="36">
        <f>SUMIFS(СВЦЭМ!$D$39:$D$782,СВЦЭМ!$A$39:$A$782,$A112,СВЦЭМ!$B$39:$B$782,C$83)+'СЕТ СН'!$H$14+СВЦЭМ!$D$10+'СЕТ СН'!$H$5-'СЕТ СН'!$H$24</f>
        <v>5480.5425564300003</v>
      </c>
      <c r="D112" s="36">
        <f>SUMIFS(СВЦЭМ!$D$39:$D$782,СВЦЭМ!$A$39:$A$782,$A112,СВЦЭМ!$B$39:$B$782,D$83)+'СЕТ СН'!$H$14+СВЦЭМ!$D$10+'СЕТ СН'!$H$5-'СЕТ СН'!$H$24</f>
        <v>5502.23598786</v>
      </c>
      <c r="E112" s="36">
        <f>SUMIFS(СВЦЭМ!$D$39:$D$782,СВЦЭМ!$A$39:$A$782,$A112,СВЦЭМ!$B$39:$B$782,E$83)+'СЕТ СН'!$H$14+СВЦЭМ!$D$10+'СЕТ СН'!$H$5-'СЕТ СН'!$H$24</f>
        <v>5494.9973605599998</v>
      </c>
      <c r="F112" s="36">
        <f>SUMIFS(СВЦЭМ!$D$39:$D$782,СВЦЭМ!$A$39:$A$782,$A112,СВЦЭМ!$B$39:$B$782,F$83)+'СЕТ СН'!$H$14+СВЦЭМ!$D$10+'СЕТ СН'!$H$5-'СЕТ СН'!$H$24</f>
        <v>5516.1130440800007</v>
      </c>
      <c r="G112" s="36">
        <f>SUMIFS(СВЦЭМ!$D$39:$D$782,СВЦЭМ!$A$39:$A$782,$A112,СВЦЭМ!$B$39:$B$782,G$83)+'СЕТ СН'!$H$14+СВЦЭМ!$D$10+'СЕТ СН'!$H$5-'СЕТ СН'!$H$24</f>
        <v>5479.9641216700002</v>
      </c>
      <c r="H112" s="36">
        <f>SUMIFS(СВЦЭМ!$D$39:$D$782,СВЦЭМ!$A$39:$A$782,$A112,СВЦЭМ!$B$39:$B$782,H$83)+'СЕТ СН'!$H$14+СВЦЭМ!$D$10+'СЕТ СН'!$H$5-'СЕТ СН'!$H$24</f>
        <v>5433.3946970200004</v>
      </c>
      <c r="I112" s="36">
        <f>SUMIFS(СВЦЭМ!$D$39:$D$782,СВЦЭМ!$A$39:$A$782,$A112,СВЦЭМ!$B$39:$B$782,I$83)+'СЕТ СН'!$H$14+СВЦЭМ!$D$10+'СЕТ СН'!$H$5-'СЕТ СН'!$H$24</f>
        <v>5419.3625750299998</v>
      </c>
      <c r="J112" s="36">
        <f>SUMIFS(СВЦЭМ!$D$39:$D$782,СВЦЭМ!$A$39:$A$782,$A112,СВЦЭМ!$B$39:$B$782,J$83)+'СЕТ СН'!$H$14+СВЦЭМ!$D$10+'СЕТ СН'!$H$5-'СЕТ СН'!$H$24</f>
        <v>5418.3109167299999</v>
      </c>
      <c r="K112" s="36">
        <f>SUMIFS(СВЦЭМ!$D$39:$D$782,СВЦЭМ!$A$39:$A$782,$A112,СВЦЭМ!$B$39:$B$782,K$83)+'СЕТ СН'!$H$14+СВЦЭМ!$D$10+'СЕТ СН'!$H$5-'СЕТ СН'!$H$24</f>
        <v>5405.2334696500002</v>
      </c>
      <c r="L112" s="36">
        <f>SUMIFS(СВЦЭМ!$D$39:$D$782,СВЦЭМ!$A$39:$A$782,$A112,СВЦЭМ!$B$39:$B$782,L$83)+'СЕТ СН'!$H$14+СВЦЭМ!$D$10+'СЕТ СН'!$H$5-'СЕТ СН'!$H$24</f>
        <v>5406.9436941200001</v>
      </c>
      <c r="M112" s="36">
        <f>SUMIFS(СВЦЭМ!$D$39:$D$782,СВЦЭМ!$A$39:$A$782,$A112,СВЦЭМ!$B$39:$B$782,M$83)+'СЕТ СН'!$H$14+СВЦЭМ!$D$10+'СЕТ СН'!$H$5-'СЕТ СН'!$H$24</f>
        <v>5446.4857775999999</v>
      </c>
      <c r="N112" s="36">
        <f>SUMIFS(СВЦЭМ!$D$39:$D$782,СВЦЭМ!$A$39:$A$782,$A112,СВЦЭМ!$B$39:$B$782,N$83)+'СЕТ СН'!$H$14+СВЦЭМ!$D$10+'СЕТ СН'!$H$5-'СЕТ СН'!$H$24</f>
        <v>5497.1659289700001</v>
      </c>
      <c r="O112" s="36">
        <f>SUMIFS(СВЦЭМ!$D$39:$D$782,СВЦЭМ!$A$39:$A$782,$A112,СВЦЭМ!$B$39:$B$782,O$83)+'СЕТ СН'!$H$14+СВЦЭМ!$D$10+'СЕТ СН'!$H$5-'СЕТ СН'!$H$24</f>
        <v>5515.7151543199998</v>
      </c>
      <c r="P112" s="36">
        <f>SUMIFS(СВЦЭМ!$D$39:$D$782,СВЦЭМ!$A$39:$A$782,$A112,СВЦЭМ!$B$39:$B$782,P$83)+'СЕТ СН'!$H$14+СВЦЭМ!$D$10+'СЕТ СН'!$H$5-'СЕТ СН'!$H$24</f>
        <v>5495.6833053199998</v>
      </c>
      <c r="Q112" s="36">
        <f>SUMIFS(СВЦЭМ!$D$39:$D$782,СВЦЭМ!$A$39:$A$782,$A112,СВЦЭМ!$B$39:$B$782,Q$83)+'СЕТ СН'!$H$14+СВЦЭМ!$D$10+'СЕТ СН'!$H$5-'СЕТ СН'!$H$24</f>
        <v>5510.2137580100007</v>
      </c>
      <c r="R112" s="36">
        <f>SUMIFS(СВЦЭМ!$D$39:$D$782,СВЦЭМ!$A$39:$A$782,$A112,СВЦЭМ!$B$39:$B$782,R$83)+'СЕТ СН'!$H$14+СВЦЭМ!$D$10+'СЕТ СН'!$H$5-'СЕТ СН'!$H$24</f>
        <v>5505.64268808</v>
      </c>
      <c r="S112" s="36">
        <f>SUMIFS(СВЦЭМ!$D$39:$D$782,СВЦЭМ!$A$39:$A$782,$A112,СВЦЭМ!$B$39:$B$782,S$83)+'СЕТ СН'!$H$14+СВЦЭМ!$D$10+'СЕТ СН'!$H$5-'СЕТ СН'!$H$24</f>
        <v>5498.6545365900001</v>
      </c>
      <c r="T112" s="36">
        <f>SUMIFS(СВЦЭМ!$D$39:$D$782,СВЦЭМ!$A$39:$A$782,$A112,СВЦЭМ!$B$39:$B$782,T$83)+'СЕТ СН'!$H$14+СВЦЭМ!$D$10+'СЕТ СН'!$H$5-'СЕТ СН'!$H$24</f>
        <v>5444.7892669100002</v>
      </c>
      <c r="U112" s="36">
        <f>SUMIFS(СВЦЭМ!$D$39:$D$782,СВЦЭМ!$A$39:$A$782,$A112,СВЦЭМ!$B$39:$B$782,U$83)+'СЕТ СН'!$H$14+СВЦЭМ!$D$10+'СЕТ СН'!$H$5-'СЕТ СН'!$H$24</f>
        <v>5398.1004626100002</v>
      </c>
      <c r="V112" s="36">
        <f>SUMIFS(СВЦЭМ!$D$39:$D$782,СВЦЭМ!$A$39:$A$782,$A112,СВЦЭМ!$B$39:$B$782,V$83)+'СЕТ СН'!$H$14+СВЦЭМ!$D$10+'СЕТ СН'!$H$5-'СЕТ СН'!$H$24</f>
        <v>5360.40458554</v>
      </c>
      <c r="W112" s="36">
        <f>SUMIFS(СВЦЭМ!$D$39:$D$782,СВЦЭМ!$A$39:$A$782,$A112,СВЦЭМ!$B$39:$B$782,W$83)+'СЕТ СН'!$H$14+СВЦЭМ!$D$10+'СЕТ СН'!$H$5-'СЕТ СН'!$H$24</f>
        <v>5358.6676050300002</v>
      </c>
      <c r="X112" s="36">
        <f>SUMIFS(СВЦЭМ!$D$39:$D$782,СВЦЭМ!$A$39:$A$782,$A112,СВЦЭМ!$B$39:$B$782,X$83)+'СЕТ СН'!$H$14+СВЦЭМ!$D$10+'СЕТ СН'!$H$5-'СЕТ СН'!$H$24</f>
        <v>5387.9124749299999</v>
      </c>
      <c r="Y112" s="36">
        <f>SUMIFS(СВЦЭМ!$D$39:$D$782,СВЦЭМ!$A$39:$A$782,$A112,СВЦЭМ!$B$39:$B$782,Y$83)+'СЕТ СН'!$H$14+СВЦЭМ!$D$10+'СЕТ СН'!$H$5-'СЕТ СН'!$H$24</f>
        <v>5386.0511528500001</v>
      </c>
    </row>
    <row r="113" spans="1:27" ht="15.75" x14ac:dyDescent="0.2">
      <c r="A113" s="35">
        <f t="shared" si="2"/>
        <v>45015</v>
      </c>
      <c r="B113" s="36">
        <f>SUMIFS(СВЦЭМ!$D$39:$D$782,СВЦЭМ!$A$39:$A$782,$A113,СВЦЭМ!$B$39:$B$782,B$83)+'СЕТ СН'!$H$14+СВЦЭМ!$D$10+'СЕТ СН'!$H$5-'СЕТ СН'!$H$24</f>
        <v>5331.3698038100001</v>
      </c>
      <c r="C113" s="36">
        <f>SUMIFS(СВЦЭМ!$D$39:$D$782,СВЦЭМ!$A$39:$A$782,$A113,СВЦЭМ!$B$39:$B$782,C$83)+'СЕТ СН'!$H$14+СВЦЭМ!$D$10+'СЕТ СН'!$H$5-'СЕТ СН'!$H$24</f>
        <v>5401.4475112600003</v>
      </c>
      <c r="D113" s="36">
        <f>SUMIFS(СВЦЭМ!$D$39:$D$782,СВЦЭМ!$A$39:$A$782,$A113,СВЦЭМ!$B$39:$B$782,D$83)+'СЕТ СН'!$H$14+СВЦЭМ!$D$10+'СЕТ СН'!$H$5-'СЕТ СН'!$H$24</f>
        <v>5410.6335704399999</v>
      </c>
      <c r="E113" s="36">
        <f>SUMIFS(СВЦЭМ!$D$39:$D$782,СВЦЭМ!$A$39:$A$782,$A113,СВЦЭМ!$B$39:$B$782,E$83)+'СЕТ СН'!$H$14+СВЦЭМ!$D$10+'СЕТ СН'!$H$5-'СЕТ СН'!$H$24</f>
        <v>5408.7581617300002</v>
      </c>
      <c r="F113" s="36">
        <f>SUMIFS(СВЦЭМ!$D$39:$D$782,СВЦЭМ!$A$39:$A$782,$A113,СВЦЭМ!$B$39:$B$782,F$83)+'СЕТ СН'!$H$14+СВЦЭМ!$D$10+'СЕТ СН'!$H$5-'СЕТ СН'!$H$24</f>
        <v>5407.7870651600006</v>
      </c>
      <c r="G113" s="36">
        <f>SUMIFS(СВЦЭМ!$D$39:$D$782,СВЦЭМ!$A$39:$A$782,$A113,СВЦЭМ!$B$39:$B$782,G$83)+'СЕТ СН'!$H$14+СВЦЭМ!$D$10+'СЕТ СН'!$H$5-'СЕТ СН'!$H$24</f>
        <v>5368.9020645800001</v>
      </c>
      <c r="H113" s="36">
        <f>SUMIFS(СВЦЭМ!$D$39:$D$782,СВЦЭМ!$A$39:$A$782,$A113,СВЦЭМ!$B$39:$B$782,H$83)+'СЕТ СН'!$H$14+СВЦЭМ!$D$10+'СЕТ СН'!$H$5-'СЕТ СН'!$H$24</f>
        <v>5357.7615879300001</v>
      </c>
      <c r="I113" s="36">
        <f>SUMIFS(СВЦЭМ!$D$39:$D$782,СВЦЭМ!$A$39:$A$782,$A113,СВЦЭМ!$B$39:$B$782,I$83)+'СЕТ СН'!$H$14+СВЦЭМ!$D$10+'СЕТ СН'!$H$5-'СЕТ СН'!$H$24</f>
        <v>5302.7664655600001</v>
      </c>
      <c r="J113" s="36">
        <f>SUMIFS(СВЦЭМ!$D$39:$D$782,СВЦЭМ!$A$39:$A$782,$A113,СВЦЭМ!$B$39:$B$782,J$83)+'СЕТ СН'!$H$14+СВЦЭМ!$D$10+'СЕТ СН'!$H$5-'СЕТ СН'!$H$24</f>
        <v>5268.3301571000002</v>
      </c>
      <c r="K113" s="36">
        <f>SUMIFS(СВЦЭМ!$D$39:$D$782,СВЦЭМ!$A$39:$A$782,$A113,СВЦЭМ!$B$39:$B$782,K$83)+'СЕТ СН'!$H$14+СВЦЭМ!$D$10+'СЕТ СН'!$H$5-'СЕТ СН'!$H$24</f>
        <v>5237.8969299199998</v>
      </c>
      <c r="L113" s="36">
        <f>SUMIFS(СВЦЭМ!$D$39:$D$782,СВЦЭМ!$A$39:$A$782,$A113,СВЦЭМ!$B$39:$B$782,L$83)+'СЕТ СН'!$H$14+СВЦЭМ!$D$10+'СЕТ СН'!$H$5-'СЕТ СН'!$H$24</f>
        <v>5246.5934484299996</v>
      </c>
      <c r="M113" s="36">
        <f>SUMIFS(СВЦЭМ!$D$39:$D$782,СВЦЭМ!$A$39:$A$782,$A113,СВЦЭМ!$B$39:$B$782,M$83)+'СЕТ СН'!$H$14+СВЦЭМ!$D$10+'СЕТ СН'!$H$5-'СЕТ СН'!$H$24</f>
        <v>5285.4113424300003</v>
      </c>
      <c r="N113" s="36">
        <f>SUMIFS(СВЦЭМ!$D$39:$D$782,СВЦЭМ!$A$39:$A$782,$A113,СВЦЭМ!$B$39:$B$782,N$83)+'СЕТ СН'!$H$14+СВЦЭМ!$D$10+'СЕТ СН'!$H$5-'СЕТ СН'!$H$24</f>
        <v>5322.7334970000002</v>
      </c>
      <c r="O113" s="36">
        <f>SUMIFS(СВЦЭМ!$D$39:$D$782,СВЦЭМ!$A$39:$A$782,$A113,СВЦЭМ!$B$39:$B$782,O$83)+'СЕТ СН'!$H$14+СВЦЭМ!$D$10+'СЕТ СН'!$H$5-'СЕТ СН'!$H$24</f>
        <v>5348.4229186900002</v>
      </c>
      <c r="P113" s="36">
        <f>SUMIFS(СВЦЭМ!$D$39:$D$782,СВЦЭМ!$A$39:$A$782,$A113,СВЦЭМ!$B$39:$B$782,P$83)+'СЕТ СН'!$H$14+СВЦЭМ!$D$10+'СЕТ СН'!$H$5-'СЕТ СН'!$H$24</f>
        <v>5363.9401629700005</v>
      </c>
      <c r="Q113" s="36">
        <f>SUMIFS(СВЦЭМ!$D$39:$D$782,СВЦЭМ!$A$39:$A$782,$A113,СВЦЭМ!$B$39:$B$782,Q$83)+'СЕТ СН'!$H$14+СВЦЭМ!$D$10+'СЕТ СН'!$H$5-'СЕТ СН'!$H$24</f>
        <v>5370.4091165</v>
      </c>
      <c r="R113" s="36">
        <f>SUMIFS(СВЦЭМ!$D$39:$D$782,СВЦЭМ!$A$39:$A$782,$A113,СВЦЭМ!$B$39:$B$782,R$83)+'СЕТ СН'!$H$14+СВЦЭМ!$D$10+'СЕТ СН'!$H$5-'СЕТ СН'!$H$24</f>
        <v>5369.3120176399998</v>
      </c>
      <c r="S113" s="36">
        <f>SUMIFS(СВЦЭМ!$D$39:$D$782,СВЦЭМ!$A$39:$A$782,$A113,СВЦЭМ!$B$39:$B$782,S$83)+'СЕТ СН'!$H$14+СВЦЭМ!$D$10+'СЕТ СН'!$H$5-'СЕТ СН'!$H$24</f>
        <v>5342.7517650700001</v>
      </c>
      <c r="T113" s="36">
        <f>SUMIFS(СВЦЭМ!$D$39:$D$782,СВЦЭМ!$A$39:$A$782,$A113,СВЦЭМ!$B$39:$B$782,T$83)+'СЕТ СН'!$H$14+СВЦЭМ!$D$10+'СЕТ СН'!$H$5-'СЕТ СН'!$H$24</f>
        <v>5300.7509161400003</v>
      </c>
      <c r="U113" s="36">
        <f>SUMIFS(СВЦЭМ!$D$39:$D$782,СВЦЭМ!$A$39:$A$782,$A113,СВЦЭМ!$B$39:$B$782,U$83)+'СЕТ СН'!$H$14+СВЦЭМ!$D$10+'СЕТ СН'!$H$5-'СЕТ СН'!$H$24</f>
        <v>5291.3250599100002</v>
      </c>
      <c r="V113" s="36">
        <f>SUMIFS(СВЦЭМ!$D$39:$D$782,СВЦЭМ!$A$39:$A$782,$A113,СВЦЭМ!$B$39:$B$782,V$83)+'СЕТ СН'!$H$14+СВЦЭМ!$D$10+'СЕТ СН'!$H$5-'СЕТ СН'!$H$24</f>
        <v>5254.2613656399999</v>
      </c>
      <c r="W113" s="36">
        <f>SUMIFS(СВЦЭМ!$D$39:$D$782,СВЦЭМ!$A$39:$A$782,$A113,СВЦЭМ!$B$39:$B$782,W$83)+'СЕТ СН'!$H$14+СВЦЭМ!$D$10+'СЕТ СН'!$H$5-'СЕТ СН'!$H$24</f>
        <v>5248.9716846800002</v>
      </c>
      <c r="X113" s="36">
        <f>SUMIFS(СВЦЭМ!$D$39:$D$782,СВЦЭМ!$A$39:$A$782,$A113,СВЦЭМ!$B$39:$B$782,X$83)+'СЕТ СН'!$H$14+СВЦЭМ!$D$10+'СЕТ СН'!$H$5-'СЕТ СН'!$H$24</f>
        <v>5279.3914107199998</v>
      </c>
      <c r="Y113" s="36">
        <f>SUMIFS(СВЦЭМ!$D$39:$D$782,СВЦЭМ!$A$39:$A$782,$A113,СВЦЭМ!$B$39:$B$782,Y$83)+'СЕТ СН'!$H$14+СВЦЭМ!$D$10+'СЕТ СН'!$H$5-'СЕТ СН'!$H$24</f>
        <v>5317.1116453000004</v>
      </c>
    </row>
    <row r="114" spans="1:27" ht="15.75" x14ac:dyDescent="0.2">
      <c r="A114" s="35">
        <f t="shared" si="2"/>
        <v>45016</v>
      </c>
      <c r="B114" s="36">
        <f>SUMIFS(СВЦЭМ!$D$39:$D$782,СВЦЭМ!$A$39:$A$782,$A114,СВЦЭМ!$B$39:$B$782,B$83)+'СЕТ СН'!$H$14+СВЦЭМ!$D$10+'СЕТ СН'!$H$5-'СЕТ СН'!$H$24</f>
        <v>5392.3427349600006</v>
      </c>
      <c r="C114" s="36">
        <f>SUMIFS(СВЦЭМ!$D$39:$D$782,СВЦЭМ!$A$39:$A$782,$A114,СВЦЭМ!$B$39:$B$782,C$83)+'СЕТ СН'!$H$14+СВЦЭМ!$D$10+'СЕТ СН'!$H$5-'СЕТ СН'!$H$24</f>
        <v>5344.0970624700003</v>
      </c>
      <c r="D114" s="36">
        <f>SUMIFS(СВЦЭМ!$D$39:$D$782,СВЦЭМ!$A$39:$A$782,$A114,СВЦЭМ!$B$39:$B$782,D$83)+'СЕТ СН'!$H$14+СВЦЭМ!$D$10+'СЕТ СН'!$H$5-'СЕТ СН'!$H$24</f>
        <v>5455.3049827599998</v>
      </c>
      <c r="E114" s="36">
        <f>SUMIFS(СВЦЭМ!$D$39:$D$782,СВЦЭМ!$A$39:$A$782,$A114,СВЦЭМ!$B$39:$B$782,E$83)+'СЕТ СН'!$H$14+СВЦЭМ!$D$10+'СЕТ СН'!$H$5-'СЕТ СН'!$H$24</f>
        <v>5449.2402226600007</v>
      </c>
      <c r="F114" s="36">
        <f>SUMIFS(СВЦЭМ!$D$39:$D$782,СВЦЭМ!$A$39:$A$782,$A114,СВЦЭМ!$B$39:$B$782,F$83)+'СЕТ СН'!$H$14+СВЦЭМ!$D$10+'СЕТ СН'!$H$5-'СЕТ СН'!$H$24</f>
        <v>5453.7647756900005</v>
      </c>
      <c r="G114" s="36">
        <f>SUMIFS(СВЦЭМ!$D$39:$D$782,СВЦЭМ!$A$39:$A$782,$A114,СВЦЭМ!$B$39:$B$782,G$83)+'СЕТ СН'!$H$14+СВЦЭМ!$D$10+'СЕТ СН'!$H$5-'СЕТ СН'!$H$24</f>
        <v>5435.54868429</v>
      </c>
      <c r="H114" s="36">
        <f>SUMIFS(СВЦЭМ!$D$39:$D$782,СВЦЭМ!$A$39:$A$782,$A114,СВЦЭМ!$B$39:$B$782,H$83)+'СЕТ СН'!$H$14+СВЦЭМ!$D$10+'СЕТ СН'!$H$5-'СЕТ СН'!$H$24</f>
        <v>5424.1764166399998</v>
      </c>
      <c r="I114" s="36">
        <f>SUMIFS(СВЦЭМ!$D$39:$D$782,СВЦЭМ!$A$39:$A$782,$A114,СВЦЭМ!$B$39:$B$782,I$83)+'СЕТ СН'!$H$14+СВЦЭМ!$D$10+'СЕТ СН'!$H$5-'СЕТ СН'!$H$24</f>
        <v>5351.2291427099999</v>
      </c>
      <c r="J114" s="36">
        <f>SUMIFS(СВЦЭМ!$D$39:$D$782,СВЦЭМ!$A$39:$A$782,$A114,СВЦЭМ!$B$39:$B$782,J$83)+'СЕТ СН'!$H$14+СВЦЭМ!$D$10+'СЕТ СН'!$H$5-'СЕТ СН'!$H$24</f>
        <v>5326.5104707099999</v>
      </c>
      <c r="K114" s="36">
        <f>SUMIFS(СВЦЭМ!$D$39:$D$782,СВЦЭМ!$A$39:$A$782,$A114,СВЦЭМ!$B$39:$B$782,K$83)+'СЕТ СН'!$H$14+СВЦЭМ!$D$10+'СЕТ СН'!$H$5-'СЕТ СН'!$H$24</f>
        <v>5292.4110809200001</v>
      </c>
      <c r="L114" s="36">
        <f>SUMIFS(СВЦЭМ!$D$39:$D$782,СВЦЭМ!$A$39:$A$782,$A114,СВЦЭМ!$B$39:$B$782,L$83)+'СЕТ СН'!$H$14+СВЦЭМ!$D$10+'СЕТ СН'!$H$5-'СЕТ СН'!$H$24</f>
        <v>5262.8473434099997</v>
      </c>
      <c r="M114" s="36">
        <f>SUMIFS(СВЦЭМ!$D$39:$D$782,СВЦЭМ!$A$39:$A$782,$A114,СВЦЭМ!$B$39:$B$782,M$83)+'СЕТ СН'!$H$14+СВЦЭМ!$D$10+'СЕТ СН'!$H$5-'СЕТ СН'!$H$24</f>
        <v>5252.5801143099998</v>
      </c>
      <c r="N114" s="36">
        <f>SUMIFS(СВЦЭМ!$D$39:$D$782,СВЦЭМ!$A$39:$A$782,$A114,СВЦЭМ!$B$39:$B$782,N$83)+'СЕТ СН'!$H$14+СВЦЭМ!$D$10+'СЕТ СН'!$H$5-'СЕТ СН'!$H$24</f>
        <v>5295.6616660500003</v>
      </c>
      <c r="O114" s="36">
        <f>SUMIFS(СВЦЭМ!$D$39:$D$782,СВЦЭМ!$A$39:$A$782,$A114,СВЦЭМ!$B$39:$B$782,O$83)+'СЕТ СН'!$H$14+СВЦЭМ!$D$10+'СЕТ СН'!$H$5-'СЕТ СН'!$H$24</f>
        <v>5324.1772477000004</v>
      </c>
      <c r="P114" s="36">
        <f>SUMIFS(СВЦЭМ!$D$39:$D$782,СВЦЭМ!$A$39:$A$782,$A114,СВЦЭМ!$B$39:$B$782,P$83)+'СЕТ СН'!$H$14+СВЦЭМ!$D$10+'СЕТ СН'!$H$5-'СЕТ СН'!$H$24</f>
        <v>5342.8813219499998</v>
      </c>
      <c r="Q114" s="36">
        <f>SUMIFS(СВЦЭМ!$D$39:$D$782,СВЦЭМ!$A$39:$A$782,$A114,СВЦЭМ!$B$39:$B$782,Q$83)+'СЕТ СН'!$H$14+СВЦЭМ!$D$10+'СЕТ СН'!$H$5-'СЕТ СН'!$H$24</f>
        <v>5337.1143875100006</v>
      </c>
      <c r="R114" s="36">
        <f>SUMIFS(СВЦЭМ!$D$39:$D$782,СВЦЭМ!$A$39:$A$782,$A114,СВЦЭМ!$B$39:$B$782,R$83)+'СЕТ СН'!$H$14+СВЦЭМ!$D$10+'СЕТ СН'!$H$5-'СЕТ СН'!$H$24</f>
        <v>5325.3460414600004</v>
      </c>
      <c r="S114" s="36">
        <f>SUMIFS(СВЦЭМ!$D$39:$D$782,СВЦЭМ!$A$39:$A$782,$A114,СВЦЭМ!$B$39:$B$782,S$83)+'СЕТ СН'!$H$14+СВЦЭМ!$D$10+'СЕТ СН'!$H$5-'СЕТ СН'!$H$24</f>
        <v>5306.1072897000004</v>
      </c>
      <c r="T114" s="36">
        <f>SUMIFS(СВЦЭМ!$D$39:$D$782,СВЦЭМ!$A$39:$A$782,$A114,СВЦЭМ!$B$39:$B$782,T$83)+'СЕТ СН'!$H$14+СВЦЭМ!$D$10+'СЕТ СН'!$H$5-'СЕТ СН'!$H$24</f>
        <v>5273.7774720799998</v>
      </c>
      <c r="U114" s="36">
        <f>SUMIFS(СВЦЭМ!$D$39:$D$782,СВЦЭМ!$A$39:$A$782,$A114,СВЦЭМ!$B$39:$B$782,U$83)+'СЕТ СН'!$H$14+СВЦЭМ!$D$10+'СЕТ СН'!$H$5-'СЕТ СН'!$H$24</f>
        <v>5255.9758415899996</v>
      </c>
      <c r="V114" s="36">
        <f>SUMIFS(СВЦЭМ!$D$39:$D$782,СВЦЭМ!$A$39:$A$782,$A114,СВЦЭМ!$B$39:$B$782,V$83)+'СЕТ СН'!$H$14+СВЦЭМ!$D$10+'СЕТ СН'!$H$5-'СЕТ СН'!$H$24</f>
        <v>5220.02739406</v>
      </c>
      <c r="W114" s="36">
        <f>SUMIFS(СВЦЭМ!$D$39:$D$782,СВЦЭМ!$A$39:$A$782,$A114,СВЦЭМ!$B$39:$B$782,W$83)+'СЕТ СН'!$H$14+СВЦЭМ!$D$10+'СЕТ СН'!$H$5-'СЕТ СН'!$H$24</f>
        <v>5215.6231592399999</v>
      </c>
      <c r="X114" s="36">
        <f>SUMIFS(СВЦЭМ!$D$39:$D$782,СВЦЭМ!$A$39:$A$782,$A114,СВЦЭМ!$B$39:$B$782,X$83)+'СЕТ СН'!$H$14+СВЦЭМ!$D$10+'СЕТ СН'!$H$5-'СЕТ СН'!$H$24</f>
        <v>5256.50527496</v>
      </c>
      <c r="Y114" s="36">
        <f>SUMIFS(СВЦЭМ!$D$39:$D$782,СВЦЭМ!$A$39:$A$782,$A114,СВЦЭМ!$B$39:$B$782,Y$83)+'СЕТ СН'!$H$14+СВЦЭМ!$D$10+'СЕТ СН'!$H$5-'СЕТ СН'!$H$24</f>
        <v>5242.6598779300002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01.03.2023</v>
      </c>
      <c r="B120" s="36">
        <f>SUMIFS(СВЦЭМ!$D$39:$D$782,СВЦЭМ!$A$39:$A$782,$A120,СВЦЭМ!$B$39:$B$782,B$119)+'СЕТ СН'!$I$14+СВЦЭМ!$D$10+'СЕТ СН'!$I$5-'СЕТ СН'!$I$24</f>
        <v>5918.3777190500005</v>
      </c>
      <c r="C120" s="36">
        <f>SUMIFS(СВЦЭМ!$D$39:$D$782,СВЦЭМ!$A$39:$A$782,$A120,СВЦЭМ!$B$39:$B$782,C$119)+'СЕТ СН'!$I$14+СВЦЭМ!$D$10+'СЕТ СН'!$I$5-'СЕТ СН'!$I$24</f>
        <v>5964.26397499</v>
      </c>
      <c r="D120" s="36">
        <f>SUMIFS(СВЦЭМ!$D$39:$D$782,СВЦЭМ!$A$39:$A$782,$A120,СВЦЭМ!$B$39:$B$782,D$119)+'СЕТ СН'!$I$14+СВЦЭМ!$D$10+'СЕТ СН'!$I$5-'СЕТ СН'!$I$24</f>
        <v>5984.46298733</v>
      </c>
      <c r="E120" s="36">
        <f>SUMIFS(СВЦЭМ!$D$39:$D$782,СВЦЭМ!$A$39:$A$782,$A120,СВЦЭМ!$B$39:$B$782,E$119)+'СЕТ СН'!$I$14+СВЦЭМ!$D$10+'СЕТ СН'!$I$5-'СЕТ СН'!$I$24</f>
        <v>5996.5209682599998</v>
      </c>
      <c r="F120" s="36">
        <f>SUMIFS(СВЦЭМ!$D$39:$D$782,СВЦЭМ!$A$39:$A$782,$A120,СВЦЭМ!$B$39:$B$782,F$119)+'СЕТ СН'!$I$14+СВЦЭМ!$D$10+'СЕТ СН'!$I$5-'СЕТ СН'!$I$24</f>
        <v>5996.7060424700003</v>
      </c>
      <c r="G120" s="36">
        <f>SUMIFS(СВЦЭМ!$D$39:$D$782,СВЦЭМ!$A$39:$A$782,$A120,СВЦЭМ!$B$39:$B$782,G$119)+'СЕТ СН'!$I$14+СВЦЭМ!$D$10+'СЕТ СН'!$I$5-'СЕТ СН'!$I$24</f>
        <v>5967.7309595799998</v>
      </c>
      <c r="H120" s="36">
        <f>SUMIFS(СВЦЭМ!$D$39:$D$782,СВЦЭМ!$A$39:$A$782,$A120,СВЦЭМ!$B$39:$B$782,H$119)+'СЕТ СН'!$I$14+СВЦЭМ!$D$10+'СЕТ СН'!$I$5-'СЕТ СН'!$I$24</f>
        <v>5939.0082071100005</v>
      </c>
      <c r="I120" s="36">
        <f>SUMIFS(СВЦЭМ!$D$39:$D$782,СВЦЭМ!$A$39:$A$782,$A120,СВЦЭМ!$B$39:$B$782,I$119)+'СЕТ СН'!$I$14+СВЦЭМ!$D$10+'СЕТ СН'!$I$5-'СЕТ СН'!$I$24</f>
        <v>5881.5471606000001</v>
      </c>
      <c r="J120" s="36">
        <f>SUMIFS(СВЦЭМ!$D$39:$D$782,СВЦЭМ!$A$39:$A$782,$A120,СВЦЭМ!$B$39:$B$782,J$119)+'СЕТ СН'!$I$14+СВЦЭМ!$D$10+'СЕТ СН'!$I$5-'СЕТ СН'!$I$24</f>
        <v>5869.4321619700004</v>
      </c>
      <c r="K120" s="36">
        <f>SUMIFS(СВЦЭМ!$D$39:$D$782,СВЦЭМ!$A$39:$A$782,$A120,СВЦЭМ!$B$39:$B$782,K$119)+'СЕТ СН'!$I$14+СВЦЭМ!$D$10+'СЕТ СН'!$I$5-'СЕТ СН'!$I$24</f>
        <v>5794.4257189800001</v>
      </c>
      <c r="L120" s="36">
        <f>SUMIFS(СВЦЭМ!$D$39:$D$782,СВЦЭМ!$A$39:$A$782,$A120,СВЦЭМ!$B$39:$B$782,L$119)+'СЕТ СН'!$I$14+СВЦЭМ!$D$10+'СЕТ СН'!$I$5-'СЕТ СН'!$I$24</f>
        <v>5816.3978416500004</v>
      </c>
      <c r="M120" s="36">
        <f>SUMIFS(СВЦЭМ!$D$39:$D$782,СВЦЭМ!$A$39:$A$782,$A120,СВЦЭМ!$B$39:$B$782,M$119)+'СЕТ СН'!$I$14+СВЦЭМ!$D$10+'СЕТ СН'!$I$5-'СЕТ СН'!$I$24</f>
        <v>5832.05692361</v>
      </c>
      <c r="N120" s="36">
        <f>SUMIFS(СВЦЭМ!$D$39:$D$782,СВЦЭМ!$A$39:$A$782,$A120,СВЦЭМ!$B$39:$B$782,N$119)+'СЕТ СН'!$I$14+СВЦЭМ!$D$10+'СЕТ СН'!$I$5-'СЕТ СН'!$I$24</f>
        <v>5862.80028941</v>
      </c>
      <c r="O120" s="36">
        <f>SUMIFS(СВЦЭМ!$D$39:$D$782,СВЦЭМ!$A$39:$A$782,$A120,СВЦЭМ!$B$39:$B$782,O$119)+'СЕТ СН'!$I$14+СВЦЭМ!$D$10+'СЕТ СН'!$I$5-'СЕТ СН'!$I$24</f>
        <v>5874.70292281</v>
      </c>
      <c r="P120" s="36">
        <f>SUMIFS(СВЦЭМ!$D$39:$D$782,СВЦЭМ!$A$39:$A$782,$A120,СВЦЭМ!$B$39:$B$782,P$119)+'СЕТ СН'!$I$14+СВЦЭМ!$D$10+'СЕТ СН'!$I$5-'СЕТ СН'!$I$24</f>
        <v>5886.6259738299996</v>
      </c>
      <c r="Q120" s="36">
        <f>SUMIFS(СВЦЭМ!$D$39:$D$782,СВЦЭМ!$A$39:$A$782,$A120,СВЦЭМ!$B$39:$B$782,Q$119)+'СЕТ СН'!$I$14+СВЦЭМ!$D$10+'СЕТ СН'!$I$5-'СЕТ СН'!$I$24</f>
        <v>5862.8451522100004</v>
      </c>
      <c r="R120" s="36">
        <f>SUMIFS(СВЦЭМ!$D$39:$D$782,СВЦЭМ!$A$39:$A$782,$A120,СВЦЭМ!$B$39:$B$782,R$119)+'СЕТ СН'!$I$14+СВЦЭМ!$D$10+'СЕТ СН'!$I$5-'СЕТ СН'!$I$24</f>
        <v>5866.3666431299998</v>
      </c>
      <c r="S120" s="36">
        <f>SUMIFS(СВЦЭМ!$D$39:$D$782,СВЦЭМ!$A$39:$A$782,$A120,СВЦЭМ!$B$39:$B$782,S$119)+'СЕТ СН'!$I$14+СВЦЭМ!$D$10+'СЕТ СН'!$I$5-'СЕТ СН'!$I$24</f>
        <v>5836.9260441000006</v>
      </c>
      <c r="T120" s="36">
        <f>SUMIFS(СВЦЭМ!$D$39:$D$782,СВЦЭМ!$A$39:$A$782,$A120,СВЦЭМ!$B$39:$B$782,T$119)+'СЕТ СН'!$I$14+СВЦЭМ!$D$10+'СЕТ СН'!$I$5-'СЕТ СН'!$I$24</f>
        <v>5831.7637496699999</v>
      </c>
      <c r="U120" s="36">
        <f>SUMIFS(СВЦЭМ!$D$39:$D$782,СВЦЭМ!$A$39:$A$782,$A120,СВЦЭМ!$B$39:$B$782,U$119)+'СЕТ СН'!$I$14+СВЦЭМ!$D$10+'СЕТ СН'!$I$5-'СЕТ СН'!$I$24</f>
        <v>5845.2372992099999</v>
      </c>
      <c r="V120" s="36">
        <f>SUMIFS(СВЦЭМ!$D$39:$D$782,СВЦЭМ!$A$39:$A$782,$A120,СВЦЭМ!$B$39:$B$782,V$119)+'СЕТ СН'!$I$14+СВЦЭМ!$D$10+'СЕТ СН'!$I$5-'СЕТ СН'!$I$24</f>
        <v>5847.6282688299998</v>
      </c>
      <c r="W120" s="36">
        <f>SUMIFS(СВЦЭМ!$D$39:$D$782,СВЦЭМ!$A$39:$A$782,$A120,СВЦЭМ!$B$39:$B$782,W$119)+'СЕТ СН'!$I$14+СВЦЭМ!$D$10+'СЕТ СН'!$I$5-'СЕТ СН'!$I$24</f>
        <v>5867.4859361500003</v>
      </c>
      <c r="X120" s="36">
        <f>SUMIFS(СВЦЭМ!$D$39:$D$782,СВЦЭМ!$A$39:$A$782,$A120,СВЦЭМ!$B$39:$B$782,X$119)+'СЕТ СН'!$I$14+СВЦЭМ!$D$10+'СЕТ СН'!$I$5-'СЕТ СН'!$I$24</f>
        <v>5881.8357701799996</v>
      </c>
      <c r="Y120" s="36">
        <f>SUMIFS(СВЦЭМ!$D$39:$D$782,СВЦЭМ!$A$39:$A$782,$A120,СВЦЭМ!$B$39:$B$782,Y$119)+'СЕТ СН'!$I$14+СВЦЭМ!$D$10+'СЕТ СН'!$I$5-'СЕТ СН'!$I$24</f>
        <v>5920.1540411799997</v>
      </c>
      <c r="AA120" s="45"/>
    </row>
    <row r="121" spans="1:27" ht="15.75" x14ac:dyDescent="0.2">
      <c r="A121" s="35">
        <f>A120+1</f>
        <v>44987</v>
      </c>
      <c r="B121" s="36">
        <f>SUMIFS(СВЦЭМ!$D$39:$D$782,СВЦЭМ!$A$39:$A$782,$A121,СВЦЭМ!$B$39:$B$782,B$119)+'СЕТ СН'!$I$14+СВЦЭМ!$D$10+'СЕТ СН'!$I$5-'СЕТ СН'!$I$24</f>
        <v>5890.2110263699997</v>
      </c>
      <c r="C121" s="36">
        <f>SUMIFS(СВЦЭМ!$D$39:$D$782,СВЦЭМ!$A$39:$A$782,$A121,СВЦЭМ!$B$39:$B$782,C$119)+'СЕТ СН'!$I$14+СВЦЭМ!$D$10+'СЕТ СН'!$I$5-'СЕТ СН'!$I$24</f>
        <v>5870.1750755900002</v>
      </c>
      <c r="D121" s="36">
        <f>SUMIFS(СВЦЭМ!$D$39:$D$782,СВЦЭМ!$A$39:$A$782,$A121,СВЦЭМ!$B$39:$B$782,D$119)+'СЕТ СН'!$I$14+СВЦЭМ!$D$10+'СЕТ СН'!$I$5-'СЕТ СН'!$I$24</f>
        <v>5891.3701623200004</v>
      </c>
      <c r="E121" s="36">
        <f>SUMIFS(СВЦЭМ!$D$39:$D$782,СВЦЭМ!$A$39:$A$782,$A121,СВЦЭМ!$B$39:$B$782,E$119)+'СЕТ СН'!$I$14+СВЦЭМ!$D$10+'СЕТ СН'!$I$5-'СЕТ СН'!$I$24</f>
        <v>5903.5353671499997</v>
      </c>
      <c r="F121" s="36">
        <f>SUMIFS(СВЦЭМ!$D$39:$D$782,СВЦЭМ!$A$39:$A$782,$A121,СВЦЭМ!$B$39:$B$782,F$119)+'СЕТ СН'!$I$14+СВЦЭМ!$D$10+'СЕТ СН'!$I$5-'СЕТ СН'!$I$24</f>
        <v>5905.5261371200004</v>
      </c>
      <c r="G121" s="36">
        <f>SUMIFS(СВЦЭМ!$D$39:$D$782,СВЦЭМ!$A$39:$A$782,$A121,СВЦЭМ!$B$39:$B$782,G$119)+'СЕТ СН'!$I$14+СВЦЭМ!$D$10+'СЕТ СН'!$I$5-'СЕТ СН'!$I$24</f>
        <v>5878.4516481600003</v>
      </c>
      <c r="H121" s="36">
        <f>SUMIFS(СВЦЭМ!$D$39:$D$782,СВЦЭМ!$A$39:$A$782,$A121,СВЦЭМ!$B$39:$B$782,H$119)+'СЕТ СН'!$I$14+СВЦЭМ!$D$10+'СЕТ СН'!$I$5-'СЕТ СН'!$I$24</f>
        <v>5775.2357989299999</v>
      </c>
      <c r="I121" s="36">
        <f>SUMIFS(СВЦЭМ!$D$39:$D$782,СВЦЭМ!$A$39:$A$782,$A121,СВЦЭМ!$B$39:$B$782,I$119)+'СЕТ СН'!$I$14+СВЦЭМ!$D$10+'СЕТ СН'!$I$5-'СЕТ СН'!$I$24</f>
        <v>5731.4555490599996</v>
      </c>
      <c r="J121" s="36">
        <f>SUMIFS(СВЦЭМ!$D$39:$D$782,СВЦЭМ!$A$39:$A$782,$A121,СВЦЭМ!$B$39:$B$782,J$119)+'СЕТ СН'!$I$14+СВЦЭМ!$D$10+'СЕТ СН'!$I$5-'СЕТ СН'!$I$24</f>
        <v>5709.0159991700002</v>
      </c>
      <c r="K121" s="36">
        <f>SUMIFS(СВЦЭМ!$D$39:$D$782,СВЦЭМ!$A$39:$A$782,$A121,СВЦЭМ!$B$39:$B$782,K$119)+'СЕТ СН'!$I$14+СВЦЭМ!$D$10+'СЕТ СН'!$I$5-'СЕТ СН'!$I$24</f>
        <v>5726.8194958100003</v>
      </c>
      <c r="L121" s="36">
        <f>SUMIFS(СВЦЭМ!$D$39:$D$782,СВЦЭМ!$A$39:$A$782,$A121,СВЦЭМ!$B$39:$B$782,L$119)+'СЕТ СН'!$I$14+СВЦЭМ!$D$10+'СЕТ СН'!$I$5-'СЕТ СН'!$I$24</f>
        <v>5725.0758335099999</v>
      </c>
      <c r="M121" s="36">
        <f>SUMIFS(СВЦЭМ!$D$39:$D$782,СВЦЭМ!$A$39:$A$782,$A121,СВЦЭМ!$B$39:$B$782,M$119)+'СЕТ СН'!$I$14+СВЦЭМ!$D$10+'СЕТ СН'!$I$5-'СЕТ СН'!$I$24</f>
        <v>5727.6336550599999</v>
      </c>
      <c r="N121" s="36">
        <f>SUMIFS(СВЦЭМ!$D$39:$D$782,СВЦЭМ!$A$39:$A$782,$A121,СВЦЭМ!$B$39:$B$782,N$119)+'СЕТ СН'!$I$14+СВЦЭМ!$D$10+'СЕТ СН'!$I$5-'СЕТ СН'!$I$24</f>
        <v>5751.9337933699999</v>
      </c>
      <c r="O121" s="36">
        <f>SUMIFS(СВЦЭМ!$D$39:$D$782,СВЦЭМ!$A$39:$A$782,$A121,СВЦЭМ!$B$39:$B$782,O$119)+'СЕТ СН'!$I$14+СВЦЭМ!$D$10+'СЕТ СН'!$I$5-'СЕТ СН'!$I$24</f>
        <v>5793.8089540800001</v>
      </c>
      <c r="P121" s="36">
        <f>SUMIFS(СВЦЭМ!$D$39:$D$782,СВЦЭМ!$A$39:$A$782,$A121,СВЦЭМ!$B$39:$B$782,P$119)+'СЕТ СН'!$I$14+СВЦЭМ!$D$10+'СЕТ СН'!$I$5-'СЕТ СН'!$I$24</f>
        <v>5808.5679318299999</v>
      </c>
      <c r="Q121" s="36">
        <f>SUMIFS(СВЦЭМ!$D$39:$D$782,СВЦЭМ!$A$39:$A$782,$A121,СВЦЭМ!$B$39:$B$782,Q$119)+'СЕТ СН'!$I$14+СВЦЭМ!$D$10+'СЕТ СН'!$I$5-'СЕТ СН'!$I$24</f>
        <v>5813.2395324099998</v>
      </c>
      <c r="R121" s="36">
        <f>SUMIFS(СВЦЭМ!$D$39:$D$782,СВЦЭМ!$A$39:$A$782,$A121,СВЦЭМ!$B$39:$B$782,R$119)+'СЕТ СН'!$I$14+СВЦЭМ!$D$10+'СЕТ СН'!$I$5-'СЕТ СН'!$I$24</f>
        <v>5819.1671253700006</v>
      </c>
      <c r="S121" s="36">
        <f>SUMIFS(СВЦЭМ!$D$39:$D$782,СВЦЭМ!$A$39:$A$782,$A121,СВЦЭМ!$B$39:$B$782,S$119)+'СЕТ СН'!$I$14+СВЦЭМ!$D$10+'СЕТ СН'!$I$5-'СЕТ СН'!$I$24</f>
        <v>5812.42817638</v>
      </c>
      <c r="T121" s="36">
        <f>SUMIFS(СВЦЭМ!$D$39:$D$782,СВЦЭМ!$A$39:$A$782,$A121,СВЦЭМ!$B$39:$B$782,T$119)+'СЕТ СН'!$I$14+СВЦЭМ!$D$10+'СЕТ СН'!$I$5-'СЕТ СН'!$I$24</f>
        <v>5769.3283928700002</v>
      </c>
      <c r="U121" s="36">
        <f>SUMIFS(СВЦЭМ!$D$39:$D$782,СВЦЭМ!$A$39:$A$782,$A121,СВЦЭМ!$B$39:$B$782,U$119)+'СЕТ СН'!$I$14+СВЦЭМ!$D$10+'СЕТ СН'!$I$5-'СЕТ СН'!$I$24</f>
        <v>5708.4466689000001</v>
      </c>
      <c r="V121" s="36">
        <f>SUMIFS(СВЦЭМ!$D$39:$D$782,СВЦЭМ!$A$39:$A$782,$A121,СВЦЭМ!$B$39:$B$782,V$119)+'СЕТ СН'!$I$14+СВЦЭМ!$D$10+'СЕТ СН'!$I$5-'СЕТ СН'!$I$24</f>
        <v>5702.3463919100004</v>
      </c>
      <c r="W121" s="36">
        <f>SUMIFS(СВЦЭМ!$D$39:$D$782,СВЦЭМ!$A$39:$A$782,$A121,СВЦЭМ!$B$39:$B$782,W$119)+'СЕТ СН'!$I$14+СВЦЭМ!$D$10+'СЕТ СН'!$I$5-'СЕТ СН'!$I$24</f>
        <v>5711.6130226200003</v>
      </c>
      <c r="X121" s="36">
        <f>SUMIFS(СВЦЭМ!$D$39:$D$782,СВЦЭМ!$A$39:$A$782,$A121,СВЦЭМ!$B$39:$B$782,X$119)+'СЕТ СН'!$I$14+СВЦЭМ!$D$10+'СЕТ СН'!$I$5-'СЕТ СН'!$I$24</f>
        <v>5734.62474931</v>
      </c>
      <c r="Y121" s="36">
        <f>SUMIFS(СВЦЭМ!$D$39:$D$782,СВЦЭМ!$A$39:$A$782,$A121,СВЦЭМ!$B$39:$B$782,Y$119)+'СЕТ СН'!$I$14+СВЦЭМ!$D$10+'СЕТ СН'!$I$5-'СЕТ СН'!$I$24</f>
        <v>5778.3558429000004</v>
      </c>
    </row>
    <row r="122" spans="1:27" ht="15.75" x14ac:dyDescent="0.2">
      <c r="A122" s="35">
        <f t="shared" ref="A122:A150" si="3">A121+1</f>
        <v>44988</v>
      </c>
      <c r="B122" s="36">
        <f>SUMIFS(СВЦЭМ!$D$39:$D$782,СВЦЭМ!$A$39:$A$782,$A122,СВЦЭМ!$B$39:$B$782,B$119)+'СЕТ СН'!$I$14+СВЦЭМ!$D$10+'СЕТ СН'!$I$5-'СЕТ СН'!$I$24</f>
        <v>5801.2821955300005</v>
      </c>
      <c r="C122" s="36">
        <f>SUMIFS(СВЦЭМ!$D$39:$D$782,СВЦЭМ!$A$39:$A$782,$A122,СВЦЭМ!$B$39:$B$782,C$119)+'СЕТ СН'!$I$14+СВЦЭМ!$D$10+'СЕТ СН'!$I$5-'СЕТ СН'!$I$24</f>
        <v>5810.9604093100006</v>
      </c>
      <c r="D122" s="36">
        <f>SUMIFS(СВЦЭМ!$D$39:$D$782,СВЦЭМ!$A$39:$A$782,$A122,СВЦЭМ!$B$39:$B$782,D$119)+'СЕТ СН'!$I$14+СВЦЭМ!$D$10+'СЕТ СН'!$I$5-'СЕТ СН'!$I$24</f>
        <v>5832.3591758399998</v>
      </c>
      <c r="E122" s="36">
        <f>SUMIFS(СВЦЭМ!$D$39:$D$782,СВЦЭМ!$A$39:$A$782,$A122,СВЦЭМ!$B$39:$B$782,E$119)+'СЕТ СН'!$I$14+СВЦЭМ!$D$10+'СЕТ СН'!$I$5-'СЕТ СН'!$I$24</f>
        <v>5838.4881034400005</v>
      </c>
      <c r="F122" s="36">
        <f>SUMIFS(СВЦЭМ!$D$39:$D$782,СВЦЭМ!$A$39:$A$782,$A122,СВЦЭМ!$B$39:$B$782,F$119)+'СЕТ СН'!$I$14+СВЦЭМ!$D$10+'СЕТ СН'!$I$5-'СЕТ СН'!$I$24</f>
        <v>5824.90301722</v>
      </c>
      <c r="G122" s="36">
        <f>SUMIFS(СВЦЭМ!$D$39:$D$782,СВЦЭМ!$A$39:$A$782,$A122,СВЦЭМ!$B$39:$B$782,G$119)+'СЕТ СН'!$I$14+СВЦЭМ!$D$10+'СЕТ СН'!$I$5-'СЕТ СН'!$I$24</f>
        <v>5814.1956835300007</v>
      </c>
      <c r="H122" s="36">
        <f>SUMIFS(СВЦЭМ!$D$39:$D$782,СВЦЭМ!$A$39:$A$782,$A122,СВЦЭМ!$B$39:$B$782,H$119)+'СЕТ СН'!$I$14+СВЦЭМ!$D$10+'СЕТ СН'!$I$5-'СЕТ СН'!$I$24</f>
        <v>5804.1719431800002</v>
      </c>
      <c r="I122" s="36">
        <f>SUMIFS(СВЦЭМ!$D$39:$D$782,СВЦЭМ!$A$39:$A$782,$A122,СВЦЭМ!$B$39:$B$782,I$119)+'СЕТ СН'!$I$14+СВЦЭМ!$D$10+'СЕТ СН'!$I$5-'СЕТ СН'!$I$24</f>
        <v>5723.2547422300004</v>
      </c>
      <c r="J122" s="36">
        <f>SUMIFS(СВЦЭМ!$D$39:$D$782,СВЦЭМ!$A$39:$A$782,$A122,СВЦЭМ!$B$39:$B$782,J$119)+'СЕТ СН'!$I$14+СВЦЭМ!$D$10+'СЕТ СН'!$I$5-'СЕТ СН'!$I$24</f>
        <v>5732.9380491900001</v>
      </c>
      <c r="K122" s="36">
        <f>SUMIFS(СВЦЭМ!$D$39:$D$782,СВЦЭМ!$A$39:$A$782,$A122,СВЦЭМ!$B$39:$B$782,K$119)+'СЕТ СН'!$I$14+СВЦЭМ!$D$10+'СЕТ СН'!$I$5-'СЕТ СН'!$I$24</f>
        <v>5714.9584368599999</v>
      </c>
      <c r="L122" s="36">
        <f>SUMIFS(СВЦЭМ!$D$39:$D$782,СВЦЭМ!$A$39:$A$782,$A122,СВЦЭМ!$B$39:$B$782,L$119)+'СЕТ СН'!$I$14+СВЦЭМ!$D$10+'СЕТ СН'!$I$5-'СЕТ СН'!$I$24</f>
        <v>5696.3452400699998</v>
      </c>
      <c r="M122" s="36">
        <f>SUMIFS(СВЦЭМ!$D$39:$D$782,СВЦЭМ!$A$39:$A$782,$A122,СВЦЭМ!$B$39:$B$782,M$119)+'СЕТ СН'!$I$14+СВЦЭМ!$D$10+'СЕТ СН'!$I$5-'СЕТ СН'!$I$24</f>
        <v>5703.1826025600003</v>
      </c>
      <c r="N122" s="36">
        <f>SUMIFS(СВЦЭМ!$D$39:$D$782,СВЦЭМ!$A$39:$A$782,$A122,СВЦЭМ!$B$39:$B$782,N$119)+'СЕТ СН'!$I$14+СВЦЭМ!$D$10+'СЕТ СН'!$I$5-'СЕТ СН'!$I$24</f>
        <v>5726.5754614400003</v>
      </c>
      <c r="O122" s="36">
        <f>SUMIFS(СВЦЭМ!$D$39:$D$782,СВЦЭМ!$A$39:$A$782,$A122,СВЦЭМ!$B$39:$B$782,O$119)+'СЕТ СН'!$I$14+СВЦЭМ!$D$10+'СЕТ СН'!$I$5-'СЕТ СН'!$I$24</f>
        <v>5796.7062144700003</v>
      </c>
      <c r="P122" s="36">
        <f>SUMIFS(СВЦЭМ!$D$39:$D$782,СВЦЭМ!$A$39:$A$782,$A122,СВЦЭМ!$B$39:$B$782,P$119)+'СЕТ СН'!$I$14+СВЦЭМ!$D$10+'СЕТ СН'!$I$5-'СЕТ СН'!$I$24</f>
        <v>5808.5888149800003</v>
      </c>
      <c r="Q122" s="36">
        <f>SUMIFS(СВЦЭМ!$D$39:$D$782,СВЦЭМ!$A$39:$A$782,$A122,СВЦЭМ!$B$39:$B$782,Q$119)+'СЕТ СН'!$I$14+СВЦЭМ!$D$10+'СЕТ СН'!$I$5-'СЕТ СН'!$I$24</f>
        <v>5762.1422291300005</v>
      </c>
      <c r="R122" s="36">
        <f>SUMIFS(СВЦЭМ!$D$39:$D$782,СВЦЭМ!$A$39:$A$782,$A122,СВЦЭМ!$B$39:$B$782,R$119)+'СЕТ СН'!$I$14+СВЦЭМ!$D$10+'СЕТ СН'!$I$5-'СЕТ СН'!$I$24</f>
        <v>5822.2917352200002</v>
      </c>
      <c r="S122" s="36">
        <f>SUMIFS(СВЦЭМ!$D$39:$D$782,СВЦЭМ!$A$39:$A$782,$A122,СВЦЭМ!$B$39:$B$782,S$119)+'СЕТ СН'!$I$14+СВЦЭМ!$D$10+'СЕТ СН'!$I$5-'СЕТ СН'!$I$24</f>
        <v>5762.5601755799999</v>
      </c>
      <c r="T122" s="36">
        <f>SUMIFS(СВЦЭМ!$D$39:$D$782,СВЦЭМ!$A$39:$A$782,$A122,СВЦЭМ!$B$39:$B$782,T$119)+'СЕТ СН'!$I$14+СВЦЭМ!$D$10+'СЕТ СН'!$I$5-'СЕТ СН'!$I$24</f>
        <v>5729.5683046699996</v>
      </c>
      <c r="U122" s="36">
        <f>SUMIFS(СВЦЭМ!$D$39:$D$782,СВЦЭМ!$A$39:$A$782,$A122,СВЦЭМ!$B$39:$B$782,U$119)+'СЕТ СН'!$I$14+СВЦЭМ!$D$10+'СЕТ СН'!$I$5-'СЕТ СН'!$I$24</f>
        <v>5691.0837997899998</v>
      </c>
      <c r="V122" s="36">
        <f>SUMIFS(СВЦЭМ!$D$39:$D$782,СВЦЭМ!$A$39:$A$782,$A122,СВЦЭМ!$B$39:$B$782,V$119)+'СЕТ СН'!$I$14+СВЦЭМ!$D$10+'СЕТ СН'!$I$5-'СЕТ СН'!$I$24</f>
        <v>5698.1704168800006</v>
      </c>
      <c r="W122" s="36">
        <f>SUMIFS(СВЦЭМ!$D$39:$D$782,СВЦЭМ!$A$39:$A$782,$A122,СВЦЭМ!$B$39:$B$782,W$119)+'СЕТ СН'!$I$14+СВЦЭМ!$D$10+'СЕТ СН'!$I$5-'СЕТ СН'!$I$24</f>
        <v>5694.7284628199995</v>
      </c>
      <c r="X122" s="36">
        <f>SUMIFS(СВЦЭМ!$D$39:$D$782,СВЦЭМ!$A$39:$A$782,$A122,СВЦЭМ!$B$39:$B$782,X$119)+'СЕТ СН'!$I$14+СВЦЭМ!$D$10+'СЕТ СН'!$I$5-'СЕТ СН'!$I$24</f>
        <v>5723.0092142000003</v>
      </c>
      <c r="Y122" s="36">
        <f>SUMIFS(СВЦЭМ!$D$39:$D$782,СВЦЭМ!$A$39:$A$782,$A122,СВЦЭМ!$B$39:$B$782,Y$119)+'СЕТ СН'!$I$14+СВЦЭМ!$D$10+'СЕТ СН'!$I$5-'СЕТ СН'!$I$24</f>
        <v>5794.9808744100001</v>
      </c>
    </row>
    <row r="123" spans="1:27" ht="15.75" x14ac:dyDescent="0.2">
      <c r="A123" s="35">
        <f t="shared" si="3"/>
        <v>44989</v>
      </c>
      <c r="B123" s="36">
        <f>SUMIFS(СВЦЭМ!$D$39:$D$782,СВЦЭМ!$A$39:$A$782,$A123,СВЦЭМ!$B$39:$B$782,B$119)+'СЕТ СН'!$I$14+СВЦЭМ!$D$10+'СЕТ СН'!$I$5-'СЕТ СН'!$I$24</f>
        <v>5736.5524142499999</v>
      </c>
      <c r="C123" s="36">
        <f>SUMIFS(СВЦЭМ!$D$39:$D$782,СВЦЭМ!$A$39:$A$782,$A123,СВЦЭМ!$B$39:$B$782,C$119)+'СЕТ СН'!$I$14+СВЦЭМ!$D$10+'СЕТ СН'!$I$5-'СЕТ СН'!$I$24</f>
        <v>5769.5830293300005</v>
      </c>
      <c r="D123" s="36">
        <f>SUMIFS(СВЦЭМ!$D$39:$D$782,СВЦЭМ!$A$39:$A$782,$A123,СВЦЭМ!$B$39:$B$782,D$119)+'СЕТ СН'!$I$14+СВЦЭМ!$D$10+'СЕТ СН'!$I$5-'СЕТ СН'!$I$24</f>
        <v>5780.9577372000003</v>
      </c>
      <c r="E123" s="36">
        <f>SUMIFS(СВЦЭМ!$D$39:$D$782,СВЦЭМ!$A$39:$A$782,$A123,СВЦЭМ!$B$39:$B$782,E$119)+'СЕТ СН'!$I$14+СВЦЭМ!$D$10+'СЕТ СН'!$I$5-'СЕТ СН'!$I$24</f>
        <v>5780.2648333799998</v>
      </c>
      <c r="F123" s="36">
        <f>SUMIFS(СВЦЭМ!$D$39:$D$782,СВЦЭМ!$A$39:$A$782,$A123,СВЦЭМ!$B$39:$B$782,F$119)+'СЕТ СН'!$I$14+СВЦЭМ!$D$10+'СЕТ СН'!$I$5-'СЕТ СН'!$I$24</f>
        <v>5764.7018953500001</v>
      </c>
      <c r="G123" s="36">
        <f>SUMIFS(СВЦЭМ!$D$39:$D$782,СВЦЭМ!$A$39:$A$782,$A123,СВЦЭМ!$B$39:$B$782,G$119)+'СЕТ СН'!$I$14+СВЦЭМ!$D$10+'СЕТ СН'!$I$5-'СЕТ СН'!$I$24</f>
        <v>5743.7959294399998</v>
      </c>
      <c r="H123" s="36">
        <f>SUMIFS(СВЦЭМ!$D$39:$D$782,СВЦЭМ!$A$39:$A$782,$A123,СВЦЭМ!$B$39:$B$782,H$119)+'СЕТ СН'!$I$14+СВЦЭМ!$D$10+'СЕТ СН'!$I$5-'СЕТ СН'!$I$24</f>
        <v>5693.5364417000001</v>
      </c>
      <c r="I123" s="36">
        <f>SUMIFS(СВЦЭМ!$D$39:$D$782,СВЦЭМ!$A$39:$A$782,$A123,СВЦЭМ!$B$39:$B$782,I$119)+'СЕТ СН'!$I$14+СВЦЭМ!$D$10+'СЕТ СН'!$I$5-'СЕТ СН'!$I$24</f>
        <v>5641.4541871900001</v>
      </c>
      <c r="J123" s="36">
        <f>SUMIFS(СВЦЭМ!$D$39:$D$782,СВЦЭМ!$A$39:$A$782,$A123,СВЦЭМ!$B$39:$B$782,J$119)+'СЕТ СН'!$I$14+СВЦЭМ!$D$10+'СЕТ СН'!$I$5-'СЕТ СН'!$I$24</f>
        <v>5624.7282461699997</v>
      </c>
      <c r="K123" s="36">
        <f>SUMIFS(СВЦЭМ!$D$39:$D$782,СВЦЭМ!$A$39:$A$782,$A123,СВЦЭМ!$B$39:$B$782,K$119)+'СЕТ СН'!$I$14+СВЦЭМ!$D$10+'СЕТ СН'!$I$5-'СЕТ СН'!$I$24</f>
        <v>5614.4832665200001</v>
      </c>
      <c r="L123" s="36">
        <f>SUMIFS(СВЦЭМ!$D$39:$D$782,СВЦЭМ!$A$39:$A$782,$A123,СВЦЭМ!$B$39:$B$782,L$119)+'СЕТ СН'!$I$14+СВЦЭМ!$D$10+'СЕТ СН'!$I$5-'СЕТ СН'!$I$24</f>
        <v>5623.3439740800004</v>
      </c>
      <c r="M123" s="36">
        <f>SUMIFS(СВЦЭМ!$D$39:$D$782,СВЦЭМ!$A$39:$A$782,$A123,СВЦЭМ!$B$39:$B$782,M$119)+'СЕТ СН'!$I$14+СВЦЭМ!$D$10+'СЕТ СН'!$I$5-'СЕТ СН'!$I$24</f>
        <v>5637.4639259899996</v>
      </c>
      <c r="N123" s="36">
        <f>SUMIFS(СВЦЭМ!$D$39:$D$782,СВЦЭМ!$A$39:$A$782,$A123,СВЦЭМ!$B$39:$B$782,N$119)+'СЕТ СН'!$I$14+СВЦЭМ!$D$10+'СЕТ СН'!$I$5-'СЕТ СН'!$I$24</f>
        <v>5671.5042394600005</v>
      </c>
      <c r="O123" s="36">
        <f>SUMIFS(СВЦЭМ!$D$39:$D$782,СВЦЭМ!$A$39:$A$782,$A123,СВЦЭМ!$B$39:$B$782,O$119)+'СЕТ СН'!$I$14+СВЦЭМ!$D$10+'СЕТ СН'!$I$5-'СЕТ СН'!$I$24</f>
        <v>5698.4568162100004</v>
      </c>
      <c r="P123" s="36">
        <f>SUMIFS(СВЦЭМ!$D$39:$D$782,СВЦЭМ!$A$39:$A$782,$A123,СВЦЭМ!$B$39:$B$782,P$119)+'СЕТ СН'!$I$14+СВЦЭМ!$D$10+'СЕТ СН'!$I$5-'СЕТ СН'!$I$24</f>
        <v>5711.7264904900003</v>
      </c>
      <c r="Q123" s="36">
        <f>SUMIFS(СВЦЭМ!$D$39:$D$782,СВЦЭМ!$A$39:$A$782,$A123,СВЦЭМ!$B$39:$B$782,Q$119)+'СЕТ СН'!$I$14+СВЦЭМ!$D$10+'СЕТ СН'!$I$5-'СЕТ СН'!$I$24</f>
        <v>5716.85068348</v>
      </c>
      <c r="R123" s="36">
        <f>SUMIFS(СВЦЭМ!$D$39:$D$782,СВЦЭМ!$A$39:$A$782,$A123,СВЦЭМ!$B$39:$B$782,R$119)+'СЕТ СН'!$I$14+СВЦЭМ!$D$10+'СЕТ СН'!$I$5-'СЕТ СН'!$I$24</f>
        <v>5719.6594533799998</v>
      </c>
      <c r="S123" s="36">
        <f>SUMIFS(СВЦЭМ!$D$39:$D$782,СВЦЭМ!$A$39:$A$782,$A123,СВЦЭМ!$B$39:$B$782,S$119)+'СЕТ СН'!$I$14+СВЦЭМ!$D$10+'СЕТ СН'!$I$5-'СЕТ СН'!$I$24</f>
        <v>5682.6147841299999</v>
      </c>
      <c r="T123" s="36">
        <f>SUMIFS(СВЦЭМ!$D$39:$D$782,СВЦЭМ!$A$39:$A$782,$A123,СВЦЭМ!$B$39:$B$782,T$119)+'СЕТ СН'!$I$14+СВЦЭМ!$D$10+'СЕТ СН'!$I$5-'СЕТ СН'!$I$24</f>
        <v>5636.8559433099999</v>
      </c>
      <c r="U123" s="36">
        <f>SUMIFS(СВЦЭМ!$D$39:$D$782,СВЦЭМ!$A$39:$A$782,$A123,СВЦЭМ!$B$39:$B$782,U$119)+'СЕТ СН'!$I$14+СВЦЭМ!$D$10+'СЕТ СН'!$I$5-'СЕТ СН'!$I$24</f>
        <v>5627.2792833499998</v>
      </c>
      <c r="V123" s="36">
        <f>SUMIFS(СВЦЭМ!$D$39:$D$782,СВЦЭМ!$A$39:$A$782,$A123,СВЦЭМ!$B$39:$B$782,V$119)+'СЕТ СН'!$I$14+СВЦЭМ!$D$10+'СЕТ СН'!$I$5-'СЕТ СН'!$I$24</f>
        <v>5639.8860854900004</v>
      </c>
      <c r="W123" s="36">
        <f>SUMIFS(СВЦЭМ!$D$39:$D$782,СВЦЭМ!$A$39:$A$782,$A123,СВЦЭМ!$B$39:$B$782,W$119)+'СЕТ СН'!$I$14+СВЦЭМ!$D$10+'СЕТ СН'!$I$5-'СЕТ СН'!$I$24</f>
        <v>5673.7698865000002</v>
      </c>
      <c r="X123" s="36">
        <f>SUMIFS(СВЦЭМ!$D$39:$D$782,СВЦЭМ!$A$39:$A$782,$A123,СВЦЭМ!$B$39:$B$782,X$119)+'СЕТ СН'!$I$14+СВЦЭМ!$D$10+'СЕТ СН'!$I$5-'СЕТ СН'!$I$24</f>
        <v>5707.8045788899999</v>
      </c>
      <c r="Y123" s="36">
        <f>SUMIFS(СВЦЭМ!$D$39:$D$782,СВЦЭМ!$A$39:$A$782,$A123,СВЦЭМ!$B$39:$B$782,Y$119)+'СЕТ СН'!$I$14+СВЦЭМ!$D$10+'СЕТ СН'!$I$5-'СЕТ СН'!$I$24</f>
        <v>5736.08165259</v>
      </c>
    </row>
    <row r="124" spans="1:27" ht="15.75" x14ac:dyDescent="0.2">
      <c r="A124" s="35">
        <f t="shared" si="3"/>
        <v>44990</v>
      </c>
      <c r="B124" s="36">
        <f>SUMIFS(СВЦЭМ!$D$39:$D$782,СВЦЭМ!$A$39:$A$782,$A124,СВЦЭМ!$B$39:$B$782,B$119)+'СЕТ СН'!$I$14+СВЦЭМ!$D$10+'СЕТ СН'!$I$5-'СЕТ СН'!$I$24</f>
        <v>5754.9329281500004</v>
      </c>
      <c r="C124" s="36">
        <f>SUMIFS(СВЦЭМ!$D$39:$D$782,СВЦЭМ!$A$39:$A$782,$A124,СВЦЭМ!$B$39:$B$782,C$119)+'СЕТ СН'!$I$14+СВЦЭМ!$D$10+'СЕТ СН'!$I$5-'СЕТ СН'!$I$24</f>
        <v>5790.2464106500001</v>
      </c>
      <c r="D124" s="36">
        <f>SUMIFS(СВЦЭМ!$D$39:$D$782,СВЦЭМ!$A$39:$A$782,$A124,СВЦЭМ!$B$39:$B$782,D$119)+'СЕТ СН'!$I$14+СВЦЭМ!$D$10+'СЕТ СН'!$I$5-'СЕТ СН'!$I$24</f>
        <v>5807.5831057400001</v>
      </c>
      <c r="E124" s="36">
        <f>SUMIFS(СВЦЭМ!$D$39:$D$782,СВЦЭМ!$A$39:$A$782,$A124,СВЦЭМ!$B$39:$B$782,E$119)+'СЕТ СН'!$I$14+СВЦЭМ!$D$10+'СЕТ СН'!$I$5-'СЕТ СН'!$I$24</f>
        <v>5808.1591947699999</v>
      </c>
      <c r="F124" s="36">
        <f>SUMIFS(СВЦЭМ!$D$39:$D$782,СВЦЭМ!$A$39:$A$782,$A124,СВЦЭМ!$B$39:$B$782,F$119)+'СЕТ СН'!$I$14+СВЦЭМ!$D$10+'СЕТ СН'!$I$5-'СЕТ СН'!$I$24</f>
        <v>5814.7865377500002</v>
      </c>
      <c r="G124" s="36">
        <f>SUMIFS(СВЦЭМ!$D$39:$D$782,СВЦЭМ!$A$39:$A$782,$A124,СВЦЭМ!$B$39:$B$782,G$119)+'СЕТ СН'!$I$14+СВЦЭМ!$D$10+'СЕТ СН'!$I$5-'СЕТ СН'!$I$24</f>
        <v>5792.5880033100002</v>
      </c>
      <c r="H124" s="36">
        <f>SUMIFS(СВЦЭМ!$D$39:$D$782,СВЦЭМ!$A$39:$A$782,$A124,СВЦЭМ!$B$39:$B$782,H$119)+'СЕТ СН'!$I$14+СВЦЭМ!$D$10+'СЕТ СН'!$I$5-'СЕТ СН'!$I$24</f>
        <v>5769.1021830400005</v>
      </c>
      <c r="I124" s="36">
        <f>SUMIFS(СВЦЭМ!$D$39:$D$782,СВЦЭМ!$A$39:$A$782,$A124,СВЦЭМ!$B$39:$B$782,I$119)+'СЕТ СН'!$I$14+СВЦЭМ!$D$10+'СЕТ СН'!$I$5-'СЕТ СН'!$I$24</f>
        <v>5751.31641029</v>
      </c>
      <c r="J124" s="36">
        <f>SUMIFS(СВЦЭМ!$D$39:$D$782,СВЦЭМ!$A$39:$A$782,$A124,СВЦЭМ!$B$39:$B$782,J$119)+'СЕТ СН'!$I$14+СВЦЭМ!$D$10+'СЕТ СН'!$I$5-'СЕТ СН'!$I$24</f>
        <v>5737.5206211799996</v>
      </c>
      <c r="K124" s="36">
        <f>SUMIFS(СВЦЭМ!$D$39:$D$782,СВЦЭМ!$A$39:$A$782,$A124,СВЦЭМ!$B$39:$B$782,K$119)+'СЕТ СН'!$I$14+СВЦЭМ!$D$10+'СЕТ СН'!$I$5-'СЕТ СН'!$I$24</f>
        <v>5672.4017129000003</v>
      </c>
      <c r="L124" s="36">
        <f>SUMIFS(СВЦЭМ!$D$39:$D$782,СВЦЭМ!$A$39:$A$782,$A124,СВЦЭМ!$B$39:$B$782,L$119)+'СЕТ СН'!$I$14+СВЦЭМ!$D$10+'СЕТ СН'!$I$5-'СЕТ СН'!$I$24</f>
        <v>5641.7673265200001</v>
      </c>
      <c r="M124" s="36">
        <f>SUMIFS(СВЦЭМ!$D$39:$D$782,СВЦЭМ!$A$39:$A$782,$A124,СВЦЭМ!$B$39:$B$782,M$119)+'СЕТ СН'!$I$14+СВЦЭМ!$D$10+'СЕТ СН'!$I$5-'СЕТ СН'!$I$24</f>
        <v>5653.8388689399999</v>
      </c>
      <c r="N124" s="36">
        <f>SUMIFS(СВЦЭМ!$D$39:$D$782,СВЦЭМ!$A$39:$A$782,$A124,СВЦЭМ!$B$39:$B$782,N$119)+'СЕТ СН'!$I$14+СВЦЭМ!$D$10+'СЕТ СН'!$I$5-'СЕТ СН'!$I$24</f>
        <v>5663.7588358200001</v>
      </c>
      <c r="O124" s="36">
        <f>SUMIFS(СВЦЭМ!$D$39:$D$782,СВЦЭМ!$A$39:$A$782,$A124,СВЦЭМ!$B$39:$B$782,O$119)+'СЕТ СН'!$I$14+СВЦЭМ!$D$10+'СЕТ СН'!$I$5-'СЕТ СН'!$I$24</f>
        <v>5690.93596144</v>
      </c>
      <c r="P124" s="36">
        <f>SUMIFS(СВЦЭМ!$D$39:$D$782,СВЦЭМ!$A$39:$A$782,$A124,СВЦЭМ!$B$39:$B$782,P$119)+'СЕТ СН'!$I$14+СВЦЭМ!$D$10+'СЕТ СН'!$I$5-'СЕТ СН'!$I$24</f>
        <v>5719.4457677999999</v>
      </c>
      <c r="Q124" s="36">
        <f>SUMIFS(СВЦЭМ!$D$39:$D$782,СВЦЭМ!$A$39:$A$782,$A124,СВЦЭМ!$B$39:$B$782,Q$119)+'СЕТ СН'!$I$14+СВЦЭМ!$D$10+'СЕТ СН'!$I$5-'СЕТ СН'!$I$24</f>
        <v>5735.3218781200003</v>
      </c>
      <c r="R124" s="36">
        <f>SUMIFS(СВЦЭМ!$D$39:$D$782,СВЦЭМ!$A$39:$A$782,$A124,СВЦЭМ!$B$39:$B$782,R$119)+'СЕТ СН'!$I$14+СВЦЭМ!$D$10+'СЕТ СН'!$I$5-'СЕТ СН'!$I$24</f>
        <v>5738.1204363100005</v>
      </c>
      <c r="S124" s="36">
        <f>SUMIFS(СВЦЭМ!$D$39:$D$782,СВЦЭМ!$A$39:$A$782,$A124,СВЦЭМ!$B$39:$B$782,S$119)+'СЕТ СН'!$I$14+СВЦЭМ!$D$10+'СЕТ СН'!$I$5-'СЕТ СН'!$I$24</f>
        <v>5718.26183262</v>
      </c>
      <c r="T124" s="36">
        <f>SUMIFS(СВЦЭМ!$D$39:$D$782,СВЦЭМ!$A$39:$A$782,$A124,СВЦЭМ!$B$39:$B$782,T$119)+'СЕТ СН'!$I$14+СВЦЭМ!$D$10+'СЕТ СН'!$I$5-'СЕТ СН'!$I$24</f>
        <v>5691.4581216400002</v>
      </c>
      <c r="U124" s="36">
        <f>SUMIFS(СВЦЭМ!$D$39:$D$782,СВЦЭМ!$A$39:$A$782,$A124,СВЦЭМ!$B$39:$B$782,U$119)+'СЕТ СН'!$I$14+СВЦЭМ!$D$10+'СЕТ СН'!$I$5-'СЕТ СН'!$I$24</f>
        <v>5652.10369489</v>
      </c>
      <c r="V124" s="36">
        <f>SUMIFS(СВЦЭМ!$D$39:$D$782,СВЦЭМ!$A$39:$A$782,$A124,СВЦЭМ!$B$39:$B$782,V$119)+'СЕТ СН'!$I$14+СВЦЭМ!$D$10+'СЕТ СН'!$I$5-'СЕТ СН'!$I$24</f>
        <v>5580.7526963300006</v>
      </c>
      <c r="W124" s="36">
        <f>SUMIFS(СВЦЭМ!$D$39:$D$782,СВЦЭМ!$A$39:$A$782,$A124,СВЦЭМ!$B$39:$B$782,W$119)+'СЕТ СН'!$I$14+СВЦЭМ!$D$10+'СЕТ СН'!$I$5-'СЕТ СН'!$I$24</f>
        <v>5591.3824977300001</v>
      </c>
      <c r="X124" s="36">
        <f>SUMIFS(СВЦЭМ!$D$39:$D$782,СВЦЭМ!$A$39:$A$782,$A124,СВЦЭМ!$B$39:$B$782,X$119)+'СЕТ СН'!$I$14+СВЦЭМ!$D$10+'СЕТ СН'!$I$5-'СЕТ СН'!$I$24</f>
        <v>5617.9730733200004</v>
      </c>
      <c r="Y124" s="36">
        <f>SUMIFS(СВЦЭМ!$D$39:$D$782,СВЦЭМ!$A$39:$A$782,$A124,СВЦЭМ!$B$39:$B$782,Y$119)+'СЕТ СН'!$I$14+СВЦЭМ!$D$10+'СЕТ СН'!$I$5-'СЕТ СН'!$I$24</f>
        <v>5711.9004233699998</v>
      </c>
    </row>
    <row r="125" spans="1:27" ht="15.75" x14ac:dyDescent="0.2">
      <c r="A125" s="35">
        <f t="shared" si="3"/>
        <v>44991</v>
      </c>
      <c r="B125" s="36">
        <f>SUMIFS(СВЦЭМ!$D$39:$D$782,СВЦЭМ!$A$39:$A$782,$A125,СВЦЭМ!$B$39:$B$782,B$119)+'СЕТ СН'!$I$14+СВЦЭМ!$D$10+'СЕТ СН'!$I$5-'СЕТ СН'!$I$24</f>
        <v>5753.9752071800003</v>
      </c>
      <c r="C125" s="36">
        <f>SUMIFS(СВЦЭМ!$D$39:$D$782,СВЦЭМ!$A$39:$A$782,$A125,СВЦЭМ!$B$39:$B$782,C$119)+'СЕТ СН'!$I$14+СВЦЭМ!$D$10+'СЕТ СН'!$I$5-'СЕТ СН'!$I$24</f>
        <v>5774.2034325499999</v>
      </c>
      <c r="D125" s="36">
        <f>SUMIFS(СВЦЭМ!$D$39:$D$782,СВЦЭМ!$A$39:$A$782,$A125,СВЦЭМ!$B$39:$B$782,D$119)+'СЕТ СН'!$I$14+СВЦЭМ!$D$10+'СЕТ СН'!$I$5-'СЕТ СН'!$I$24</f>
        <v>5792.8184049499996</v>
      </c>
      <c r="E125" s="36">
        <f>SUMIFS(СВЦЭМ!$D$39:$D$782,СВЦЭМ!$A$39:$A$782,$A125,СВЦЭМ!$B$39:$B$782,E$119)+'СЕТ СН'!$I$14+СВЦЭМ!$D$10+'СЕТ СН'!$I$5-'СЕТ СН'!$I$24</f>
        <v>5814.4033481900005</v>
      </c>
      <c r="F125" s="36">
        <f>SUMIFS(СВЦЭМ!$D$39:$D$782,СВЦЭМ!$A$39:$A$782,$A125,СВЦЭМ!$B$39:$B$782,F$119)+'СЕТ СН'!$I$14+СВЦЭМ!$D$10+'СЕТ СН'!$I$5-'СЕТ СН'!$I$24</f>
        <v>5808.5826083000002</v>
      </c>
      <c r="G125" s="36">
        <f>SUMIFS(СВЦЭМ!$D$39:$D$782,СВЦЭМ!$A$39:$A$782,$A125,СВЦЭМ!$B$39:$B$782,G$119)+'СЕТ СН'!$I$14+СВЦЭМ!$D$10+'СЕТ СН'!$I$5-'СЕТ СН'!$I$24</f>
        <v>5804.5656231299999</v>
      </c>
      <c r="H125" s="36">
        <f>SUMIFS(СВЦЭМ!$D$39:$D$782,СВЦЭМ!$A$39:$A$782,$A125,СВЦЭМ!$B$39:$B$782,H$119)+'СЕТ СН'!$I$14+СВЦЭМ!$D$10+'СЕТ СН'!$I$5-'СЕТ СН'!$I$24</f>
        <v>5755.2983215800004</v>
      </c>
      <c r="I125" s="36">
        <f>SUMIFS(СВЦЭМ!$D$39:$D$782,СВЦЭМ!$A$39:$A$782,$A125,СВЦЭМ!$B$39:$B$782,I$119)+'СЕТ СН'!$I$14+СВЦЭМ!$D$10+'СЕТ СН'!$I$5-'СЕТ СН'!$I$24</f>
        <v>5702.3434252400002</v>
      </c>
      <c r="J125" s="36">
        <f>SUMIFS(СВЦЭМ!$D$39:$D$782,СВЦЭМ!$A$39:$A$782,$A125,СВЦЭМ!$B$39:$B$782,J$119)+'СЕТ СН'!$I$14+СВЦЭМ!$D$10+'СЕТ СН'!$I$5-'СЕТ СН'!$I$24</f>
        <v>5683.6190686899999</v>
      </c>
      <c r="K125" s="36">
        <f>SUMIFS(СВЦЭМ!$D$39:$D$782,СВЦЭМ!$A$39:$A$782,$A125,СВЦЭМ!$B$39:$B$782,K$119)+'СЕТ СН'!$I$14+СВЦЭМ!$D$10+'СЕТ СН'!$I$5-'СЕТ СН'!$I$24</f>
        <v>5671.0062631999999</v>
      </c>
      <c r="L125" s="36">
        <f>SUMIFS(СВЦЭМ!$D$39:$D$782,СВЦЭМ!$A$39:$A$782,$A125,СВЦЭМ!$B$39:$B$782,L$119)+'СЕТ СН'!$I$14+СВЦЭМ!$D$10+'СЕТ СН'!$I$5-'СЕТ СН'!$I$24</f>
        <v>5673.1544857400004</v>
      </c>
      <c r="M125" s="36">
        <f>SUMIFS(СВЦЭМ!$D$39:$D$782,СВЦЭМ!$A$39:$A$782,$A125,СВЦЭМ!$B$39:$B$782,M$119)+'СЕТ СН'!$I$14+СВЦЭМ!$D$10+'СЕТ СН'!$I$5-'СЕТ СН'!$I$24</f>
        <v>5670.2426494000001</v>
      </c>
      <c r="N125" s="36">
        <f>SUMIFS(СВЦЭМ!$D$39:$D$782,СВЦЭМ!$A$39:$A$782,$A125,СВЦЭМ!$B$39:$B$782,N$119)+'СЕТ СН'!$I$14+СВЦЭМ!$D$10+'СЕТ СН'!$I$5-'СЕТ СН'!$I$24</f>
        <v>5688.2682203700006</v>
      </c>
      <c r="O125" s="36">
        <f>SUMIFS(СВЦЭМ!$D$39:$D$782,СВЦЭМ!$A$39:$A$782,$A125,СВЦЭМ!$B$39:$B$782,O$119)+'СЕТ СН'!$I$14+СВЦЭМ!$D$10+'СЕТ СН'!$I$5-'СЕТ СН'!$I$24</f>
        <v>5708.4883956699996</v>
      </c>
      <c r="P125" s="36">
        <f>SUMIFS(СВЦЭМ!$D$39:$D$782,СВЦЭМ!$A$39:$A$782,$A125,СВЦЭМ!$B$39:$B$782,P$119)+'СЕТ СН'!$I$14+СВЦЭМ!$D$10+'СЕТ СН'!$I$5-'СЕТ СН'!$I$24</f>
        <v>5718.7136464699997</v>
      </c>
      <c r="Q125" s="36">
        <f>SUMIFS(СВЦЭМ!$D$39:$D$782,СВЦЭМ!$A$39:$A$782,$A125,СВЦЭМ!$B$39:$B$782,Q$119)+'СЕТ СН'!$I$14+СВЦЭМ!$D$10+'СЕТ СН'!$I$5-'СЕТ СН'!$I$24</f>
        <v>5724.0500938100004</v>
      </c>
      <c r="R125" s="36">
        <f>SUMIFS(СВЦЭМ!$D$39:$D$782,СВЦЭМ!$A$39:$A$782,$A125,СВЦЭМ!$B$39:$B$782,R$119)+'СЕТ СН'!$I$14+СВЦЭМ!$D$10+'СЕТ СН'!$I$5-'СЕТ СН'!$I$24</f>
        <v>5730.4875870400001</v>
      </c>
      <c r="S125" s="36">
        <f>SUMIFS(СВЦЭМ!$D$39:$D$782,СВЦЭМ!$A$39:$A$782,$A125,СВЦЭМ!$B$39:$B$782,S$119)+'СЕТ СН'!$I$14+СВЦЭМ!$D$10+'СЕТ СН'!$I$5-'СЕТ СН'!$I$24</f>
        <v>5696.16898055</v>
      </c>
      <c r="T125" s="36">
        <f>SUMIFS(СВЦЭМ!$D$39:$D$782,СВЦЭМ!$A$39:$A$782,$A125,СВЦЭМ!$B$39:$B$782,T$119)+'СЕТ СН'!$I$14+СВЦЭМ!$D$10+'СЕТ СН'!$I$5-'СЕТ СН'!$I$24</f>
        <v>5680.7003396800001</v>
      </c>
      <c r="U125" s="36">
        <f>SUMIFS(СВЦЭМ!$D$39:$D$782,СВЦЭМ!$A$39:$A$782,$A125,СВЦЭМ!$B$39:$B$782,U$119)+'СЕТ СН'!$I$14+СВЦЭМ!$D$10+'СЕТ СН'!$I$5-'СЕТ СН'!$I$24</f>
        <v>5660.89163319</v>
      </c>
      <c r="V125" s="36">
        <f>SUMIFS(СВЦЭМ!$D$39:$D$782,СВЦЭМ!$A$39:$A$782,$A125,СВЦЭМ!$B$39:$B$782,V$119)+'СЕТ СН'!$I$14+СВЦЭМ!$D$10+'СЕТ СН'!$I$5-'СЕТ СН'!$I$24</f>
        <v>5654.15691823</v>
      </c>
      <c r="W125" s="36">
        <f>SUMIFS(СВЦЭМ!$D$39:$D$782,СВЦЭМ!$A$39:$A$782,$A125,СВЦЭМ!$B$39:$B$782,W$119)+'СЕТ СН'!$I$14+СВЦЭМ!$D$10+'СЕТ СН'!$I$5-'СЕТ СН'!$I$24</f>
        <v>5660.8459475199998</v>
      </c>
      <c r="X125" s="36">
        <f>SUMIFS(СВЦЭМ!$D$39:$D$782,СВЦЭМ!$A$39:$A$782,$A125,СВЦЭМ!$B$39:$B$782,X$119)+'СЕТ СН'!$I$14+СВЦЭМ!$D$10+'СЕТ СН'!$I$5-'СЕТ СН'!$I$24</f>
        <v>5693.0981799199999</v>
      </c>
      <c r="Y125" s="36">
        <f>SUMIFS(СВЦЭМ!$D$39:$D$782,СВЦЭМ!$A$39:$A$782,$A125,СВЦЭМ!$B$39:$B$782,Y$119)+'СЕТ СН'!$I$14+СВЦЭМ!$D$10+'СЕТ СН'!$I$5-'СЕТ СН'!$I$24</f>
        <v>5737.3256453200001</v>
      </c>
    </row>
    <row r="126" spans="1:27" ht="15.75" x14ac:dyDescent="0.2">
      <c r="A126" s="35">
        <f t="shared" si="3"/>
        <v>44992</v>
      </c>
      <c r="B126" s="36">
        <f>SUMIFS(СВЦЭМ!$D$39:$D$782,СВЦЭМ!$A$39:$A$782,$A126,СВЦЭМ!$B$39:$B$782,B$119)+'СЕТ СН'!$I$14+СВЦЭМ!$D$10+'СЕТ СН'!$I$5-'СЕТ СН'!$I$24</f>
        <v>5832.7130760199998</v>
      </c>
      <c r="C126" s="36">
        <f>SUMIFS(СВЦЭМ!$D$39:$D$782,СВЦЭМ!$A$39:$A$782,$A126,СВЦЭМ!$B$39:$B$782,C$119)+'СЕТ СН'!$I$14+СВЦЭМ!$D$10+'СЕТ СН'!$I$5-'СЕТ СН'!$I$24</f>
        <v>5874.9134805499998</v>
      </c>
      <c r="D126" s="36">
        <f>SUMIFS(СВЦЭМ!$D$39:$D$782,СВЦЭМ!$A$39:$A$782,$A126,СВЦЭМ!$B$39:$B$782,D$119)+'СЕТ СН'!$I$14+СВЦЭМ!$D$10+'СЕТ СН'!$I$5-'СЕТ СН'!$I$24</f>
        <v>5930.9731524700001</v>
      </c>
      <c r="E126" s="36">
        <f>SUMIFS(СВЦЭМ!$D$39:$D$782,СВЦЭМ!$A$39:$A$782,$A126,СВЦЭМ!$B$39:$B$782,E$119)+'СЕТ СН'!$I$14+СВЦЭМ!$D$10+'СЕТ СН'!$I$5-'СЕТ СН'!$I$24</f>
        <v>5926.3818163400001</v>
      </c>
      <c r="F126" s="36">
        <f>SUMIFS(СВЦЭМ!$D$39:$D$782,СВЦЭМ!$A$39:$A$782,$A126,СВЦЭМ!$B$39:$B$782,F$119)+'СЕТ СН'!$I$14+СВЦЭМ!$D$10+'СЕТ СН'!$I$5-'СЕТ СН'!$I$24</f>
        <v>5913.5514791200003</v>
      </c>
      <c r="G126" s="36">
        <f>SUMIFS(СВЦЭМ!$D$39:$D$782,СВЦЭМ!$A$39:$A$782,$A126,СВЦЭМ!$B$39:$B$782,G$119)+'СЕТ СН'!$I$14+СВЦЭМ!$D$10+'СЕТ СН'!$I$5-'СЕТ СН'!$I$24</f>
        <v>5886.1310471400002</v>
      </c>
      <c r="H126" s="36">
        <f>SUMIFS(СВЦЭМ!$D$39:$D$782,СВЦЭМ!$A$39:$A$782,$A126,СВЦЭМ!$B$39:$B$782,H$119)+'СЕТ СН'!$I$14+СВЦЭМ!$D$10+'СЕТ СН'!$I$5-'СЕТ СН'!$I$24</f>
        <v>5819.1827136700003</v>
      </c>
      <c r="I126" s="36">
        <f>SUMIFS(СВЦЭМ!$D$39:$D$782,СВЦЭМ!$A$39:$A$782,$A126,СВЦЭМ!$B$39:$B$782,I$119)+'СЕТ СН'!$I$14+СВЦЭМ!$D$10+'СЕТ СН'!$I$5-'СЕТ СН'!$I$24</f>
        <v>5777.9501703699998</v>
      </c>
      <c r="J126" s="36">
        <f>SUMIFS(СВЦЭМ!$D$39:$D$782,СВЦЭМ!$A$39:$A$782,$A126,СВЦЭМ!$B$39:$B$782,J$119)+'СЕТ СН'!$I$14+СВЦЭМ!$D$10+'СЕТ СН'!$I$5-'СЕТ СН'!$I$24</f>
        <v>5753.6777189200002</v>
      </c>
      <c r="K126" s="36">
        <f>SUMIFS(СВЦЭМ!$D$39:$D$782,СВЦЭМ!$A$39:$A$782,$A126,СВЦЭМ!$B$39:$B$782,K$119)+'СЕТ СН'!$I$14+СВЦЭМ!$D$10+'СЕТ СН'!$I$5-'СЕТ СН'!$I$24</f>
        <v>5729.5352507799998</v>
      </c>
      <c r="L126" s="36">
        <f>SUMIFS(СВЦЭМ!$D$39:$D$782,СВЦЭМ!$A$39:$A$782,$A126,СВЦЭМ!$B$39:$B$782,L$119)+'СЕТ СН'!$I$14+СВЦЭМ!$D$10+'СЕТ СН'!$I$5-'СЕТ СН'!$I$24</f>
        <v>5720.0608311599999</v>
      </c>
      <c r="M126" s="36">
        <f>SUMIFS(СВЦЭМ!$D$39:$D$782,СВЦЭМ!$A$39:$A$782,$A126,СВЦЭМ!$B$39:$B$782,M$119)+'СЕТ СН'!$I$14+СВЦЭМ!$D$10+'СЕТ СН'!$I$5-'СЕТ СН'!$I$24</f>
        <v>5736.7487738199998</v>
      </c>
      <c r="N126" s="36">
        <f>SUMIFS(СВЦЭМ!$D$39:$D$782,СВЦЭМ!$A$39:$A$782,$A126,СВЦЭМ!$B$39:$B$782,N$119)+'СЕТ СН'!$I$14+СВЦЭМ!$D$10+'СЕТ СН'!$I$5-'СЕТ СН'!$I$24</f>
        <v>5741.1134948300005</v>
      </c>
      <c r="O126" s="36">
        <f>SUMIFS(СВЦЭМ!$D$39:$D$782,СВЦЭМ!$A$39:$A$782,$A126,СВЦЭМ!$B$39:$B$782,O$119)+'СЕТ СН'!$I$14+СВЦЭМ!$D$10+'СЕТ СН'!$I$5-'СЕТ СН'!$I$24</f>
        <v>5774.5768468699998</v>
      </c>
      <c r="P126" s="36">
        <f>SUMIFS(СВЦЭМ!$D$39:$D$782,СВЦЭМ!$A$39:$A$782,$A126,СВЦЭМ!$B$39:$B$782,P$119)+'СЕТ СН'!$I$14+СВЦЭМ!$D$10+'СЕТ СН'!$I$5-'СЕТ СН'!$I$24</f>
        <v>5789.1954788900002</v>
      </c>
      <c r="Q126" s="36">
        <f>SUMIFS(СВЦЭМ!$D$39:$D$782,СВЦЭМ!$A$39:$A$782,$A126,СВЦЭМ!$B$39:$B$782,Q$119)+'СЕТ СН'!$I$14+СВЦЭМ!$D$10+'СЕТ СН'!$I$5-'СЕТ СН'!$I$24</f>
        <v>5788.7481571999997</v>
      </c>
      <c r="R126" s="36">
        <f>SUMIFS(СВЦЭМ!$D$39:$D$782,СВЦЭМ!$A$39:$A$782,$A126,СВЦЭМ!$B$39:$B$782,R$119)+'СЕТ СН'!$I$14+СВЦЭМ!$D$10+'СЕТ СН'!$I$5-'СЕТ СН'!$I$24</f>
        <v>5783.8923673099998</v>
      </c>
      <c r="S126" s="36">
        <f>SUMIFS(СВЦЭМ!$D$39:$D$782,СВЦЭМ!$A$39:$A$782,$A126,СВЦЭМ!$B$39:$B$782,S$119)+'СЕТ СН'!$I$14+СВЦЭМ!$D$10+'СЕТ СН'!$I$5-'СЕТ СН'!$I$24</f>
        <v>5776.9579392800006</v>
      </c>
      <c r="T126" s="36">
        <f>SUMIFS(СВЦЭМ!$D$39:$D$782,СВЦЭМ!$A$39:$A$782,$A126,СВЦЭМ!$B$39:$B$782,T$119)+'СЕТ СН'!$I$14+СВЦЭМ!$D$10+'СЕТ СН'!$I$5-'СЕТ СН'!$I$24</f>
        <v>5753.9445575299997</v>
      </c>
      <c r="U126" s="36">
        <f>SUMIFS(СВЦЭМ!$D$39:$D$782,СВЦЭМ!$A$39:$A$782,$A126,СВЦЭМ!$B$39:$B$782,U$119)+'СЕТ СН'!$I$14+СВЦЭМ!$D$10+'СЕТ СН'!$I$5-'СЕТ СН'!$I$24</f>
        <v>5716.2578199</v>
      </c>
      <c r="V126" s="36">
        <f>SUMIFS(СВЦЭМ!$D$39:$D$782,СВЦЭМ!$A$39:$A$782,$A126,СВЦЭМ!$B$39:$B$782,V$119)+'СЕТ СН'!$I$14+СВЦЭМ!$D$10+'СЕТ СН'!$I$5-'СЕТ СН'!$I$24</f>
        <v>5716.1267465300007</v>
      </c>
      <c r="W126" s="36">
        <f>SUMIFS(СВЦЭМ!$D$39:$D$782,СВЦЭМ!$A$39:$A$782,$A126,СВЦЭМ!$B$39:$B$782,W$119)+'СЕТ СН'!$I$14+СВЦЭМ!$D$10+'СЕТ СН'!$I$5-'СЕТ СН'!$I$24</f>
        <v>5730.3345710399999</v>
      </c>
      <c r="X126" s="36">
        <f>SUMIFS(СВЦЭМ!$D$39:$D$782,СВЦЭМ!$A$39:$A$782,$A126,СВЦЭМ!$B$39:$B$782,X$119)+'СЕТ СН'!$I$14+СВЦЭМ!$D$10+'СЕТ СН'!$I$5-'СЕТ СН'!$I$24</f>
        <v>5761.5967265700001</v>
      </c>
      <c r="Y126" s="36">
        <f>SUMIFS(СВЦЭМ!$D$39:$D$782,СВЦЭМ!$A$39:$A$782,$A126,СВЦЭМ!$B$39:$B$782,Y$119)+'СЕТ СН'!$I$14+СВЦЭМ!$D$10+'СЕТ СН'!$I$5-'СЕТ СН'!$I$24</f>
        <v>5759.4571498400001</v>
      </c>
    </row>
    <row r="127" spans="1:27" ht="15.75" x14ac:dyDescent="0.2">
      <c r="A127" s="35">
        <f t="shared" si="3"/>
        <v>44993</v>
      </c>
      <c r="B127" s="36">
        <f>SUMIFS(СВЦЭМ!$D$39:$D$782,СВЦЭМ!$A$39:$A$782,$A127,СВЦЭМ!$B$39:$B$782,B$119)+'СЕТ СН'!$I$14+СВЦЭМ!$D$10+'СЕТ СН'!$I$5-'СЕТ СН'!$I$24</f>
        <v>5805.1593695600004</v>
      </c>
      <c r="C127" s="36">
        <f>SUMIFS(СВЦЭМ!$D$39:$D$782,СВЦЭМ!$A$39:$A$782,$A127,СВЦЭМ!$B$39:$B$782,C$119)+'СЕТ СН'!$I$14+СВЦЭМ!$D$10+'СЕТ СН'!$I$5-'СЕТ СН'!$I$24</f>
        <v>5821.9850098099996</v>
      </c>
      <c r="D127" s="36">
        <f>SUMIFS(СВЦЭМ!$D$39:$D$782,СВЦЭМ!$A$39:$A$782,$A127,СВЦЭМ!$B$39:$B$782,D$119)+'СЕТ СН'!$I$14+СВЦЭМ!$D$10+'СЕТ СН'!$I$5-'СЕТ СН'!$I$24</f>
        <v>5839.7588986999999</v>
      </c>
      <c r="E127" s="36">
        <f>SUMIFS(СВЦЭМ!$D$39:$D$782,СВЦЭМ!$A$39:$A$782,$A127,СВЦЭМ!$B$39:$B$782,E$119)+'СЕТ СН'!$I$14+СВЦЭМ!$D$10+'СЕТ СН'!$I$5-'СЕТ СН'!$I$24</f>
        <v>5849.2652381400003</v>
      </c>
      <c r="F127" s="36">
        <f>SUMIFS(СВЦЭМ!$D$39:$D$782,СВЦЭМ!$A$39:$A$782,$A127,СВЦЭМ!$B$39:$B$782,F$119)+'СЕТ СН'!$I$14+СВЦЭМ!$D$10+'СЕТ СН'!$I$5-'СЕТ СН'!$I$24</f>
        <v>5851.7496247500003</v>
      </c>
      <c r="G127" s="36">
        <f>SUMIFS(СВЦЭМ!$D$39:$D$782,СВЦЭМ!$A$39:$A$782,$A127,СВЦЭМ!$B$39:$B$782,G$119)+'СЕТ СН'!$I$14+СВЦЭМ!$D$10+'СЕТ СН'!$I$5-'СЕТ СН'!$I$24</f>
        <v>5845.0790004400005</v>
      </c>
      <c r="H127" s="36">
        <f>SUMIFS(СВЦЭМ!$D$39:$D$782,СВЦЭМ!$A$39:$A$782,$A127,СВЦЭМ!$B$39:$B$782,H$119)+'СЕТ СН'!$I$14+СВЦЭМ!$D$10+'СЕТ СН'!$I$5-'СЕТ СН'!$I$24</f>
        <v>5820.2174957999996</v>
      </c>
      <c r="I127" s="36">
        <f>SUMIFS(СВЦЭМ!$D$39:$D$782,СВЦЭМ!$A$39:$A$782,$A127,СВЦЭМ!$B$39:$B$782,I$119)+'СЕТ СН'!$I$14+СВЦЭМ!$D$10+'СЕТ СН'!$I$5-'СЕТ СН'!$I$24</f>
        <v>5708.8547324499996</v>
      </c>
      <c r="J127" s="36">
        <f>SUMIFS(СВЦЭМ!$D$39:$D$782,СВЦЭМ!$A$39:$A$782,$A127,СВЦЭМ!$B$39:$B$782,J$119)+'СЕТ СН'!$I$14+СВЦЭМ!$D$10+'СЕТ СН'!$I$5-'СЕТ СН'!$I$24</f>
        <v>5730.5639932499998</v>
      </c>
      <c r="K127" s="36">
        <f>SUMIFS(СВЦЭМ!$D$39:$D$782,СВЦЭМ!$A$39:$A$782,$A127,СВЦЭМ!$B$39:$B$782,K$119)+'СЕТ СН'!$I$14+СВЦЭМ!$D$10+'СЕТ СН'!$I$5-'СЕТ СН'!$I$24</f>
        <v>5743.9797412400003</v>
      </c>
      <c r="L127" s="36">
        <f>SUMIFS(СВЦЭМ!$D$39:$D$782,СВЦЭМ!$A$39:$A$782,$A127,СВЦЭМ!$B$39:$B$782,L$119)+'СЕТ СН'!$I$14+СВЦЭМ!$D$10+'СЕТ СН'!$I$5-'СЕТ СН'!$I$24</f>
        <v>5721.6191677200004</v>
      </c>
      <c r="M127" s="36">
        <f>SUMIFS(СВЦЭМ!$D$39:$D$782,СВЦЭМ!$A$39:$A$782,$A127,СВЦЭМ!$B$39:$B$782,M$119)+'СЕТ СН'!$I$14+СВЦЭМ!$D$10+'СЕТ СН'!$I$5-'СЕТ СН'!$I$24</f>
        <v>5712.2383067999999</v>
      </c>
      <c r="N127" s="36">
        <f>SUMIFS(СВЦЭМ!$D$39:$D$782,СВЦЭМ!$A$39:$A$782,$A127,СВЦЭМ!$B$39:$B$782,N$119)+'СЕТ СН'!$I$14+СВЦЭМ!$D$10+'СЕТ СН'!$I$5-'СЕТ СН'!$I$24</f>
        <v>5703.9582888900004</v>
      </c>
      <c r="O127" s="36">
        <f>SUMIFS(СВЦЭМ!$D$39:$D$782,СВЦЭМ!$A$39:$A$782,$A127,СВЦЭМ!$B$39:$B$782,O$119)+'СЕТ СН'!$I$14+СВЦЭМ!$D$10+'СЕТ СН'!$I$5-'СЕТ СН'!$I$24</f>
        <v>5705.9121114700001</v>
      </c>
      <c r="P127" s="36">
        <f>SUMIFS(СВЦЭМ!$D$39:$D$782,СВЦЭМ!$A$39:$A$782,$A127,СВЦЭМ!$B$39:$B$782,P$119)+'СЕТ СН'!$I$14+СВЦЭМ!$D$10+'СЕТ СН'!$I$5-'СЕТ СН'!$I$24</f>
        <v>5702.18487792</v>
      </c>
      <c r="Q127" s="36">
        <f>SUMIFS(СВЦЭМ!$D$39:$D$782,СВЦЭМ!$A$39:$A$782,$A127,СВЦЭМ!$B$39:$B$782,Q$119)+'СЕТ СН'!$I$14+СВЦЭМ!$D$10+'СЕТ СН'!$I$5-'СЕТ СН'!$I$24</f>
        <v>5698.6402754700002</v>
      </c>
      <c r="R127" s="36">
        <f>SUMIFS(СВЦЭМ!$D$39:$D$782,СВЦЭМ!$A$39:$A$782,$A127,СВЦЭМ!$B$39:$B$782,R$119)+'СЕТ СН'!$I$14+СВЦЭМ!$D$10+'СЕТ СН'!$I$5-'СЕТ СН'!$I$24</f>
        <v>5711.4598906299998</v>
      </c>
      <c r="S127" s="36">
        <f>SUMIFS(СВЦЭМ!$D$39:$D$782,СВЦЭМ!$A$39:$A$782,$A127,СВЦЭМ!$B$39:$B$782,S$119)+'СЕТ СН'!$I$14+СВЦЭМ!$D$10+'СЕТ СН'!$I$5-'СЕТ СН'!$I$24</f>
        <v>5718.83332832</v>
      </c>
      <c r="T127" s="36">
        <f>SUMIFS(СВЦЭМ!$D$39:$D$782,СВЦЭМ!$A$39:$A$782,$A127,СВЦЭМ!$B$39:$B$782,T$119)+'СЕТ СН'!$I$14+СВЦЭМ!$D$10+'СЕТ СН'!$I$5-'СЕТ СН'!$I$24</f>
        <v>5718.8273884700002</v>
      </c>
      <c r="U127" s="36">
        <f>SUMIFS(СВЦЭМ!$D$39:$D$782,СВЦЭМ!$A$39:$A$782,$A127,СВЦЭМ!$B$39:$B$782,U$119)+'СЕТ СН'!$I$14+СВЦЭМ!$D$10+'СЕТ СН'!$I$5-'СЕТ СН'!$I$24</f>
        <v>5684.1188209800002</v>
      </c>
      <c r="V127" s="36">
        <f>SUMIFS(СВЦЭМ!$D$39:$D$782,СВЦЭМ!$A$39:$A$782,$A127,СВЦЭМ!$B$39:$B$782,V$119)+'СЕТ СН'!$I$14+СВЦЭМ!$D$10+'СЕТ СН'!$I$5-'СЕТ СН'!$I$24</f>
        <v>5673.8622594899998</v>
      </c>
      <c r="W127" s="36">
        <f>SUMIFS(СВЦЭМ!$D$39:$D$782,СВЦЭМ!$A$39:$A$782,$A127,СВЦЭМ!$B$39:$B$782,W$119)+'СЕТ СН'!$I$14+СВЦЭМ!$D$10+'СЕТ СН'!$I$5-'СЕТ СН'!$I$24</f>
        <v>5687.0306866999999</v>
      </c>
      <c r="X127" s="36">
        <f>SUMIFS(СВЦЭМ!$D$39:$D$782,СВЦЭМ!$A$39:$A$782,$A127,СВЦЭМ!$B$39:$B$782,X$119)+'СЕТ СН'!$I$14+СВЦЭМ!$D$10+'СЕТ СН'!$I$5-'СЕТ СН'!$I$24</f>
        <v>5731.8342834100004</v>
      </c>
      <c r="Y127" s="36">
        <f>SUMIFS(СВЦЭМ!$D$39:$D$782,СВЦЭМ!$A$39:$A$782,$A127,СВЦЭМ!$B$39:$B$782,Y$119)+'СЕТ СН'!$I$14+СВЦЭМ!$D$10+'СЕТ СН'!$I$5-'СЕТ СН'!$I$24</f>
        <v>5770.9701613899997</v>
      </c>
    </row>
    <row r="128" spans="1:27" ht="15.75" x14ac:dyDescent="0.2">
      <c r="A128" s="35">
        <f t="shared" si="3"/>
        <v>44994</v>
      </c>
      <c r="B128" s="36">
        <f>SUMIFS(СВЦЭМ!$D$39:$D$782,СВЦЭМ!$A$39:$A$782,$A128,СВЦЭМ!$B$39:$B$782,B$119)+'СЕТ СН'!$I$14+СВЦЭМ!$D$10+'СЕТ СН'!$I$5-'СЕТ СН'!$I$24</f>
        <v>5803.5422975600004</v>
      </c>
      <c r="C128" s="36">
        <f>SUMIFS(СВЦЭМ!$D$39:$D$782,СВЦЭМ!$A$39:$A$782,$A128,СВЦЭМ!$B$39:$B$782,C$119)+'СЕТ СН'!$I$14+СВЦЭМ!$D$10+'СЕТ СН'!$I$5-'СЕТ СН'!$I$24</f>
        <v>5850.2532587200003</v>
      </c>
      <c r="D128" s="36">
        <f>SUMIFS(СВЦЭМ!$D$39:$D$782,СВЦЭМ!$A$39:$A$782,$A128,СВЦЭМ!$B$39:$B$782,D$119)+'СЕТ СН'!$I$14+СВЦЭМ!$D$10+'СЕТ СН'!$I$5-'СЕТ СН'!$I$24</f>
        <v>5869.9775754299999</v>
      </c>
      <c r="E128" s="36">
        <f>SUMIFS(СВЦЭМ!$D$39:$D$782,СВЦЭМ!$A$39:$A$782,$A128,СВЦЭМ!$B$39:$B$782,E$119)+'СЕТ СН'!$I$14+СВЦЭМ!$D$10+'СЕТ СН'!$I$5-'СЕТ СН'!$I$24</f>
        <v>5882.7690296700002</v>
      </c>
      <c r="F128" s="36">
        <f>SUMIFS(СВЦЭМ!$D$39:$D$782,СВЦЭМ!$A$39:$A$782,$A128,СВЦЭМ!$B$39:$B$782,F$119)+'СЕТ СН'!$I$14+СВЦЭМ!$D$10+'СЕТ СН'!$I$5-'СЕТ СН'!$I$24</f>
        <v>5881.9372162700001</v>
      </c>
      <c r="G128" s="36">
        <f>SUMIFS(СВЦЭМ!$D$39:$D$782,СВЦЭМ!$A$39:$A$782,$A128,СВЦЭМ!$B$39:$B$782,G$119)+'СЕТ СН'!$I$14+СВЦЭМ!$D$10+'СЕТ СН'!$I$5-'СЕТ СН'!$I$24</f>
        <v>5852.6275727900002</v>
      </c>
      <c r="H128" s="36">
        <f>SUMIFS(СВЦЭМ!$D$39:$D$782,СВЦЭМ!$A$39:$A$782,$A128,СВЦЭМ!$B$39:$B$782,H$119)+'СЕТ СН'!$I$14+СВЦЭМ!$D$10+'СЕТ СН'!$I$5-'СЕТ СН'!$I$24</f>
        <v>5805.5345851599996</v>
      </c>
      <c r="I128" s="36">
        <f>SUMIFS(СВЦЭМ!$D$39:$D$782,СВЦЭМ!$A$39:$A$782,$A128,СВЦЭМ!$B$39:$B$782,I$119)+'СЕТ СН'!$I$14+СВЦЭМ!$D$10+'СЕТ СН'!$I$5-'СЕТ СН'!$I$24</f>
        <v>5752.1335397599996</v>
      </c>
      <c r="J128" s="36">
        <f>SUMIFS(СВЦЭМ!$D$39:$D$782,СВЦЭМ!$A$39:$A$782,$A128,СВЦЭМ!$B$39:$B$782,J$119)+'СЕТ СН'!$I$14+СВЦЭМ!$D$10+'СЕТ СН'!$I$5-'СЕТ СН'!$I$24</f>
        <v>5733.0250595899997</v>
      </c>
      <c r="K128" s="36">
        <f>SUMIFS(СВЦЭМ!$D$39:$D$782,СВЦЭМ!$A$39:$A$782,$A128,СВЦЭМ!$B$39:$B$782,K$119)+'СЕТ СН'!$I$14+СВЦЭМ!$D$10+'СЕТ СН'!$I$5-'СЕТ СН'!$I$24</f>
        <v>5713.5339710200005</v>
      </c>
      <c r="L128" s="36">
        <f>SUMIFS(СВЦЭМ!$D$39:$D$782,СВЦЭМ!$A$39:$A$782,$A128,СВЦЭМ!$B$39:$B$782,L$119)+'СЕТ СН'!$I$14+СВЦЭМ!$D$10+'СЕТ СН'!$I$5-'СЕТ СН'!$I$24</f>
        <v>5707.06516749</v>
      </c>
      <c r="M128" s="36">
        <f>SUMIFS(СВЦЭМ!$D$39:$D$782,СВЦЭМ!$A$39:$A$782,$A128,СВЦЭМ!$B$39:$B$782,M$119)+'СЕТ СН'!$I$14+СВЦЭМ!$D$10+'СЕТ СН'!$I$5-'СЕТ СН'!$I$24</f>
        <v>5732.1363291799998</v>
      </c>
      <c r="N128" s="36">
        <f>SUMIFS(СВЦЭМ!$D$39:$D$782,СВЦЭМ!$A$39:$A$782,$A128,СВЦЭМ!$B$39:$B$782,N$119)+'СЕТ СН'!$I$14+СВЦЭМ!$D$10+'СЕТ СН'!$I$5-'СЕТ СН'!$I$24</f>
        <v>5751.9997774900003</v>
      </c>
      <c r="O128" s="36">
        <f>SUMIFS(СВЦЭМ!$D$39:$D$782,СВЦЭМ!$A$39:$A$782,$A128,СВЦЭМ!$B$39:$B$782,O$119)+'СЕТ СН'!$I$14+СВЦЭМ!$D$10+'СЕТ СН'!$I$5-'СЕТ СН'!$I$24</f>
        <v>5791.1800168500004</v>
      </c>
      <c r="P128" s="36">
        <f>SUMIFS(СВЦЭМ!$D$39:$D$782,СВЦЭМ!$A$39:$A$782,$A128,СВЦЭМ!$B$39:$B$782,P$119)+'СЕТ СН'!$I$14+СВЦЭМ!$D$10+'СЕТ СН'!$I$5-'СЕТ СН'!$I$24</f>
        <v>5803.4764636199998</v>
      </c>
      <c r="Q128" s="36">
        <f>SUMIFS(СВЦЭМ!$D$39:$D$782,СВЦЭМ!$A$39:$A$782,$A128,СВЦЭМ!$B$39:$B$782,Q$119)+'СЕТ СН'!$I$14+СВЦЭМ!$D$10+'СЕТ СН'!$I$5-'СЕТ СН'!$I$24</f>
        <v>5815.8310013600003</v>
      </c>
      <c r="R128" s="36">
        <f>SUMIFS(СВЦЭМ!$D$39:$D$782,СВЦЭМ!$A$39:$A$782,$A128,СВЦЭМ!$B$39:$B$782,R$119)+'СЕТ СН'!$I$14+СВЦЭМ!$D$10+'СЕТ СН'!$I$5-'СЕТ СН'!$I$24</f>
        <v>5822.9800235700004</v>
      </c>
      <c r="S128" s="36">
        <f>SUMIFS(СВЦЭМ!$D$39:$D$782,СВЦЭМ!$A$39:$A$782,$A128,СВЦЭМ!$B$39:$B$782,S$119)+'СЕТ СН'!$I$14+СВЦЭМ!$D$10+'СЕТ СН'!$I$5-'СЕТ СН'!$I$24</f>
        <v>5789.1214016000004</v>
      </c>
      <c r="T128" s="36">
        <f>SUMIFS(СВЦЭМ!$D$39:$D$782,СВЦЭМ!$A$39:$A$782,$A128,СВЦЭМ!$B$39:$B$782,T$119)+'СЕТ СН'!$I$14+СВЦЭМ!$D$10+'СЕТ СН'!$I$5-'СЕТ СН'!$I$24</f>
        <v>5748.6606119999997</v>
      </c>
      <c r="U128" s="36">
        <f>SUMIFS(СВЦЭМ!$D$39:$D$782,СВЦЭМ!$A$39:$A$782,$A128,СВЦЭМ!$B$39:$B$782,U$119)+'СЕТ СН'!$I$14+СВЦЭМ!$D$10+'СЕТ СН'!$I$5-'СЕТ СН'!$I$24</f>
        <v>5708.7428432699999</v>
      </c>
      <c r="V128" s="36">
        <f>SUMIFS(СВЦЭМ!$D$39:$D$782,СВЦЭМ!$A$39:$A$782,$A128,СВЦЭМ!$B$39:$B$782,V$119)+'СЕТ СН'!$I$14+СВЦЭМ!$D$10+'СЕТ СН'!$I$5-'СЕТ СН'!$I$24</f>
        <v>5696.1103023100004</v>
      </c>
      <c r="W128" s="36">
        <f>SUMIFS(СВЦЭМ!$D$39:$D$782,СВЦЭМ!$A$39:$A$782,$A128,СВЦЭМ!$B$39:$B$782,W$119)+'СЕТ СН'!$I$14+СВЦЭМ!$D$10+'СЕТ СН'!$I$5-'СЕТ СН'!$I$24</f>
        <v>5703.7478111700002</v>
      </c>
      <c r="X128" s="36">
        <f>SUMIFS(СВЦЭМ!$D$39:$D$782,СВЦЭМ!$A$39:$A$782,$A128,СВЦЭМ!$B$39:$B$782,X$119)+'СЕТ СН'!$I$14+СВЦЭМ!$D$10+'СЕТ СН'!$I$5-'СЕТ СН'!$I$24</f>
        <v>5735.7503152899999</v>
      </c>
      <c r="Y128" s="36">
        <f>SUMIFS(СВЦЭМ!$D$39:$D$782,СВЦЭМ!$A$39:$A$782,$A128,СВЦЭМ!$B$39:$B$782,Y$119)+'СЕТ СН'!$I$14+СВЦЭМ!$D$10+'СЕТ СН'!$I$5-'СЕТ СН'!$I$24</f>
        <v>5759.5096240000003</v>
      </c>
    </row>
    <row r="129" spans="1:25" ht="15.75" x14ac:dyDescent="0.2">
      <c r="A129" s="35">
        <f t="shared" si="3"/>
        <v>44995</v>
      </c>
      <c r="B129" s="36">
        <f>SUMIFS(СВЦЭМ!$D$39:$D$782,СВЦЭМ!$A$39:$A$782,$A129,СВЦЭМ!$B$39:$B$782,B$119)+'СЕТ СН'!$I$14+СВЦЭМ!$D$10+'СЕТ СН'!$I$5-'СЕТ СН'!$I$24</f>
        <v>5819.6419371100001</v>
      </c>
      <c r="C129" s="36">
        <f>SUMIFS(СВЦЭМ!$D$39:$D$782,СВЦЭМ!$A$39:$A$782,$A129,СВЦЭМ!$B$39:$B$782,C$119)+'СЕТ СН'!$I$14+СВЦЭМ!$D$10+'СЕТ СН'!$I$5-'СЕТ СН'!$I$24</f>
        <v>5823.85714491</v>
      </c>
      <c r="D129" s="36">
        <f>SUMIFS(СВЦЭМ!$D$39:$D$782,СВЦЭМ!$A$39:$A$782,$A129,СВЦЭМ!$B$39:$B$782,D$119)+'СЕТ СН'!$I$14+СВЦЭМ!$D$10+'СЕТ СН'!$I$5-'СЕТ СН'!$I$24</f>
        <v>5824.37714435</v>
      </c>
      <c r="E129" s="36">
        <f>SUMIFS(СВЦЭМ!$D$39:$D$782,СВЦЭМ!$A$39:$A$782,$A129,СВЦЭМ!$B$39:$B$782,E$119)+'СЕТ СН'!$I$14+СВЦЭМ!$D$10+'СЕТ СН'!$I$5-'СЕТ СН'!$I$24</f>
        <v>5841.4905433499998</v>
      </c>
      <c r="F129" s="36">
        <f>SUMIFS(СВЦЭМ!$D$39:$D$782,СВЦЭМ!$A$39:$A$782,$A129,СВЦЭМ!$B$39:$B$782,F$119)+'СЕТ СН'!$I$14+СВЦЭМ!$D$10+'СЕТ СН'!$I$5-'СЕТ СН'!$I$24</f>
        <v>5847.5559680099996</v>
      </c>
      <c r="G129" s="36">
        <f>SUMIFS(СВЦЭМ!$D$39:$D$782,СВЦЭМ!$A$39:$A$782,$A129,СВЦЭМ!$B$39:$B$782,G$119)+'СЕТ СН'!$I$14+СВЦЭМ!$D$10+'СЕТ СН'!$I$5-'СЕТ СН'!$I$24</f>
        <v>5845.5011704999997</v>
      </c>
      <c r="H129" s="36">
        <f>SUMIFS(СВЦЭМ!$D$39:$D$782,СВЦЭМ!$A$39:$A$782,$A129,СВЦЭМ!$B$39:$B$782,H$119)+'СЕТ СН'!$I$14+СВЦЭМ!$D$10+'СЕТ СН'!$I$5-'СЕТ СН'!$I$24</f>
        <v>5808.9367961600001</v>
      </c>
      <c r="I129" s="36">
        <f>SUMIFS(СВЦЭМ!$D$39:$D$782,СВЦЭМ!$A$39:$A$782,$A129,СВЦЭМ!$B$39:$B$782,I$119)+'СЕТ СН'!$I$14+СВЦЭМ!$D$10+'СЕТ СН'!$I$5-'СЕТ СН'!$I$24</f>
        <v>5748.9633716999997</v>
      </c>
      <c r="J129" s="36">
        <f>SUMIFS(СВЦЭМ!$D$39:$D$782,СВЦЭМ!$A$39:$A$782,$A129,СВЦЭМ!$B$39:$B$782,J$119)+'СЕТ СН'!$I$14+СВЦЭМ!$D$10+'СЕТ СН'!$I$5-'СЕТ СН'!$I$24</f>
        <v>5728.79503406</v>
      </c>
      <c r="K129" s="36">
        <f>SUMIFS(СВЦЭМ!$D$39:$D$782,СВЦЭМ!$A$39:$A$782,$A129,СВЦЭМ!$B$39:$B$782,K$119)+'СЕТ СН'!$I$14+СВЦЭМ!$D$10+'СЕТ СН'!$I$5-'СЕТ СН'!$I$24</f>
        <v>5709.9171003600004</v>
      </c>
      <c r="L129" s="36">
        <f>SUMIFS(СВЦЭМ!$D$39:$D$782,СВЦЭМ!$A$39:$A$782,$A129,СВЦЭМ!$B$39:$B$782,L$119)+'СЕТ СН'!$I$14+СВЦЭМ!$D$10+'СЕТ СН'!$I$5-'СЕТ СН'!$I$24</f>
        <v>5710.6976875300006</v>
      </c>
      <c r="M129" s="36">
        <f>SUMIFS(СВЦЭМ!$D$39:$D$782,СВЦЭМ!$A$39:$A$782,$A129,СВЦЭМ!$B$39:$B$782,M$119)+'СЕТ СН'!$I$14+СВЦЭМ!$D$10+'СЕТ СН'!$I$5-'СЕТ СН'!$I$24</f>
        <v>5741.9917264800006</v>
      </c>
      <c r="N129" s="36">
        <f>SUMIFS(СВЦЭМ!$D$39:$D$782,СВЦЭМ!$A$39:$A$782,$A129,СВЦЭМ!$B$39:$B$782,N$119)+'СЕТ СН'!$I$14+СВЦЭМ!$D$10+'СЕТ СН'!$I$5-'СЕТ СН'!$I$24</f>
        <v>5785.6840460100002</v>
      </c>
      <c r="O129" s="36">
        <f>SUMIFS(СВЦЭМ!$D$39:$D$782,СВЦЭМ!$A$39:$A$782,$A129,СВЦЭМ!$B$39:$B$782,O$119)+'СЕТ СН'!$I$14+СВЦЭМ!$D$10+'СЕТ СН'!$I$5-'СЕТ СН'!$I$24</f>
        <v>5822.8153287100004</v>
      </c>
      <c r="P129" s="36">
        <f>SUMIFS(СВЦЭМ!$D$39:$D$782,СВЦЭМ!$A$39:$A$782,$A129,СВЦЭМ!$B$39:$B$782,P$119)+'СЕТ СН'!$I$14+СВЦЭМ!$D$10+'СЕТ СН'!$I$5-'СЕТ СН'!$I$24</f>
        <v>5834.1186652599999</v>
      </c>
      <c r="Q129" s="36">
        <f>SUMIFS(СВЦЭМ!$D$39:$D$782,СВЦЭМ!$A$39:$A$782,$A129,СВЦЭМ!$B$39:$B$782,Q$119)+'СЕТ СН'!$I$14+СВЦЭМ!$D$10+'СЕТ СН'!$I$5-'СЕТ СН'!$I$24</f>
        <v>5828.79448469</v>
      </c>
      <c r="R129" s="36">
        <f>SUMIFS(СВЦЭМ!$D$39:$D$782,СВЦЭМ!$A$39:$A$782,$A129,СВЦЭМ!$B$39:$B$782,R$119)+'СЕТ СН'!$I$14+СВЦЭМ!$D$10+'СЕТ СН'!$I$5-'СЕТ СН'!$I$24</f>
        <v>5833.6303954699997</v>
      </c>
      <c r="S129" s="36">
        <f>SUMIFS(СВЦЭМ!$D$39:$D$782,СВЦЭМ!$A$39:$A$782,$A129,СВЦЭМ!$B$39:$B$782,S$119)+'СЕТ СН'!$I$14+СВЦЭМ!$D$10+'СЕТ СН'!$I$5-'СЕТ СН'!$I$24</f>
        <v>5825.2289382899999</v>
      </c>
      <c r="T129" s="36">
        <f>SUMIFS(СВЦЭМ!$D$39:$D$782,СВЦЭМ!$A$39:$A$782,$A129,СВЦЭМ!$B$39:$B$782,T$119)+'СЕТ СН'!$I$14+СВЦЭМ!$D$10+'СЕТ СН'!$I$5-'СЕТ СН'!$I$24</f>
        <v>5789.1278159200001</v>
      </c>
      <c r="U129" s="36">
        <f>SUMIFS(СВЦЭМ!$D$39:$D$782,СВЦЭМ!$A$39:$A$782,$A129,СВЦЭМ!$B$39:$B$782,U$119)+'СЕТ СН'!$I$14+СВЦЭМ!$D$10+'СЕТ СН'!$I$5-'СЕТ СН'!$I$24</f>
        <v>5771.1825794400002</v>
      </c>
      <c r="V129" s="36">
        <f>SUMIFS(СВЦЭМ!$D$39:$D$782,СВЦЭМ!$A$39:$A$782,$A129,СВЦЭМ!$B$39:$B$782,V$119)+'СЕТ СН'!$I$14+СВЦЭМ!$D$10+'СЕТ СН'!$I$5-'СЕТ СН'!$I$24</f>
        <v>5773.3283312100002</v>
      </c>
      <c r="W129" s="36">
        <f>SUMIFS(СВЦЭМ!$D$39:$D$782,СВЦЭМ!$A$39:$A$782,$A129,СВЦЭМ!$B$39:$B$782,W$119)+'СЕТ СН'!$I$14+СВЦЭМ!$D$10+'СЕТ СН'!$I$5-'СЕТ СН'!$I$24</f>
        <v>5771.0224282600002</v>
      </c>
      <c r="X129" s="36">
        <f>SUMIFS(СВЦЭМ!$D$39:$D$782,СВЦЭМ!$A$39:$A$782,$A129,СВЦЭМ!$B$39:$B$782,X$119)+'СЕТ СН'!$I$14+СВЦЭМ!$D$10+'СЕТ СН'!$I$5-'СЕТ СН'!$I$24</f>
        <v>5804.20806326</v>
      </c>
      <c r="Y129" s="36">
        <f>SUMIFS(СВЦЭМ!$D$39:$D$782,СВЦЭМ!$A$39:$A$782,$A129,СВЦЭМ!$B$39:$B$782,Y$119)+'СЕТ СН'!$I$14+СВЦЭМ!$D$10+'СЕТ СН'!$I$5-'СЕТ СН'!$I$24</f>
        <v>5809.5880917800005</v>
      </c>
    </row>
    <row r="130" spans="1:25" ht="15.75" x14ac:dyDescent="0.2">
      <c r="A130" s="35">
        <f t="shared" si="3"/>
        <v>44996</v>
      </c>
      <c r="B130" s="36">
        <f>SUMIFS(СВЦЭМ!$D$39:$D$782,СВЦЭМ!$A$39:$A$782,$A130,СВЦЭМ!$B$39:$B$782,B$119)+'СЕТ СН'!$I$14+СВЦЭМ!$D$10+'СЕТ СН'!$I$5-'СЕТ СН'!$I$24</f>
        <v>5770.5675761599996</v>
      </c>
      <c r="C130" s="36">
        <f>SUMIFS(СВЦЭМ!$D$39:$D$782,СВЦЭМ!$A$39:$A$782,$A130,СВЦЭМ!$B$39:$B$782,C$119)+'СЕТ СН'!$I$14+СВЦЭМ!$D$10+'СЕТ СН'!$I$5-'СЕТ СН'!$I$24</f>
        <v>5827.3347630400003</v>
      </c>
      <c r="D130" s="36">
        <f>SUMIFS(СВЦЭМ!$D$39:$D$782,СВЦЭМ!$A$39:$A$782,$A130,СВЦЭМ!$B$39:$B$782,D$119)+'СЕТ СН'!$I$14+СВЦЭМ!$D$10+'СЕТ СН'!$I$5-'СЕТ СН'!$I$24</f>
        <v>5855.7120081700004</v>
      </c>
      <c r="E130" s="36">
        <f>SUMIFS(СВЦЭМ!$D$39:$D$782,СВЦЭМ!$A$39:$A$782,$A130,СВЦЭМ!$B$39:$B$782,E$119)+'СЕТ СН'!$I$14+СВЦЭМ!$D$10+'СЕТ СН'!$I$5-'СЕТ СН'!$I$24</f>
        <v>5846.9494243299996</v>
      </c>
      <c r="F130" s="36">
        <f>SUMIFS(СВЦЭМ!$D$39:$D$782,СВЦЭМ!$A$39:$A$782,$A130,СВЦЭМ!$B$39:$B$782,F$119)+'СЕТ СН'!$I$14+СВЦЭМ!$D$10+'СЕТ СН'!$I$5-'СЕТ СН'!$I$24</f>
        <v>5842.2006511400004</v>
      </c>
      <c r="G130" s="36">
        <f>SUMIFS(СВЦЭМ!$D$39:$D$782,СВЦЭМ!$A$39:$A$782,$A130,СВЦЭМ!$B$39:$B$782,G$119)+'СЕТ СН'!$I$14+СВЦЭМ!$D$10+'СЕТ СН'!$I$5-'СЕТ СН'!$I$24</f>
        <v>5829.4654355700004</v>
      </c>
      <c r="H130" s="36">
        <f>SUMIFS(СВЦЭМ!$D$39:$D$782,СВЦЭМ!$A$39:$A$782,$A130,СВЦЭМ!$B$39:$B$782,H$119)+'СЕТ СН'!$I$14+СВЦЭМ!$D$10+'СЕТ СН'!$I$5-'СЕТ СН'!$I$24</f>
        <v>5826.2290890599998</v>
      </c>
      <c r="I130" s="36">
        <f>SUMIFS(СВЦЭМ!$D$39:$D$782,СВЦЭМ!$A$39:$A$782,$A130,СВЦЭМ!$B$39:$B$782,I$119)+'СЕТ СН'!$I$14+СВЦЭМ!$D$10+'СЕТ СН'!$I$5-'СЕТ СН'!$I$24</f>
        <v>5806.0437970100002</v>
      </c>
      <c r="J130" s="36">
        <f>SUMIFS(СВЦЭМ!$D$39:$D$782,СВЦЭМ!$A$39:$A$782,$A130,СВЦЭМ!$B$39:$B$782,J$119)+'СЕТ СН'!$I$14+СВЦЭМ!$D$10+'СЕТ СН'!$I$5-'СЕТ СН'!$I$24</f>
        <v>5731.7722190599998</v>
      </c>
      <c r="K130" s="36">
        <f>SUMIFS(СВЦЭМ!$D$39:$D$782,СВЦЭМ!$A$39:$A$782,$A130,СВЦЭМ!$B$39:$B$782,K$119)+'СЕТ СН'!$I$14+СВЦЭМ!$D$10+'СЕТ СН'!$I$5-'СЕТ СН'!$I$24</f>
        <v>5623.4149578300003</v>
      </c>
      <c r="L130" s="36">
        <f>SUMIFS(СВЦЭМ!$D$39:$D$782,СВЦЭМ!$A$39:$A$782,$A130,СВЦЭМ!$B$39:$B$782,L$119)+'СЕТ СН'!$I$14+СВЦЭМ!$D$10+'СЕТ СН'!$I$5-'СЕТ СН'!$I$24</f>
        <v>5610.7706338200005</v>
      </c>
      <c r="M130" s="36">
        <f>SUMIFS(СВЦЭМ!$D$39:$D$782,СВЦЭМ!$A$39:$A$782,$A130,СВЦЭМ!$B$39:$B$782,M$119)+'СЕТ СН'!$I$14+СВЦЭМ!$D$10+'СЕТ СН'!$I$5-'СЕТ СН'!$I$24</f>
        <v>5562.0114416699998</v>
      </c>
      <c r="N130" s="36">
        <f>SUMIFS(СВЦЭМ!$D$39:$D$782,СВЦЭМ!$A$39:$A$782,$A130,СВЦЭМ!$B$39:$B$782,N$119)+'СЕТ СН'!$I$14+СВЦЭМ!$D$10+'СЕТ СН'!$I$5-'СЕТ СН'!$I$24</f>
        <v>5616.6056332300004</v>
      </c>
      <c r="O130" s="36">
        <f>SUMIFS(СВЦЭМ!$D$39:$D$782,СВЦЭМ!$A$39:$A$782,$A130,СВЦЭМ!$B$39:$B$782,O$119)+'СЕТ СН'!$I$14+СВЦЭМ!$D$10+'СЕТ СН'!$I$5-'СЕТ СН'!$I$24</f>
        <v>5662.8023733099999</v>
      </c>
      <c r="P130" s="36">
        <f>SUMIFS(СВЦЭМ!$D$39:$D$782,СВЦЭМ!$A$39:$A$782,$A130,СВЦЭМ!$B$39:$B$782,P$119)+'СЕТ СН'!$I$14+СВЦЭМ!$D$10+'СЕТ СН'!$I$5-'СЕТ СН'!$I$24</f>
        <v>5686.8669419799999</v>
      </c>
      <c r="Q130" s="36">
        <f>SUMIFS(СВЦЭМ!$D$39:$D$782,СВЦЭМ!$A$39:$A$782,$A130,СВЦЭМ!$B$39:$B$782,Q$119)+'СЕТ СН'!$I$14+СВЦЭМ!$D$10+'СЕТ СН'!$I$5-'СЕТ СН'!$I$24</f>
        <v>5696.7657693800002</v>
      </c>
      <c r="R130" s="36">
        <f>SUMIFS(СВЦЭМ!$D$39:$D$782,СВЦЭМ!$A$39:$A$782,$A130,СВЦЭМ!$B$39:$B$782,R$119)+'СЕТ СН'!$I$14+СВЦЭМ!$D$10+'СЕТ СН'!$I$5-'СЕТ СН'!$I$24</f>
        <v>5706.6710127099996</v>
      </c>
      <c r="S130" s="36">
        <f>SUMIFS(СВЦЭМ!$D$39:$D$782,СВЦЭМ!$A$39:$A$782,$A130,СВЦЭМ!$B$39:$B$782,S$119)+'СЕТ СН'!$I$14+СВЦЭМ!$D$10+'СЕТ СН'!$I$5-'СЕТ СН'!$I$24</f>
        <v>5701.3376976099999</v>
      </c>
      <c r="T130" s="36">
        <f>SUMIFS(СВЦЭМ!$D$39:$D$782,СВЦЭМ!$A$39:$A$782,$A130,СВЦЭМ!$B$39:$B$782,T$119)+'СЕТ СН'!$I$14+СВЦЭМ!$D$10+'СЕТ СН'!$I$5-'СЕТ СН'!$I$24</f>
        <v>5674.7583163700001</v>
      </c>
      <c r="U130" s="36">
        <f>SUMIFS(СВЦЭМ!$D$39:$D$782,СВЦЭМ!$A$39:$A$782,$A130,СВЦЭМ!$B$39:$B$782,U$119)+'СЕТ СН'!$I$14+СВЦЭМ!$D$10+'СЕТ СН'!$I$5-'СЕТ СН'!$I$24</f>
        <v>5649.21259293</v>
      </c>
      <c r="V130" s="36">
        <f>SUMIFS(СВЦЭМ!$D$39:$D$782,СВЦЭМ!$A$39:$A$782,$A130,СВЦЭМ!$B$39:$B$782,V$119)+'СЕТ СН'!$I$14+СВЦЭМ!$D$10+'СЕТ СН'!$I$5-'СЕТ СН'!$I$24</f>
        <v>5634.3913253600003</v>
      </c>
      <c r="W130" s="36">
        <f>SUMIFS(СВЦЭМ!$D$39:$D$782,СВЦЭМ!$A$39:$A$782,$A130,СВЦЭМ!$B$39:$B$782,W$119)+'СЕТ СН'!$I$14+СВЦЭМ!$D$10+'СЕТ СН'!$I$5-'СЕТ СН'!$I$24</f>
        <v>5645.16598273</v>
      </c>
      <c r="X130" s="36">
        <f>SUMIFS(СВЦЭМ!$D$39:$D$782,СВЦЭМ!$A$39:$A$782,$A130,СВЦЭМ!$B$39:$B$782,X$119)+'СЕТ СН'!$I$14+СВЦЭМ!$D$10+'СЕТ СН'!$I$5-'СЕТ СН'!$I$24</f>
        <v>5686.6759599699999</v>
      </c>
      <c r="Y130" s="36">
        <f>SUMIFS(СВЦЭМ!$D$39:$D$782,СВЦЭМ!$A$39:$A$782,$A130,СВЦЭМ!$B$39:$B$782,Y$119)+'СЕТ СН'!$I$14+СВЦЭМ!$D$10+'СЕТ СН'!$I$5-'СЕТ СН'!$I$24</f>
        <v>5733.3801024000004</v>
      </c>
    </row>
    <row r="131" spans="1:25" ht="15.75" x14ac:dyDescent="0.2">
      <c r="A131" s="35">
        <f t="shared" si="3"/>
        <v>44997</v>
      </c>
      <c r="B131" s="36">
        <f>SUMIFS(СВЦЭМ!$D$39:$D$782,СВЦЭМ!$A$39:$A$782,$A131,СВЦЭМ!$B$39:$B$782,B$119)+'СЕТ СН'!$I$14+СВЦЭМ!$D$10+'СЕТ СН'!$I$5-'СЕТ СН'!$I$24</f>
        <v>5782.9662724600003</v>
      </c>
      <c r="C131" s="36">
        <f>SUMIFS(СВЦЭМ!$D$39:$D$782,СВЦЭМ!$A$39:$A$782,$A131,СВЦЭМ!$B$39:$B$782,C$119)+'СЕТ СН'!$I$14+СВЦЭМ!$D$10+'СЕТ СН'!$I$5-'СЕТ СН'!$I$24</f>
        <v>5844.08330028</v>
      </c>
      <c r="D131" s="36">
        <f>SUMIFS(СВЦЭМ!$D$39:$D$782,СВЦЭМ!$A$39:$A$782,$A131,СВЦЭМ!$B$39:$B$782,D$119)+'СЕТ СН'!$I$14+СВЦЭМ!$D$10+'СЕТ СН'!$I$5-'СЕТ СН'!$I$24</f>
        <v>5874.7294206500001</v>
      </c>
      <c r="E131" s="36">
        <f>SUMIFS(СВЦЭМ!$D$39:$D$782,СВЦЭМ!$A$39:$A$782,$A131,СВЦЭМ!$B$39:$B$782,E$119)+'СЕТ СН'!$I$14+СВЦЭМ!$D$10+'СЕТ СН'!$I$5-'СЕТ СН'!$I$24</f>
        <v>5864.2625243399998</v>
      </c>
      <c r="F131" s="36">
        <f>SUMIFS(СВЦЭМ!$D$39:$D$782,СВЦЭМ!$A$39:$A$782,$A131,СВЦЭМ!$B$39:$B$782,F$119)+'СЕТ СН'!$I$14+СВЦЭМ!$D$10+'СЕТ СН'!$I$5-'СЕТ СН'!$I$24</f>
        <v>5867.4175729100007</v>
      </c>
      <c r="G131" s="36">
        <f>SUMIFS(СВЦЭМ!$D$39:$D$782,СВЦЭМ!$A$39:$A$782,$A131,СВЦЭМ!$B$39:$B$782,G$119)+'СЕТ СН'!$I$14+СВЦЭМ!$D$10+'СЕТ СН'!$I$5-'СЕТ СН'!$I$24</f>
        <v>5861.6107748600007</v>
      </c>
      <c r="H131" s="36">
        <f>SUMIFS(СВЦЭМ!$D$39:$D$782,СВЦЭМ!$A$39:$A$782,$A131,СВЦЭМ!$B$39:$B$782,H$119)+'СЕТ СН'!$I$14+СВЦЭМ!$D$10+'СЕТ СН'!$I$5-'СЕТ СН'!$I$24</f>
        <v>5848.1637878900001</v>
      </c>
      <c r="I131" s="36">
        <f>SUMIFS(СВЦЭМ!$D$39:$D$782,СВЦЭМ!$A$39:$A$782,$A131,СВЦЭМ!$B$39:$B$782,I$119)+'СЕТ СН'!$I$14+СВЦЭМ!$D$10+'СЕТ СН'!$I$5-'СЕТ СН'!$I$24</f>
        <v>5812.24775804</v>
      </c>
      <c r="J131" s="36">
        <f>SUMIFS(СВЦЭМ!$D$39:$D$782,СВЦЭМ!$A$39:$A$782,$A131,СВЦЭМ!$B$39:$B$782,J$119)+'СЕТ СН'!$I$14+СВЦЭМ!$D$10+'СЕТ СН'!$I$5-'СЕТ СН'!$I$24</f>
        <v>5785.1667900499997</v>
      </c>
      <c r="K131" s="36">
        <f>SUMIFS(СВЦЭМ!$D$39:$D$782,СВЦЭМ!$A$39:$A$782,$A131,СВЦЭМ!$B$39:$B$782,K$119)+'СЕТ СН'!$I$14+СВЦЭМ!$D$10+'СЕТ СН'!$I$5-'СЕТ СН'!$I$24</f>
        <v>5708.5634636100003</v>
      </c>
      <c r="L131" s="36">
        <f>SUMIFS(СВЦЭМ!$D$39:$D$782,СВЦЭМ!$A$39:$A$782,$A131,СВЦЭМ!$B$39:$B$782,L$119)+'СЕТ СН'!$I$14+СВЦЭМ!$D$10+'СЕТ СН'!$I$5-'СЕТ СН'!$I$24</f>
        <v>5680.5385946400002</v>
      </c>
      <c r="M131" s="36">
        <f>SUMIFS(СВЦЭМ!$D$39:$D$782,СВЦЭМ!$A$39:$A$782,$A131,СВЦЭМ!$B$39:$B$782,M$119)+'СЕТ СН'!$I$14+СВЦЭМ!$D$10+'СЕТ СН'!$I$5-'СЕТ СН'!$I$24</f>
        <v>5682.0586455000002</v>
      </c>
      <c r="N131" s="36">
        <f>SUMIFS(СВЦЭМ!$D$39:$D$782,СВЦЭМ!$A$39:$A$782,$A131,СВЦЭМ!$B$39:$B$782,N$119)+'СЕТ СН'!$I$14+СВЦЭМ!$D$10+'СЕТ СН'!$I$5-'СЕТ СН'!$I$24</f>
        <v>5709.9576484200006</v>
      </c>
      <c r="O131" s="36">
        <f>SUMIFS(СВЦЭМ!$D$39:$D$782,СВЦЭМ!$A$39:$A$782,$A131,СВЦЭМ!$B$39:$B$782,O$119)+'СЕТ СН'!$I$14+СВЦЭМ!$D$10+'СЕТ СН'!$I$5-'СЕТ СН'!$I$24</f>
        <v>5736.0414119300003</v>
      </c>
      <c r="P131" s="36">
        <f>SUMIFS(СВЦЭМ!$D$39:$D$782,СВЦЭМ!$A$39:$A$782,$A131,СВЦЭМ!$B$39:$B$782,P$119)+'СЕТ СН'!$I$14+СВЦЭМ!$D$10+'СЕТ СН'!$I$5-'СЕТ СН'!$I$24</f>
        <v>5753.5513901800005</v>
      </c>
      <c r="Q131" s="36">
        <f>SUMIFS(СВЦЭМ!$D$39:$D$782,СВЦЭМ!$A$39:$A$782,$A131,СВЦЭМ!$B$39:$B$782,Q$119)+'СЕТ СН'!$I$14+СВЦЭМ!$D$10+'СЕТ СН'!$I$5-'СЕТ СН'!$I$24</f>
        <v>5765.12927253</v>
      </c>
      <c r="R131" s="36">
        <f>SUMIFS(СВЦЭМ!$D$39:$D$782,СВЦЭМ!$A$39:$A$782,$A131,СВЦЭМ!$B$39:$B$782,R$119)+'СЕТ СН'!$I$14+СВЦЭМ!$D$10+'СЕТ СН'!$I$5-'СЕТ СН'!$I$24</f>
        <v>5761.1163622499998</v>
      </c>
      <c r="S131" s="36">
        <f>SUMIFS(СВЦЭМ!$D$39:$D$782,СВЦЭМ!$A$39:$A$782,$A131,СВЦЭМ!$B$39:$B$782,S$119)+'СЕТ СН'!$I$14+СВЦЭМ!$D$10+'СЕТ СН'!$I$5-'СЕТ СН'!$I$24</f>
        <v>5741.4471729300003</v>
      </c>
      <c r="T131" s="36">
        <f>SUMIFS(СВЦЭМ!$D$39:$D$782,СВЦЭМ!$A$39:$A$782,$A131,СВЦЭМ!$B$39:$B$782,T$119)+'СЕТ СН'!$I$14+СВЦЭМ!$D$10+'СЕТ СН'!$I$5-'СЕТ СН'!$I$24</f>
        <v>5715.0678069300002</v>
      </c>
      <c r="U131" s="36">
        <f>SUMIFS(СВЦЭМ!$D$39:$D$782,СВЦЭМ!$A$39:$A$782,$A131,СВЦЭМ!$B$39:$B$782,U$119)+'СЕТ СН'!$I$14+СВЦЭМ!$D$10+'СЕТ СН'!$I$5-'СЕТ СН'!$I$24</f>
        <v>5691.8521292599999</v>
      </c>
      <c r="V131" s="36">
        <f>SUMIFS(СВЦЭМ!$D$39:$D$782,СВЦЭМ!$A$39:$A$782,$A131,СВЦЭМ!$B$39:$B$782,V$119)+'СЕТ СН'!$I$14+СВЦЭМ!$D$10+'СЕТ СН'!$I$5-'СЕТ СН'!$I$24</f>
        <v>5723.6969284300003</v>
      </c>
      <c r="W131" s="36">
        <f>SUMIFS(СВЦЭМ!$D$39:$D$782,СВЦЭМ!$A$39:$A$782,$A131,СВЦЭМ!$B$39:$B$782,W$119)+'СЕТ СН'!$I$14+СВЦЭМ!$D$10+'СЕТ СН'!$I$5-'СЕТ СН'!$I$24</f>
        <v>5729.50331878</v>
      </c>
      <c r="X131" s="36">
        <f>SUMIFS(СВЦЭМ!$D$39:$D$782,СВЦЭМ!$A$39:$A$782,$A131,СВЦЭМ!$B$39:$B$782,X$119)+'СЕТ СН'!$I$14+СВЦЭМ!$D$10+'СЕТ СН'!$I$5-'СЕТ СН'!$I$24</f>
        <v>5771.6224380599997</v>
      </c>
      <c r="Y131" s="36">
        <f>SUMIFS(СВЦЭМ!$D$39:$D$782,СВЦЭМ!$A$39:$A$782,$A131,СВЦЭМ!$B$39:$B$782,Y$119)+'СЕТ СН'!$I$14+СВЦЭМ!$D$10+'СЕТ СН'!$I$5-'СЕТ СН'!$I$24</f>
        <v>5802.3412590900007</v>
      </c>
    </row>
    <row r="132" spans="1:25" ht="15.75" x14ac:dyDescent="0.2">
      <c r="A132" s="35">
        <f t="shared" si="3"/>
        <v>44998</v>
      </c>
      <c r="B132" s="36">
        <f>SUMIFS(СВЦЭМ!$D$39:$D$782,СВЦЭМ!$A$39:$A$782,$A132,СВЦЭМ!$B$39:$B$782,B$119)+'СЕТ СН'!$I$14+СВЦЭМ!$D$10+'СЕТ СН'!$I$5-'СЕТ СН'!$I$24</f>
        <v>5798.9185395200002</v>
      </c>
      <c r="C132" s="36">
        <f>SUMIFS(СВЦЭМ!$D$39:$D$782,СВЦЭМ!$A$39:$A$782,$A132,СВЦЭМ!$B$39:$B$782,C$119)+'СЕТ СН'!$I$14+СВЦЭМ!$D$10+'СЕТ СН'!$I$5-'СЕТ СН'!$I$24</f>
        <v>5836.0588797300006</v>
      </c>
      <c r="D132" s="36">
        <f>SUMIFS(СВЦЭМ!$D$39:$D$782,СВЦЭМ!$A$39:$A$782,$A132,СВЦЭМ!$B$39:$B$782,D$119)+'СЕТ СН'!$I$14+СВЦЭМ!$D$10+'СЕТ СН'!$I$5-'СЕТ СН'!$I$24</f>
        <v>5871.5002250699999</v>
      </c>
      <c r="E132" s="36">
        <f>SUMIFS(СВЦЭМ!$D$39:$D$782,СВЦЭМ!$A$39:$A$782,$A132,СВЦЭМ!$B$39:$B$782,E$119)+'СЕТ СН'!$I$14+СВЦЭМ!$D$10+'СЕТ СН'!$I$5-'СЕТ СН'!$I$24</f>
        <v>5873.1598752400005</v>
      </c>
      <c r="F132" s="36">
        <f>SUMIFS(СВЦЭМ!$D$39:$D$782,СВЦЭМ!$A$39:$A$782,$A132,СВЦЭМ!$B$39:$B$782,F$119)+'СЕТ СН'!$I$14+СВЦЭМ!$D$10+'СЕТ СН'!$I$5-'СЕТ СН'!$I$24</f>
        <v>5886.7525676000005</v>
      </c>
      <c r="G132" s="36">
        <f>SUMIFS(СВЦЭМ!$D$39:$D$782,СВЦЭМ!$A$39:$A$782,$A132,СВЦЭМ!$B$39:$B$782,G$119)+'СЕТ СН'!$I$14+СВЦЭМ!$D$10+'СЕТ СН'!$I$5-'СЕТ СН'!$I$24</f>
        <v>5861.9681703000006</v>
      </c>
      <c r="H132" s="36">
        <f>SUMIFS(СВЦЭМ!$D$39:$D$782,СВЦЭМ!$A$39:$A$782,$A132,СВЦЭМ!$B$39:$B$782,H$119)+'СЕТ СН'!$I$14+СВЦЭМ!$D$10+'СЕТ СН'!$I$5-'СЕТ СН'!$I$24</f>
        <v>5818.2635425600001</v>
      </c>
      <c r="I132" s="36">
        <f>SUMIFS(СВЦЭМ!$D$39:$D$782,СВЦЭМ!$A$39:$A$782,$A132,СВЦЭМ!$B$39:$B$782,I$119)+'СЕТ СН'!$I$14+СВЦЭМ!$D$10+'СЕТ СН'!$I$5-'СЕТ СН'!$I$24</f>
        <v>5781.1587884500004</v>
      </c>
      <c r="J132" s="36">
        <f>SUMIFS(СВЦЭМ!$D$39:$D$782,СВЦЭМ!$A$39:$A$782,$A132,СВЦЭМ!$B$39:$B$782,J$119)+'СЕТ СН'!$I$14+СВЦЭМ!$D$10+'СЕТ СН'!$I$5-'СЕТ СН'!$I$24</f>
        <v>5780.8968781700005</v>
      </c>
      <c r="K132" s="36">
        <f>SUMIFS(СВЦЭМ!$D$39:$D$782,СВЦЭМ!$A$39:$A$782,$A132,СВЦЭМ!$B$39:$B$782,K$119)+'СЕТ СН'!$I$14+СВЦЭМ!$D$10+'СЕТ СН'!$I$5-'СЕТ СН'!$I$24</f>
        <v>5738.1859030400001</v>
      </c>
      <c r="L132" s="36">
        <f>SUMIFS(СВЦЭМ!$D$39:$D$782,СВЦЭМ!$A$39:$A$782,$A132,СВЦЭМ!$B$39:$B$782,L$119)+'СЕТ СН'!$I$14+СВЦЭМ!$D$10+'СЕТ СН'!$I$5-'СЕТ СН'!$I$24</f>
        <v>5744.2480564100006</v>
      </c>
      <c r="M132" s="36">
        <f>SUMIFS(СВЦЭМ!$D$39:$D$782,СВЦЭМ!$A$39:$A$782,$A132,СВЦЭМ!$B$39:$B$782,M$119)+'СЕТ СН'!$I$14+СВЦЭМ!$D$10+'СЕТ СН'!$I$5-'СЕТ СН'!$I$24</f>
        <v>5747.1391806900001</v>
      </c>
      <c r="N132" s="36">
        <f>SUMIFS(СВЦЭМ!$D$39:$D$782,СВЦЭМ!$A$39:$A$782,$A132,СВЦЭМ!$B$39:$B$782,N$119)+'СЕТ СН'!$I$14+СВЦЭМ!$D$10+'СЕТ СН'!$I$5-'СЕТ СН'!$I$24</f>
        <v>5770.1084446100003</v>
      </c>
      <c r="O132" s="36">
        <f>SUMIFS(СВЦЭМ!$D$39:$D$782,СВЦЭМ!$A$39:$A$782,$A132,СВЦЭМ!$B$39:$B$782,O$119)+'СЕТ СН'!$I$14+СВЦЭМ!$D$10+'СЕТ СН'!$I$5-'СЕТ СН'!$I$24</f>
        <v>5793.55773615</v>
      </c>
      <c r="P132" s="36">
        <f>SUMIFS(СВЦЭМ!$D$39:$D$782,СВЦЭМ!$A$39:$A$782,$A132,СВЦЭМ!$B$39:$B$782,P$119)+'СЕТ СН'!$I$14+СВЦЭМ!$D$10+'СЕТ СН'!$I$5-'СЕТ СН'!$I$24</f>
        <v>5797.5135042000002</v>
      </c>
      <c r="Q132" s="36">
        <f>SUMIFS(СВЦЭМ!$D$39:$D$782,СВЦЭМ!$A$39:$A$782,$A132,СВЦЭМ!$B$39:$B$782,Q$119)+'СЕТ СН'!$I$14+СВЦЭМ!$D$10+'СЕТ СН'!$I$5-'СЕТ СН'!$I$24</f>
        <v>5793.8413548799999</v>
      </c>
      <c r="R132" s="36">
        <f>SUMIFS(СВЦЭМ!$D$39:$D$782,СВЦЭМ!$A$39:$A$782,$A132,СВЦЭМ!$B$39:$B$782,R$119)+'СЕТ СН'!$I$14+СВЦЭМ!$D$10+'СЕТ СН'!$I$5-'СЕТ СН'!$I$24</f>
        <v>5796.7127599400001</v>
      </c>
      <c r="S132" s="36">
        <f>SUMIFS(СВЦЭМ!$D$39:$D$782,СВЦЭМ!$A$39:$A$782,$A132,СВЦЭМ!$B$39:$B$782,S$119)+'СЕТ СН'!$I$14+СВЦЭМ!$D$10+'СЕТ СН'!$I$5-'СЕТ СН'!$I$24</f>
        <v>5790.6273121699996</v>
      </c>
      <c r="T132" s="36">
        <f>SUMIFS(СВЦЭМ!$D$39:$D$782,СВЦЭМ!$A$39:$A$782,$A132,СВЦЭМ!$B$39:$B$782,T$119)+'СЕТ СН'!$I$14+СВЦЭМ!$D$10+'СЕТ СН'!$I$5-'СЕТ СН'!$I$24</f>
        <v>5768.6376683799999</v>
      </c>
      <c r="U132" s="36">
        <f>SUMIFS(СВЦЭМ!$D$39:$D$782,СВЦЭМ!$A$39:$A$782,$A132,СВЦЭМ!$B$39:$B$782,U$119)+'СЕТ СН'!$I$14+СВЦЭМ!$D$10+'СЕТ СН'!$I$5-'СЕТ СН'!$I$24</f>
        <v>5740.5755630499998</v>
      </c>
      <c r="V132" s="36">
        <f>SUMIFS(СВЦЭМ!$D$39:$D$782,СВЦЭМ!$A$39:$A$782,$A132,СВЦЭМ!$B$39:$B$782,V$119)+'СЕТ СН'!$I$14+СВЦЭМ!$D$10+'СЕТ СН'!$I$5-'СЕТ СН'!$I$24</f>
        <v>5737.9451639099998</v>
      </c>
      <c r="W132" s="36">
        <f>SUMIFS(СВЦЭМ!$D$39:$D$782,СВЦЭМ!$A$39:$A$782,$A132,СВЦЭМ!$B$39:$B$782,W$119)+'СЕТ СН'!$I$14+СВЦЭМ!$D$10+'СЕТ СН'!$I$5-'СЕТ СН'!$I$24</f>
        <v>5735.2261590799999</v>
      </c>
      <c r="X132" s="36">
        <f>SUMIFS(СВЦЭМ!$D$39:$D$782,СВЦЭМ!$A$39:$A$782,$A132,СВЦЭМ!$B$39:$B$782,X$119)+'СЕТ СН'!$I$14+СВЦЭМ!$D$10+'СЕТ СН'!$I$5-'СЕТ СН'!$I$24</f>
        <v>5780.9512897100003</v>
      </c>
      <c r="Y132" s="36">
        <f>SUMIFS(СВЦЭМ!$D$39:$D$782,СВЦЭМ!$A$39:$A$782,$A132,СВЦЭМ!$B$39:$B$782,Y$119)+'СЕТ СН'!$I$14+СВЦЭМ!$D$10+'СЕТ СН'!$I$5-'СЕТ СН'!$I$24</f>
        <v>5774.6068262999997</v>
      </c>
    </row>
    <row r="133" spans="1:25" ht="15.75" x14ac:dyDescent="0.2">
      <c r="A133" s="35">
        <f t="shared" si="3"/>
        <v>44999</v>
      </c>
      <c r="B133" s="36">
        <f>SUMIFS(СВЦЭМ!$D$39:$D$782,СВЦЭМ!$A$39:$A$782,$A133,СВЦЭМ!$B$39:$B$782,B$119)+'СЕТ СН'!$I$14+СВЦЭМ!$D$10+'СЕТ СН'!$I$5-'СЕТ СН'!$I$24</f>
        <v>5860.42400292</v>
      </c>
      <c r="C133" s="36">
        <f>SUMIFS(СВЦЭМ!$D$39:$D$782,СВЦЭМ!$A$39:$A$782,$A133,СВЦЭМ!$B$39:$B$782,C$119)+'СЕТ СН'!$I$14+СВЦЭМ!$D$10+'СЕТ СН'!$I$5-'СЕТ СН'!$I$24</f>
        <v>5923.1429438599998</v>
      </c>
      <c r="D133" s="36">
        <f>SUMIFS(СВЦЭМ!$D$39:$D$782,СВЦЭМ!$A$39:$A$782,$A133,СВЦЭМ!$B$39:$B$782,D$119)+'СЕТ СН'!$I$14+СВЦЭМ!$D$10+'СЕТ СН'!$I$5-'СЕТ СН'!$I$24</f>
        <v>5961.5959235600003</v>
      </c>
      <c r="E133" s="36">
        <f>SUMIFS(СВЦЭМ!$D$39:$D$782,СВЦЭМ!$A$39:$A$782,$A133,СВЦЭМ!$B$39:$B$782,E$119)+'СЕТ СН'!$I$14+СВЦЭМ!$D$10+'СЕТ СН'!$I$5-'СЕТ СН'!$I$24</f>
        <v>5967.5051985700002</v>
      </c>
      <c r="F133" s="36">
        <f>SUMIFS(СВЦЭМ!$D$39:$D$782,СВЦЭМ!$A$39:$A$782,$A133,СВЦЭМ!$B$39:$B$782,F$119)+'СЕТ СН'!$I$14+СВЦЭМ!$D$10+'СЕТ СН'!$I$5-'СЕТ СН'!$I$24</f>
        <v>5965.0913176200002</v>
      </c>
      <c r="G133" s="36">
        <f>SUMIFS(СВЦЭМ!$D$39:$D$782,СВЦЭМ!$A$39:$A$782,$A133,СВЦЭМ!$B$39:$B$782,G$119)+'СЕТ СН'!$I$14+СВЦЭМ!$D$10+'СЕТ СН'!$I$5-'СЕТ СН'!$I$24</f>
        <v>5950.8748507</v>
      </c>
      <c r="H133" s="36">
        <f>SUMIFS(СВЦЭМ!$D$39:$D$782,СВЦЭМ!$A$39:$A$782,$A133,СВЦЭМ!$B$39:$B$782,H$119)+'СЕТ СН'!$I$14+СВЦЭМ!$D$10+'СЕТ СН'!$I$5-'СЕТ СН'!$I$24</f>
        <v>5883.5418539500006</v>
      </c>
      <c r="I133" s="36">
        <f>SUMIFS(СВЦЭМ!$D$39:$D$782,СВЦЭМ!$A$39:$A$782,$A133,СВЦЭМ!$B$39:$B$782,I$119)+'СЕТ СН'!$I$14+СВЦЭМ!$D$10+'СЕТ СН'!$I$5-'СЕТ СН'!$I$24</f>
        <v>5811.1610031099999</v>
      </c>
      <c r="J133" s="36">
        <f>SUMIFS(СВЦЭМ!$D$39:$D$782,СВЦЭМ!$A$39:$A$782,$A133,СВЦЭМ!$B$39:$B$782,J$119)+'СЕТ СН'!$I$14+СВЦЭМ!$D$10+'СЕТ СН'!$I$5-'СЕТ СН'!$I$24</f>
        <v>5815.8247723200002</v>
      </c>
      <c r="K133" s="36">
        <f>SUMIFS(СВЦЭМ!$D$39:$D$782,СВЦЭМ!$A$39:$A$782,$A133,СВЦЭМ!$B$39:$B$782,K$119)+'СЕТ СН'!$I$14+СВЦЭМ!$D$10+'СЕТ СН'!$I$5-'СЕТ СН'!$I$24</f>
        <v>5773.8932026000002</v>
      </c>
      <c r="L133" s="36">
        <f>SUMIFS(СВЦЭМ!$D$39:$D$782,СВЦЭМ!$A$39:$A$782,$A133,СВЦЭМ!$B$39:$B$782,L$119)+'СЕТ СН'!$I$14+СВЦЭМ!$D$10+'СЕТ СН'!$I$5-'СЕТ СН'!$I$24</f>
        <v>5763.0546079800006</v>
      </c>
      <c r="M133" s="36">
        <f>SUMIFS(СВЦЭМ!$D$39:$D$782,СВЦЭМ!$A$39:$A$782,$A133,СВЦЭМ!$B$39:$B$782,M$119)+'СЕТ СН'!$I$14+СВЦЭМ!$D$10+'СЕТ СН'!$I$5-'СЕТ СН'!$I$24</f>
        <v>5735.0489103199998</v>
      </c>
      <c r="N133" s="36">
        <f>SUMIFS(СВЦЭМ!$D$39:$D$782,СВЦЭМ!$A$39:$A$782,$A133,СВЦЭМ!$B$39:$B$782,N$119)+'СЕТ СН'!$I$14+СВЦЭМ!$D$10+'СЕТ СН'!$I$5-'СЕТ СН'!$I$24</f>
        <v>5769.6934099299997</v>
      </c>
      <c r="O133" s="36">
        <f>SUMIFS(СВЦЭМ!$D$39:$D$782,СВЦЭМ!$A$39:$A$782,$A133,СВЦЭМ!$B$39:$B$782,O$119)+'СЕТ СН'!$I$14+СВЦЭМ!$D$10+'СЕТ СН'!$I$5-'СЕТ СН'!$I$24</f>
        <v>5801.9921885700005</v>
      </c>
      <c r="P133" s="36">
        <f>SUMIFS(СВЦЭМ!$D$39:$D$782,СВЦЭМ!$A$39:$A$782,$A133,СВЦЭМ!$B$39:$B$782,P$119)+'СЕТ СН'!$I$14+СВЦЭМ!$D$10+'СЕТ СН'!$I$5-'СЕТ СН'!$I$24</f>
        <v>5808.5235953400006</v>
      </c>
      <c r="Q133" s="36">
        <f>SUMIFS(СВЦЭМ!$D$39:$D$782,СВЦЭМ!$A$39:$A$782,$A133,СВЦЭМ!$B$39:$B$782,Q$119)+'СЕТ СН'!$I$14+СВЦЭМ!$D$10+'СЕТ СН'!$I$5-'СЕТ СН'!$I$24</f>
        <v>5817.1122465799999</v>
      </c>
      <c r="R133" s="36">
        <f>SUMIFS(СВЦЭМ!$D$39:$D$782,СВЦЭМ!$A$39:$A$782,$A133,СВЦЭМ!$B$39:$B$782,R$119)+'СЕТ СН'!$I$14+СВЦЭМ!$D$10+'СЕТ СН'!$I$5-'СЕТ СН'!$I$24</f>
        <v>5805.2571960799996</v>
      </c>
      <c r="S133" s="36">
        <f>SUMIFS(СВЦЭМ!$D$39:$D$782,СВЦЭМ!$A$39:$A$782,$A133,СВЦЭМ!$B$39:$B$782,S$119)+'СЕТ СН'!$I$14+СВЦЭМ!$D$10+'СЕТ СН'!$I$5-'СЕТ СН'!$I$24</f>
        <v>5781.4375410499997</v>
      </c>
      <c r="T133" s="36">
        <f>SUMIFS(СВЦЭМ!$D$39:$D$782,СВЦЭМ!$A$39:$A$782,$A133,СВЦЭМ!$B$39:$B$782,T$119)+'СЕТ СН'!$I$14+СВЦЭМ!$D$10+'СЕТ СН'!$I$5-'СЕТ СН'!$I$24</f>
        <v>5763.7900550499999</v>
      </c>
      <c r="U133" s="36">
        <f>SUMIFS(СВЦЭМ!$D$39:$D$782,СВЦЭМ!$A$39:$A$782,$A133,СВЦЭМ!$B$39:$B$782,U$119)+'СЕТ СН'!$I$14+СВЦЭМ!$D$10+'СЕТ СН'!$I$5-'СЕТ СН'!$I$24</f>
        <v>5733.3669086600003</v>
      </c>
      <c r="V133" s="36">
        <f>SUMIFS(СВЦЭМ!$D$39:$D$782,СВЦЭМ!$A$39:$A$782,$A133,СВЦЭМ!$B$39:$B$782,V$119)+'СЕТ СН'!$I$14+СВЦЭМ!$D$10+'СЕТ СН'!$I$5-'СЕТ СН'!$I$24</f>
        <v>5753.2626605900005</v>
      </c>
      <c r="W133" s="36">
        <f>SUMIFS(СВЦЭМ!$D$39:$D$782,СВЦЭМ!$A$39:$A$782,$A133,СВЦЭМ!$B$39:$B$782,W$119)+'СЕТ СН'!$I$14+СВЦЭМ!$D$10+'СЕТ СН'!$I$5-'СЕТ СН'!$I$24</f>
        <v>5771.2630685599997</v>
      </c>
      <c r="X133" s="36">
        <f>SUMIFS(СВЦЭМ!$D$39:$D$782,СВЦЭМ!$A$39:$A$782,$A133,СВЦЭМ!$B$39:$B$782,X$119)+'СЕТ СН'!$I$14+СВЦЭМ!$D$10+'СЕТ СН'!$I$5-'СЕТ СН'!$I$24</f>
        <v>5812.4562784</v>
      </c>
      <c r="Y133" s="36">
        <f>SUMIFS(СВЦЭМ!$D$39:$D$782,СВЦЭМ!$A$39:$A$782,$A133,СВЦЭМ!$B$39:$B$782,Y$119)+'СЕТ СН'!$I$14+СВЦЭМ!$D$10+'СЕТ СН'!$I$5-'СЕТ СН'!$I$24</f>
        <v>5821.4573807100005</v>
      </c>
    </row>
    <row r="134" spans="1:25" ht="15.75" x14ac:dyDescent="0.2">
      <c r="A134" s="35">
        <f t="shared" si="3"/>
        <v>45000</v>
      </c>
      <c r="B134" s="36">
        <f>SUMIFS(СВЦЭМ!$D$39:$D$782,СВЦЭМ!$A$39:$A$782,$A134,СВЦЭМ!$B$39:$B$782,B$119)+'СЕТ СН'!$I$14+СВЦЭМ!$D$10+'СЕТ СН'!$I$5-'СЕТ СН'!$I$24</f>
        <v>5847.8318132100003</v>
      </c>
      <c r="C134" s="36">
        <f>SUMIFS(СВЦЭМ!$D$39:$D$782,СВЦЭМ!$A$39:$A$782,$A134,СВЦЭМ!$B$39:$B$782,C$119)+'СЕТ СН'!$I$14+СВЦЭМ!$D$10+'СЕТ СН'!$I$5-'СЕТ СН'!$I$24</f>
        <v>5908.03493308</v>
      </c>
      <c r="D134" s="36">
        <f>SUMIFS(СВЦЭМ!$D$39:$D$782,СВЦЭМ!$A$39:$A$782,$A134,СВЦЭМ!$B$39:$B$782,D$119)+'СЕТ СН'!$I$14+СВЦЭМ!$D$10+'СЕТ СН'!$I$5-'СЕТ СН'!$I$24</f>
        <v>5942.7646443000003</v>
      </c>
      <c r="E134" s="36">
        <f>SUMIFS(СВЦЭМ!$D$39:$D$782,СВЦЭМ!$A$39:$A$782,$A134,СВЦЭМ!$B$39:$B$782,E$119)+'СЕТ СН'!$I$14+СВЦЭМ!$D$10+'СЕТ СН'!$I$5-'СЕТ СН'!$I$24</f>
        <v>5950.3409357700002</v>
      </c>
      <c r="F134" s="36">
        <f>SUMIFS(СВЦЭМ!$D$39:$D$782,СВЦЭМ!$A$39:$A$782,$A134,СВЦЭМ!$B$39:$B$782,F$119)+'СЕТ СН'!$I$14+СВЦЭМ!$D$10+'СЕТ СН'!$I$5-'СЕТ СН'!$I$24</f>
        <v>5951.5887563699998</v>
      </c>
      <c r="G134" s="36">
        <f>SUMIFS(СВЦЭМ!$D$39:$D$782,СВЦЭМ!$A$39:$A$782,$A134,СВЦЭМ!$B$39:$B$782,G$119)+'СЕТ СН'!$I$14+СВЦЭМ!$D$10+'СЕТ СН'!$I$5-'СЕТ СН'!$I$24</f>
        <v>5936.39511649</v>
      </c>
      <c r="H134" s="36">
        <f>SUMIFS(СВЦЭМ!$D$39:$D$782,СВЦЭМ!$A$39:$A$782,$A134,СВЦЭМ!$B$39:$B$782,H$119)+'СЕТ СН'!$I$14+СВЦЭМ!$D$10+'СЕТ СН'!$I$5-'СЕТ СН'!$I$24</f>
        <v>5861.89937164</v>
      </c>
      <c r="I134" s="36">
        <f>SUMIFS(СВЦЭМ!$D$39:$D$782,СВЦЭМ!$A$39:$A$782,$A134,СВЦЭМ!$B$39:$B$782,I$119)+'СЕТ СН'!$I$14+СВЦЭМ!$D$10+'СЕТ СН'!$I$5-'СЕТ СН'!$I$24</f>
        <v>5789.6332618800006</v>
      </c>
      <c r="J134" s="36">
        <f>SUMIFS(СВЦЭМ!$D$39:$D$782,СВЦЭМ!$A$39:$A$782,$A134,СВЦЭМ!$B$39:$B$782,J$119)+'СЕТ СН'!$I$14+СВЦЭМ!$D$10+'СЕТ СН'!$I$5-'СЕТ СН'!$I$24</f>
        <v>5791.1820492200004</v>
      </c>
      <c r="K134" s="36">
        <f>SUMIFS(СВЦЭМ!$D$39:$D$782,СВЦЭМ!$A$39:$A$782,$A134,СВЦЭМ!$B$39:$B$782,K$119)+'СЕТ СН'!$I$14+СВЦЭМ!$D$10+'СЕТ СН'!$I$5-'СЕТ СН'!$I$24</f>
        <v>5748.5553936699998</v>
      </c>
      <c r="L134" s="36">
        <f>SUMIFS(СВЦЭМ!$D$39:$D$782,СВЦЭМ!$A$39:$A$782,$A134,СВЦЭМ!$B$39:$B$782,L$119)+'СЕТ СН'!$I$14+СВЦЭМ!$D$10+'СЕТ СН'!$I$5-'СЕТ СН'!$I$24</f>
        <v>5736.7585813100004</v>
      </c>
      <c r="M134" s="36">
        <f>SUMIFS(СВЦЭМ!$D$39:$D$782,СВЦЭМ!$A$39:$A$782,$A134,СВЦЭМ!$B$39:$B$782,M$119)+'СЕТ СН'!$I$14+СВЦЭМ!$D$10+'СЕТ СН'!$I$5-'СЕТ СН'!$I$24</f>
        <v>5747.72149661</v>
      </c>
      <c r="N134" s="36">
        <f>SUMIFS(СВЦЭМ!$D$39:$D$782,СВЦЭМ!$A$39:$A$782,$A134,СВЦЭМ!$B$39:$B$782,N$119)+'СЕТ СН'!$I$14+СВЦЭМ!$D$10+'СЕТ СН'!$I$5-'СЕТ СН'!$I$24</f>
        <v>5782.9226113700006</v>
      </c>
      <c r="O134" s="36">
        <f>SUMIFS(СВЦЭМ!$D$39:$D$782,СВЦЭМ!$A$39:$A$782,$A134,СВЦЭМ!$B$39:$B$782,O$119)+'СЕТ СН'!$I$14+СВЦЭМ!$D$10+'СЕТ СН'!$I$5-'СЕТ СН'!$I$24</f>
        <v>5792.3996061899998</v>
      </c>
      <c r="P134" s="36">
        <f>SUMIFS(СВЦЭМ!$D$39:$D$782,СВЦЭМ!$A$39:$A$782,$A134,СВЦЭМ!$B$39:$B$782,P$119)+'СЕТ СН'!$I$14+СВЦЭМ!$D$10+'СЕТ СН'!$I$5-'СЕТ СН'!$I$24</f>
        <v>5797.04412942</v>
      </c>
      <c r="Q134" s="36">
        <f>SUMIFS(СВЦЭМ!$D$39:$D$782,СВЦЭМ!$A$39:$A$782,$A134,СВЦЭМ!$B$39:$B$782,Q$119)+'СЕТ СН'!$I$14+СВЦЭМ!$D$10+'СЕТ СН'!$I$5-'СЕТ СН'!$I$24</f>
        <v>5809.5373271799999</v>
      </c>
      <c r="R134" s="36">
        <f>SUMIFS(СВЦЭМ!$D$39:$D$782,СВЦЭМ!$A$39:$A$782,$A134,СВЦЭМ!$B$39:$B$782,R$119)+'СЕТ СН'!$I$14+СВЦЭМ!$D$10+'СЕТ СН'!$I$5-'СЕТ СН'!$I$24</f>
        <v>5803.2927245499995</v>
      </c>
      <c r="S134" s="36">
        <f>SUMIFS(СВЦЭМ!$D$39:$D$782,СВЦЭМ!$A$39:$A$782,$A134,СВЦЭМ!$B$39:$B$782,S$119)+'СЕТ СН'!$I$14+СВЦЭМ!$D$10+'СЕТ СН'!$I$5-'СЕТ СН'!$I$24</f>
        <v>5779.6258598499999</v>
      </c>
      <c r="T134" s="36">
        <f>SUMIFS(СВЦЭМ!$D$39:$D$782,СВЦЭМ!$A$39:$A$782,$A134,СВЦЭМ!$B$39:$B$782,T$119)+'СЕТ СН'!$I$14+СВЦЭМ!$D$10+'СЕТ СН'!$I$5-'СЕТ СН'!$I$24</f>
        <v>5754.4304645499997</v>
      </c>
      <c r="U134" s="36">
        <f>SUMIFS(СВЦЭМ!$D$39:$D$782,СВЦЭМ!$A$39:$A$782,$A134,СВЦЭМ!$B$39:$B$782,U$119)+'СЕТ СН'!$I$14+СВЦЭМ!$D$10+'СЕТ СН'!$I$5-'СЕТ СН'!$I$24</f>
        <v>5725.1301234000002</v>
      </c>
      <c r="V134" s="36">
        <f>SUMIFS(СВЦЭМ!$D$39:$D$782,СВЦЭМ!$A$39:$A$782,$A134,СВЦЭМ!$B$39:$B$782,V$119)+'СЕТ СН'!$I$14+СВЦЭМ!$D$10+'СЕТ СН'!$I$5-'СЕТ СН'!$I$24</f>
        <v>5725.4006558199999</v>
      </c>
      <c r="W134" s="36">
        <f>SUMIFS(СВЦЭМ!$D$39:$D$782,СВЦЭМ!$A$39:$A$782,$A134,СВЦЭМ!$B$39:$B$782,W$119)+'СЕТ СН'!$I$14+СВЦЭМ!$D$10+'СЕТ СН'!$I$5-'СЕТ СН'!$I$24</f>
        <v>5739.89108235</v>
      </c>
      <c r="X134" s="36">
        <f>SUMIFS(СВЦЭМ!$D$39:$D$782,СВЦЭМ!$A$39:$A$782,$A134,СВЦЭМ!$B$39:$B$782,X$119)+'СЕТ СН'!$I$14+СВЦЭМ!$D$10+'СЕТ СН'!$I$5-'СЕТ СН'!$I$24</f>
        <v>5778.2321576300001</v>
      </c>
      <c r="Y134" s="36">
        <f>SUMIFS(СВЦЭМ!$D$39:$D$782,СВЦЭМ!$A$39:$A$782,$A134,СВЦЭМ!$B$39:$B$782,Y$119)+'СЕТ СН'!$I$14+СВЦЭМ!$D$10+'СЕТ СН'!$I$5-'СЕТ СН'!$I$24</f>
        <v>5800.7280561900006</v>
      </c>
    </row>
    <row r="135" spans="1:25" ht="15.75" x14ac:dyDescent="0.2">
      <c r="A135" s="35">
        <f t="shared" si="3"/>
        <v>45001</v>
      </c>
      <c r="B135" s="36">
        <f>SUMIFS(СВЦЭМ!$D$39:$D$782,СВЦЭМ!$A$39:$A$782,$A135,СВЦЭМ!$B$39:$B$782,B$119)+'СЕТ СН'!$I$14+СВЦЭМ!$D$10+'СЕТ СН'!$I$5-'СЕТ СН'!$I$24</f>
        <v>5802.8158349900004</v>
      </c>
      <c r="C135" s="36">
        <f>SUMIFS(СВЦЭМ!$D$39:$D$782,СВЦЭМ!$A$39:$A$782,$A135,СВЦЭМ!$B$39:$B$782,C$119)+'СЕТ СН'!$I$14+СВЦЭМ!$D$10+'СЕТ СН'!$I$5-'СЕТ СН'!$I$24</f>
        <v>5868.0138159799999</v>
      </c>
      <c r="D135" s="36">
        <f>SUMIFS(СВЦЭМ!$D$39:$D$782,СВЦЭМ!$A$39:$A$782,$A135,СВЦЭМ!$B$39:$B$782,D$119)+'СЕТ СН'!$I$14+СВЦЭМ!$D$10+'СЕТ СН'!$I$5-'СЕТ СН'!$I$24</f>
        <v>5892.1658197699999</v>
      </c>
      <c r="E135" s="36">
        <f>SUMIFS(СВЦЭМ!$D$39:$D$782,СВЦЭМ!$A$39:$A$782,$A135,СВЦЭМ!$B$39:$B$782,E$119)+'СЕТ СН'!$I$14+СВЦЭМ!$D$10+'СЕТ СН'!$I$5-'СЕТ СН'!$I$24</f>
        <v>5911.9798952299998</v>
      </c>
      <c r="F135" s="36">
        <f>SUMIFS(СВЦЭМ!$D$39:$D$782,СВЦЭМ!$A$39:$A$782,$A135,СВЦЭМ!$B$39:$B$782,F$119)+'СЕТ СН'!$I$14+СВЦЭМ!$D$10+'СЕТ СН'!$I$5-'СЕТ СН'!$I$24</f>
        <v>5916.5014201200001</v>
      </c>
      <c r="G135" s="36">
        <f>SUMIFS(СВЦЭМ!$D$39:$D$782,СВЦЭМ!$A$39:$A$782,$A135,СВЦЭМ!$B$39:$B$782,G$119)+'СЕТ СН'!$I$14+СВЦЭМ!$D$10+'СЕТ СН'!$I$5-'СЕТ СН'!$I$24</f>
        <v>5895.3475917599999</v>
      </c>
      <c r="H135" s="36">
        <f>SUMIFS(СВЦЭМ!$D$39:$D$782,СВЦЭМ!$A$39:$A$782,$A135,СВЦЭМ!$B$39:$B$782,H$119)+'СЕТ СН'!$I$14+СВЦЭМ!$D$10+'СЕТ СН'!$I$5-'СЕТ СН'!$I$24</f>
        <v>5822.0247133900002</v>
      </c>
      <c r="I135" s="36">
        <f>SUMIFS(СВЦЭМ!$D$39:$D$782,СВЦЭМ!$A$39:$A$782,$A135,СВЦЭМ!$B$39:$B$782,I$119)+'СЕТ СН'!$I$14+СВЦЭМ!$D$10+'СЕТ СН'!$I$5-'СЕТ СН'!$I$24</f>
        <v>5791.5767083800001</v>
      </c>
      <c r="J135" s="36">
        <f>SUMIFS(СВЦЭМ!$D$39:$D$782,СВЦЭМ!$A$39:$A$782,$A135,СВЦЭМ!$B$39:$B$782,J$119)+'СЕТ СН'!$I$14+СВЦЭМ!$D$10+'СЕТ СН'!$I$5-'СЕТ СН'!$I$24</f>
        <v>5789.9389573200006</v>
      </c>
      <c r="K135" s="36">
        <f>SUMIFS(СВЦЭМ!$D$39:$D$782,СВЦЭМ!$A$39:$A$782,$A135,СВЦЭМ!$B$39:$B$782,K$119)+'СЕТ СН'!$I$14+СВЦЭМ!$D$10+'СЕТ СН'!$I$5-'СЕТ СН'!$I$24</f>
        <v>5772.9824699999999</v>
      </c>
      <c r="L135" s="36">
        <f>SUMIFS(СВЦЭМ!$D$39:$D$782,СВЦЭМ!$A$39:$A$782,$A135,СВЦЭМ!$B$39:$B$782,L$119)+'СЕТ СН'!$I$14+СВЦЭМ!$D$10+'СЕТ СН'!$I$5-'СЕТ СН'!$I$24</f>
        <v>5799.0123413399997</v>
      </c>
      <c r="M135" s="36">
        <f>SUMIFS(СВЦЭМ!$D$39:$D$782,СВЦЭМ!$A$39:$A$782,$A135,СВЦЭМ!$B$39:$B$782,M$119)+'СЕТ СН'!$I$14+СВЦЭМ!$D$10+'СЕТ СН'!$I$5-'СЕТ СН'!$I$24</f>
        <v>5829.4784724199999</v>
      </c>
      <c r="N135" s="36">
        <f>SUMIFS(СВЦЭМ!$D$39:$D$782,СВЦЭМ!$A$39:$A$782,$A135,СВЦЭМ!$B$39:$B$782,N$119)+'СЕТ СН'!$I$14+СВЦЭМ!$D$10+'СЕТ СН'!$I$5-'СЕТ СН'!$I$24</f>
        <v>5866.3034967399999</v>
      </c>
      <c r="O135" s="36">
        <f>SUMIFS(СВЦЭМ!$D$39:$D$782,СВЦЭМ!$A$39:$A$782,$A135,СВЦЭМ!$B$39:$B$782,O$119)+'СЕТ СН'!$I$14+СВЦЭМ!$D$10+'СЕТ СН'!$I$5-'СЕТ СН'!$I$24</f>
        <v>5877.5004735299999</v>
      </c>
      <c r="P135" s="36">
        <f>SUMIFS(СВЦЭМ!$D$39:$D$782,СВЦЭМ!$A$39:$A$782,$A135,СВЦЭМ!$B$39:$B$782,P$119)+'СЕТ СН'!$I$14+СВЦЭМ!$D$10+'СЕТ СН'!$I$5-'СЕТ СН'!$I$24</f>
        <v>5889.8715741300002</v>
      </c>
      <c r="Q135" s="36">
        <f>SUMIFS(СВЦЭМ!$D$39:$D$782,СВЦЭМ!$A$39:$A$782,$A135,СВЦЭМ!$B$39:$B$782,Q$119)+'СЕТ СН'!$I$14+СВЦЭМ!$D$10+'СЕТ СН'!$I$5-'СЕТ СН'!$I$24</f>
        <v>5889.5287163399998</v>
      </c>
      <c r="R135" s="36">
        <f>SUMIFS(СВЦЭМ!$D$39:$D$782,СВЦЭМ!$A$39:$A$782,$A135,СВЦЭМ!$B$39:$B$782,R$119)+'СЕТ СН'!$I$14+СВЦЭМ!$D$10+'СЕТ СН'!$I$5-'СЕТ СН'!$I$24</f>
        <v>5903.51709132</v>
      </c>
      <c r="S135" s="36">
        <f>SUMIFS(СВЦЭМ!$D$39:$D$782,СВЦЭМ!$A$39:$A$782,$A135,СВЦЭМ!$B$39:$B$782,S$119)+'СЕТ СН'!$I$14+СВЦЭМ!$D$10+'СЕТ СН'!$I$5-'СЕТ СН'!$I$24</f>
        <v>5884.3683070000006</v>
      </c>
      <c r="T135" s="36">
        <f>SUMIFS(СВЦЭМ!$D$39:$D$782,СВЦЭМ!$A$39:$A$782,$A135,СВЦЭМ!$B$39:$B$782,T$119)+'СЕТ СН'!$I$14+СВЦЭМ!$D$10+'СЕТ СН'!$I$5-'СЕТ СН'!$I$24</f>
        <v>5823.93832879</v>
      </c>
      <c r="U135" s="36">
        <f>SUMIFS(СВЦЭМ!$D$39:$D$782,СВЦЭМ!$A$39:$A$782,$A135,СВЦЭМ!$B$39:$B$782,U$119)+'СЕТ СН'!$I$14+СВЦЭМ!$D$10+'СЕТ СН'!$I$5-'СЕТ СН'!$I$24</f>
        <v>5785.4032869800003</v>
      </c>
      <c r="V135" s="36">
        <f>SUMIFS(СВЦЭМ!$D$39:$D$782,СВЦЭМ!$A$39:$A$782,$A135,СВЦЭМ!$B$39:$B$782,V$119)+'СЕТ СН'!$I$14+СВЦЭМ!$D$10+'СЕТ СН'!$I$5-'СЕТ СН'!$I$24</f>
        <v>5780.3345048600004</v>
      </c>
      <c r="W135" s="36">
        <f>SUMIFS(СВЦЭМ!$D$39:$D$782,СВЦЭМ!$A$39:$A$782,$A135,СВЦЭМ!$B$39:$B$782,W$119)+'СЕТ СН'!$I$14+СВЦЭМ!$D$10+'СЕТ СН'!$I$5-'СЕТ СН'!$I$24</f>
        <v>5804.4502135000002</v>
      </c>
      <c r="X135" s="36">
        <f>SUMIFS(СВЦЭМ!$D$39:$D$782,СВЦЭМ!$A$39:$A$782,$A135,СВЦЭМ!$B$39:$B$782,X$119)+'СЕТ СН'!$I$14+СВЦЭМ!$D$10+'СЕТ СН'!$I$5-'СЕТ СН'!$I$24</f>
        <v>5786.2865317599999</v>
      </c>
      <c r="Y135" s="36">
        <f>SUMIFS(СВЦЭМ!$D$39:$D$782,СВЦЭМ!$A$39:$A$782,$A135,СВЦЭМ!$B$39:$B$782,Y$119)+'СЕТ СН'!$I$14+СВЦЭМ!$D$10+'СЕТ СН'!$I$5-'СЕТ СН'!$I$24</f>
        <v>5810.8499287599998</v>
      </c>
    </row>
    <row r="136" spans="1:25" ht="15.75" x14ac:dyDescent="0.2">
      <c r="A136" s="35">
        <f t="shared" si="3"/>
        <v>45002</v>
      </c>
      <c r="B136" s="36">
        <f>SUMIFS(СВЦЭМ!$D$39:$D$782,СВЦЭМ!$A$39:$A$782,$A136,СВЦЭМ!$B$39:$B$782,B$119)+'СЕТ СН'!$I$14+СВЦЭМ!$D$10+'СЕТ СН'!$I$5-'СЕТ СН'!$I$24</f>
        <v>5867.6638050900001</v>
      </c>
      <c r="C136" s="36">
        <f>SUMIFS(СВЦЭМ!$D$39:$D$782,СВЦЭМ!$A$39:$A$782,$A136,СВЦЭМ!$B$39:$B$782,C$119)+'СЕТ СН'!$I$14+СВЦЭМ!$D$10+'СЕТ СН'!$I$5-'СЕТ СН'!$I$24</f>
        <v>5921.7770038799999</v>
      </c>
      <c r="D136" s="36">
        <f>SUMIFS(СВЦЭМ!$D$39:$D$782,СВЦЭМ!$A$39:$A$782,$A136,СВЦЭМ!$B$39:$B$782,D$119)+'СЕТ СН'!$I$14+СВЦЭМ!$D$10+'СЕТ СН'!$I$5-'СЕТ СН'!$I$24</f>
        <v>5923.7698934300006</v>
      </c>
      <c r="E136" s="36">
        <f>SUMIFS(СВЦЭМ!$D$39:$D$782,СВЦЭМ!$A$39:$A$782,$A136,СВЦЭМ!$B$39:$B$782,E$119)+'СЕТ СН'!$I$14+СВЦЭМ!$D$10+'СЕТ СН'!$I$5-'СЕТ СН'!$I$24</f>
        <v>5917.1996901299999</v>
      </c>
      <c r="F136" s="36">
        <f>SUMIFS(СВЦЭМ!$D$39:$D$782,СВЦЭМ!$A$39:$A$782,$A136,СВЦЭМ!$B$39:$B$782,F$119)+'СЕТ СН'!$I$14+СВЦЭМ!$D$10+'СЕТ СН'!$I$5-'СЕТ СН'!$I$24</f>
        <v>5925.0831006500002</v>
      </c>
      <c r="G136" s="36">
        <f>SUMIFS(СВЦЭМ!$D$39:$D$782,СВЦЭМ!$A$39:$A$782,$A136,СВЦЭМ!$B$39:$B$782,G$119)+'СЕТ СН'!$I$14+СВЦЭМ!$D$10+'СЕТ СН'!$I$5-'СЕТ СН'!$I$24</f>
        <v>5910.9486336600003</v>
      </c>
      <c r="H136" s="36">
        <f>SUMIFS(СВЦЭМ!$D$39:$D$782,СВЦЭМ!$A$39:$A$782,$A136,СВЦЭМ!$B$39:$B$782,H$119)+'СЕТ СН'!$I$14+СВЦЭМ!$D$10+'СЕТ СН'!$I$5-'СЕТ СН'!$I$24</f>
        <v>5863.7219530900002</v>
      </c>
      <c r="I136" s="36">
        <f>SUMIFS(СВЦЭМ!$D$39:$D$782,СВЦЭМ!$A$39:$A$782,$A136,СВЦЭМ!$B$39:$B$782,I$119)+'СЕТ СН'!$I$14+СВЦЭМ!$D$10+'СЕТ СН'!$I$5-'СЕТ СН'!$I$24</f>
        <v>5783.4157841300002</v>
      </c>
      <c r="J136" s="36">
        <f>SUMIFS(СВЦЭМ!$D$39:$D$782,СВЦЭМ!$A$39:$A$782,$A136,СВЦЭМ!$B$39:$B$782,J$119)+'СЕТ СН'!$I$14+СВЦЭМ!$D$10+'СЕТ СН'!$I$5-'СЕТ СН'!$I$24</f>
        <v>5787.4981646699998</v>
      </c>
      <c r="K136" s="36">
        <f>SUMIFS(СВЦЭМ!$D$39:$D$782,СВЦЭМ!$A$39:$A$782,$A136,СВЦЭМ!$B$39:$B$782,K$119)+'СЕТ СН'!$I$14+СВЦЭМ!$D$10+'СЕТ СН'!$I$5-'СЕТ СН'!$I$24</f>
        <v>5778.51303998</v>
      </c>
      <c r="L136" s="36">
        <f>SUMIFS(СВЦЭМ!$D$39:$D$782,СВЦЭМ!$A$39:$A$782,$A136,СВЦЭМ!$B$39:$B$782,L$119)+'СЕТ СН'!$I$14+СВЦЭМ!$D$10+'СЕТ СН'!$I$5-'СЕТ СН'!$I$24</f>
        <v>5769.8643537400003</v>
      </c>
      <c r="M136" s="36">
        <f>SUMIFS(СВЦЭМ!$D$39:$D$782,СВЦЭМ!$A$39:$A$782,$A136,СВЦЭМ!$B$39:$B$782,M$119)+'СЕТ СН'!$I$14+СВЦЭМ!$D$10+'СЕТ СН'!$I$5-'СЕТ СН'!$I$24</f>
        <v>5782.3785579100004</v>
      </c>
      <c r="N136" s="36">
        <f>SUMIFS(СВЦЭМ!$D$39:$D$782,СВЦЭМ!$A$39:$A$782,$A136,СВЦЭМ!$B$39:$B$782,N$119)+'СЕТ СН'!$I$14+СВЦЭМ!$D$10+'СЕТ СН'!$I$5-'СЕТ СН'!$I$24</f>
        <v>5814.3285104900006</v>
      </c>
      <c r="O136" s="36">
        <f>SUMIFS(СВЦЭМ!$D$39:$D$782,СВЦЭМ!$A$39:$A$782,$A136,СВЦЭМ!$B$39:$B$782,O$119)+'СЕТ СН'!$I$14+СВЦЭМ!$D$10+'СЕТ СН'!$I$5-'СЕТ СН'!$I$24</f>
        <v>5835.5713412700006</v>
      </c>
      <c r="P136" s="36">
        <f>SUMIFS(СВЦЭМ!$D$39:$D$782,СВЦЭМ!$A$39:$A$782,$A136,СВЦЭМ!$B$39:$B$782,P$119)+'СЕТ СН'!$I$14+СВЦЭМ!$D$10+'СЕТ СН'!$I$5-'СЕТ СН'!$I$24</f>
        <v>5840.1384782700006</v>
      </c>
      <c r="Q136" s="36">
        <f>SUMIFS(СВЦЭМ!$D$39:$D$782,СВЦЭМ!$A$39:$A$782,$A136,СВЦЭМ!$B$39:$B$782,Q$119)+'СЕТ СН'!$I$14+СВЦЭМ!$D$10+'СЕТ СН'!$I$5-'СЕТ СН'!$I$24</f>
        <v>5850.6197411900002</v>
      </c>
      <c r="R136" s="36">
        <f>SUMIFS(СВЦЭМ!$D$39:$D$782,СВЦЭМ!$A$39:$A$782,$A136,СВЦЭМ!$B$39:$B$782,R$119)+'СЕТ СН'!$I$14+СВЦЭМ!$D$10+'СЕТ СН'!$I$5-'СЕТ СН'!$I$24</f>
        <v>5835.4983849700002</v>
      </c>
      <c r="S136" s="36">
        <f>SUMIFS(СВЦЭМ!$D$39:$D$782,СВЦЭМ!$A$39:$A$782,$A136,СВЦЭМ!$B$39:$B$782,S$119)+'СЕТ СН'!$I$14+СВЦЭМ!$D$10+'СЕТ СН'!$I$5-'СЕТ СН'!$I$24</f>
        <v>5814.3859762600005</v>
      </c>
      <c r="T136" s="36">
        <f>SUMIFS(СВЦЭМ!$D$39:$D$782,СВЦЭМ!$A$39:$A$782,$A136,СВЦЭМ!$B$39:$B$782,T$119)+'СЕТ СН'!$I$14+СВЦЭМ!$D$10+'СЕТ СН'!$I$5-'СЕТ СН'!$I$24</f>
        <v>5793.2561800700005</v>
      </c>
      <c r="U136" s="36">
        <f>SUMIFS(СВЦЭМ!$D$39:$D$782,СВЦЭМ!$A$39:$A$782,$A136,СВЦЭМ!$B$39:$B$782,U$119)+'СЕТ СН'!$I$14+СВЦЭМ!$D$10+'СЕТ СН'!$I$5-'СЕТ СН'!$I$24</f>
        <v>5770.2107866000006</v>
      </c>
      <c r="V136" s="36">
        <f>SUMIFS(СВЦЭМ!$D$39:$D$782,СВЦЭМ!$A$39:$A$782,$A136,СВЦЭМ!$B$39:$B$782,V$119)+'СЕТ СН'!$I$14+СВЦЭМ!$D$10+'СЕТ СН'!$I$5-'СЕТ СН'!$I$24</f>
        <v>5772.9467551500002</v>
      </c>
      <c r="W136" s="36">
        <f>SUMIFS(СВЦЭМ!$D$39:$D$782,СВЦЭМ!$A$39:$A$782,$A136,СВЦЭМ!$B$39:$B$782,W$119)+'СЕТ СН'!$I$14+СВЦЭМ!$D$10+'СЕТ СН'!$I$5-'СЕТ СН'!$I$24</f>
        <v>5776.1766376699998</v>
      </c>
      <c r="X136" s="36">
        <f>SUMIFS(СВЦЭМ!$D$39:$D$782,СВЦЭМ!$A$39:$A$782,$A136,СВЦЭМ!$B$39:$B$782,X$119)+'СЕТ СН'!$I$14+СВЦЭМ!$D$10+'СЕТ СН'!$I$5-'СЕТ СН'!$I$24</f>
        <v>5826.3794329600005</v>
      </c>
      <c r="Y136" s="36">
        <f>SUMIFS(СВЦЭМ!$D$39:$D$782,СВЦЭМ!$A$39:$A$782,$A136,СВЦЭМ!$B$39:$B$782,Y$119)+'СЕТ СН'!$I$14+СВЦЭМ!$D$10+'СЕТ СН'!$I$5-'СЕТ СН'!$I$24</f>
        <v>5865.6733062000003</v>
      </c>
    </row>
    <row r="137" spans="1:25" ht="15.75" x14ac:dyDescent="0.2">
      <c r="A137" s="35">
        <f t="shared" si="3"/>
        <v>45003</v>
      </c>
      <c r="B137" s="36">
        <f>SUMIFS(СВЦЭМ!$D$39:$D$782,СВЦЭМ!$A$39:$A$782,$A137,СВЦЭМ!$B$39:$B$782,B$119)+'СЕТ СН'!$I$14+СВЦЭМ!$D$10+'СЕТ СН'!$I$5-'СЕТ СН'!$I$24</f>
        <v>5709.5961282799999</v>
      </c>
      <c r="C137" s="36">
        <f>SUMIFS(СВЦЭМ!$D$39:$D$782,СВЦЭМ!$A$39:$A$782,$A137,СВЦЭМ!$B$39:$B$782,C$119)+'СЕТ СН'!$I$14+СВЦЭМ!$D$10+'СЕТ СН'!$I$5-'СЕТ СН'!$I$24</f>
        <v>5761.5615641100003</v>
      </c>
      <c r="D137" s="36">
        <f>SUMIFS(СВЦЭМ!$D$39:$D$782,СВЦЭМ!$A$39:$A$782,$A137,СВЦЭМ!$B$39:$B$782,D$119)+'СЕТ СН'!$I$14+СВЦЭМ!$D$10+'СЕТ СН'!$I$5-'СЕТ СН'!$I$24</f>
        <v>5790.8205668099999</v>
      </c>
      <c r="E137" s="36">
        <f>SUMIFS(СВЦЭМ!$D$39:$D$782,СВЦЭМ!$A$39:$A$782,$A137,СВЦЭМ!$B$39:$B$782,E$119)+'СЕТ СН'!$I$14+СВЦЭМ!$D$10+'СЕТ СН'!$I$5-'СЕТ СН'!$I$24</f>
        <v>5792.9904994099998</v>
      </c>
      <c r="F137" s="36">
        <f>SUMIFS(СВЦЭМ!$D$39:$D$782,СВЦЭМ!$A$39:$A$782,$A137,СВЦЭМ!$B$39:$B$782,F$119)+'СЕТ СН'!$I$14+СВЦЭМ!$D$10+'СЕТ СН'!$I$5-'СЕТ СН'!$I$24</f>
        <v>5813.6814448000005</v>
      </c>
      <c r="G137" s="36">
        <f>SUMIFS(СВЦЭМ!$D$39:$D$782,СВЦЭМ!$A$39:$A$782,$A137,СВЦЭМ!$B$39:$B$782,G$119)+'СЕТ СН'!$I$14+СВЦЭМ!$D$10+'СЕТ СН'!$I$5-'СЕТ СН'!$I$24</f>
        <v>5790.6683729899996</v>
      </c>
      <c r="H137" s="36">
        <f>SUMIFS(СВЦЭМ!$D$39:$D$782,СВЦЭМ!$A$39:$A$782,$A137,СВЦЭМ!$B$39:$B$782,H$119)+'СЕТ СН'!$I$14+СВЦЭМ!$D$10+'СЕТ СН'!$I$5-'СЕТ СН'!$I$24</f>
        <v>5787.4407248900006</v>
      </c>
      <c r="I137" s="36">
        <f>SUMIFS(СВЦЭМ!$D$39:$D$782,СВЦЭМ!$A$39:$A$782,$A137,СВЦЭМ!$B$39:$B$782,I$119)+'СЕТ СН'!$I$14+СВЦЭМ!$D$10+'СЕТ СН'!$I$5-'СЕТ СН'!$I$24</f>
        <v>5768.4078314500002</v>
      </c>
      <c r="J137" s="36">
        <f>SUMIFS(СВЦЭМ!$D$39:$D$782,СВЦЭМ!$A$39:$A$782,$A137,СВЦЭМ!$B$39:$B$782,J$119)+'СЕТ СН'!$I$14+СВЦЭМ!$D$10+'СЕТ СН'!$I$5-'СЕТ СН'!$I$24</f>
        <v>5721.8485843100007</v>
      </c>
      <c r="K137" s="36">
        <f>SUMIFS(СВЦЭМ!$D$39:$D$782,СВЦЭМ!$A$39:$A$782,$A137,СВЦЭМ!$B$39:$B$782,K$119)+'СЕТ СН'!$I$14+СВЦЭМ!$D$10+'СЕТ СН'!$I$5-'СЕТ СН'!$I$24</f>
        <v>5653.1707121500003</v>
      </c>
      <c r="L137" s="36">
        <f>SUMIFS(СВЦЭМ!$D$39:$D$782,СВЦЭМ!$A$39:$A$782,$A137,СВЦЭМ!$B$39:$B$782,L$119)+'СЕТ СН'!$I$14+СВЦЭМ!$D$10+'СЕТ СН'!$I$5-'СЕТ СН'!$I$24</f>
        <v>5603.2148181499997</v>
      </c>
      <c r="M137" s="36">
        <f>SUMIFS(СВЦЭМ!$D$39:$D$782,СВЦЭМ!$A$39:$A$782,$A137,СВЦЭМ!$B$39:$B$782,M$119)+'СЕТ СН'!$I$14+СВЦЭМ!$D$10+'СЕТ СН'!$I$5-'СЕТ СН'!$I$24</f>
        <v>5589.8749644500003</v>
      </c>
      <c r="N137" s="36">
        <f>SUMIFS(СВЦЭМ!$D$39:$D$782,СВЦЭМ!$A$39:$A$782,$A137,СВЦЭМ!$B$39:$B$782,N$119)+'СЕТ СН'!$I$14+СВЦЭМ!$D$10+'СЕТ СН'!$I$5-'СЕТ СН'!$I$24</f>
        <v>5625.3745491</v>
      </c>
      <c r="O137" s="36">
        <f>SUMIFS(СВЦЭМ!$D$39:$D$782,СВЦЭМ!$A$39:$A$782,$A137,СВЦЭМ!$B$39:$B$782,O$119)+'СЕТ СН'!$I$14+СВЦЭМ!$D$10+'СЕТ СН'!$I$5-'СЕТ СН'!$I$24</f>
        <v>5597.8853036399996</v>
      </c>
      <c r="P137" s="36">
        <f>SUMIFS(СВЦЭМ!$D$39:$D$782,СВЦЭМ!$A$39:$A$782,$A137,СВЦЭМ!$B$39:$B$782,P$119)+'СЕТ СН'!$I$14+СВЦЭМ!$D$10+'СЕТ СН'!$I$5-'СЕТ СН'!$I$24</f>
        <v>5616.2632529399998</v>
      </c>
      <c r="Q137" s="36">
        <f>SUMIFS(СВЦЭМ!$D$39:$D$782,СВЦЭМ!$A$39:$A$782,$A137,СВЦЭМ!$B$39:$B$782,Q$119)+'СЕТ СН'!$I$14+СВЦЭМ!$D$10+'СЕТ СН'!$I$5-'СЕТ СН'!$I$24</f>
        <v>5624.0414855400004</v>
      </c>
      <c r="R137" s="36">
        <f>SUMIFS(СВЦЭМ!$D$39:$D$782,СВЦЭМ!$A$39:$A$782,$A137,СВЦЭМ!$B$39:$B$782,R$119)+'СЕТ СН'!$I$14+СВЦЭМ!$D$10+'СЕТ СН'!$I$5-'СЕТ СН'!$I$24</f>
        <v>5677.30375052</v>
      </c>
      <c r="S137" s="36">
        <f>SUMIFS(СВЦЭМ!$D$39:$D$782,СВЦЭМ!$A$39:$A$782,$A137,СВЦЭМ!$B$39:$B$782,S$119)+'СЕТ СН'!$I$14+СВЦЭМ!$D$10+'СЕТ СН'!$I$5-'СЕТ СН'!$I$24</f>
        <v>5638.7256300500003</v>
      </c>
      <c r="T137" s="36">
        <f>SUMIFS(СВЦЭМ!$D$39:$D$782,СВЦЭМ!$A$39:$A$782,$A137,СВЦЭМ!$B$39:$B$782,T$119)+'СЕТ СН'!$I$14+СВЦЭМ!$D$10+'СЕТ СН'!$I$5-'СЕТ СН'!$I$24</f>
        <v>5628.9696391400003</v>
      </c>
      <c r="U137" s="36">
        <f>SUMIFS(СВЦЭМ!$D$39:$D$782,СВЦЭМ!$A$39:$A$782,$A137,СВЦЭМ!$B$39:$B$782,U$119)+'СЕТ СН'!$I$14+СВЦЭМ!$D$10+'СЕТ СН'!$I$5-'СЕТ СН'!$I$24</f>
        <v>5617.3512015400001</v>
      </c>
      <c r="V137" s="36">
        <f>SUMIFS(СВЦЭМ!$D$39:$D$782,СВЦЭМ!$A$39:$A$782,$A137,СВЦЭМ!$B$39:$B$782,V$119)+'СЕТ СН'!$I$14+СВЦЭМ!$D$10+'СЕТ СН'!$I$5-'СЕТ СН'!$I$24</f>
        <v>5583.7976971200005</v>
      </c>
      <c r="W137" s="36">
        <f>SUMIFS(СВЦЭМ!$D$39:$D$782,СВЦЭМ!$A$39:$A$782,$A137,СВЦЭМ!$B$39:$B$782,W$119)+'СЕТ СН'!$I$14+СВЦЭМ!$D$10+'СЕТ СН'!$I$5-'СЕТ СН'!$I$24</f>
        <v>5597.2209337300001</v>
      </c>
      <c r="X137" s="36">
        <f>SUMIFS(СВЦЭМ!$D$39:$D$782,СВЦЭМ!$A$39:$A$782,$A137,СВЦЭМ!$B$39:$B$782,X$119)+'СЕТ СН'!$I$14+СВЦЭМ!$D$10+'СЕТ СН'!$I$5-'СЕТ СН'!$I$24</f>
        <v>5637.0114656100004</v>
      </c>
      <c r="Y137" s="36">
        <f>SUMIFS(СВЦЭМ!$D$39:$D$782,СВЦЭМ!$A$39:$A$782,$A137,СВЦЭМ!$B$39:$B$782,Y$119)+'СЕТ СН'!$I$14+СВЦЭМ!$D$10+'СЕТ СН'!$I$5-'СЕТ СН'!$I$24</f>
        <v>5663.5561001400001</v>
      </c>
    </row>
    <row r="138" spans="1:25" ht="15.75" x14ac:dyDescent="0.2">
      <c r="A138" s="35">
        <f t="shared" si="3"/>
        <v>45004</v>
      </c>
      <c r="B138" s="36">
        <f>SUMIFS(СВЦЭМ!$D$39:$D$782,СВЦЭМ!$A$39:$A$782,$A138,СВЦЭМ!$B$39:$B$782,B$119)+'СЕТ СН'!$I$14+СВЦЭМ!$D$10+'СЕТ СН'!$I$5-'СЕТ СН'!$I$24</f>
        <v>5707.0471028000002</v>
      </c>
      <c r="C138" s="36">
        <f>SUMIFS(СВЦЭМ!$D$39:$D$782,СВЦЭМ!$A$39:$A$782,$A138,СВЦЭМ!$B$39:$B$782,C$119)+'СЕТ СН'!$I$14+СВЦЭМ!$D$10+'СЕТ СН'!$I$5-'СЕТ СН'!$I$24</f>
        <v>5740.4948214100004</v>
      </c>
      <c r="D138" s="36">
        <f>SUMIFS(СВЦЭМ!$D$39:$D$782,СВЦЭМ!$A$39:$A$782,$A138,СВЦЭМ!$B$39:$B$782,D$119)+'СЕТ СН'!$I$14+СВЦЭМ!$D$10+'СЕТ СН'!$I$5-'СЕТ СН'!$I$24</f>
        <v>5809.1093270199999</v>
      </c>
      <c r="E138" s="36">
        <f>SUMIFS(СВЦЭМ!$D$39:$D$782,СВЦЭМ!$A$39:$A$782,$A138,СВЦЭМ!$B$39:$B$782,E$119)+'СЕТ СН'!$I$14+СВЦЭМ!$D$10+'СЕТ СН'!$I$5-'СЕТ СН'!$I$24</f>
        <v>5809.45269164</v>
      </c>
      <c r="F138" s="36">
        <f>SUMIFS(СВЦЭМ!$D$39:$D$782,СВЦЭМ!$A$39:$A$782,$A138,СВЦЭМ!$B$39:$B$782,F$119)+'СЕТ СН'!$I$14+СВЦЭМ!$D$10+'СЕТ СН'!$I$5-'СЕТ СН'!$I$24</f>
        <v>5811.4360561900003</v>
      </c>
      <c r="G138" s="36">
        <f>SUMIFS(СВЦЭМ!$D$39:$D$782,СВЦЭМ!$A$39:$A$782,$A138,СВЦЭМ!$B$39:$B$782,G$119)+'СЕТ СН'!$I$14+СВЦЭМ!$D$10+'СЕТ СН'!$I$5-'СЕТ СН'!$I$24</f>
        <v>5806.4145898400002</v>
      </c>
      <c r="H138" s="36">
        <f>SUMIFS(СВЦЭМ!$D$39:$D$782,СВЦЭМ!$A$39:$A$782,$A138,СВЦЭМ!$B$39:$B$782,H$119)+'СЕТ СН'!$I$14+СВЦЭМ!$D$10+'СЕТ СН'!$I$5-'СЕТ СН'!$I$24</f>
        <v>5794.9099810999996</v>
      </c>
      <c r="I138" s="36">
        <f>SUMIFS(СВЦЭМ!$D$39:$D$782,СВЦЭМ!$A$39:$A$782,$A138,СВЦЭМ!$B$39:$B$782,I$119)+'СЕТ СН'!$I$14+СВЦЭМ!$D$10+'СЕТ СН'!$I$5-'СЕТ СН'!$I$24</f>
        <v>5747.6991887800004</v>
      </c>
      <c r="J138" s="36">
        <f>SUMIFS(СВЦЭМ!$D$39:$D$782,СВЦЭМ!$A$39:$A$782,$A138,СВЦЭМ!$B$39:$B$782,J$119)+'СЕТ СН'!$I$14+СВЦЭМ!$D$10+'СЕТ СН'!$I$5-'СЕТ СН'!$I$24</f>
        <v>5739.2031231399997</v>
      </c>
      <c r="K138" s="36">
        <f>SUMIFS(СВЦЭМ!$D$39:$D$782,СВЦЭМ!$A$39:$A$782,$A138,СВЦЭМ!$B$39:$B$782,K$119)+'СЕТ СН'!$I$14+СВЦЭМ!$D$10+'СЕТ СН'!$I$5-'СЕТ СН'!$I$24</f>
        <v>5670.7945505500002</v>
      </c>
      <c r="L138" s="36">
        <f>SUMIFS(СВЦЭМ!$D$39:$D$782,СВЦЭМ!$A$39:$A$782,$A138,СВЦЭМ!$B$39:$B$782,L$119)+'СЕТ СН'!$I$14+СВЦЭМ!$D$10+'СЕТ СН'!$I$5-'СЕТ СН'!$I$24</f>
        <v>5637.3682044100005</v>
      </c>
      <c r="M138" s="36">
        <f>SUMIFS(СВЦЭМ!$D$39:$D$782,СВЦЭМ!$A$39:$A$782,$A138,СВЦЭМ!$B$39:$B$782,M$119)+'СЕТ СН'!$I$14+СВЦЭМ!$D$10+'СЕТ СН'!$I$5-'СЕТ СН'!$I$24</f>
        <v>5632.1207091599999</v>
      </c>
      <c r="N138" s="36">
        <f>SUMIFS(СВЦЭМ!$D$39:$D$782,СВЦЭМ!$A$39:$A$782,$A138,СВЦЭМ!$B$39:$B$782,N$119)+'СЕТ СН'!$I$14+СВЦЭМ!$D$10+'СЕТ СН'!$I$5-'СЕТ СН'!$I$24</f>
        <v>5654.1854240399998</v>
      </c>
      <c r="O138" s="36">
        <f>SUMIFS(СВЦЭМ!$D$39:$D$782,СВЦЭМ!$A$39:$A$782,$A138,СВЦЭМ!$B$39:$B$782,O$119)+'СЕТ СН'!$I$14+СВЦЭМ!$D$10+'СЕТ СН'!$I$5-'СЕТ СН'!$I$24</f>
        <v>5675.4047704599998</v>
      </c>
      <c r="P138" s="36">
        <f>SUMIFS(СВЦЭМ!$D$39:$D$782,СВЦЭМ!$A$39:$A$782,$A138,СВЦЭМ!$B$39:$B$782,P$119)+'СЕТ СН'!$I$14+СВЦЭМ!$D$10+'СЕТ СН'!$I$5-'СЕТ СН'!$I$24</f>
        <v>5678.8670173999999</v>
      </c>
      <c r="Q138" s="36">
        <f>SUMIFS(СВЦЭМ!$D$39:$D$782,СВЦЭМ!$A$39:$A$782,$A138,СВЦЭМ!$B$39:$B$782,Q$119)+'СЕТ СН'!$I$14+СВЦЭМ!$D$10+'СЕТ СН'!$I$5-'СЕТ СН'!$I$24</f>
        <v>5683.3299639500001</v>
      </c>
      <c r="R138" s="36">
        <f>SUMIFS(СВЦЭМ!$D$39:$D$782,СВЦЭМ!$A$39:$A$782,$A138,СВЦЭМ!$B$39:$B$782,R$119)+'СЕТ СН'!$I$14+СВЦЭМ!$D$10+'СЕТ СН'!$I$5-'СЕТ СН'!$I$24</f>
        <v>5688.6918937800001</v>
      </c>
      <c r="S138" s="36">
        <f>SUMIFS(СВЦЭМ!$D$39:$D$782,СВЦЭМ!$A$39:$A$782,$A138,СВЦЭМ!$B$39:$B$782,S$119)+'СЕТ СН'!$I$14+СВЦЭМ!$D$10+'СЕТ СН'!$I$5-'СЕТ СН'!$I$24</f>
        <v>5668.7721696200006</v>
      </c>
      <c r="T138" s="36">
        <f>SUMIFS(СВЦЭМ!$D$39:$D$782,СВЦЭМ!$A$39:$A$782,$A138,СВЦЭМ!$B$39:$B$782,T$119)+'СЕТ СН'!$I$14+СВЦЭМ!$D$10+'СЕТ СН'!$I$5-'СЕТ СН'!$I$24</f>
        <v>5655.4261342299997</v>
      </c>
      <c r="U138" s="36">
        <f>SUMIFS(СВЦЭМ!$D$39:$D$782,СВЦЭМ!$A$39:$A$782,$A138,СВЦЭМ!$B$39:$B$782,U$119)+'СЕТ СН'!$I$14+СВЦЭМ!$D$10+'СЕТ СН'!$I$5-'СЕТ СН'!$I$24</f>
        <v>5623.1890964499999</v>
      </c>
      <c r="V138" s="36">
        <f>SUMIFS(СВЦЭМ!$D$39:$D$782,СВЦЭМ!$A$39:$A$782,$A138,СВЦЭМ!$B$39:$B$782,V$119)+'СЕТ СН'!$I$14+СВЦЭМ!$D$10+'СЕТ СН'!$I$5-'СЕТ СН'!$I$24</f>
        <v>5609.6373897600006</v>
      </c>
      <c r="W138" s="36">
        <f>SUMIFS(СВЦЭМ!$D$39:$D$782,СВЦЭМ!$A$39:$A$782,$A138,СВЦЭМ!$B$39:$B$782,W$119)+'СЕТ СН'!$I$14+СВЦЭМ!$D$10+'СЕТ СН'!$I$5-'СЕТ СН'!$I$24</f>
        <v>5615.4902402799999</v>
      </c>
      <c r="X138" s="36">
        <f>SUMIFS(СВЦЭМ!$D$39:$D$782,СВЦЭМ!$A$39:$A$782,$A138,СВЦЭМ!$B$39:$B$782,X$119)+'СЕТ СН'!$I$14+СВЦЭМ!$D$10+'СЕТ СН'!$I$5-'СЕТ СН'!$I$24</f>
        <v>5659.7586177200001</v>
      </c>
      <c r="Y138" s="36">
        <f>SUMIFS(СВЦЭМ!$D$39:$D$782,СВЦЭМ!$A$39:$A$782,$A138,СВЦЭМ!$B$39:$B$782,Y$119)+'СЕТ СН'!$I$14+СВЦЭМ!$D$10+'СЕТ СН'!$I$5-'СЕТ СН'!$I$24</f>
        <v>5713.6530697199996</v>
      </c>
    </row>
    <row r="139" spans="1:25" ht="15.75" x14ac:dyDescent="0.2">
      <c r="A139" s="35">
        <f t="shared" si="3"/>
        <v>45005</v>
      </c>
      <c r="B139" s="36">
        <f>SUMIFS(СВЦЭМ!$D$39:$D$782,СВЦЭМ!$A$39:$A$782,$A139,СВЦЭМ!$B$39:$B$782,B$119)+'СЕТ СН'!$I$14+СВЦЭМ!$D$10+'СЕТ СН'!$I$5-'СЕТ СН'!$I$24</f>
        <v>5716.3584197500004</v>
      </c>
      <c r="C139" s="36">
        <f>SUMIFS(СВЦЭМ!$D$39:$D$782,СВЦЭМ!$A$39:$A$782,$A139,СВЦЭМ!$B$39:$B$782,C$119)+'СЕТ СН'!$I$14+СВЦЭМ!$D$10+'СЕТ СН'!$I$5-'СЕТ СН'!$I$24</f>
        <v>5764.5089569600004</v>
      </c>
      <c r="D139" s="36">
        <f>SUMIFS(СВЦЭМ!$D$39:$D$782,СВЦЭМ!$A$39:$A$782,$A139,СВЦЭМ!$B$39:$B$782,D$119)+'СЕТ СН'!$I$14+СВЦЭМ!$D$10+'СЕТ СН'!$I$5-'СЕТ СН'!$I$24</f>
        <v>5785.1814125800001</v>
      </c>
      <c r="E139" s="36">
        <f>SUMIFS(СВЦЭМ!$D$39:$D$782,СВЦЭМ!$A$39:$A$782,$A139,СВЦЭМ!$B$39:$B$782,E$119)+'СЕТ СН'!$I$14+СВЦЭМ!$D$10+'СЕТ СН'!$I$5-'СЕТ СН'!$I$24</f>
        <v>5801.5396590500004</v>
      </c>
      <c r="F139" s="36">
        <f>SUMIFS(СВЦЭМ!$D$39:$D$782,СВЦЭМ!$A$39:$A$782,$A139,СВЦЭМ!$B$39:$B$782,F$119)+'СЕТ СН'!$I$14+СВЦЭМ!$D$10+'СЕТ СН'!$I$5-'СЕТ СН'!$I$24</f>
        <v>5787.80972776</v>
      </c>
      <c r="G139" s="36">
        <f>SUMIFS(СВЦЭМ!$D$39:$D$782,СВЦЭМ!$A$39:$A$782,$A139,СВЦЭМ!$B$39:$B$782,G$119)+'СЕТ СН'!$I$14+СВЦЭМ!$D$10+'СЕТ СН'!$I$5-'СЕТ СН'!$I$24</f>
        <v>5778.2162825699997</v>
      </c>
      <c r="H139" s="36">
        <f>SUMIFS(СВЦЭМ!$D$39:$D$782,СВЦЭМ!$A$39:$A$782,$A139,СВЦЭМ!$B$39:$B$782,H$119)+'СЕТ СН'!$I$14+СВЦЭМ!$D$10+'СЕТ СН'!$I$5-'СЕТ СН'!$I$24</f>
        <v>5811.7674974199999</v>
      </c>
      <c r="I139" s="36">
        <f>SUMIFS(СВЦЭМ!$D$39:$D$782,СВЦЭМ!$A$39:$A$782,$A139,СВЦЭМ!$B$39:$B$782,I$119)+'СЕТ СН'!$I$14+СВЦЭМ!$D$10+'СЕТ СН'!$I$5-'СЕТ СН'!$I$24</f>
        <v>5722.4712333099997</v>
      </c>
      <c r="J139" s="36">
        <f>SUMIFS(СВЦЭМ!$D$39:$D$782,СВЦЭМ!$A$39:$A$782,$A139,СВЦЭМ!$B$39:$B$782,J$119)+'СЕТ СН'!$I$14+СВЦЭМ!$D$10+'СЕТ СН'!$I$5-'СЕТ СН'!$I$24</f>
        <v>5719.2593240200003</v>
      </c>
      <c r="K139" s="36">
        <f>SUMIFS(СВЦЭМ!$D$39:$D$782,СВЦЭМ!$A$39:$A$782,$A139,СВЦЭМ!$B$39:$B$782,K$119)+'СЕТ СН'!$I$14+СВЦЭМ!$D$10+'СЕТ СН'!$I$5-'СЕТ СН'!$I$24</f>
        <v>5684.7917152</v>
      </c>
      <c r="L139" s="36">
        <f>SUMIFS(СВЦЭМ!$D$39:$D$782,СВЦЭМ!$A$39:$A$782,$A139,СВЦЭМ!$B$39:$B$782,L$119)+'СЕТ СН'!$I$14+СВЦЭМ!$D$10+'СЕТ СН'!$I$5-'СЕТ СН'!$I$24</f>
        <v>5675.8726028500005</v>
      </c>
      <c r="M139" s="36">
        <f>SUMIFS(СВЦЭМ!$D$39:$D$782,СВЦЭМ!$A$39:$A$782,$A139,СВЦЭМ!$B$39:$B$782,M$119)+'СЕТ СН'!$I$14+СВЦЭМ!$D$10+'СЕТ СН'!$I$5-'СЕТ СН'!$I$24</f>
        <v>5688.9718673699999</v>
      </c>
      <c r="N139" s="36">
        <f>SUMIFS(СВЦЭМ!$D$39:$D$782,СВЦЭМ!$A$39:$A$782,$A139,СВЦЭМ!$B$39:$B$782,N$119)+'СЕТ СН'!$I$14+СВЦЭМ!$D$10+'СЕТ СН'!$I$5-'СЕТ СН'!$I$24</f>
        <v>5731.9109321100004</v>
      </c>
      <c r="O139" s="36">
        <f>SUMIFS(СВЦЭМ!$D$39:$D$782,СВЦЭМ!$A$39:$A$782,$A139,СВЦЭМ!$B$39:$B$782,O$119)+'СЕТ СН'!$I$14+СВЦЭМ!$D$10+'СЕТ СН'!$I$5-'СЕТ СН'!$I$24</f>
        <v>5761.1556163000005</v>
      </c>
      <c r="P139" s="36">
        <f>SUMIFS(СВЦЭМ!$D$39:$D$782,СВЦЭМ!$A$39:$A$782,$A139,СВЦЭМ!$B$39:$B$782,P$119)+'СЕТ СН'!$I$14+СВЦЭМ!$D$10+'СЕТ СН'!$I$5-'СЕТ СН'!$I$24</f>
        <v>5767.4059718200006</v>
      </c>
      <c r="Q139" s="36">
        <f>SUMIFS(СВЦЭМ!$D$39:$D$782,СВЦЭМ!$A$39:$A$782,$A139,СВЦЭМ!$B$39:$B$782,Q$119)+'СЕТ СН'!$I$14+СВЦЭМ!$D$10+'СЕТ СН'!$I$5-'СЕТ СН'!$I$24</f>
        <v>5778.1654164000001</v>
      </c>
      <c r="R139" s="36">
        <f>SUMIFS(СВЦЭМ!$D$39:$D$782,СВЦЭМ!$A$39:$A$782,$A139,СВЦЭМ!$B$39:$B$782,R$119)+'СЕТ СН'!$I$14+СВЦЭМ!$D$10+'СЕТ СН'!$I$5-'СЕТ СН'!$I$24</f>
        <v>5772.7258156900007</v>
      </c>
      <c r="S139" s="36">
        <f>SUMIFS(СВЦЭМ!$D$39:$D$782,СВЦЭМ!$A$39:$A$782,$A139,СВЦЭМ!$B$39:$B$782,S$119)+'СЕТ СН'!$I$14+СВЦЭМ!$D$10+'СЕТ СН'!$I$5-'СЕТ СН'!$I$24</f>
        <v>5754.1406218400007</v>
      </c>
      <c r="T139" s="36">
        <f>SUMIFS(СВЦЭМ!$D$39:$D$782,СВЦЭМ!$A$39:$A$782,$A139,СВЦЭМ!$B$39:$B$782,T$119)+'СЕТ СН'!$I$14+СВЦЭМ!$D$10+'СЕТ СН'!$I$5-'СЕТ СН'!$I$24</f>
        <v>5726.77124723</v>
      </c>
      <c r="U139" s="36">
        <f>SUMIFS(СВЦЭМ!$D$39:$D$782,СВЦЭМ!$A$39:$A$782,$A139,СВЦЭМ!$B$39:$B$782,U$119)+'СЕТ СН'!$I$14+СВЦЭМ!$D$10+'СЕТ СН'!$I$5-'СЕТ СН'!$I$24</f>
        <v>5686.48158504</v>
      </c>
      <c r="V139" s="36">
        <f>SUMIFS(СВЦЭМ!$D$39:$D$782,СВЦЭМ!$A$39:$A$782,$A139,СВЦЭМ!$B$39:$B$782,V$119)+'СЕТ СН'!$I$14+СВЦЭМ!$D$10+'СЕТ СН'!$I$5-'СЕТ СН'!$I$24</f>
        <v>5673.2736504799996</v>
      </c>
      <c r="W139" s="36">
        <f>SUMIFS(СВЦЭМ!$D$39:$D$782,СВЦЭМ!$A$39:$A$782,$A139,СВЦЭМ!$B$39:$B$782,W$119)+'СЕТ СН'!$I$14+СВЦЭМ!$D$10+'СЕТ СН'!$I$5-'СЕТ СН'!$I$24</f>
        <v>5672.71915902</v>
      </c>
      <c r="X139" s="36">
        <f>SUMIFS(СВЦЭМ!$D$39:$D$782,СВЦЭМ!$A$39:$A$782,$A139,СВЦЭМ!$B$39:$B$782,X$119)+'СЕТ СН'!$I$14+СВЦЭМ!$D$10+'СЕТ СН'!$I$5-'СЕТ СН'!$I$24</f>
        <v>5717.4065787999998</v>
      </c>
      <c r="Y139" s="36">
        <f>SUMIFS(СВЦЭМ!$D$39:$D$782,СВЦЭМ!$A$39:$A$782,$A139,СВЦЭМ!$B$39:$B$782,Y$119)+'СЕТ СН'!$I$14+СВЦЭМ!$D$10+'СЕТ СН'!$I$5-'СЕТ СН'!$I$24</f>
        <v>5755.9958226500003</v>
      </c>
    </row>
    <row r="140" spans="1:25" ht="15.75" x14ac:dyDescent="0.2">
      <c r="A140" s="35">
        <f t="shared" si="3"/>
        <v>45006</v>
      </c>
      <c r="B140" s="36">
        <f>SUMIFS(СВЦЭМ!$D$39:$D$782,СВЦЭМ!$A$39:$A$782,$A140,СВЦЭМ!$B$39:$B$782,B$119)+'СЕТ СН'!$I$14+СВЦЭМ!$D$10+'СЕТ СН'!$I$5-'СЕТ СН'!$I$24</f>
        <v>5672.7106984800002</v>
      </c>
      <c r="C140" s="36">
        <f>SUMIFS(СВЦЭМ!$D$39:$D$782,СВЦЭМ!$A$39:$A$782,$A140,СВЦЭМ!$B$39:$B$782,C$119)+'СЕТ СН'!$I$14+СВЦЭМ!$D$10+'СЕТ СН'!$I$5-'СЕТ СН'!$I$24</f>
        <v>5720.1648164400003</v>
      </c>
      <c r="D140" s="36">
        <f>SUMIFS(СВЦЭМ!$D$39:$D$782,СВЦЭМ!$A$39:$A$782,$A140,СВЦЭМ!$B$39:$B$782,D$119)+'СЕТ СН'!$I$14+СВЦЭМ!$D$10+'СЕТ СН'!$I$5-'СЕТ СН'!$I$24</f>
        <v>5747.43766504</v>
      </c>
      <c r="E140" s="36">
        <f>SUMIFS(СВЦЭМ!$D$39:$D$782,СВЦЭМ!$A$39:$A$782,$A140,СВЦЭМ!$B$39:$B$782,E$119)+'СЕТ СН'!$I$14+СВЦЭМ!$D$10+'СЕТ СН'!$I$5-'СЕТ СН'!$I$24</f>
        <v>5754.47457571</v>
      </c>
      <c r="F140" s="36">
        <f>SUMIFS(СВЦЭМ!$D$39:$D$782,СВЦЭМ!$A$39:$A$782,$A140,СВЦЭМ!$B$39:$B$782,F$119)+'СЕТ СН'!$I$14+СВЦЭМ!$D$10+'СЕТ СН'!$I$5-'СЕТ СН'!$I$24</f>
        <v>5722.5345061799999</v>
      </c>
      <c r="G140" s="36">
        <f>SUMIFS(СВЦЭМ!$D$39:$D$782,СВЦЭМ!$A$39:$A$782,$A140,СВЦЭМ!$B$39:$B$782,G$119)+'СЕТ СН'!$I$14+СВЦЭМ!$D$10+'СЕТ СН'!$I$5-'СЕТ СН'!$I$24</f>
        <v>5724.7136723599997</v>
      </c>
      <c r="H140" s="36">
        <f>SUMIFS(СВЦЭМ!$D$39:$D$782,СВЦЭМ!$A$39:$A$782,$A140,СВЦЭМ!$B$39:$B$782,H$119)+'СЕТ СН'!$I$14+СВЦЭМ!$D$10+'СЕТ СН'!$I$5-'СЕТ СН'!$I$24</f>
        <v>5664.6125259500004</v>
      </c>
      <c r="I140" s="36">
        <f>SUMIFS(СВЦЭМ!$D$39:$D$782,СВЦЭМ!$A$39:$A$782,$A140,СВЦЭМ!$B$39:$B$782,I$119)+'СЕТ СН'!$I$14+СВЦЭМ!$D$10+'СЕТ СН'!$I$5-'СЕТ СН'!$I$24</f>
        <v>5602.8016938600003</v>
      </c>
      <c r="J140" s="36">
        <f>SUMIFS(СВЦЭМ!$D$39:$D$782,СВЦЭМ!$A$39:$A$782,$A140,СВЦЭМ!$B$39:$B$782,J$119)+'СЕТ СН'!$I$14+СВЦЭМ!$D$10+'СЕТ СН'!$I$5-'СЕТ СН'!$I$24</f>
        <v>5601.30078873</v>
      </c>
      <c r="K140" s="36">
        <f>SUMIFS(СВЦЭМ!$D$39:$D$782,СВЦЭМ!$A$39:$A$782,$A140,СВЦЭМ!$B$39:$B$782,K$119)+'СЕТ СН'!$I$14+СВЦЭМ!$D$10+'СЕТ СН'!$I$5-'СЕТ СН'!$I$24</f>
        <v>5585.8066415499998</v>
      </c>
      <c r="L140" s="36">
        <f>SUMIFS(СВЦЭМ!$D$39:$D$782,СВЦЭМ!$A$39:$A$782,$A140,СВЦЭМ!$B$39:$B$782,L$119)+'СЕТ СН'!$I$14+СВЦЭМ!$D$10+'СЕТ СН'!$I$5-'СЕТ СН'!$I$24</f>
        <v>5594.3411453799999</v>
      </c>
      <c r="M140" s="36">
        <f>SUMIFS(СВЦЭМ!$D$39:$D$782,СВЦЭМ!$A$39:$A$782,$A140,СВЦЭМ!$B$39:$B$782,M$119)+'СЕТ СН'!$I$14+СВЦЭМ!$D$10+'СЕТ СН'!$I$5-'СЕТ СН'!$I$24</f>
        <v>5635.3708977300003</v>
      </c>
      <c r="N140" s="36">
        <f>SUMIFS(СВЦЭМ!$D$39:$D$782,СВЦЭМ!$A$39:$A$782,$A140,СВЦЭМ!$B$39:$B$782,N$119)+'СЕТ СН'!$I$14+СВЦЭМ!$D$10+'СЕТ СН'!$I$5-'СЕТ СН'!$I$24</f>
        <v>5668.5307551900005</v>
      </c>
      <c r="O140" s="36">
        <f>SUMIFS(СВЦЭМ!$D$39:$D$782,СВЦЭМ!$A$39:$A$782,$A140,СВЦЭМ!$B$39:$B$782,O$119)+'СЕТ СН'!$I$14+СВЦЭМ!$D$10+'СЕТ СН'!$I$5-'СЕТ СН'!$I$24</f>
        <v>5711.1136462900004</v>
      </c>
      <c r="P140" s="36">
        <f>SUMIFS(СВЦЭМ!$D$39:$D$782,СВЦЭМ!$A$39:$A$782,$A140,СВЦЭМ!$B$39:$B$782,P$119)+'СЕТ СН'!$I$14+СВЦЭМ!$D$10+'СЕТ СН'!$I$5-'СЕТ СН'!$I$24</f>
        <v>5727.5691025899996</v>
      </c>
      <c r="Q140" s="36">
        <f>SUMIFS(СВЦЭМ!$D$39:$D$782,СВЦЭМ!$A$39:$A$782,$A140,СВЦЭМ!$B$39:$B$782,Q$119)+'СЕТ СН'!$I$14+СВЦЭМ!$D$10+'СЕТ СН'!$I$5-'СЕТ СН'!$I$24</f>
        <v>5731.1626913600003</v>
      </c>
      <c r="R140" s="36">
        <f>SUMIFS(СВЦЭМ!$D$39:$D$782,СВЦЭМ!$A$39:$A$782,$A140,СВЦЭМ!$B$39:$B$782,R$119)+'СЕТ СН'!$I$14+СВЦЭМ!$D$10+'СЕТ СН'!$I$5-'СЕТ СН'!$I$24</f>
        <v>5724.6195459400005</v>
      </c>
      <c r="S140" s="36">
        <f>SUMIFS(СВЦЭМ!$D$39:$D$782,СВЦЭМ!$A$39:$A$782,$A140,СВЦЭМ!$B$39:$B$782,S$119)+'СЕТ СН'!$I$14+СВЦЭМ!$D$10+'СЕТ СН'!$I$5-'СЕТ СН'!$I$24</f>
        <v>5705.6829734200001</v>
      </c>
      <c r="T140" s="36">
        <f>SUMIFS(СВЦЭМ!$D$39:$D$782,СВЦЭМ!$A$39:$A$782,$A140,СВЦЭМ!$B$39:$B$782,T$119)+'СЕТ СН'!$I$14+СВЦЭМ!$D$10+'СЕТ СН'!$I$5-'СЕТ СН'!$I$24</f>
        <v>5678.2623036200002</v>
      </c>
      <c r="U140" s="36">
        <f>SUMIFS(СВЦЭМ!$D$39:$D$782,СВЦЭМ!$A$39:$A$782,$A140,СВЦЭМ!$B$39:$B$782,U$119)+'СЕТ СН'!$I$14+СВЦЭМ!$D$10+'СЕТ СН'!$I$5-'СЕТ СН'!$I$24</f>
        <v>5648.1271190400003</v>
      </c>
      <c r="V140" s="36">
        <f>SUMIFS(СВЦЭМ!$D$39:$D$782,СВЦЭМ!$A$39:$A$782,$A140,СВЦЭМ!$B$39:$B$782,V$119)+'СЕТ СН'!$I$14+СВЦЭМ!$D$10+'СЕТ СН'!$I$5-'СЕТ СН'!$I$24</f>
        <v>5633.0773944600005</v>
      </c>
      <c r="W140" s="36">
        <f>SUMIFS(СВЦЭМ!$D$39:$D$782,СВЦЭМ!$A$39:$A$782,$A140,СВЦЭМ!$B$39:$B$782,W$119)+'СЕТ СН'!$I$14+СВЦЭМ!$D$10+'СЕТ СН'!$I$5-'СЕТ СН'!$I$24</f>
        <v>5639.2618332399998</v>
      </c>
      <c r="X140" s="36">
        <f>SUMIFS(СВЦЭМ!$D$39:$D$782,СВЦЭМ!$A$39:$A$782,$A140,СВЦЭМ!$B$39:$B$782,X$119)+'СЕТ СН'!$I$14+СВЦЭМ!$D$10+'СЕТ СН'!$I$5-'СЕТ СН'!$I$24</f>
        <v>5670.8336792400005</v>
      </c>
      <c r="Y140" s="36">
        <f>SUMIFS(СВЦЭМ!$D$39:$D$782,СВЦЭМ!$A$39:$A$782,$A140,СВЦЭМ!$B$39:$B$782,Y$119)+'СЕТ СН'!$I$14+СВЦЭМ!$D$10+'СЕТ СН'!$I$5-'СЕТ СН'!$I$24</f>
        <v>5704.3974765900002</v>
      </c>
    </row>
    <row r="141" spans="1:25" ht="15.75" x14ac:dyDescent="0.2">
      <c r="A141" s="35">
        <f t="shared" si="3"/>
        <v>45007</v>
      </c>
      <c r="B141" s="36">
        <f>SUMIFS(СВЦЭМ!$D$39:$D$782,СВЦЭМ!$A$39:$A$782,$A141,СВЦЭМ!$B$39:$B$782,B$119)+'СЕТ СН'!$I$14+СВЦЭМ!$D$10+'СЕТ СН'!$I$5-'СЕТ СН'!$I$24</f>
        <v>5815.6111089100004</v>
      </c>
      <c r="C141" s="36">
        <f>SUMIFS(СВЦЭМ!$D$39:$D$782,СВЦЭМ!$A$39:$A$782,$A141,СВЦЭМ!$B$39:$B$782,C$119)+'СЕТ СН'!$I$14+СВЦЭМ!$D$10+'СЕТ СН'!$I$5-'СЕТ СН'!$I$24</f>
        <v>5864.6751840400002</v>
      </c>
      <c r="D141" s="36">
        <f>SUMIFS(СВЦЭМ!$D$39:$D$782,СВЦЭМ!$A$39:$A$782,$A141,СВЦЭМ!$B$39:$B$782,D$119)+'СЕТ СН'!$I$14+СВЦЭМ!$D$10+'СЕТ СН'!$I$5-'СЕТ СН'!$I$24</f>
        <v>5943.4104843100004</v>
      </c>
      <c r="E141" s="36">
        <f>SUMIFS(СВЦЭМ!$D$39:$D$782,СВЦЭМ!$A$39:$A$782,$A141,СВЦЭМ!$B$39:$B$782,E$119)+'СЕТ СН'!$I$14+СВЦЭМ!$D$10+'СЕТ СН'!$I$5-'СЕТ СН'!$I$24</f>
        <v>5955.9257107000003</v>
      </c>
      <c r="F141" s="36">
        <f>SUMIFS(СВЦЭМ!$D$39:$D$782,СВЦЭМ!$A$39:$A$782,$A141,СВЦЭМ!$B$39:$B$782,F$119)+'СЕТ СН'!$I$14+СВЦЭМ!$D$10+'СЕТ СН'!$I$5-'СЕТ СН'!$I$24</f>
        <v>5966.9868738300001</v>
      </c>
      <c r="G141" s="36">
        <f>SUMIFS(СВЦЭМ!$D$39:$D$782,СВЦЭМ!$A$39:$A$782,$A141,СВЦЭМ!$B$39:$B$782,G$119)+'СЕТ СН'!$I$14+СВЦЭМ!$D$10+'СЕТ СН'!$I$5-'СЕТ СН'!$I$24</f>
        <v>5931.2590098999999</v>
      </c>
      <c r="H141" s="36">
        <f>SUMIFS(СВЦЭМ!$D$39:$D$782,СВЦЭМ!$A$39:$A$782,$A141,СВЦЭМ!$B$39:$B$782,H$119)+'СЕТ СН'!$I$14+СВЦЭМ!$D$10+'СЕТ СН'!$I$5-'СЕТ СН'!$I$24</f>
        <v>5871.5428632200001</v>
      </c>
      <c r="I141" s="36">
        <f>SUMIFS(СВЦЭМ!$D$39:$D$782,СВЦЭМ!$A$39:$A$782,$A141,СВЦЭМ!$B$39:$B$782,I$119)+'СЕТ СН'!$I$14+СВЦЭМ!$D$10+'СЕТ СН'!$I$5-'СЕТ СН'!$I$24</f>
        <v>5818.8798928200004</v>
      </c>
      <c r="J141" s="36">
        <f>SUMIFS(СВЦЭМ!$D$39:$D$782,СВЦЭМ!$A$39:$A$782,$A141,СВЦЭМ!$B$39:$B$782,J$119)+'СЕТ СН'!$I$14+СВЦЭМ!$D$10+'СЕТ СН'!$I$5-'СЕТ СН'!$I$24</f>
        <v>5808.9304799399997</v>
      </c>
      <c r="K141" s="36">
        <f>SUMIFS(СВЦЭМ!$D$39:$D$782,СВЦЭМ!$A$39:$A$782,$A141,СВЦЭМ!$B$39:$B$782,K$119)+'СЕТ СН'!$I$14+СВЦЭМ!$D$10+'СЕТ СН'!$I$5-'СЕТ СН'!$I$24</f>
        <v>5786.2480887800002</v>
      </c>
      <c r="L141" s="36">
        <f>SUMIFS(СВЦЭМ!$D$39:$D$782,СВЦЭМ!$A$39:$A$782,$A141,СВЦЭМ!$B$39:$B$782,L$119)+'СЕТ СН'!$I$14+СВЦЭМ!$D$10+'СЕТ СН'!$I$5-'СЕТ СН'!$I$24</f>
        <v>5788.6033947899996</v>
      </c>
      <c r="M141" s="36">
        <f>SUMIFS(СВЦЭМ!$D$39:$D$782,СВЦЭМ!$A$39:$A$782,$A141,СВЦЭМ!$B$39:$B$782,M$119)+'СЕТ СН'!$I$14+СВЦЭМ!$D$10+'СЕТ СН'!$I$5-'СЕТ СН'!$I$24</f>
        <v>5761.8101221200004</v>
      </c>
      <c r="N141" s="36">
        <f>SUMIFS(СВЦЭМ!$D$39:$D$782,СВЦЭМ!$A$39:$A$782,$A141,СВЦЭМ!$B$39:$B$782,N$119)+'СЕТ СН'!$I$14+СВЦЭМ!$D$10+'СЕТ СН'!$I$5-'СЕТ СН'!$I$24</f>
        <v>5870.41118147</v>
      </c>
      <c r="O141" s="36">
        <f>SUMIFS(СВЦЭМ!$D$39:$D$782,СВЦЭМ!$A$39:$A$782,$A141,СВЦЭМ!$B$39:$B$782,O$119)+'СЕТ СН'!$I$14+СВЦЭМ!$D$10+'СЕТ СН'!$I$5-'СЕТ СН'!$I$24</f>
        <v>5878.19812189</v>
      </c>
      <c r="P141" s="36">
        <f>SUMIFS(СВЦЭМ!$D$39:$D$782,СВЦЭМ!$A$39:$A$782,$A141,СВЦЭМ!$B$39:$B$782,P$119)+'СЕТ СН'!$I$14+СВЦЭМ!$D$10+'СЕТ СН'!$I$5-'СЕТ СН'!$I$24</f>
        <v>5881.0835331500002</v>
      </c>
      <c r="Q141" s="36">
        <f>SUMIFS(СВЦЭМ!$D$39:$D$782,СВЦЭМ!$A$39:$A$782,$A141,СВЦЭМ!$B$39:$B$782,Q$119)+'СЕТ СН'!$I$14+СВЦЭМ!$D$10+'СЕТ СН'!$I$5-'СЕТ СН'!$I$24</f>
        <v>5881.7233946400002</v>
      </c>
      <c r="R141" s="36">
        <f>SUMIFS(СВЦЭМ!$D$39:$D$782,СВЦЭМ!$A$39:$A$782,$A141,СВЦЭМ!$B$39:$B$782,R$119)+'СЕТ СН'!$I$14+СВЦЭМ!$D$10+'СЕТ СН'!$I$5-'СЕТ СН'!$I$24</f>
        <v>5851.9364748099997</v>
      </c>
      <c r="S141" s="36">
        <f>SUMIFS(СВЦЭМ!$D$39:$D$782,СВЦЭМ!$A$39:$A$782,$A141,СВЦЭМ!$B$39:$B$782,S$119)+'СЕТ СН'!$I$14+СВЦЭМ!$D$10+'СЕТ СН'!$I$5-'СЕТ СН'!$I$24</f>
        <v>5827.6832923399998</v>
      </c>
      <c r="T141" s="36">
        <f>SUMIFS(СВЦЭМ!$D$39:$D$782,СВЦЭМ!$A$39:$A$782,$A141,СВЦЭМ!$B$39:$B$782,T$119)+'СЕТ СН'!$I$14+СВЦЭМ!$D$10+'СЕТ СН'!$I$5-'СЕТ СН'!$I$24</f>
        <v>5828.96265064</v>
      </c>
      <c r="U141" s="36">
        <f>SUMIFS(СВЦЭМ!$D$39:$D$782,СВЦЭМ!$A$39:$A$782,$A141,СВЦЭМ!$B$39:$B$782,U$119)+'СЕТ СН'!$I$14+СВЦЭМ!$D$10+'СЕТ СН'!$I$5-'СЕТ СН'!$I$24</f>
        <v>5785.4479317700007</v>
      </c>
      <c r="V141" s="36">
        <f>SUMIFS(СВЦЭМ!$D$39:$D$782,СВЦЭМ!$A$39:$A$782,$A141,СВЦЭМ!$B$39:$B$782,V$119)+'СЕТ СН'!$I$14+СВЦЭМ!$D$10+'СЕТ СН'!$I$5-'СЕТ СН'!$I$24</f>
        <v>5752.8175874899998</v>
      </c>
      <c r="W141" s="36">
        <f>SUMIFS(СВЦЭМ!$D$39:$D$782,СВЦЭМ!$A$39:$A$782,$A141,СВЦЭМ!$B$39:$B$782,W$119)+'СЕТ СН'!$I$14+СВЦЭМ!$D$10+'СЕТ СН'!$I$5-'СЕТ СН'!$I$24</f>
        <v>5751.1021356199999</v>
      </c>
      <c r="X141" s="36">
        <f>SUMIFS(СВЦЭМ!$D$39:$D$782,СВЦЭМ!$A$39:$A$782,$A141,СВЦЭМ!$B$39:$B$782,X$119)+'СЕТ СН'!$I$14+СВЦЭМ!$D$10+'СЕТ СН'!$I$5-'СЕТ СН'!$I$24</f>
        <v>5760.5959751</v>
      </c>
      <c r="Y141" s="36">
        <f>SUMIFS(СВЦЭМ!$D$39:$D$782,СВЦЭМ!$A$39:$A$782,$A141,СВЦЭМ!$B$39:$B$782,Y$119)+'СЕТ СН'!$I$14+СВЦЭМ!$D$10+'СЕТ СН'!$I$5-'СЕТ СН'!$I$24</f>
        <v>5810.8451887600004</v>
      </c>
    </row>
    <row r="142" spans="1:25" ht="15.75" x14ac:dyDescent="0.2">
      <c r="A142" s="35">
        <f t="shared" si="3"/>
        <v>45008</v>
      </c>
      <c r="B142" s="36">
        <f>SUMIFS(СВЦЭМ!$D$39:$D$782,СВЦЭМ!$A$39:$A$782,$A142,СВЦЭМ!$B$39:$B$782,B$119)+'СЕТ СН'!$I$14+СВЦЭМ!$D$10+'СЕТ СН'!$I$5-'СЕТ СН'!$I$24</f>
        <v>5881.3276344400001</v>
      </c>
      <c r="C142" s="36">
        <f>SUMIFS(СВЦЭМ!$D$39:$D$782,СВЦЭМ!$A$39:$A$782,$A142,СВЦЭМ!$B$39:$B$782,C$119)+'СЕТ СН'!$I$14+СВЦЭМ!$D$10+'СЕТ СН'!$I$5-'СЕТ СН'!$I$24</f>
        <v>5951.8797900999998</v>
      </c>
      <c r="D142" s="36">
        <f>SUMIFS(СВЦЭМ!$D$39:$D$782,СВЦЭМ!$A$39:$A$782,$A142,СВЦЭМ!$B$39:$B$782,D$119)+'СЕТ СН'!$I$14+СВЦЭМ!$D$10+'СЕТ СН'!$I$5-'СЕТ СН'!$I$24</f>
        <v>5985.0056563300004</v>
      </c>
      <c r="E142" s="36">
        <f>SUMIFS(СВЦЭМ!$D$39:$D$782,СВЦЭМ!$A$39:$A$782,$A142,СВЦЭМ!$B$39:$B$782,E$119)+'СЕТ СН'!$I$14+СВЦЭМ!$D$10+'СЕТ СН'!$I$5-'СЕТ СН'!$I$24</f>
        <v>6005.6179867200008</v>
      </c>
      <c r="F142" s="36">
        <f>SUMIFS(СВЦЭМ!$D$39:$D$782,СВЦЭМ!$A$39:$A$782,$A142,СВЦЭМ!$B$39:$B$782,F$119)+'СЕТ СН'!$I$14+СВЦЭМ!$D$10+'СЕТ СН'!$I$5-'СЕТ СН'!$I$24</f>
        <v>6002.0465318400002</v>
      </c>
      <c r="G142" s="36">
        <f>SUMIFS(СВЦЭМ!$D$39:$D$782,СВЦЭМ!$A$39:$A$782,$A142,СВЦЭМ!$B$39:$B$782,G$119)+'СЕТ СН'!$I$14+СВЦЭМ!$D$10+'СЕТ СН'!$I$5-'СЕТ СН'!$I$24</f>
        <v>5932.23160224</v>
      </c>
      <c r="H142" s="36">
        <f>SUMIFS(СВЦЭМ!$D$39:$D$782,СВЦЭМ!$A$39:$A$782,$A142,СВЦЭМ!$B$39:$B$782,H$119)+'СЕТ СН'!$I$14+СВЦЭМ!$D$10+'СЕТ СН'!$I$5-'СЕТ СН'!$I$24</f>
        <v>5897.6597582699997</v>
      </c>
      <c r="I142" s="36">
        <f>SUMIFS(СВЦЭМ!$D$39:$D$782,СВЦЭМ!$A$39:$A$782,$A142,СВЦЭМ!$B$39:$B$782,I$119)+'СЕТ СН'!$I$14+СВЦЭМ!$D$10+'СЕТ СН'!$I$5-'СЕТ СН'!$I$24</f>
        <v>5834.3339181400006</v>
      </c>
      <c r="J142" s="36">
        <f>SUMIFS(СВЦЭМ!$D$39:$D$782,СВЦЭМ!$A$39:$A$782,$A142,СВЦЭМ!$B$39:$B$782,J$119)+'СЕТ СН'!$I$14+СВЦЭМ!$D$10+'СЕТ СН'!$I$5-'СЕТ СН'!$I$24</f>
        <v>5816.2711657899999</v>
      </c>
      <c r="K142" s="36">
        <f>SUMIFS(СВЦЭМ!$D$39:$D$782,СВЦЭМ!$A$39:$A$782,$A142,СВЦЭМ!$B$39:$B$782,K$119)+'СЕТ СН'!$I$14+СВЦЭМ!$D$10+'СЕТ СН'!$I$5-'СЕТ СН'!$I$24</f>
        <v>5792.9910863000005</v>
      </c>
      <c r="L142" s="36">
        <f>SUMIFS(СВЦЭМ!$D$39:$D$782,СВЦЭМ!$A$39:$A$782,$A142,СВЦЭМ!$B$39:$B$782,L$119)+'СЕТ СН'!$I$14+СВЦЭМ!$D$10+'СЕТ СН'!$I$5-'СЕТ СН'!$I$24</f>
        <v>5756.6544599500003</v>
      </c>
      <c r="M142" s="36">
        <f>SUMIFS(СВЦЭМ!$D$39:$D$782,СВЦЭМ!$A$39:$A$782,$A142,СВЦЭМ!$B$39:$B$782,M$119)+'СЕТ СН'!$I$14+СВЦЭМ!$D$10+'СЕТ СН'!$I$5-'СЕТ СН'!$I$24</f>
        <v>5782.2016549700002</v>
      </c>
      <c r="N142" s="36">
        <f>SUMIFS(СВЦЭМ!$D$39:$D$782,СВЦЭМ!$A$39:$A$782,$A142,СВЦЭМ!$B$39:$B$782,N$119)+'СЕТ СН'!$I$14+СВЦЭМ!$D$10+'СЕТ СН'!$I$5-'СЕТ СН'!$I$24</f>
        <v>5824.0903998699996</v>
      </c>
      <c r="O142" s="36">
        <f>SUMIFS(СВЦЭМ!$D$39:$D$782,СВЦЭМ!$A$39:$A$782,$A142,СВЦЭМ!$B$39:$B$782,O$119)+'СЕТ СН'!$I$14+СВЦЭМ!$D$10+'СЕТ СН'!$I$5-'СЕТ СН'!$I$24</f>
        <v>5861.16272794</v>
      </c>
      <c r="P142" s="36">
        <f>SUMIFS(СВЦЭМ!$D$39:$D$782,СВЦЭМ!$A$39:$A$782,$A142,СВЦЭМ!$B$39:$B$782,P$119)+'СЕТ СН'!$I$14+СВЦЭМ!$D$10+'СЕТ СН'!$I$5-'СЕТ СН'!$I$24</f>
        <v>5903.7115123900003</v>
      </c>
      <c r="Q142" s="36">
        <f>SUMIFS(СВЦЭМ!$D$39:$D$782,СВЦЭМ!$A$39:$A$782,$A142,СВЦЭМ!$B$39:$B$782,Q$119)+'СЕТ СН'!$I$14+СВЦЭМ!$D$10+'СЕТ СН'!$I$5-'СЕТ СН'!$I$24</f>
        <v>5902.3311250000006</v>
      </c>
      <c r="R142" s="36">
        <f>SUMIFS(СВЦЭМ!$D$39:$D$782,СВЦЭМ!$A$39:$A$782,$A142,СВЦЭМ!$B$39:$B$782,R$119)+'СЕТ СН'!$I$14+СВЦЭМ!$D$10+'СЕТ СН'!$I$5-'СЕТ СН'!$I$24</f>
        <v>5863.1722035100001</v>
      </c>
      <c r="S142" s="36">
        <f>SUMIFS(СВЦЭМ!$D$39:$D$782,СВЦЭМ!$A$39:$A$782,$A142,СВЦЭМ!$B$39:$B$782,S$119)+'СЕТ СН'!$I$14+СВЦЭМ!$D$10+'СЕТ СН'!$I$5-'СЕТ СН'!$I$24</f>
        <v>5847.2046362800002</v>
      </c>
      <c r="T142" s="36">
        <f>SUMIFS(СВЦЭМ!$D$39:$D$782,СВЦЭМ!$A$39:$A$782,$A142,СВЦЭМ!$B$39:$B$782,T$119)+'СЕТ СН'!$I$14+СВЦЭМ!$D$10+'СЕТ СН'!$I$5-'СЕТ СН'!$I$24</f>
        <v>5812.4906800700001</v>
      </c>
      <c r="U142" s="36">
        <f>SUMIFS(СВЦЭМ!$D$39:$D$782,СВЦЭМ!$A$39:$A$782,$A142,СВЦЭМ!$B$39:$B$782,U$119)+'СЕТ СН'!$I$14+СВЦЭМ!$D$10+'СЕТ СН'!$I$5-'СЕТ СН'!$I$24</f>
        <v>5768.5352818199999</v>
      </c>
      <c r="V142" s="36">
        <f>SUMIFS(СВЦЭМ!$D$39:$D$782,СВЦЭМ!$A$39:$A$782,$A142,СВЦЭМ!$B$39:$B$782,V$119)+'СЕТ СН'!$I$14+СВЦЭМ!$D$10+'СЕТ СН'!$I$5-'СЕТ СН'!$I$24</f>
        <v>5754.3400018100001</v>
      </c>
      <c r="W142" s="36">
        <f>SUMIFS(СВЦЭМ!$D$39:$D$782,СВЦЭМ!$A$39:$A$782,$A142,СВЦЭМ!$B$39:$B$782,W$119)+'СЕТ СН'!$I$14+СВЦЭМ!$D$10+'СЕТ СН'!$I$5-'СЕТ СН'!$I$24</f>
        <v>5790.8078084799999</v>
      </c>
      <c r="X142" s="36">
        <f>SUMIFS(СВЦЭМ!$D$39:$D$782,СВЦЭМ!$A$39:$A$782,$A142,СВЦЭМ!$B$39:$B$782,X$119)+'СЕТ СН'!$I$14+СВЦЭМ!$D$10+'СЕТ СН'!$I$5-'СЕТ СН'!$I$24</f>
        <v>5828.2880150199999</v>
      </c>
      <c r="Y142" s="36">
        <f>SUMIFS(СВЦЭМ!$D$39:$D$782,СВЦЭМ!$A$39:$A$782,$A142,СВЦЭМ!$B$39:$B$782,Y$119)+'СЕТ СН'!$I$14+СВЦЭМ!$D$10+'СЕТ СН'!$I$5-'СЕТ СН'!$I$24</f>
        <v>5860.3436966500003</v>
      </c>
    </row>
    <row r="143" spans="1:25" ht="15.75" x14ac:dyDescent="0.2">
      <c r="A143" s="35">
        <f t="shared" si="3"/>
        <v>45009</v>
      </c>
      <c r="B143" s="36">
        <f>SUMIFS(СВЦЭМ!$D$39:$D$782,СВЦЭМ!$A$39:$A$782,$A143,СВЦЭМ!$B$39:$B$782,B$119)+'СЕТ СН'!$I$14+СВЦЭМ!$D$10+'СЕТ СН'!$I$5-'СЕТ СН'!$I$24</f>
        <v>5955.10948482</v>
      </c>
      <c r="C143" s="36">
        <f>SUMIFS(СВЦЭМ!$D$39:$D$782,СВЦЭМ!$A$39:$A$782,$A143,СВЦЭМ!$B$39:$B$782,C$119)+'СЕТ СН'!$I$14+СВЦЭМ!$D$10+'СЕТ СН'!$I$5-'СЕТ СН'!$I$24</f>
        <v>6035.9156197800003</v>
      </c>
      <c r="D143" s="36">
        <f>SUMIFS(СВЦЭМ!$D$39:$D$782,СВЦЭМ!$A$39:$A$782,$A143,СВЦЭМ!$B$39:$B$782,D$119)+'СЕТ СН'!$I$14+СВЦЭМ!$D$10+'СЕТ СН'!$I$5-'СЕТ СН'!$I$24</f>
        <v>6025.94489694</v>
      </c>
      <c r="E143" s="36">
        <f>SUMIFS(СВЦЭМ!$D$39:$D$782,СВЦЭМ!$A$39:$A$782,$A143,СВЦЭМ!$B$39:$B$782,E$119)+'СЕТ СН'!$I$14+СВЦЭМ!$D$10+'СЕТ СН'!$I$5-'СЕТ СН'!$I$24</f>
        <v>6027.7851208600005</v>
      </c>
      <c r="F143" s="36">
        <f>SUMIFS(СВЦЭМ!$D$39:$D$782,СВЦЭМ!$A$39:$A$782,$A143,СВЦЭМ!$B$39:$B$782,F$119)+'СЕТ СН'!$I$14+СВЦЭМ!$D$10+'СЕТ СН'!$I$5-'СЕТ СН'!$I$24</f>
        <v>6027.4266850000004</v>
      </c>
      <c r="G143" s="36">
        <f>SUMIFS(СВЦЭМ!$D$39:$D$782,СВЦЭМ!$A$39:$A$782,$A143,СВЦЭМ!$B$39:$B$782,G$119)+'СЕТ СН'!$I$14+СВЦЭМ!$D$10+'СЕТ СН'!$I$5-'СЕТ СН'!$I$24</f>
        <v>6025.2335028800007</v>
      </c>
      <c r="H143" s="36">
        <f>SUMIFS(СВЦЭМ!$D$39:$D$782,СВЦЭМ!$A$39:$A$782,$A143,СВЦЭМ!$B$39:$B$782,H$119)+'СЕТ СН'!$I$14+СВЦЭМ!$D$10+'СЕТ СН'!$I$5-'СЕТ СН'!$I$24</f>
        <v>6005.5732157299999</v>
      </c>
      <c r="I143" s="36">
        <f>SUMIFS(СВЦЭМ!$D$39:$D$782,СВЦЭМ!$A$39:$A$782,$A143,СВЦЭМ!$B$39:$B$782,I$119)+'СЕТ СН'!$I$14+СВЦЭМ!$D$10+'СЕТ СН'!$I$5-'СЕТ СН'!$I$24</f>
        <v>5925.9241788300005</v>
      </c>
      <c r="J143" s="36">
        <f>SUMIFS(СВЦЭМ!$D$39:$D$782,СВЦЭМ!$A$39:$A$782,$A143,СВЦЭМ!$B$39:$B$782,J$119)+'СЕТ СН'!$I$14+СВЦЭМ!$D$10+'СЕТ СН'!$I$5-'СЕТ СН'!$I$24</f>
        <v>5918.4852913699997</v>
      </c>
      <c r="K143" s="36">
        <f>SUMIFS(СВЦЭМ!$D$39:$D$782,СВЦЭМ!$A$39:$A$782,$A143,СВЦЭМ!$B$39:$B$782,K$119)+'СЕТ СН'!$I$14+СВЦЭМ!$D$10+'СЕТ СН'!$I$5-'СЕТ СН'!$I$24</f>
        <v>5888.2208849199997</v>
      </c>
      <c r="L143" s="36">
        <f>SUMIFS(СВЦЭМ!$D$39:$D$782,СВЦЭМ!$A$39:$A$782,$A143,СВЦЭМ!$B$39:$B$782,L$119)+'СЕТ СН'!$I$14+СВЦЭМ!$D$10+'СЕТ СН'!$I$5-'СЕТ СН'!$I$24</f>
        <v>5829.6973784100001</v>
      </c>
      <c r="M143" s="36">
        <f>SUMIFS(СВЦЭМ!$D$39:$D$782,СВЦЭМ!$A$39:$A$782,$A143,СВЦЭМ!$B$39:$B$782,M$119)+'СЕТ СН'!$I$14+СВЦЭМ!$D$10+'СЕТ СН'!$I$5-'СЕТ СН'!$I$24</f>
        <v>5827.2618600300002</v>
      </c>
      <c r="N143" s="36">
        <f>SUMIFS(СВЦЭМ!$D$39:$D$782,СВЦЭМ!$A$39:$A$782,$A143,СВЦЭМ!$B$39:$B$782,N$119)+'СЕТ СН'!$I$14+СВЦЭМ!$D$10+'СЕТ СН'!$I$5-'СЕТ СН'!$I$24</f>
        <v>5835.7097228100001</v>
      </c>
      <c r="O143" s="36">
        <f>SUMIFS(СВЦЭМ!$D$39:$D$782,СВЦЭМ!$A$39:$A$782,$A143,СВЦЭМ!$B$39:$B$782,O$119)+'СЕТ СН'!$I$14+СВЦЭМ!$D$10+'СЕТ СН'!$I$5-'СЕТ СН'!$I$24</f>
        <v>5843.0756021100005</v>
      </c>
      <c r="P143" s="36">
        <f>SUMIFS(СВЦЭМ!$D$39:$D$782,СВЦЭМ!$A$39:$A$782,$A143,СВЦЭМ!$B$39:$B$782,P$119)+'СЕТ СН'!$I$14+СВЦЭМ!$D$10+'СЕТ СН'!$I$5-'СЕТ СН'!$I$24</f>
        <v>5852.8643320000001</v>
      </c>
      <c r="Q143" s="36">
        <f>SUMIFS(СВЦЭМ!$D$39:$D$782,СВЦЭМ!$A$39:$A$782,$A143,СВЦЭМ!$B$39:$B$782,Q$119)+'СЕТ СН'!$I$14+СВЦЭМ!$D$10+'СЕТ СН'!$I$5-'СЕТ СН'!$I$24</f>
        <v>5848.1599753999999</v>
      </c>
      <c r="R143" s="36">
        <f>SUMIFS(СВЦЭМ!$D$39:$D$782,СВЦЭМ!$A$39:$A$782,$A143,СВЦЭМ!$B$39:$B$782,R$119)+'СЕТ СН'!$I$14+СВЦЭМ!$D$10+'СЕТ СН'!$I$5-'СЕТ СН'!$I$24</f>
        <v>5849.7838345600003</v>
      </c>
      <c r="S143" s="36">
        <f>SUMIFS(СВЦЭМ!$D$39:$D$782,СВЦЭМ!$A$39:$A$782,$A143,СВЦЭМ!$B$39:$B$782,S$119)+'СЕТ СН'!$I$14+СВЦЭМ!$D$10+'СЕТ СН'!$I$5-'СЕТ СН'!$I$24</f>
        <v>5803.1293838700003</v>
      </c>
      <c r="T143" s="36">
        <f>SUMIFS(СВЦЭМ!$D$39:$D$782,СВЦЭМ!$A$39:$A$782,$A143,СВЦЭМ!$B$39:$B$782,T$119)+'СЕТ СН'!$I$14+СВЦЭМ!$D$10+'СЕТ СН'!$I$5-'СЕТ СН'!$I$24</f>
        <v>5793.6368485599996</v>
      </c>
      <c r="U143" s="36">
        <f>SUMIFS(СВЦЭМ!$D$39:$D$782,СВЦЭМ!$A$39:$A$782,$A143,СВЦЭМ!$B$39:$B$782,U$119)+'СЕТ СН'!$I$14+СВЦЭМ!$D$10+'СЕТ СН'!$I$5-'СЕТ СН'!$I$24</f>
        <v>5780.0061626500001</v>
      </c>
      <c r="V143" s="36">
        <f>SUMIFS(СВЦЭМ!$D$39:$D$782,СВЦЭМ!$A$39:$A$782,$A143,СВЦЭМ!$B$39:$B$782,V$119)+'СЕТ СН'!$I$14+СВЦЭМ!$D$10+'СЕТ СН'!$I$5-'СЕТ СН'!$I$24</f>
        <v>5793.2437328899996</v>
      </c>
      <c r="W143" s="36">
        <f>SUMIFS(СВЦЭМ!$D$39:$D$782,СВЦЭМ!$A$39:$A$782,$A143,СВЦЭМ!$B$39:$B$782,W$119)+'СЕТ СН'!$I$14+СВЦЭМ!$D$10+'СЕТ СН'!$I$5-'СЕТ СН'!$I$24</f>
        <v>5794.7333064499999</v>
      </c>
      <c r="X143" s="36">
        <f>SUMIFS(СВЦЭМ!$D$39:$D$782,СВЦЭМ!$A$39:$A$782,$A143,СВЦЭМ!$B$39:$B$782,X$119)+'СЕТ СН'!$I$14+СВЦЭМ!$D$10+'СЕТ СН'!$I$5-'СЕТ СН'!$I$24</f>
        <v>5851.37015806</v>
      </c>
      <c r="Y143" s="36">
        <f>SUMIFS(СВЦЭМ!$D$39:$D$782,СВЦЭМ!$A$39:$A$782,$A143,СВЦЭМ!$B$39:$B$782,Y$119)+'СЕТ СН'!$I$14+СВЦЭМ!$D$10+'СЕТ СН'!$I$5-'СЕТ СН'!$I$24</f>
        <v>5824.03138777</v>
      </c>
    </row>
    <row r="144" spans="1:25" ht="15.75" x14ac:dyDescent="0.2">
      <c r="A144" s="35">
        <f t="shared" si="3"/>
        <v>45010</v>
      </c>
      <c r="B144" s="36">
        <f>SUMIFS(СВЦЭМ!$D$39:$D$782,СВЦЭМ!$A$39:$A$782,$A144,СВЦЭМ!$B$39:$B$782,B$119)+'СЕТ СН'!$I$14+СВЦЭМ!$D$10+'СЕТ СН'!$I$5-'СЕТ СН'!$I$24</f>
        <v>5821.8398735000001</v>
      </c>
      <c r="C144" s="36">
        <f>SUMIFS(СВЦЭМ!$D$39:$D$782,СВЦЭМ!$A$39:$A$782,$A144,СВЦЭМ!$B$39:$B$782,C$119)+'СЕТ СН'!$I$14+СВЦЭМ!$D$10+'СЕТ СН'!$I$5-'СЕТ СН'!$I$24</f>
        <v>5868.2102053100007</v>
      </c>
      <c r="D144" s="36">
        <f>SUMIFS(СВЦЭМ!$D$39:$D$782,СВЦЭМ!$A$39:$A$782,$A144,СВЦЭМ!$B$39:$B$782,D$119)+'СЕТ СН'!$I$14+СВЦЭМ!$D$10+'СЕТ СН'!$I$5-'СЕТ СН'!$I$24</f>
        <v>5895.84111304</v>
      </c>
      <c r="E144" s="36">
        <f>SUMIFS(СВЦЭМ!$D$39:$D$782,СВЦЭМ!$A$39:$A$782,$A144,СВЦЭМ!$B$39:$B$782,E$119)+'СЕТ СН'!$I$14+СВЦЭМ!$D$10+'СЕТ СН'!$I$5-'СЕТ СН'!$I$24</f>
        <v>5901.9292269699999</v>
      </c>
      <c r="F144" s="36">
        <f>SUMIFS(СВЦЭМ!$D$39:$D$782,СВЦЭМ!$A$39:$A$782,$A144,СВЦЭМ!$B$39:$B$782,F$119)+'СЕТ СН'!$I$14+СВЦЭМ!$D$10+'СЕТ СН'!$I$5-'СЕТ СН'!$I$24</f>
        <v>5896.2918337900001</v>
      </c>
      <c r="G144" s="36">
        <f>SUMIFS(СВЦЭМ!$D$39:$D$782,СВЦЭМ!$A$39:$A$782,$A144,СВЦЭМ!$B$39:$B$782,G$119)+'СЕТ СН'!$I$14+СВЦЭМ!$D$10+'СЕТ СН'!$I$5-'СЕТ СН'!$I$24</f>
        <v>5902.2569955099998</v>
      </c>
      <c r="H144" s="36">
        <f>SUMIFS(СВЦЭМ!$D$39:$D$782,СВЦЭМ!$A$39:$A$782,$A144,СВЦЭМ!$B$39:$B$782,H$119)+'СЕТ СН'!$I$14+СВЦЭМ!$D$10+'СЕТ СН'!$I$5-'СЕТ СН'!$I$24</f>
        <v>5883.2699713800002</v>
      </c>
      <c r="I144" s="36">
        <f>SUMIFS(СВЦЭМ!$D$39:$D$782,СВЦЭМ!$A$39:$A$782,$A144,СВЦЭМ!$B$39:$B$782,I$119)+'СЕТ СН'!$I$14+СВЦЭМ!$D$10+'СЕТ СН'!$I$5-'СЕТ СН'!$I$24</f>
        <v>5814.6192167899999</v>
      </c>
      <c r="J144" s="36">
        <f>SUMIFS(СВЦЭМ!$D$39:$D$782,СВЦЭМ!$A$39:$A$782,$A144,СВЦЭМ!$B$39:$B$782,J$119)+'СЕТ СН'!$I$14+СВЦЭМ!$D$10+'СЕТ СН'!$I$5-'СЕТ СН'!$I$24</f>
        <v>5740.9907755200002</v>
      </c>
      <c r="K144" s="36">
        <f>SUMIFS(СВЦЭМ!$D$39:$D$782,СВЦЭМ!$A$39:$A$782,$A144,СВЦЭМ!$B$39:$B$782,K$119)+'СЕТ СН'!$I$14+СВЦЭМ!$D$10+'СЕТ СН'!$I$5-'СЕТ СН'!$I$24</f>
        <v>5670.27813083</v>
      </c>
      <c r="L144" s="36">
        <f>SUMIFS(СВЦЭМ!$D$39:$D$782,СВЦЭМ!$A$39:$A$782,$A144,СВЦЭМ!$B$39:$B$782,L$119)+'СЕТ СН'!$I$14+СВЦЭМ!$D$10+'СЕТ СН'!$I$5-'СЕТ СН'!$I$24</f>
        <v>5645.6487382599998</v>
      </c>
      <c r="M144" s="36">
        <f>SUMIFS(СВЦЭМ!$D$39:$D$782,СВЦЭМ!$A$39:$A$782,$A144,СВЦЭМ!$B$39:$B$782,M$119)+'СЕТ СН'!$I$14+СВЦЭМ!$D$10+'СЕТ СН'!$I$5-'СЕТ СН'!$I$24</f>
        <v>5643.0744035999996</v>
      </c>
      <c r="N144" s="36">
        <f>SUMIFS(СВЦЭМ!$D$39:$D$782,СВЦЭМ!$A$39:$A$782,$A144,СВЦЭМ!$B$39:$B$782,N$119)+'СЕТ СН'!$I$14+СВЦЭМ!$D$10+'СЕТ СН'!$I$5-'СЕТ СН'!$I$24</f>
        <v>5685.50163471</v>
      </c>
      <c r="O144" s="36">
        <f>SUMIFS(СВЦЭМ!$D$39:$D$782,СВЦЭМ!$A$39:$A$782,$A144,СВЦЭМ!$B$39:$B$782,O$119)+'СЕТ СН'!$I$14+СВЦЭМ!$D$10+'СЕТ СН'!$I$5-'СЕТ СН'!$I$24</f>
        <v>5733.1779736300005</v>
      </c>
      <c r="P144" s="36">
        <f>SUMIFS(СВЦЭМ!$D$39:$D$782,СВЦЭМ!$A$39:$A$782,$A144,СВЦЭМ!$B$39:$B$782,P$119)+'СЕТ СН'!$I$14+СВЦЭМ!$D$10+'СЕТ СН'!$I$5-'СЕТ СН'!$I$24</f>
        <v>5755.9223615800001</v>
      </c>
      <c r="Q144" s="36">
        <f>SUMIFS(СВЦЭМ!$D$39:$D$782,СВЦЭМ!$A$39:$A$782,$A144,СВЦЭМ!$B$39:$B$782,Q$119)+'СЕТ СН'!$I$14+СВЦЭМ!$D$10+'СЕТ СН'!$I$5-'СЕТ СН'!$I$24</f>
        <v>5774.5505779300001</v>
      </c>
      <c r="R144" s="36">
        <f>SUMIFS(СВЦЭМ!$D$39:$D$782,СВЦЭМ!$A$39:$A$782,$A144,СВЦЭМ!$B$39:$B$782,R$119)+'СЕТ СН'!$I$14+СВЦЭМ!$D$10+'СЕТ СН'!$I$5-'СЕТ СН'!$I$24</f>
        <v>5749.3278504800001</v>
      </c>
      <c r="S144" s="36">
        <f>SUMIFS(СВЦЭМ!$D$39:$D$782,СВЦЭМ!$A$39:$A$782,$A144,СВЦЭМ!$B$39:$B$782,S$119)+'СЕТ СН'!$I$14+СВЦЭМ!$D$10+'СЕТ СН'!$I$5-'СЕТ СН'!$I$24</f>
        <v>5746.3033626200004</v>
      </c>
      <c r="T144" s="36">
        <f>SUMIFS(СВЦЭМ!$D$39:$D$782,СВЦЭМ!$A$39:$A$782,$A144,СВЦЭМ!$B$39:$B$782,T$119)+'СЕТ СН'!$I$14+СВЦЭМ!$D$10+'СЕТ СН'!$I$5-'СЕТ СН'!$I$24</f>
        <v>5678.2137704800007</v>
      </c>
      <c r="U144" s="36">
        <f>SUMIFS(СВЦЭМ!$D$39:$D$782,СВЦЭМ!$A$39:$A$782,$A144,СВЦЭМ!$B$39:$B$782,U$119)+'СЕТ СН'!$I$14+СВЦЭМ!$D$10+'СЕТ СН'!$I$5-'СЕТ СН'!$I$24</f>
        <v>5684.0805937100004</v>
      </c>
      <c r="V144" s="36">
        <f>SUMIFS(СВЦЭМ!$D$39:$D$782,СВЦЭМ!$A$39:$A$782,$A144,СВЦЭМ!$B$39:$B$782,V$119)+'СЕТ СН'!$I$14+СВЦЭМ!$D$10+'СЕТ СН'!$I$5-'СЕТ СН'!$I$24</f>
        <v>5659.3372181000004</v>
      </c>
      <c r="W144" s="36">
        <f>SUMIFS(СВЦЭМ!$D$39:$D$782,СВЦЭМ!$A$39:$A$782,$A144,СВЦЭМ!$B$39:$B$782,W$119)+'СЕТ СН'!$I$14+СВЦЭМ!$D$10+'СЕТ СН'!$I$5-'СЕТ СН'!$I$24</f>
        <v>5664.0952618199999</v>
      </c>
      <c r="X144" s="36">
        <f>SUMIFS(СВЦЭМ!$D$39:$D$782,СВЦЭМ!$A$39:$A$782,$A144,СВЦЭМ!$B$39:$B$782,X$119)+'СЕТ СН'!$I$14+СВЦЭМ!$D$10+'СЕТ СН'!$I$5-'СЕТ СН'!$I$24</f>
        <v>5668.9782447899997</v>
      </c>
      <c r="Y144" s="36">
        <f>SUMIFS(СВЦЭМ!$D$39:$D$782,СВЦЭМ!$A$39:$A$782,$A144,СВЦЭМ!$B$39:$B$782,Y$119)+'СЕТ СН'!$I$14+СВЦЭМ!$D$10+'СЕТ СН'!$I$5-'СЕТ СН'!$I$24</f>
        <v>5792.7753730799996</v>
      </c>
    </row>
    <row r="145" spans="1:27" ht="15.75" x14ac:dyDescent="0.2">
      <c r="A145" s="35">
        <f t="shared" si="3"/>
        <v>45011</v>
      </c>
      <c r="B145" s="36">
        <f>SUMIFS(СВЦЭМ!$D$39:$D$782,СВЦЭМ!$A$39:$A$782,$A145,СВЦЭМ!$B$39:$B$782,B$119)+'СЕТ СН'!$I$14+СВЦЭМ!$D$10+'СЕТ СН'!$I$5-'СЕТ СН'!$I$24</f>
        <v>5847.0148667699996</v>
      </c>
      <c r="C145" s="36">
        <f>SUMIFS(СВЦЭМ!$D$39:$D$782,СВЦЭМ!$A$39:$A$782,$A145,СВЦЭМ!$B$39:$B$782,C$119)+'СЕТ СН'!$I$14+СВЦЭМ!$D$10+'СЕТ СН'!$I$5-'СЕТ СН'!$I$24</f>
        <v>5897.5822939500003</v>
      </c>
      <c r="D145" s="36">
        <f>SUMIFS(СВЦЭМ!$D$39:$D$782,СВЦЭМ!$A$39:$A$782,$A145,СВЦЭМ!$B$39:$B$782,D$119)+'СЕТ СН'!$I$14+СВЦЭМ!$D$10+'СЕТ СН'!$I$5-'СЕТ СН'!$I$24</f>
        <v>5925.76754136</v>
      </c>
      <c r="E145" s="36">
        <f>SUMIFS(СВЦЭМ!$D$39:$D$782,СВЦЭМ!$A$39:$A$782,$A145,СВЦЭМ!$B$39:$B$782,E$119)+'СЕТ СН'!$I$14+СВЦЭМ!$D$10+'СЕТ СН'!$I$5-'СЕТ СН'!$I$24</f>
        <v>5918.65453265</v>
      </c>
      <c r="F145" s="36">
        <f>SUMIFS(СВЦЭМ!$D$39:$D$782,СВЦЭМ!$A$39:$A$782,$A145,СВЦЭМ!$B$39:$B$782,F$119)+'СЕТ СН'!$I$14+СВЦЭМ!$D$10+'СЕТ СН'!$I$5-'СЕТ СН'!$I$24</f>
        <v>5930.5863653500001</v>
      </c>
      <c r="G145" s="36">
        <f>SUMIFS(СВЦЭМ!$D$39:$D$782,СВЦЭМ!$A$39:$A$782,$A145,СВЦЭМ!$B$39:$B$782,G$119)+'СЕТ СН'!$I$14+СВЦЭМ!$D$10+'СЕТ СН'!$I$5-'СЕТ СН'!$I$24</f>
        <v>5917.4647775699996</v>
      </c>
      <c r="H145" s="36">
        <f>SUMIFS(СВЦЭМ!$D$39:$D$782,СВЦЭМ!$A$39:$A$782,$A145,СВЦЭМ!$B$39:$B$782,H$119)+'СЕТ СН'!$I$14+СВЦЭМ!$D$10+'СЕТ СН'!$I$5-'СЕТ СН'!$I$24</f>
        <v>5902.5303213999996</v>
      </c>
      <c r="I145" s="36">
        <f>SUMIFS(СВЦЭМ!$D$39:$D$782,СВЦЭМ!$A$39:$A$782,$A145,СВЦЭМ!$B$39:$B$782,I$119)+'СЕТ СН'!$I$14+СВЦЭМ!$D$10+'СЕТ СН'!$I$5-'СЕТ СН'!$I$24</f>
        <v>5869.4147466800005</v>
      </c>
      <c r="J145" s="36">
        <f>SUMIFS(СВЦЭМ!$D$39:$D$782,СВЦЭМ!$A$39:$A$782,$A145,СВЦЭМ!$B$39:$B$782,J$119)+'СЕТ СН'!$I$14+СВЦЭМ!$D$10+'СЕТ СН'!$I$5-'СЕТ СН'!$I$24</f>
        <v>5828.1025327200005</v>
      </c>
      <c r="K145" s="36">
        <f>SUMIFS(СВЦЭМ!$D$39:$D$782,СВЦЭМ!$A$39:$A$782,$A145,СВЦЭМ!$B$39:$B$782,K$119)+'СЕТ СН'!$I$14+СВЦЭМ!$D$10+'СЕТ СН'!$I$5-'СЕТ СН'!$I$24</f>
        <v>5761.5520579800004</v>
      </c>
      <c r="L145" s="36">
        <f>SUMIFS(СВЦЭМ!$D$39:$D$782,СВЦЭМ!$A$39:$A$782,$A145,СВЦЭМ!$B$39:$B$782,L$119)+'СЕТ СН'!$I$14+СВЦЭМ!$D$10+'СЕТ СН'!$I$5-'СЕТ СН'!$I$24</f>
        <v>5733.9779900699996</v>
      </c>
      <c r="M145" s="36">
        <f>SUMIFS(СВЦЭМ!$D$39:$D$782,СВЦЭМ!$A$39:$A$782,$A145,СВЦЭМ!$B$39:$B$782,M$119)+'СЕТ СН'!$I$14+СВЦЭМ!$D$10+'СЕТ СН'!$I$5-'СЕТ СН'!$I$24</f>
        <v>5733.6232783900005</v>
      </c>
      <c r="N145" s="36">
        <f>SUMIFS(СВЦЭМ!$D$39:$D$782,СВЦЭМ!$A$39:$A$782,$A145,СВЦЭМ!$B$39:$B$782,N$119)+'СЕТ СН'!$I$14+СВЦЭМ!$D$10+'СЕТ СН'!$I$5-'СЕТ СН'!$I$24</f>
        <v>5775.0718057800004</v>
      </c>
      <c r="O145" s="36">
        <f>SUMIFS(СВЦЭМ!$D$39:$D$782,СВЦЭМ!$A$39:$A$782,$A145,СВЦЭМ!$B$39:$B$782,O$119)+'СЕТ СН'!$I$14+СВЦЭМ!$D$10+'СЕТ СН'!$I$5-'СЕТ СН'!$I$24</f>
        <v>5820.5925606999999</v>
      </c>
      <c r="P145" s="36">
        <f>SUMIFS(СВЦЭМ!$D$39:$D$782,СВЦЭМ!$A$39:$A$782,$A145,СВЦЭМ!$B$39:$B$782,P$119)+'СЕТ СН'!$I$14+СВЦЭМ!$D$10+'СЕТ СН'!$I$5-'СЕТ СН'!$I$24</f>
        <v>5834.9941263999999</v>
      </c>
      <c r="Q145" s="36">
        <f>SUMIFS(СВЦЭМ!$D$39:$D$782,СВЦЭМ!$A$39:$A$782,$A145,СВЦЭМ!$B$39:$B$782,Q$119)+'СЕТ СН'!$I$14+СВЦЭМ!$D$10+'СЕТ СН'!$I$5-'СЕТ СН'!$I$24</f>
        <v>5848.8567906799999</v>
      </c>
      <c r="R145" s="36">
        <f>SUMIFS(СВЦЭМ!$D$39:$D$782,СВЦЭМ!$A$39:$A$782,$A145,СВЦЭМ!$B$39:$B$782,R$119)+'СЕТ СН'!$I$14+СВЦЭМ!$D$10+'СЕТ СН'!$I$5-'СЕТ СН'!$I$24</f>
        <v>5832.4361799899998</v>
      </c>
      <c r="S145" s="36">
        <f>SUMIFS(СВЦЭМ!$D$39:$D$782,СВЦЭМ!$A$39:$A$782,$A145,СВЦЭМ!$B$39:$B$782,S$119)+'СЕТ СН'!$I$14+СВЦЭМ!$D$10+'СЕТ СН'!$I$5-'СЕТ СН'!$I$24</f>
        <v>5805.3137802600004</v>
      </c>
      <c r="T145" s="36">
        <f>SUMIFS(СВЦЭМ!$D$39:$D$782,СВЦЭМ!$A$39:$A$782,$A145,СВЦЭМ!$B$39:$B$782,T$119)+'СЕТ СН'!$I$14+СВЦЭМ!$D$10+'СЕТ СН'!$I$5-'СЕТ СН'!$I$24</f>
        <v>5782.6112303400005</v>
      </c>
      <c r="U145" s="36">
        <f>SUMIFS(СВЦЭМ!$D$39:$D$782,СВЦЭМ!$A$39:$A$782,$A145,СВЦЭМ!$B$39:$B$782,U$119)+'СЕТ СН'!$I$14+СВЦЭМ!$D$10+'СЕТ СН'!$I$5-'СЕТ СН'!$I$24</f>
        <v>5742.0555648600002</v>
      </c>
      <c r="V145" s="36">
        <f>SUMIFS(СВЦЭМ!$D$39:$D$782,СВЦЭМ!$A$39:$A$782,$A145,СВЦЭМ!$B$39:$B$782,V$119)+'СЕТ СН'!$I$14+СВЦЭМ!$D$10+'СЕТ СН'!$I$5-'СЕТ СН'!$I$24</f>
        <v>5707.9300720600004</v>
      </c>
      <c r="W145" s="36">
        <f>SUMIFS(СВЦЭМ!$D$39:$D$782,СВЦЭМ!$A$39:$A$782,$A145,СВЦЭМ!$B$39:$B$782,W$119)+'СЕТ СН'!$I$14+СВЦЭМ!$D$10+'СЕТ СН'!$I$5-'СЕТ СН'!$I$24</f>
        <v>5719.03838851</v>
      </c>
      <c r="X145" s="36">
        <f>SUMIFS(СВЦЭМ!$D$39:$D$782,СВЦЭМ!$A$39:$A$782,$A145,СВЦЭМ!$B$39:$B$782,X$119)+'СЕТ СН'!$I$14+СВЦЭМ!$D$10+'СЕТ СН'!$I$5-'СЕТ СН'!$I$24</f>
        <v>5746.6509531400006</v>
      </c>
      <c r="Y145" s="36">
        <f>SUMIFS(СВЦЭМ!$D$39:$D$782,СВЦЭМ!$A$39:$A$782,$A145,СВЦЭМ!$B$39:$B$782,Y$119)+'СЕТ СН'!$I$14+СВЦЭМ!$D$10+'СЕТ СН'!$I$5-'СЕТ СН'!$I$24</f>
        <v>5798.6064432700005</v>
      </c>
    </row>
    <row r="146" spans="1:27" ht="15.75" x14ac:dyDescent="0.2">
      <c r="A146" s="35">
        <f t="shared" si="3"/>
        <v>45012</v>
      </c>
      <c r="B146" s="36">
        <f>SUMIFS(СВЦЭМ!$D$39:$D$782,СВЦЭМ!$A$39:$A$782,$A146,СВЦЭМ!$B$39:$B$782,B$119)+'СЕТ СН'!$I$14+СВЦЭМ!$D$10+'СЕТ СН'!$I$5-'СЕТ СН'!$I$24</f>
        <v>5833.0606963999999</v>
      </c>
      <c r="C146" s="36">
        <f>SUMIFS(СВЦЭМ!$D$39:$D$782,СВЦЭМ!$A$39:$A$782,$A146,СВЦЭМ!$B$39:$B$782,C$119)+'СЕТ СН'!$I$14+СВЦЭМ!$D$10+'СЕТ СН'!$I$5-'СЕТ СН'!$I$24</f>
        <v>5845.8770177400002</v>
      </c>
      <c r="D146" s="36">
        <f>SUMIFS(СВЦЭМ!$D$39:$D$782,СВЦЭМ!$A$39:$A$782,$A146,СВЦЭМ!$B$39:$B$782,D$119)+'СЕТ СН'!$I$14+СВЦЭМ!$D$10+'СЕТ СН'!$I$5-'СЕТ СН'!$I$24</f>
        <v>5876.6815741999999</v>
      </c>
      <c r="E146" s="36">
        <f>SUMIFS(СВЦЭМ!$D$39:$D$782,СВЦЭМ!$A$39:$A$782,$A146,СВЦЭМ!$B$39:$B$782,E$119)+'СЕТ СН'!$I$14+СВЦЭМ!$D$10+'СЕТ СН'!$I$5-'СЕТ СН'!$I$24</f>
        <v>5877.4848256100004</v>
      </c>
      <c r="F146" s="36">
        <f>SUMIFS(СВЦЭМ!$D$39:$D$782,СВЦЭМ!$A$39:$A$782,$A146,СВЦЭМ!$B$39:$B$782,F$119)+'СЕТ СН'!$I$14+СВЦЭМ!$D$10+'СЕТ СН'!$I$5-'СЕТ СН'!$I$24</f>
        <v>5896.3297556199996</v>
      </c>
      <c r="G146" s="36">
        <f>SUMIFS(СВЦЭМ!$D$39:$D$782,СВЦЭМ!$A$39:$A$782,$A146,СВЦЭМ!$B$39:$B$782,G$119)+'СЕТ СН'!$I$14+СВЦЭМ!$D$10+'СЕТ СН'!$I$5-'СЕТ СН'!$I$24</f>
        <v>5868.1669275900003</v>
      </c>
      <c r="H146" s="36">
        <f>SUMIFS(СВЦЭМ!$D$39:$D$782,СВЦЭМ!$A$39:$A$782,$A146,СВЦЭМ!$B$39:$B$782,H$119)+'СЕТ СН'!$I$14+СВЦЭМ!$D$10+'СЕТ СН'!$I$5-'СЕТ СН'!$I$24</f>
        <v>5878.0803026399999</v>
      </c>
      <c r="I146" s="36">
        <f>SUMIFS(СВЦЭМ!$D$39:$D$782,СВЦЭМ!$A$39:$A$782,$A146,СВЦЭМ!$B$39:$B$782,I$119)+'СЕТ СН'!$I$14+СВЦЭМ!$D$10+'СЕТ СН'!$I$5-'СЕТ СН'!$I$24</f>
        <v>5749.4401510200005</v>
      </c>
      <c r="J146" s="36">
        <f>SUMIFS(СВЦЭМ!$D$39:$D$782,СВЦЭМ!$A$39:$A$782,$A146,СВЦЭМ!$B$39:$B$782,J$119)+'СЕТ СН'!$I$14+СВЦЭМ!$D$10+'СЕТ СН'!$I$5-'СЕТ СН'!$I$24</f>
        <v>5758.9630037400002</v>
      </c>
      <c r="K146" s="36">
        <f>SUMIFS(СВЦЭМ!$D$39:$D$782,СВЦЭМ!$A$39:$A$782,$A146,СВЦЭМ!$B$39:$B$782,K$119)+'СЕТ СН'!$I$14+СВЦЭМ!$D$10+'СЕТ СН'!$I$5-'СЕТ СН'!$I$24</f>
        <v>5753.1909682200003</v>
      </c>
      <c r="L146" s="36">
        <f>SUMIFS(СВЦЭМ!$D$39:$D$782,СВЦЭМ!$A$39:$A$782,$A146,СВЦЭМ!$B$39:$B$782,L$119)+'СЕТ СН'!$I$14+СВЦЭМ!$D$10+'СЕТ СН'!$I$5-'СЕТ СН'!$I$24</f>
        <v>5750.2907143499997</v>
      </c>
      <c r="M146" s="36">
        <f>SUMIFS(СВЦЭМ!$D$39:$D$782,СВЦЭМ!$A$39:$A$782,$A146,СВЦЭМ!$B$39:$B$782,M$119)+'СЕТ СН'!$I$14+СВЦЭМ!$D$10+'СЕТ СН'!$I$5-'СЕТ СН'!$I$24</f>
        <v>5760.5631013700004</v>
      </c>
      <c r="N146" s="36">
        <f>SUMIFS(СВЦЭМ!$D$39:$D$782,СВЦЭМ!$A$39:$A$782,$A146,СВЦЭМ!$B$39:$B$782,N$119)+'СЕТ СН'!$I$14+СВЦЭМ!$D$10+'СЕТ СН'!$I$5-'СЕТ СН'!$I$24</f>
        <v>5780.5580165299998</v>
      </c>
      <c r="O146" s="36">
        <f>SUMIFS(СВЦЭМ!$D$39:$D$782,СВЦЭМ!$A$39:$A$782,$A146,СВЦЭМ!$B$39:$B$782,O$119)+'СЕТ СН'!$I$14+СВЦЭМ!$D$10+'СЕТ СН'!$I$5-'СЕТ СН'!$I$24</f>
        <v>5817.57594728</v>
      </c>
      <c r="P146" s="36">
        <f>SUMIFS(СВЦЭМ!$D$39:$D$782,СВЦЭМ!$A$39:$A$782,$A146,СВЦЭМ!$B$39:$B$782,P$119)+'СЕТ СН'!$I$14+СВЦЭМ!$D$10+'СЕТ СН'!$I$5-'СЕТ СН'!$I$24</f>
        <v>5828.3802720800004</v>
      </c>
      <c r="Q146" s="36">
        <f>SUMIFS(СВЦЭМ!$D$39:$D$782,СВЦЭМ!$A$39:$A$782,$A146,СВЦЭМ!$B$39:$B$782,Q$119)+'СЕТ СН'!$I$14+СВЦЭМ!$D$10+'СЕТ СН'!$I$5-'СЕТ СН'!$I$24</f>
        <v>5827.8154545400002</v>
      </c>
      <c r="R146" s="36">
        <f>SUMIFS(СВЦЭМ!$D$39:$D$782,СВЦЭМ!$A$39:$A$782,$A146,СВЦЭМ!$B$39:$B$782,R$119)+'СЕТ СН'!$I$14+СВЦЭМ!$D$10+'СЕТ СН'!$I$5-'СЕТ СН'!$I$24</f>
        <v>5808.3455740899999</v>
      </c>
      <c r="S146" s="36">
        <f>SUMIFS(СВЦЭМ!$D$39:$D$782,СВЦЭМ!$A$39:$A$782,$A146,СВЦЭМ!$B$39:$B$782,S$119)+'СЕТ СН'!$I$14+СВЦЭМ!$D$10+'СЕТ СН'!$I$5-'СЕТ СН'!$I$24</f>
        <v>5809.6559403900001</v>
      </c>
      <c r="T146" s="36">
        <f>SUMIFS(СВЦЭМ!$D$39:$D$782,СВЦЭМ!$A$39:$A$782,$A146,СВЦЭМ!$B$39:$B$782,T$119)+'СЕТ СН'!$I$14+СВЦЭМ!$D$10+'СЕТ СН'!$I$5-'СЕТ СН'!$I$24</f>
        <v>5797.8297339600003</v>
      </c>
      <c r="U146" s="36">
        <f>SUMIFS(СВЦЭМ!$D$39:$D$782,СВЦЭМ!$A$39:$A$782,$A146,СВЦЭМ!$B$39:$B$782,U$119)+'СЕТ СН'!$I$14+СВЦЭМ!$D$10+'СЕТ СН'!$I$5-'СЕТ СН'!$I$24</f>
        <v>5738.2890568900002</v>
      </c>
      <c r="V146" s="36">
        <f>SUMIFS(СВЦЭМ!$D$39:$D$782,СВЦЭМ!$A$39:$A$782,$A146,СВЦЭМ!$B$39:$B$782,V$119)+'СЕТ СН'!$I$14+СВЦЭМ!$D$10+'СЕТ СН'!$I$5-'СЕТ СН'!$I$24</f>
        <v>5673.12271745</v>
      </c>
      <c r="W146" s="36">
        <f>SUMIFS(СВЦЭМ!$D$39:$D$782,СВЦЭМ!$A$39:$A$782,$A146,СВЦЭМ!$B$39:$B$782,W$119)+'СЕТ СН'!$I$14+СВЦЭМ!$D$10+'СЕТ СН'!$I$5-'СЕТ СН'!$I$24</f>
        <v>5692.0603477900004</v>
      </c>
      <c r="X146" s="36">
        <f>SUMIFS(СВЦЭМ!$D$39:$D$782,СВЦЭМ!$A$39:$A$782,$A146,СВЦЭМ!$B$39:$B$782,X$119)+'СЕТ СН'!$I$14+СВЦЭМ!$D$10+'СЕТ СН'!$I$5-'СЕТ СН'!$I$24</f>
        <v>5743.6295291500001</v>
      </c>
      <c r="Y146" s="36">
        <f>SUMIFS(СВЦЭМ!$D$39:$D$782,СВЦЭМ!$A$39:$A$782,$A146,СВЦЭМ!$B$39:$B$782,Y$119)+'СЕТ СН'!$I$14+СВЦЭМ!$D$10+'СЕТ СН'!$I$5-'СЕТ СН'!$I$24</f>
        <v>5759.3921951299999</v>
      </c>
    </row>
    <row r="147" spans="1:27" ht="15.75" x14ac:dyDescent="0.2">
      <c r="A147" s="35">
        <f t="shared" si="3"/>
        <v>45013</v>
      </c>
      <c r="B147" s="36">
        <f>SUMIFS(СВЦЭМ!$D$39:$D$782,СВЦЭМ!$A$39:$A$782,$A147,СВЦЭМ!$B$39:$B$782,B$119)+'СЕТ СН'!$I$14+СВЦЭМ!$D$10+'СЕТ СН'!$I$5-'СЕТ СН'!$I$24</f>
        <v>5676.3018816200001</v>
      </c>
      <c r="C147" s="36">
        <f>SUMIFS(СВЦЭМ!$D$39:$D$782,СВЦЭМ!$A$39:$A$782,$A147,СВЦЭМ!$B$39:$B$782,C$119)+'СЕТ СН'!$I$14+СВЦЭМ!$D$10+'СЕТ СН'!$I$5-'СЕТ СН'!$I$24</f>
        <v>5714.6434309899996</v>
      </c>
      <c r="D147" s="36">
        <f>SUMIFS(СВЦЭМ!$D$39:$D$782,СВЦЭМ!$A$39:$A$782,$A147,СВЦЭМ!$B$39:$B$782,D$119)+'СЕТ СН'!$I$14+СВЦЭМ!$D$10+'СЕТ СН'!$I$5-'СЕТ СН'!$I$24</f>
        <v>5766.5583096600003</v>
      </c>
      <c r="E147" s="36">
        <f>SUMIFS(СВЦЭМ!$D$39:$D$782,СВЦЭМ!$A$39:$A$782,$A147,СВЦЭМ!$B$39:$B$782,E$119)+'СЕТ СН'!$I$14+СВЦЭМ!$D$10+'СЕТ СН'!$I$5-'СЕТ СН'!$I$24</f>
        <v>5781.9841573800004</v>
      </c>
      <c r="F147" s="36">
        <f>SUMIFS(СВЦЭМ!$D$39:$D$782,СВЦЭМ!$A$39:$A$782,$A147,СВЦЭМ!$B$39:$B$782,F$119)+'СЕТ СН'!$I$14+СВЦЭМ!$D$10+'СЕТ СН'!$I$5-'СЕТ СН'!$I$24</f>
        <v>5780.6715545300003</v>
      </c>
      <c r="G147" s="36">
        <f>SUMIFS(СВЦЭМ!$D$39:$D$782,СВЦЭМ!$A$39:$A$782,$A147,СВЦЭМ!$B$39:$B$782,G$119)+'СЕТ СН'!$I$14+СВЦЭМ!$D$10+'СЕТ СН'!$I$5-'СЕТ СН'!$I$24</f>
        <v>5773.7557456300001</v>
      </c>
      <c r="H147" s="36">
        <f>SUMIFS(СВЦЭМ!$D$39:$D$782,СВЦЭМ!$A$39:$A$782,$A147,СВЦЭМ!$B$39:$B$782,H$119)+'СЕТ СН'!$I$14+СВЦЭМ!$D$10+'СЕТ СН'!$I$5-'СЕТ СН'!$I$24</f>
        <v>5700.8045186600002</v>
      </c>
      <c r="I147" s="36">
        <f>SUMIFS(СВЦЭМ!$D$39:$D$782,СВЦЭМ!$A$39:$A$782,$A147,СВЦЭМ!$B$39:$B$782,I$119)+'СЕТ СН'!$I$14+СВЦЭМ!$D$10+'СЕТ СН'!$I$5-'СЕТ СН'!$I$24</f>
        <v>5641.3931655699998</v>
      </c>
      <c r="J147" s="36">
        <f>SUMIFS(СВЦЭМ!$D$39:$D$782,СВЦЭМ!$A$39:$A$782,$A147,СВЦЭМ!$B$39:$B$782,J$119)+'СЕТ СН'!$I$14+СВЦЭМ!$D$10+'СЕТ СН'!$I$5-'СЕТ СН'!$I$24</f>
        <v>5666.5713444900002</v>
      </c>
      <c r="K147" s="36">
        <f>SUMIFS(СВЦЭМ!$D$39:$D$782,СВЦЭМ!$A$39:$A$782,$A147,СВЦЭМ!$B$39:$B$782,K$119)+'СЕТ СН'!$I$14+СВЦЭМ!$D$10+'СЕТ СН'!$I$5-'СЕТ СН'!$I$24</f>
        <v>5643.1514046600005</v>
      </c>
      <c r="L147" s="36">
        <f>SUMIFS(СВЦЭМ!$D$39:$D$782,СВЦЭМ!$A$39:$A$782,$A147,СВЦЭМ!$B$39:$B$782,L$119)+'СЕТ СН'!$I$14+СВЦЭМ!$D$10+'СЕТ СН'!$I$5-'СЕТ СН'!$I$24</f>
        <v>5639.2924261200005</v>
      </c>
      <c r="M147" s="36">
        <f>SUMIFS(СВЦЭМ!$D$39:$D$782,СВЦЭМ!$A$39:$A$782,$A147,СВЦЭМ!$B$39:$B$782,M$119)+'СЕТ СН'!$I$14+СВЦЭМ!$D$10+'СЕТ СН'!$I$5-'СЕТ СН'!$I$24</f>
        <v>5624.6786563300002</v>
      </c>
      <c r="N147" s="36">
        <f>SUMIFS(СВЦЭМ!$D$39:$D$782,СВЦЭМ!$A$39:$A$782,$A147,СВЦЭМ!$B$39:$B$782,N$119)+'СЕТ СН'!$I$14+СВЦЭМ!$D$10+'СЕТ СН'!$I$5-'СЕТ СН'!$I$24</f>
        <v>5631.79499691</v>
      </c>
      <c r="O147" s="36">
        <f>SUMIFS(СВЦЭМ!$D$39:$D$782,СВЦЭМ!$A$39:$A$782,$A147,СВЦЭМ!$B$39:$B$782,O$119)+'СЕТ СН'!$I$14+СВЦЭМ!$D$10+'СЕТ СН'!$I$5-'СЕТ СН'!$I$24</f>
        <v>5654.4283518600005</v>
      </c>
      <c r="P147" s="36">
        <f>SUMIFS(СВЦЭМ!$D$39:$D$782,СВЦЭМ!$A$39:$A$782,$A147,СВЦЭМ!$B$39:$B$782,P$119)+'СЕТ СН'!$I$14+СВЦЭМ!$D$10+'СЕТ СН'!$I$5-'СЕТ СН'!$I$24</f>
        <v>5665.9327133000006</v>
      </c>
      <c r="Q147" s="36">
        <f>SUMIFS(СВЦЭМ!$D$39:$D$782,СВЦЭМ!$A$39:$A$782,$A147,СВЦЭМ!$B$39:$B$782,Q$119)+'СЕТ СН'!$I$14+СВЦЭМ!$D$10+'СЕТ СН'!$I$5-'СЕТ СН'!$I$24</f>
        <v>5680.41038063</v>
      </c>
      <c r="R147" s="36">
        <f>SUMIFS(СВЦЭМ!$D$39:$D$782,СВЦЭМ!$A$39:$A$782,$A147,СВЦЭМ!$B$39:$B$782,R$119)+'СЕТ СН'!$I$14+СВЦЭМ!$D$10+'СЕТ СН'!$I$5-'СЕТ СН'!$I$24</f>
        <v>5676.8157359400002</v>
      </c>
      <c r="S147" s="36">
        <f>SUMIFS(СВЦЭМ!$D$39:$D$782,СВЦЭМ!$A$39:$A$782,$A147,СВЦЭМ!$B$39:$B$782,S$119)+'СЕТ СН'!$I$14+СВЦЭМ!$D$10+'СЕТ СН'!$I$5-'СЕТ СН'!$I$24</f>
        <v>5667.2510947600003</v>
      </c>
      <c r="T147" s="36">
        <f>SUMIFS(СВЦЭМ!$D$39:$D$782,СВЦЭМ!$A$39:$A$782,$A147,СВЦЭМ!$B$39:$B$782,T$119)+'СЕТ СН'!$I$14+СВЦЭМ!$D$10+'СЕТ СН'!$I$5-'СЕТ СН'!$I$24</f>
        <v>5646.1548057300006</v>
      </c>
      <c r="U147" s="36">
        <f>SUMIFS(СВЦЭМ!$D$39:$D$782,СВЦЭМ!$A$39:$A$782,$A147,СВЦЭМ!$B$39:$B$782,U$119)+'СЕТ СН'!$I$14+СВЦЭМ!$D$10+'СЕТ СН'!$I$5-'СЕТ СН'!$I$24</f>
        <v>5596.8719118899999</v>
      </c>
      <c r="V147" s="36">
        <f>SUMIFS(СВЦЭМ!$D$39:$D$782,СВЦЭМ!$A$39:$A$782,$A147,СВЦЭМ!$B$39:$B$782,V$119)+'СЕТ СН'!$I$14+СВЦЭМ!$D$10+'СЕТ СН'!$I$5-'СЕТ СН'!$I$24</f>
        <v>5594.1894540100002</v>
      </c>
      <c r="W147" s="36">
        <f>SUMIFS(СВЦЭМ!$D$39:$D$782,СВЦЭМ!$A$39:$A$782,$A147,СВЦЭМ!$B$39:$B$782,W$119)+'СЕТ СН'!$I$14+СВЦЭМ!$D$10+'СЕТ СН'!$I$5-'СЕТ СН'!$I$24</f>
        <v>5594.8759173600001</v>
      </c>
      <c r="X147" s="36">
        <f>SUMIFS(СВЦЭМ!$D$39:$D$782,СВЦЭМ!$A$39:$A$782,$A147,СВЦЭМ!$B$39:$B$782,X$119)+'СЕТ СН'!$I$14+СВЦЭМ!$D$10+'СЕТ СН'!$I$5-'СЕТ СН'!$I$24</f>
        <v>5626.1994382900002</v>
      </c>
      <c r="Y147" s="36">
        <f>SUMIFS(СВЦЭМ!$D$39:$D$782,СВЦЭМ!$A$39:$A$782,$A147,СВЦЭМ!$B$39:$B$782,Y$119)+'СЕТ СН'!$I$14+СВЦЭМ!$D$10+'СЕТ СН'!$I$5-'СЕТ СН'!$I$24</f>
        <v>5663.4208698100001</v>
      </c>
    </row>
    <row r="148" spans="1:27" ht="15.75" x14ac:dyDescent="0.2">
      <c r="A148" s="35">
        <f t="shared" si="3"/>
        <v>45014</v>
      </c>
      <c r="B148" s="36">
        <f>SUMIFS(СВЦЭМ!$D$39:$D$782,СВЦЭМ!$A$39:$A$782,$A148,СВЦЭМ!$B$39:$B$782,B$119)+'СЕТ СН'!$I$14+СВЦЭМ!$D$10+'СЕТ СН'!$I$5-'СЕТ СН'!$I$24</f>
        <v>5689.9252531000002</v>
      </c>
      <c r="C148" s="36">
        <f>SUMIFS(СВЦЭМ!$D$39:$D$782,СВЦЭМ!$A$39:$A$782,$A148,СВЦЭМ!$B$39:$B$782,C$119)+'СЕТ СН'!$I$14+СВЦЭМ!$D$10+'СЕТ СН'!$I$5-'СЕТ СН'!$I$24</f>
        <v>5732.5625564299999</v>
      </c>
      <c r="D148" s="36">
        <f>SUMIFS(СВЦЭМ!$D$39:$D$782,СВЦЭМ!$A$39:$A$782,$A148,СВЦЭМ!$B$39:$B$782,D$119)+'СЕТ СН'!$I$14+СВЦЭМ!$D$10+'СЕТ СН'!$I$5-'СЕТ СН'!$I$24</f>
        <v>5754.2559878600005</v>
      </c>
      <c r="E148" s="36">
        <f>SUMIFS(СВЦЭМ!$D$39:$D$782,СВЦЭМ!$A$39:$A$782,$A148,СВЦЭМ!$B$39:$B$782,E$119)+'СЕТ СН'!$I$14+СВЦЭМ!$D$10+'СЕТ СН'!$I$5-'СЕТ СН'!$I$24</f>
        <v>5747.0173605600003</v>
      </c>
      <c r="F148" s="36">
        <f>SUMIFS(СВЦЭМ!$D$39:$D$782,СВЦЭМ!$A$39:$A$782,$A148,СВЦЭМ!$B$39:$B$782,F$119)+'СЕТ СН'!$I$14+СВЦЭМ!$D$10+'СЕТ СН'!$I$5-'СЕТ СН'!$I$24</f>
        <v>5768.1330440800002</v>
      </c>
      <c r="G148" s="36">
        <f>SUMIFS(СВЦЭМ!$D$39:$D$782,СВЦЭМ!$A$39:$A$782,$A148,СВЦЭМ!$B$39:$B$782,G$119)+'СЕТ СН'!$I$14+СВЦЭМ!$D$10+'СЕТ СН'!$I$5-'СЕТ СН'!$I$24</f>
        <v>5731.9841216700006</v>
      </c>
      <c r="H148" s="36">
        <f>SUMIFS(СВЦЭМ!$D$39:$D$782,СВЦЭМ!$A$39:$A$782,$A148,СВЦЭМ!$B$39:$B$782,H$119)+'СЕТ СН'!$I$14+СВЦЭМ!$D$10+'СЕТ СН'!$I$5-'СЕТ СН'!$I$24</f>
        <v>5685.4146970199999</v>
      </c>
      <c r="I148" s="36">
        <f>SUMIFS(СВЦЭМ!$D$39:$D$782,СВЦЭМ!$A$39:$A$782,$A148,СВЦЭМ!$B$39:$B$782,I$119)+'СЕТ СН'!$I$14+СВЦЭМ!$D$10+'СЕТ СН'!$I$5-'СЕТ СН'!$I$24</f>
        <v>5671.3825750300002</v>
      </c>
      <c r="J148" s="36">
        <f>SUMIFS(СВЦЭМ!$D$39:$D$782,СВЦЭМ!$A$39:$A$782,$A148,СВЦЭМ!$B$39:$B$782,J$119)+'СЕТ СН'!$I$14+СВЦЭМ!$D$10+'СЕТ СН'!$I$5-'СЕТ СН'!$I$24</f>
        <v>5670.3309167300004</v>
      </c>
      <c r="K148" s="36">
        <f>SUMIFS(СВЦЭМ!$D$39:$D$782,СВЦЭМ!$A$39:$A$782,$A148,СВЦЭМ!$B$39:$B$782,K$119)+'СЕТ СН'!$I$14+СВЦЭМ!$D$10+'СЕТ СН'!$I$5-'СЕТ СН'!$I$24</f>
        <v>5657.2534696500006</v>
      </c>
      <c r="L148" s="36">
        <f>SUMIFS(СВЦЭМ!$D$39:$D$782,СВЦЭМ!$A$39:$A$782,$A148,СВЦЭМ!$B$39:$B$782,L$119)+'СЕТ СН'!$I$14+СВЦЭМ!$D$10+'СЕТ СН'!$I$5-'СЕТ СН'!$I$24</f>
        <v>5658.9636941200006</v>
      </c>
      <c r="M148" s="36">
        <f>SUMIFS(СВЦЭМ!$D$39:$D$782,СВЦЭМ!$A$39:$A$782,$A148,СВЦЭМ!$B$39:$B$782,M$119)+'СЕТ СН'!$I$14+СВЦЭМ!$D$10+'СЕТ СН'!$I$5-'СЕТ СН'!$I$24</f>
        <v>5698.5057776000003</v>
      </c>
      <c r="N148" s="36">
        <f>SUMIFS(СВЦЭМ!$D$39:$D$782,СВЦЭМ!$A$39:$A$782,$A148,СВЦЭМ!$B$39:$B$782,N$119)+'СЕТ СН'!$I$14+СВЦЭМ!$D$10+'СЕТ СН'!$I$5-'СЕТ СН'!$I$24</f>
        <v>5749.1859289700005</v>
      </c>
      <c r="O148" s="36">
        <f>SUMIFS(СВЦЭМ!$D$39:$D$782,СВЦЭМ!$A$39:$A$782,$A148,СВЦЭМ!$B$39:$B$782,O$119)+'СЕТ СН'!$I$14+СВЦЭМ!$D$10+'СЕТ СН'!$I$5-'СЕТ СН'!$I$24</f>
        <v>5767.7351543200002</v>
      </c>
      <c r="P148" s="36">
        <f>SUMIFS(СВЦЭМ!$D$39:$D$782,СВЦЭМ!$A$39:$A$782,$A148,СВЦЭМ!$B$39:$B$782,P$119)+'СЕТ СН'!$I$14+СВЦЭМ!$D$10+'СЕТ СН'!$I$5-'СЕТ СН'!$I$24</f>
        <v>5747.7033053200003</v>
      </c>
      <c r="Q148" s="36">
        <f>SUMIFS(СВЦЭМ!$D$39:$D$782,СВЦЭМ!$A$39:$A$782,$A148,СВЦЭМ!$B$39:$B$782,Q$119)+'СЕТ СН'!$I$14+СВЦЭМ!$D$10+'СЕТ СН'!$I$5-'СЕТ СН'!$I$24</f>
        <v>5762.2337580100002</v>
      </c>
      <c r="R148" s="36">
        <f>SUMIFS(СВЦЭМ!$D$39:$D$782,СВЦЭМ!$A$39:$A$782,$A148,СВЦЭМ!$B$39:$B$782,R$119)+'СЕТ СН'!$I$14+СВЦЭМ!$D$10+'СЕТ СН'!$I$5-'СЕТ СН'!$I$24</f>
        <v>5757.6626880800004</v>
      </c>
      <c r="S148" s="36">
        <f>SUMIFS(СВЦЭМ!$D$39:$D$782,СВЦЭМ!$A$39:$A$782,$A148,СВЦЭМ!$B$39:$B$782,S$119)+'СЕТ СН'!$I$14+СВЦЭМ!$D$10+'СЕТ СН'!$I$5-'СЕТ СН'!$I$24</f>
        <v>5750.6745365900006</v>
      </c>
      <c r="T148" s="36">
        <f>SUMIFS(СВЦЭМ!$D$39:$D$782,СВЦЭМ!$A$39:$A$782,$A148,СВЦЭМ!$B$39:$B$782,T$119)+'СЕТ СН'!$I$14+СВЦЭМ!$D$10+'СЕТ СН'!$I$5-'СЕТ СН'!$I$24</f>
        <v>5696.8092669100006</v>
      </c>
      <c r="U148" s="36">
        <f>SUMIFS(СВЦЭМ!$D$39:$D$782,СВЦЭМ!$A$39:$A$782,$A148,СВЦЭМ!$B$39:$B$782,U$119)+'СЕТ СН'!$I$14+СВЦЭМ!$D$10+'СЕТ СН'!$I$5-'СЕТ СН'!$I$24</f>
        <v>5650.1204626099998</v>
      </c>
      <c r="V148" s="36">
        <f>SUMIFS(СВЦЭМ!$D$39:$D$782,СВЦЭМ!$A$39:$A$782,$A148,СВЦЭМ!$B$39:$B$782,V$119)+'СЕТ СН'!$I$14+СВЦЭМ!$D$10+'СЕТ СН'!$I$5-'СЕТ СН'!$I$24</f>
        <v>5612.4245855400004</v>
      </c>
      <c r="W148" s="36">
        <f>SUMIFS(СВЦЭМ!$D$39:$D$782,СВЦЭМ!$A$39:$A$782,$A148,СВЦЭМ!$B$39:$B$782,W$119)+'СЕТ СН'!$I$14+СВЦЭМ!$D$10+'СЕТ СН'!$I$5-'СЕТ СН'!$I$24</f>
        <v>5610.6876050299998</v>
      </c>
      <c r="X148" s="36">
        <f>SUMIFS(СВЦЭМ!$D$39:$D$782,СВЦЭМ!$A$39:$A$782,$A148,СВЦЭМ!$B$39:$B$782,X$119)+'СЕТ СН'!$I$14+СВЦЭМ!$D$10+'СЕТ СН'!$I$5-'СЕТ СН'!$I$24</f>
        <v>5639.9324749300004</v>
      </c>
      <c r="Y148" s="36">
        <f>SUMIFS(СВЦЭМ!$D$39:$D$782,СВЦЭМ!$A$39:$A$782,$A148,СВЦЭМ!$B$39:$B$782,Y$119)+'СЕТ СН'!$I$14+СВЦЭМ!$D$10+'СЕТ СН'!$I$5-'СЕТ СН'!$I$24</f>
        <v>5638.0711528499996</v>
      </c>
    </row>
    <row r="149" spans="1:27" ht="15.75" x14ac:dyDescent="0.2">
      <c r="A149" s="35">
        <f t="shared" si="3"/>
        <v>45015</v>
      </c>
      <c r="B149" s="36">
        <f>SUMIFS(СВЦЭМ!$D$39:$D$782,СВЦЭМ!$A$39:$A$782,$A149,СВЦЭМ!$B$39:$B$782,B$119)+'СЕТ СН'!$I$14+СВЦЭМ!$D$10+'СЕТ СН'!$I$5-'СЕТ СН'!$I$24</f>
        <v>5583.3898038099996</v>
      </c>
      <c r="C149" s="36">
        <f>SUMIFS(СВЦЭМ!$D$39:$D$782,СВЦЭМ!$A$39:$A$782,$A149,СВЦЭМ!$B$39:$B$782,C$119)+'СЕТ СН'!$I$14+СВЦЭМ!$D$10+'СЕТ СН'!$I$5-'СЕТ СН'!$I$24</f>
        <v>5653.4675112599998</v>
      </c>
      <c r="D149" s="36">
        <f>SUMIFS(СВЦЭМ!$D$39:$D$782,СВЦЭМ!$A$39:$A$782,$A149,СВЦЭМ!$B$39:$B$782,D$119)+'СЕТ СН'!$I$14+СВЦЭМ!$D$10+'СЕТ СН'!$I$5-'СЕТ СН'!$I$24</f>
        <v>5662.6535704400003</v>
      </c>
      <c r="E149" s="36">
        <f>SUMIFS(СВЦЭМ!$D$39:$D$782,СВЦЭМ!$A$39:$A$782,$A149,СВЦЭМ!$B$39:$B$782,E$119)+'СЕТ СН'!$I$14+СВЦЭМ!$D$10+'СЕТ СН'!$I$5-'СЕТ СН'!$I$24</f>
        <v>5660.7781617300006</v>
      </c>
      <c r="F149" s="36">
        <f>SUMIFS(СВЦЭМ!$D$39:$D$782,СВЦЭМ!$A$39:$A$782,$A149,СВЦЭМ!$B$39:$B$782,F$119)+'СЕТ СН'!$I$14+СВЦЭМ!$D$10+'СЕТ СН'!$I$5-'СЕТ СН'!$I$24</f>
        <v>5659.8070651600001</v>
      </c>
      <c r="G149" s="36">
        <f>SUMIFS(СВЦЭМ!$D$39:$D$782,СВЦЭМ!$A$39:$A$782,$A149,СВЦЭМ!$B$39:$B$782,G$119)+'СЕТ СН'!$I$14+СВЦЭМ!$D$10+'СЕТ СН'!$I$5-'СЕТ СН'!$I$24</f>
        <v>5620.9220645799996</v>
      </c>
      <c r="H149" s="36">
        <f>SUMIFS(СВЦЭМ!$D$39:$D$782,СВЦЭМ!$A$39:$A$782,$A149,СВЦЭМ!$B$39:$B$782,H$119)+'СЕТ СН'!$I$14+СВЦЭМ!$D$10+'СЕТ СН'!$I$5-'СЕТ СН'!$I$24</f>
        <v>5609.7815879299997</v>
      </c>
      <c r="I149" s="36">
        <f>SUMIFS(СВЦЭМ!$D$39:$D$782,СВЦЭМ!$A$39:$A$782,$A149,СВЦЭМ!$B$39:$B$782,I$119)+'СЕТ СН'!$I$14+СВЦЭМ!$D$10+'СЕТ СН'!$I$5-'СЕТ СН'!$I$24</f>
        <v>5554.7864655600006</v>
      </c>
      <c r="J149" s="36">
        <f>SUMIFS(СВЦЭМ!$D$39:$D$782,СВЦЭМ!$A$39:$A$782,$A149,СВЦЭМ!$B$39:$B$782,J$119)+'СЕТ СН'!$I$14+СВЦЭМ!$D$10+'СЕТ СН'!$I$5-'СЕТ СН'!$I$24</f>
        <v>5520.3501570999997</v>
      </c>
      <c r="K149" s="36">
        <f>SUMIFS(СВЦЭМ!$D$39:$D$782,СВЦЭМ!$A$39:$A$782,$A149,СВЦЭМ!$B$39:$B$782,K$119)+'СЕТ СН'!$I$14+СВЦЭМ!$D$10+'СЕТ СН'!$I$5-'СЕТ СН'!$I$24</f>
        <v>5489.9169299200003</v>
      </c>
      <c r="L149" s="36">
        <f>SUMIFS(СВЦЭМ!$D$39:$D$782,СВЦЭМ!$A$39:$A$782,$A149,СВЦЭМ!$B$39:$B$782,L$119)+'СЕТ СН'!$I$14+СВЦЭМ!$D$10+'СЕТ СН'!$I$5-'СЕТ СН'!$I$24</f>
        <v>5498.6134484300001</v>
      </c>
      <c r="M149" s="36">
        <f>SUMIFS(СВЦЭМ!$D$39:$D$782,СВЦЭМ!$A$39:$A$782,$A149,СВЦЭМ!$B$39:$B$782,M$119)+'СЕТ СН'!$I$14+СВЦЭМ!$D$10+'СЕТ СН'!$I$5-'СЕТ СН'!$I$24</f>
        <v>5537.4313424299999</v>
      </c>
      <c r="N149" s="36">
        <f>SUMIFS(СВЦЭМ!$D$39:$D$782,СВЦЭМ!$A$39:$A$782,$A149,СВЦЭМ!$B$39:$B$782,N$119)+'СЕТ СН'!$I$14+СВЦЭМ!$D$10+'СЕТ СН'!$I$5-'СЕТ СН'!$I$24</f>
        <v>5574.7534969999997</v>
      </c>
      <c r="O149" s="36">
        <f>SUMIFS(СВЦЭМ!$D$39:$D$782,СВЦЭМ!$A$39:$A$782,$A149,СВЦЭМ!$B$39:$B$782,O$119)+'СЕТ СН'!$I$14+СВЦЭМ!$D$10+'СЕТ СН'!$I$5-'СЕТ СН'!$I$24</f>
        <v>5600.4429186899997</v>
      </c>
      <c r="P149" s="36">
        <f>SUMIFS(СВЦЭМ!$D$39:$D$782,СВЦЭМ!$A$39:$A$782,$A149,СВЦЭМ!$B$39:$B$782,P$119)+'СЕТ СН'!$I$14+СВЦЭМ!$D$10+'СЕТ СН'!$I$5-'СЕТ СН'!$I$24</f>
        <v>5615.9601629700001</v>
      </c>
      <c r="Q149" s="36">
        <f>SUMIFS(СВЦЭМ!$D$39:$D$782,СВЦЭМ!$A$39:$A$782,$A149,СВЦЭМ!$B$39:$B$782,Q$119)+'СЕТ СН'!$I$14+СВЦЭМ!$D$10+'СЕТ СН'!$I$5-'СЕТ СН'!$I$24</f>
        <v>5622.4291165000004</v>
      </c>
      <c r="R149" s="36">
        <f>SUMIFS(СВЦЭМ!$D$39:$D$782,СВЦЭМ!$A$39:$A$782,$A149,СВЦЭМ!$B$39:$B$782,R$119)+'СЕТ СН'!$I$14+СВЦЭМ!$D$10+'СЕТ СН'!$I$5-'СЕТ СН'!$I$24</f>
        <v>5621.3320176400002</v>
      </c>
      <c r="S149" s="36">
        <f>SUMIFS(СВЦЭМ!$D$39:$D$782,СВЦЭМ!$A$39:$A$782,$A149,СВЦЭМ!$B$39:$B$782,S$119)+'СЕТ СН'!$I$14+СВЦЭМ!$D$10+'СЕТ СН'!$I$5-'СЕТ СН'!$I$24</f>
        <v>5594.7717650699997</v>
      </c>
      <c r="T149" s="36">
        <f>SUMIFS(СВЦЭМ!$D$39:$D$782,СВЦЭМ!$A$39:$A$782,$A149,СВЦЭМ!$B$39:$B$782,T$119)+'СЕТ СН'!$I$14+СВЦЭМ!$D$10+'СЕТ СН'!$I$5-'СЕТ СН'!$I$24</f>
        <v>5552.7709161399998</v>
      </c>
      <c r="U149" s="36">
        <f>SUMIFS(СВЦЭМ!$D$39:$D$782,СВЦЭМ!$A$39:$A$782,$A149,СВЦЭМ!$B$39:$B$782,U$119)+'СЕТ СН'!$I$14+СВЦЭМ!$D$10+'СЕТ СН'!$I$5-'СЕТ СН'!$I$24</f>
        <v>5543.3450599099997</v>
      </c>
      <c r="V149" s="36">
        <f>SUMIFS(СВЦЭМ!$D$39:$D$782,СВЦЭМ!$A$39:$A$782,$A149,СВЦЭМ!$B$39:$B$782,V$119)+'СЕТ СН'!$I$14+СВЦЭМ!$D$10+'СЕТ СН'!$I$5-'СЕТ СН'!$I$24</f>
        <v>5506.2813656400003</v>
      </c>
      <c r="W149" s="36">
        <f>SUMIFS(СВЦЭМ!$D$39:$D$782,СВЦЭМ!$A$39:$A$782,$A149,СВЦЭМ!$B$39:$B$782,W$119)+'СЕТ СН'!$I$14+СВЦЭМ!$D$10+'СЕТ СН'!$I$5-'СЕТ СН'!$I$24</f>
        <v>5500.9916846800006</v>
      </c>
      <c r="X149" s="36">
        <f>SUMIFS(СВЦЭМ!$D$39:$D$782,СВЦЭМ!$A$39:$A$782,$A149,СВЦЭМ!$B$39:$B$782,X$119)+'СЕТ СН'!$I$14+СВЦЭМ!$D$10+'СЕТ СН'!$I$5-'СЕТ СН'!$I$24</f>
        <v>5531.4114107200003</v>
      </c>
      <c r="Y149" s="36">
        <f>SUMIFS(СВЦЭМ!$D$39:$D$782,СВЦЭМ!$A$39:$A$782,$A149,СВЦЭМ!$B$39:$B$782,Y$119)+'СЕТ СН'!$I$14+СВЦЭМ!$D$10+'СЕТ СН'!$I$5-'СЕТ СН'!$I$24</f>
        <v>5569.1316452999999</v>
      </c>
    </row>
    <row r="150" spans="1:27" ht="15.75" x14ac:dyDescent="0.2">
      <c r="A150" s="35">
        <f t="shared" si="3"/>
        <v>45016</v>
      </c>
      <c r="B150" s="36">
        <f>SUMIFS(СВЦЭМ!$D$39:$D$782,СВЦЭМ!$A$39:$A$782,$A150,СВЦЭМ!$B$39:$B$782,B$119)+'СЕТ СН'!$I$14+СВЦЭМ!$D$10+'СЕТ СН'!$I$5-'СЕТ СН'!$I$24</f>
        <v>5644.3627349600001</v>
      </c>
      <c r="C150" s="36">
        <f>SUMIFS(СВЦЭМ!$D$39:$D$782,СВЦЭМ!$A$39:$A$782,$A150,СВЦЭМ!$B$39:$B$782,C$119)+'СЕТ СН'!$I$14+СВЦЭМ!$D$10+'СЕТ СН'!$I$5-'СЕТ СН'!$I$24</f>
        <v>5596.1170624699998</v>
      </c>
      <c r="D150" s="36">
        <f>SUMIFS(СВЦЭМ!$D$39:$D$782,СВЦЭМ!$A$39:$A$782,$A150,СВЦЭМ!$B$39:$B$782,D$119)+'СЕТ СН'!$I$14+СВЦЭМ!$D$10+'СЕТ СН'!$I$5-'СЕТ СН'!$I$24</f>
        <v>5707.3249827600002</v>
      </c>
      <c r="E150" s="36">
        <f>SUMIFS(СВЦЭМ!$D$39:$D$782,СВЦЭМ!$A$39:$A$782,$A150,СВЦЭМ!$B$39:$B$782,E$119)+'СЕТ СН'!$I$14+СВЦЭМ!$D$10+'СЕТ СН'!$I$5-'СЕТ СН'!$I$24</f>
        <v>5701.2602226600002</v>
      </c>
      <c r="F150" s="36">
        <f>SUMIFS(СВЦЭМ!$D$39:$D$782,СВЦЭМ!$A$39:$A$782,$A150,СВЦЭМ!$B$39:$B$782,F$119)+'СЕТ СН'!$I$14+СВЦЭМ!$D$10+'СЕТ СН'!$I$5-'СЕТ СН'!$I$24</f>
        <v>5705.7847756900001</v>
      </c>
      <c r="G150" s="36">
        <f>SUMIFS(СВЦЭМ!$D$39:$D$782,СВЦЭМ!$A$39:$A$782,$A150,СВЦЭМ!$B$39:$B$782,G$119)+'СЕТ СН'!$I$14+СВЦЭМ!$D$10+'СЕТ СН'!$I$5-'СЕТ СН'!$I$24</f>
        <v>5687.5686842900004</v>
      </c>
      <c r="H150" s="36">
        <f>SUMIFS(СВЦЭМ!$D$39:$D$782,СВЦЭМ!$A$39:$A$782,$A150,СВЦЭМ!$B$39:$B$782,H$119)+'СЕТ СН'!$I$14+СВЦЭМ!$D$10+'СЕТ СН'!$I$5-'СЕТ СН'!$I$24</f>
        <v>5676.1964166400003</v>
      </c>
      <c r="I150" s="36">
        <f>SUMIFS(СВЦЭМ!$D$39:$D$782,СВЦЭМ!$A$39:$A$782,$A150,СВЦЭМ!$B$39:$B$782,I$119)+'СЕТ СН'!$I$14+СВЦЭМ!$D$10+'СЕТ СН'!$I$5-'СЕТ СН'!$I$24</f>
        <v>5603.2491427100003</v>
      </c>
      <c r="J150" s="36">
        <f>SUMIFS(СВЦЭМ!$D$39:$D$782,СВЦЭМ!$A$39:$A$782,$A150,СВЦЭМ!$B$39:$B$782,J$119)+'СЕТ СН'!$I$14+СВЦЭМ!$D$10+'СЕТ СН'!$I$5-'СЕТ СН'!$I$24</f>
        <v>5578.5304707100004</v>
      </c>
      <c r="K150" s="36">
        <f>SUMIFS(СВЦЭМ!$D$39:$D$782,СВЦЭМ!$A$39:$A$782,$A150,СВЦЭМ!$B$39:$B$782,K$119)+'СЕТ СН'!$I$14+СВЦЭМ!$D$10+'СЕТ СН'!$I$5-'СЕТ СН'!$I$24</f>
        <v>5544.4310809199997</v>
      </c>
      <c r="L150" s="36">
        <f>SUMIFS(СВЦЭМ!$D$39:$D$782,СВЦЭМ!$A$39:$A$782,$A150,СВЦЭМ!$B$39:$B$782,L$119)+'СЕТ СН'!$I$14+СВЦЭМ!$D$10+'СЕТ СН'!$I$5-'СЕТ СН'!$I$24</f>
        <v>5514.8673434100001</v>
      </c>
      <c r="M150" s="36">
        <f>SUMIFS(СВЦЭМ!$D$39:$D$782,СВЦЭМ!$A$39:$A$782,$A150,СВЦЭМ!$B$39:$B$782,M$119)+'СЕТ СН'!$I$14+СВЦЭМ!$D$10+'СЕТ СН'!$I$5-'СЕТ СН'!$I$24</f>
        <v>5504.6001143100002</v>
      </c>
      <c r="N150" s="36">
        <f>SUMIFS(СВЦЭМ!$D$39:$D$782,СВЦЭМ!$A$39:$A$782,$A150,СВЦЭМ!$B$39:$B$782,N$119)+'СЕТ СН'!$I$14+СВЦЭМ!$D$10+'СЕТ СН'!$I$5-'СЕТ СН'!$I$24</f>
        <v>5547.6816660499999</v>
      </c>
      <c r="O150" s="36">
        <f>SUMIFS(СВЦЭМ!$D$39:$D$782,СВЦЭМ!$A$39:$A$782,$A150,СВЦЭМ!$B$39:$B$782,O$119)+'СЕТ СН'!$I$14+СВЦЭМ!$D$10+'СЕТ СН'!$I$5-'СЕТ СН'!$I$24</f>
        <v>5576.1972476999999</v>
      </c>
      <c r="P150" s="36">
        <f>SUMIFS(СВЦЭМ!$D$39:$D$782,СВЦЭМ!$A$39:$A$782,$A150,СВЦЭМ!$B$39:$B$782,P$119)+'СЕТ СН'!$I$14+СВЦЭМ!$D$10+'СЕТ СН'!$I$5-'СЕТ СН'!$I$24</f>
        <v>5594.9013219500002</v>
      </c>
      <c r="Q150" s="36">
        <f>SUMIFS(СВЦЭМ!$D$39:$D$782,СВЦЭМ!$A$39:$A$782,$A150,СВЦЭМ!$B$39:$B$782,Q$119)+'СЕТ СН'!$I$14+СВЦЭМ!$D$10+'СЕТ СН'!$I$5-'СЕТ СН'!$I$24</f>
        <v>5589.1343875100001</v>
      </c>
      <c r="R150" s="36">
        <f>SUMIFS(СВЦЭМ!$D$39:$D$782,СВЦЭМ!$A$39:$A$782,$A150,СВЦЭМ!$B$39:$B$782,R$119)+'СЕТ СН'!$I$14+СВЦЭМ!$D$10+'СЕТ СН'!$I$5-'СЕТ СН'!$I$24</f>
        <v>5577.3660414599999</v>
      </c>
      <c r="S150" s="36">
        <f>SUMIFS(СВЦЭМ!$D$39:$D$782,СВЦЭМ!$A$39:$A$782,$A150,СВЦЭМ!$B$39:$B$782,S$119)+'СЕТ СН'!$I$14+СВЦЭМ!$D$10+'СЕТ СН'!$I$5-'СЕТ СН'!$I$24</f>
        <v>5558.1272896999999</v>
      </c>
      <c r="T150" s="36">
        <f>SUMIFS(СВЦЭМ!$D$39:$D$782,СВЦЭМ!$A$39:$A$782,$A150,СВЦЭМ!$B$39:$B$782,T$119)+'СЕТ СН'!$I$14+СВЦЭМ!$D$10+'СЕТ СН'!$I$5-'СЕТ СН'!$I$24</f>
        <v>5525.7974720800003</v>
      </c>
      <c r="U150" s="36">
        <f>SUMIFS(СВЦЭМ!$D$39:$D$782,СВЦЭМ!$A$39:$A$782,$A150,СВЦЭМ!$B$39:$B$782,U$119)+'СЕТ СН'!$I$14+СВЦЭМ!$D$10+'СЕТ СН'!$I$5-'СЕТ СН'!$I$24</f>
        <v>5507.9958415900001</v>
      </c>
      <c r="V150" s="36">
        <f>SUMIFS(СВЦЭМ!$D$39:$D$782,СВЦЭМ!$A$39:$A$782,$A150,СВЦЭМ!$B$39:$B$782,V$119)+'СЕТ СН'!$I$14+СВЦЭМ!$D$10+'СЕТ СН'!$I$5-'СЕТ СН'!$I$24</f>
        <v>5472.0473940600004</v>
      </c>
      <c r="W150" s="36">
        <f>SUMIFS(СВЦЭМ!$D$39:$D$782,СВЦЭМ!$A$39:$A$782,$A150,СВЦЭМ!$B$39:$B$782,W$119)+'СЕТ СН'!$I$14+СВЦЭМ!$D$10+'СЕТ СН'!$I$5-'СЕТ СН'!$I$24</f>
        <v>5467.6431592400004</v>
      </c>
      <c r="X150" s="36">
        <f>SUMIFS(СВЦЭМ!$D$39:$D$782,СВЦЭМ!$A$39:$A$782,$A150,СВЦЭМ!$B$39:$B$782,X$119)+'СЕТ СН'!$I$14+СВЦЭМ!$D$10+'СЕТ СН'!$I$5-'СЕТ СН'!$I$24</f>
        <v>5508.5252749600004</v>
      </c>
      <c r="Y150" s="36">
        <f>SUMIFS(СВЦЭМ!$D$39:$D$782,СВЦЭМ!$A$39:$A$782,$A150,СВЦЭМ!$B$39:$B$782,Y$119)+'СЕТ СН'!$I$14+СВЦЭМ!$D$10+'СЕТ СН'!$I$5-'СЕТ СН'!$I$24</f>
        <v>5494.6798779300007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01.03.2023</v>
      </c>
      <c r="B156" s="36">
        <f>SUMIFS(СВЦЭМ!$E$39:$E$782,СВЦЭМ!$A$39:$A$782,$A156,СВЦЭМ!$B$39:$B$782,B$155)+'СЕТ СН'!$F$15</f>
        <v>255.26629317000001</v>
      </c>
      <c r="C156" s="36">
        <f>SUMIFS(СВЦЭМ!$E$39:$E$782,СВЦЭМ!$A$39:$A$782,$A156,СВЦЭМ!$B$39:$B$782,C$155)+'СЕТ СН'!$F$15</f>
        <v>261.06179802000003</v>
      </c>
      <c r="D156" s="36">
        <f>SUMIFS(СВЦЭМ!$E$39:$E$782,СВЦЭМ!$A$39:$A$782,$A156,СВЦЭМ!$B$39:$B$782,D$155)+'СЕТ СН'!$F$15</f>
        <v>263.61296441000002</v>
      </c>
      <c r="E156" s="36">
        <f>SUMIFS(СВЦЭМ!$E$39:$E$782,СВЦЭМ!$A$39:$A$782,$A156,СВЦЭМ!$B$39:$B$782,E$155)+'СЕТ СН'!$F$15</f>
        <v>265.13590598000002</v>
      </c>
      <c r="F156" s="36">
        <f>SUMIFS(СВЦЭМ!$E$39:$E$782,СВЦЭМ!$A$39:$A$782,$A156,СВЦЭМ!$B$39:$B$782,F$155)+'СЕТ СН'!$F$15</f>
        <v>265.15928114000002</v>
      </c>
      <c r="G156" s="36">
        <f>SUMIFS(СВЦЭМ!$E$39:$E$782,СВЦЭМ!$A$39:$A$782,$A156,СВЦЭМ!$B$39:$B$782,G$155)+'СЕТ СН'!$F$15</f>
        <v>261.49968351000001</v>
      </c>
      <c r="H156" s="36">
        <f>SUMIFS(СВЦЭМ!$E$39:$E$782,СВЦЭМ!$A$39:$A$782,$A156,СВЦЭМ!$B$39:$B$782,H$155)+'СЕТ СН'!$F$15</f>
        <v>257.87195560999999</v>
      </c>
      <c r="I156" s="36">
        <f>SUMIFS(СВЦЭМ!$E$39:$E$782,СВЦЭМ!$A$39:$A$782,$A156,СВЦЭМ!$B$39:$B$782,I$155)+'СЕТ СН'!$F$15</f>
        <v>250.61453686999999</v>
      </c>
      <c r="J156" s="36">
        <f>SUMIFS(СВЦЭМ!$E$39:$E$782,СВЦЭМ!$A$39:$A$782,$A156,СВЦЭМ!$B$39:$B$782,J$155)+'СЕТ СН'!$F$15</f>
        <v>249.08439387000001</v>
      </c>
      <c r="K156" s="36">
        <f>SUMIFS(СВЦЭМ!$E$39:$E$782,СВЦЭМ!$A$39:$A$782,$A156,СВЦЭМ!$B$39:$B$782,K$155)+'СЕТ СН'!$F$15</f>
        <v>239.61096451</v>
      </c>
      <c r="L156" s="36">
        <f>SUMIFS(СВЦЭМ!$E$39:$E$782,СВЦЭМ!$A$39:$A$782,$A156,СВЦЭМ!$B$39:$B$782,L$155)+'СЕТ СН'!$F$15</f>
        <v>242.38607747</v>
      </c>
      <c r="M156" s="36">
        <f>SUMIFS(СВЦЭМ!$E$39:$E$782,СВЦЭМ!$A$39:$A$782,$A156,СВЦЭМ!$B$39:$B$782,M$155)+'СЕТ СН'!$F$15</f>
        <v>244.36384365999999</v>
      </c>
      <c r="N156" s="36">
        <f>SUMIFS(СВЦЭМ!$E$39:$E$782,СВЦЭМ!$A$39:$A$782,$A156,СВЦЭМ!$B$39:$B$782,N$155)+'СЕТ СН'!$F$15</f>
        <v>248.24677814</v>
      </c>
      <c r="O156" s="36">
        <f>SUMIFS(СВЦЭМ!$E$39:$E$782,СВЦЭМ!$A$39:$A$782,$A156,СВЦЭМ!$B$39:$B$782,O$155)+'СЕТ СН'!$F$15</f>
        <v>249.75009908000001</v>
      </c>
      <c r="P156" s="36">
        <f>SUMIFS(СВЦЭМ!$E$39:$E$782,СВЦЭМ!$A$39:$A$782,$A156,СВЦЭМ!$B$39:$B$782,P$155)+'СЕТ СН'!$F$15</f>
        <v>251.25599880999999</v>
      </c>
      <c r="Q156" s="36">
        <f>SUMIFS(СВЦЭМ!$E$39:$E$782,СВЦЭМ!$A$39:$A$782,$A156,СВЦЭМ!$B$39:$B$782,Q$155)+'СЕТ СН'!$F$15</f>
        <v>248.25244437999999</v>
      </c>
      <c r="R156" s="36">
        <f>SUMIFS(СВЦЭМ!$E$39:$E$782,СВЦЭМ!$A$39:$A$782,$A156,СВЦЭМ!$B$39:$B$782,R$155)+'СЕТ СН'!$F$15</f>
        <v>248.69721411</v>
      </c>
      <c r="S156" s="36">
        <f>SUMIFS(СВЦЭМ!$E$39:$E$782,СВЦЭМ!$A$39:$A$782,$A156,СВЦЭМ!$B$39:$B$782,S$155)+'СЕТ СН'!$F$15</f>
        <v>244.97882107999999</v>
      </c>
      <c r="T156" s="36">
        <f>SUMIFS(СВЦЭМ!$E$39:$E$782,СВЦЭМ!$A$39:$A$782,$A156,СВЦЭМ!$B$39:$B$782,T$155)+'СЕТ СН'!$F$15</f>
        <v>244.32681534</v>
      </c>
      <c r="U156" s="36">
        <f>SUMIFS(СВЦЭМ!$E$39:$E$782,СВЦЭМ!$A$39:$A$782,$A156,СВЦЭМ!$B$39:$B$782,U$155)+'СЕТ СН'!$F$15</f>
        <v>246.02854540999999</v>
      </c>
      <c r="V156" s="36">
        <f>SUMIFS(СВЦЭМ!$E$39:$E$782,СВЦЭМ!$A$39:$A$782,$A156,СВЦЭМ!$B$39:$B$782,V$155)+'СЕТ СН'!$F$15</f>
        <v>246.33052856</v>
      </c>
      <c r="W156" s="36">
        <f>SUMIFS(СВЦЭМ!$E$39:$E$782,СВЦЭМ!$A$39:$A$782,$A156,СВЦЭМ!$B$39:$B$782,W$155)+'СЕТ СН'!$F$15</f>
        <v>248.83858255000001</v>
      </c>
      <c r="X156" s="36">
        <f>SUMIFS(СВЦЭМ!$E$39:$E$782,СВЦЭМ!$A$39:$A$782,$A156,СВЦЭМ!$B$39:$B$782,X$155)+'СЕТ СН'!$F$15</f>
        <v>250.6509887</v>
      </c>
      <c r="Y156" s="36">
        <f>SUMIFS(СВЦЭМ!$E$39:$E$782,СВЦЭМ!$A$39:$A$782,$A156,СВЦЭМ!$B$39:$B$782,Y$155)+'СЕТ СН'!$F$15</f>
        <v>255.49064539</v>
      </c>
      <c r="AA156" s="45"/>
    </row>
    <row r="157" spans="1:27" ht="15.75" x14ac:dyDescent="0.2">
      <c r="A157" s="35">
        <f>A156+1</f>
        <v>44987</v>
      </c>
      <c r="B157" s="36">
        <f>SUMIFS(СВЦЭМ!$E$39:$E$782,СВЦЭМ!$A$39:$A$782,$A157,СВЦЭМ!$B$39:$B$782,B$155)+'СЕТ СН'!$F$15</f>
        <v>251.70879647000001</v>
      </c>
      <c r="C157" s="36">
        <f>SUMIFS(СВЦЭМ!$E$39:$E$782,СВЦЭМ!$A$39:$A$782,$A157,СВЦЭМ!$B$39:$B$782,C$155)+'СЕТ СН'!$F$15</f>
        <v>249.178225</v>
      </c>
      <c r="D157" s="36">
        <f>SUMIFS(СВЦЭМ!$E$39:$E$782,СВЦЭМ!$A$39:$A$782,$A157,СВЦЭМ!$B$39:$B$782,D$155)+'СЕТ СН'!$F$15</f>
        <v>251.85519712000001</v>
      </c>
      <c r="E157" s="36">
        <f>SUMIFS(СВЦЭМ!$E$39:$E$782,СВЦЭМ!$A$39:$A$782,$A157,СВЦЭМ!$B$39:$B$782,E$155)+'СЕТ СН'!$F$15</f>
        <v>253.39168124</v>
      </c>
      <c r="F157" s="36">
        <f>SUMIFS(СВЦЭМ!$E$39:$E$782,СВЦЭМ!$A$39:$A$782,$A157,СВЦЭМ!$B$39:$B$782,F$155)+'СЕТ СН'!$F$15</f>
        <v>253.64311856</v>
      </c>
      <c r="G157" s="36">
        <f>SUMIFS(СВЦЭМ!$E$39:$E$782,СВЦЭМ!$A$39:$A$782,$A157,СВЦЭМ!$B$39:$B$782,G$155)+'СЕТ СН'!$F$15</f>
        <v>250.22356887000001</v>
      </c>
      <c r="H157" s="36">
        <f>SUMIFS(СВЦЭМ!$E$39:$E$782,СВЦЭМ!$A$39:$A$782,$A157,СВЦЭМ!$B$39:$B$782,H$155)+'СЕТ СН'!$F$15</f>
        <v>237.18724803000001</v>
      </c>
      <c r="I157" s="36">
        <f>SUMIFS(СВЦЭМ!$E$39:$E$782,СВЦЭМ!$A$39:$A$782,$A157,СВЦЭМ!$B$39:$B$782,I$155)+'СЕТ СН'!$F$15</f>
        <v>231.65773498999999</v>
      </c>
      <c r="J157" s="36">
        <f>SUMIFS(СВЦЭМ!$E$39:$E$782,СВЦЭМ!$A$39:$A$782,$A157,СВЦЭМ!$B$39:$B$782,J$155)+'СЕТ СН'!$F$15</f>
        <v>228.82358525999999</v>
      </c>
      <c r="K157" s="36">
        <f>SUMIFS(СВЦЭМ!$E$39:$E$782,СВЦЭМ!$A$39:$A$782,$A157,СВЦЭМ!$B$39:$B$782,K$155)+'СЕТ СН'!$F$15</f>
        <v>231.07219431999999</v>
      </c>
      <c r="L157" s="36">
        <f>SUMIFS(СВЦЭМ!$E$39:$E$782,СВЦЭМ!$A$39:$A$782,$A157,СВЦЭМ!$B$39:$B$782,L$155)+'СЕТ СН'!$F$15</f>
        <v>230.85196708999999</v>
      </c>
      <c r="M157" s="36">
        <f>SUMIFS(СВЦЭМ!$E$39:$E$782,СВЦЭМ!$A$39:$A$782,$A157,СВЦЭМ!$B$39:$B$782,M$155)+'СЕТ СН'!$F$15</f>
        <v>231.17502389000001</v>
      </c>
      <c r="N157" s="36">
        <f>SUMIFS(СВЦЭМ!$E$39:$E$782,СВЦЭМ!$A$39:$A$782,$A157,СВЦЭМ!$B$39:$B$782,N$155)+'СЕТ СН'!$F$15</f>
        <v>234.24416880999999</v>
      </c>
      <c r="O157" s="36">
        <f>SUMIFS(СВЦЭМ!$E$39:$E$782,СВЦЭМ!$A$39:$A$782,$A157,СВЦЭМ!$B$39:$B$782,O$155)+'СЕТ СН'!$F$15</f>
        <v>239.53306615</v>
      </c>
      <c r="P157" s="36">
        <f>SUMIFS(СВЦЭМ!$E$39:$E$782,СВЦЭМ!$A$39:$A$782,$A157,СВЦЭМ!$B$39:$B$782,P$155)+'СЕТ СН'!$F$15</f>
        <v>241.39714778999999</v>
      </c>
      <c r="Q157" s="36">
        <f>SUMIFS(СВЦЭМ!$E$39:$E$782,СВЦЭМ!$A$39:$A$782,$A157,СВЦЭМ!$B$39:$B$782,Q$155)+'СЕТ СН'!$F$15</f>
        <v>241.98717814</v>
      </c>
      <c r="R157" s="36">
        <f>SUMIFS(СВЦЭМ!$E$39:$E$782,СВЦЭМ!$A$39:$A$782,$A157,СВЦЭМ!$B$39:$B$782,R$155)+'СЕТ СН'!$F$15</f>
        <v>242.73584227000001</v>
      </c>
      <c r="S157" s="36">
        <f>SUMIFS(СВЦЭМ!$E$39:$E$782,СВЦЭМ!$A$39:$A$782,$A157,СВЦЭМ!$B$39:$B$782,S$155)+'СЕТ СН'!$F$15</f>
        <v>241.88470262999999</v>
      </c>
      <c r="T157" s="36">
        <f>SUMIFS(СВЦЭМ!$E$39:$E$782,СВЦЭМ!$A$39:$A$782,$A157,СВЦЭМ!$B$39:$B$782,T$155)+'СЕТ СН'!$F$15</f>
        <v>236.44113354000001</v>
      </c>
      <c r="U157" s="36">
        <f>SUMIFS(СВЦЭМ!$E$39:$E$782,СВЦЭМ!$A$39:$A$782,$A157,СВЦЭМ!$B$39:$B$782,U$155)+'СЕТ СН'!$F$15</f>
        <v>228.75167797</v>
      </c>
      <c r="V157" s="36">
        <f>SUMIFS(СВЦЭМ!$E$39:$E$782,СВЦЭМ!$A$39:$A$782,$A157,СВЦЭМ!$B$39:$B$782,V$155)+'СЕТ СН'!$F$15</f>
        <v>227.98120358</v>
      </c>
      <c r="W157" s="36">
        <f>SUMIFS(СВЦЭМ!$E$39:$E$782,СВЦЭМ!$A$39:$A$782,$A157,СВЦЭМ!$B$39:$B$782,W$155)+'СЕТ СН'!$F$15</f>
        <v>229.15159331999999</v>
      </c>
      <c r="X157" s="36">
        <f>SUMIFS(СВЦЭМ!$E$39:$E$782,СВЦЭМ!$A$39:$A$782,$A157,СВЦЭМ!$B$39:$B$782,X$155)+'СЕТ СН'!$F$15</f>
        <v>232.05800987000001</v>
      </c>
      <c r="Y157" s="36">
        <f>SUMIFS(СВЦЭМ!$E$39:$E$782,СВЦЭМ!$A$39:$A$782,$A157,СВЦЭМ!$B$39:$B$782,Y$155)+'СЕТ СН'!$F$15</f>
        <v>237.58131438999999</v>
      </c>
    </row>
    <row r="158" spans="1:27" ht="15.75" x14ac:dyDescent="0.2">
      <c r="A158" s="35">
        <f t="shared" ref="A158:A186" si="4">A157+1</f>
        <v>44988</v>
      </c>
      <c r="B158" s="36">
        <f>SUMIFS(СВЦЭМ!$E$39:$E$782,СВЦЭМ!$A$39:$A$782,$A158,СВЦЭМ!$B$39:$B$782,B$155)+'СЕТ СН'!$F$15</f>
        <v>240.47694806999999</v>
      </c>
      <c r="C158" s="36">
        <f>SUMIFS(СВЦЭМ!$E$39:$E$782,СВЦЭМ!$A$39:$A$782,$A158,СВЦЭМ!$B$39:$B$782,C$155)+'СЕТ СН'!$F$15</f>
        <v>241.69932137999999</v>
      </c>
      <c r="D158" s="36">
        <f>SUMIFS(СВЦЭМ!$E$39:$E$782,СВЦЭМ!$A$39:$A$782,$A158,СВЦЭМ!$B$39:$B$782,D$155)+'СЕТ СН'!$F$15</f>
        <v>244.40201858</v>
      </c>
      <c r="E158" s="36">
        <f>SUMIFS(СВЦЭМ!$E$39:$E$782,СВЦЭМ!$A$39:$A$782,$A158,СВЦЭМ!$B$39:$B$782,E$155)+'СЕТ СН'!$F$15</f>
        <v>245.17611158</v>
      </c>
      <c r="F158" s="36">
        <f>SUMIFS(СВЦЭМ!$E$39:$E$782,СВЦЭМ!$A$39:$A$782,$A158,СВЦЭМ!$B$39:$B$782,F$155)+'СЕТ СН'!$F$15</f>
        <v>243.46029425</v>
      </c>
      <c r="G158" s="36">
        <f>SUMIFS(СВЦЭМ!$E$39:$E$782,СВЦЭМ!$A$39:$A$782,$A158,СВЦЭМ!$B$39:$B$782,G$155)+'СЕТ СН'!$F$15</f>
        <v>242.10794150000001</v>
      </c>
      <c r="H158" s="36">
        <f>SUMIFS(СВЦЭМ!$E$39:$E$782,СВЦЭМ!$A$39:$A$782,$A158,СВЦЭМ!$B$39:$B$782,H$155)+'СЕТ СН'!$F$15</f>
        <v>240.84192765</v>
      </c>
      <c r="I158" s="36">
        <f>SUMIFS(СВЦЭМ!$E$39:$E$782,СВЦЭМ!$A$39:$A$782,$A158,СВЦЭМ!$B$39:$B$782,I$155)+'СЕТ СН'!$F$15</f>
        <v>230.62196044999999</v>
      </c>
      <c r="J158" s="36">
        <f>SUMIFS(СВЦЭМ!$E$39:$E$782,СВЦЭМ!$A$39:$A$782,$A158,СВЦЭМ!$B$39:$B$782,J$155)+'СЕТ СН'!$F$15</f>
        <v>231.84497704</v>
      </c>
      <c r="K158" s="36">
        <f>SUMIFS(СВЦЭМ!$E$39:$E$782,СВЦЭМ!$A$39:$A$782,$A158,СВЦЭМ!$B$39:$B$782,K$155)+'СЕТ СН'!$F$15</f>
        <v>229.57412429999999</v>
      </c>
      <c r="L158" s="36">
        <f>SUMIFS(СВЦЭМ!$E$39:$E$782,СВЦЭМ!$A$39:$A$782,$A158,СВЦЭМ!$B$39:$B$782,L$155)+'СЕТ СН'!$F$15</f>
        <v>227.22324885</v>
      </c>
      <c r="M158" s="36">
        <f>SUMIFS(СВЦЭМ!$E$39:$E$782,СВЦЭМ!$A$39:$A$782,$A158,СВЦЭМ!$B$39:$B$782,M$155)+'СЕТ СН'!$F$15</f>
        <v>228.08681827000001</v>
      </c>
      <c r="N158" s="36">
        <f>SUMIFS(СВЦЭМ!$E$39:$E$782,СВЦЭМ!$A$39:$A$782,$A158,СВЦЭМ!$B$39:$B$782,N$155)+'СЕТ СН'!$F$15</f>
        <v>231.04137241000001</v>
      </c>
      <c r="O158" s="36">
        <f>SUMIFS(СВЦЭМ!$E$39:$E$782,СВЦЭМ!$A$39:$A$782,$A158,СВЦЭМ!$B$39:$B$782,O$155)+'СЕТ СН'!$F$15</f>
        <v>239.89899460999999</v>
      </c>
      <c r="P158" s="36">
        <f>SUMIFS(СВЦЭМ!$E$39:$E$782,СВЦЭМ!$A$39:$A$782,$A158,СВЦЭМ!$B$39:$B$782,P$155)+'СЕТ СН'!$F$15</f>
        <v>241.39978536000001</v>
      </c>
      <c r="Q158" s="36">
        <f>SUMIFS(СВЦЭМ!$E$39:$E$782,СВЦЭМ!$A$39:$A$782,$A158,СВЦЭМ!$B$39:$B$782,Q$155)+'СЕТ СН'!$F$15</f>
        <v>235.53350997999999</v>
      </c>
      <c r="R158" s="36">
        <f>SUMIFS(СВЦЭМ!$E$39:$E$782,СВЦЭМ!$A$39:$A$782,$A158,СВЦЭМ!$B$39:$B$782,R$155)+'СЕТ СН'!$F$15</f>
        <v>243.13048531000001</v>
      </c>
      <c r="S158" s="36">
        <f>SUMIFS(СВЦЭМ!$E$39:$E$782,СВЦЭМ!$A$39:$A$782,$A158,СВЦЭМ!$B$39:$B$782,S$155)+'СЕТ СН'!$F$15</f>
        <v>235.58629726000001</v>
      </c>
      <c r="T158" s="36">
        <f>SUMIFS(СВЦЭМ!$E$39:$E$782,СВЦЭМ!$A$39:$A$782,$A158,СВЦЭМ!$B$39:$B$782,T$155)+'СЕТ СН'!$F$15</f>
        <v>231.41937311999999</v>
      </c>
      <c r="U158" s="36">
        <f>SUMIFS(СВЦЭМ!$E$39:$E$782,СВЦЭМ!$A$39:$A$782,$A158,СВЦЭМ!$B$39:$B$782,U$155)+'СЕТ СН'!$F$15</f>
        <v>226.55872084000001</v>
      </c>
      <c r="V158" s="36">
        <f>SUMIFS(СВЦЭМ!$E$39:$E$782,СВЦЭМ!$A$39:$A$782,$A158,СВЦЭМ!$B$39:$B$782,V$155)+'СЕТ СН'!$F$15</f>
        <v>227.45377149999999</v>
      </c>
      <c r="W158" s="36">
        <f>SUMIFS(СВЦЭМ!$E$39:$E$782,СВЦЭМ!$A$39:$A$782,$A158,СВЦЭМ!$B$39:$B$782,W$155)+'СЕТ СН'!$F$15</f>
        <v>227.01904739</v>
      </c>
      <c r="X158" s="36">
        <f>SUMIFS(СВЦЭМ!$E$39:$E$782,СВЦЭМ!$A$39:$A$782,$A158,СВЦЭМ!$B$39:$B$782,X$155)+'СЕТ СН'!$F$15</f>
        <v>230.59094988000001</v>
      </c>
      <c r="Y158" s="36">
        <f>SUMIFS(СВЦЭМ!$E$39:$E$782,СВЦЭМ!$A$39:$A$782,$A158,СВЦЭМ!$B$39:$B$782,Y$155)+'СЕТ СН'!$F$15</f>
        <v>239.6810815</v>
      </c>
    </row>
    <row r="159" spans="1:27" ht="15.75" x14ac:dyDescent="0.2">
      <c r="A159" s="35">
        <f t="shared" si="4"/>
        <v>44989</v>
      </c>
      <c r="B159" s="36">
        <f>SUMIFS(СВЦЭМ!$E$39:$E$782,СВЦЭМ!$A$39:$A$782,$A159,СВЦЭМ!$B$39:$B$782,B$155)+'СЕТ СН'!$F$15</f>
        <v>232.30147692</v>
      </c>
      <c r="C159" s="36">
        <f>SUMIFS(СВЦЭМ!$E$39:$E$782,СВЦЭМ!$A$39:$A$782,$A159,СВЦЭМ!$B$39:$B$782,C$155)+'СЕТ СН'!$F$15</f>
        <v>236.47329452</v>
      </c>
      <c r="D159" s="36">
        <f>SUMIFS(СВЦЭМ!$E$39:$E$782,СВЦЭМ!$A$39:$A$782,$A159,СВЦЭМ!$B$39:$B$782,D$155)+'СЕТ СН'!$F$15</f>
        <v>237.90993764999999</v>
      </c>
      <c r="E159" s="36">
        <f>SUMIFS(СВЦЭМ!$E$39:$E$782,СВЦЭМ!$A$39:$A$782,$A159,СВЦЭМ!$B$39:$B$782,E$155)+'СЕТ СН'!$F$15</f>
        <v>237.82242282999999</v>
      </c>
      <c r="F159" s="36">
        <f>SUMIFS(СВЦЭМ!$E$39:$E$782,СВЦЭМ!$A$39:$A$782,$A159,СВЦЭМ!$B$39:$B$782,F$155)+'СЕТ СН'!$F$15</f>
        <v>235.85679977000001</v>
      </c>
      <c r="G159" s="36">
        <f>SUMIFS(СВЦЭМ!$E$39:$E$782,СВЦЭМ!$A$39:$A$782,$A159,СВЦЭМ!$B$39:$B$782,G$155)+'СЕТ СН'!$F$15</f>
        <v>233.21634406000001</v>
      </c>
      <c r="H159" s="36">
        <f>SUMIFS(СВЦЭМ!$E$39:$E$782,СВЦЭМ!$A$39:$A$782,$A159,СВЦЭМ!$B$39:$B$782,H$155)+'СЕТ СН'!$F$15</f>
        <v>226.86849329</v>
      </c>
      <c r="I159" s="36">
        <f>SUMIFS(СВЦЭМ!$E$39:$E$782,СВЦЭМ!$A$39:$A$782,$A159,СВЦЭМ!$B$39:$B$782,I$155)+'СЕТ СН'!$F$15</f>
        <v>220.29042426999999</v>
      </c>
      <c r="J159" s="36">
        <f>SUMIFS(СВЦЭМ!$E$39:$E$782,СВЦЭМ!$A$39:$A$782,$A159,СВЦЭМ!$B$39:$B$782,J$155)+'СЕТ СН'!$F$15</f>
        <v>218.17791213999999</v>
      </c>
      <c r="K159" s="36">
        <f>SUMIFS(СВЦЭМ!$E$39:$E$782,СВЦЭМ!$A$39:$A$782,$A159,СВЦЭМ!$B$39:$B$782,K$155)+'СЕТ СН'!$F$15</f>
        <v>216.88395542000001</v>
      </c>
      <c r="L159" s="36">
        <f>SUMIFS(СВЦЭМ!$E$39:$E$782,СВЦЭМ!$A$39:$A$782,$A159,СВЦЭМ!$B$39:$B$782,L$155)+'СЕТ СН'!$F$15</f>
        <v>218.00307644</v>
      </c>
      <c r="M159" s="36">
        <f>SUMIFS(СВЦЭМ!$E$39:$E$782,СВЦЭМ!$A$39:$A$782,$A159,СВЦЭМ!$B$39:$B$782,M$155)+'СЕТ СН'!$F$15</f>
        <v>219.78644813</v>
      </c>
      <c r="N159" s="36">
        <f>SUMIFS(СВЦЭМ!$E$39:$E$782,СВЦЭМ!$A$39:$A$782,$A159,СВЦЭМ!$B$39:$B$782,N$155)+'СЕТ СН'!$F$15</f>
        <v>224.08579219000001</v>
      </c>
      <c r="O159" s="36">
        <f>SUMIFS(СВЦЭМ!$E$39:$E$782,СВЦЭМ!$A$39:$A$782,$A159,СВЦЭМ!$B$39:$B$782,O$155)+'СЕТ СН'!$F$15</f>
        <v>227.48994417</v>
      </c>
      <c r="P159" s="36">
        <f>SUMIFS(СВЦЭМ!$E$39:$E$782,СВЦЭМ!$A$39:$A$782,$A159,СВЦЭМ!$B$39:$B$782,P$155)+'СЕТ СН'!$F$15</f>
        <v>229.16592449000001</v>
      </c>
      <c r="Q159" s="36">
        <f>SUMIFS(СВЦЭМ!$E$39:$E$782,СВЦЭМ!$A$39:$A$782,$A159,СВЦЭМ!$B$39:$B$782,Q$155)+'СЕТ СН'!$F$15</f>
        <v>229.81311796</v>
      </c>
      <c r="R159" s="36">
        <f>SUMIFS(СВЦЭМ!$E$39:$E$782,СВЦЭМ!$A$39:$A$782,$A159,СВЦЭМ!$B$39:$B$782,R$155)+'СЕТ СН'!$F$15</f>
        <v>230.16786992999999</v>
      </c>
      <c r="S159" s="36">
        <f>SUMIFS(СВЦЭМ!$E$39:$E$782,СВЦЭМ!$A$39:$A$782,$A159,СВЦЭМ!$B$39:$B$782,S$155)+'СЕТ СН'!$F$15</f>
        <v>225.48907109999999</v>
      </c>
      <c r="T159" s="36">
        <f>SUMIFS(СВЦЭМ!$E$39:$E$782,СВЦЭМ!$A$39:$A$782,$A159,СВЦЭМ!$B$39:$B$782,T$155)+'СЕТ СН'!$F$15</f>
        <v>219.70965898</v>
      </c>
      <c r="U159" s="36">
        <f>SUMIFS(СВЦЭМ!$E$39:$E$782,СВЦЭМ!$A$39:$A$782,$A159,СВЦЭМ!$B$39:$B$782,U$155)+'СЕТ СН'!$F$15</f>
        <v>218.50011207</v>
      </c>
      <c r="V159" s="36">
        <f>SUMIFS(СВЦЭМ!$E$39:$E$782,СВЦЭМ!$A$39:$A$782,$A159,СВЦЭМ!$B$39:$B$782,V$155)+'СЕТ СН'!$F$15</f>
        <v>220.09237060999999</v>
      </c>
      <c r="W159" s="36">
        <f>SUMIFS(СВЦЭМ!$E$39:$E$782,СВЦЭМ!$A$39:$A$782,$A159,СВЦЭМ!$B$39:$B$782,W$155)+'СЕТ СН'!$F$15</f>
        <v>224.37194690000001</v>
      </c>
      <c r="X159" s="36">
        <f>SUMIFS(СВЦЭМ!$E$39:$E$782,СВЦЭМ!$A$39:$A$782,$A159,СВЦЭМ!$B$39:$B$782,X$155)+'СЕТ СН'!$F$15</f>
        <v>228.67058101000001</v>
      </c>
      <c r="Y159" s="36">
        <f>SUMIFS(СВЦЭМ!$E$39:$E$782,СВЦЭМ!$A$39:$A$782,$A159,СВЦЭМ!$B$39:$B$782,Y$155)+'СЕТ СН'!$F$15</f>
        <v>232.242019</v>
      </c>
    </row>
    <row r="160" spans="1:27" ht="15.75" x14ac:dyDescent="0.2">
      <c r="A160" s="35">
        <f t="shared" si="4"/>
        <v>44990</v>
      </c>
      <c r="B160" s="36">
        <f>SUMIFS(СВЦЭМ!$E$39:$E$782,СВЦЭМ!$A$39:$A$782,$A160,СВЦЭМ!$B$39:$B$782,B$155)+'СЕТ СН'!$F$15</f>
        <v>234.62296416000001</v>
      </c>
      <c r="C160" s="36">
        <f>SUMIFS(СВЦЭМ!$E$39:$E$782,СВЦЭМ!$A$39:$A$782,$A160,СВЦЭМ!$B$39:$B$782,C$155)+'СЕТ СН'!$F$15</f>
        <v>239.08311143</v>
      </c>
      <c r="D160" s="36">
        <f>SUMIFS(СВЦЭМ!$E$39:$E$782,СВЦЭМ!$A$39:$A$782,$A160,СВЦЭМ!$B$39:$B$782,D$155)+'СЕТ СН'!$F$15</f>
        <v>241.27276273999999</v>
      </c>
      <c r="E160" s="36">
        <f>SUMIFS(СВЦЭМ!$E$39:$E$782,СВЦЭМ!$A$39:$A$782,$A160,СВЦЭМ!$B$39:$B$782,E$155)+'СЕТ СН'!$F$15</f>
        <v>241.34552367000001</v>
      </c>
      <c r="F160" s="36">
        <f>SUMIFS(СВЦЭМ!$E$39:$E$782,СВЦЭМ!$A$39:$A$782,$A160,СВЦЭМ!$B$39:$B$782,F$155)+'СЕТ СН'!$F$15</f>
        <v>242.18256729999999</v>
      </c>
      <c r="G160" s="36">
        <f>SUMIFS(СВЦЭМ!$E$39:$E$782,СВЦЭМ!$A$39:$A$782,$A160,СВЦЭМ!$B$39:$B$782,G$155)+'СЕТ СН'!$F$15</f>
        <v>239.37885818999999</v>
      </c>
      <c r="H160" s="36">
        <f>SUMIFS(СВЦЭМ!$E$39:$E$782,СВЦЭМ!$A$39:$A$782,$A160,СВЦЭМ!$B$39:$B$782,H$155)+'СЕТ СН'!$F$15</f>
        <v>236.41256289</v>
      </c>
      <c r="I160" s="36">
        <f>SUMIFS(СВЦЭМ!$E$39:$E$782,СВЦЭМ!$A$39:$A$782,$A160,СВЦЭМ!$B$39:$B$782,I$155)+'СЕТ СН'!$F$15</f>
        <v>234.16619238000001</v>
      </c>
      <c r="J160" s="36">
        <f>SUMIFS(СВЦЭМ!$E$39:$E$782,СВЦЭМ!$A$39:$A$782,$A160,СВЦЭМ!$B$39:$B$782,J$155)+'СЕТ СН'!$F$15</f>
        <v>232.42376295</v>
      </c>
      <c r="K160" s="36">
        <f>SUMIFS(СВЦЭМ!$E$39:$E$782,СВЦЭМ!$A$39:$A$782,$A160,СВЦЭМ!$B$39:$B$782,K$155)+'СЕТ СН'!$F$15</f>
        <v>224.19914446999999</v>
      </c>
      <c r="L160" s="36">
        <f>SUMIFS(СВЦЭМ!$E$39:$E$782,СВЦЭМ!$A$39:$A$782,$A160,СВЦЭМ!$B$39:$B$782,L$155)+'СЕТ СН'!$F$15</f>
        <v>220.32997424999999</v>
      </c>
      <c r="M160" s="36">
        <f>SUMIFS(СВЦЭМ!$E$39:$E$782,СВЦЭМ!$A$39:$A$782,$A160,СВЦЭМ!$B$39:$B$782,M$155)+'СЕТ СН'!$F$15</f>
        <v>221.85462866</v>
      </c>
      <c r="N160" s="36">
        <f>SUMIFS(СВЦЭМ!$E$39:$E$782,СВЦЭМ!$A$39:$A$782,$A160,СВЦЭМ!$B$39:$B$782,N$155)+'СЕТ СН'!$F$15</f>
        <v>223.10753577</v>
      </c>
      <c r="O160" s="36">
        <f>SUMIFS(СВЦЭМ!$E$39:$E$782,СВЦЭМ!$A$39:$A$782,$A160,СВЦЭМ!$B$39:$B$782,O$155)+'СЕТ СН'!$F$15</f>
        <v>226.54004861999999</v>
      </c>
      <c r="P160" s="36">
        <f>SUMIFS(СВЦЭМ!$E$39:$E$782,СВЦЭМ!$A$39:$A$782,$A160,СВЦЭМ!$B$39:$B$782,P$155)+'СЕТ СН'!$F$15</f>
        <v>230.14088111000001</v>
      </c>
      <c r="Q160" s="36">
        <f>SUMIFS(СВЦЭМ!$E$39:$E$782,СВЦЭМ!$A$39:$A$782,$A160,СВЦЭМ!$B$39:$B$782,Q$155)+'СЕТ СН'!$F$15</f>
        <v>232.14605831</v>
      </c>
      <c r="R160" s="36">
        <f>SUMIFS(СВЦЭМ!$E$39:$E$782,СВЦЭМ!$A$39:$A$782,$A160,СВЦЭМ!$B$39:$B$782,R$155)+'СЕТ СН'!$F$15</f>
        <v>232.49952053000001</v>
      </c>
      <c r="S160" s="36">
        <f>SUMIFS(СВЦЭМ!$E$39:$E$782,СВЦЭМ!$A$39:$A$782,$A160,СВЦЭМ!$B$39:$B$782,S$155)+'СЕТ СН'!$F$15</f>
        <v>229.99134827</v>
      </c>
      <c r="T160" s="36">
        <f>SUMIFS(СВЦЭМ!$E$39:$E$782,СВЦЭМ!$A$39:$A$782,$A160,СВЦЭМ!$B$39:$B$782,T$155)+'СЕТ СН'!$F$15</f>
        <v>226.60599826000001</v>
      </c>
      <c r="U160" s="36">
        <f>SUMIFS(СВЦЭМ!$E$39:$E$782,СВЦЭМ!$A$39:$A$782,$A160,СВЦЭМ!$B$39:$B$782,U$155)+'СЕТ СН'!$F$15</f>
        <v>221.63547351</v>
      </c>
      <c r="V160" s="36">
        <f>SUMIFS(СВЦЭМ!$E$39:$E$782,СВЦЭМ!$A$39:$A$782,$A160,СВЦЭМ!$B$39:$B$782,V$155)+'СЕТ СН'!$F$15</f>
        <v>212.62373242000001</v>
      </c>
      <c r="W160" s="36">
        <f>SUMIFS(СВЦЭМ!$E$39:$E$782,СВЦЭМ!$A$39:$A$782,$A160,СВЦЭМ!$B$39:$B$782,W$155)+'СЕТ СН'!$F$15</f>
        <v>213.96629272000001</v>
      </c>
      <c r="X160" s="36">
        <f>SUMIFS(СВЦЭМ!$E$39:$E$782,СВЦЭМ!$A$39:$A$782,$A160,СВЦЭМ!$B$39:$B$782,X$155)+'СЕТ СН'!$F$15</f>
        <v>217.32472340000001</v>
      </c>
      <c r="Y160" s="36">
        <f>SUMIFS(СВЦЭМ!$E$39:$E$782,СВЦЭМ!$A$39:$A$782,$A160,СВЦЭМ!$B$39:$B$782,Y$155)+'СЕТ СН'!$F$15</f>
        <v>229.18789247999999</v>
      </c>
    </row>
    <row r="161" spans="1:25" ht="15.75" x14ac:dyDescent="0.2">
      <c r="A161" s="35">
        <f t="shared" si="4"/>
        <v>44991</v>
      </c>
      <c r="B161" s="36">
        <f>SUMIFS(СВЦЭМ!$E$39:$E$782,СВЦЭМ!$A$39:$A$782,$A161,СВЦЭМ!$B$39:$B$782,B$155)+'СЕТ СН'!$F$15</f>
        <v>234.50200251999999</v>
      </c>
      <c r="C161" s="36">
        <f>SUMIFS(СВЦЭМ!$E$39:$E$782,СВЦЭМ!$A$39:$A$782,$A161,СВЦЭМ!$B$39:$B$782,C$155)+'СЕТ СН'!$F$15</f>
        <v>237.05685857</v>
      </c>
      <c r="D161" s="36">
        <f>SUMIFS(СВЦЭМ!$E$39:$E$782,СВЦЭМ!$A$39:$A$782,$A161,СВЦЭМ!$B$39:$B$782,D$155)+'СЕТ СН'!$F$15</f>
        <v>239.40795826999999</v>
      </c>
      <c r="E161" s="36">
        <f>SUMIFS(СВЦЭМ!$E$39:$E$782,СВЦЭМ!$A$39:$A$782,$A161,СВЦЭМ!$B$39:$B$782,E$155)+'СЕТ СН'!$F$15</f>
        <v>242.13416986999999</v>
      </c>
      <c r="F161" s="36">
        <f>SUMIFS(СВЦЭМ!$E$39:$E$782,СВЦЭМ!$A$39:$A$782,$A161,СВЦЭМ!$B$39:$B$782,F$155)+'СЕТ СН'!$F$15</f>
        <v>241.39900144999999</v>
      </c>
      <c r="G161" s="36">
        <f>SUMIFS(СВЦЭМ!$E$39:$E$782,СВЦЭМ!$A$39:$A$782,$A161,СВЦЭМ!$B$39:$B$782,G$155)+'СЕТ СН'!$F$15</f>
        <v>240.89165002999999</v>
      </c>
      <c r="H161" s="36">
        <f>SUMIFS(СВЦЭМ!$E$39:$E$782,СВЦЭМ!$A$39:$A$782,$A161,СВЦЭМ!$B$39:$B$782,H$155)+'СЕТ СН'!$F$15</f>
        <v>234.66911390999999</v>
      </c>
      <c r="I161" s="36">
        <f>SUMIFS(СВЦЭМ!$E$39:$E$782,СВЦЭМ!$A$39:$A$782,$A161,СВЦЭМ!$B$39:$B$782,I$155)+'СЕТ СН'!$F$15</f>
        <v>227.98082887999999</v>
      </c>
      <c r="J161" s="36">
        <f>SUMIFS(СВЦЭМ!$E$39:$E$782,СВЦЭМ!$A$39:$A$782,$A161,СВЦЭМ!$B$39:$B$782,J$155)+'СЕТ СН'!$F$15</f>
        <v>225.61591379000001</v>
      </c>
      <c r="K161" s="36">
        <f>SUMIFS(СВЦЭМ!$E$39:$E$782,СВЦЭМ!$A$39:$A$782,$A161,СВЦЭМ!$B$39:$B$782,K$155)+'СЕТ СН'!$F$15</f>
        <v>224.02289701999999</v>
      </c>
      <c r="L161" s="36">
        <f>SUMIFS(СВЦЭМ!$E$39:$E$782,СВЦЭМ!$A$39:$A$782,$A161,СВЦЭМ!$B$39:$B$782,L$155)+'СЕТ СН'!$F$15</f>
        <v>224.29422084000001</v>
      </c>
      <c r="M161" s="36">
        <f>SUMIFS(СВЦЭМ!$E$39:$E$782,СВЦЭМ!$A$39:$A$782,$A161,СВЦЭМ!$B$39:$B$782,M$155)+'СЕТ СН'!$F$15</f>
        <v>223.92645142000001</v>
      </c>
      <c r="N161" s="36">
        <f>SUMIFS(СВЦЭМ!$E$39:$E$782,СВЦЭМ!$A$39:$A$782,$A161,СВЦЭМ!$B$39:$B$782,N$155)+'СЕТ СН'!$F$15</f>
        <v>226.20310882000001</v>
      </c>
      <c r="O161" s="36">
        <f>SUMIFS(СВЦЭМ!$E$39:$E$782,СВЦЭМ!$A$39:$A$782,$A161,СВЦЭМ!$B$39:$B$782,O$155)+'СЕТ СН'!$F$15</f>
        <v>228.75694812</v>
      </c>
      <c r="P161" s="36">
        <f>SUMIFS(СВЦЭМ!$E$39:$E$782,СВЦЭМ!$A$39:$A$782,$A161,СВЦЭМ!$B$39:$B$782,P$155)+'СЕТ СН'!$F$15</f>
        <v>230.04841306</v>
      </c>
      <c r="Q161" s="36">
        <f>SUMIFS(СВЦЭМ!$E$39:$E$782,СВЦЭМ!$A$39:$A$782,$A161,СВЦЭМ!$B$39:$B$782,Q$155)+'СЕТ СН'!$F$15</f>
        <v>230.72241457999999</v>
      </c>
      <c r="R161" s="36">
        <f>SUMIFS(СВЦЭМ!$E$39:$E$782,СВЦЭМ!$A$39:$A$782,$A161,СВЦЭМ!$B$39:$B$782,R$155)+'СЕТ СН'!$F$15</f>
        <v>231.53547990000001</v>
      </c>
      <c r="S161" s="36">
        <f>SUMIFS(СВЦЭМ!$E$39:$E$782,СВЦЭМ!$A$39:$A$782,$A161,СВЦЭМ!$B$39:$B$782,S$155)+'СЕТ СН'!$F$15</f>
        <v>227.200987</v>
      </c>
      <c r="T161" s="36">
        <f>SUMIFS(СВЦЭМ!$E$39:$E$782,СВЦЭМ!$A$39:$A$782,$A161,СВЦЭМ!$B$39:$B$782,T$155)+'СЕТ СН'!$F$15</f>
        <v>225.24727382</v>
      </c>
      <c r="U161" s="36">
        <f>SUMIFS(СВЦЭМ!$E$39:$E$782,СВЦЭМ!$A$39:$A$782,$A161,СВЦЭМ!$B$39:$B$782,U$155)+'СЕТ СН'!$F$15</f>
        <v>222.74540365999999</v>
      </c>
      <c r="V161" s="36">
        <f>SUMIFS(СВЦЭМ!$E$39:$E$782,СВЦЭМ!$A$39:$A$782,$A161,СВЦЭМ!$B$39:$B$782,V$155)+'СЕТ СН'!$F$15</f>
        <v>221.89479878</v>
      </c>
      <c r="W161" s="36">
        <f>SUMIFS(СВЦЭМ!$E$39:$E$782,СВЦЭМ!$A$39:$A$782,$A161,СВЦЭМ!$B$39:$B$782,W$155)+'СЕТ СН'!$F$15</f>
        <v>222.73963348999999</v>
      </c>
      <c r="X161" s="36">
        <f>SUMIFS(СВЦЭМ!$E$39:$E$782,СВЦЭМ!$A$39:$A$782,$A161,СВЦЭМ!$B$39:$B$782,X$155)+'СЕТ СН'!$F$15</f>
        <v>226.81314015000001</v>
      </c>
      <c r="Y161" s="36">
        <f>SUMIFS(СВЦЭМ!$E$39:$E$782,СВЦЭМ!$A$39:$A$782,$A161,СВЦЭМ!$B$39:$B$782,Y$155)+'СЕТ СН'!$F$15</f>
        <v>232.39913720000001</v>
      </c>
    </row>
    <row r="162" spans="1:25" ht="15.75" x14ac:dyDescent="0.2">
      <c r="A162" s="35">
        <f t="shared" si="4"/>
        <v>44992</v>
      </c>
      <c r="B162" s="36">
        <f>SUMIFS(СВЦЭМ!$E$39:$E$782,СВЦЭМ!$A$39:$A$782,$A162,СВЦЭМ!$B$39:$B$782,B$155)+'СЕТ СН'!$F$15</f>
        <v>244.44671672000001</v>
      </c>
      <c r="C162" s="36">
        <f>SUMIFS(СВЦЭМ!$E$39:$E$782,СВЦЭМ!$A$39:$A$782,$A162,СВЦЭМ!$B$39:$B$782,C$155)+'СЕТ СН'!$F$15</f>
        <v>249.77669284999999</v>
      </c>
      <c r="D162" s="36">
        <f>SUMIFS(СВЦЭМ!$E$39:$E$782,СВЦЭМ!$A$39:$A$782,$A162,СВЦЭМ!$B$39:$B$782,D$155)+'СЕТ СН'!$F$15</f>
        <v>256.85711581999999</v>
      </c>
      <c r="E162" s="36">
        <f>SUMIFS(СВЦЭМ!$E$39:$E$782,СВЦЭМ!$A$39:$A$782,$A162,СВЦЭМ!$B$39:$B$782,E$155)+'СЕТ СН'!$F$15</f>
        <v>256.27722298999998</v>
      </c>
      <c r="F162" s="36">
        <f>SUMIFS(СВЦЭМ!$E$39:$E$782,СВЦЭМ!$A$39:$A$782,$A162,СВЦЭМ!$B$39:$B$782,F$155)+'СЕТ СН'!$F$15</f>
        <v>254.65673161999999</v>
      </c>
      <c r="G162" s="36">
        <f>SUMIFS(СВЦЭМ!$E$39:$E$782,СВЦЭМ!$A$39:$A$782,$A162,СВЦЭМ!$B$39:$B$782,G$155)+'СЕТ СН'!$F$15</f>
        <v>251.19348880000001</v>
      </c>
      <c r="H162" s="36">
        <f>SUMIFS(СВЦЭМ!$E$39:$E$782,СВЦЭМ!$A$39:$A$782,$A162,СВЦЭМ!$B$39:$B$782,H$155)+'СЕТ СН'!$F$15</f>
        <v>242.73781109999999</v>
      </c>
      <c r="I162" s="36">
        <f>SUMIFS(СВЦЭМ!$E$39:$E$782,СВЦЭМ!$A$39:$A$782,$A162,СВЦЭМ!$B$39:$B$782,I$155)+'СЕТ СН'!$F$15</f>
        <v>237.53007733000001</v>
      </c>
      <c r="J162" s="36">
        <f>SUMIFS(СВЦЭМ!$E$39:$E$782,СВЦЭМ!$A$39:$A$782,$A162,СВЦЭМ!$B$39:$B$782,J$155)+'СЕТ СН'!$F$15</f>
        <v>234.46442930000001</v>
      </c>
      <c r="K162" s="36">
        <f>SUMIFS(СВЦЭМ!$E$39:$E$782,СВЦЭМ!$A$39:$A$782,$A162,СВЦЭМ!$B$39:$B$782,K$155)+'СЕТ СН'!$F$15</f>
        <v>231.41519836000001</v>
      </c>
      <c r="L162" s="36">
        <f>SUMIFS(СВЦЭМ!$E$39:$E$782,СВЦЭМ!$A$39:$A$782,$A162,СВЦЭМ!$B$39:$B$782,L$155)+'СЕТ СН'!$F$15</f>
        <v>230.21856456</v>
      </c>
      <c r="M162" s="36">
        <f>SUMIFS(СВЦЭМ!$E$39:$E$782,СВЦЭМ!$A$39:$A$782,$A162,СВЦЭМ!$B$39:$B$782,M$155)+'СЕТ СН'!$F$15</f>
        <v>232.32627744000001</v>
      </c>
      <c r="N162" s="36">
        <f>SUMIFS(СВЦЭМ!$E$39:$E$782,СВЦЭМ!$A$39:$A$782,$A162,СВЦЭМ!$B$39:$B$782,N$155)+'СЕТ СН'!$F$15</f>
        <v>232.87754842999999</v>
      </c>
      <c r="O162" s="36">
        <f>SUMIFS(СВЦЭМ!$E$39:$E$782,СВЦЭМ!$A$39:$A$782,$A162,СВЦЭМ!$B$39:$B$782,O$155)+'СЕТ СН'!$F$15</f>
        <v>237.10402137</v>
      </c>
      <c r="P162" s="36">
        <f>SUMIFS(СВЦЭМ!$E$39:$E$782,СВЦЭМ!$A$39:$A$782,$A162,СВЦЭМ!$B$39:$B$782,P$155)+'СЕТ СН'!$F$15</f>
        <v>238.95037712999999</v>
      </c>
      <c r="Q162" s="36">
        <f>SUMIFS(СВЦЭМ!$E$39:$E$782,СВЦЭМ!$A$39:$A$782,$A162,СВЦЭМ!$B$39:$B$782,Q$155)+'СЕТ СН'!$F$15</f>
        <v>238.89387970999999</v>
      </c>
      <c r="R162" s="36">
        <f>SUMIFS(СВЦЭМ!$E$39:$E$782,СВЦЭМ!$A$39:$A$782,$A162,СВЦЭМ!$B$39:$B$782,R$155)+'СЕТ СН'!$F$15</f>
        <v>238.28058596</v>
      </c>
      <c r="S162" s="36">
        <f>SUMIFS(СВЦЭМ!$E$39:$E$782,СВЦЭМ!$A$39:$A$782,$A162,СВЦЭМ!$B$39:$B$782,S$155)+'СЕТ СН'!$F$15</f>
        <v>237.40475701</v>
      </c>
      <c r="T162" s="36">
        <f>SUMIFS(СВЦЭМ!$E$39:$E$782,СВЦЭМ!$A$39:$A$782,$A162,СВЦЭМ!$B$39:$B$782,T$155)+'СЕТ СН'!$F$15</f>
        <v>234.49813143</v>
      </c>
      <c r="U162" s="36">
        <f>SUMIFS(СВЦЭМ!$E$39:$E$782,СВЦЭМ!$A$39:$A$782,$A162,СВЦЭМ!$B$39:$B$782,U$155)+'СЕТ СН'!$F$15</f>
        <v>229.73823838000001</v>
      </c>
      <c r="V162" s="36">
        <f>SUMIFS(СВЦЭМ!$E$39:$E$782,СВЦЭМ!$A$39:$A$782,$A162,СВЦЭМ!$B$39:$B$782,V$155)+'СЕТ СН'!$F$15</f>
        <v>229.72168361000001</v>
      </c>
      <c r="W162" s="36">
        <f>SUMIFS(СВЦЭМ!$E$39:$E$782,СВЦЭМ!$A$39:$A$782,$A162,СВЦЭМ!$B$39:$B$782,W$155)+'СЕТ СН'!$F$15</f>
        <v>231.51615373999999</v>
      </c>
      <c r="X162" s="36">
        <f>SUMIFS(СВЦЭМ!$E$39:$E$782,СВЦЭМ!$A$39:$A$782,$A162,СВЦЭМ!$B$39:$B$782,X$155)+'СЕТ СН'!$F$15</f>
        <v>235.46461217000001</v>
      </c>
      <c r="Y162" s="36">
        <f>SUMIFS(СВЦЭМ!$E$39:$E$782,СВЦЭМ!$A$39:$A$782,$A162,СВЦЭМ!$B$39:$B$782,Y$155)+'СЕТ СН'!$F$15</f>
        <v>235.19438033</v>
      </c>
    </row>
    <row r="163" spans="1:25" ht="15.75" x14ac:dyDescent="0.2">
      <c r="A163" s="35">
        <f t="shared" si="4"/>
        <v>44993</v>
      </c>
      <c r="B163" s="36">
        <f>SUMIFS(СВЦЭМ!$E$39:$E$782,СВЦЭМ!$A$39:$A$782,$A163,СВЦЭМ!$B$39:$B$782,B$155)+'СЕТ СН'!$F$15</f>
        <v>240.96664111999999</v>
      </c>
      <c r="C163" s="36">
        <f>SUMIFS(СВЦЭМ!$E$39:$E$782,СВЦЭМ!$A$39:$A$782,$A163,СВЦЭМ!$B$39:$B$782,C$155)+'СЕТ СН'!$F$15</f>
        <v>243.09174542</v>
      </c>
      <c r="D163" s="36">
        <f>SUMIFS(СВЦЭМ!$E$39:$E$782,СВЦЭМ!$A$39:$A$782,$A163,СВЦЭМ!$B$39:$B$782,D$155)+'СЕТ СН'!$F$15</f>
        <v>245.33661498000001</v>
      </c>
      <c r="E163" s="36">
        <f>SUMIFS(СВЦЭМ!$E$39:$E$782,СВЦЭМ!$A$39:$A$782,$A163,СВЦЭМ!$B$39:$B$782,E$155)+'СЕТ СН'!$F$15</f>
        <v>246.53728029999999</v>
      </c>
      <c r="F163" s="36">
        <f>SUMIFS(СВЦЭМ!$E$39:$E$782,СВЦЭМ!$A$39:$A$782,$A163,СВЦЭМ!$B$39:$B$782,F$155)+'СЕТ СН'!$F$15</f>
        <v>246.85106216</v>
      </c>
      <c r="G163" s="36">
        <f>SUMIFS(СВЦЭМ!$E$39:$E$782,СВЦЭМ!$A$39:$A$782,$A163,СВЦЭМ!$B$39:$B$782,G$155)+'СЕТ СН'!$F$15</f>
        <v>246.00855203</v>
      </c>
      <c r="H163" s="36">
        <f>SUMIFS(СВЦЭМ!$E$39:$E$782,СВЦЭМ!$A$39:$A$782,$A163,СВЦЭМ!$B$39:$B$782,H$155)+'СЕТ СН'!$F$15</f>
        <v>242.86850568</v>
      </c>
      <c r="I163" s="36">
        <f>SUMIFS(СВЦЭМ!$E$39:$E$782,СВЦЭМ!$A$39:$A$782,$A163,СВЦЭМ!$B$39:$B$782,I$155)+'СЕТ СН'!$F$15</f>
        <v>228.80321702000001</v>
      </c>
      <c r="J163" s="36">
        <f>SUMIFS(СВЦЭМ!$E$39:$E$782,СВЦЭМ!$A$39:$A$782,$A163,СВЦЭМ!$B$39:$B$782,J$155)+'СЕТ СН'!$F$15</f>
        <v>231.54513012000001</v>
      </c>
      <c r="K163" s="36">
        <f>SUMIFS(СВЦЭМ!$E$39:$E$782,СВЦЭМ!$A$39:$A$782,$A163,СВЦЭМ!$B$39:$B$782,K$155)+'СЕТ СН'!$F$15</f>
        <v>233.23955977</v>
      </c>
      <c r="L163" s="36">
        <f>SUMIFS(СВЦЭМ!$E$39:$E$782,СВЦЭМ!$A$39:$A$782,$A163,СВЦЭМ!$B$39:$B$782,L$155)+'СЕТ СН'!$F$15</f>
        <v>230.41538487</v>
      </c>
      <c r="M163" s="36">
        <f>SUMIFS(СВЦЭМ!$E$39:$E$782,СВЦЭМ!$A$39:$A$782,$A163,СВЦЭМ!$B$39:$B$782,M$155)+'СЕТ СН'!$F$15</f>
        <v>229.23056768000001</v>
      </c>
      <c r="N163" s="36">
        <f>SUMIFS(СВЦЭМ!$E$39:$E$782,СВЦЭМ!$A$39:$A$782,$A163,СВЦЭМ!$B$39:$B$782,N$155)+'СЕТ СН'!$F$15</f>
        <v>228.18478865</v>
      </c>
      <c r="O163" s="36">
        <f>SUMIFS(СВЦЭМ!$E$39:$E$782,СВЦЭМ!$A$39:$A$782,$A163,СВЦЭМ!$B$39:$B$782,O$155)+'СЕТ СН'!$F$15</f>
        <v>228.43155945999999</v>
      </c>
      <c r="P163" s="36">
        <f>SUMIFS(СВЦЭМ!$E$39:$E$782,СВЦЭМ!$A$39:$A$782,$A163,СВЦЭМ!$B$39:$B$782,P$155)+'СЕТ СН'!$F$15</f>
        <v>227.96080411</v>
      </c>
      <c r="Q163" s="36">
        <f>SUMIFS(СВЦЭМ!$E$39:$E$782,СВЦЭМ!$A$39:$A$782,$A163,СВЦЭМ!$B$39:$B$782,Q$155)+'СЕТ СН'!$F$15</f>
        <v>227.51311536</v>
      </c>
      <c r="R163" s="36">
        <f>SUMIFS(СВЦЭМ!$E$39:$E$782,СВЦЭМ!$A$39:$A$782,$A163,СВЦЭМ!$B$39:$B$782,R$155)+'СЕТ СН'!$F$15</f>
        <v>229.13225251</v>
      </c>
      <c r="S163" s="36">
        <f>SUMIFS(СВЦЭМ!$E$39:$E$782,СВЦЭМ!$A$39:$A$782,$A163,СВЦЭМ!$B$39:$B$782,S$155)+'СЕТ СН'!$F$15</f>
        <v>230.06352906000001</v>
      </c>
      <c r="T163" s="36">
        <f>SUMIFS(СВЦЭМ!$E$39:$E$782,СВЦЭМ!$A$39:$A$782,$A163,СВЦЭМ!$B$39:$B$782,T$155)+'СЕТ СН'!$F$15</f>
        <v>230.06277885</v>
      </c>
      <c r="U163" s="36">
        <f>SUMIFS(СВЦЭМ!$E$39:$E$782,СВЦЭМ!$A$39:$A$782,$A163,СВЦЭМ!$B$39:$B$782,U$155)+'СЕТ СН'!$F$15</f>
        <v>225.67903328</v>
      </c>
      <c r="V163" s="36">
        <f>SUMIFS(СВЦЭМ!$E$39:$E$782,СВЦЭМ!$A$39:$A$782,$A163,СВЦЭМ!$B$39:$B$782,V$155)+'СЕТ СН'!$F$15</f>
        <v>224.38361374999999</v>
      </c>
      <c r="W163" s="36">
        <f>SUMIFS(СВЦЭМ!$E$39:$E$782,СВЦЭМ!$A$39:$A$782,$A163,СВЦЭМ!$B$39:$B$782,W$155)+'СЕТ СН'!$F$15</f>
        <v>226.04680640999999</v>
      </c>
      <c r="X163" s="36">
        <f>SUMIFS(СВЦЭМ!$E$39:$E$782,СВЦЭМ!$A$39:$A$782,$A163,СВЦЭМ!$B$39:$B$782,X$155)+'СЕТ СН'!$F$15</f>
        <v>231.70556973000001</v>
      </c>
      <c r="Y163" s="36">
        <f>SUMIFS(СВЦЭМ!$E$39:$E$782,СВЦЭМ!$A$39:$A$782,$A163,СВЦЭМ!$B$39:$B$782,Y$155)+'СЕТ СН'!$F$15</f>
        <v>236.64849143000001</v>
      </c>
    </row>
    <row r="164" spans="1:25" ht="15.75" x14ac:dyDescent="0.2">
      <c r="A164" s="35">
        <f t="shared" si="4"/>
        <v>44994</v>
      </c>
      <c r="B164" s="36">
        <f>SUMIFS(СВЦЭМ!$E$39:$E$782,СВЦЭМ!$A$39:$A$782,$A164,СВЦЭМ!$B$39:$B$782,B$155)+'СЕТ СН'!$F$15</f>
        <v>240.76240243999999</v>
      </c>
      <c r="C164" s="36">
        <f>SUMIFS(СВЦЭМ!$E$39:$E$782,СВЦЭМ!$A$39:$A$782,$A164,СВЦЭМ!$B$39:$B$782,C$155)+'СЕТ СН'!$F$15</f>
        <v>246.66206883000001</v>
      </c>
      <c r="D164" s="36">
        <f>SUMIFS(СВЦЭМ!$E$39:$E$782,СВЦЭМ!$A$39:$A$782,$A164,СВЦЭМ!$B$39:$B$782,D$155)+'СЕТ СН'!$F$15</f>
        <v>249.15328043</v>
      </c>
      <c r="E164" s="36">
        <f>SUMIFS(СВЦЭМ!$E$39:$E$782,СВЦЭМ!$A$39:$A$782,$A164,СВЦЭМ!$B$39:$B$782,E$155)+'СЕТ СН'!$F$15</f>
        <v>250.76886081000001</v>
      </c>
      <c r="F164" s="36">
        <f>SUMIFS(СВЦЭМ!$E$39:$E$782,СВЦЭМ!$A$39:$A$782,$A164,СВЦЭМ!$B$39:$B$782,F$155)+'СЕТ СН'!$F$15</f>
        <v>250.66380150000001</v>
      </c>
      <c r="G164" s="36">
        <f>SUMIFS(СВЦЭМ!$E$39:$E$782,СВЦЭМ!$A$39:$A$782,$A164,СВЦЭМ!$B$39:$B$782,G$155)+'СЕТ СН'!$F$15</f>
        <v>246.96194835</v>
      </c>
      <c r="H164" s="36">
        <f>SUMIFS(СВЦЭМ!$E$39:$E$782,СВЦЭМ!$A$39:$A$782,$A164,СВЦЭМ!$B$39:$B$782,H$155)+'СЕТ СН'!$F$15</f>
        <v>241.01403142999999</v>
      </c>
      <c r="I164" s="36">
        <f>SUMIFS(СВЦЭМ!$E$39:$E$782,СВЦЭМ!$A$39:$A$782,$A164,СВЦЭМ!$B$39:$B$782,I$155)+'СЕТ СН'!$F$15</f>
        <v>234.26939709000001</v>
      </c>
      <c r="J164" s="36">
        <f>SUMIFS(СВЦЭМ!$E$39:$E$782,СВЦЭМ!$A$39:$A$782,$A164,СВЦЭМ!$B$39:$B$782,J$155)+'СЕТ СН'!$F$15</f>
        <v>231.85596659000001</v>
      </c>
      <c r="K164" s="36">
        <f>SUMIFS(СВЦЭМ!$E$39:$E$782,СВЦЭМ!$A$39:$A$782,$A164,СВЦЭМ!$B$39:$B$782,K$155)+'СЕТ СН'!$F$15</f>
        <v>229.39421206</v>
      </c>
      <c r="L164" s="36">
        <f>SUMIFS(СВЦЭМ!$E$39:$E$782,СВЦЭМ!$A$39:$A$782,$A164,СВЦЭМ!$B$39:$B$782,L$155)+'СЕТ СН'!$F$15</f>
        <v>228.57719220999999</v>
      </c>
      <c r="M164" s="36">
        <f>SUMIFS(СВЦЭМ!$E$39:$E$782,СВЦЭМ!$A$39:$A$782,$A164,СВЦЭМ!$B$39:$B$782,M$155)+'СЕТ СН'!$F$15</f>
        <v>231.74371857</v>
      </c>
      <c r="N164" s="36">
        <f>SUMIFS(СВЦЭМ!$E$39:$E$782,СВЦЭМ!$A$39:$A$782,$A164,СВЦЭМ!$B$39:$B$782,N$155)+'СЕТ СН'!$F$15</f>
        <v>234.25250270999999</v>
      </c>
      <c r="O164" s="36">
        <f>SUMIFS(СВЦЭМ!$E$39:$E$782,СВЦЭМ!$A$39:$A$782,$A164,СВЦЭМ!$B$39:$B$782,O$155)+'СЕТ СН'!$F$15</f>
        <v>239.20102732999999</v>
      </c>
      <c r="P164" s="36">
        <f>SUMIFS(СВЦЭМ!$E$39:$E$782,СВЦЭМ!$A$39:$A$782,$A164,СВЦЭМ!$B$39:$B$782,P$155)+'СЕТ СН'!$F$15</f>
        <v>240.75408751000001</v>
      </c>
      <c r="Q164" s="36">
        <f>SUMIFS(СВЦЭМ!$E$39:$E$782,СВЦЭМ!$A$39:$A$782,$A164,СВЦЭМ!$B$39:$B$782,Q$155)+'СЕТ СН'!$F$15</f>
        <v>242.31448467000001</v>
      </c>
      <c r="R164" s="36">
        <f>SUMIFS(СВЦЭМ!$E$39:$E$782,СВЦЭМ!$A$39:$A$782,$A164,СВЦЭМ!$B$39:$B$782,R$155)+'СЕТ СН'!$F$15</f>
        <v>243.21741718999999</v>
      </c>
      <c r="S164" s="36">
        <f>SUMIFS(СВЦЭМ!$E$39:$E$782,СВЦЭМ!$A$39:$A$782,$A164,СВЦЭМ!$B$39:$B$782,S$155)+'СЕТ СН'!$F$15</f>
        <v>238.94102104999999</v>
      </c>
      <c r="T164" s="36">
        <f>SUMIFS(СВЦЭМ!$E$39:$E$782,СВЦЭМ!$A$39:$A$782,$A164,СВЦЭМ!$B$39:$B$782,T$155)+'СЕТ СН'!$F$15</f>
        <v>233.83076095999999</v>
      </c>
      <c r="U164" s="36">
        <f>SUMIFS(СВЦЭМ!$E$39:$E$782,СВЦЭМ!$A$39:$A$782,$A164,СВЦЭМ!$B$39:$B$782,U$155)+'СЕТ СН'!$F$15</f>
        <v>228.78908523999999</v>
      </c>
      <c r="V164" s="36">
        <f>SUMIFS(СВЦЭМ!$E$39:$E$782,СВЦЭМ!$A$39:$A$782,$A164,СВЦЭМ!$B$39:$B$782,V$155)+'СЕТ СН'!$F$15</f>
        <v>227.19357585</v>
      </c>
      <c r="W164" s="36">
        <f>SUMIFS(СВЦЭМ!$E$39:$E$782,СВЦЭМ!$A$39:$A$782,$A164,СВЦЭМ!$B$39:$B$782,W$155)+'СЕТ СН'!$F$15</f>
        <v>228.15820499</v>
      </c>
      <c r="X164" s="36">
        <f>SUMIFS(СВЦЭМ!$E$39:$E$782,СВЦЭМ!$A$39:$A$782,$A164,СВЦЭМ!$B$39:$B$782,X$155)+'СЕТ СН'!$F$15</f>
        <v>232.20017059</v>
      </c>
      <c r="Y164" s="36">
        <f>SUMIFS(СВЦЭМ!$E$39:$E$782,СВЦЭМ!$A$39:$A$782,$A164,СВЦЭМ!$B$39:$B$782,Y$155)+'СЕТ СН'!$F$15</f>
        <v>235.20100790000001</v>
      </c>
    </row>
    <row r="165" spans="1:25" ht="15.75" x14ac:dyDescent="0.2">
      <c r="A165" s="35">
        <f t="shared" si="4"/>
        <v>44995</v>
      </c>
      <c r="B165" s="36">
        <f>SUMIFS(СВЦЭМ!$E$39:$E$782,СВЦЭМ!$A$39:$A$782,$A165,СВЦЭМ!$B$39:$B$782,B$155)+'СЕТ СН'!$F$15</f>
        <v>242.79581173</v>
      </c>
      <c r="C165" s="36">
        <f>SUMIFS(СВЦЭМ!$E$39:$E$782,СВЦЭМ!$A$39:$A$782,$A165,СВЦЭМ!$B$39:$B$782,C$155)+'СЕТ СН'!$F$15</f>
        <v>243.32819896999999</v>
      </c>
      <c r="D165" s="36">
        <f>SUMIFS(СВЦЭМ!$E$39:$E$782,СВЦЭМ!$A$39:$A$782,$A165,СВЦЭМ!$B$39:$B$782,D$155)+'СЕТ СН'!$F$15</f>
        <v>243.3938757</v>
      </c>
      <c r="E165" s="36">
        <f>SUMIFS(СВЦЭМ!$E$39:$E$782,СВЦЭМ!$A$39:$A$782,$A165,СВЦЭМ!$B$39:$B$782,E$155)+'СЕТ СН'!$F$15</f>
        <v>245.55532436999999</v>
      </c>
      <c r="F165" s="36">
        <f>SUMIFS(СВЦЭМ!$E$39:$E$782,СВЦЭМ!$A$39:$A$782,$A165,СВЦЭМ!$B$39:$B$782,F$155)+'СЕТ СН'!$F$15</f>
        <v>246.32139685000001</v>
      </c>
      <c r="G165" s="36">
        <f>SUMIFS(СВЦЭМ!$E$39:$E$782,СВЦЭМ!$A$39:$A$782,$A165,СВЦЭМ!$B$39:$B$782,G$155)+'СЕТ СН'!$F$15</f>
        <v>246.06187276</v>
      </c>
      <c r="H165" s="36">
        <f>SUMIFS(СВЦЭМ!$E$39:$E$782,СВЦЭМ!$A$39:$A$782,$A165,СВЦЭМ!$B$39:$B$782,H$155)+'СЕТ СН'!$F$15</f>
        <v>241.44373591999999</v>
      </c>
      <c r="I165" s="36">
        <f>SUMIFS(СВЦЭМ!$E$39:$E$782,СВЦЭМ!$A$39:$A$782,$A165,СВЦЭМ!$B$39:$B$782,I$155)+'СЕТ СН'!$F$15</f>
        <v>233.86899998000001</v>
      </c>
      <c r="J165" s="36">
        <f>SUMIFS(СВЦЭМ!$E$39:$E$782,СВЦЭМ!$A$39:$A$782,$A165,СВЦЭМ!$B$39:$B$782,J$155)+'СЕТ СН'!$F$15</f>
        <v>231.32170785</v>
      </c>
      <c r="K165" s="36">
        <f>SUMIFS(СВЦЭМ!$E$39:$E$782,СВЦЭМ!$A$39:$A$782,$A165,СВЦЭМ!$B$39:$B$782,K$155)+'СЕТ СН'!$F$15</f>
        <v>228.93739572999999</v>
      </c>
      <c r="L165" s="36">
        <f>SUMIFS(СВЦЭМ!$E$39:$E$782,СВЦЭМ!$A$39:$A$782,$A165,СВЦЭМ!$B$39:$B$782,L$155)+'СЕТ СН'!$F$15</f>
        <v>229.03598509</v>
      </c>
      <c r="M165" s="36">
        <f>SUMIFS(СВЦЭМ!$E$39:$E$782,СВЦЭМ!$A$39:$A$782,$A165,СВЦЭМ!$B$39:$B$782,M$155)+'СЕТ СН'!$F$15</f>
        <v>232.98847043999999</v>
      </c>
      <c r="N165" s="36">
        <f>SUMIFS(СВЦЭМ!$E$39:$E$782,СВЦЭМ!$A$39:$A$782,$A165,СВЦЭМ!$B$39:$B$782,N$155)+'СЕТ СН'!$F$15</f>
        <v>238.50687773999999</v>
      </c>
      <c r="O165" s="36">
        <f>SUMIFS(СВЦЭМ!$E$39:$E$782,СВЦЭМ!$A$39:$A$782,$A165,СВЦЭМ!$B$39:$B$782,O$155)+'СЕТ СН'!$F$15</f>
        <v>243.19661597999999</v>
      </c>
      <c r="P165" s="36">
        <f>SUMIFS(СВЦЭМ!$E$39:$E$782,СВЦЭМ!$A$39:$A$782,$A165,СВЦЭМ!$B$39:$B$782,P$155)+'СЕТ СН'!$F$15</f>
        <v>244.62424480000001</v>
      </c>
      <c r="Q165" s="36">
        <f>SUMIFS(СВЦЭМ!$E$39:$E$782,СВЦЭМ!$A$39:$A$782,$A165,СВЦЭМ!$B$39:$B$782,Q$155)+'СЕТ СН'!$F$15</f>
        <v>243.95179259</v>
      </c>
      <c r="R165" s="36">
        <f>SUMIFS(СВЦЭМ!$E$39:$E$782,СВЦЭМ!$A$39:$A$782,$A165,СВЦЭМ!$B$39:$B$782,R$155)+'СЕТ СН'!$F$15</f>
        <v>244.56257557999999</v>
      </c>
      <c r="S165" s="36">
        <f>SUMIFS(СВЦЭМ!$E$39:$E$782,СВЦЭМ!$A$39:$A$782,$A165,СВЦЭМ!$B$39:$B$782,S$155)+'СЕТ СН'!$F$15</f>
        <v>243.50145859</v>
      </c>
      <c r="T165" s="36">
        <f>SUMIFS(СВЦЭМ!$E$39:$E$782,СВЦЭМ!$A$39:$A$782,$A165,СВЦЭМ!$B$39:$B$782,T$155)+'СЕТ СН'!$F$15</f>
        <v>238.94183118999999</v>
      </c>
      <c r="U165" s="36">
        <f>SUMIFS(СВЦЭМ!$E$39:$E$782,СВЦЭМ!$A$39:$A$782,$A165,СВЦЭМ!$B$39:$B$782,U$155)+'СЕТ СН'!$F$15</f>
        <v>236.67532016000001</v>
      </c>
      <c r="V165" s="36">
        <f>SUMIFS(СВЦЭМ!$E$39:$E$782,СВЦЭМ!$A$39:$A$782,$A165,СВЦЭМ!$B$39:$B$782,V$155)+'СЕТ СН'!$F$15</f>
        <v>236.94633192000001</v>
      </c>
      <c r="W165" s="36">
        <f>SUMIFS(СВЦЭМ!$E$39:$E$782,СВЦЭМ!$A$39:$A$782,$A165,СВЦЭМ!$B$39:$B$782,W$155)+'СЕТ СН'!$F$15</f>
        <v>236.65509281999999</v>
      </c>
      <c r="X165" s="36">
        <f>SUMIFS(СВЦЭМ!$E$39:$E$782,СВЦЭМ!$A$39:$A$782,$A165,СВЦЭМ!$B$39:$B$782,X$155)+'СЕТ СН'!$F$15</f>
        <v>240.84648967000001</v>
      </c>
      <c r="Y165" s="36">
        <f>SUMIFS(СВЦЭМ!$E$39:$E$782,СВЦЭМ!$A$39:$A$782,$A165,СВЦЭМ!$B$39:$B$782,Y$155)+'СЕТ СН'!$F$15</f>
        <v>241.52599556000001</v>
      </c>
    </row>
    <row r="166" spans="1:25" ht="15.75" x14ac:dyDescent="0.2">
      <c r="A166" s="35">
        <f t="shared" si="4"/>
        <v>44996</v>
      </c>
      <c r="B166" s="36">
        <f>SUMIFS(СВЦЭМ!$E$39:$E$782,СВЦЭМ!$A$39:$A$782,$A166,СВЦЭМ!$B$39:$B$782,B$155)+'СЕТ СН'!$F$15</f>
        <v>236.59764430000001</v>
      </c>
      <c r="C166" s="36">
        <f>SUMIFS(СВЦЭМ!$E$39:$E$782,СВЦЭМ!$A$39:$A$782,$A166,СВЦЭМ!$B$39:$B$782,C$155)+'СЕТ СН'!$F$15</f>
        <v>243.7674275</v>
      </c>
      <c r="D166" s="36">
        <f>SUMIFS(СВЦЭМ!$E$39:$E$782,СВЦЭМ!$A$39:$A$782,$A166,СВЦЭМ!$B$39:$B$782,D$155)+'СЕТ СН'!$F$15</f>
        <v>247.35151730000001</v>
      </c>
      <c r="E166" s="36">
        <f>SUMIFS(СВЦЭМ!$E$39:$E$782,СВЦЭМ!$A$39:$A$782,$A166,СВЦЭМ!$B$39:$B$782,E$155)+'СЕТ СН'!$F$15</f>
        <v>246.24478945000001</v>
      </c>
      <c r="F166" s="36">
        <f>SUMIFS(СВЦЭМ!$E$39:$E$782,СВЦЭМ!$A$39:$A$782,$A166,СВЦЭМ!$B$39:$B$782,F$155)+'СЕТ СН'!$F$15</f>
        <v>245.64501207999999</v>
      </c>
      <c r="G166" s="36">
        <f>SUMIFS(СВЦЭМ!$E$39:$E$782,СВЦЭМ!$A$39:$A$782,$A166,СВЦЭМ!$B$39:$B$782,G$155)+'СЕТ СН'!$F$15</f>
        <v>244.03653471999999</v>
      </c>
      <c r="H166" s="36">
        <f>SUMIFS(СВЦЭМ!$E$39:$E$782,СВЦЭМ!$A$39:$A$782,$A166,СВЦЭМ!$B$39:$B$782,H$155)+'СЕТ СН'!$F$15</f>
        <v>243.62777917</v>
      </c>
      <c r="I166" s="36">
        <f>SUMIFS(СВЦЭМ!$E$39:$E$782,СВЦЭМ!$A$39:$A$782,$A166,СВЦЭМ!$B$39:$B$782,I$155)+'СЕТ СН'!$F$15</f>
        <v>241.07834567</v>
      </c>
      <c r="J166" s="36">
        <f>SUMIFS(СВЦЭМ!$E$39:$E$782,СВЦЭМ!$A$39:$A$782,$A166,СВЦЭМ!$B$39:$B$782,J$155)+'СЕТ СН'!$F$15</f>
        <v>231.69773090000001</v>
      </c>
      <c r="K166" s="36">
        <f>SUMIFS(СВЦЭМ!$E$39:$E$782,СВЦЭМ!$A$39:$A$782,$A166,СВЦЭМ!$B$39:$B$782,K$155)+'СЕТ СН'!$F$15</f>
        <v>218.01204179999999</v>
      </c>
      <c r="L166" s="36">
        <f>SUMIFS(СВЦЭМ!$E$39:$E$782,СВЦЭМ!$A$39:$A$782,$A166,СВЦЭМ!$B$39:$B$782,L$155)+'СЕТ СН'!$F$15</f>
        <v>216.41504419</v>
      </c>
      <c r="M166" s="36">
        <f>SUMIFS(СВЦЭМ!$E$39:$E$782,СВЦЭМ!$A$39:$A$782,$A166,СВЦЭМ!$B$39:$B$782,M$155)+'СЕТ СН'!$F$15</f>
        <v>210.25668307000001</v>
      </c>
      <c r="N166" s="36">
        <f>SUMIFS(СВЦЭМ!$E$39:$E$782,СВЦЭМ!$A$39:$A$782,$A166,СВЦЭМ!$B$39:$B$782,N$155)+'СЕТ СН'!$F$15</f>
        <v>217.15201361000001</v>
      </c>
      <c r="O166" s="36">
        <f>SUMIFS(СВЦЭМ!$E$39:$E$782,СВЦЭМ!$A$39:$A$782,$A166,СВЦЭМ!$B$39:$B$782,O$155)+'СЕТ СН'!$F$15</f>
        <v>222.98673307999999</v>
      </c>
      <c r="P166" s="36">
        <f>SUMIFS(СВЦЭМ!$E$39:$E$782,СВЦЭМ!$A$39:$A$782,$A166,СВЦЭМ!$B$39:$B$782,P$155)+'СЕТ СН'!$F$15</f>
        <v>226.02612518999999</v>
      </c>
      <c r="Q166" s="36">
        <f>SUMIFS(СВЦЭМ!$E$39:$E$782,СВЦЭМ!$A$39:$A$782,$A166,СВЦЭМ!$B$39:$B$782,Q$155)+'СЕТ СН'!$F$15</f>
        <v>227.27636235</v>
      </c>
      <c r="R166" s="36">
        <f>SUMIFS(СВЦЭМ!$E$39:$E$782,СВЦЭМ!$A$39:$A$782,$A166,СВЦЭМ!$B$39:$B$782,R$155)+'СЕТ СН'!$F$15</f>
        <v>228.52740985</v>
      </c>
      <c r="S166" s="36">
        <f>SUMIFS(СВЦЭМ!$E$39:$E$782,СВЦЭМ!$A$39:$A$782,$A166,СВЦЭМ!$B$39:$B$782,S$155)+'СЕТ СН'!$F$15</f>
        <v>227.85380393</v>
      </c>
      <c r="T166" s="36">
        <f>SUMIFS(СВЦЭМ!$E$39:$E$782,СВЦЭМ!$A$39:$A$782,$A166,СВЦЭМ!$B$39:$B$782,T$155)+'СЕТ СН'!$F$15</f>
        <v>224.49678711999999</v>
      </c>
      <c r="U166" s="36">
        <f>SUMIFS(СВЦЭМ!$E$39:$E$782,СВЦЭМ!$A$39:$A$782,$A166,СВЦЭМ!$B$39:$B$782,U$155)+'СЕТ СН'!$F$15</f>
        <v>221.27032287</v>
      </c>
      <c r="V166" s="36">
        <f>SUMIFS(СВЦЭМ!$E$39:$E$782,СВЦЭМ!$A$39:$A$782,$A166,СВЦЭМ!$B$39:$B$782,V$155)+'СЕТ СН'!$F$15</f>
        <v>219.39837394</v>
      </c>
      <c r="W166" s="36">
        <f>SUMIFS(СВЦЭМ!$E$39:$E$782,СВЦЭМ!$A$39:$A$782,$A166,СВЦЭМ!$B$39:$B$782,W$155)+'СЕТ СН'!$F$15</f>
        <v>220.75922976999999</v>
      </c>
      <c r="X166" s="36">
        <f>SUMIFS(СВЦЭМ!$E$39:$E$782,СВЦЭМ!$A$39:$A$782,$A166,СВЦЭМ!$B$39:$B$782,X$155)+'СЕТ СН'!$F$15</f>
        <v>226.00200387000001</v>
      </c>
      <c r="Y166" s="36">
        <f>SUMIFS(СВЦЭМ!$E$39:$E$782,СВЦЭМ!$A$39:$A$782,$A166,СВЦЭМ!$B$39:$B$782,Y$155)+'СЕТ СН'!$F$15</f>
        <v>231.90080904999999</v>
      </c>
    </row>
    <row r="167" spans="1:25" ht="15.75" x14ac:dyDescent="0.2">
      <c r="A167" s="35">
        <f t="shared" si="4"/>
        <v>44997</v>
      </c>
      <c r="B167" s="36">
        <f>SUMIFS(СВЦЭМ!$E$39:$E$782,СВЦЭМ!$A$39:$A$782,$A167,СВЦЭМ!$B$39:$B$782,B$155)+'СЕТ СН'!$F$15</f>
        <v>238.16361875000001</v>
      </c>
      <c r="C167" s="36">
        <f>SUMIFS(СВЦЭМ!$E$39:$E$782,СВЦЭМ!$A$39:$A$782,$A167,СВЦЭМ!$B$39:$B$782,C$155)+'СЕТ СН'!$F$15</f>
        <v>245.88279356999999</v>
      </c>
      <c r="D167" s="36">
        <f>SUMIFS(СВЦЭМ!$E$39:$E$782,СВЦЭМ!$A$39:$A$782,$A167,СВЦЭМ!$B$39:$B$782,D$155)+'СЕТ СН'!$F$15</f>
        <v>249.75344580000001</v>
      </c>
      <c r="E167" s="36">
        <f>SUMIFS(СВЦЭМ!$E$39:$E$782,СВЦЭМ!$A$39:$A$782,$A167,СВЦЭМ!$B$39:$B$782,E$155)+'СЕТ СН'!$F$15</f>
        <v>248.43146067000001</v>
      </c>
      <c r="F167" s="36">
        <f>SUMIFS(СВЦЭМ!$E$39:$E$782,СВЦЭМ!$A$39:$A$782,$A167,СВЦЭМ!$B$39:$B$782,F$155)+'СЕТ СН'!$F$15</f>
        <v>248.82994815999999</v>
      </c>
      <c r="G167" s="36">
        <f>SUMIFS(СВЦЭМ!$E$39:$E$782,СВЦЭМ!$A$39:$A$782,$A167,СВЦЭМ!$B$39:$B$782,G$155)+'СЕТ СН'!$F$15</f>
        <v>248.09654062000001</v>
      </c>
      <c r="H167" s="36">
        <f>SUMIFS(СВЦЭМ!$E$39:$E$782,СВЦЭМ!$A$39:$A$782,$A167,СВЦЭМ!$B$39:$B$782,H$155)+'СЕТ СН'!$F$15</f>
        <v>246.39816544000001</v>
      </c>
      <c r="I167" s="36">
        <f>SUMIFS(СВЦЭМ!$E$39:$E$782,СВЦЭМ!$A$39:$A$782,$A167,СВЦЭМ!$B$39:$B$782,I$155)+'СЕТ СН'!$F$15</f>
        <v>241.86191550999999</v>
      </c>
      <c r="J167" s="36">
        <f>SUMIFS(СВЦЭМ!$E$39:$E$782,СВЦЭМ!$A$39:$A$782,$A167,СВЦЭМ!$B$39:$B$782,J$155)+'СЕТ СН'!$F$15</f>
        <v>238.44154752</v>
      </c>
      <c r="K167" s="36">
        <f>SUMIFS(СВЦЭМ!$E$39:$E$782,СВЦЭМ!$A$39:$A$782,$A167,СВЦЭМ!$B$39:$B$782,K$155)+'СЕТ СН'!$F$15</f>
        <v>228.76642931999999</v>
      </c>
      <c r="L167" s="36">
        <f>SUMIFS(СВЦЭМ!$E$39:$E$782,СВЦЭМ!$A$39:$A$782,$A167,СВЦЭМ!$B$39:$B$782,L$155)+'СЕТ СН'!$F$15</f>
        <v>225.22684516999999</v>
      </c>
      <c r="M167" s="36">
        <f>SUMIFS(СВЦЭМ!$E$39:$E$782,СВЦЭМ!$A$39:$A$782,$A167,СВЦЭМ!$B$39:$B$782,M$155)+'СЕТ СН'!$F$15</f>
        <v>225.41882993999999</v>
      </c>
      <c r="N167" s="36">
        <f>SUMIFS(СВЦЭМ!$E$39:$E$782,СВЦЭМ!$A$39:$A$782,$A167,СВЦЭМ!$B$39:$B$782,N$155)+'СЕТ СН'!$F$15</f>
        <v>228.94251700999999</v>
      </c>
      <c r="O167" s="36">
        <f>SUMIFS(СВЦЭМ!$E$39:$E$782,СВЦЭМ!$A$39:$A$782,$A167,СВЦЭМ!$B$39:$B$782,O$155)+'СЕТ СН'!$F$15</f>
        <v>232.23693653999999</v>
      </c>
      <c r="P167" s="36">
        <f>SUMIFS(СВЦЭМ!$E$39:$E$782,СВЦЭМ!$A$39:$A$782,$A167,СВЦЭМ!$B$39:$B$782,P$155)+'СЕТ СН'!$F$15</f>
        <v>234.44847378</v>
      </c>
      <c r="Q167" s="36">
        <f>SUMIFS(СВЦЭМ!$E$39:$E$782,СВЦЭМ!$A$39:$A$782,$A167,СВЦЭМ!$B$39:$B$782,Q$155)+'СЕТ СН'!$F$15</f>
        <v>235.91077816999999</v>
      </c>
      <c r="R167" s="36">
        <f>SUMIFS(СВЦЭМ!$E$39:$E$782,СВЦЭМ!$A$39:$A$782,$A167,СВЦЭМ!$B$39:$B$782,R$155)+'СЕТ СН'!$F$15</f>
        <v>235.40394142</v>
      </c>
      <c r="S167" s="36">
        <f>SUMIFS(СВЦЭМ!$E$39:$E$782,СВЦЭМ!$A$39:$A$782,$A167,СВЦЭМ!$B$39:$B$782,S$155)+'СЕТ СН'!$F$15</f>
        <v>232.91969248999999</v>
      </c>
      <c r="T167" s="36">
        <f>SUMIFS(СВЦЭМ!$E$39:$E$782,СВЦЭМ!$A$39:$A$782,$A167,СВЦЭМ!$B$39:$B$782,T$155)+'СЕТ СН'!$F$15</f>
        <v>229.58793789999999</v>
      </c>
      <c r="U167" s="36">
        <f>SUMIFS(СВЦЭМ!$E$39:$E$782,СВЦЭМ!$A$39:$A$782,$A167,СВЦЭМ!$B$39:$B$782,U$155)+'СЕТ СН'!$F$15</f>
        <v>226.65576203000001</v>
      </c>
      <c r="V167" s="36">
        <f>SUMIFS(СВЦЭМ!$E$39:$E$782,СВЦЭМ!$A$39:$A$782,$A167,СВЦЭМ!$B$39:$B$782,V$155)+'СЕТ СН'!$F$15</f>
        <v>230.67780925</v>
      </c>
      <c r="W167" s="36">
        <f>SUMIFS(СВЦЭМ!$E$39:$E$782,СВЦЭМ!$A$39:$A$782,$A167,СВЦЭМ!$B$39:$B$782,W$155)+'СЕТ СН'!$F$15</f>
        <v>231.41116529999999</v>
      </c>
      <c r="X167" s="36">
        <f>SUMIFS(СВЦЭМ!$E$39:$E$782,СВЦЭМ!$A$39:$A$782,$A167,СВЦЭМ!$B$39:$B$782,X$155)+'СЕТ СН'!$F$15</f>
        <v>236.73087498000001</v>
      </c>
      <c r="Y167" s="36">
        <f>SUMIFS(СВЦЭМ!$E$39:$E$782,СВЦЭМ!$A$39:$A$782,$A167,СВЦЭМ!$B$39:$B$782,Y$155)+'СЕТ СН'!$F$15</f>
        <v>240.61070943000001</v>
      </c>
    </row>
    <row r="168" spans="1:25" ht="15.75" x14ac:dyDescent="0.2">
      <c r="A168" s="35">
        <f t="shared" si="4"/>
        <v>44998</v>
      </c>
      <c r="B168" s="36">
        <f>SUMIFS(СВЦЭМ!$E$39:$E$782,СВЦЭМ!$A$39:$A$782,$A168,СВЦЭМ!$B$39:$B$782,B$155)+'СЕТ СН'!$F$15</f>
        <v>240.17841467</v>
      </c>
      <c r="C168" s="36">
        <f>SUMIFS(СВЦЭМ!$E$39:$E$782,СВЦЭМ!$A$39:$A$782,$A168,СВЦЭМ!$B$39:$B$782,C$155)+'СЕТ СН'!$F$15</f>
        <v>244.86929688000001</v>
      </c>
      <c r="D168" s="36">
        <f>SUMIFS(СВЦЭМ!$E$39:$E$782,СВЦЭМ!$A$39:$A$782,$A168,СВЦЭМ!$B$39:$B$782,D$155)+'СЕТ СН'!$F$15</f>
        <v>249.34559342</v>
      </c>
      <c r="E168" s="36">
        <f>SUMIFS(СВЦЭМ!$E$39:$E$782,СВЦЭМ!$A$39:$A$782,$A168,СВЦЭМ!$B$39:$B$782,E$155)+'СЕТ СН'!$F$15</f>
        <v>249.5552098</v>
      </c>
      <c r="F168" s="36">
        <f>SUMIFS(СВЦЭМ!$E$39:$E$782,СВЦЭМ!$A$39:$A$782,$A168,СВЦЭМ!$B$39:$B$782,F$155)+'СЕТ СН'!$F$15</f>
        <v>251.27198779</v>
      </c>
      <c r="G168" s="36">
        <f>SUMIFS(СВЦЭМ!$E$39:$E$782,СВЦЭМ!$A$39:$A$782,$A168,СВЦЭМ!$B$39:$B$782,G$155)+'СЕТ СН'!$F$15</f>
        <v>248.14168021</v>
      </c>
      <c r="H168" s="36">
        <f>SUMIFS(СВЦЭМ!$E$39:$E$782,СВЦЭМ!$A$39:$A$782,$A168,СВЦЭМ!$B$39:$B$782,H$155)+'СЕТ СН'!$F$15</f>
        <v>242.62171837</v>
      </c>
      <c r="I168" s="36">
        <f>SUMIFS(СВЦЭМ!$E$39:$E$782,СВЦЭМ!$A$39:$A$782,$A168,СВЦЭМ!$B$39:$B$782,I$155)+'СЕТ СН'!$F$15</f>
        <v>237.93533074000001</v>
      </c>
      <c r="J168" s="36">
        <f>SUMIFS(СВЦЭМ!$E$39:$E$782,СВЦЭМ!$A$39:$A$782,$A168,СВЦЭМ!$B$39:$B$782,J$155)+'СЕТ СН'!$F$15</f>
        <v>237.90225106</v>
      </c>
      <c r="K168" s="36">
        <f>SUMIFS(СВЦЭМ!$E$39:$E$782,СВЦЭМ!$A$39:$A$782,$A168,СВЦЭМ!$B$39:$B$782,K$155)+'СЕТ СН'!$F$15</f>
        <v>232.50778907</v>
      </c>
      <c r="L168" s="36">
        <f>SUMIFS(СВЦЭМ!$E$39:$E$782,СВЦЭМ!$A$39:$A$782,$A168,СВЦЭМ!$B$39:$B$782,L$155)+'СЕТ СН'!$F$15</f>
        <v>233.27344839</v>
      </c>
      <c r="M168" s="36">
        <f>SUMIFS(СВЦЭМ!$E$39:$E$782,СВЦЭМ!$A$39:$A$782,$A168,СВЦЭМ!$B$39:$B$782,M$155)+'СЕТ СН'!$F$15</f>
        <v>233.63860184000001</v>
      </c>
      <c r="N168" s="36">
        <f>SUMIFS(СВЦЭМ!$E$39:$E$782,СВЦЭМ!$A$39:$A$782,$A168,СВЦЭМ!$B$39:$B$782,N$155)+'СЕТ СН'!$F$15</f>
        <v>236.53965528000001</v>
      </c>
      <c r="O168" s="36">
        <f>SUMIFS(СВЦЭМ!$E$39:$E$782,СВЦЭМ!$A$39:$A$782,$A168,СВЦЭМ!$B$39:$B$782,O$155)+'СЕТ СН'!$F$15</f>
        <v>239.50133693999999</v>
      </c>
      <c r="P168" s="36">
        <f>SUMIFS(СВЦЭМ!$E$39:$E$782,СВЦЭМ!$A$39:$A$782,$A168,СВЦЭМ!$B$39:$B$782,P$155)+'СЕТ СН'!$F$15</f>
        <v>240.00095654</v>
      </c>
      <c r="Q168" s="36">
        <f>SUMIFS(СВЦЭМ!$E$39:$E$782,СВЦЭМ!$A$39:$A$782,$A168,СВЦЭМ!$B$39:$B$782,Q$155)+'СЕТ СН'!$F$15</f>
        <v>239.53715842</v>
      </c>
      <c r="R168" s="36">
        <f>SUMIFS(СВЦЭМ!$E$39:$E$782,СВЦЭМ!$A$39:$A$782,$A168,СВЦЭМ!$B$39:$B$782,R$155)+'СЕТ СН'!$F$15</f>
        <v>239.89982130999999</v>
      </c>
      <c r="S168" s="36">
        <f>SUMIFS(СВЦЭМ!$E$39:$E$782,СВЦЭМ!$A$39:$A$782,$A168,СВЦЭМ!$B$39:$B$782,S$155)+'СЕТ СН'!$F$15</f>
        <v>239.13121988</v>
      </c>
      <c r="T168" s="36">
        <f>SUMIFS(СВЦЭМ!$E$39:$E$782,СВЦЭМ!$A$39:$A$782,$A168,СВЦЭМ!$B$39:$B$782,T$155)+'СЕТ СН'!$F$15</f>
        <v>236.35389397</v>
      </c>
      <c r="U168" s="36">
        <f>SUMIFS(СВЦЭМ!$E$39:$E$782,СВЦЭМ!$A$39:$A$782,$A168,СВЦЭМ!$B$39:$B$782,U$155)+'СЕТ СН'!$F$15</f>
        <v>232.80960682</v>
      </c>
      <c r="V168" s="36">
        <f>SUMIFS(СВЦЭМ!$E$39:$E$782,СВЦЭМ!$A$39:$A$782,$A168,СВЦЭМ!$B$39:$B$782,V$155)+'СЕТ СН'!$F$15</f>
        <v>232.47738335</v>
      </c>
      <c r="W168" s="36">
        <f>SUMIFS(СВЦЭМ!$E$39:$E$782,СВЦЭМ!$A$39:$A$782,$A168,СВЦЭМ!$B$39:$B$782,W$155)+'СЕТ СН'!$F$15</f>
        <v>232.13396885</v>
      </c>
      <c r="X168" s="36">
        <f>SUMIFS(СВЦЭМ!$E$39:$E$782,СВЦЭМ!$A$39:$A$782,$A168,СВЦЭМ!$B$39:$B$782,X$155)+'СЕТ СН'!$F$15</f>
        <v>237.90912333</v>
      </c>
      <c r="Y168" s="36">
        <f>SUMIFS(СВЦЭМ!$E$39:$E$782,СВЦЭМ!$A$39:$A$782,$A168,СВЦЭМ!$B$39:$B$782,Y$155)+'СЕТ СН'!$F$15</f>
        <v>237.10780782</v>
      </c>
    </row>
    <row r="169" spans="1:25" ht="15.75" x14ac:dyDescent="0.2">
      <c r="A169" s="35">
        <f t="shared" si="4"/>
        <v>44999</v>
      </c>
      <c r="B169" s="36">
        <f>SUMIFS(СВЦЭМ!$E$39:$E$782,СВЦЭМ!$A$39:$A$782,$A169,СВЦЭМ!$B$39:$B$782,B$155)+'СЕТ СН'!$F$15</f>
        <v>247.94664949</v>
      </c>
      <c r="C169" s="36">
        <f>SUMIFS(СВЦЭМ!$E$39:$E$782,СВЦЭМ!$A$39:$A$782,$A169,СВЦЭМ!$B$39:$B$782,C$155)+'СЕТ СН'!$F$15</f>
        <v>255.8681484</v>
      </c>
      <c r="D169" s="36">
        <f>SUMIFS(СВЦЭМ!$E$39:$E$782,СВЦЭМ!$A$39:$A$782,$A169,СВЦЭМ!$B$39:$B$782,D$155)+'СЕТ СН'!$F$15</f>
        <v>260.72481900999998</v>
      </c>
      <c r="E169" s="36">
        <f>SUMIFS(СВЦЭМ!$E$39:$E$782,СВЦЭМ!$A$39:$A$782,$A169,СВЦЭМ!$B$39:$B$782,E$155)+'СЕТ СН'!$F$15</f>
        <v>261.47116955000001</v>
      </c>
      <c r="F169" s="36">
        <f>SUMIFS(СВЦЭМ!$E$39:$E$782,СВЦЭМ!$A$39:$A$782,$A169,СВЦЭМ!$B$39:$B$782,F$155)+'СЕТ СН'!$F$15</f>
        <v>261.16629266000001</v>
      </c>
      <c r="G169" s="36">
        <f>SUMIFS(СВЦЭМ!$E$39:$E$782,СВЦЭМ!$A$39:$A$782,$A169,СВЦЭМ!$B$39:$B$782,G$155)+'СЕТ СН'!$F$15</f>
        <v>259.37073098000002</v>
      </c>
      <c r="H169" s="36">
        <f>SUMIFS(СВЦЭМ!$E$39:$E$782,СВЦЭМ!$A$39:$A$782,$A169,СВЦЭМ!$B$39:$B$782,H$155)+'СЕТ СН'!$F$15</f>
        <v>250.86646970999999</v>
      </c>
      <c r="I169" s="36">
        <f>SUMIFS(СВЦЭМ!$E$39:$E$782,СВЦЭМ!$A$39:$A$782,$A169,СВЦЭМ!$B$39:$B$782,I$155)+'СЕТ СН'!$F$15</f>
        <v>241.72465668999999</v>
      </c>
      <c r="J169" s="36">
        <f>SUMIFS(СВЦЭМ!$E$39:$E$782,СВЦЭМ!$A$39:$A$782,$A169,СВЦЭМ!$B$39:$B$782,J$155)+'СЕТ СН'!$F$15</f>
        <v>242.31369792999999</v>
      </c>
      <c r="K169" s="36">
        <f>SUMIFS(СВЦЭМ!$E$39:$E$782,СВЦЭМ!$A$39:$A$782,$A169,СВЦЭМ!$B$39:$B$782,K$155)+'СЕТ СН'!$F$15</f>
        <v>237.01767604</v>
      </c>
      <c r="L169" s="36">
        <f>SUMIFS(СВЦЭМ!$E$39:$E$782,СВЦЭМ!$A$39:$A$782,$A169,СВЦЭМ!$B$39:$B$782,L$155)+'СЕТ СН'!$F$15</f>
        <v>235.64874484000001</v>
      </c>
      <c r="M169" s="36">
        <f>SUMIFS(СВЦЭМ!$E$39:$E$782,СВЦЭМ!$A$39:$A$782,$A169,СВЦЭМ!$B$39:$B$782,M$155)+'СЕТ СН'!$F$15</f>
        <v>232.11158205999999</v>
      </c>
      <c r="N169" s="36">
        <f>SUMIFS(СВЦЭМ!$E$39:$E$782,СВЦЭМ!$A$39:$A$782,$A169,СВЦЭМ!$B$39:$B$782,N$155)+'СЕТ СН'!$F$15</f>
        <v>236.48723576</v>
      </c>
      <c r="O169" s="36">
        <f>SUMIFS(СВЦЭМ!$E$39:$E$782,СВЦЭМ!$A$39:$A$782,$A169,СВЦЭМ!$B$39:$B$782,O$155)+'СЕТ СН'!$F$15</f>
        <v>240.56662127999999</v>
      </c>
      <c r="P169" s="36">
        <f>SUMIFS(СВЦЭМ!$E$39:$E$782,СВЦЭМ!$A$39:$A$782,$A169,СВЦЭМ!$B$39:$B$782,P$155)+'СЕТ СН'!$F$15</f>
        <v>241.39154801999999</v>
      </c>
      <c r="Q169" s="36">
        <f>SUMIFS(СВЦЭМ!$E$39:$E$782,СВЦЭМ!$A$39:$A$782,$A169,СВЦЭМ!$B$39:$B$782,Q$155)+'СЕТ СН'!$F$15</f>
        <v>242.47630791</v>
      </c>
      <c r="R169" s="36">
        <f>SUMIFS(СВЦЭМ!$E$39:$E$782,СВЦЭМ!$A$39:$A$782,$A169,СВЦЭМ!$B$39:$B$782,R$155)+'СЕТ СН'!$F$15</f>
        <v>240.97899676</v>
      </c>
      <c r="S169" s="36">
        <f>SUMIFS(СВЦЭМ!$E$39:$E$782,СВЦЭМ!$A$39:$A$782,$A169,СВЦЭМ!$B$39:$B$782,S$155)+'СЕТ СН'!$F$15</f>
        <v>237.97053761999999</v>
      </c>
      <c r="T169" s="36">
        <f>SUMIFS(СВЦЭМ!$E$39:$E$782,СВЦЭМ!$A$39:$A$782,$A169,СВЦЭМ!$B$39:$B$782,T$155)+'СЕТ СН'!$F$15</f>
        <v>235.74163293999999</v>
      </c>
      <c r="U169" s="36">
        <f>SUMIFS(СВЦЭМ!$E$39:$E$782,СВЦЭМ!$A$39:$A$782,$A169,СВЦЭМ!$B$39:$B$782,U$155)+'СЕТ СН'!$F$15</f>
        <v>231.89914266</v>
      </c>
      <c r="V169" s="36">
        <f>SUMIFS(СВЦЭМ!$E$39:$E$782,СВЦЭМ!$A$39:$A$782,$A169,СВЦЭМ!$B$39:$B$782,V$155)+'СЕТ СН'!$F$15</f>
        <v>234.41200678999999</v>
      </c>
      <c r="W169" s="36">
        <f>SUMIFS(СВЦЭМ!$E$39:$E$782,СВЦЭМ!$A$39:$A$782,$A169,СВЦЭМ!$B$39:$B$782,W$155)+'СЕТ СН'!$F$15</f>
        <v>236.68548605999999</v>
      </c>
      <c r="X169" s="36">
        <f>SUMIFS(СВЦЭМ!$E$39:$E$782,СВЦЭМ!$A$39:$A$782,$A169,СВЦЭМ!$B$39:$B$782,X$155)+'СЕТ СН'!$F$15</f>
        <v>241.88825195999999</v>
      </c>
      <c r="Y169" s="36">
        <f>SUMIFS(СВЦЭМ!$E$39:$E$782,СВЦЭМ!$A$39:$A$782,$A169,СВЦЭМ!$B$39:$B$782,Y$155)+'СЕТ СН'!$F$15</f>
        <v>243.02510505000001</v>
      </c>
    </row>
    <row r="170" spans="1:25" ht="15.75" x14ac:dyDescent="0.2">
      <c r="A170" s="35">
        <f t="shared" si="4"/>
        <v>45000</v>
      </c>
      <c r="B170" s="36">
        <f>SUMIFS(СВЦЭМ!$E$39:$E$782,СВЦЭМ!$A$39:$A$782,$A170,СВЦЭМ!$B$39:$B$782,B$155)+'СЕТ СН'!$F$15</f>
        <v>246.35623652999999</v>
      </c>
      <c r="C170" s="36">
        <f>SUMIFS(СВЦЭМ!$E$39:$E$782,СВЦЭМ!$A$39:$A$782,$A170,СВЦЭМ!$B$39:$B$782,C$155)+'СЕТ СН'!$F$15</f>
        <v>253.95998336</v>
      </c>
      <c r="D170" s="36">
        <f>SUMIFS(СВЦЭМ!$E$39:$E$782,СВЦЭМ!$A$39:$A$782,$A170,СВЦЭМ!$B$39:$B$782,D$155)+'СЕТ СН'!$F$15</f>
        <v>258.34639941</v>
      </c>
      <c r="E170" s="36">
        <f>SUMIFS(СВЦЭМ!$E$39:$E$782,СВЦЭМ!$A$39:$A$782,$A170,СВЦЭМ!$B$39:$B$782,E$155)+'СЕТ СН'!$F$15</f>
        <v>259.30329669999998</v>
      </c>
      <c r="F170" s="36">
        <f>SUMIFS(СВЦЭМ!$E$39:$E$782,СВЦЭМ!$A$39:$A$782,$A170,СВЦЭМ!$B$39:$B$782,F$155)+'СЕТ СН'!$F$15</f>
        <v>259.46089837</v>
      </c>
      <c r="G170" s="36">
        <f>SUMIFS(СВЦЭМ!$E$39:$E$782,СВЦЭМ!$A$39:$A$782,$A170,СВЦЭМ!$B$39:$B$782,G$155)+'СЕТ СН'!$F$15</f>
        <v>257.54191823000002</v>
      </c>
      <c r="H170" s="36">
        <f>SUMIFS(СВЦЭМ!$E$39:$E$782,СВЦЭМ!$A$39:$A$782,$A170,СВЦЭМ!$B$39:$B$782,H$155)+'СЕТ СН'!$F$15</f>
        <v>248.13299083999999</v>
      </c>
      <c r="I170" s="36">
        <f>SUMIFS(СВЦЭМ!$E$39:$E$782,СВЦЭМ!$A$39:$A$782,$A170,СВЦЭМ!$B$39:$B$782,I$155)+'СЕТ СН'!$F$15</f>
        <v>239.00566979000001</v>
      </c>
      <c r="J170" s="36">
        <f>SUMIFS(СВЦЭМ!$E$39:$E$782,СВЦЭМ!$A$39:$A$782,$A170,СВЦЭМ!$B$39:$B$782,J$155)+'СЕТ СН'!$F$15</f>
        <v>239.20128402</v>
      </c>
      <c r="K170" s="36">
        <f>SUMIFS(СВЦЭМ!$E$39:$E$782,СВЦЭМ!$A$39:$A$782,$A170,СВЦЭМ!$B$39:$B$782,K$155)+'СЕТ СН'!$F$15</f>
        <v>233.81747171999999</v>
      </c>
      <c r="L170" s="36">
        <f>SUMIFS(СВЦЭМ!$E$39:$E$782,СВЦЭМ!$A$39:$A$782,$A170,СВЦЭМ!$B$39:$B$782,L$155)+'СЕТ СН'!$F$15</f>
        <v>232.32751614</v>
      </c>
      <c r="M170" s="36">
        <f>SUMIFS(СВЦЭМ!$E$39:$E$782,СВЦЭМ!$A$39:$A$782,$A170,СВЦЭМ!$B$39:$B$782,M$155)+'СЕТ СН'!$F$15</f>
        <v>233.71214924</v>
      </c>
      <c r="N170" s="36">
        <f>SUMIFS(СВЦЭМ!$E$39:$E$782,СВЦЭМ!$A$39:$A$782,$A170,СВЦЭМ!$B$39:$B$782,N$155)+'СЕТ СН'!$F$15</f>
        <v>238.15810429000001</v>
      </c>
      <c r="O170" s="36">
        <f>SUMIFS(СВЦЭМ!$E$39:$E$782,СВЦЭМ!$A$39:$A$782,$A170,СВЦЭМ!$B$39:$B$782,O$155)+'СЕТ СН'!$F$15</f>
        <v>239.35506333999999</v>
      </c>
      <c r="P170" s="36">
        <f>SUMIFS(СВЦЭМ!$E$39:$E$782,СВЦЭМ!$A$39:$A$782,$A170,СВЦЭМ!$B$39:$B$782,P$155)+'СЕТ СН'!$F$15</f>
        <v>239.94167378</v>
      </c>
      <c r="Q170" s="36">
        <f>SUMIFS(СВЦЭМ!$E$39:$E$782,СВЦЭМ!$A$39:$A$782,$A170,СВЦЭМ!$B$39:$B$782,Q$155)+'СЕТ СН'!$F$15</f>
        <v>241.51958392</v>
      </c>
      <c r="R170" s="36">
        <f>SUMIFS(СВЦЭМ!$E$39:$E$782,СВЦЭМ!$A$39:$A$782,$A170,СВЦЭМ!$B$39:$B$782,R$155)+'СЕТ СН'!$F$15</f>
        <v>240.73088097999999</v>
      </c>
      <c r="S170" s="36">
        <f>SUMIFS(СВЦЭМ!$E$39:$E$782,СВЦЭМ!$A$39:$A$782,$A170,СВЦЭМ!$B$39:$B$782,S$155)+'СЕТ СН'!$F$15</f>
        <v>237.74171949000001</v>
      </c>
      <c r="T170" s="36">
        <f>SUMIFS(СВЦЭМ!$E$39:$E$782,СВЦЭМ!$A$39:$A$782,$A170,СВЦЭМ!$B$39:$B$782,T$155)+'СЕТ СН'!$F$15</f>
        <v>234.55950222999999</v>
      </c>
      <c r="U170" s="36">
        <f>SUMIFS(СВЦЭМ!$E$39:$E$782,СВЦЭМ!$A$39:$A$782,$A170,СВЦЭМ!$B$39:$B$782,U$155)+'СЕТ СН'!$F$15</f>
        <v>230.85882398000001</v>
      </c>
      <c r="V170" s="36">
        <f>SUMIFS(СВЦЭМ!$E$39:$E$782,СВЦЭМ!$A$39:$A$782,$A170,СВЦЭМ!$B$39:$B$782,V$155)+'СЕТ СН'!$F$15</f>
        <v>230.89299263999999</v>
      </c>
      <c r="W170" s="36">
        <f>SUMIFS(СВЦЭМ!$E$39:$E$782,СВЦЭМ!$A$39:$A$782,$A170,СВЦЭМ!$B$39:$B$782,W$155)+'СЕТ СН'!$F$15</f>
        <v>232.72315585000001</v>
      </c>
      <c r="X170" s="36">
        <f>SUMIFS(СВЦЭМ!$E$39:$E$782,СВЦЭМ!$A$39:$A$782,$A170,СВЦЭМ!$B$39:$B$782,X$155)+'СЕТ СН'!$F$15</f>
        <v>237.56569275000001</v>
      </c>
      <c r="Y170" s="36">
        <f>SUMIFS(СВЦЭМ!$E$39:$E$782,СВЦЭМ!$A$39:$A$782,$A170,СВЦЭМ!$B$39:$B$782,Y$155)+'СЕТ СН'!$F$15</f>
        <v>240.40695941000001</v>
      </c>
    </row>
    <row r="171" spans="1:25" ht="15.75" x14ac:dyDescent="0.2">
      <c r="A171" s="35">
        <f t="shared" si="4"/>
        <v>45001</v>
      </c>
      <c r="B171" s="36">
        <f>SUMIFS(СВЦЭМ!$E$39:$E$782,СВЦЭМ!$A$39:$A$782,$A171,СВЦЭМ!$B$39:$B$782,B$155)+'СЕТ СН'!$F$15</f>
        <v>240.67064909000001</v>
      </c>
      <c r="C171" s="36">
        <f>SUMIFS(СВЦЭМ!$E$39:$E$782,СВЦЭМ!$A$39:$A$782,$A171,СВЦЭМ!$B$39:$B$782,C$155)+'СЕТ СН'!$F$15</f>
        <v>248.90525457999999</v>
      </c>
      <c r="D171" s="36">
        <f>SUMIFS(СВЦЭМ!$E$39:$E$782,СВЦЭМ!$A$39:$A$782,$A171,СВЦЭМ!$B$39:$B$782,D$155)+'СЕТ СН'!$F$15</f>
        <v>251.95568989</v>
      </c>
      <c r="E171" s="36">
        <f>SUMIFS(СВЦЭМ!$E$39:$E$782,СВЦЭМ!$A$39:$A$782,$A171,СВЦЭМ!$B$39:$B$782,E$155)+'СЕТ СН'!$F$15</f>
        <v>254.45823816000001</v>
      </c>
      <c r="F171" s="36">
        <f>SUMIFS(СВЦЭМ!$E$39:$E$782,СВЦЭМ!$A$39:$A$782,$A171,СВЦЭМ!$B$39:$B$782,F$155)+'СЕТ СН'!$F$15</f>
        <v>255.02931372</v>
      </c>
      <c r="G171" s="36">
        <f>SUMIFS(СВЦЭМ!$E$39:$E$782,СВЦЭМ!$A$39:$A$782,$A171,СВЦЭМ!$B$39:$B$782,G$155)+'СЕТ СН'!$F$15</f>
        <v>252.35755259000001</v>
      </c>
      <c r="H171" s="36">
        <f>SUMIFS(СВЦЭМ!$E$39:$E$782,СВЦЭМ!$A$39:$A$782,$A171,СВЦЭМ!$B$39:$B$782,H$155)+'СЕТ СН'!$F$15</f>
        <v>243.09676003999999</v>
      </c>
      <c r="I171" s="36">
        <f>SUMIFS(СВЦЭМ!$E$39:$E$782,СВЦЭМ!$A$39:$A$782,$A171,СВЦЭМ!$B$39:$B$782,I$155)+'СЕТ СН'!$F$15</f>
        <v>239.25113008</v>
      </c>
      <c r="J171" s="36">
        <f>SUMIFS(СВЦЭМ!$E$39:$E$782,СВЦЭМ!$A$39:$A$782,$A171,СВЦЭМ!$B$39:$B$782,J$155)+'СЕТ СН'!$F$15</f>
        <v>239.04427960000001</v>
      </c>
      <c r="K171" s="36">
        <f>SUMIFS(СВЦЭМ!$E$39:$E$782,СВЦЭМ!$A$39:$A$782,$A171,СВЦЭМ!$B$39:$B$782,K$155)+'СЕТ СН'!$F$15</f>
        <v>236.90264911</v>
      </c>
      <c r="L171" s="36">
        <f>SUMIFS(СВЦЭМ!$E$39:$E$782,СВЦЭМ!$A$39:$A$782,$A171,СВЦЭМ!$B$39:$B$782,L$155)+'СЕТ СН'!$F$15</f>
        <v>240.19026198</v>
      </c>
      <c r="M171" s="36">
        <f>SUMIFS(СВЦЭМ!$E$39:$E$782,СВЦЭМ!$A$39:$A$782,$A171,СВЦЭМ!$B$39:$B$782,M$155)+'СЕТ СН'!$F$15</f>
        <v>244.03818129999999</v>
      </c>
      <c r="N171" s="36">
        <f>SUMIFS(СВЦЭМ!$E$39:$E$782,СВЦЭМ!$A$39:$A$782,$A171,СВЦЭМ!$B$39:$B$782,N$155)+'СЕТ СН'!$F$15</f>
        <v>248.68923863000001</v>
      </c>
      <c r="O171" s="36">
        <f>SUMIFS(СВЦЭМ!$E$39:$E$782,СВЦЭМ!$A$39:$A$782,$A171,СВЦЭМ!$B$39:$B$782,O$155)+'СЕТ СН'!$F$15</f>
        <v>250.10343405</v>
      </c>
      <c r="P171" s="36">
        <f>SUMIFS(СВЦЭМ!$E$39:$E$782,СВЦЭМ!$A$39:$A$782,$A171,СВЦЭМ!$B$39:$B$782,P$155)+'СЕТ СН'!$F$15</f>
        <v>251.66592313000001</v>
      </c>
      <c r="Q171" s="36">
        <f>SUMIFS(СВЦЭМ!$E$39:$E$782,СВЦЭМ!$A$39:$A$782,$A171,СВЦЭМ!$B$39:$B$782,Q$155)+'СЕТ СН'!$F$15</f>
        <v>251.62261966</v>
      </c>
      <c r="R171" s="36">
        <f>SUMIFS(СВЦЭМ!$E$39:$E$782,СВЦЭМ!$A$39:$A$782,$A171,СВЦЭМ!$B$39:$B$782,R$155)+'СЕТ СН'!$F$15</f>
        <v>253.38937297999999</v>
      </c>
      <c r="S171" s="36">
        <f>SUMIFS(СВЦЭМ!$E$39:$E$782,СВЦЭМ!$A$39:$A$782,$A171,СВЦЭМ!$B$39:$B$782,S$155)+'СЕТ СН'!$F$15</f>
        <v>250.97085200999999</v>
      </c>
      <c r="T171" s="36">
        <f>SUMIFS(СВЦЭМ!$E$39:$E$782,СВЦЭМ!$A$39:$A$782,$A171,СВЦЭМ!$B$39:$B$782,T$155)+'СЕТ СН'!$F$15</f>
        <v>243.33845262</v>
      </c>
      <c r="U171" s="36">
        <f>SUMIFS(СВЦЭМ!$E$39:$E$782,СВЦЭМ!$A$39:$A$782,$A171,СВЦЭМ!$B$39:$B$782,U$155)+'СЕТ СН'!$F$15</f>
        <v>238.47141744000001</v>
      </c>
      <c r="V171" s="36">
        <f>SUMIFS(СВЦЭМ!$E$39:$E$782,СВЦЭМ!$A$39:$A$782,$A171,СВЦЭМ!$B$39:$B$782,V$155)+'СЕТ СН'!$F$15</f>
        <v>237.83122245000001</v>
      </c>
      <c r="W171" s="36">
        <f>SUMIFS(СВЦЭМ!$E$39:$E$782,СВЦЭМ!$A$39:$A$782,$A171,СВЦЭМ!$B$39:$B$782,W$155)+'СЕТ СН'!$F$15</f>
        <v>240.87707362</v>
      </c>
      <c r="X171" s="36">
        <f>SUMIFS(СВЦЭМ!$E$39:$E$782,СВЦЭМ!$A$39:$A$782,$A171,СВЦЭМ!$B$39:$B$782,X$155)+'СЕТ СН'!$F$15</f>
        <v>238.58297261999999</v>
      </c>
      <c r="Y171" s="36">
        <f>SUMIFS(СВЦЭМ!$E$39:$E$782,СВЦЭМ!$A$39:$A$782,$A171,СВЦЭМ!$B$39:$B$782,Y$155)+'СЕТ СН'!$F$15</f>
        <v>241.68536752</v>
      </c>
    </row>
    <row r="172" spans="1:25" ht="15.75" x14ac:dyDescent="0.2">
      <c r="A172" s="35">
        <f t="shared" si="4"/>
        <v>45002</v>
      </c>
      <c r="B172" s="36">
        <f>SUMIFS(СВЦЭМ!$E$39:$E$782,СВЦЭМ!$A$39:$A$782,$A172,СВЦЭМ!$B$39:$B$782,B$155)+'СЕТ СН'!$F$15</f>
        <v>248.86104767</v>
      </c>
      <c r="C172" s="36">
        <f>SUMIFS(СВЦЭМ!$E$39:$E$782,СВЦЭМ!$A$39:$A$782,$A172,СВЦЭМ!$B$39:$B$782,C$155)+'СЕТ СН'!$F$15</f>
        <v>255.69562808000001</v>
      </c>
      <c r="D172" s="36">
        <f>SUMIFS(СВЦЭМ!$E$39:$E$782,СВЦЭМ!$A$39:$A$782,$A172,СВЦЭМ!$B$39:$B$782,D$155)+'СЕТ СН'!$F$15</f>
        <v>255.94733310000001</v>
      </c>
      <c r="E172" s="36">
        <f>SUMIFS(СВЦЭМ!$E$39:$E$782,СВЦЭМ!$A$39:$A$782,$A172,СВЦЭМ!$B$39:$B$782,E$155)+'СЕТ СН'!$F$15</f>
        <v>255.1175063</v>
      </c>
      <c r="F172" s="36">
        <f>SUMIFS(СВЦЭМ!$E$39:$E$782,СВЦЭМ!$A$39:$A$782,$A172,СВЦЭМ!$B$39:$B$782,F$155)+'СЕТ СН'!$F$15</f>
        <v>256.11319320000001</v>
      </c>
      <c r="G172" s="36">
        <f>SUMIFS(СВЦЭМ!$E$39:$E$782,СВЦЭМ!$A$39:$A$782,$A172,СВЦЭМ!$B$39:$B$782,G$155)+'СЕТ СН'!$F$15</f>
        <v>254.32798822999999</v>
      </c>
      <c r="H172" s="36">
        <f>SUMIFS(СВЦЭМ!$E$39:$E$782,СВЦЭМ!$A$39:$A$782,$A172,СВЦЭМ!$B$39:$B$782,H$155)+'СЕТ СН'!$F$15</f>
        <v>248.36318567999999</v>
      </c>
      <c r="I172" s="36">
        <f>SUMIFS(СВЦЭМ!$E$39:$E$782,СВЦЭМ!$A$39:$A$782,$A172,СВЦЭМ!$B$39:$B$782,I$155)+'СЕТ СН'!$F$15</f>
        <v>238.22039276999999</v>
      </c>
      <c r="J172" s="36">
        <f>SUMIFS(СВЦЭМ!$E$39:$E$782,СВЦЭМ!$A$39:$A$782,$A172,СВЦЭМ!$B$39:$B$782,J$155)+'СЕТ СН'!$F$15</f>
        <v>238.73600372000001</v>
      </c>
      <c r="K172" s="36">
        <f>SUMIFS(СВЦЭМ!$E$39:$E$782,СВЦЭМ!$A$39:$A$782,$A172,СВЦЭМ!$B$39:$B$782,K$155)+'СЕТ СН'!$F$15</f>
        <v>237.60116862999999</v>
      </c>
      <c r="L172" s="36">
        <f>SUMIFS(СВЦЭМ!$E$39:$E$782,СВЦЭМ!$A$39:$A$782,$A172,СВЦЭМ!$B$39:$B$782,L$155)+'СЕТ СН'!$F$15</f>
        <v>236.50882622</v>
      </c>
      <c r="M172" s="36">
        <f>SUMIFS(СВЦЭМ!$E$39:$E$782,СВЦЭМ!$A$39:$A$782,$A172,СВЦЭМ!$B$39:$B$782,M$155)+'СЕТ СН'!$F$15</f>
        <v>238.08938950000001</v>
      </c>
      <c r="N172" s="36">
        <f>SUMIFS(СВЦЭМ!$E$39:$E$782,СВЦЭМ!$A$39:$A$782,$A172,СВЦЭМ!$B$39:$B$782,N$155)+'СЕТ СН'!$F$15</f>
        <v>242.12471775</v>
      </c>
      <c r="O172" s="36">
        <f>SUMIFS(СВЦЭМ!$E$39:$E$782,СВЦЭМ!$A$39:$A$782,$A172,СВЦЭМ!$B$39:$B$782,O$155)+'СЕТ СН'!$F$15</f>
        <v>244.80772002</v>
      </c>
      <c r="P172" s="36">
        <f>SUMIFS(СВЦЭМ!$E$39:$E$782,СВЦЭМ!$A$39:$A$782,$A172,СВЦЭМ!$B$39:$B$782,P$155)+'СЕТ СН'!$F$15</f>
        <v>245.38455647000001</v>
      </c>
      <c r="Q172" s="36">
        <f>SUMIFS(СВЦЭМ!$E$39:$E$782,СВЦЭМ!$A$39:$A$782,$A172,СВЦЭМ!$B$39:$B$782,Q$155)+'СЕТ СН'!$F$15</f>
        <v>246.70835613</v>
      </c>
      <c r="R172" s="36">
        <f>SUMIFS(СВЦЭМ!$E$39:$E$782,СВЦЭМ!$A$39:$A$782,$A172,СВЦЭМ!$B$39:$B$782,R$155)+'СЕТ СН'!$F$15</f>
        <v>244.79850553</v>
      </c>
      <c r="S172" s="36">
        <f>SUMIFS(СВЦЭМ!$E$39:$E$782,СВЦЭМ!$A$39:$A$782,$A172,СВЦЭМ!$B$39:$B$782,S$155)+'СЕТ СН'!$F$15</f>
        <v>242.13197577</v>
      </c>
      <c r="T172" s="36">
        <f>SUMIFS(СВЦЭМ!$E$39:$E$782,СВЦЭМ!$A$39:$A$782,$A172,СВЦЭМ!$B$39:$B$782,T$155)+'СЕТ СН'!$F$15</f>
        <v>239.46324994</v>
      </c>
      <c r="U172" s="36">
        <f>SUMIFS(СВЦЭМ!$E$39:$E$782,СВЦЭМ!$A$39:$A$782,$A172,СВЦЭМ!$B$39:$B$782,U$155)+'СЕТ СН'!$F$15</f>
        <v>236.55258122999999</v>
      </c>
      <c r="V172" s="36">
        <f>SUMIFS(СВЦЭМ!$E$39:$E$782,СВЦЭМ!$A$39:$A$782,$A172,СВЦЭМ!$B$39:$B$782,V$155)+'СЕТ СН'!$F$15</f>
        <v>236.89813827</v>
      </c>
      <c r="W172" s="36">
        <f>SUMIFS(СВЦЭМ!$E$39:$E$782,СВЦЭМ!$A$39:$A$782,$A172,СВЦЭМ!$B$39:$B$782,W$155)+'СЕТ СН'!$F$15</f>
        <v>237.30607741</v>
      </c>
      <c r="X172" s="36">
        <f>SUMIFS(СВЦЭМ!$E$39:$E$782,СВЦЭМ!$A$39:$A$782,$A172,СВЦЭМ!$B$39:$B$782,X$155)+'СЕТ СН'!$F$15</f>
        <v>243.64676784</v>
      </c>
      <c r="Y172" s="36">
        <f>SUMIFS(СВЦЭМ!$E$39:$E$782,СВЦЭМ!$A$39:$A$782,$A172,СВЦЭМ!$B$39:$B$782,Y$155)+'СЕТ СН'!$F$15</f>
        <v>248.60964458999999</v>
      </c>
    </row>
    <row r="173" spans="1:25" ht="15.75" x14ac:dyDescent="0.2">
      <c r="A173" s="35">
        <f t="shared" si="4"/>
        <v>45003</v>
      </c>
      <c r="B173" s="36">
        <f>SUMIFS(СВЦЭМ!$E$39:$E$782,СВЦЭМ!$A$39:$A$782,$A173,СВЦЭМ!$B$39:$B$782,B$155)+'СЕТ СН'!$F$15</f>
        <v>228.89685646000001</v>
      </c>
      <c r="C173" s="36">
        <f>SUMIFS(СВЦЭМ!$E$39:$E$782,СВЦЭМ!$A$39:$A$782,$A173,СВЦЭМ!$B$39:$B$782,C$155)+'СЕТ СН'!$F$15</f>
        <v>235.4601711</v>
      </c>
      <c r="D173" s="36">
        <f>SUMIFS(СВЦЭМ!$E$39:$E$782,СВЦЭМ!$A$39:$A$782,$A173,СВЦЭМ!$B$39:$B$782,D$155)+'СЕТ СН'!$F$15</f>
        <v>239.15562822999999</v>
      </c>
      <c r="E173" s="36">
        <f>SUMIFS(СВЦЭМ!$E$39:$E$782,СВЦЭМ!$A$39:$A$782,$A173,СВЦЭМ!$B$39:$B$782,E$155)+'СЕТ СН'!$F$15</f>
        <v>239.42969407000001</v>
      </c>
      <c r="F173" s="36">
        <f>SUMIFS(СВЦЭМ!$E$39:$E$782,СВЦЭМ!$A$39:$A$782,$A173,СВЦЭМ!$B$39:$B$782,F$155)+'СЕТ СН'!$F$15</f>
        <v>242.04299236</v>
      </c>
      <c r="G173" s="36">
        <f>SUMIFS(СВЦЭМ!$E$39:$E$782,СВЦЭМ!$A$39:$A$782,$A173,СВЦЭМ!$B$39:$B$782,G$155)+'СЕТ СН'!$F$15</f>
        <v>239.13640591999999</v>
      </c>
      <c r="H173" s="36">
        <f>SUMIFS(СВЦЭМ!$E$39:$E$782,СВЦЭМ!$A$39:$A$782,$A173,СВЦЭМ!$B$39:$B$782,H$155)+'СЕТ СН'!$F$15</f>
        <v>238.72874899000001</v>
      </c>
      <c r="I173" s="36">
        <f>SUMIFS(СВЦЭМ!$E$39:$E$782,СВЦЭМ!$A$39:$A$782,$A173,СВЦЭМ!$B$39:$B$782,I$155)+'СЕТ СН'!$F$15</f>
        <v>236.32486521000001</v>
      </c>
      <c r="J173" s="36">
        <f>SUMIFS(СВЦЭМ!$E$39:$E$782,СВЦЭМ!$A$39:$A$782,$A173,СВЦЭМ!$B$39:$B$782,J$155)+'СЕТ СН'!$F$15</f>
        <v>230.44436053999999</v>
      </c>
      <c r="K173" s="36">
        <f>SUMIFS(СВЦЭМ!$E$39:$E$782,СВЦЭМ!$A$39:$A$782,$A173,СВЦЭМ!$B$39:$B$782,K$155)+'СЕТ СН'!$F$15</f>
        <v>221.77023943</v>
      </c>
      <c r="L173" s="36">
        <f>SUMIFS(СВЦЭМ!$E$39:$E$782,СВЦЭМ!$A$39:$A$782,$A173,СВЦЭМ!$B$39:$B$782,L$155)+'СЕТ СН'!$F$15</f>
        <v>215.46073301999999</v>
      </c>
      <c r="M173" s="36">
        <f>SUMIFS(СВЦЭМ!$E$39:$E$782,СВЦЭМ!$A$39:$A$782,$A173,СВЦЭМ!$B$39:$B$782,M$155)+'СЕТ СН'!$F$15</f>
        <v>213.77588893999999</v>
      </c>
      <c r="N173" s="36">
        <f>SUMIFS(СВЦЭМ!$E$39:$E$782,СВЦЭМ!$A$39:$A$782,$A173,СВЦЭМ!$B$39:$B$782,N$155)+'СЕТ СН'!$F$15</f>
        <v>218.2595412</v>
      </c>
      <c r="O173" s="36">
        <f>SUMIFS(СВЦЭМ!$E$39:$E$782,СВЦЭМ!$A$39:$A$782,$A173,СВЦЭМ!$B$39:$B$782,O$155)+'СЕТ СН'!$F$15</f>
        <v>214.78760713</v>
      </c>
      <c r="P173" s="36">
        <f>SUMIFS(СВЦЭМ!$E$39:$E$782,СВЦЭМ!$A$39:$A$782,$A173,СВЦЭМ!$B$39:$B$782,P$155)+'СЕТ СН'!$F$15</f>
        <v>217.10877045000001</v>
      </c>
      <c r="Q173" s="36">
        <f>SUMIFS(СВЦЭМ!$E$39:$E$782,СВЦЭМ!$A$39:$A$782,$A173,СВЦЭМ!$B$39:$B$782,Q$155)+'СЕТ СН'!$F$15</f>
        <v>218.09117320999999</v>
      </c>
      <c r="R173" s="36">
        <f>SUMIFS(СВЦЭМ!$E$39:$E$782,СВЦЭМ!$A$39:$A$782,$A173,СВЦЭМ!$B$39:$B$782,R$155)+'СЕТ СН'!$F$15</f>
        <v>224.81827937</v>
      </c>
      <c r="S173" s="36">
        <f>SUMIFS(СВЦЭМ!$E$39:$E$782,СВЦЭМ!$A$39:$A$782,$A173,СВЦЭМ!$B$39:$B$782,S$155)+'СЕТ СН'!$F$15</f>
        <v>219.94580329999999</v>
      </c>
      <c r="T173" s="36">
        <f>SUMIFS(СВЦЭМ!$E$39:$E$782,СВЦЭМ!$A$39:$A$782,$A173,СВЦЭМ!$B$39:$B$782,T$155)+'СЕТ СН'!$F$15</f>
        <v>218.71360661</v>
      </c>
      <c r="U173" s="36">
        <f>SUMIFS(СВЦЭМ!$E$39:$E$782,СВЦЭМ!$A$39:$A$782,$A173,СВЦЭМ!$B$39:$B$782,U$155)+'СЕТ СН'!$F$15</f>
        <v>217.24618003</v>
      </c>
      <c r="V173" s="36">
        <f>SUMIFS(СВЦЭМ!$E$39:$E$782,СВЦЭМ!$A$39:$A$782,$A173,СВЦЭМ!$B$39:$B$782,V$155)+'СЕТ СН'!$F$15</f>
        <v>213.00832070999999</v>
      </c>
      <c r="W173" s="36">
        <f>SUMIFS(СВЦЭМ!$E$39:$E$782,СВЦЭМ!$A$39:$A$782,$A173,СВЦЭМ!$B$39:$B$782,W$155)+'СЕТ СН'!$F$15</f>
        <v>214.70369618000001</v>
      </c>
      <c r="X173" s="36">
        <f>SUMIFS(СВЦЭМ!$E$39:$E$782,СВЦЭМ!$A$39:$A$782,$A173,СВЦЭМ!$B$39:$B$782,X$155)+'СЕТ СН'!$F$15</f>
        <v>219.72930169</v>
      </c>
      <c r="Y173" s="36">
        <f>SUMIFS(СВЦЭМ!$E$39:$E$782,СВЦЭМ!$A$39:$A$782,$A173,СВЦЭМ!$B$39:$B$782,Y$155)+'СЕТ СН'!$F$15</f>
        <v>223.08192994000001</v>
      </c>
    </row>
    <row r="174" spans="1:25" ht="15.75" x14ac:dyDescent="0.2">
      <c r="A174" s="35">
        <f t="shared" si="4"/>
        <v>45004</v>
      </c>
      <c r="B174" s="36">
        <f>SUMIFS(СВЦЭМ!$E$39:$E$782,СВЦЭМ!$A$39:$A$782,$A174,СВЦЭМ!$B$39:$B$782,B$155)+'СЕТ СН'!$F$15</f>
        <v>228.57491060999999</v>
      </c>
      <c r="C174" s="36">
        <f>SUMIFS(СВЦЭМ!$E$39:$E$782,СВЦЭМ!$A$39:$A$782,$A174,СВЦЭМ!$B$39:$B$782,C$155)+'СЕТ СН'!$F$15</f>
        <v>232.79940902000001</v>
      </c>
      <c r="D174" s="36">
        <f>SUMIFS(СВЦЭМ!$E$39:$E$782,СВЦЭМ!$A$39:$A$782,$A174,СВЦЭМ!$B$39:$B$782,D$155)+'СЕТ СН'!$F$15</f>
        <v>241.46552684</v>
      </c>
      <c r="E174" s="36">
        <f>SUMIFS(СВЦЭМ!$E$39:$E$782,СВЦЭМ!$A$39:$A$782,$A174,СВЦЭМ!$B$39:$B$782,E$155)+'СЕТ СН'!$F$15</f>
        <v>241.50889432</v>
      </c>
      <c r="F174" s="36">
        <f>SUMIFS(СВЦЭМ!$E$39:$E$782,СВЦЭМ!$A$39:$A$782,$A174,СВЦЭМ!$B$39:$B$782,F$155)+'СЕТ СН'!$F$15</f>
        <v>241.75939632000001</v>
      </c>
      <c r="G174" s="36">
        <f>SUMIFS(СВЦЭМ!$E$39:$E$782,СВЦЭМ!$A$39:$A$782,$A174,СВЦЭМ!$B$39:$B$782,G$155)+'СЕТ СН'!$F$15</f>
        <v>241.12517738</v>
      </c>
      <c r="H174" s="36">
        <f>SUMIFS(СВЦЭМ!$E$39:$E$782,СВЦЭМ!$A$39:$A$782,$A174,СВЦЭМ!$B$39:$B$782,H$155)+'СЕТ СН'!$F$15</f>
        <v>239.67212756000001</v>
      </c>
      <c r="I174" s="36">
        <f>SUMIFS(СВЦЭМ!$E$39:$E$782,СВЦЭМ!$A$39:$A$782,$A174,СВЦЭМ!$B$39:$B$782,I$155)+'СЕТ СН'!$F$15</f>
        <v>233.70933173</v>
      </c>
      <c r="J174" s="36">
        <f>SUMIFS(СВЦЭМ!$E$39:$E$782,СВЦЭМ!$A$39:$A$782,$A174,СВЦЭМ!$B$39:$B$782,J$155)+'СЕТ СН'!$F$15</f>
        <v>232.63626554000001</v>
      </c>
      <c r="K174" s="36">
        <f>SUMIFS(СВЦЭМ!$E$39:$E$782,СВЦЭМ!$A$39:$A$782,$A174,СВЦЭМ!$B$39:$B$782,K$155)+'СЕТ СН'!$F$15</f>
        <v>223.99615738</v>
      </c>
      <c r="L174" s="36">
        <f>SUMIFS(СВЦЭМ!$E$39:$E$782,СВЦЭМ!$A$39:$A$782,$A174,СВЦЭМ!$B$39:$B$782,L$155)+'СЕТ СН'!$F$15</f>
        <v>219.77435835</v>
      </c>
      <c r="M174" s="36">
        <f>SUMIFS(СВЦЭМ!$E$39:$E$782,СВЦЭМ!$A$39:$A$782,$A174,СВЦЭМ!$B$39:$B$782,M$155)+'СЕТ СН'!$F$15</f>
        <v>219.11159161</v>
      </c>
      <c r="N174" s="36">
        <f>SUMIFS(СВЦЭМ!$E$39:$E$782,СВЦЭМ!$A$39:$A$782,$A174,СВЦЭМ!$B$39:$B$782,N$155)+'СЕТ СН'!$F$15</f>
        <v>221.89839911000001</v>
      </c>
      <c r="O174" s="36">
        <f>SUMIFS(СВЦЭМ!$E$39:$E$782,СВЦЭМ!$A$39:$A$782,$A174,СВЦЭМ!$B$39:$B$782,O$155)+'СЕТ СН'!$F$15</f>
        <v>224.57843527</v>
      </c>
      <c r="P174" s="36">
        <f>SUMIFS(СВЦЭМ!$E$39:$E$782,СВЦЭМ!$A$39:$A$782,$A174,СВЦЭМ!$B$39:$B$782,P$155)+'СЕТ СН'!$F$15</f>
        <v>225.01572239000001</v>
      </c>
      <c r="Q174" s="36">
        <f>SUMIFS(СВЦЭМ!$E$39:$E$782,СВЦЭМ!$A$39:$A$782,$A174,СВЦЭМ!$B$39:$B$782,Q$155)+'СЕТ СН'!$F$15</f>
        <v>225.57939941999999</v>
      </c>
      <c r="R174" s="36">
        <f>SUMIFS(СВЦЭМ!$E$39:$E$782,СВЦЭМ!$A$39:$A$782,$A174,СВЦЭМ!$B$39:$B$782,R$155)+'СЕТ СН'!$F$15</f>
        <v>226.25661941999999</v>
      </c>
      <c r="S174" s="36">
        <f>SUMIFS(СВЦЭМ!$E$39:$E$782,СВЦЭМ!$A$39:$A$782,$A174,СВЦЭМ!$B$39:$B$782,S$155)+'СЕТ СН'!$F$15</f>
        <v>223.74072756000001</v>
      </c>
      <c r="T174" s="36">
        <f>SUMIFS(СВЦЭМ!$E$39:$E$782,СВЦЭМ!$A$39:$A$782,$A174,СВЦЭМ!$B$39:$B$782,T$155)+'СЕТ СН'!$F$15</f>
        <v>222.05510272000001</v>
      </c>
      <c r="U174" s="36">
        <f>SUMIFS(СВЦЭМ!$E$39:$E$782,СВЦЭМ!$A$39:$A$782,$A174,СВЦЭМ!$B$39:$B$782,U$155)+'СЕТ СН'!$F$15</f>
        <v>217.98351516</v>
      </c>
      <c r="V174" s="36">
        <f>SUMIFS(СВЦЭМ!$E$39:$E$782,СВЦЭМ!$A$39:$A$782,$A174,СВЦЭМ!$B$39:$B$782,V$155)+'СЕТ СН'!$F$15</f>
        <v>216.27191371999999</v>
      </c>
      <c r="W174" s="36">
        <f>SUMIFS(СВЦЭМ!$E$39:$E$782,СВЦЭМ!$A$39:$A$782,$A174,СВЦЭМ!$B$39:$B$782,W$155)+'СЕТ СН'!$F$15</f>
        <v>217.01113776</v>
      </c>
      <c r="X174" s="36">
        <f>SUMIFS(СВЦЭМ!$E$39:$E$782,СВЦЭМ!$A$39:$A$782,$A174,СВЦЭМ!$B$39:$B$782,X$155)+'СЕТ СН'!$F$15</f>
        <v>222.60230206</v>
      </c>
      <c r="Y174" s="36">
        <f>SUMIFS(СВЦЭМ!$E$39:$E$782,СВЦЭМ!$A$39:$A$782,$A174,СВЦЭМ!$B$39:$B$782,Y$155)+'СЕТ СН'!$F$15</f>
        <v>229.40925440999999</v>
      </c>
    </row>
    <row r="175" spans="1:25" ht="15.75" x14ac:dyDescent="0.2">
      <c r="A175" s="35">
        <f t="shared" si="4"/>
        <v>45005</v>
      </c>
      <c r="B175" s="36">
        <f>SUMIFS(СВЦЭМ!$E$39:$E$782,СВЦЭМ!$A$39:$A$782,$A175,СВЦЭМ!$B$39:$B$782,B$155)+'СЕТ СН'!$F$15</f>
        <v>229.75094429000001</v>
      </c>
      <c r="C175" s="36">
        <f>SUMIFS(СВЦЭМ!$E$39:$E$782,СВЦЭМ!$A$39:$A$782,$A175,СВЦЭМ!$B$39:$B$782,C$155)+'СЕТ СН'!$F$15</f>
        <v>235.83243135999999</v>
      </c>
      <c r="D175" s="36">
        <f>SUMIFS(СВЦЭМ!$E$39:$E$782,СВЦЭМ!$A$39:$A$782,$A175,СВЦЭМ!$B$39:$B$782,D$155)+'СЕТ СН'!$F$15</f>
        <v>238.44339436000001</v>
      </c>
      <c r="E175" s="36">
        <f>SUMIFS(СВЦЭМ!$E$39:$E$782,СВЦЭМ!$A$39:$A$782,$A175,СВЦЭМ!$B$39:$B$782,E$155)+'СЕТ СН'!$F$15</f>
        <v>240.50946611000001</v>
      </c>
      <c r="F175" s="36">
        <f>SUMIFS(СВЦЭМ!$E$39:$E$782,СВЦЭМ!$A$39:$A$782,$A175,СВЦЭМ!$B$39:$B$782,F$155)+'СЕТ СН'!$F$15</f>
        <v>238.77535462</v>
      </c>
      <c r="G175" s="36">
        <f>SUMIFS(СВЦЭМ!$E$39:$E$782,СВЦЭМ!$A$39:$A$782,$A175,СВЦЭМ!$B$39:$B$782,G$155)+'СЕТ СН'!$F$15</f>
        <v>237.56368771000001</v>
      </c>
      <c r="H175" s="36">
        <f>SUMIFS(СВЦЭМ!$E$39:$E$782,СВЦЭМ!$A$39:$A$782,$A175,СВЦЭМ!$B$39:$B$782,H$155)+'СЕТ СН'!$F$15</f>
        <v>241.80125785999999</v>
      </c>
      <c r="I175" s="36">
        <f>SUMIFS(СВЦЭМ!$E$39:$E$782,СВЦЭМ!$A$39:$A$782,$A175,СВЦЭМ!$B$39:$B$782,I$155)+'СЕТ СН'!$F$15</f>
        <v>230.52300206999999</v>
      </c>
      <c r="J175" s="36">
        <f>SUMIFS(СВЦЭМ!$E$39:$E$782,СВЦЭМ!$A$39:$A$782,$A175,СВЦЭМ!$B$39:$B$782,J$155)+'СЕТ СН'!$F$15</f>
        <v>230.11733297000001</v>
      </c>
      <c r="K175" s="36">
        <f>SUMIFS(СВЦЭМ!$E$39:$E$782,СВЦЭМ!$A$39:$A$782,$A175,СВЦЭМ!$B$39:$B$782,K$155)+'СЕТ СН'!$F$15</f>
        <v>225.76402085000001</v>
      </c>
      <c r="L175" s="36">
        <f>SUMIFS(СВЦЭМ!$E$39:$E$782,СВЦЭМ!$A$39:$A$782,$A175,СВЦЭМ!$B$39:$B$782,L$155)+'СЕТ СН'!$F$15</f>
        <v>224.63752321999999</v>
      </c>
      <c r="M175" s="36">
        <f>SUMIFS(СВЦЭМ!$E$39:$E$782,СВЦЭМ!$A$39:$A$782,$A175,СВЦЭМ!$B$39:$B$782,M$155)+'СЕТ СН'!$F$15</f>
        <v>226.29198052000001</v>
      </c>
      <c r="N175" s="36">
        <f>SUMIFS(СВЦЭМ!$E$39:$E$782,СВЦЭМ!$A$39:$A$782,$A175,СВЦЭМ!$B$39:$B$782,N$155)+'СЕТ СН'!$F$15</f>
        <v>231.71525056999999</v>
      </c>
      <c r="O175" s="36">
        <f>SUMIFS(СВЦЭМ!$E$39:$E$782,СВЦЭМ!$A$39:$A$782,$A175,СВЦЭМ!$B$39:$B$782,O$155)+'СЕТ СН'!$F$15</f>
        <v>235.40889926</v>
      </c>
      <c r="P175" s="36">
        <f>SUMIFS(СВЦЭМ!$E$39:$E$782,СВЦЭМ!$A$39:$A$782,$A175,СВЦЭМ!$B$39:$B$782,P$155)+'СЕТ СН'!$F$15</f>
        <v>236.19832880000001</v>
      </c>
      <c r="Q175" s="36">
        <f>SUMIFS(СВЦЭМ!$E$39:$E$782,СВЦЭМ!$A$39:$A$782,$A175,СВЦЭМ!$B$39:$B$782,Q$155)+'СЕТ СН'!$F$15</f>
        <v>237.55726322999999</v>
      </c>
      <c r="R175" s="36">
        <f>SUMIFS(СВЦЭМ!$E$39:$E$782,СВЦЭМ!$A$39:$A$782,$A175,СВЦЭМ!$B$39:$B$782,R$155)+'СЕТ СН'!$F$15</f>
        <v>236.87023328000001</v>
      </c>
      <c r="S175" s="36">
        <f>SUMIFS(СВЦЭМ!$E$39:$E$782,СВЦЭМ!$A$39:$A$782,$A175,СВЦЭМ!$B$39:$B$782,S$155)+'СЕТ СН'!$F$15</f>
        <v>234.52289465000001</v>
      </c>
      <c r="T175" s="36">
        <f>SUMIFS(СВЦЭМ!$E$39:$E$782,СВЦЭМ!$A$39:$A$782,$A175,СВЦЭМ!$B$39:$B$782,T$155)+'СЕТ СН'!$F$15</f>
        <v>231.06610044999999</v>
      </c>
      <c r="U175" s="36">
        <f>SUMIFS(СВЦЭМ!$E$39:$E$782,СВЦЭМ!$A$39:$A$782,$A175,СВЦЭМ!$B$39:$B$782,U$155)+'СЕТ СН'!$F$15</f>
        <v>225.97745402000001</v>
      </c>
      <c r="V175" s="36">
        <f>SUMIFS(СВЦЭМ!$E$39:$E$782,СВЦЭМ!$A$39:$A$782,$A175,СВЦЭМ!$B$39:$B$782,V$155)+'СЕТ СН'!$F$15</f>
        <v>224.30927152999999</v>
      </c>
      <c r="W175" s="36">
        <f>SUMIFS(СВЦЭМ!$E$39:$E$782,СВЦЭМ!$A$39:$A$782,$A175,СВЦЭМ!$B$39:$B$782,W$155)+'СЕТ СН'!$F$15</f>
        <v>224.2392384</v>
      </c>
      <c r="X175" s="36">
        <f>SUMIFS(СВЦЭМ!$E$39:$E$782,СВЦЭМ!$A$39:$A$782,$A175,СВЦЭМ!$B$39:$B$782,X$155)+'СЕТ СН'!$F$15</f>
        <v>229.88332840000001</v>
      </c>
      <c r="Y175" s="36">
        <f>SUMIFS(СВЦЭМ!$E$39:$E$782,СВЦЭМ!$A$39:$A$782,$A175,СВЦЭМ!$B$39:$B$782,Y$155)+'СЕТ СН'!$F$15</f>
        <v>234.75720937</v>
      </c>
    </row>
    <row r="176" spans="1:25" ht="15.75" x14ac:dyDescent="0.2">
      <c r="A176" s="35">
        <f t="shared" si="4"/>
        <v>45006</v>
      </c>
      <c r="B176" s="36">
        <f>SUMIFS(СВЦЭМ!$E$39:$E$782,СВЦЭМ!$A$39:$A$782,$A176,СВЦЭМ!$B$39:$B$782,B$155)+'СЕТ СН'!$F$15</f>
        <v>224.23816982</v>
      </c>
      <c r="C176" s="36">
        <f>SUMIFS(СВЦЭМ!$E$39:$E$782,СВЦЭМ!$A$39:$A$782,$A176,СВЦЭМ!$B$39:$B$782,C$155)+'СЕТ СН'!$F$15</f>
        <v>230.23169806000001</v>
      </c>
      <c r="D176" s="36">
        <f>SUMIFS(СВЦЭМ!$E$39:$E$782,СВЦЭМ!$A$39:$A$782,$A176,СВЦЭМ!$B$39:$B$782,D$155)+'СЕТ СН'!$F$15</f>
        <v>233.67630087000001</v>
      </c>
      <c r="E176" s="36">
        <f>SUMIFS(СВЦЭМ!$E$39:$E$782,СВЦЭМ!$A$39:$A$782,$A176,СВЦЭМ!$B$39:$B$782,E$155)+'СЕТ СН'!$F$15</f>
        <v>234.56507353999999</v>
      </c>
      <c r="F176" s="36">
        <f>SUMIFS(СВЦЭМ!$E$39:$E$782,СВЦЭМ!$A$39:$A$782,$A176,СВЦЭМ!$B$39:$B$782,F$155)+'СЕТ СН'!$F$15</f>
        <v>230.53099352999999</v>
      </c>
      <c r="G176" s="36">
        <f>SUMIFS(СВЦЭМ!$E$39:$E$782,СВЦЭМ!$A$39:$A$782,$A176,СВЦЭМ!$B$39:$B$782,G$155)+'СЕТ СН'!$F$15</f>
        <v>230.80622557000001</v>
      </c>
      <c r="H176" s="36">
        <f>SUMIFS(СВЦЭМ!$E$39:$E$782,СВЦЭМ!$A$39:$A$782,$A176,СВЦЭМ!$B$39:$B$782,H$155)+'СЕТ СН'!$F$15</f>
        <v>223.21535814999999</v>
      </c>
      <c r="I176" s="36">
        <f>SUMIFS(СВЦЭМ!$E$39:$E$782,СВЦЭМ!$A$39:$A$782,$A176,СВЦЭМ!$B$39:$B$782,I$155)+'СЕТ СН'!$F$15</f>
        <v>215.40855479000001</v>
      </c>
      <c r="J176" s="36">
        <f>SUMIFS(СВЦЭМ!$E$39:$E$782,СВЦЭМ!$A$39:$A$782,$A176,СВЦЭМ!$B$39:$B$782,J$155)+'СЕТ СН'!$F$15</f>
        <v>215.21898816000001</v>
      </c>
      <c r="K176" s="36">
        <f>SUMIFS(СВЦЭМ!$E$39:$E$782,СВЦЭМ!$A$39:$A$782,$A176,СВЦЭМ!$B$39:$B$782,K$155)+'СЕТ СН'!$F$15</f>
        <v>213.26205349</v>
      </c>
      <c r="L176" s="36">
        <f>SUMIFS(СВЦЭМ!$E$39:$E$782,СВЦЭМ!$A$39:$A$782,$A176,СВЦЭМ!$B$39:$B$782,L$155)+'СЕТ СН'!$F$15</f>
        <v>214.33997446999999</v>
      </c>
      <c r="M176" s="36">
        <f>SUMIFS(СВЦЭМ!$E$39:$E$782,СВЦЭМ!$A$39:$A$782,$A176,СВЦЭМ!$B$39:$B$782,M$155)+'СЕТ СН'!$F$15</f>
        <v>219.52209543999999</v>
      </c>
      <c r="N176" s="36">
        <f>SUMIFS(СВЦЭМ!$E$39:$E$782,СВЦЭМ!$A$39:$A$782,$A176,СВЦЭМ!$B$39:$B$782,N$155)+'СЕТ СН'!$F$15</f>
        <v>223.71023654000001</v>
      </c>
      <c r="O176" s="36">
        <f>SUMIFS(СВЦЭМ!$E$39:$E$782,СВЦЭМ!$A$39:$A$782,$A176,СВЦЭМ!$B$39:$B$782,O$155)+'СЕТ СН'!$F$15</f>
        <v>229.08852132000001</v>
      </c>
      <c r="P176" s="36">
        <f>SUMIFS(СВЦЭМ!$E$39:$E$782,СВЦЭМ!$A$39:$A$782,$A176,СВЦЭМ!$B$39:$B$782,P$155)+'СЕТ СН'!$F$15</f>
        <v>231.16687081000001</v>
      </c>
      <c r="Q176" s="36">
        <f>SUMIFS(СВЦЭМ!$E$39:$E$782,СВЦЭМ!$A$39:$A$782,$A176,СВЦЭМ!$B$39:$B$782,Q$155)+'СЕТ СН'!$F$15</f>
        <v>231.62074661</v>
      </c>
      <c r="R176" s="36">
        <f>SUMIFS(СВЦЭМ!$E$39:$E$782,СВЦЭМ!$A$39:$A$782,$A176,СВЦЭМ!$B$39:$B$782,R$155)+'СЕТ СН'!$F$15</f>
        <v>230.79433725999999</v>
      </c>
      <c r="S176" s="36">
        <f>SUMIFS(СВЦЭМ!$E$39:$E$782,СВЦЭМ!$A$39:$A$782,$A176,СВЦЭМ!$B$39:$B$782,S$155)+'СЕТ СН'!$F$15</f>
        <v>228.40261896999999</v>
      </c>
      <c r="T176" s="36">
        <f>SUMIFS(СВЦЭМ!$E$39:$E$782,СВЦЭМ!$A$39:$A$782,$A176,СВЦЭМ!$B$39:$B$782,T$155)+'СЕТ СН'!$F$15</f>
        <v>224.93934611</v>
      </c>
      <c r="U176" s="36">
        <f>SUMIFS(СВЦЭМ!$E$39:$E$782,СВЦЭМ!$A$39:$A$782,$A176,СВЦЭМ!$B$39:$B$782,U$155)+'СЕТ СН'!$F$15</f>
        <v>221.13322585</v>
      </c>
      <c r="V176" s="36">
        <f>SUMIFS(СВЦЭМ!$E$39:$E$782,СВЦЭМ!$A$39:$A$782,$A176,СВЦЭМ!$B$39:$B$782,V$155)+'СЕТ СН'!$F$15</f>
        <v>219.23242243999999</v>
      </c>
      <c r="W176" s="36">
        <f>SUMIFS(СВЦЭМ!$E$39:$E$782,СВЦЭМ!$A$39:$A$782,$A176,СВЦЭМ!$B$39:$B$782,W$155)+'СЕТ СН'!$F$15</f>
        <v>220.01352659</v>
      </c>
      <c r="X176" s="36">
        <f>SUMIFS(СВЦЭМ!$E$39:$E$782,СВЦЭМ!$A$39:$A$782,$A176,СВЦЭМ!$B$39:$B$782,X$155)+'СЕТ СН'!$F$15</f>
        <v>224.00109939999999</v>
      </c>
      <c r="Y176" s="36">
        <f>SUMIFS(СВЦЭМ!$E$39:$E$782,СВЦЭМ!$A$39:$A$782,$A176,СВЦЭМ!$B$39:$B$782,Y$155)+'СЕТ СН'!$F$15</f>
        <v>228.24025874</v>
      </c>
    </row>
    <row r="177" spans="1:27" ht="15.75" x14ac:dyDescent="0.2">
      <c r="A177" s="35">
        <f t="shared" si="4"/>
        <v>45007</v>
      </c>
      <c r="B177" s="36">
        <f>SUMIFS(СВЦЭМ!$E$39:$E$782,СВЦЭМ!$A$39:$A$782,$A177,СВЦЭМ!$B$39:$B$782,B$155)+'СЕТ СН'!$F$15</f>
        <v>242.28671191000001</v>
      </c>
      <c r="C177" s="36">
        <f>SUMIFS(СВЦЭМ!$E$39:$E$782,СВЦЭМ!$A$39:$A$782,$A177,СВЦЭМ!$B$39:$B$782,C$155)+'СЕТ СН'!$F$15</f>
        <v>248.48358021999999</v>
      </c>
      <c r="D177" s="36">
        <f>SUMIFS(СВЦЭМ!$E$39:$E$782,СВЦЭМ!$A$39:$A$782,$A177,СВЦЭМ!$B$39:$B$782,D$155)+'СЕТ СН'!$F$15</f>
        <v>258.42797000000002</v>
      </c>
      <c r="E177" s="36">
        <f>SUMIFS(СВЦЭМ!$E$39:$E$782,СВЦЭМ!$A$39:$A$782,$A177,СВЦЭМ!$B$39:$B$782,E$155)+'СЕТ СН'!$F$15</f>
        <v>260.00866237999998</v>
      </c>
      <c r="F177" s="36">
        <f>SUMIFS(СВЦЭМ!$E$39:$E$782,СВЦЭМ!$A$39:$A$782,$A177,СВЦЭМ!$B$39:$B$782,F$155)+'СЕТ СН'!$F$15</f>
        <v>261.40570434</v>
      </c>
      <c r="G177" s="36">
        <f>SUMIFS(СВЦЭМ!$E$39:$E$782,СВЦЭМ!$A$39:$A$782,$A177,СВЦЭМ!$B$39:$B$782,G$155)+'СЕТ СН'!$F$15</f>
        <v>256.89322005000002</v>
      </c>
      <c r="H177" s="36">
        <f>SUMIFS(СВЦЭМ!$E$39:$E$782,СВЦЭМ!$A$39:$A$782,$A177,СВЦЭМ!$B$39:$B$782,H$155)+'СЕТ СН'!$F$15</f>
        <v>249.35097869000001</v>
      </c>
      <c r="I177" s="36">
        <f>SUMIFS(СВЦЭМ!$E$39:$E$782,СВЦЭМ!$A$39:$A$782,$A177,СВЦЭМ!$B$39:$B$782,I$155)+'СЕТ СН'!$F$15</f>
        <v>242.69956436000001</v>
      </c>
      <c r="J177" s="36">
        <f>SUMIFS(СВЦЭМ!$E$39:$E$782,СВЦЭМ!$A$39:$A$782,$A177,СВЦЭМ!$B$39:$B$782,J$155)+'СЕТ СН'!$F$15</f>
        <v>241.44293818</v>
      </c>
      <c r="K177" s="36">
        <f>SUMIFS(СВЦЭМ!$E$39:$E$782,СВЦЭМ!$A$39:$A$782,$A177,СВЦЭМ!$B$39:$B$782,K$155)+'СЕТ СН'!$F$15</f>
        <v>238.57811720999999</v>
      </c>
      <c r="L177" s="36">
        <f>SUMIFS(СВЦЭМ!$E$39:$E$782,СВЦЭМ!$A$39:$A$782,$A177,СВЦЭМ!$B$39:$B$782,L$155)+'СЕТ СН'!$F$15</f>
        <v>238.87559598999999</v>
      </c>
      <c r="M177" s="36">
        <f>SUMIFS(СВЦЭМ!$E$39:$E$782,СВЦЭМ!$A$39:$A$782,$A177,СВЦЭМ!$B$39:$B$782,M$155)+'СЕТ СН'!$F$15</f>
        <v>235.49156436000001</v>
      </c>
      <c r="N177" s="36">
        <f>SUMIFS(СВЦЭМ!$E$39:$E$782,СВЦЭМ!$A$39:$A$782,$A177,СВЦЭМ!$B$39:$B$782,N$155)+'СЕТ СН'!$F$15</f>
        <v>249.20804554</v>
      </c>
      <c r="O177" s="36">
        <f>SUMIFS(СВЦЭМ!$E$39:$E$782,СВЦЭМ!$A$39:$A$782,$A177,СВЦЭМ!$B$39:$B$782,O$155)+'СЕТ СН'!$F$15</f>
        <v>250.19154811999999</v>
      </c>
      <c r="P177" s="36">
        <f>SUMIFS(СВЦЭМ!$E$39:$E$782,СВЦЭМ!$A$39:$A$782,$A177,СВЦЭМ!$B$39:$B$782,P$155)+'СЕТ СН'!$F$15</f>
        <v>250.55598001000001</v>
      </c>
      <c r="Q177" s="36">
        <f>SUMIFS(СВЦЭМ!$E$39:$E$782,СВЦЭМ!$A$39:$A$782,$A177,СВЦЭМ!$B$39:$B$782,Q$155)+'СЕТ СН'!$F$15</f>
        <v>250.63679550000001</v>
      </c>
      <c r="R177" s="36">
        <f>SUMIFS(СВЦЭМ!$E$39:$E$782,СВЦЭМ!$A$39:$A$782,$A177,СВЦЭМ!$B$39:$B$782,R$155)+'СЕТ СН'!$F$15</f>
        <v>246.87466161</v>
      </c>
      <c r="S177" s="36">
        <f>SUMIFS(СВЦЭМ!$E$39:$E$782,СВЦЭМ!$A$39:$A$782,$A177,СВЦЭМ!$B$39:$B$782,S$155)+'СЕТ СН'!$F$15</f>
        <v>243.81144728999999</v>
      </c>
      <c r="T177" s="36">
        <f>SUMIFS(СВЦЭМ!$E$39:$E$782,СВЦЭМ!$A$39:$A$782,$A177,СВЦЭМ!$B$39:$B$782,T$155)+'СЕТ СН'!$F$15</f>
        <v>243.97303221000001</v>
      </c>
      <c r="U177" s="36">
        <f>SUMIFS(СВЦЭМ!$E$39:$E$782,СВЦЭМ!$A$39:$A$782,$A177,СВЦЭМ!$B$39:$B$782,U$155)+'СЕТ СН'!$F$15</f>
        <v>238.47705615000001</v>
      </c>
      <c r="V177" s="36">
        <f>SUMIFS(СВЦЭМ!$E$39:$E$782,СВЦЭМ!$A$39:$A$782,$A177,СВЦЭМ!$B$39:$B$782,V$155)+'СЕТ СН'!$F$15</f>
        <v>234.35579336999999</v>
      </c>
      <c r="W177" s="36">
        <f>SUMIFS(СВЦЭМ!$E$39:$E$782,СВЦЭМ!$A$39:$A$782,$A177,СВЦЭМ!$B$39:$B$782,W$155)+'СЕТ СН'!$F$15</f>
        <v>234.13912916000001</v>
      </c>
      <c r="X177" s="36">
        <f>SUMIFS(СВЦЭМ!$E$39:$E$782,СВЦЭМ!$A$39:$A$782,$A177,СВЦЭМ!$B$39:$B$782,X$155)+'СЕТ СН'!$F$15</f>
        <v>235.33821571999999</v>
      </c>
      <c r="Y177" s="36">
        <f>SUMIFS(СВЦЭМ!$E$39:$E$782,СВЦЭМ!$A$39:$A$782,$A177,СВЦЭМ!$B$39:$B$782,Y$155)+'СЕТ СН'!$F$15</f>
        <v>241.68476885000001</v>
      </c>
    </row>
    <row r="178" spans="1:27" ht="15.75" x14ac:dyDescent="0.2">
      <c r="A178" s="35">
        <f t="shared" si="4"/>
        <v>45008</v>
      </c>
      <c r="B178" s="36">
        <f>SUMIFS(СВЦЭМ!$E$39:$E$782,СВЦЭМ!$A$39:$A$782,$A178,СВЦЭМ!$B$39:$B$782,B$155)+'СЕТ СН'!$F$15</f>
        <v>250.58681036999999</v>
      </c>
      <c r="C178" s="36">
        <f>SUMIFS(СВЦЭМ!$E$39:$E$782,СВЦЭМ!$A$39:$A$782,$A178,СВЦЭМ!$B$39:$B$782,C$155)+'СЕТ СН'!$F$15</f>
        <v>259.49765638000002</v>
      </c>
      <c r="D178" s="36">
        <f>SUMIFS(СВЦЭМ!$E$39:$E$782,СВЦЭМ!$A$39:$A$782,$A178,СВЦЭМ!$B$39:$B$782,D$155)+'СЕТ СН'!$F$15</f>
        <v>263.68150434</v>
      </c>
      <c r="E178" s="36">
        <f>SUMIFS(СВЦЭМ!$E$39:$E$782,СВЦЭМ!$A$39:$A$782,$A178,СВЦЭМ!$B$39:$B$782,E$155)+'СЕТ СН'!$F$15</f>
        <v>266.28487344000001</v>
      </c>
      <c r="F178" s="36">
        <f>SUMIFS(СВЦЭМ!$E$39:$E$782,СВЦЭМ!$A$39:$A$782,$A178,СВЦЭМ!$B$39:$B$782,F$155)+'СЕТ СН'!$F$15</f>
        <v>265.83379317999999</v>
      </c>
      <c r="G178" s="36">
        <f>SUMIFS(СВЦЭМ!$E$39:$E$782,СВЦЭМ!$A$39:$A$782,$A178,СВЦЭМ!$B$39:$B$782,G$155)+'СЕТ СН'!$F$15</f>
        <v>257.01605997000001</v>
      </c>
      <c r="H178" s="36">
        <f>SUMIFS(СВЦЭМ!$E$39:$E$782,СВЦЭМ!$A$39:$A$782,$A178,СВЦЭМ!$B$39:$B$782,H$155)+'СЕТ СН'!$F$15</f>
        <v>252.64958279000001</v>
      </c>
      <c r="I178" s="36">
        <f>SUMIFS(СВЦЭМ!$E$39:$E$782,СВЦЭМ!$A$39:$A$782,$A178,СВЦЭМ!$B$39:$B$782,I$155)+'СЕТ СН'!$F$15</f>
        <v>244.65143157</v>
      </c>
      <c r="J178" s="36">
        <f>SUMIFS(СВЦЭМ!$E$39:$E$782,СВЦЭМ!$A$39:$A$782,$A178,СВЦЭМ!$B$39:$B$782,J$155)+'СЕТ СН'!$F$15</f>
        <v>242.37007811000001</v>
      </c>
      <c r="K178" s="36">
        <f>SUMIFS(СВЦЭМ!$E$39:$E$782,СВЦЭМ!$A$39:$A$782,$A178,СВЦЭМ!$B$39:$B$782,K$155)+'СЕТ СН'!$F$15</f>
        <v>239.42976819</v>
      </c>
      <c r="L178" s="36">
        <f>SUMIFS(СВЦЭМ!$E$39:$E$782,СВЦЭМ!$A$39:$A$782,$A178,СВЦЭМ!$B$39:$B$782,L$155)+'СЕТ СН'!$F$15</f>
        <v>234.84039627999999</v>
      </c>
      <c r="M178" s="36">
        <f>SUMIFS(СВЦЭМ!$E$39:$E$782,СВЦЭМ!$A$39:$A$782,$A178,СВЦЭМ!$B$39:$B$782,M$155)+'СЕТ СН'!$F$15</f>
        <v>238.06704637999999</v>
      </c>
      <c r="N178" s="36">
        <f>SUMIFS(СВЦЭМ!$E$39:$E$782,СВЦЭМ!$A$39:$A$782,$A178,СВЦЭМ!$B$39:$B$782,N$155)+'СЕТ СН'!$F$15</f>
        <v>243.35765943000001</v>
      </c>
      <c r="O178" s="36">
        <f>SUMIFS(СВЦЭМ!$E$39:$E$782,СВЦЭМ!$A$39:$A$782,$A178,СВЦЭМ!$B$39:$B$782,O$155)+'СЕТ СН'!$F$15</f>
        <v>248.03995159999999</v>
      </c>
      <c r="P178" s="36">
        <f>SUMIFS(СВЦЭМ!$E$39:$E$782,СВЦЭМ!$A$39:$A$782,$A178,СВЦЭМ!$B$39:$B$782,P$155)+'СЕТ СН'!$F$15</f>
        <v>253.41392866000001</v>
      </c>
      <c r="Q178" s="36">
        <f>SUMIFS(СВЦЭМ!$E$39:$E$782,СВЦЭМ!$A$39:$A$782,$A178,СВЦЭМ!$B$39:$B$782,Q$155)+'СЕТ СН'!$F$15</f>
        <v>253.2395836</v>
      </c>
      <c r="R178" s="36">
        <f>SUMIFS(СВЦЭМ!$E$39:$E$782,СВЦЭМ!$A$39:$A$782,$A178,СВЦЭМ!$B$39:$B$782,R$155)+'СЕТ СН'!$F$15</f>
        <v>248.29375146000001</v>
      </c>
      <c r="S178" s="36">
        <f>SUMIFS(СВЦЭМ!$E$39:$E$782,СВЦЭМ!$A$39:$A$782,$A178,СВЦЭМ!$B$39:$B$782,S$155)+'СЕТ СН'!$F$15</f>
        <v>246.27702310999999</v>
      </c>
      <c r="T178" s="36">
        <f>SUMIFS(СВЦЭМ!$E$39:$E$782,СВЦЭМ!$A$39:$A$782,$A178,СВЦЭМ!$B$39:$B$782,T$155)+'СЕТ СН'!$F$15</f>
        <v>241.89259694</v>
      </c>
      <c r="U178" s="36">
        <f>SUMIFS(СВЦЭМ!$E$39:$E$782,СВЦЭМ!$A$39:$A$782,$A178,СВЦЭМ!$B$39:$B$782,U$155)+'СЕТ СН'!$F$15</f>
        <v>236.34096238999999</v>
      </c>
      <c r="V178" s="36">
        <f>SUMIFS(СВЦЭМ!$E$39:$E$782,СВЦЭМ!$A$39:$A$782,$A178,СВЦЭМ!$B$39:$B$782,V$155)+'СЕТ СН'!$F$15</f>
        <v>234.54807665000001</v>
      </c>
      <c r="W178" s="36">
        <f>SUMIFS(СВЦЭМ!$E$39:$E$782,СВЦЭМ!$A$39:$A$782,$A178,СВЦЭМ!$B$39:$B$782,W$155)+'СЕТ СН'!$F$15</f>
        <v>239.15401684</v>
      </c>
      <c r="X178" s="36">
        <f>SUMIFS(СВЦЭМ!$E$39:$E$782,СВЦЭМ!$A$39:$A$782,$A178,СВЦЭМ!$B$39:$B$782,X$155)+'СЕТ СН'!$F$15</f>
        <v>243.88782469</v>
      </c>
      <c r="Y178" s="36">
        <f>SUMIFS(СВЦЭМ!$E$39:$E$782,СВЦЭМ!$A$39:$A$782,$A178,СВЦЭМ!$B$39:$B$782,Y$155)+'СЕТ СН'!$F$15</f>
        <v>247.93650668999999</v>
      </c>
    </row>
    <row r="179" spans="1:27" ht="15.75" x14ac:dyDescent="0.2">
      <c r="A179" s="35">
        <f t="shared" si="4"/>
        <v>45009</v>
      </c>
      <c r="B179" s="36">
        <f>SUMIFS(СВЦЭМ!$E$39:$E$782,СВЦЭМ!$A$39:$A$782,$A179,СВЦЭМ!$B$39:$B$782,B$155)+'СЕТ СН'!$F$15</f>
        <v>259.90557180000002</v>
      </c>
      <c r="C179" s="36">
        <f>SUMIFS(СВЦЭМ!$E$39:$E$782,СВЦЭМ!$A$39:$A$782,$A179,СВЦЭМ!$B$39:$B$782,C$155)+'СЕТ СН'!$F$15</f>
        <v>270.11151118999999</v>
      </c>
      <c r="D179" s="36">
        <f>SUMIFS(СВЦЭМ!$E$39:$E$782,СВЦЭМ!$A$39:$A$782,$A179,СВЦЭМ!$B$39:$B$782,D$155)+'СЕТ СН'!$F$15</f>
        <v>268.85219353000002</v>
      </c>
      <c r="E179" s="36">
        <f>SUMIFS(СВЦЭМ!$E$39:$E$782,СВЦЭМ!$A$39:$A$782,$A179,СВЦЭМ!$B$39:$B$782,E$155)+'СЕТ СН'!$F$15</f>
        <v>269.08461663999998</v>
      </c>
      <c r="F179" s="36">
        <f>SUMIFS(СВЦЭМ!$E$39:$E$782,СВЦЭМ!$A$39:$A$782,$A179,СВЦЭМ!$B$39:$B$782,F$155)+'СЕТ СН'!$F$15</f>
        <v>269.03934564000002</v>
      </c>
      <c r="G179" s="36">
        <f>SUMIFS(СВЦЭМ!$E$39:$E$782,СВЦЭМ!$A$39:$A$782,$A179,СВЦЭМ!$B$39:$B$782,G$155)+'СЕТ СН'!$F$15</f>
        <v>268.76234335999999</v>
      </c>
      <c r="H179" s="36">
        <f>SUMIFS(СВЦЭМ!$E$39:$E$782,СВЦЭМ!$A$39:$A$782,$A179,СВЦЭМ!$B$39:$B$782,H$155)+'СЕТ СН'!$F$15</f>
        <v>266.27921879000002</v>
      </c>
      <c r="I179" s="36">
        <f>SUMIFS(СВЦЭМ!$E$39:$E$782,СВЦЭМ!$A$39:$A$782,$A179,СВЦЭМ!$B$39:$B$782,I$155)+'СЕТ СН'!$F$15</f>
        <v>256.21942266999997</v>
      </c>
      <c r="J179" s="36">
        <f>SUMIFS(СВЦЭМ!$E$39:$E$782,СВЦЭМ!$A$39:$A$782,$A179,СВЦЭМ!$B$39:$B$782,J$155)+'СЕТ СН'!$F$15</f>
        <v>255.27987972</v>
      </c>
      <c r="K179" s="36">
        <f>SUMIFS(СВЦЭМ!$E$39:$E$782,СВЦЭМ!$A$39:$A$782,$A179,СВЦЭМ!$B$39:$B$782,K$155)+'СЕТ СН'!$F$15</f>
        <v>251.45743852999999</v>
      </c>
      <c r="L179" s="36">
        <f>SUMIFS(СВЦЭМ!$E$39:$E$782,СВЦЭМ!$A$39:$A$782,$A179,СВЦЭМ!$B$39:$B$782,L$155)+'СЕТ СН'!$F$15</f>
        <v>244.06582946</v>
      </c>
      <c r="M179" s="36">
        <f>SUMIFS(СВЦЭМ!$E$39:$E$782,СВЦЭМ!$A$39:$A$782,$A179,СВЦЭМ!$B$39:$B$782,M$155)+'СЕТ СН'!$F$15</f>
        <v>243.75821973000001</v>
      </c>
      <c r="N179" s="36">
        <f>SUMIFS(СВЦЭМ!$E$39:$E$782,СВЦЭМ!$A$39:$A$782,$A179,СВЦЭМ!$B$39:$B$782,N$155)+'СЕТ СН'!$F$15</f>
        <v>244.82519782</v>
      </c>
      <c r="O179" s="36">
        <f>SUMIFS(СВЦЭМ!$E$39:$E$782,СВЦЭМ!$A$39:$A$782,$A179,СВЦЭМ!$B$39:$B$782,O$155)+'СЕТ СН'!$F$15</f>
        <v>245.75551973</v>
      </c>
      <c r="P179" s="36">
        <f>SUMIFS(СВЦЭМ!$E$39:$E$782,СВЦЭМ!$A$39:$A$782,$A179,СВЦЭМ!$B$39:$B$782,P$155)+'СЕТ СН'!$F$15</f>
        <v>246.99185141000001</v>
      </c>
      <c r="Q179" s="36">
        <f>SUMIFS(СВЦЭМ!$E$39:$E$782,СВЦЭМ!$A$39:$A$782,$A179,СВЦЭМ!$B$39:$B$782,Q$155)+'СЕТ СН'!$F$15</f>
        <v>246.39768391999999</v>
      </c>
      <c r="R179" s="36">
        <f>SUMIFS(СВЦЭМ!$E$39:$E$782,СВЦЭМ!$A$39:$A$782,$A179,СВЦЭМ!$B$39:$B$782,R$155)+'СЕТ СН'!$F$15</f>
        <v>246.60277983</v>
      </c>
      <c r="S179" s="36">
        <f>SUMIFS(СВЦЭМ!$E$39:$E$782,СВЦЭМ!$A$39:$A$782,$A179,СВЦЭМ!$B$39:$B$782,S$155)+'СЕТ СН'!$F$15</f>
        <v>240.71025080000001</v>
      </c>
      <c r="T179" s="36">
        <f>SUMIFS(СВЦЭМ!$E$39:$E$782,СВЦЭМ!$A$39:$A$782,$A179,СВЦЭМ!$B$39:$B$782,T$155)+'СЕТ СН'!$F$15</f>
        <v>239.51132895999999</v>
      </c>
      <c r="U179" s="36">
        <f>SUMIFS(СВЦЭМ!$E$39:$E$782,СВЦЭМ!$A$39:$A$782,$A179,СВЦЭМ!$B$39:$B$782,U$155)+'СЕТ СН'!$F$15</f>
        <v>237.78975231999999</v>
      </c>
      <c r="V179" s="36">
        <f>SUMIFS(СВЦЭМ!$E$39:$E$782,СВЦЭМ!$A$39:$A$782,$A179,СВЦЭМ!$B$39:$B$782,V$155)+'СЕТ СН'!$F$15</f>
        <v>239.46167783999999</v>
      </c>
      <c r="W179" s="36">
        <f>SUMIFS(СВЦЭМ!$E$39:$E$782,СВЦЭМ!$A$39:$A$782,$A179,СВЦЭМ!$B$39:$B$782,W$155)+'СЕТ СН'!$F$15</f>
        <v>239.64981327999999</v>
      </c>
      <c r="X179" s="36">
        <f>SUMIFS(СВЦЭМ!$E$39:$E$782,СВЦЭМ!$A$39:$A$782,$A179,СВЦЭМ!$B$39:$B$782,X$155)+'СЕТ СН'!$F$15</f>
        <v>246.80313493</v>
      </c>
      <c r="Y179" s="36">
        <f>SUMIFS(СВЦЭМ!$E$39:$E$782,СВЦЭМ!$A$39:$A$782,$A179,СВЦЭМ!$B$39:$B$782,Y$155)+'СЕТ СН'!$F$15</f>
        <v>243.35020610999999</v>
      </c>
    </row>
    <row r="180" spans="1:27" ht="15.75" x14ac:dyDescent="0.2">
      <c r="A180" s="35">
        <f t="shared" si="4"/>
        <v>45010</v>
      </c>
      <c r="B180" s="36">
        <f>SUMIFS(СВЦЭМ!$E$39:$E$782,СВЦЭМ!$A$39:$A$782,$A180,СВЦЭМ!$B$39:$B$782,B$155)+'СЕТ СН'!$F$15</f>
        <v>243.07341448</v>
      </c>
      <c r="C180" s="36">
        <f>SUMIFS(СВЦЭМ!$E$39:$E$782,СВЦЭМ!$A$39:$A$782,$A180,СВЦЭМ!$B$39:$B$782,C$155)+'СЕТ СН'!$F$15</f>
        <v>248.93005886</v>
      </c>
      <c r="D180" s="36">
        <f>SUMIFS(СВЦЭМ!$E$39:$E$782,СВЦЭМ!$A$39:$A$782,$A180,СВЦЭМ!$B$39:$B$782,D$155)+'СЕТ СН'!$F$15</f>
        <v>252.41988509000001</v>
      </c>
      <c r="E180" s="36">
        <f>SUMIFS(СВЦЭМ!$E$39:$E$782,СВЦЭМ!$A$39:$A$782,$A180,СВЦЭМ!$B$39:$B$782,E$155)+'СЕТ СН'!$F$15</f>
        <v>253.18882325999999</v>
      </c>
      <c r="F180" s="36">
        <f>SUMIFS(СВЦЭМ!$E$39:$E$782,СВЦЭМ!$A$39:$A$782,$A180,СВЦЭМ!$B$39:$B$782,F$155)+'СЕТ СН'!$F$15</f>
        <v>252.47681181999999</v>
      </c>
      <c r="G180" s="36">
        <f>SUMIFS(СВЦЭМ!$E$39:$E$782,СВЦЭМ!$A$39:$A$782,$A180,СВЦЭМ!$B$39:$B$782,G$155)+'СЕТ СН'!$F$15</f>
        <v>253.23022094000001</v>
      </c>
      <c r="H180" s="36">
        <f>SUMIFS(СВЦЭМ!$E$39:$E$782,СВЦЭМ!$A$39:$A$782,$A180,СВЦЭМ!$B$39:$B$782,H$155)+'СЕТ СН'!$F$15</f>
        <v>250.83213051999999</v>
      </c>
      <c r="I180" s="36">
        <f>SUMIFS(СВЦЭМ!$E$39:$E$782,СВЦЭМ!$A$39:$A$782,$A180,СВЦЭМ!$B$39:$B$782,I$155)+'СЕТ СН'!$F$15</f>
        <v>242.16143441</v>
      </c>
      <c r="J180" s="36">
        <f>SUMIFS(СВЦЭМ!$E$39:$E$782,СВЦЭМ!$A$39:$A$782,$A180,СВЦЭМ!$B$39:$B$782,J$155)+'СЕТ СН'!$F$15</f>
        <v>232.86204878999999</v>
      </c>
      <c r="K180" s="36">
        <f>SUMIFS(СВЦЭМ!$E$39:$E$782,СВЦЭМ!$A$39:$A$782,$A180,СВЦЭМ!$B$39:$B$782,K$155)+'СЕТ СН'!$F$15</f>
        <v>223.93093278000001</v>
      </c>
      <c r="L180" s="36">
        <f>SUMIFS(СВЦЭМ!$E$39:$E$782,СВЦЭМ!$A$39:$A$782,$A180,СВЦЭМ!$B$39:$B$782,L$155)+'СЕТ СН'!$F$15</f>
        <v>220.82020254</v>
      </c>
      <c r="M180" s="36">
        <f>SUMIFS(СВЦЭМ!$E$39:$E$782,СВЦЭМ!$A$39:$A$782,$A180,СВЦЭМ!$B$39:$B$782,M$155)+'СЕТ СН'!$F$15</f>
        <v>220.49506009999999</v>
      </c>
      <c r="N180" s="36">
        <f>SUMIFS(СВЦЭМ!$E$39:$E$782,СВЦЭМ!$A$39:$A$782,$A180,СВЦЭМ!$B$39:$B$782,N$155)+'СЕТ СН'!$F$15</f>
        <v>225.85368478000001</v>
      </c>
      <c r="O180" s="36">
        <f>SUMIFS(СВЦЭМ!$E$39:$E$782,СВЦЭМ!$A$39:$A$782,$A180,СВЦЭМ!$B$39:$B$782,O$155)+'СЕТ СН'!$F$15</f>
        <v>231.87527987000001</v>
      </c>
      <c r="P180" s="36">
        <f>SUMIFS(СВЦЭМ!$E$39:$E$782,СВЦЭМ!$A$39:$A$782,$A180,СВЦЭМ!$B$39:$B$782,P$155)+'СЕТ СН'!$F$15</f>
        <v>234.74793113000001</v>
      </c>
      <c r="Q180" s="36">
        <f>SUMIFS(СВЦЭМ!$E$39:$E$782,СВЦЭМ!$A$39:$A$782,$A180,СВЦЭМ!$B$39:$B$782,Q$155)+'СЕТ СН'!$F$15</f>
        <v>237.10070356</v>
      </c>
      <c r="R180" s="36">
        <f>SUMIFS(СВЦЭМ!$E$39:$E$782,СВЦЭМ!$A$39:$A$782,$A180,СВЦЭМ!$B$39:$B$782,R$155)+'СЕТ СН'!$F$15</f>
        <v>233.91503420999999</v>
      </c>
      <c r="S180" s="36">
        <f>SUMIFS(СВЦЭМ!$E$39:$E$782,СВЦЭМ!$A$39:$A$782,$A180,СВЦЭМ!$B$39:$B$782,S$155)+'СЕТ СН'!$F$15</f>
        <v>233.53303672999999</v>
      </c>
      <c r="T180" s="36">
        <f>SUMIFS(СВЦЭМ!$E$39:$E$782,СВЦЭМ!$A$39:$A$782,$A180,СВЦЭМ!$B$39:$B$782,T$155)+'СЕТ СН'!$F$15</f>
        <v>224.9332163</v>
      </c>
      <c r="U180" s="36">
        <f>SUMIFS(СВЦЭМ!$E$39:$E$782,СВЦЭМ!$A$39:$A$782,$A180,СВЦЭМ!$B$39:$B$782,U$155)+'СЕТ СН'!$F$15</f>
        <v>225.67420511</v>
      </c>
      <c r="V180" s="36">
        <f>SUMIFS(СВЦЭМ!$E$39:$E$782,СВЦЭМ!$A$39:$A$782,$A180,СВЦЭМ!$B$39:$B$782,V$155)+'СЕТ СН'!$F$15</f>
        <v>222.54907864</v>
      </c>
      <c r="W180" s="36">
        <f>SUMIFS(СВЦЭМ!$E$39:$E$782,СВЦЭМ!$A$39:$A$782,$A180,СВЦЭМ!$B$39:$B$782,W$155)+'СЕТ СН'!$F$15</f>
        <v>223.15002688999999</v>
      </c>
      <c r="X180" s="36">
        <f>SUMIFS(СВЦЭМ!$E$39:$E$782,СВЦЭМ!$A$39:$A$782,$A180,СВЦЭМ!$B$39:$B$782,X$155)+'СЕТ СН'!$F$15</f>
        <v>223.76675517000001</v>
      </c>
      <c r="Y180" s="36">
        <f>SUMIFS(СВЦЭМ!$E$39:$E$782,СВЦЭМ!$A$39:$A$782,$A180,СВЦЭМ!$B$39:$B$782,Y$155)+'СЕТ СН'!$F$15</f>
        <v>239.40252328</v>
      </c>
    </row>
    <row r="181" spans="1:27" ht="15.75" x14ac:dyDescent="0.2">
      <c r="A181" s="35">
        <f t="shared" si="4"/>
        <v>45011</v>
      </c>
      <c r="B181" s="36">
        <f>SUMIFS(СВЦЭМ!$E$39:$E$782,СВЦЭМ!$A$39:$A$782,$A181,СВЦЭМ!$B$39:$B$782,B$155)+'СЕТ СН'!$F$15</f>
        <v>246.25305492999999</v>
      </c>
      <c r="C181" s="36">
        <f>SUMIFS(СВЦЭМ!$E$39:$E$782,СВЦЭМ!$A$39:$A$782,$A181,СВЦЭМ!$B$39:$B$782,C$155)+'СЕТ СН'!$F$15</f>
        <v>252.63979892</v>
      </c>
      <c r="D181" s="36">
        <f>SUMIFS(СВЦЭМ!$E$39:$E$782,СВЦЭМ!$A$39:$A$782,$A181,СВЦЭМ!$B$39:$B$782,D$155)+'СЕТ СН'!$F$15</f>
        <v>256.19963911000002</v>
      </c>
      <c r="E181" s="36">
        <f>SUMIFS(СВЦЭМ!$E$39:$E$782,СВЦЭМ!$A$39:$A$782,$A181,СВЦЭМ!$B$39:$B$782,E$155)+'СЕТ СН'!$F$15</f>
        <v>255.30125515</v>
      </c>
      <c r="F181" s="36">
        <f>SUMIFS(СВЦЭМ!$E$39:$E$782,СВЦЭМ!$A$39:$A$782,$A181,СВЦЭМ!$B$39:$B$782,F$155)+'СЕТ СН'!$F$15</f>
        <v>256.80826401000002</v>
      </c>
      <c r="G181" s="36">
        <f>SUMIFS(СВЦЭМ!$E$39:$E$782,СВЦЭМ!$A$39:$A$782,$A181,СВЦЭМ!$B$39:$B$782,G$155)+'СЕТ СН'!$F$15</f>
        <v>255.15098724999999</v>
      </c>
      <c r="H181" s="36">
        <f>SUMIFS(СВЦЭМ!$E$39:$E$782,СВЦЭМ!$A$39:$A$782,$A181,СВЦЭМ!$B$39:$B$782,H$155)+'СЕТ СН'!$F$15</f>
        <v>253.26474242</v>
      </c>
      <c r="I181" s="36">
        <f>SUMIFS(СВЦЭМ!$E$39:$E$782,СВЦЭМ!$A$39:$A$782,$A181,СВЦЭМ!$B$39:$B$782,I$155)+'СЕТ СН'!$F$15</f>
        <v>249.08219428999999</v>
      </c>
      <c r="J181" s="36">
        <f>SUMIFS(СВЦЭМ!$E$39:$E$782,СВЦЭМ!$A$39:$A$782,$A181,СВЦЭМ!$B$39:$B$782,J$155)+'СЕТ СН'!$F$15</f>
        <v>243.86439798999999</v>
      </c>
      <c r="K181" s="36">
        <f>SUMIFS(СВЦЭМ!$E$39:$E$782,СВЦЭМ!$A$39:$A$782,$A181,СВЦЭМ!$B$39:$B$782,K$155)+'СЕТ СН'!$F$15</f>
        <v>235.45897045999999</v>
      </c>
      <c r="L181" s="36">
        <f>SUMIFS(СВЦЭМ!$E$39:$E$782,СВЦЭМ!$A$39:$A$782,$A181,СВЦЭМ!$B$39:$B$782,L$155)+'СЕТ СН'!$F$15</f>
        <v>231.97632318000001</v>
      </c>
      <c r="M181" s="36">
        <f>SUMIFS(СВЦЭМ!$E$39:$E$782,СВЦЭМ!$A$39:$A$782,$A181,СВЦЭМ!$B$39:$B$782,M$155)+'СЕТ СН'!$F$15</f>
        <v>231.93152255000001</v>
      </c>
      <c r="N181" s="36">
        <f>SUMIFS(СВЦЭМ!$E$39:$E$782,СВЦЭМ!$A$39:$A$782,$A181,СВЦЭМ!$B$39:$B$782,N$155)+'СЕТ СН'!$F$15</f>
        <v>237.16653543999999</v>
      </c>
      <c r="O181" s="36">
        <f>SUMIFS(СВЦЭМ!$E$39:$E$782,СВЦЭМ!$A$39:$A$782,$A181,СВЦЭМ!$B$39:$B$782,O$155)+'СЕТ СН'!$F$15</f>
        <v>242.91587695000001</v>
      </c>
      <c r="P181" s="36">
        <f>SUMIFS(СВЦЭМ!$E$39:$E$782,СВЦЭМ!$A$39:$A$782,$A181,СВЦЭМ!$B$39:$B$782,P$155)+'СЕТ СН'!$F$15</f>
        <v>244.7348169</v>
      </c>
      <c r="Q181" s="36">
        <f>SUMIFS(СВЦЭМ!$E$39:$E$782,СВЦЭМ!$A$39:$A$782,$A181,СВЦЭМ!$B$39:$B$782,Q$155)+'СЕТ СН'!$F$15</f>
        <v>246.48569276000001</v>
      </c>
      <c r="R181" s="36">
        <f>SUMIFS(СВЦЭМ!$E$39:$E$782,СВЦЭМ!$A$39:$A$782,$A181,СВЦЭМ!$B$39:$B$782,R$155)+'СЕТ СН'!$F$15</f>
        <v>244.41174432</v>
      </c>
      <c r="S181" s="36">
        <f>SUMIFS(СВЦЭМ!$E$39:$E$782,СВЦЭМ!$A$39:$A$782,$A181,СВЦЭМ!$B$39:$B$782,S$155)+'СЕТ СН'!$F$15</f>
        <v>240.98614343</v>
      </c>
      <c r="T181" s="36">
        <f>SUMIFS(СВЦЭМ!$E$39:$E$782,СВЦЭМ!$A$39:$A$782,$A181,СВЦЭМ!$B$39:$B$782,T$155)+'СЕТ СН'!$F$15</f>
        <v>238.11877638999999</v>
      </c>
      <c r="U181" s="36">
        <f>SUMIFS(СВЦЭМ!$E$39:$E$782,СВЦЭМ!$A$39:$A$782,$A181,СВЦЭМ!$B$39:$B$782,U$155)+'СЕТ СН'!$F$15</f>
        <v>232.99653333000001</v>
      </c>
      <c r="V181" s="36">
        <f>SUMIFS(СВЦЭМ!$E$39:$E$782,СВЦЭМ!$A$39:$A$782,$A181,СВЦЭМ!$B$39:$B$782,V$155)+'СЕТ СН'!$F$15</f>
        <v>228.68643098999999</v>
      </c>
      <c r="W181" s="36">
        <f>SUMIFS(СВЦЭМ!$E$39:$E$782,СВЦЭМ!$A$39:$A$782,$A181,СВЦЭМ!$B$39:$B$782,W$155)+'СЕТ СН'!$F$15</f>
        <v>230.08942848000001</v>
      </c>
      <c r="X181" s="36">
        <f>SUMIFS(СВЦЭМ!$E$39:$E$782,СВЦЭМ!$A$39:$A$782,$A181,СВЦЭМ!$B$39:$B$782,X$155)+'СЕТ СН'!$F$15</f>
        <v>233.57693795</v>
      </c>
      <c r="Y181" s="36">
        <f>SUMIFS(СВЦЭМ!$E$39:$E$782,СВЦЭМ!$A$39:$A$782,$A181,СВЦЭМ!$B$39:$B$782,Y$155)+'СЕТ СН'!$F$15</f>
        <v>240.13899642999999</v>
      </c>
    </row>
    <row r="182" spans="1:27" ht="15.75" x14ac:dyDescent="0.2">
      <c r="A182" s="35">
        <f t="shared" si="4"/>
        <v>45012</v>
      </c>
      <c r="B182" s="36">
        <f>SUMIFS(СВЦЭМ!$E$39:$E$782,СВЦЭМ!$A$39:$A$782,$A182,СВЦЭМ!$B$39:$B$782,B$155)+'СЕТ СН'!$F$15</f>
        <v>244.49062171</v>
      </c>
      <c r="C182" s="36">
        <f>SUMIFS(СВЦЭМ!$E$39:$E$782,СВЦЭМ!$A$39:$A$782,$A182,СВЦЭМ!$B$39:$B$782,C$155)+'СЕТ СН'!$F$15</f>
        <v>246.10934284999999</v>
      </c>
      <c r="D182" s="36">
        <f>SUMIFS(СВЦЭМ!$E$39:$E$782,СВЦЭМ!$A$39:$A$782,$A182,СВЦЭМ!$B$39:$B$782,D$155)+'СЕТ СН'!$F$15</f>
        <v>250.0000058</v>
      </c>
      <c r="E182" s="36">
        <f>SUMIFS(СВЦЭМ!$E$39:$E$782,СВЦЭМ!$A$39:$A$782,$A182,СВЦЭМ!$B$39:$B$782,E$155)+'СЕТ СН'!$F$15</f>
        <v>250.1014577</v>
      </c>
      <c r="F182" s="36">
        <f>SUMIFS(СВЦЭМ!$E$39:$E$782,СВЦЭМ!$A$39:$A$782,$A182,СВЦЭМ!$B$39:$B$782,F$155)+'СЕТ СН'!$F$15</f>
        <v>252.48160139999999</v>
      </c>
      <c r="G182" s="36">
        <f>SUMIFS(СВЦЭМ!$E$39:$E$782,СВЦЭМ!$A$39:$A$782,$A182,СВЦЭМ!$B$39:$B$782,G$155)+'СЕТ СН'!$F$15</f>
        <v>248.92459281000001</v>
      </c>
      <c r="H182" s="36">
        <f>SUMIFS(СВЦЭМ!$E$39:$E$782,СВЦЭМ!$A$39:$A$782,$A182,СВЦЭМ!$B$39:$B$782,H$155)+'СЕТ СН'!$F$15</f>
        <v>250.17666736000001</v>
      </c>
      <c r="I182" s="36">
        <f>SUMIFS(СВЦЭМ!$E$39:$E$782,СВЦЭМ!$A$39:$A$782,$A182,СВЦЭМ!$B$39:$B$782,I$155)+'СЕТ СН'!$F$15</f>
        <v>233.92921794</v>
      </c>
      <c r="J182" s="36">
        <f>SUMIFS(СВЦЭМ!$E$39:$E$782,СВЦЭМ!$A$39:$A$782,$A182,СВЦЭМ!$B$39:$B$782,J$155)+'СЕТ СН'!$F$15</f>
        <v>235.13196891999999</v>
      </c>
      <c r="K182" s="36">
        <f>SUMIFS(СВЦЭМ!$E$39:$E$782,СВЦЭМ!$A$39:$A$782,$A182,СВЦЭМ!$B$39:$B$782,K$155)+'СЕТ СН'!$F$15</f>
        <v>234.40295193</v>
      </c>
      <c r="L182" s="36">
        <f>SUMIFS(СВЦЭМ!$E$39:$E$782,СВЦЭМ!$A$39:$A$782,$A182,СВЦЭМ!$B$39:$B$782,L$155)+'СЕТ СН'!$F$15</f>
        <v>234.0366454</v>
      </c>
      <c r="M182" s="36">
        <f>SUMIFS(СВЦЭМ!$E$39:$E$782,СВЦЭМ!$A$39:$A$782,$A182,СВЦЭМ!$B$39:$B$782,M$155)+'СЕТ СН'!$F$15</f>
        <v>235.33406371000001</v>
      </c>
      <c r="N182" s="36">
        <f>SUMIFS(СВЦЭМ!$E$39:$E$782,СВЦЭМ!$A$39:$A$782,$A182,СВЦЭМ!$B$39:$B$782,N$155)+'СЕТ СН'!$F$15</f>
        <v>237.85945232</v>
      </c>
      <c r="O182" s="36">
        <f>SUMIFS(СВЦЭМ!$E$39:$E$782,СВЦЭМ!$A$39:$A$782,$A182,СВЦЭМ!$B$39:$B$782,O$155)+'СЕТ СН'!$F$15</f>
        <v>242.53487403</v>
      </c>
      <c r="P182" s="36">
        <f>SUMIFS(СВЦЭМ!$E$39:$E$782,СВЦЭМ!$A$39:$A$782,$A182,СВЦЭМ!$B$39:$B$782,P$155)+'СЕТ СН'!$F$15</f>
        <v>243.8994769</v>
      </c>
      <c r="Q182" s="36">
        <f>SUMIFS(СВЦЭМ!$E$39:$E$782,СВЦЭМ!$A$39:$A$782,$A182,СВЦЭМ!$B$39:$B$782,Q$155)+'СЕТ СН'!$F$15</f>
        <v>243.82813956999999</v>
      </c>
      <c r="R182" s="36">
        <f>SUMIFS(СВЦЭМ!$E$39:$E$782,СВЦЭМ!$A$39:$A$782,$A182,СВЦЭМ!$B$39:$B$782,R$155)+'СЕТ СН'!$F$15</f>
        <v>241.36906365999999</v>
      </c>
      <c r="S182" s="36">
        <f>SUMIFS(СВЦЭМ!$E$39:$E$782,СВЦЭМ!$A$39:$A$782,$A182,СВЦЭМ!$B$39:$B$782,S$155)+'СЕТ СН'!$F$15</f>
        <v>241.53456495</v>
      </c>
      <c r="T182" s="36">
        <f>SUMIFS(СВЦЭМ!$E$39:$E$782,СВЦЭМ!$A$39:$A$782,$A182,СВЦЭМ!$B$39:$B$782,T$155)+'СЕТ СН'!$F$15</f>
        <v>240.04089685</v>
      </c>
      <c r="U182" s="36">
        <f>SUMIFS(СВЦЭМ!$E$39:$E$782,СВЦЭМ!$A$39:$A$782,$A182,СВЦЭМ!$B$39:$B$782,U$155)+'СЕТ СН'!$F$15</f>
        <v>232.52081756000001</v>
      </c>
      <c r="V182" s="36">
        <f>SUMIFS(СВЦЭМ!$E$39:$E$782,СВЦЭМ!$A$39:$A$782,$A182,СВЦЭМ!$B$39:$B$782,V$155)+'СЕТ СН'!$F$15</f>
        <v>224.29020844999999</v>
      </c>
      <c r="W182" s="36">
        <f>SUMIFS(СВЦЭМ!$E$39:$E$782,СВЦЭМ!$A$39:$A$782,$A182,СВЦЭМ!$B$39:$B$782,W$155)+'СЕТ СН'!$F$15</f>
        <v>226.68206035</v>
      </c>
      <c r="X182" s="36">
        <f>SUMIFS(СВЦЭМ!$E$39:$E$782,СВЦЭМ!$A$39:$A$782,$A182,СВЦЭМ!$B$39:$B$782,X$155)+'СЕТ СН'!$F$15</f>
        <v>233.19532744</v>
      </c>
      <c r="Y182" s="36">
        <f>SUMIFS(СВЦЭМ!$E$39:$E$782,СВЦЭМ!$A$39:$A$782,$A182,СВЦЭМ!$B$39:$B$782,Y$155)+'СЕТ СН'!$F$15</f>
        <v>235.18617645</v>
      </c>
    </row>
    <row r="183" spans="1:27" ht="15.75" x14ac:dyDescent="0.2">
      <c r="A183" s="35">
        <f t="shared" si="4"/>
        <v>45013</v>
      </c>
      <c r="B183" s="36">
        <f>SUMIFS(СВЦЭМ!$E$39:$E$782,СВЦЭМ!$A$39:$A$782,$A183,СВЦЭМ!$B$39:$B$782,B$155)+'СЕТ СН'!$F$15</f>
        <v>224.69174179000001</v>
      </c>
      <c r="C183" s="36">
        <f>SUMIFS(СВЦЭМ!$E$39:$E$782,СВЦЭМ!$A$39:$A$782,$A183,СВЦЭМ!$B$39:$B$782,C$155)+'СЕТ СН'!$F$15</f>
        <v>229.53433856999999</v>
      </c>
      <c r="D183" s="36">
        <f>SUMIFS(СВЦЭМ!$E$39:$E$782,СВЦЭМ!$A$39:$A$782,$A183,СВЦЭМ!$B$39:$B$782,D$155)+'СЕТ СН'!$F$15</f>
        <v>236.09126775999999</v>
      </c>
      <c r="E183" s="36">
        <f>SUMIFS(СВЦЭМ!$E$39:$E$782,СВЦЭМ!$A$39:$A$782,$A183,СВЦЭМ!$B$39:$B$782,E$155)+'СЕТ СН'!$F$15</f>
        <v>238.0395761</v>
      </c>
      <c r="F183" s="36">
        <f>SUMIFS(СВЦЭМ!$E$39:$E$782,СВЦЭМ!$A$39:$A$782,$A183,СВЦЭМ!$B$39:$B$782,F$155)+'СЕТ СН'!$F$15</f>
        <v>237.87379233999999</v>
      </c>
      <c r="G183" s="36">
        <f>SUMIFS(СВЦЭМ!$E$39:$E$782,СВЦЭМ!$A$39:$A$782,$A183,СВЦЭМ!$B$39:$B$782,G$155)+'СЕТ СН'!$F$15</f>
        <v>237.00031501999999</v>
      </c>
      <c r="H183" s="36">
        <f>SUMIFS(СВЦЭМ!$E$39:$E$782,СВЦЭМ!$A$39:$A$782,$A183,СВЦЭМ!$B$39:$B$782,H$155)+'СЕТ СН'!$F$15</f>
        <v>227.78646261</v>
      </c>
      <c r="I183" s="36">
        <f>SUMIFS(СВЦЭМ!$E$39:$E$782,СВЦЭМ!$A$39:$A$782,$A183,СВЦЭМ!$B$39:$B$782,I$155)+'СЕТ СН'!$F$15</f>
        <v>220.28271715</v>
      </c>
      <c r="J183" s="36">
        <f>SUMIFS(СВЦЭМ!$E$39:$E$782,СВЦЭМ!$A$39:$A$782,$A183,СВЦЭМ!$B$39:$B$782,J$155)+'СЕТ СН'!$F$15</f>
        <v>223.46275994999999</v>
      </c>
      <c r="K183" s="36">
        <f>SUMIFS(СВЦЭМ!$E$39:$E$782,СВЦЭМ!$A$39:$A$782,$A183,СВЦЭМ!$B$39:$B$782,K$155)+'СЕТ СН'!$F$15</f>
        <v>220.50478545000001</v>
      </c>
      <c r="L183" s="36">
        <f>SUMIFS(СВЦЭМ!$E$39:$E$782,СВЦЭМ!$A$39:$A$782,$A183,СВЦЭМ!$B$39:$B$782,L$155)+'СЕТ СН'!$F$15</f>
        <v>220.01739051999999</v>
      </c>
      <c r="M183" s="36">
        <f>SUMIFS(СВЦЭМ!$E$39:$E$782,СВЦЭМ!$A$39:$A$782,$A183,СВЦЭМ!$B$39:$B$782,M$155)+'СЕТ СН'!$F$15</f>
        <v>218.17164887000001</v>
      </c>
      <c r="N183" s="36">
        <f>SUMIFS(СВЦЭМ!$E$39:$E$782,СВЦЭМ!$A$39:$A$782,$A183,СВЦЭМ!$B$39:$B$782,N$155)+'СЕТ СН'!$F$15</f>
        <v>219.07045364999999</v>
      </c>
      <c r="O183" s="36">
        <f>SUMIFS(СВЦЭМ!$E$39:$E$782,СВЦЭМ!$A$39:$A$782,$A183,СВЦЭМ!$B$39:$B$782,O$155)+'СЕТ СН'!$F$15</f>
        <v>221.92908127000001</v>
      </c>
      <c r="P183" s="36">
        <f>SUMIFS(СВЦЭМ!$E$39:$E$782,СВЦЭМ!$A$39:$A$782,$A183,СВЦЭМ!$B$39:$B$782,P$155)+'СЕТ СН'!$F$15</f>
        <v>223.38209985</v>
      </c>
      <c r="Q183" s="36">
        <f>SUMIFS(СВЦЭМ!$E$39:$E$782,СВЦЭМ!$A$39:$A$782,$A183,СВЦЭМ!$B$39:$B$782,Q$155)+'СЕТ СН'!$F$15</f>
        <v>225.21065153999999</v>
      </c>
      <c r="R183" s="36">
        <f>SUMIFS(СВЦЭМ!$E$39:$E$782,СВЦЭМ!$A$39:$A$782,$A183,СВЦЭМ!$B$39:$B$782,R$155)+'СЕТ СН'!$F$15</f>
        <v>224.75664237999999</v>
      </c>
      <c r="S183" s="36">
        <f>SUMIFS(СВЦЭМ!$E$39:$E$782,СВЦЭМ!$A$39:$A$782,$A183,СВЦЭМ!$B$39:$B$782,S$155)+'СЕТ СН'!$F$15</f>
        <v>223.54861346000001</v>
      </c>
      <c r="T183" s="36">
        <f>SUMIFS(СВЦЭМ!$E$39:$E$782,СВЦЭМ!$A$39:$A$782,$A183,СВЦЭМ!$B$39:$B$782,T$155)+'СЕТ СН'!$F$15</f>
        <v>220.88411963999999</v>
      </c>
      <c r="U183" s="36">
        <f>SUMIFS(СВЦЭМ!$E$39:$E$782,СВЦЭМ!$A$39:$A$782,$A183,СВЦЭМ!$B$39:$B$782,U$155)+'СЕТ СН'!$F$15</f>
        <v>214.65961419000001</v>
      </c>
      <c r="V183" s="36">
        <f>SUMIFS(СВЦЭМ!$E$39:$E$782,СВЦЭМ!$A$39:$A$782,$A183,СВЦЭМ!$B$39:$B$782,V$155)+'СЕТ СН'!$F$15</f>
        <v>214.32081561999999</v>
      </c>
      <c r="W183" s="36">
        <f>SUMIFS(СВЦЭМ!$E$39:$E$782,СВЦЭМ!$A$39:$A$782,$A183,СВЦЭМ!$B$39:$B$782,W$155)+'СЕТ СН'!$F$15</f>
        <v>214.40751700000001</v>
      </c>
      <c r="X183" s="36">
        <f>SUMIFS(СВЦЭМ!$E$39:$E$782,СВЦЭМ!$A$39:$A$782,$A183,СВЦЭМ!$B$39:$B$782,X$155)+'СЕТ СН'!$F$15</f>
        <v>218.36372596999999</v>
      </c>
      <c r="Y183" s="36">
        <f>SUMIFS(СВЦЭМ!$E$39:$E$782,СВЦЭМ!$A$39:$A$782,$A183,СВЦЭМ!$B$39:$B$782,Y$155)+'СЕТ СН'!$F$15</f>
        <v>223.06485014</v>
      </c>
    </row>
    <row r="184" spans="1:27" ht="15.75" x14ac:dyDescent="0.2">
      <c r="A184" s="35">
        <f t="shared" si="4"/>
        <v>45014</v>
      </c>
      <c r="B184" s="36">
        <f>SUMIFS(СВЦЭМ!$E$39:$E$782,СВЦЭМ!$A$39:$A$782,$A184,СВЦЭМ!$B$39:$B$782,B$155)+'СЕТ СН'!$F$15</f>
        <v>226.4123946</v>
      </c>
      <c r="C184" s="36">
        <f>SUMIFS(СВЦЭМ!$E$39:$E$782,СВЦЭМ!$A$39:$A$782,$A184,СВЦЭМ!$B$39:$B$782,C$155)+'СЕТ СН'!$F$15</f>
        <v>231.79755173000001</v>
      </c>
      <c r="D184" s="36">
        <f>SUMIFS(СВЦЭМ!$E$39:$E$782,СВЦЭМ!$A$39:$A$782,$A184,СВЦЭМ!$B$39:$B$782,D$155)+'СЕТ СН'!$F$15</f>
        <v>234.53746555999999</v>
      </c>
      <c r="E184" s="36">
        <f>SUMIFS(СВЦЭМ!$E$39:$E$782,СВЦЭМ!$A$39:$A$782,$A184,СВЦЭМ!$B$39:$B$782,E$155)+'СЕТ СН'!$F$15</f>
        <v>233.62321577</v>
      </c>
      <c r="F184" s="36">
        <f>SUMIFS(СВЦЭМ!$E$39:$E$782,СВЦЭМ!$A$39:$A$782,$A184,СВЦЭМ!$B$39:$B$782,F$155)+'СЕТ СН'!$F$15</f>
        <v>236.29015914999999</v>
      </c>
      <c r="G184" s="36">
        <f>SUMIFS(СВЦЭМ!$E$39:$E$782,СВЦЭМ!$A$39:$A$782,$A184,СВЦЭМ!$B$39:$B$782,G$155)+'СЕТ СН'!$F$15</f>
        <v>231.72449452999999</v>
      </c>
      <c r="H184" s="36">
        <f>SUMIFS(СВЦЭМ!$E$39:$E$782,СВЦЭМ!$A$39:$A$782,$A184,СВЦЭМ!$B$39:$B$782,H$155)+'СЕТ СН'!$F$15</f>
        <v>225.84270441999999</v>
      </c>
      <c r="I184" s="36">
        <f>SUMIFS(СВЦЭМ!$E$39:$E$782,СВЦЭМ!$A$39:$A$782,$A184,СВЦЭМ!$B$39:$B$782,I$155)+'СЕТ СН'!$F$15</f>
        <v>224.07042577999999</v>
      </c>
      <c r="J184" s="36">
        <f>SUMIFS(СВЦЭМ!$E$39:$E$782,СВЦЭМ!$A$39:$A$782,$A184,СВЦЭМ!$B$39:$B$782,J$155)+'СЕТ СН'!$F$15</f>
        <v>223.93759972000001</v>
      </c>
      <c r="K184" s="36">
        <f>SUMIFS(СВЦЭМ!$E$39:$E$782,СВЦЭМ!$A$39:$A$782,$A184,СВЦЭМ!$B$39:$B$782,K$155)+'СЕТ СН'!$F$15</f>
        <v>222.285898</v>
      </c>
      <c r="L184" s="36">
        <f>SUMIFS(СВЦЭМ!$E$39:$E$782,СВЦЭМ!$A$39:$A$782,$A184,СВЦЭМ!$B$39:$B$782,L$155)+'СЕТ СН'!$F$15</f>
        <v>222.50190198000001</v>
      </c>
      <c r="M184" s="36">
        <f>SUMIFS(СВЦЭМ!$E$39:$E$782,СВЦЭМ!$A$39:$A$782,$A184,СВЦЭМ!$B$39:$B$782,M$155)+'СЕТ СН'!$F$15</f>
        <v>227.49612807</v>
      </c>
      <c r="N184" s="36">
        <f>SUMIFS(СВЦЭМ!$E$39:$E$782,СВЦЭМ!$A$39:$A$782,$A184,СВЦЭМ!$B$39:$B$782,N$155)+'СЕТ СН'!$F$15</f>
        <v>233.89710930000001</v>
      </c>
      <c r="O184" s="36">
        <f>SUMIFS(СВЦЭМ!$E$39:$E$782,СВЦЭМ!$A$39:$A$782,$A184,СВЦЭМ!$B$39:$B$782,O$155)+'СЕТ СН'!$F$15</f>
        <v>236.23990506000001</v>
      </c>
      <c r="P184" s="36">
        <f>SUMIFS(СВЦЭМ!$E$39:$E$782,СВЦЭМ!$A$39:$A$782,$A184,СВЦЭМ!$B$39:$B$782,P$155)+'СЕТ СН'!$F$15</f>
        <v>233.70985164999999</v>
      </c>
      <c r="Q184" s="36">
        <f>SUMIFS(СВЦЭМ!$E$39:$E$782,СВЦЭМ!$A$39:$A$782,$A184,СВЦЭМ!$B$39:$B$782,Q$155)+'СЕТ СН'!$F$15</f>
        <v>235.54507022000001</v>
      </c>
      <c r="R184" s="36">
        <f>SUMIFS(СВЦЭМ!$E$39:$E$782,СВЦЭМ!$A$39:$A$782,$A184,СВЦЭМ!$B$39:$B$782,R$155)+'СЕТ СН'!$F$15</f>
        <v>234.96773704</v>
      </c>
      <c r="S184" s="36">
        <f>SUMIFS(СВЦЭМ!$E$39:$E$782,СВЦЭМ!$A$39:$A$782,$A184,СВЦЭМ!$B$39:$B$782,S$155)+'СЕТ СН'!$F$15</f>
        <v>234.08512274</v>
      </c>
      <c r="T184" s="36">
        <f>SUMIFS(СВЦЭМ!$E$39:$E$782,СВЦЭМ!$A$39:$A$782,$A184,СВЦЭМ!$B$39:$B$782,T$155)+'СЕТ СН'!$F$15</f>
        <v>227.28185615999999</v>
      </c>
      <c r="U184" s="36">
        <f>SUMIFS(СВЦЭМ!$E$39:$E$782,СВЦЭМ!$A$39:$A$782,$A184,СВЦЭМ!$B$39:$B$782,U$155)+'СЕТ СН'!$F$15</f>
        <v>221.38498820999999</v>
      </c>
      <c r="V184" s="36">
        <f>SUMIFS(СВЦЭМ!$E$39:$E$782,СВЦЭМ!$A$39:$A$782,$A184,СВЦЭМ!$B$39:$B$782,V$155)+'СЕТ СН'!$F$15</f>
        <v>216.62394083999999</v>
      </c>
      <c r="W184" s="36">
        <f>SUMIFS(СВЦЭМ!$E$39:$E$782,СВЦЭМ!$A$39:$A$782,$A184,СВЦЭМ!$B$39:$B$782,W$155)+'СЕТ СН'!$F$15</f>
        <v>216.40455752</v>
      </c>
      <c r="X184" s="36">
        <f>SUMIFS(СВЦЭМ!$E$39:$E$782,СВЦЭМ!$A$39:$A$782,$A184,СВЦЭМ!$B$39:$B$782,X$155)+'СЕТ СН'!$F$15</f>
        <v>220.09822966999999</v>
      </c>
      <c r="Y184" s="36">
        <f>SUMIFS(СВЦЭМ!$E$39:$E$782,СВЦЭМ!$A$39:$A$782,$A184,СВЦЭМ!$B$39:$B$782,Y$155)+'СЕТ СН'!$F$15</f>
        <v>219.86314182000001</v>
      </c>
    </row>
    <row r="185" spans="1:27" ht="15.75" x14ac:dyDescent="0.2">
      <c r="A185" s="35">
        <f t="shared" si="4"/>
        <v>45015</v>
      </c>
      <c r="B185" s="36">
        <f>SUMIFS(СВЦЭМ!$E$39:$E$782,СВЦЭМ!$A$39:$A$782,$A185,СВЦЭМ!$B$39:$B$782,B$155)+'СЕТ СН'!$F$15</f>
        <v>212.95680315000001</v>
      </c>
      <c r="C185" s="36">
        <f>SUMIFS(СВЦЭМ!$E$39:$E$782,СВЦЭМ!$A$39:$A$782,$A185,СВЦЭМ!$B$39:$B$782,C$155)+'СЕТ СН'!$F$15</f>
        <v>221.80772562000001</v>
      </c>
      <c r="D185" s="36">
        <f>SUMIFS(СВЦЭМ!$E$39:$E$782,СВЦЭМ!$A$39:$A$782,$A185,СВЦЭМ!$B$39:$B$782,D$155)+'СЕТ СН'!$F$15</f>
        <v>222.96793905000001</v>
      </c>
      <c r="E185" s="36">
        <f>SUMIFS(СВЦЭМ!$E$39:$E$782,СВЦЭМ!$A$39:$A$782,$A185,СВЦЭМ!$B$39:$B$782,E$155)+'СЕТ СН'!$F$15</f>
        <v>222.73107203999999</v>
      </c>
      <c r="F185" s="36">
        <f>SUMIFS(СВЦЭМ!$E$39:$E$782,СВЦЭМ!$A$39:$A$782,$A185,СВЦЭМ!$B$39:$B$782,F$155)+'СЕТ СН'!$F$15</f>
        <v>222.60842105</v>
      </c>
      <c r="G185" s="36">
        <f>SUMIFS(СВЦЭМ!$E$39:$E$782,СВЦЭМ!$A$39:$A$782,$A185,СВЦЭМ!$B$39:$B$782,G$155)+'СЕТ СН'!$F$15</f>
        <v>217.69718553999999</v>
      </c>
      <c r="H185" s="36">
        <f>SUMIFS(СВЦЭМ!$E$39:$E$782,СВЦЭМ!$A$39:$A$782,$A185,СВЦЭМ!$B$39:$B$782,H$155)+'СЕТ СН'!$F$15</f>
        <v>216.29012617000001</v>
      </c>
      <c r="I185" s="36">
        <f>SUMIFS(СВЦЭМ!$E$39:$E$782,СВЦЭМ!$A$39:$A$782,$A185,СВЦЭМ!$B$39:$B$782,I$155)+'СЕТ СН'!$F$15</f>
        <v>209.34415745000001</v>
      </c>
      <c r="J185" s="36">
        <f>SUMIFS(СВЦЭМ!$E$39:$E$782,СВЦЭМ!$A$39:$A$782,$A185,СВЦЭМ!$B$39:$B$782,J$155)+'СЕТ СН'!$F$15</f>
        <v>204.99479861</v>
      </c>
      <c r="K185" s="36">
        <f>SUMIFS(СВЦЭМ!$E$39:$E$782,СВЦЭМ!$A$39:$A$782,$A185,СВЦЭМ!$B$39:$B$782,K$155)+'СЕТ СН'!$F$15</f>
        <v>201.15103511000001</v>
      </c>
      <c r="L185" s="36">
        <f>SUMIFS(СВЦЭМ!$E$39:$E$782,СВЦЭМ!$A$39:$A$782,$A185,СВЦЭМ!$B$39:$B$782,L$155)+'СЕТ СН'!$F$15</f>
        <v>202.2494188</v>
      </c>
      <c r="M185" s="36">
        <f>SUMIFS(СВЦЭМ!$E$39:$E$782,СВЦЭМ!$A$39:$A$782,$A185,СВЦЭМ!$B$39:$B$782,M$155)+'СЕТ СН'!$F$15</f>
        <v>207.15217865</v>
      </c>
      <c r="N185" s="36">
        <f>SUMIFS(СВЦЭМ!$E$39:$E$782,СВЦЭМ!$A$39:$A$782,$A185,СВЦЭМ!$B$39:$B$782,N$155)+'СЕТ СН'!$F$15</f>
        <v>211.86602429000001</v>
      </c>
      <c r="O185" s="36">
        <f>SUMIFS(СВЦЭМ!$E$39:$E$782,СВЦЭМ!$A$39:$A$782,$A185,СВЦЭМ!$B$39:$B$782,O$155)+'СЕТ СН'!$F$15</f>
        <v>215.11063784999999</v>
      </c>
      <c r="P185" s="36">
        <f>SUMIFS(СВЦЭМ!$E$39:$E$782,СВЦЭМ!$A$39:$A$782,$A185,СВЦЭМ!$B$39:$B$782,P$155)+'СЕТ СН'!$F$15</f>
        <v>217.07048972000001</v>
      </c>
      <c r="Q185" s="36">
        <f>SUMIFS(СВЦЭМ!$E$39:$E$782,СВЦЭМ!$A$39:$A$782,$A185,СВЦЭМ!$B$39:$B$782,Q$155)+'СЕТ СН'!$F$15</f>
        <v>217.88752851999999</v>
      </c>
      <c r="R185" s="36">
        <f>SUMIFS(СВЦЭМ!$E$39:$E$782,СВЦЭМ!$A$39:$A$782,$A185,СВЦЭМ!$B$39:$B$782,R$155)+'СЕТ СН'!$F$15</f>
        <v>217.74896323999999</v>
      </c>
      <c r="S185" s="36">
        <f>SUMIFS(СВЦЭМ!$E$39:$E$782,СВЦЭМ!$A$39:$A$782,$A185,СВЦЭМ!$B$39:$B$782,S$155)+'СЕТ СН'!$F$15</f>
        <v>214.39436240000001</v>
      </c>
      <c r="T185" s="36">
        <f>SUMIFS(СВЦЭМ!$E$39:$E$782,СВЦЭМ!$A$39:$A$782,$A185,СВЦЭМ!$B$39:$B$782,T$155)+'СЕТ СН'!$F$15</f>
        <v>209.08959045</v>
      </c>
      <c r="U185" s="36">
        <f>SUMIFS(СВЦЭМ!$E$39:$E$782,СВЦЭМ!$A$39:$A$782,$A185,СВЦЭМ!$B$39:$B$782,U$155)+'СЕТ СН'!$F$15</f>
        <v>207.89909028</v>
      </c>
      <c r="V185" s="36">
        <f>SUMIFS(СВЦЭМ!$E$39:$E$782,СВЦЭМ!$A$39:$A$782,$A185,СВЦЭМ!$B$39:$B$782,V$155)+'СЕТ СН'!$F$15</f>
        <v>203.21788857000001</v>
      </c>
      <c r="W185" s="36">
        <f>SUMIFS(СВЦЭМ!$E$39:$E$782,СВЦЭМ!$A$39:$A$782,$A185,СВЦЭМ!$B$39:$B$782,W$155)+'СЕТ СН'!$F$15</f>
        <v>202.54979370999999</v>
      </c>
      <c r="X185" s="36">
        <f>SUMIFS(СВЦЭМ!$E$39:$E$782,СВЦЭМ!$A$39:$A$782,$A185,СВЦЭМ!$B$39:$B$782,X$155)+'СЕТ СН'!$F$15</f>
        <v>206.39185198999999</v>
      </c>
      <c r="Y185" s="36">
        <f>SUMIFS(СВЦЭМ!$E$39:$E$782,СВЦЭМ!$A$39:$A$782,$A185,СВЦЭМ!$B$39:$B$782,Y$155)+'СЕТ СН'!$F$15</f>
        <v>211.15597575999999</v>
      </c>
    </row>
    <row r="186" spans="1:27" ht="15.75" x14ac:dyDescent="0.2">
      <c r="A186" s="35">
        <f t="shared" si="4"/>
        <v>45016</v>
      </c>
      <c r="B186" s="36">
        <f>SUMIFS(СВЦЭМ!$E$39:$E$782,СВЦЭМ!$A$39:$A$782,$A186,СВЦЭМ!$B$39:$B$782,B$155)+'СЕТ СН'!$F$15</f>
        <v>220.65777833999999</v>
      </c>
      <c r="C186" s="36">
        <f>SUMIFS(СВЦЭМ!$E$39:$E$782,СВЦЭМ!$A$39:$A$782,$A186,СВЦЭМ!$B$39:$B$782,C$155)+'СЕТ СН'!$F$15</f>
        <v>214.56427554000001</v>
      </c>
      <c r="D186" s="36">
        <f>SUMIFS(СВЦЭМ!$E$39:$E$782,СВЦЭМ!$A$39:$A$782,$A186,СВЦЭМ!$B$39:$B$782,D$155)+'СЕТ СН'!$F$15</f>
        <v>228.61000727999999</v>
      </c>
      <c r="E186" s="36">
        <f>SUMIFS(СВЦЭМ!$E$39:$E$782,СВЦЭМ!$A$39:$A$782,$A186,СВЦЭМ!$B$39:$B$782,E$155)+'СЕТ СН'!$F$15</f>
        <v>227.84401872999999</v>
      </c>
      <c r="F186" s="36">
        <f>SUMIFS(СВЦЭМ!$E$39:$E$782,СВЦЭМ!$A$39:$A$782,$A186,СВЦЭМ!$B$39:$B$782,F$155)+'СЕТ СН'!$F$15</f>
        <v>228.41547675000001</v>
      </c>
      <c r="G186" s="36">
        <f>SUMIFS(СВЦЭМ!$E$39:$E$782,СВЦЭМ!$A$39:$A$782,$A186,СВЦЭМ!$B$39:$B$782,G$155)+'СЕТ СН'!$F$15</f>
        <v>226.11475633000001</v>
      </c>
      <c r="H186" s="36">
        <f>SUMIFS(СВЦЭМ!$E$39:$E$782,СВЦЭМ!$A$39:$A$782,$A186,СВЦЭМ!$B$39:$B$782,H$155)+'СЕТ СН'!$F$15</f>
        <v>224.67842139999999</v>
      </c>
      <c r="I186" s="36">
        <f>SUMIFS(СВЦЭМ!$E$39:$E$782,СВЦЭМ!$A$39:$A$782,$A186,СВЦЭМ!$B$39:$B$782,I$155)+'СЕТ СН'!$F$15</f>
        <v>215.46506826999999</v>
      </c>
      <c r="J186" s="36">
        <f>SUMIFS(СВЦЭМ!$E$39:$E$782,СВЦЭМ!$A$39:$A$782,$A186,СВЦЭМ!$B$39:$B$782,J$155)+'СЕТ СН'!$F$15</f>
        <v>212.34306189</v>
      </c>
      <c r="K186" s="36">
        <f>SUMIFS(СВЦЭМ!$E$39:$E$782,СВЦЭМ!$A$39:$A$782,$A186,СВЦЭМ!$B$39:$B$782,K$155)+'СЕТ СН'!$F$15</f>
        <v>208.03625640999999</v>
      </c>
      <c r="L186" s="36">
        <f>SUMIFS(СВЦЭМ!$E$39:$E$782,СВЦЭМ!$A$39:$A$782,$A186,СВЦЭМ!$B$39:$B$782,L$155)+'СЕТ СН'!$F$15</f>
        <v>204.30231079000001</v>
      </c>
      <c r="M186" s="36">
        <f>SUMIFS(СВЦЭМ!$E$39:$E$782,СВЦЭМ!$A$39:$A$782,$A186,СВЦЭМ!$B$39:$B$782,M$155)+'СЕТ СН'!$F$15</f>
        <v>203.00554392999999</v>
      </c>
      <c r="N186" s="36">
        <f>SUMIFS(СВЦЭМ!$E$39:$E$782,СВЦЭМ!$A$39:$A$782,$A186,СВЦЭМ!$B$39:$B$782,N$155)+'СЕТ СН'!$F$15</f>
        <v>208.44681032</v>
      </c>
      <c r="O186" s="36">
        <f>SUMIFS(СВЦЭМ!$E$39:$E$782,СВЦЭМ!$A$39:$A$782,$A186,СВЦЭМ!$B$39:$B$782,O$155)+'СЕТ СН'!$F$15</f>
        <v>212.04837223000001</v>
      </c>
      <c r="P186" s="36">
        <f>SUMIFS(СВЦЭМ!$E$39:$E$782,СВЦЭМ!$A$39:$A$782,$A186,СВЦЭМ!$B$39:$B$782,P$155)+'СЕТ СН'!$F$15</f>
        <v>214.41072564000001</v>
      </c>
      <c r="Q186" s="36">
        <f>SUMIFS(СВЦЭМ!$E$39:$E$782,СВЦЭМ!$A$39:$A$782,$A186,СВЦЭМ!$B$39:$B$782,Q$155)+'СЕТ СН'!$F$15</f>
        <v>213.68235293000001</v>
      </c>
      <c r="R186" s="36">
        <f>SUMIFS(СВЦЭМ!$E$39:$E$782,СВЦЭМ!$A$39:$A$782,$A186,СВЦЭМ!$B$39:$B$782,R$155)+'СЕТ СН'!$F$15</f>
        <v>212.19599269</v>
      </c>
      <c r="S186" s="36">
        <f>SUMIFS(СВЦЭМ!$E$39:$E$782,СВЦЭМ!$A$39:$A$782,$A186,СВЦЭМ!$B$39:$B$782,S$155)+'СЕТ СН'!$F$15</f>
        <v>209.76610869000001</v>
      </c>
      <c r="T186" s="36">
        <f>SUMIFS(СВЦЭМ!$E$39:$E$782,СВЦЭМ!$A$39:$A$782,$A186,СВЦЭМ!$B$39:$B$782,T$155)+'СЕТ СН'!$F$15</f>
        <v>205.68280289</v>
      </c>
      <c r="U186" s="36">
        <f>SUMIFS(СВЦЭМ!$E$39:$E$782,СВЦЭМ!$A$39:$A$782,$A186,СВЦЭМ!$B$39:$B$782,U$155)+'СЕТ СН'!$F$15</f>
        <v>203.43442952000001</v>
      </c>
      <c r="V186" s="36">
        <f>SUMIFS(СВЦЭМ!$E$39:$E$782,СВЦЭМ!$A$39:$A$782,$A186,СВЦЭМ!$B$39:$B$782,V$155)+'СЕТ СН'!$F$15</f>
        <v>198.89408519</v>
      </c>
      <c r="W186" s="36">
        <f>SUMIFS(СВЦЭМ!$E$39:$E$782,СВЦЭМ!$A$39:$A$782,$A186,СВЦЭМ!$B$39:$B$782,W$155)+'СЕТ СН'!$F$15</f>
        <v>198.33782355</v>
      </c>
      <c r="X186" s="36">
        <f>SUMIFS(СВЦЭМ!$E$39:$E$782,СВЦЭМ!$A$39:$A$782,$A186,СВЦЭМ!$B$39:$B$782,X$155)+'СЕТ СН'!$F$15</f>
        <v>203.50129777000001</v>
      </c>
      <c r="Y186" s="36">
        <f>SUMIFS(СВЦЭМ!$E$39:$E$782,СВЦЭМ!$A$39:$A$782,$A186,СВЦЭМ!$B$39:$B$782,Y$155)+'СЕТ СН'!$F$15</f>
        <v>201.75260279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9"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0"/>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3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01.03.2023</v>
      </c>
      <c r="B191" s="36">
        <f>SUMIFS(СВЦЭМ!$F$39:$F$782,СВЦЭМ!$A$39:$A$782,$A191,СВЦЭМ!$B$39:$B$782,B$190)+'СЕТ СН'!$F$15</f>
        <v>255.26629317000001</v>
      </c>
      <c r="C191" s="36">
        <f>SUMIFS(СВЦЭМ!$F$39:$F$782,СВЦЭМ!$A$39:$A$782,$A191,СВЦЭМ!$B$39:$B$782,C$190)+'СЕТ СН'!$F$15</f>
        <v>261.06179802000003</v>
      </c>
      <c r="D191" s="36">
        <f>SUMIFS(СВЦЭМ!$F$39:$F$782,СВЦЭМ!$A$39:$A$782,$A191,СВЦЭМ!$B$39:$B$782,D$190)+'СЕТ СН'!$F$15</f>
        <v>263.61296441000002</v>
      </c>
      <c r="E191" s="36">
        <f>SUMIFS(СВЦЭМ!$F$39:$F$782,СВЦЭМ!$A$39:$A$782,$A191,СВЦЭМ!$B$39:$B$782,E$190)+'СЕТ СН'!$F$15</f>
        <v>265.13590598000002</v>
      </c>
      <c r="F191" s="36">
        <f>SUMIFS(СВЦЭМ!$F$39:$F$782,СВЦЭМ!$A$39:$A$782,$A191,СВЦЭМ!$B$39:$B$782,F$190)+'СЕТ СН'!$F$15</f>
        <v>265.15928114000002</v>
      </c>
      <c r="G191" s="36">
        <f>SUMIFS(СВЦЭМ!$F$39:$F$782,СВЦЭМ!$A$39:$A$782,$A191,СВЦЭМ!$B$39:$B$782,G$190)+'СЕТ СН'!$F$15</f>
        <v>261.49968351000001</v>
      </c>
      <c r="H191" s="36">
        <f>SUMIFS(СВЦЭМ!$F$39:$F$782,СВЦЭМ!$A$39:$A$782,$A191,СВЦЭМ!$B$39:$B$782,H$190)+'СЕТ СН'!$F$15</f>
        <v>257.87195560999999</v>
      </c>
      <c r="I191" s="36">
        <f>SUMIFS(СВЦЭМ!$F$39:$F$782,СВЦЭМ!$A$39:$A$782,$A191,СВЦЭМ!$B$39:$B$782,I$190)+'СЕТ СН'!$F$15</f>
        <v>250.61453686999999</v>
      </c>
      <c r="J191" s="36">
        <f>SUMIFS(СВЦЭМ!$F$39:$F$782,СВЦЭМ!$A$39:$A$782,$A191,СВЦЭМ!$B$39:$B$782,J$190)+'СЕТ СН'!$F$15</f>
        <v>249.08439387000001</v>
      </c>
      <c r="K191" s="36">
        <f>SUMIFS(СВЦЭМ!$F$39:$F$782,СВЦЭМ!$A$39:$A$782,$A191,СВЦЭМ!$B$39:$B$782,K$190)+'СЕТ СН'!$F$15</f>
        <v>239.61096451</v>
      </c>
      <c r="L191" s="36">
        <f>SUMIFS(СВЦЭМ!$F$39:$F$782,СВЦЭМ!$A$39:$A$782,$A191,СВЦЭМ!$B$39:$B$782,L$190)+'СЕТ СН'!$F$15</f>
        <v>242.38607747</v>
      </c>
      <c r="M191" s="36">
        <f>SUMIFS(СВЦЭМ!$F$39:$F$782,СВЦЭМ!$A$39:$A$782,$A191,СВЦЭМ!$B$39:$B$782,M$190)+'СЕТ СН'!$F$15</f>
        <v>244.36384365999999</v>
      </c>
      <c r="N191" s="36">
        <f>SUMIFS(СВЦЭМ!$F$39:$F$782,СВЦЭМ!$A$39:$A$782,$A191,СВЦЭМ!$B$39:$B$782,N$190)+'СЕТ СН'!$F$15</f>
        <v>248.24677814</v>
      </c>
      <c r="O191" s="36">
        <f>SUMIFS(СВЦЭМ!$F$39:$F$782,СВЦЭМ!$A$39:$A$782,$A191,СВЦЭМ!$B$39:$B$782,O$190)+'СЕТ СН'!$F$15</f>
        <v>249.75009908000001</v>
      </c>
      <c r="P191" s="36">
        <f>SUMIFS(СВЦЭМ!$F$39:$F$782,СВЦЭМ!$A$39:$A$782,$A191,СВЦЭМ!$B$39:$B$782,P$190)+'СЕТ СН'!$F$15</f>
        <v>251.25599880999999</v>
      </c>
      <c r="Q191" s="36">
        <f>SUMIFS(СВЦЭМ!$F$39:$F$782,СВЦЭМ!$A$39:$A$782,$A191,СВЦЭМ!$B$39:$B$782,Q$190)+'СЕТ СН'!$F$15</f>
        <v>248.25244437999999</v>
      </c>
      <c r="R191" s="36">
        <f>SUMIFS(СВЦЭМ!$F$39:$F$782,СВЦЭМ!$A$39:$A$782,$A191,СВЦЭМ!$B$39:$B$782,R$190)+'СЕТ СН'!$F$15</f>
        <v>248.69721411</v>
      </c>
      <c r="S191" s="36">
        <f>SUMIFS(СВЦЭМ!$F$39:$F$782,СВЦЭМ!$A$39:$A$782,$A191,СВЦЭМ!$B$39:$B$782,S$190)+'СЕТ СН'!$F$15</f>
        <v>244.97882107999999</v>
      </c>
      <c r="T191" s="36">
        <f>SUMIFS(СВЦЭМ!$F$39:$F$782,СВЦЭМ!$A$39:$A$782,$A191,СВЦЭМ!$B$39:$B$782,T$190)+'СЕТ СН'!$F$15</f>
        <v>244.32681534</v>
      </c>
      <c r="U191" s="36">
        <f>SUMIFS(СВЦЭМ!$F$39:$F$782,СВЦЭМ!$A$39:$A$782,$A191,СВЦЭМ!$B$39:$B$782,U$190)+'СЕТ СН'!$F$15</f>
        <v>246.02854540999999</v>
      </c>
      <c r="V191" s="36">
        <f>SUMIFS(СВЦЭМ!$F$39:$F$782,СВЦЭМ!$A$39:$A$782,$A191,СВЦЭМ!$B$39:$B$782,V$190)+'СЕТ СН'!$F$15</f>
        <v>246.33052856</v>
      </c>
      <c r="W191" s="36">
        <f>SUMIFS(СВЦЭМ!$F$39:$F$782,СВЦЭМ!$A$39:$A$782,$A191,СВЦЭМ!$B$39:$B$782,W$190)+'СЕТ СН'!$F$15</f>
        <v>248.83858255000001</v>
      </c>
      <c r="X191" s="36">
        <f>SUMIFS(СВЦЭМ!$F$39:$F$782,СВЦЭМ!$A$39:$A$782,$A191,СВЦЭМ!$B$39:$B$782,X$190)+'СЕТ СН'!$F$15</f>
        <v>250.6509887</v>
      </c>
      <c r="Y191" s="36">
        <f>SUMIFS(СВЦЭМ!$F$39:$F$782,СВЦЭМ!$A$39:$A$782,$A191,СВЦЭМ!$B$39:$B$782,Y$190)+'СЕТ СН'!$F$15</f>
        <v>255.49064539</v>
      </c>
      <c r="AA191" s="45"/>
    </row>
    <row r="192" spans="1:27" ht="15.75" x14ac:dyDescent="0.2">
      <c r="A192" s="35">
        <f>A191+1</f>
        <v>44987</v>
      </c>
      <c r="B192" s="36">
        <f>SUMIFS(СВЦЭМ!$F$39:$F$782,СВЦЭМ!$A$39:$A$782,$A192,СВЦЭМ!$B$39:$B$782,B$190)+'СЕТ СН'!$F$15</f>
        <v>251.70879647000001</v>
      </c>
      <c r="C192" s="36">
        <f>SUMIFS(СВЦЭМ!$F$39:$F$782,СВЦЭМ!$A$39:$A$782,$A192,СВЦЭМ!$B$39:$B$782,C$190)+'СЕТ СН'!$F$15</f>
        <v>249.178225</v>
      </c>
      <c r="D192" s="36">
        <f>SUMIFS(СВЦЭМ!$F$39:$F$782,СВЦЭМ!$A$39:$A$782,$A192,СВЦЭМ!$B$39:$B$782,D$190)+'СЕТ СН'!$F$15</f>
        <v>251.85519712000001</v>
      </c>
      <c r="E192" s="36">
        <f>SUMIFS(СВЦЭМ!$F$39:$F$782,СВЦЭМ!$A$39:$A$782,$A192,СВЦЭМ!$B$39:$B$782,E$190)+'СЕТ СН'!$F$15</f>
        <v>253.39168124</v>
      </c>
      <c r="F192" s="36">
        <f>SUMIFS(СВЦЭМ!$F$39:$F$782,СВЦЭМ!$A$39:$A$782,$A192,СВЦЭМ!$B$39:$B$782,F$190)+'СЕТ СН'!$F$15</f>
        <v>253.64311856</v>
      </c>
      <c r="G192" s="36">
        <f>SUMIFS(СВЦЭМ!$F$39:$F$782,СВЦЭМ!$A$39:$A$782,$A192,СВЦЭМ!$B$39:$B$782,G$190)+'СЕТ СН'!$F$15</f>
        <v>250.22356887000001</v>
      </c>
      <c r="H192" s="36">
        <f>SUMIFS(СВЦЭМ!$F$39:$F$782,СВЦЭМ!$A$39:$A$782,$A192,СВЦЭМ!$B$39:$B$782,H$190)+'СЕТ СН'!$F$15</f>
        <v>237.18724803000001</v>
      </c>
      <c r="I192" s="36">
        <f>SUMIFS(СВЦЭМ!$F$39:$F$782,СВЦЭМ!$A$39:$A$782,$A192,СВЦЭМ!$B$39:$B$782,I$190)+'СЕТ СН'!$F$15</f>
        <v>231.65773498999999</v>
      </c>
      <c r="J192" s="36">
        <f>SUMIFS(СВЦЭМ!$F$39:$F$782,СВЦЭМ!$A$39:$A$782,$A192,СВЦЭМ!$B$39:$B$782,J$190)+'СЕТ СН'!$F$15</f>
        <v>228.82358525999999</v>
      </c>
      <c r="K192" s="36">
        <f>SUMIFS(СВЦЭМ!$F$39:$F$782,СВЦЭМ!$A$39:$A$782,$A192,СВЦЭМ!$B$39:$B$782,K$190)+'СЕТ СН'!$F$15</f>
        <v>231.07219431999999</v>
      </c>
      <c r="L192" s="36">
        <f>SUMIFS(СВЦЭМ!$F$39:$F$782,СВЦЭМ!$A$39:$A$782,$A192,СВЦЭМ!$B$39:$B$782,L$190)+'СЕТ СН'!$F$15</f>
        <v>230.85196708999999</v>
      </c>
      <c r="M192" s="36">
        <f>SUMIFS(СВЦЭМ!$F$39:$F$782,СВЦЭМ!$A$39:$A$782,$A192,СВЦЭМ!$B$39:$B$782,M$190)+'СЕТ СН'!$F$15</f>
        <v>231.17502389000001</v>
      </c>
      <c r="N192" s="36">
        <f>SUMIFS(СВЦЭМ!$F$39:$F$782,СВЦЭМ!$A$39:$A$782,$A192,СВЦЭМ!$B$39:$B$782,N$190)+'СЕТ СН'!$F$15</f>
        <v>234.24416880999999</v>
      </c>
      <c r="O192" s="36">
        <f>SUMIFS(СВЦЭМ!$F$39:$F$782,СВЦЭМ!$A$39:$A$782,$A192,СВЦЭМ!$B$39:$B$782,O$190)+'СЕТ СН'!$F$15</f>
        <v>239.53306615</v>
      </c>
      <c r="P192" s="36">
        <f>SUMIFS(СВЦЭМ!$F$39:$F$782,СВЦЭМ!$A$39:$A$782,$A192,СВЦЭМ!$B$39:$B$782,P$190)+'СЕТ СН'!$F$15</f>
        <v>241.39714778999999</v>
      </c>
      <c r="Q192" s="36">
        <f>SUMIFS(СВЦЭМ!$F$39:$F$782,СВЦЭМ!$A$39:$A$782,$A192,СВЦЭМ!$B$39:$B$782,Q$190)+'СЕТ СН'!$F$15</f>
        <v>241.98717814</v>
      </c>
      <c r="R192" s="36">
        <f>SUMIFS(СВЦЭМ!$F$39:$F$782,СВЦЭМ!$A$39:$A$782,$A192,СВЦЭМ!$B$39:$B$782,R$190)+'СЕТ СН'!$F$15</f>
        <v>242.73584227000001</v>
      </c>
      <c r="S192" s="36">
        <f>SUMIFS(СВЦЭМ!$F$39:$F$782,СВЦЭМ!$A$39:$A$782,$A192,СВЦЭМ!$B$39:$B$782,S$190)+'СЕТ СН'!$F$15</f>
        <v>241.88470262999999</v>
      </c>
      <c r="T192" s="36">
        <f>SUMIFS(СВЦЭМ!$F$39:$F$782,СВЦЭМ!$A$39:$A$782,$A192,СВЦЭМ!$B$39:$B$782,T$190)+'СЕТ СН'!$F$15</f>
        <v>236.44113354000001</v>
      </c>
      <c r="U192" s="36">
        <f>SUMIFS(СВЦЭМ!$F$39:$F$782,СВЦЭМ!$A$39:$A$782,$A192,СВЦЭМ!$B$39:$B$782,U$190)+'СЕТ СН'!$F$15</f>
        <v>228.75167797</v>
      </c>
      <c r="V192" s="36">
        <f>SUMIFS(СВЦЭМ!$F$39:$F$782,СВЦЭМ!$A$39:$A$782,$A192,СВЦЭМ!$B$39:$B$782,V$190)+'СЕТ СН'!$F$15</f>
        <v>227.98120358</v>
      </c>
      <c r="W192" s="36">
        <f>SUMIFS(СВЦЭМ!$F$39:$F$782,СВЦЭМ!$A$39:$A$782,$A192,СВЦЭМ!$B$39:$B$782,W$190)+'СЕТ СН'!$F$15</f>
        <v>229.15159331999999</v>
      </c>
      <c r="X192" s="36">
        <f>SUMIFS(СВЦЭМ!$F$39:$F$782,СВЦЭМ!$A$39:$A$782,$A192,СВЦЭМ!$B$39:$B$782,X$190)+'СЕТ СН'!$F$15</f>
        <v>232.05800987000001</v>
      </c>
      <c r="Y192" s="36">
        <f>SUMIFS(СВЦЭМ!$F$39:$F$782,СВЦЭМ!$A$39:$A$782,$A192,СВЦЭМ!$B$39:$B$782,Y$190)+'СЕТ СН'!$F$15</f>
        <v>237.58131438999999</v>
      </c>
    </row>
    <row r="193" spans="1:25" ht="15.75" x14ac:dyDescent="0.2">
      <c r="A193" s="35">
        <f t="shared" ref="A193:A221" si="5">A192+1</f>
        <v>44988</v>
      </c>
      <c r="B193" s="36">
        <f>SUMIFS(СВЦЭМ!$F$39:$F$782,СВЦЭМ!$A$39:$A$782,$A193,СВЦЭМ!$B$39:$B$782,B$190)+'СЕТ СН'!$F$15</f>
        <v>240.47694806999999</v>
      </c>
      <c r="C193" s="36">
        <f>SUMIFS(СВЦЭМ!$F$39:$F$782,СВЦЭМ!$A$39:$A$782,$A193,СВЦЭМ!$B$39:$B$782,C$190)+'СЕТ СН'!$F$15</f>
        <v>241.69932137999999</v>
      </c>
      <c r="D193" s="36">
        <f>SUMIFS(СВЦЭМ!$F$39:$F$782,СВЦЭМ!$A$39:$A$782,$A193,СВЦЭМ!$B$39:$B$782,D$190)+'СЕТ СН'!$F$15</f>
        <v>244.40201858</v>
      </c>
      <c r="E193" s="36">
        <f>SUMIFS(СВЦЭМ!$F$39:$F$782,СВЦЭМ!$A$39:$A$782,$A193,СВЦЭМ!$B$39:$B$782,E$190)+'СЕТ СН'!$F$15</f>
        <v>245.17611158</v>
      </c>
      <c r="F193" s="36">
        <f>SUMIFS(СВЦЭМ!$F$39:$F$782,СВЦЭМ!$A$39:$A$782,$A193,СВЦЭМ!$B$39:$B$782,F$190)+'СЕТ СН'!$F$15</f>
        <v>243.46029425</v>
      </c>
      <c r="G193" s="36">
        <f>SUMIFS(СВЦЭМ!$F$39:$F$782,СВЦЭМ!$A$39:$A$782,$A193,СВЦЭМ!$B$39:$B$782,G$190)+'СЕТ СН'!$F$15</f>
        <v>242.10794150000001</v>
      </c>
      <c r="H193" s="36">
        <f>SUMIFS(СВЦЭМ!$F$39:$F$782,СВЦЭМ!$A$39:$A$782,$A193,СВЦЭМ!$B$39:$B$782,H$190)+'СЕТ СН'!$F$15</f>
        <v>240.84192765</v>
      </c>
      <c r="I193" s="36">
        <f>SUMIFS(СВЦЭМ!$F$39:$F$782,СВЦЭМ!$A$39:$A$782,$A193,СВЦЭМ!$B$39:$B$782,I$190)+'СЕТ СН'!$F$15</f>
        <v>230.62196044999999</v>
      </c>
      <c r="J193" s="36">
        <f>SUMIFS(СВЦЭМ!$F$39:$F$782,СВЦЭМ!$A$39:$A$782,$A193,СВЦЭМ!$B$39:$B$782,J$190)+'СЕТ СН'!$F$15</f>
        <v>231.84497704</v>
      </c>
      <c r="K193" s="36">
        <f>SUMIFS(СВЦЭМ!$F$39:$F$782,СВЦЭМ!$A$39:$A$782,$A193,СВЦЭМ!$B$39:$B$782,K$190)+'СЕТ СН'!$F$15</f>
        <v>229.57412429999999</v>
      </c>
      <c r="L193" s="36">
        <f>SUMIFS(СВЦЭМ!$F$39:$F$782,СВЦЭМ!$A$39:$A$782,$A193,СВЦЭМ!$B$39:$B$782,L$190)+'СЕТ СН'!$F$15</f>
        <v>227.22324885</v>
      </c>
      <c r="M193" s="36">
        <f>SUMIFS(СВЦЭМ!$F$39:$F$782,СВЦЭМ!$A$39:$A$782,$A193,СВЦЭМ!$B$39:$B$782,M$190)+'СЕТ СН'!$F$15</f>
        <v>228.08681827000001</v>
      </c>
      <c r="N193" s="36">
        <f>SUMIFS(СВЦЭМ!$F$39:$F$782,СВЦЭМ!$A$39:$A$782,$A193,СВЦЭМ!$B$39:$B$782,N$190)+'СЕТ СН'!$F$15</f>
        <v>231.04137241000001</v>
      </c>
      <c r="O193" s="36">
        <f>SUMIFS(СВЦЭМ!$F$39:$F$782,СВЦЭМ!$A$39:$A$782,$A193,СВЦЭМ!$B$39:$B$782,O$190)+'СЕТ СН'!$F$15</f>
        <v>239.89899460999999</v>
      </c>
      <c r="P193" s="36">
        <f>SUMIFS(СВЦЭМ!$F$39:$F$782,СВЦЭМ!$A$39:$A$782,$A193,СВЦЭМ!$B$39:$B$782,P$190)+'СЕТ СН'!$F$15</f>
        <v>241.39978536000001</v>
      </c>
      <c r="Q193" s="36">
        <f>SUMIFS(СВЦЭМ!$F$39:$F$782,СВЦЭМ!$A$39:$A$782,$A193,СВЦЭМ!$B$39:$B$782,Q$190)+'СЕТ СН'!$F$15</f>
        <v>235.53350997999999</v>
      </c>
      <c r="R193" s="36">
        <f>SUMIFS(СВЦЭМ!$F$39:$F$782,СВЦЭМ!$A$39:$A$782,$A193,СВЦЭМ!$B$39:$B$782,R$190)+'СЕТ СН'!$F$15</f>
        <v>243.13048531000001</v>
      </c>
      <c r="S193" s="36">
        <f>SUMIFS(СВЦЭМ!$F$39:$F$782,СВЦЭМ!$A$39:$A$782,$A193,СВЦЭМ!$B$39:$B$782,S$190)+'СЕТ СН'!$F$15</f>
        <v>235.58629726000001</v>
      </c>
      <c r="T193" s="36">
        <f>SUMIFS(СВЦЭМ!$F$39:$F$782,СВЦЭМ!$A$39:$A$782,$A193,СВЦЭМ!$B$39:$B$782,T$190)+'СЕТ СН'!$F$15</f>
        <v>231.41937311999999</v>
      </c>
      <c r="U193" s="36">
        <f>SUMIFS(СВЦЭМ!$F$39:$F$782,СВЦЭМ!$A$39:$A$782,$A193,СВЦЭМ!$B$39:$B$782,U$190)+'СЕТ СН'!$F$15</f>
        <v>226.55872084000001</v>
      </c>
      <c r="V193" s="36">
        <f>SUMIFS(СВЦЭМ!$F$39:$F$782,СВЦЭМ!$A$39:$A$782,$A193,СВЦЭМ!$B$39:$B$782,V$190)+'СЕТ СН'!$F$15</f>
        <v>227.45377149999999</v>
      </c>
      <c r="W193" s="36">
        <f>SUMIFS(СВЦЭМ!$F$39:$F$782,СВЦЭМ!$A$39:$A$782,$A193,СВЦЭМ!$B$39:$B$782,W$190)+'СЕТ СН'!$F$15</f>
        <v>227.01904739</v>
      </c>
      <c r="X193" s="36">
        <f>SUMIFS(СВЦЭМ!$F$39:$F$782,СВЦЭМ!$A$39:$A$782,$A193,СВЦЭМ!$B$39:$B$782,X$190)+'СЕТ СН'!$F$15</f>
        <v>230.59094988000001</v>
      </c>
      <c r="Y193" s="36">
        <f>SUMIFS(СВЦЭМ!$F$39:$F$782,СВЦЭМ!$A$39:$A$782,$A193,СВЦЭМ!$B$39:$B$782,Y$190)+'СЕТ СН'!$F$15</f>
        <v>239.6810815</v>
      </c>
    </row>
    <row r="194" spans="1:25" ht="15.75" x14ac:dyDescent="0.2">
      <c r="A194" s="35">
        <f t="shared" si="5"/>
        <v>44989</v>
      </c>
      <c r="B194" s="36">
        <f>SUMIFS(СВЦЭМ!$F$39:$F$782,СВЦЭМ!$A$39:$A$782,$A194,СВЦЭМ!$B$39:$B$782,B$190)+'СЕТ СН'!$F$15</f>
        <v>232.30147692</v>
      </c>
      <c r="C194" s="36">
        <f>SUMIFS(СВЦЭМ!$F$39:$F$782,СВЦЭМ!$A$39:$A$782,$A194,СВЦЭМ!$B$39:$B$782,C$190)+'СЕТ СН'!$F$15</f>
        <v>236.47329452</v>
      </c>
      <c r="D194" s="36">
        <f>SUMIFS(СВЦЭМ!$F$39:$F$782,СВЦЭМ!$A$39:$A$782,$A194,СВЦЭМ!$B$39:$B$782,D$190)+'СЕТ СН'!$F$15</f>
        <v>237.90993764999999</v>
      </c>
      <c r="E194" s="36">
        <f>SUMIFS(СВЦЭМ!$F$39:$F$782,СВЦЭМ!$A$39:$A$782,$A194,СВЦЭМ!$B$39:$B$782,E$190)+'СЕТ СН'!$F$15</f>
        <v>237.82242282999999</v>
      </c>
      <c r="F194" s="36">
        <f>SUMIFS(СВЦЭМ!$F$39:$F$782,СВЦЭМ!$A$39:$A$782,$A194,СВЦЭМ!$B$39:$B$782,F$190)+'СЕТ СН'!$F$15</f>
        <v>235.85679977000001</v>
      </c>
      <c r="G194" s="36">
        <f>SUMIFS(СВЦЭМ!$F$39:$F$782,СВЦЭМ!$A$39:$A$782,$A194,СВЦЭМ!$B$39:$B$782,G$190)+'СЕТ СН'!$F$15</f>
        <v>233.21634406000001</v>
      </c>
      <c r="H194" s="36">
        <f>SUMIFS(СВЦЭМ!$F$39:$F$782,СВЦЭМ!$A$39:$A$782,$A194,СВЦЭМ!$B$39:$B$782,H$190)+'СЕТ СН'!$F$15</f>
        <v>226.86849329</v>
      </c>
      <c r="I194" s="36">
        <f>SUMIFS(СВЦЭМ!$F$39:$F$782,СВЦЭМ!$A$39:$A$782,$A194,СВЦЭМ!$B$39:$B$782,I$190)+'СЕТ СН'!$F$15</f>
        <v>220.29042426999999</v>
      </c>
      <c r="J194" s="36">
        <f>SUMIFS(СВЦЭМ!$F$39:$F$782,СВЦЭМ!$A$39:$A$782,$A194,СВЦЭМ!$B$39:$B$782,J$190)+'СЕТ СН'!$F$15</f>
        <v>218.17791213999999</v>
      </c>
      <c r="K194" s="36">
        <f>SUMIFS(СВЦЭМ!$F$39:$F$782,СВЦЭМ!$A$39:$A$782,$A194,СВЦЭМ!$B$39:$B$782,K$190)+'СЕТ СН'!$F$15</f>
        <v>216.88395542000001</v>
      </c>
      <c r="L194" s="36">
        <f>SUMIFS(СВЦЭМ!$F$39:$F$782,СВЦЭМ!$A$39:$A$782,$A194,СВЦЭМ!$B$39:$B$782,L$190)+'СЕТ СН'!$F$15</f>
        <v>218.00307644</v>
      </c>
      <c r="M194" s="36">
        <f>SUMIFS(СВЦЭМ!$F$39:$F$782,СВЦЭМ!$A$39:$A$782,$A194,СВЦЭМ!$B$39:$B$782,M$190)+'СЕТ СН'!$F$15</f>
        <v>219.78644813</v>
      </c>
      <c r="N194" s="36">
        <f>SUMIFS(СВЦЭМ!$F$39:$F$782,СВЦЭМ!$A$39:$A$782,$A194,СВЦЭМ!$B$39:$B$782,N$190)+'СЕТ СН'!$F$15</f>
        <v>224.08579219000001</v>
      </c>
      <c r="O194" s="36">
        <f>SUMIFS(СВЦЭМ!$F$39:$F$782,СВЦЭМ!$A$39:$A$782,$A194,СВЦЭМ!$B$39:$B$782,O$190)+'СЕТ СН'!$F$15</f>
        <v>227.48994417</v>
      </c>
      <c r="P194" s="36">
        <f>SUMIFS(СВЦЭМ!$F$39:$F$782,СВЦЭМ!$A$39:$A$782,$A194,СВЦЭМ!$B$39:$B$782,P$190)+'СЕТ СН'!$F$15</f>
        <v>229.16592449000001</v>
      </c>
      <c r="Q194" s="36">
        <f>SUMIFS(СВЦЭМ!$F$39:$F$782,СВЦЭМ!$A$39:$A$782,$A194,СВЦЭМ!$B$39:$B$782,Q$190)+'СЕТ СН'!$F$15</f>
        <v>229.81311796</v>
      </c>
      <c r="R194" s="36">
        <f>SUMIFS(СВЦЭМ!$F$39:$F$782,СВЦЭМ!$A$39:$A$782,$A194,СВЦЭМ!$B$39:$B$782,R$190)+'СЕТ СН'!$F$15</f>
        <v>230.16786992999999</v>
      </c>
      <c r="S194" s="36">
        <f>SUMIFS(СВЦЭМ!$F$39:$F$782,СВЦЭМ!$A$39:$A$782,$A194,СВЦЭМ!$B$39:$B$782,S$190)+'СЕТ СН'!$F$15</f>
        <v>225.48907109999999</v>
      </c>
      <c r="T194" s="36">
        <f>SUMIFS(СВЦЭМ!$F$39:$F$782,СВЦЭМ!$A$39:$A$782,$A194,СВЦЭМ!$B$39:$B$782,T$190)+'СЕТ СН'!$F$15</f>
        <v>219.70965898</v>
      </c>
      <c r="U194" s="36">
        <f>SUMIFS(СВЦЭМ!$F$39:$F$782,СВЦЭМ!$A$39:$A$782,$A194,СВЦЭМ!$B$39:$B$782,U$190)+'СЕТ СН'!$F$15</f>
        <v>218.50011207</v>
      </c>
      <c r="V194" s="36">
        <f>SUMIFS(СВЦЭМ!$F$39:$F$782,СВЦЭМ!$A$39:$A$782,$A194,СВЦЭМ!$B$39:$B$782,V$190)+'СЕТ СН'!$F$15</f>
        <v>220.09237060999999</v>
      </c>
      <c r="W194" s="36">
        <f>SUMIFS(СВЦЭМ!$F$39:$F$782,СВЦЭМ!$A$39:$A$782,$A194,СВЦЭМ!$B$39:$B$782,W$190)+'СЕТ СН'!$F$15</f>
        <v>224.37194690000001</v>
      </c>
      <c r="X194" s="36">
        <f>SUMIFS(СВЦЭМ!$F$39:$F$782,СВЦЭМ!$A$39:$A$782,$A194,СВЦЭМ!$B$39:$B$782,X$190)+'СЕТ СН'!$F$15</f>
        <v>228.67058101000001</v>
      </c>
      <c r="Y194" s="36">
        <f>SUMIFS(СВЦЭМ!$F$39:$F$782,СВЦЭМ!$A$39:$A$782,$A194,СВЦЭМ!$B$39:$B$782,Y$190)+'СЕТ СН'!$F$15</f>
        <v>232.242019</v>
      </c>
    </row>
    <row r="195" spans="1:25" ht="15.75" x14ac:dyDescent="0.2">
      <c r="A195" s="35">
        <f t="shared" si="5"/>
        <v>44990</v>
      </c>
      <c r="B195" s="36">
        <f>SUMIFS(СВЦЭМ!$F$39:$F$782,СВЦЭМ!$A$39:$A$782,$A195,СВЦЭМ!$B$39:$B$782,B$190)+'СЕТ СН'!$F$15</f>
        <v>234.62296416000001</v>
      </c>
      <c r="C195" s="36">
        <f>SUMIFS(СВЦЭМ!$F$39:$F$782,СВЦЭМ!$A$39:$A$782,$A195,СВЦЭМ!$B$39:$B$782,C$190)+'СЕТ СН'!$F$15</f>
        <v>239.08311143</v>
      </c>
      <c r="D195" s="36">
        <f>SUMIFS(СВЦЭМ!$F$39:$F$782,СВЦЭМ!$A$39:$A$782,$A195,СВЦЭМ!$B$39:$B$782,D$190)+'СЕТ СН'!$F$15</f>
        <v>241.27276273999999</v>
      </c>
      <c r="E195" s="36">
        <f>SUMIFS(СВЦЭМ!$F$39:$F$782,СВЦЭМ!$A$39:$A$782,$A195,СВЦЭМ!$B$39:$B$782,E$190)+'СЕТ СН'!$F$15</f>
        <v>241.34552367000001</v>
      </c>
      <c r="F195" s="36">
        <f>SUMIFS(СВЦЭМ!$F$39:$F$782,СВЦЭМ!$A$39:$A$782,$A195,СВЦЭМ!$B$39:$B$782,F$190)+'СЕТ СН'!$F$15</f>
        <v>242.18256729999999</v>
      </c>
      <c r="G195" s="36">
        <f>SUMIFS(СВЦЭМ!$F$39:$F$782,СВЦЭМ!$A$39:$A$782,$A195,СВЦЭМ!$B$39:$B$782,G$190)+'СЕТ СН'!$F$15</f>
        <v>239.37885818999999</v>
      </c>
      <c r="H195" s="36">
        <f>SUMIFS(СВЦЭМ!$F$39:$F$782,СВЦЭМ!$A$39:$A$782,$A195,СВЦЭМ!$B$39:$B$782,H$190)+'СЕТ СН'!$F$15</f>
        <v>236.41256289</v>
      </c>
      <c r="I195" s="36">
        <f>SUMIFS(СВЦЭМ!$F$39:$F$782,СВЦЭМ!$A$39:$A$782,$A195,СВЦЭМ!$B$39:$B$782,I$190)+'СЕТ СН'!$F$15</f>
        <v>234.16619238000001</v>
      </c>
      <c r="J195" s="36">
        <f>SUMIFS(СВЦЭМ!$F$39:$F$782,СВЦЭМ!$A$39:$A$782,$A195,СВЦЭМ!$B$39:$B$782,J$190)+'СЕТ СН'!$F$15</f>
        <v>232.42376295</v>
      </c>
      <c r="K195" s="36">
        <f>SUMIFS(СВЦЭМ!$F$39:$F$782,СВЦЭМ!$A$39:$A$782,$A195,СВЦЭМ!$B$39:$B$782,K$190)+'СЕТ СН'!$F$15</f>
        <v>224.19914446999999</v>
      </c>
      <c r="L195" s="36">
        <f>SUMIFS(СВЦЭМ!$F$39:$F$782,СВЦЭМ!$A$39:$A$782,$A195,СВЦЭМ!$B$39:$B$782,L$190)+'СЕТ СН'!$F$15</f>
        <v>220.32997424999999</v>
      </c>
      <c r="M195" s="36">
        <f>SUMIFS(СВЦЭМ!$F$39:$F$782,СВЦЭМ!$A$39:$A$782,$A195,СВЦЭМ!$B$39:$B$782,M$190)+'СЕТ СН'!$F$15</f>
        <v>221.85462866</v>
      </c>
      <c r="N195" s="36">
        <f>SUMIFS(СВЦЭМ!$F$39:$F$782,СВЦЭМ!$A$39:$A$782,$A195,СВЦЭМ!$B$39:$B$782,N$190)+'СЕТ СН'!$F$15</f>
        <v>223.10753577</v>
      </c>
      <c r="O195" s="36">
        <f>SUMIFS(СВЦЭМ!$F$39:$F$782,СВЦЭМ!$A$39:$A$782,$A195,СВЦЭМ!$B$39:$B$782,O$190)+'СЕТ СН'!$F$15</f>
        <v>226.54004861999999</v>
      </c>
      <c r="P195" s="36">
        <f>SUMIFS(СВЦЭМ!$F$39:$F$782,СВЦЭМ!$A$39:$A$782,$A195,СВЦЭМ!$B$39:$B$782,P$190)+'СЕТ СН'!$F$15</f>
        <v>230.14088111000001</v>
      </c>
      <c r="Q195" s="36">
        <f>SUMIFS(СВЦЭМ!$F$39:$F$782,СВЦЭМ!$A$39:$A$782,$A195,СВЦЭМ!$B$39:$B$782,Q$190)+'СЕТ СН'!$F$15</f>
        <v>232.14605831</v>
      </c>
      <c r="R195" s="36">
        <f>SUMIFS(СВЦЭМ!$F$39:$F$782,СВЦЭМ!$A$39:$A$782,$A195,СВЦЭМ!$B$39:$B$782,R$190)+'СЕТ СН'!$F$15</f>
        <v>232.49952053000001</v>
      </c>
      <c r="S195" s="36">
        <f>SUMIFS(СВЦЭМ!$F$39:$F$782,СВЦЭМ!$A$39:$A$782,$A195,СВЦЭМ!$B$39:$B$782,S$190)+'СЕТ СН'!$F$15</f>
        <v>229.99134827</v>
      </c>
      <c r="T195" s="36">
        <f>SUMIFS(СВЦЭМ!$F$39:$F$782,СВЦЭМ!$A$39:$A$782,$A195,СВЦЭМ!$B$39:$B$782,T$190)+'СЕТ СН'!$F$15</f>
        <v>226.60599826000001</v>
      </c>
      <c r="U195" s="36">
        <f>SUMIFS(СВЦЭМ!$F$39:$F$782,СВЦЭМ!$A$39:$A$782,$A195,СВЦЭМ!$B$39:$B$782,U$190)+'СЕТ СН'!$F$15</f>
        <v>221.63547351</v>
      </c>
      <c r="V195" s="36">
        <f>SUMIFS(СВЦЭМ!$F$39:$F$782,СВЦЭМ!$A$39:$A$782,$A195,СВЦЭМ!$B$39:$B$782,V$190)+'СЕТ СН'!$F$15</f>
        <v>212.62373242000001</v>
      </c>
      <c r="W195" s="36">
        <f>SUMIFS(СВЦЭМ!$F$39:$F$782,СВЦЭМ!$A$39:$A$782,$A195,СВЦЭМ!$B$39:$B$782,W$190)+'СЕТ СН'!$F$15</f>
        <v>213.96629272000001</v>
      </c>
      <c r="X195" s="36">
        <f>SUMIFS(СВЦЭМ!$F$39:$F$782,СВЦЭМ!$A$39:$A$782,$A195,СВЦЭМ!$B$39:$B$782,X$190)+'СЕТ СН'!$F$15</f>
        <v>217.32472340000001</v>
      </c>
      <c r="Y195" s="36">
        <f>SUMIFS(СВЦЭМ!$F$39:$F$782,СВЦЭМ!$A$39:$A$782,$A195,СВЦЭМ!$B$39:$B$782,Y$190)+'СЕТ СН'!$F$15</f>
        <v>229.18789247999999</v>
      </c>
    </row>
    <row r="196" spans="1:25" ht="15.75" x14ac:dyDescent="0.2">
      <c r="A196" s="35">
        <f t="shared" si="5"/>
        <v>44991</v>
      </c>
      <c r="B196" s="36">
        <f>SUMIFS(СВЦЭМ!$F$39:$F$782,СВЦЭМ!$A$39:$A$782,$A196,СВЦЭМ!$B$39:$B$782,B$190)+'СЕТ СН'!$F$15</f>
        <v>234.50200251999999</v>
      </c>
      <c r="C196" s="36">
        <f>SUMIFS(СВЦЭМ!$F$39:$F$782,СВЦЭМ!$A$39:$A$782,$A196,СВЦЭМ!$B$39:$B$782,C$190)+'СЕТ СН'!$F$15</f>
        <v>237.05685857</v>
      </c>
      <c r="D196" s="36">
        <f>SUMIFS(СВЦЭМ!$F$39:$F$782,СВЦЭМ!$A$39:$A$782,$A196,СВЦЭМ!$B$39:$B$782,D$190)+'СЕТ СН'!$F$15</f>
        <v>239.40795826999999</v>
      </c>
      <c r="E196" s="36">
        <f>SUMIFS(СВЦЭМ!$F$39:$F$782,СВЦЭМ!$A$39:$A$782,$A196,СВЦЭМ!$B$39:$B$782,E$190)+'СЕТ СН'!$F$15</f>
        <v>242.13416986999999</v>
      </c>
      <c r="F196" s="36">
        <f>SUMIFS(СВЦЭМ!$F$39:$F$782,СВЦЭМ!$A$39:$A$782,$A196,СВЦЭМ!$B$39:$B$782,F$190)+'СЕТ СН'!$F$15</f>
        <v>241.39900144999999</v>
      </c>
      <c r="G196" s="36">
        <f>SUMIFS(СВЦЭМ!$F$39:$F$782,СВЦЭМ!$A$39:$A$782,$A196,СВЦЭМ!$B$39:$B$782,G$190)+'СЕТ СН'!$F$15</f>
        <v>240.89165002999999</v>
      </c>
      <c r="H196" s="36">
        <f>SUMIFS(СВЦЭМ!$F$39:$F$782,СВЦЭМ!$A$39:$A$782,$A196,СВЦЭМ!$B$39:$B$782,H$190)+'СЕТ СН'!$F$15</f>
        <v>234.66911390999999</v>
      </c>
      <c r="I196" s="36">
        <f>SUMIFS(СВЦЭМ!$F$39:$F$782,СВЦЭМ!$A$39:$A$782,$A196,СВЦЭМ!$B$39:$B$782,I$190)+'СЕТ СН'!$F$15</f>
        <v>227.98082887999999</v>
      </c>
      <c r="J196" s="36">
        <f>SUMIFS(СВЦЭМ!$F$39:$F$782,СВЦЭМ!$A$39:$A$782,$A196,СВЦЭМ!$B$39:$B$782,J$190)+'СЕТ СН'!$F$15</f>
        <v>225.61591379000001</v>
      </c>
      <c r="K196" s="36">
        <f>SUMIFS(СВЦЭМ!$F$39:$F$782,СВЦЭМ!$A$39:$A$782,$A196,СВЦЭМ!$B$39:$B$782,K$190)+'СЕТ СН'!$F$15</f>
        <v>224.02289701999999</v>
      </c>
      <c r="L196" s="36">
        <f>SUMIFS(СВЦЭМ!$F$39:$F$782,СВЦЭМ!$A$39:$A$782,$A196,СВЦЭМ!$B$39:$B$782,L$190)+'СЕТ СН'!$F$15</f>
        <v>224.29422084000001</v>
      </c>
      <c r="M196" s="36">
        <f>SUMIFS(СВЦЭМ!$F$39:$F$782,СВЦЭМ!$A$39:$A$782,$A196,СВЦЭМ!$B$39:$B$782,M$190)+'СЕТ СН'!$F$15</f>
        <v>223.92645142000001</v>
      </c>
      <c r="N196" s="36">
        <f>SUMIFS(СВЦЭМ!$F$39:$F$782,СВЦЭМ!$A$39:$A$782,$A196,СВЦЭМ!$B$39:$B$782,N$190)+'СЕТ СН'!$F$15</f>
        <v>226.20310882000001</v>
      </c>
      <c r="O196" s="36">
        <f>SUMIFS(СВЦЭМ!$F$39:$F$782,СВЦЭМ!$A$39:$A$782,$A196,СВЦЭМ!$B$39:$B$782,O$190)+'СЕТ СН'!$F$15</f>
        <v>228.75694812</v>
      </c>
      <c r="P196" s="36">
        <f>SUMIFS(СВЦЭМ!$F$39:$F$782,СВЦЭМ!$A$39:$A$782,$A196,СВЦЭМ!$B$39:$B$782,P$190)+'СЕТ СН'!$F$15</f>
        <v>230.04841306</v>
      </c>
      <c r="Q196" s="36">
        <f>SUMIFS(СВЦЭМ!$F$39:$F$782,СВЦЭМ!$A$39:$A$782,$A196,СВЦЭМ!$B$39:$B$782,Q$190)+'СЕТ СН'!$F$15</f>
        <v>230.72241457999999</v>
      </c>
      <c r="R196" s="36">
        <f>SUMIFS(СВЦЭМ!$F$39:$F$782,СВЦЭМ!$A$39:$A$782,$A196,СВЦЭМ!$B$39:$B$782,R$190)+'СЕТ СН'!$F$15</f>
        <v>231.53547990000001</v>
      </c>
      <c r="S196" s="36">
        <f>SUMIFS(СВЦЭМ!$F$39:$F$782,СВЦЭМ!$A$39:$A$782,$A196,СВЦЭМ!$B$39:$B$782,S$190)+'СЕТ СН'!$F$15</f>
        <v>227.200987</v>
      </c>
      <c r="T196" s="36">
        <f>SUMIFS(СВЦЭМ!$F$39:$F$782,СВЦЭМ!$A$39:$A$782,$A196,СВЦЭМ!$B$39:$B$782,T$190)+'СЕТ СН'!$F$15</f>
        <v>225.24727382</v>
      </c>
      <c r="U196" s="36">
        <f>SUMIFS(СВЦЭМ!$F$39:$F$782,СВЦЭМ!$A$39:$A$782,$A196,СВЦЭМ!$B$39:$B$782,U$190)+'СЕТ СН'!$F$15</f>
        <v>222.74540365999999</v>
      </c>
      <c r="V196" s="36">
        <f>SUMIFS(СВЦЭМ!$F$39:$F$782,СВЦЭМ!$A$39:$A$782,$A196,СВЦЭМ!$B$39:$B$782,V$190)+'СЕТ СН'!$F$15</f>
        <v>221.89479878</v>
      </c>
      <c r="W196" s="36">
        <f>SUMIFS(СВЦЭМ!$F$39:$F$782,СВЦЭМ!$A$39:$A$782,$A196,СВЦЭМ!$B$39:$B$782,W$190)+'СЕТ СН'!$F$15</f>
        <v>222.73963348999999</v>
      </c>
      <c r="X196" s="36">
        <f>SUMIFS(СВЦЭМ!$F$39:$F$782,СВЦЭМ!$A$39:$A$782,$A196,СВЦЭМ!$B$39:$B$782,X$190)+'СЕТ СН'!$F$15</f>
        <v>226.81314015000001</v>
      </c>
      <c r="Y196" s="36">
        <f>SUMIFS(СВЦЭМ!$F$39:$F$782,СВЦЭМ!$A$39:$A$782,$A196,СВЦЭМ!$B$39:$B$782,Y$190)+'СЕТ СН'!$F$15</f>
        <v>232.39913720000001</v>
      </c>
    </row>
    <row r="197" spans="1:25" ht="15.75" x14ac:dyDescent="0.2">
      <c r="A197" s="35">
        <f t="shared" si="5"/>
        <v>44992</v>
      </c>
      <c r="B197" s="36">
        <f>SUMIFS(СВЦЭМ!$F$39:$F$782,СВЦЭМ!$A$39:$A$782,$A197,СВЦЭМ!$B$39:$B$782,B$190)+'СЕТ СН'!$F$15</f>
        <v>244.44671672000001</v>
      </c>
      <c r="C197" s="36">
        <f>SUMIFS(СВЦЭМ!$F$39:$F$782,СВЦЭМ!$A$39:$A$782,$A197,СВЦЭМ!$B$39:$B$782,C$190)+'СЕТ СН'!$F$15</f>
        <v>249.77669284999999</v>
      </c>
      <c r="D197" s="36">
        <f>SUMIFS(СВЦЭМ!$F$39:$F$782,СВЦЭМ!$A$39:$A$782,$A197,СВЦЭМ!$B$39:$B$782,D$190)+'СЕТ СН'!$F$15</f>
        <v>256.85711581999999</v>
      </c>
      <c r="E197" s="36">
        <f>SUMIFS(СВЦЭМ!$F$39:$F$782,СВЦЭМ!$A$39:$A$782,$A197,СВЦЭМ!$B$39:$B$782,E$190)+'СЕТ СН'!$F$15</f>
        <v>256.27722298999998</v>
      </c>
      <c r="F197" s="36">
        <f>SUMIFS(СВЦЭМ!$F$39:$F$782,СВЦЭМ!$A$39:$A$782,$A197,СВЦЭМ!$B$39:$B$782,F$190)+'СЕТ СН'!$F$15</f>
        <v>254.65673161999999</v>
      </c>
      <c r="G197" s="36">
        <f>SUMIFS(СВЦЭМ!$F$39:$F$782,СВЦЭМ!$A$39:$A$782,$A197,СВЦЭМ!$B$39:$B$782,G$190)+'СЕТ СН'!$F$15</f>
        <v>251.19348880000001</v>
      </c>
      <c r="H197" s="36">
        <f>SUMIFS(СВЦЭМ!$F$39:$F$782,СВЦЭМ!$A$39:$A$782,$A197,СВЦЭМ!$B$39:$B$782,H$190)+'СЕТ СН'!$F$15</f>
        <v>242.73781109999999</v>
      </c>
      <c r="I197" s="36">
        <f>SUMIFS(СВЦЭМ!$F$39:$F$782,СВЦЭМ!$A$39:$A$782,$A197,СВЦЭМ!$B$39:$B$782,I$190)+'СЕТ СН'!$F$15</f>
        <v>237.53007733000001</v>
      </c>
      <c r="J197" s="36">
        <f>SUMIFS(СВЦЭМ!$F$39:$F$782,СВЦЭМ!$A$39:$A$782,$A197,СВЦЭМ!$B$39:$B$782,J$190)+'СЕТ СН'!$F$15</f>
        <v>234.46442930000001</v>
      </c>
      <c r="K197" s="36">
        <f>SUMIFS(СВЦЭМ!$F$39:$F$782,СВЦЭМ!$A$39:$A$782,$A197,СВЦЭМ!$B$39:$B$782,K$190)+'СЕТ СН'!$F$15</f>
        <v>231.41519836000001</v>
      </c>
      <c r="L197" s="36">
        <f>SUMIFS(СВЦЭМ!$F$39:$F$782,СВЦЭМ!$A$39:$A$782,$A197,СВЦЭМ!$B$39:$B$782,L$190)+'СЕТ СН'!$F$15</f>
        <v>230.21856456</v>
      </c>
      <c r="M197" s="36">
        <f>SUMIFS(СВЦЭМ!$F$39:$F$782,СВЦЭМ!$A$39:$A$782,$A197,СВЦЭМ!$B$39:$B$782,M$190)+'СЕТ СН'!$F$15</f>
        <v>232.32627744000001</v>
      </c>
      <c r="N197" s="36">
        <f>SUMIFS(СВЦЭМ!$F$39:$F$782,СВЦЭМ!$A$39:$A$782,$A197,СВЦЭМ!$B$39:$B$782,N$190)+'СЕТ СН'!$F$15</f>
        <v>232.87754842999999</v>
      </c>
      <c r="O197" s="36">
        <f>SUMIFS(СВЦЭМ!$F$39:$F$782,СВЦЭМ!$A$39:$A$782,$A197,СВЦЭМ!$B$39:$B$782,O$190)+'СЕТ СН'!$F$15</f>
        <v>237.10402137</v>
      </c>
      <c r="P197" s="36">
        <f>SUMIFS(СВЦЭМ!$F$39:$F$782,СВЦЭМ!$A$39:$A$782,$A197,СВЦЭМ!$B$39:$B$782,P$190)+'СЕТ СН'!$F$15</f>
        <v>238.95037712999999</v>
      </c>
      <c r="Q197" s="36">
        <f>SUMIFS(СВЦЭМ!$F$39:$F$782,СВЦЭМ!$A$39:$A$782,$A197,СВЦЭМ!$B$39:$B$782,Q$190)+'СЕТ СН'!$F$15</f>
        <v>238.89387970999999</v>
      </c>
      <c r="R197" s="36">
        <f>SUMIFS(СВЦЭМ!$F$39:$F$782,СВЦЭМ!$A$39:$A$782,$A197,СВЦЭМ!$B$39:$B$782,R$190)+'СЕТ СН'!$F$15</f>
        <v>238.28058596</v>
      </c>
      <c r="S197" s="36">
        <f>SUMIFS(СВЦЭМ!$F$39:$F$782,СВЦЭМ!$A$39:$A$782,$A197,СВЦЭМ!$B$39:$B$782,S$190)+'СЕТ СН'!$F$15</f>
        <v>237.40475701</v>
      </c>
      <c r="T197" s="36">
        <f>SUMIFS(СВЦЭМ!$F$39:$F$782,СВЦЭМ!$A$39:$A$782,$A197,СВЦЭМ!$B$39:$B$782,T$190)+'СЕТ СН'!$F$15</f>
        <v>234.49813143</v>
      </c>
      <c r="U197" s="36">
        <f>SUMIFS(СВЦЭМ!$F$39:$F$782,СВЦЭМ!$A$39:$A$782,$A197,СВЦЭМ!$B$39:$B$782,U$190)+'СЕТ СН'!$F$15</f>
        <v>229.73823838000001</v>
      </c>
      <c r="V197" s="36">
        <f>SUMIFS(СВЦЭМ!$F$39:$F$782,СВЦЭМ!$A$39:$A$782,$A197,СВЦЭМ!$B$39:$B$782,V$190)+'СЕТ СН'!$F$15</f>
        <v>229.72168361000001</v>
      </c>
      <c r="W197" s="36">
        <f>SUMIFS(СВЦЭМ!$F$39:$F$782,СВЦЭМ!$A$39:$A$782,$A197,СВЦЭМ!$B$39:$B$782,W$190)+'СЕТ СН'!$F$15</f>
        <v>231.51615373999999</v>
      </c>
      <c r="X197" s="36">
        <f>SUMIFS(СВЦЭМ!$F$39:$F$782,СВЦЭМ!$A$39:$A$782,$A197,СВЦЭМ!$B$39:$B$782,X$190)+'СЕТ СН'!$F$15</f>
        <v>235.46461217000001</v>
      </c>
      <c r="Y197" s="36">
        <f>SUMIFS(СВЦЭМ!$F$39:$F$782,СВЦЭМ!$A$39:$A$782,$A197,СВЦЭМ!$B$39:$B$782,Y$190)+'СЕТ СН'!$F$15</f>
        <v>235.19438033</v>
      </c>
    </row>
    <row r="198" spans="1:25" ht="15.75" x14ac:dyDescent="0.2">
      <c r="A198" s="35">
        <f t="shared" si="5"/>
        <v>44993</v>
      </c>
      <c r="B198" s="36">
        <f>SUMIFS(СВЦЭМ!$F$39:$F$782,СВЦЭМ!$A$39:$A$782,$A198,СВЦЭМ!$B$39:$B$782,B$190)+'СЕТ СН'!$F$15</f>
        <v>240.96664111999999</v>
      </c>
      <c r="C198" s="36">
        <f>SUMIFS(СВЦЭМ!$F$39:$F$782,СВЦЭМ!$A$39:$A$782,$A198,СВЦЭМ!$B$39:$B$782,C$190)+'СЕТ СН'!$F$15</f>
        <v>243.09174542</v>
      </c>
      <c r="D198" s="36">
        <f>SUMIFS(СВЦЭМ!$F$39:$F$782,СВЦЭМ!$A$39:$A$782,$A198,СВЦЭМ!$B$39:$B$782,D$190)+'СЕТ СН'!$F$15</f>
        <v>245.33661498000001</v>
      </c>
      <c r="E198" s="36">
        <f>SUMIFS(СВЦЭМ!$F$39:$F$782,СВЦЭМ!$A$39:$A$782,$A198,СВЦЭМ!$B$39:$B$782,E$190)+'СЕТ СН'!$F$15</f>
        <v>246.53728029999999</v>
      </c>
      <c r="F198" s="36">
        <f>SUMIFS(СВЦЭМ!$F$39:$F$782,СВЦЭМ!$A$39:$A$782,$A198,СВЦЭМ!$B$39:$B$782,F$190)+'СЕТ СН'!$F$15</f>
        <v>246.85106216</v>
      </c>
      <c r="G198" s="36">
        <f>SUMIFS(СВЦЭМ!$F$39:$F$782,СВЦЭМ!$A$39:$A$782,$A198,СВЦЭМ!$B$39:$B$782,G$190)+'СЕТ СН'!$F$15</f>
        <v>246.00855203</v>
      </c>
      <c r="H198" s="36">
        <f>SUMIFS(СВЦЭМ!$F$39:$F$782,СВЦЭМ!$A$39:$A$782,$A198,СВЦЭМ!$B$39:$B$782,H$190)+'СЕТ СН'!$F$15</f>
        <v>242.86850568</v>
      </c>
      <c r="I198" s="36">
        <f>SUMIFS(СВЦЭМ!$F$39:$F$782,СВЦЭМ!$A$39:$A$782,$A198,СВЦЭМ!$B$39:$B$782,I$190)+'СЕТ СН'!$F$15</f>
        <v>228.80321702000001</v>
      </c>
      <c r="J198" s="36">
        <f>SUMIFS(СВЦЭМ!$F$39:$F$782,СВЦЭМ!$A$39:$A$782,$A198,СВЦЭМ!$B$39:$B$782,J$190)+'СЕТ СН'!$F$15</f>
        <v>231.54513012000001</v>
      </c>
      <c r="K198" s="36">
        <f>SUMIFS(СВЦЭМ!$F$39:$F$782,СВЦЭМ!$A$39:$A$782,$A198,СВЦЭМ!$B$39:$B$782,K$190)+'СЕТ СН'!$F$15</f>
        <v>233.23955977</v>
      </c>
      <c r="L198" s="36">
        <f>SUMIFS(СВЦЭМ!$F$39:$F$782,СВЦЭМ!$A$39:$A$782,$A198,СВЦЭМ!$B$39:$B$782,L$190)+'СЕТ СН'!$F$15</f>
        <v>230.41538487</v>
      </c>
      <c r="M198" s="36">
        <f>SUMIFS(СВЦЭМ!$F$39:$F$782,СВЦЭМ!$A$39:$A$782,$A198,СВЦЭМ!$B$39:$B$782,M$190)+'СЕТ СН'!$F$15</f>
        <v>229.23056768000001</v>
      </c>
      <c r="N198" s="36">
        <f>SUMIFS(СВЦЭМ!$F$39:$F$782,СВЦЭМ!$A$39:$A$782,$A198,СВЦЭМ!$B$39:$B$782,N$190)+'СЕТ СН'!$F$15</f>
        <v>228.18478865</v>
      </c>
      <c r="O198" s="36">
        <f>SUMIFS(СВЦЭМ!$F$39:$F$782,СВЦЭМ!$A$39:$A$782,$A198,СВЦЭМ!$B$39:$B$782,O$190)+'СЕТ СН'!$F$15</f>
        <v>228.43155945999999</v>
      </c>
      <c r="P198" s="36">
        <f>SUMIFS(СВЦЭМ!$F$39:$F$782,СВЦЭМ!$A$39:$A$782,$A198,СВЦЭМ!$B$39:$B$782,P$190)+'СЕТ СН'!$F$15</f>
        <v>227.96080411</v>
      </c>
      <c r="Q198" s="36">
        <f>SUMIFS(СВЦЭМ!$F$39:$F$782,СВЦЭМ!$A$39:$A$782,$A198,СВЦЭМ!$B$39:$B$782,Q$190)+'СЕТ СН'!$F$15</f>
        <v>227.51311536</v>
      </c>
      <c r="R198" s="36">
        <f>SUMIFS(СВЦЭМ!$F$39:$F$782,СВЦЭМ!$A$39:$A$782,$A198,СВЦЭМ!$B$39:$B$782,R$190)+'СЕТ СН'!$F$15</f>
        <v>229.13225251</v>
      </c>
      <c r="S198" s="36">
        <f>SUMIFS(СВЦЭМ!$F$39:$F$782,СВЦЭМ!$A$39:$A$782,$A198,СВЦЭМ!$B$39:$B$782,S$190)+'СЕТ СН'!$F$15</f>
        <v>230.06352906000001</v>
      </c>
      <c r="T198" s="36">
        <f>SUMIFS(СВЦЭМ!$F$39:$F$782,СВЦЭМ!$A$39:$A$782,$A198,СВЦЭМ!$B$39:$B$782,T$190)+'СЕТ СН'!$F$15</f>
        <v>230.06277885</v>
      </c>
      <c r="U198" s="36">
        <f>SUMIFS(СВЦЭМ!$F$39:$F$782,СВЦЭМ!$A$39:$A$782,$A198,СВЦЭМ!$B$39:$B$782,U$190)+'СЕТ СН'!$F$15</f>
        <v>225.67903328</v>
      </c>
      <c r="V198" s="36">
        <f>SUMIFS(СВЦЭМ!$F$39:$F$782,СВЦЭМ!$A$39:$A$782,$A198,СВЦЭМ!$B$39:$B$782,V$190)+'СЕТ СН'!$F$15</f>
        <v>224.38361374999999</v>
      </c>
      <c r="W198" s="36">
        <f>SUMIFS(СВЦЭМ!$F$39:$F$782,СВЦЭМ!$A$39:$A$782,$A198,СВЦЭМ!$B$39:$B$782,W$190)+'СЕТ СН'!$F$15</f>
        <v>226.04680640999999</v>
      </c>
      <c r="X198" s="36">
        <f>SUMIFS(СВЦЭМ!$F$39:$F$782,СВЦЭМ!$A$39:$A$782,$A198,СВЦЭМ!$B$39:$B$782,X$190)+'СЕТ СН'!$F$15</f>
        <v>231.70556973000001</v>
      </c>
      <c r="Y198" s="36">
        <f>SUMIFS(СВЦЭМ!$F$39:$F$782,СВЦЭМ!$A$39:$A$782,$A198,СВЦЭМ!$B$39:$B$782,Y$190)+'СЕТ СН'!$F$15</f>
        <v>236.64849143000001</v>
      </c>
    </row>
    <row r="199" spans="1:25" ht="15.75" x14ac:dyDescent="0.2">
      <c r="A199" s="35">
        <f t="shared" si="5"/>
        <v>44994</v>
      </c>
      <c r="B199" s="36">
        <f>SUMIFS(СВЦЭМ!$F$39:$F$782,СВЦЭМ!$A$39:$A$782,$A199,СВЦЭМ!$B$39:$B$782,B$190)+'СЕТ СН'!$F$15</f>
        <v>240.76240243999999</v>
      </c>
      <c r="C199" s="36">
        <f>SUMIFS(СВЦЭМ!$F$39:$F$782,СВЦЭМ!$A$39:$A$782,$A199,СВЦЭМ!$B$39:$B$782,C$190)+'СЕТ СН'!$F$15</f>
        <v>246.66206883000001</v>
      </c>
      <c r="D199" s="36">
        <f>SUMIFS(СВЦЭМ!$F$39:$F$782,СВЦЭМ!$A$39:$A$782,$A199,СВЦЭМ!$B$39:$B$782,D$190)+'СЕТ СН'!$F$15</f>
        <v>249.15328043</v>
      </c>
      <c r="E199" s="36">
        <f>SUMIFS(СВЦЭМ!$F$39:$F$782,СВЦЭМ!$A$39:$A$782,$A199,СВЦЭМ!$B$39:$B$782,E$190)+'СЕТ СН'!$F$15</f>
        <v>250.76886081000001</v>
      </c>
      <c r="F199" s="36">
        <f>SUMIFS(СВЦЭМ!$F$39:$F$782,СВЦЭМ!$A$39:$A$782,$A199,СВЦЭМ!$B$39:$B$782,F$190)+'СЕТ СН'!$F$15</f>
        <v>250.66380150000001</v>
      </c>
      <c r="G199" s="36">
        <f>SUMIFS(СВЦЭМ!$F$39:$F$782,СВЦЭМ!$A$39:$A$782,$A199,СВЦЭМ!$B$39:$B$782,G$190)+'СЕТ СН'!$F$15</f>
        <v>246.96194835</v>
      </c>
      <c r="H199" s="36">
        <f>SUMIFS(СВЦЭМ!$F$39:$F$782,СВЦЭМ!$A$39:$A$782,$A199,СВЦЭМ!$B$39:$B$782,H$190)+'СЕТ СН'!$F$15</f>
        <v>241.01403142999999</v>
      </c>
      <c r="I199" s="36">
        <f>SUMIFS(СВЦЭМ!$F$39:$F$782,СВЦЭМ!$A$39:$A$782,$A199,СВЦЭМ!$B$39:$B$782,I$190)+'СЕТ СН'!$F$15</f>
        <v>234.26939709000001</v>
      </c>
      <c r="J199" s="36">
        <f>SUMIFS(СВЦЭМ!$F$39:$F$782,СВЦЭМ!$A$39:$A$782,$A199,СВЦЭМ!$B$39:$B$782,J$190)+'СЕТ СН'!$F$15</f>
        <v>231.85596659000001</v>
      </c>
      <c r="K199" s="36">
        <f>SUMIFS(СВЦЭМ!$F$39:$F$782,СВЦЭМ!$A$39:$A$782,$A199,СВЦЭМ!$B$39:$B$782,K$190)+'СЕТ СН'!$F$15</f>
        <v>229.39421206</v>
      </c>
      <c r="L199" s="36">
        <f>SUMIFS(СВЦЭМ!$F$39:$F$782,СВЦЭМ!$A$39:$A$782,$A199,СВЦЭМ!$B$39:$B$782,L$190)+'СЕТ СН'!$F$15</f>
        <v>228.57719220999999</v>
      </c>
      <c r="M199" s="36">
        <f>SUMIFS(СВЦЭМ!$F$39:$F$782,СВЦЭМ!$A$39:$A$782,$A199,СВЦЭМ!$B$39:$B$782,M$190)+'СЕТ СН'!$F$15</f>
        <v>231.74371857</v>
      </c>
      <c r="N199" s="36">
        <f>SUMIFS(СВЦЭМ!$F$39:$F$782,СВЦЭМ!$A$39:$A$782,$A199,СВЦЭМ!$B$39:$B$782,N$190)+'СЕТ СН'!$F$15</f>
        <v>234.25250270999999</v>
      </c>
      <c r="O199" s="36">
        <f>SUMIFS(СВЦЭМ!$F$39:$F$782,СВЦЭМ!$A$39:$A$782,$A199,СВЦЭМ!$B$39:$B$782,O$190)+'СЕТ СН'!$F$15</f>
        <v>239.20102732999999</v>
      </c>
      <c r="P199" s="36">
        <f>SUMIFS(СВЦЭМ!$F$39:$F$782,СВЦЭМ!$A$39:$A$782,$A199,СВЦЭМ!$B$39:$B$782,P$190)+'СЕТ СН'!$F$15</f>
        <v>240.75408751000001</v>
      </c>
      <c r="Q199" s="36">
        <f>SUMIFS(СВЦЭМ!$F$39:$F$782,СВЦЭМ!$A$39:$A$782,$A199,СВЦЭМ!$B$39:$B$782,Q$190)+'СЕТ СН'!$F$15</f>
        <v>242.31448467000001</v>
      </c>
      <c r="R199" s="36">
        <f>SUMIFS(СВЦЭМ!$F$39:$F$782,СВЦЭМ!$A$39:$A$782,$A199,СВЦЭМ!$B$39:$B$782,R$190)+'СЕТ СН'!$F$15</f>
        <v>243.21741718999999</v>
      </c>
      <c r="S199" s="36">
        <f>SUMIFS(СВЦЭМ!$F$39:$F$782,СВЦЭМ!$A$39:$A$782,$A199,СВЦЭМ!$B$39:$B$782,S$190)+'СЕТ СН'!$F$15</f>
        <v>238.94102104999999</v>
      </c>
      <c r="T199" s="36">
        <f>SUMIFS(СВЦЭМ!$F$39:$F$782,СВЦЭМ!$A$39:$A$782,$A199,СВЦЭМ!$B$39:$B$782,T$190)+'СЕТ СН'!$F$15</f>
        <v>233.83076095999999</v>
      </c>
      <c r="U199" s="36">
        <f>SUMIFS(СВЦЭМ!$F$39:$F$782,СВЦЭМ!$A$39:$A$782,$A199,СВЦЭМ!$B$39:$B$782,U$190)+'СЕТ СН'!$F$15</f>
        <v>228.78908523999999</v>
      </c>
      <c r="V199" s="36">
        <f>SUMIFS(СВЦЭМ!$F$39:$F$782,СВЦЭМ!$A$39:$A$782,$A199,СВЦЭМ!$B$39:$B$782,V$190)+'СЕТ СН'!$F$15</f>
        <v>227.19357585</v>
      </c>
      <c r="W199" s="36">
        <f>SUMIFS(СВЦЭМ!$F$39:$F$782,СВЦЭМ!$A$39:$A$782,$A199,СВЦЭМ!$B$39:$B$782,W$190)+'СЕТ СН'!$F$15</f>
        <v>228.15820499</v>
      </c>
      <c r="X199" s="36">
        <f>SUMIFS(СВЦЭМ!$F$39:$F$782,СВЦЭМ!$A$39:$A$782,$A199,СВЦЭМ!$B$39:$B$782,X$190)+'СЕТ СН'!$F$15</f>
        <v>232.20017059</v>
      </c>
      <c r="Y199" s="36">
        <f>SUMIFS(СВЦЭМ!$F$39:$F$782,СВЦЭМ!$A$39:$A$782,$A199,СВЦЭМ!$B$39:$B$782,Y$190)+'СЕТ СН'!$F$15</f>
        <v>235.20100790000001</v>
      </c>
    </row>
    <row r="200" spans="1:25" ht="15.75" x14ac:dyDescent="0.2">
      <c r="A200" s="35">
        <f t="shared" si="5"/>
        <v>44995</v>
      </c>
      <c r="B200" s="36">
        <f>SUMIFS(СВЦЭМ!$F$39:$F$782,СВЦЭМ!$A$39:$A$782,$A200,СВЦЭМ!$B$39:$B$782,B$190)+'СЕТ СН'!$F$15</f>
        <v>242.79581173</v>
      </c>
      <c r="C200" s="36">
        <f>SUMIFS(СВЦЭМ!$F$39:$F$782,СВЦЭМ!$A$39:$A$782,$A200,СВЦЭМ!$B$39:$B$782,C$190)+'СЕТ СН'!$F$15</f>
        <v>243.32819896999999</v>
      </c>
      <c r="D200" s="36">
        <f>SUMIFS(СВЦЭМ!$F$39:$F$782,СВЦЭМ!$A$39:$A$782,$A200,СВЦЭМ!$B$39:$B$782,D$190)+'СЕТ СН'!$F$15</f>
        <v>243.3938757</v>
      </c>
      <c r="E200" s="36">
        <f>SUMIFS(СВЦЭМ!$F$39:$F$782,СВЦЭМ!$A$39:$A$782,$A200,СВЦЭМ!$B$39:$B$782,E$190)+'СЕТ СН'!$F$15</f>
        <v>245.55532436999999</v>
      </c>
      <c r="F200" s="36">
        <f>SUMIFS(СВЦЭМ!$F$39:$F$782,СВЦЭМ!$A$39:$A$782,$A200,СВЦЭМ!$B$39:$B$782,F$190)+'СЕТ СН'!$F$15</f>
        <v>246.32139685000001</v>
      </c>
      <c r="G200" s="36">
        <f>SUMIFS(СВЦЭМ!$F$39:$F$782,СВЦЭМ!$A$39:$A$782,$A200,СВЦЭМ!$B$39:$B$782,G$190)+'СЕТ СН'!$F$15</f>
        <v>246.06187276</v>
      </c>
      <c r="H200" s="36">
        <f>SUMIFS(СВЦЭМ!$F$39:$F$782,СВЦЭМ!$A$39:$A$782,$A200,СВЦЭМ!$B$39:$B$782,H$190)+'СЕТ СН'!$F$15</f>
        <v>241.44373591999999</v>
      </c>
      <c r="I200" s="36">
        <f>SUMIFS(СВЦЭМ!$F$39:$F$782,СВЦЭМ!$A$39:$A$782,$A200,СВЦЭМ!$B$39:$B$782,I$190)+'СЕТ СН'!$F$15</f>
        <v>233.86899998000001</v>
      </c>
      <c r="J200" s="36">
        <f>SUMIFS(СВЦЭМ!$F$39:$F$782,СВЦЭМ!$A$39:$A$782,$A200,СВЦЭМ!$B$39:$B$782,J$190)+'СЕТ СН'!$F$15</f>
        <v>231.32170785</v>
      </c>
      <c r="K200" s="36">
        <f>SUMIFS(СВЦЭМ!$F$39:$F$782,СВЦЭМ!$A$39:$A$782,$A200,СВЦЭМ!$B$39:$B$782,K$190)+'СЕТ СН'!$F$15</f>
        <v>228.93739572999999</v>
      </c>
      <c r="L200" s="36">
        <f>SUMIFS(СВЦЭМ!$F$39:$F$782,СВЦЭМ!$A$39:$A$782,$A200,СВЦЭМ!$B$39:$B$782,L$190)+'СЕТ СН'!$F$15</f>
        <v>229.03598509</v>
      </c>
      <c r="M200" s="36">
        <f>SUMIFS(СВЦЭМ!$F$39:$F$782,СВЦЭМ!$A$39:$A$782,$A200,СВЦЭМ!$B$39:$B$782,M$190)+'СЕТ СН'!$F$15</f>
        <v>232.98847043999999</v>
      </c>
      <c r="N200" s="36">
        <f>SUMIFS(СВЦЭМ!$F$39:$F$782,СВЦЭМ!$A$39:$A$782,$A200,СВЦЭМ!$B$39:$B$782,N$190)+'СЕТ СН'!$F$15</f>
        <v>238.50687773999999</v>
      </c>
      <c r="O200" s="36">
        <f>SUMIFS(СВЦЭМ!$F$39:$F$782,СВЦЭМ!$A$39:$A$782,$A200,СВЦЭМ!$B$39:$B$782,O$190)+'СЕТ СН'!$F$15</f>
        <v>243.19661597999999</v>
      </c>
      <c r="P200" s="36">
        <f>SUMIFS(СВЦЭМ!$F$39:$F$782,СВЦЭМ!$A$39:$A$782,$A200,СВЦЭМ!$B$39:$B$782,P$190)+'СЕТ СН'!$F$15</f>
        <v>244.62424480000001</v>
      </c>
      <c r="Q200" s="36">
        <f>SUMIFS(СВЦЭМ!$F$39:$F$782,СВЦЭМ!$A$39:$A$782,$A200,СВЦЭМ!$B$39:$B$782,Q$190)+'СЕТ СН'!$F$15</f>
        <v>243.95179259</v>
      </c>
      <c r="R200" s="36">
        <f>SUMIFS(СВЦЭМ!$F$39:$F$782,СВЦЭМ!$A$39:$A$782,$A200,СВЦЭМ!$B$39:$B$782,R$190)+'СЕТ СН'!$F$15</f>
        <v>244.56257557999999</v>
      </c>
      <c r="S200" s="36">
        <f>SUMIFS(СВЦЭМ!$F$39:$F$782,СВЦЭМ!$A$39:$A$782,$A200,СВЦЭМ!$B$39:$B$782,S$190)+'СЕТ СН'!$F$15</f>
        <v>243.50145859</v>
      </c>
      <c r="T200" s="36">
        <f>SUMIFS(СВЦЭМ!$F$39:$F$782,СВЦЭМ!$A$39:$A$782,$A200,СВЦЭМ!$B$39:$B$782,T$190)+'СЕТ СН'!$F$15</f>
        <v>238.94183118999999</v>
      </c>
      <c r="U200" s="36">
        <f>SUMIFS(СВЦЭМ!$F$39:$F$782,СВЦЭМ!$A$39:$A$782,$A200,СВЦЭМ!$B$39:$B$782,U$190)+'СЕТ СН'!$F$15</f>
        <v>236.67532016000001</v>
      </c>
      <c r="V200" s="36">
        <f>SUMIFS(СВЦЭМ!$F$39:$F$782,СВЦЭМ!$A$39:$A$782,$A200,СВЦЭМ!$B$39:$B$782,V$190)+'СЕТ СН'!$F$15</f>
        <v>236.94633192000001</v>
      </c>
      <c r="W200" s="36">
        <f>SUMIFS(СВЦЭМ!$F$39:$F$782,СВЦЭМ!$A$39:$A$782,$A200,СВЦЭМ!$B$39:$B$782,W$190)+'СЕТ СН'!$F$15</f>
        <v>236.65509281999999</v>
      </c>
      <c r="X200" s="36">
        <f>SUMIFS(СВЦЭМ!$F$39:$F$782,СВЦЭМ!$A$39:$A$782,$A200,СВЦЭМ!$B$39:$B$782,X$190)+'СЕТ СН'!$F$15</f>
        <v>240.84648967000001</v>
      </c>
      <c r="Y200" s="36">
        <f>SUMIFS(СВЦЭМ!$F$39:$F$782,СВЦЭМ!$A$39:$A$782,$A200,СВЦЭМ!$B$39:$B$782,Y$190)+'СЕТ СН'!$F$15</f>
        <v>241.52599556000001</v>
      </c>
    </row>
    <row r="201" spans="1:25" ht="15.75" x14ac:dyDescent="0.2">
      <c r="A201" s="35">
        <f t="shared" si="5"/>
        <v>44996</v>
      </c>
      <c r="B201" s="36">
        <f>SUMIFS(СВЦЭМ!$F$39:$F$782,СВЦЭМ!$A$39:$A$782,$A201,СВЦЭМ!$B$39:$B$782,B$190)+'СЕТ СН'!$F$15</f>
        <v>236.59764430000001</v>
      </c>
      <c r="C201" s="36">
        <f>SUMIFS(СВЦЭМ!$F$39:$F$782,СВЦЭМ!$A$39:$A$782,$A201,СВЦЭМ!$B$39:$B$782,C$190)+'СЕТ СН'!$F$15</f>
        <v>243.7674275</v>
      </c>
      <c r="D201" s="36">
        <f>SUMIFS(СВЦЭМ!$F$39:$F$782,СВЦЭМ!$A$39:$A$782,$A201,СВЦЭМ!$B$39:$B$782,D$190)+'СЕТ СН'!$F$15</f>
        <v>247.35151730000001</v>
      </c>
      <c r="E201" s="36">
        <f>SUMIFS(СВЦЭМ!$F$39:$F$782,СВЦЭМ!$A$39:$A$782,$A201,СВЦЭМ!$B$39:$B$782,E$190)+'СЕТ СН'!$F$15</f>
        <v>246.24478945000001</v>
      </c>
      <c r="F201" s="36">
        <f>SUMIFS(СВЦЭМ!$F$39:$F$782,СВЦЭМ!$A$39:$A$782,$A201,СВЦЭМ!$B$39:$B$782,F$190)+'СЕТ СН'!$F$15</f>
        <v>245.64501207999999</v>
      </c>
      <c r="G201" s="36">
        <f>SUMIFS(СВЦЭМ!$F$39:$F$782,СВЦЭМ!$A$39:$A$782,$A201,СВЦЭМ!$B$39:$B$782,G$190)+'СЕТ СН'!$F$15</f>
        <v>244.03653471999999</v>
      </c>
      <c r="H201" s="36">
        <f>SUMIFS(СВЦЭМ!$F$39:$F$782,СВЦЭМ!$A$39:$A$782,$A201,СВЦЭМ!$B$39:$B$782,H$190)+'СЕТ СН'!$F$15</f>
        <v>243.62777917</v>
      </c>
      <c r="I201" s="36">
        <f>SUMIFS(СВЦЭМ!$F$39:$F$782,СВЦЭМ!$A$39:$A$782,$A201,СВЦЭМ!$B$39:$B$782,I$190)+'СЕТ СН'!$F$15</f>
        <v>241.07834567</v>
      </c>
      <c r="J201" s="36">
        <f>SUMIFS(СВЦЭМ!$F$39:$F$782,СВЦЭМ!$A$39:$A$782,$A201,СВЦЭМ!$B$39:$B$782,J$190)+'СЕТ СН'!$F$15</f>
        <v>231.69773090000001</v>
      </c>
      <c r="K201" s="36">
        <f>SUMIFS(СВЦЭМ!$F$39:$F$782,СВЦЭМ!$A$39:$A$782,$A201,СВЦЭМ!$B$39:$B$782,K$190)+'СЕТ СН'!$F$15</f>
        <v>218.01204179999999</v>
      </c>
      <c r="L201" s="36">
        <f>SUMIFS(СВЦЭМ!$F$39:$F$782,СВЦЭМ!$A$39:$A$782,$A201,СВЦЭМ!$B$39:$B$782,L$190)+'СЕТ СН'!$F$15</f>
        <v>216.41504419</v>
      </c>
      <c r="M201" s="36">
        <f>SUMIFS(СВЦЭМ!$F$39:$F$782,СВЦЭМ!$A$39:$A$782,$A201,СВЦЭМ!$B$39:$B$782,M$190)+'СЕТ СН'!$F$15</f>
        <v>210.25668307000001</v>
      </c>
      <c r="N201" s="36">
        <f>SUMIFS(СВЦЭМ!$F$39:$F$782,СВЦЭМ!$A$39:$A$782,$A201,СВЦЭМ!$B$39:$B$782,N$190)+'СЕТ СН'!$F$15</f>
        <v>217.15201361000001</v>
      </c>
      <c r="O201" s="36">
        <f>SUMIFS(СВЦЭМ!$F$39:$F$782,СВЦЭМ!$A$39:$A$782,$A201,СВЦЭМ!$B$39:$B$782,O$190)+'СЕТ СН'!$F$15</f>
        <v>222.98673307999999</v>
      </c>
      <c r="P201" s="36">
        <f>SUMIFS(СВЦЭМ!$F$39:$F$782,СВЦЭМ!$A$39:$A$782,$A201,СВЦЭМ!$B$39:$B$782,P$190)+'СЕТ СН'!$F$15</f>
        <v>226.02612518999999</v>
      </c>
      <c r="Q201" s="36">
        <f>SUMIFS(СВЦЭМ!$F$39:$F$782,СВЦЭМ!$A$39:$A$782,$A201,СВЦЭМ!$B$39:$B$782,Q$190)+'СЕТ СН'!$F$15</f>
        <v>227.27636235</v>
      </c>
      <c r="R201" s="36">
        <f>SUMIFS(СВЦЭМ!$F$39:$F$782,СВЦЭМ!$A$39:$A$782,$A201,СВЦЭМ!$B$39:$B$782,R$190)+'СЕТ СН'!$F$15</f>
        <v>228.52740985</v>
      </c>
      <c r="S201" s="36">
        <f>SUMIFS(СВЦЭМ!$F$39:$F$782,СВЦЭМ!$A$39:$A$782,$A201,СВЦЭМ!$B$39:$B$782,S$190)+'СЕТ СН'!$F$15</f>
        <v>227.85380393</v>
      </c>
      <c r="T201" s="36">
        <f>SUMIFS(СВЦЭМ!$F$39:$F$782,СВЦЭМ!$A$39:$A$782,$A201,СВЦЭМ!$B$39:$B$782,T$190)+'СЕТ СН'!$F$15</f>
        <v>224.49678711999999</v>
      </c>
      <c r="U201" s="36">
        <f>SUMIFS(СВЦЭМ!$F$39:$F$782,СВЦЭМ!$A$39:$A$782,$A201,СВЦЭМ!$B$39:$B$782,U$190)+'СЕТ СН'!$F$15</f>
        <v>221.27032287</v>
      </c>
      <c r="V201" s="36">
        <f>SUMIFS(СВЦЭМ!$F$39:$F$782,СВЦЭМ!$A$39:$A$782,$A201,СВЦЭМ!$B$39:$B$782,V$190)+'СЕТ СН'!$F$15</f>
        <v>219.39837394</v>
      </c>
      <c r="W201" s="36">
        <f>SUMIFS(СВЦЭМ!$F$39:$F$782,СВЦЭМ!$A$39:$A$782,$A201,СВЦЭМ!$B$39:$B$782,W$190)+'СЕТ СН'!$F$15</f>
        <v>220.75922976999999</v>
      </c>
      <c r="X201" s="36">
        <f>SUMIFS(СВЦЭМ!$F$39:$F$782,СВЦЭМ!$A$39:$A$782,$A201,СВЦЭМ!$B$39:$B$782,X$190)+'СЕТ СН'!$F$15</f>
        <v>226.00200387000001</v>
      </c>
      <c r="Y201" s="36">
        <f>SUMIFS(СВЦЭМ!$F$39:$F$782,СВЦЭМ!$A$39:$A$782,$A201,СВЦЭМ!$B$39:$B$782,Y$190)+'СЕТ СН'!$F$15</f>
        <v>231.90080904999999</v>
      </c>
    </row>
    <row r="202" spans="1:25" ht="15.75" x14ac:dyDescent="0.2">
      <c r="A202" s="35">
        <f t="shared" si="5"/>
        <v>44997</v>
      </c>
      <c r="B202" s="36">
        <f>SUMIFS(СВЦЭМ!$F$39:$F$782,СВЦЭМ!$A$39:$A$782,$A202,СВЦЭМ!$B$39:$B$782,B$190)+'СЕТ СН'!$F$15</f>
        <v>238.16361875000001</v>
      </c>
      <c r="C202" s="36">
        <f>SUMIFS(СВЦЭМ!$F$39:$F$782,СВЦЭМ!$A$39:$A$782,$A202,СВЦЭМ!$B$39:$B$782,C$190)+'СЕТ СН'!$F$15</f>
        <v>245.88279356999999</v>
      </c>
      <c r="D202" s="36">
        <f>SUMIFS(СВЦЭМ!$F$39:$F$782,СВЦЭМ!$A$39:$A$782,$A202,СВЦЭМ!$B$39:$B$782,D$190)+'СЕТ СН'!$F$15</f>
        <v>249.75344580000001</v>
      </c>
      <c r="E202" s="36">
        <f>SUMIFS(СВЦЭМ!$F$39:$F$782,СВЦЭМ!$A$39:$A$782,$A202,СВЦЭМ!$B$39:$B$782,E$190)+'СЕТ СН'!$F$15</f>
        <v>248.43146067000001</v>
      </c>
      <c r="F202" s="36">
        <f>SUMIFS(СВЦЭМ!$F$39:$F$782,СВЦЭМ!$A$39:$A$782,$A202,СВЦЭМ!$B$39:$B$782,F$190)+'СЕТ СН'!$F$15</f>
        <v>248.82994815999999</v>
      </c>
      <c r="G202" s="36">
        <f>SUMIFS(СВЦЭМ!$F$39:$F$782,СВЦЭМ!$A$39:$A$782,$A202,СВЦЭМ!$B$39:$B$782,G$190)+'СЕТ СН'!$F$15</f>
        <v>248.09654062000001</v>
      </c>
      <c r="H202" s="36">
        <f>SUMIFS(СВЦЭМ!$F$39:$F$782,СВЦЭМ!$A$39:$A$782,$A202,СВЦЭМ!$B$39:$B$782,H$190)+'СЕТ СН'!$F$15</f>
        <v>246.39816544000001</v>
      </c>
      <c r="I202" s="36">
        <f>SUMIFS(СВЦЭМ!$F$39:$F$782,СВЦЭМ!$A$39:$A$782,$A202,СВЦЭМ!$B$39:$B$782,I$190)+'СЕТ СН'!$F$15</f>
        <v>241.86191550999999</v>
      </c>
      <c r="J202" s="36">
        <f>SUMIFS(СВЦЭМ!$F$39:$F$782,СВЦЭМ!$A$39:$A$782,$A202,СВЦЭМ!$B$39:$B$782,J$190)+'СЕТ СН'!$F$15</f>
        <v>238.44154752</v>
      </c>
      <c r="K202" s="36">
        <f>SUMIFS(СВЦЭМ!$F$39:$F$782,СВЦЭМ!$A$39:$A$782,$A202,СВЦЭМ!$B$39:$B$782,K$190)+'СЕТ СН'!$F$15</f>
        <v>228.76642931999999</v>
      </c>
      <c r="L202" s="36">
        <f>SUMIFS(СВЦЭМ!$F$39:$F$782,СВЦЭМ!$A$39:$A$782,$A202,СВЦЭМ!$B$39:$B$782,L$190)+'СЕТ СН'!$F$15</f>
        <v>225.22684516999999</v>
      </c>
      <c r="M202" s="36">
        <f>SUMIFS(СВЦЭМ!$F$39:$F$782,СВЦЭМ!$A$39:$A$782,$A202,СВЦЭМ!$B$39:$B$782,M$190)+'СЕТ СН'!$F$15</f>
        <v>225.41882993999999</v>
      </c>
      <c r="N202" s="36">
        <f>SUMIFS(СВЦЭМ!$F$39:$F$782,СВЦЭМ!$A$39:$A$782,$A202,СВЦЭМ!$B$39:$B$782,N$190)+'СЕТ СН'!$F$15</f>
        <v>228.94251700999999</v>
      </c>
      <c r="O202" s="36">
        <f>SUMIFS(СВЦЭМ!$F$39:$F$782,СВЦЭМ!$A$39:$A$782,$A202,СВЦЭМ!$B$39:$B$782,O$190)+'СЕТ СН'!$F$15</f>
        <v>232.23693653999999</v>
      </c>
      <c r="P202" s="36">
        <f>SUMIFS(СВЦЭМ!$F$39:$F$782,СВЦЭМ!$A$39:$A$782,$A202,СВЦЭМ!$B$39:$B$782,P$190)+'СЕТ СН'!$F$15</f>
        <v>234.44847378</v>
      </c>
      <c r="Q202" s="36">
        <f>SUMIFS(СВЦЭМ!$F$39:$F$782,СВЦЭМ!$A$39:$A$782,$A202,СВЦЭМ!$B$39:$B$782,Q$190)+'СЕТ СН'!$F$15</f>
        <v>235.91077816999999</v>
      </c>
      <c r="R202" s="36">
        <f>SUMIFS(СВЦЭМ!$F$39:$F$782,СВЦЭМ!$A$39:$A$782,$A202,СВЦЭМ!$B$39:$B$782,R$190)+'СЕТ СН'!$F$15</f>
        <v>235.40394142</v>
      </c>
      <c r="S202" s="36">
        <f>SUMIFS(СВЦЭМ!$F$39:$F$782,СВЦЭМ!$A$39:$A$782,$A202,СВЦЭМ!$B$39:$B$782,S$190)+'СЕТ СН'!$F$15</f>
        <v>232.91969248999999</v>
      </c>
      <c r="T202" s="36">
        <f>SUMIFS(СВЦЭМ!$F$39:$F$782,СВЦЭМ!$A$39:$A$782,$A202,СВЦЭМ!$B$39:$B$782,T$190)+'СЕТ СН'!$F$15</f>
        <v>229.58793789999999</v>
      </c>
      <c r="U202" s="36">
        <f>SUMIFS(СВЦЭМ!$F$39:$F$782,СВЦЭМ!$A$39:$A$782,$A202,СВЦЭМ!$B$39:$B$782,U$190)+'СЕТ СН'!$F$15</f>
        <v>226.65576203000001</v>
      </c>
      <c r="V202" s="36">
        <f>SUMIFS(СВЦЭМ!$F$39:$F$782,СВЦЭМ!$A$39:$A$782,$A202,СВЦЭМ!$B$39:$B$782,V$190)+'СЕТ СН'!$F$15</f>
        <v>230.67780925</v>
      </c>
      <c r="W202" s="36">
        <f>SUMIFS(СВЦЭМ!$F$39:$F$782,СВЦЭМ!$A$39:$A$782,$A202,СВЦЭМ!$B$39:$B$782,W$190)+'СЕТ СН'!$F$15</f>
        <v>231.41116529999999</v>
      </c>
      <c r="X202" s="36">
        <f>SUMIFS(СВЦЭМ!$F$39:$F$782,СВЦЭМ!$A$39:$A$782,$A202,СВЦЭМ!$B$39:$B$782,X$190)+'СЕТ СН'!$F$15</f>
        <v>236.73087498000001</v>
      </c>
      <c r="Y202" s="36">
        <f>SUMIFS(СВЦЭМ!$F$39:$F$782,СВЦЭМ!$A$39:$A$782,$A202,СВЦЭМ!$B$39:$B$782,Y$190)+'СЕТ СН'!$F$15</f>
        <v>240.61070943000001</v>
      </c>
    </row>
    <row r="203" spans="1:25" ht="15.75" x14ac:dyDescent="0.2">
      <c r="A203" s="35">
        <f t="shared" si="5"/>
        <v>44998</v>
      </c>
      <c r="B203" s="36">
        <f>SUMIFS(СВЦЭМ!$F$39:$F$782,СВЦЭМ!$A$39:$A$782,$A203,СВЦЭМ!$B$39:$B$782,B$190)+'СЕТ СН'!$F$15</f>
        <v>240.17841467</v>
      </c>
      <c r="C203" s="36">
        <f>SUMIFS(СВЦЭМ!$F$39:$F$782,СВЦЭМ!$A$39:$A$782,$A203,СВЦЭМ!$B$39:$B$782,C$190)+'СЕТ СН'!$F$15</f>
        <v>244.86929688000001</v>
      </c>
      <c r="D203" s="36">
        <f>SUMIFS(СВЦЭМ!$F$39:$F$782,СВЦЭМ!$A$39:$A$782,$A203,СВЦЭМ!$B$39:$B$782,D$190)+'СЕТ СН'!$F$15</f>
        <v>249.34559342</v>
      </c>
      <c r="E203" s="36">
        <f>SUMIFS(СВЦЭМ!$F$39:$F$782,СВЦЭМ!$A$39:$A$782,$A203,СВЦЭМ!$B$39:$B$782,E$190)+'СЕТ СН'!$F$15</f>
        <v>249.5552098</v>
      </c>
      <c r="F203" s="36">
        <f>SUMIFS(СВЦЭМ!$F$39:$F$782,СВЦЭМ!$A$39:$A$782,$A203,СВЦЭМ!$B$39:$B$782,F$190)+'СЕТ СН'!$F$15</f>
        <v>251.27198779</v>
      </c>
      <c r="G203" s="36">
        <f>SUMIFS(СВЦЭМ!$F$39:$F$782,СВЦЭМ!$A$39:$A$782,$A203,СВЦЭМ!$B$39:$B$782,G$190)+'СЕТ СН'!$F$15</f>
        <v>248.14168021</v>
      </c>
      <c r="H203" s="36">
        <f>SUMIFS(СВЦЭМ!$F$39:$F$782,СВЦЭМ!$A$39:$A$782,$A203,СВЦЭМ!$B$39:$B$782,H$190)+'СЕТ СН'!$F$15</f>
        <v>242.62171837</v>
      </c>
      <c r="I203" s="36">
        <f>SUMIFS(СВЦЭМ!$F$39:$F$782,СВЦЭМ!$A$39:$A$782,$A203,СВЦЭМ!$B$39:$B$782,I$190)+'СЕТ СН'!$F$15</f>
        <v>237.93533074000001</v>
      </c>
      <c r="J203" s="36">
        <f>SUMIFS(СВЦЭМ!$F$39:$F$782,СВЦЭМ!$A$39:$A$782,$A203,СВЦЭМ!$B$39:$B$782,J$190)+'СЕТ СН'!$F$15</f>
        <v>237.90225106</v>
      </c>
      <c r="K203" s="36">
        <f>SUMIFS(СВЦЭМ!$F$39:$F$782,СВЦЭМ!$A$39:$A$782,$A203,СВЦЭМ!$B$39:$B$782,K$190)+'СЕТ СН'!$F$15</f>
        <v>232.50778907</v>
      </c>
      <c r="L203" s="36">
        <f>SUMIFS(СВЦЭМ!$F$39:$F$782,СВЦЭМ!$A$39:$A$782,$A203,СВЦЭМ!$B$39:$B$782,L$190)+'СЕТ СН'!$F$15</f>
        <v>233.27344839</v>
      </c>
      <c r="M203" s="36">
        <f>SUMIFS(СВЦЭМ!$F$39:$F$782,СВЦЭМ!$A$39:$A$782,$A203,СВЦЭМ!$B$39:$B$782,M$190)+'СЕТ СН'!$F$15</f>
        <v>233.63860184000001</v>
      </c>
      <c r="N203" s="36">
        <f>SUMIFS(СВЦЭМ!$F$39:$F$782,СВЦЭМ!$A$39:$A$782,$A203,СВЦЭМ!$B$39:$B$782,N$190)+'СЕТ СН'!$F$15</f>
        <v>236.53965528000001</v>
      </c>
      <c r="O203" s="36">
        <f>SUMIFS(СВЦЭМ!$F$39:$F$782,СВЦЭМ!$A$39:$A$782,$A203,СВЦЭМ!$B$39:$B$782,O$190)+'СЕТ СН'!$F$15</f>
        <v>239.50133693999999</v>
      </c>
      <c r="P203" s="36">
        <f>SUMIFS(СВЦЭМ!$F$39:$F$782,СВЦЭМ!$A$39:$A$782,$A203,СВЦЭМ!$B$39:$B$782,P$190)+'СЕТ СН'!$F$15</f>
        <v>240.00095654</v>
      </c>
      <c r="Q203" s="36">
        <f>SUMIFS(СВЦЭМ!$F$39:$F$782,СВЦЭМ!$A$39:$A$782,$A203,СВЦЭМ!$B$39:$B$782,Q$190)+'СЕТ СН'!$F$15</f>
        <v>239.53715842</v>
      </c>
      <c r="R203" s="36">
        <f>SUMIFS(СВЦЭМ!$F$39:$F$782,СВЦЭМ!$A$39:$A$782,$A203,СВЦЭМ!$B$39:$B$782,R$190)+'СЕТ СН'!$F$15</f>
        <v>239.89982130999999</v>
      </c>
      <c r="S203" s="36">
        <f>SUMIFS(СВЦЭМ!$F$39:$F$782,СВЦЭМ!$A$39:$A$782,$A203,СВЦЭМ!$B$39:$B$782,S$190)+'СЕТ СН'!$F$15</f>
        <v>239.13121988</v>
      </c>
      <c r="T203" s="36">
        <f>SUMIFS(СВЦЭМ!$F$39:$F$782,СВЦЭМ!$A$39:$A$782,$A203,СВЦЭМ!$B$39:$B$782,T$190)+'СЕТ СН'!$F$15</f>
        <v>236.35389397</v>
      </c>
      <c r="U203" s="36">
        <f>SUMIFS(СВЦЭМ!$F$39:$F$782,СВЦЭМ!$A$39:$A$782,$A203,СВЦЭМ!$B$39:$B$782,U$190)+'СЕТ СН'!$F$15</f>
        <v>232.80960682</v>
      </c>
      <c r="V203" s="36">
        <f>SUMIFS(СВЦЭМ!$F$39:$F$782,СВЦЭМ!$A$39:$A$782,$A203,СВЦЭМ!$B$39:$B$782,V$190)+'СЕТ СН'!$F$15</f>
        <v>232.47738335</v>
      </c>
      <c r="W203" s="36">
        <f>SUMIFS(СВЦЭМ!$F$39:$F$782,СВЦЭМ!$A$39:$A$782,$A203,СВЦЭМ!$B$39:$B$782,W$190)+'СЕТ СН'!$F$15</f>
        <v>232.13396885</v>
      </c>
      <c r="X203" s="36">
        <f>SUMIFS(СВЦЭМ!$F$39:$F$782,СВЦЭМ!$A$39:$A$782,$A203,СВЦЭМ!$B$39:$B$782,X$190)+'СЕТ СН'!$F$15</f>
        <v>237.90912333</v>
      </c>
      <c r="Y203" s="36">
        <f>SUMIFS(СВЦЭМ!$F$39:$F$782,СВЦЭМ!$A$39:$A$782,$A203,СВЦЭМ!$B$39:$B$782,Y$190)+'СЕТ СН'!$F$15</f>
        <v>237.10780782</v>
      </c>
    </row>
    <row r="204" spans="1:25" ht="15.75" x14ac:dyDescent="0.2">
      <c r="A204" s="35">
        <f t="shared" si="5"/>
        <v>44999</v>
      </c>
      <c r="B204" s="36">
        <f>SUMIFS(СВЦЭМ!$F$39:$F$782,СВЦЭМ!$A$39:$A$782,$A204,СВЦЭМ!$B$39:$B$782,B$190)+'СЕТ СН'!$F$15</f>
        <v>247.94664949</v>
      </c>
      <c r="C204" s="36">
        <f>SUMIFS(СВЦЭМ!$F$39:$F$782,СВЦЭМ!$A$39:$A$782,$A204,СВЦЭМ!$B$39:$B$782,C$190)+'СЕТ СН'!$F$15</f>
        <v>255.8681484</v>
      </c>
      <c r="D204" s="36">
        <f>SUMIFS(СВЦЭМ!$F$39:$F$782,СВЦЭМ!$A$39:$A$782,$A204,СВЦЭМ!$B$39:$B$782,D$190)+'СЕТ СН'!$F$15</f>
        <v>260.72481900999998</v>
      </c>
      <c r="E204" s="36">
        <f>SUMIFS(СВЦЭМ!$F$39:$F$782,СВЦЭМ!$A$39:$A$782,$A204,СВЦЭМ!$B$39:$B$782,E$190)+'СЕТ СН'!$F$15</f>
        <v>261.47116955000001</v>
      </c>
      <c r="F204" s="36">
        <f>SUMIFS(СВЦЭМ!$F$39:$F$782,СВЦЭМ!$A$39:$A$782,$A204,СВЦЭМ!$B$39:$B$782,F$190)+'СЕТ СН'!$F$15</f>
        <v>261.16629266000001</v>
      </c>
      <c r="G204" s="36">
        <f>SUMIFS(СВЦЭМ!$F$39:$F$782,СВЦЭМ!$A$39:$A$782,$A204,СВЦЭМ!$B$39:$B$782,G$190)+'СЕТ СН'!$F$15</f>
        <v>259.37073098000002</v>
      </c>
      <c r="H204" s="36">
        <f>SUMIFS(СВЦЭМ!$F$39:$F$782,СВЦЭМ!$A$39:$A$782,$A204,СВЦЭМ!$B$39:$B$782,H$190)+'СЕТ СН'!$F$15</f>
        <v>250.86646970999999</v>
      </c>
      <c r="I204" s="36">
        <f>SUMIFS(СВЦЭМ!$F$39:$F$782,СВЦЭМ!$A$39:$A$782,$A204,СВЦЭМ!$B$39:$B$782,I$190)+'СЕТ СН'!$F$15</f>
        <v>241.72465668999999</v>
      </c>
      <c r="J204" s="36">
        <f>SUMIFS(СВЦЭМ!$F$39:$F$782,СВЦЭМ!$A$39:$A$782,$A204,СВЦЭМ!$B$39:$B$782,J$190)+'СЕТ СН'!$F$15</f>
        <v>242.31369792999999</v>
      </c>
      <c r="K204" s="36">
        <f>SUMIFS(СВЦЭМ!$F$39:$F$782,СВЦЭМ!$A$39:$A$782,$A204,СВЦЭМ!$B$39:$B$782,K$190)+'СЕТ СН'!$F$15</f>
        <v>237.01767604</v>
      </c>
      <c r="L204" s="36">
        <f>SUMIFS(СВЦЭМ!$F$39:$F$782,СВЦЭМ!$A$39:$A$782,$A204,СВЦЭМ!$B$39:$B$782,L$190)+'СЕТ СН'!$F$15</f>
        <v>235.64874484000001</v>
      </c>
      <c r="M204" s="36">
        <f>SUMIFS(СВЦЭМ!$F$39:$F$782,СВЦЭМ!$A$39:$A$782,$A204,СВЦЭМ!$B$39:$B$782,M$190)+'СЕТ СН'!$F$15</f>
        <v>232.11158205999999</v>
      </c>
      <c r="N204" s="36">
        <f>SUMIFS(СВЦЭМ!$F$39:$F$782,СВЦЭМ!$A$39:$A$782,$A204,СВЦЭМ!$B$39:$B$782,N$190)+'СЕТ СН'!$F$15</f>
        <v>236.48723576</v>
      </c>
      <c r="O204" s="36">
        <f>SUMIFS(СВЦЭМ!$F$39:$F$782,СВЦЭМ!$A$39:$A$782,$A204,СВЦЭМ!$B$39:$B$782,O$190)+'СЕТ СН'!$F$15</f>
        <v>240.56662127999999</v>
      </c>
      <c r="P204" s="36">
        <f>SUMIFS(СВЦЭМ!$F$39:$F$782,СВЦЭМ!$A$39:$A$782,$A204,СВЦЭМ!$B$39:$B$782,P$190)+'СЕТ СН'!$F$15</f>
        <v>241.39154801999999</v>
      </c>
      <c r="Q204" s="36">
        <f>SUMIFS(СВЦЭМ!$F$39:$F$782,СВЦЭМ!$A$39:$A$782,$A204,СВЦЭМ!$B$39:$B$782,Q$190)+'СЕТ СН'!$F$15</f>
        <v>242.47630791</v>
      </c>
      <c r="R204" s="36">
        <f>SUMIFS(СВЦЭМ!$F$39:$F$782,СВЦЭМ!$A$39:$A$782,$A204,СВЦЭМ!$B$39:$B$782,R$190)+'СЕТ СН'!$F$15</f>
        <v>240.97899676</v>
      </c>
      <c r="S204" s="36">
        <f>SUMIFS(СВЦЭМ!$F$39:$F$782,СВЦЭМ!$A$39:$A$782,$A204,СВЦЭМ!$B$39:$B$782,S$190)+'СЕТ СН'!$F$15</f>
        <v>237.97053761999999</v>
      </c>
      <c r="T204" s="36">
        <f>SUMIFS(СВЦЭМ!$F$39:$F$782,СВЦЭМ!$A$39:$A$782,$A204,СВЦЭМ!$B$39:$B$782,T$190)+'СЕТ СН'!$F$15</f>
        <v>235.74163293999999</v>
      </c>
      <c r="U204" s="36">
        <f>SUMIFS(СВЦЭМ!$F$39:$F$782,СВЦЭМ!$A$39:$A$782,$A204,СВЦЭМ!$B$39:$B$782,U$190)+'СЕТ СН'!$F$15</f>
        <v>231.89914266</v>
      </c>
      <c r="V204" s="36">
        <f>SUMIFS(СВЦЭМ!$F$39:$F$782,СВЦЭМ!$A$39:$A$782,$A204,СВЦЭМ!$B$39:$B$782,V$190)+'СЕТ СН'!$F$15</f>
        <v>234.41200678999999</v>
      </c>
      <c r="W204" s="36">
        <f>SUMIFS(СВЦЭМ!$F$39:$F$782,СВЦЭМ!$A$39:$A$782,$A204,СВЦЭМ!$B$39:$B$782,W$190)+'СЕТ СН'!$F$15</f>
        <v>236.68548605999999</v>
      </c>
      <c r="X204" s="36">
        <f>SUMIFS(СВЦЭМ!$F$39:$F$782,СВЦЭМ!$A$39:$A$782,$A204,СВЦЭМ!$B$39:$B$782,X$190)+'СЕТ СН'!$F$15</f>
        <v>241.88825195999999</v>
      </c>
      <c r="Y204" s="36">
        <f>SUMIFS(СВЦЭМ!$F$39:$F$782,СВЦЭМ!$A$39:$A$782,$A204,СВЦЭМ!$B$39:$B$782,Y$190)+'СЕТ СН'!$F$15</f>
        <v>243.02510505000001</v>
      </c>
    </row>
    <row r="205" spans="1:25" ht="15.75" x14ac:dyDescent="0.2">
      <c r="A205" s="35">
        <f t="shared" si="5"/>
        <v>45000</v>
      </c>
      <c r="B205" s="36">
        <f>SUMIFS(СВЦЭМ!$F$39:$F$782,СВЦЭМ!$A$39:$A$782,$A205,СВЦЭМ!$B$39:$B$782,B$190)+'СЕТ СН'!$F$15</f>
        <v>246.35623652999999</v>
      </c>
      <c r="C205" s="36">
        <f>SUMIFS(СВЦЭМ!$F$39:$F$782,СВЦЭМ!$A$39:$A$782,$A205,СВЦЭМ!$B$39:$B$782,C$190)+'СЕТ СН'!$F$15</f>
        <v>253.95998336</v>
      </c>
      <c r="D205" s="36">
        <f>SUMIFS(СВЦЭМ!$F$39:$F$782,СВЦЭМ!$A$39:$A$782,$A205,СВЦЭМ!$B$39:$B$782,D$190)+'СЕТ СН'!$F$15</f>
        <v>258.34639941</v>
      </c>
      <c r="E205" s="36">
        <f>SUMIFS(СВЦЭМ!$F$39:$F$782,СВЦЭМ!$A$39:$A$782,$A205,СВЦЭМ!$B$39:$B$782,E$190)+'СЕТ СН'!$F$15</f>
        <v>259.30329669999998</v>
      </c>
      <c r="F205" s="36">
        <f>SUMIFS(СВЦЭМ!$F$39:$F$782,СВЦЭМ!$A$39:$A$782,$A205,СВЦЭМ!$B$39:$B$782,F$190)+'СЕТ СН'!$F$15</f>
        <v>259.46089837</v>
      </c>
      <c r="G205" s="36">
        <f>SUMIFS(СВЦЭМ!$F$39:$F$782,СВЦЭМ!$A$39:$A$782,$A205,СВЦЭМ!$B$39:$B$782,G$190)+'СЕТ СН'!$F$15</f>
        <v>257.54191823000002</v>
      </c>
      <c r="H205" s="36">
        <f>SUMIFS(СВЦЭМ!$F$39:$F$782,СВЦЭМ!$A$39:$A$782,$A205,СВЦЭМ!$B$39:$B$782,H$190)+'СЕТ СН'!$F$15</f>
        <v>248.13299083999999</v>
      </c>
      <c r="I205" s="36">
        <f>SUMIFS(СВЦЭМ!$F$39:$F$782,СВЦЭМ!$A$39:$A$782,$A205,СВЦЭМ!$B$39:$B$782,I$190)+'СЕТ СН'!$F$15</f>
        <v>239.00566979000001</v>
      </c>
      <c r="J205" s="36">
        <f>SUMIFS(СВЦЭМ!$F$39:$F$782,СВЦЭМ!$A$39:$A$782,$A205,СВЦЭМ!$B$39:$B$782,J$190)+'СЕТ СН'!$F$15</f>
        <v>239.20128402</v>
      </c>
      <c r="K205" s="36">
        <f>SUMIFS(СВЦЭМ!$F$39:$F$782,СВЦЭМ!$A$39:$A$782,$A205,СВЦЭМ!$B$39:$B$782,K$190)+'СЕТ СН'!$F$15</f>
        <v>233.81747171999999</v>
      </c>
      <c r="L205" s="36">
        <f>SUMIFS(СВЦЭМ!$F$39:$F$782,СВЦЭМ!$A$39:$A$782,$A205,СВЦЭМ!$B$39:$B$782,L$190)+'СЕТ СН'!$F$15</f>
        <v>232.32751614</v>
      </c>
      <c r="M205" s="36">
        <f>SUMIFS(СВЦЭМ!$F$39:$F$782,СВЦЭМ!$A$39:$A$782,$A205,СВЦЭМ!$B$39:$B$782,M$190)+'СЕТ СН'!$F$15</f>
        <v>233.71214924</v>
      </c>
      <c r="N205" s="36">
        <f>SUMIFS(СВЦЭМ!$F$39:$F$782,СВЦЭМ!$A$39:$A$782,$A205,СВЦЭМ!$B$39:$B$782,N$190)+'СЕТ СН'!$F$15</f>
        <v>238.15810429000001</v>
      </c>
      <c r="O205" s="36">
        <f>SUMIFS(СВЦЭМ!$F$39:$F$782,СВЦЭМ!$A$39:$A$782,$A205,СВЦЭМ!$B$39:$B$782,O$190)+'СЕТ СН'!$F$15</f>
        <v>239.35506333999999</v>
      </c>
      <c r="P205" s="36">
        <f>SUMIFS(СВЦЭМ!$F$39:$F$782,СВЦЭМ!$A$39:$A$782,$A205,СВЦЭМ!$B$39:$B$782,P$190)+'СЕТ СН'!$F$15</f>
        <v>239.94167378</v>
      </c>
      <c r="Q205" s="36">
        <f>SUMIFS(СВЦЭМ!$F$39:$F$782,СВЦЭМ!$A$39:$A$782,$A205,СВЦЭМ!$B$39:$B$782,Q$190)+'СЕТ СН'!$F$15</f>
        <v>241.51958392</v>
      </c>
      <c r="R205" s="36">
        <f>SUMIFS(СВЦЭМ!$F$39:$F$782,СВЦЭМ!$A$39:$A$782,$A205,СВЦЭМ!$B$39:$B$782,R$190)+'СЕТ СН'!$F$15</f>
        <v>240.73088097999999</v>
      </c>
      <c r="S205" s="36">
        <f>SUMIFS(СВЦЭМ!$F$39:$F$782,СВЦЭМ!$A$39:$A$782,$A205,СВЦЭМ!$B$39:$B$782,S$190)+'СЕТ СН'!$F$15</f>
        <v>237.74171949000001</v>
      </c>
      <c r="T205" s="36">
        <f>SUMIFS(СВЦЭМ!$F$39:$F$782,СВЦЭМ!$A$39:$A$782,$A205,СВЦЭМ!$B$39:$B$782,T$190)+'СЕТ СН'!$F$15</f>
        <v>234.55950222999999</v>
      </c>
      <c r="U205" s="36">
        <f>SUMIFS(СВЦЭМ!$F$39:$F$782,СВЦЭМ!$A$39:$A$782,$A205,СВЦЭМ!$B$39:$B$782,U$190)+'СЕТ СН'!$F$15</f>
        <v>230.85882398000001</v>
      </c>
      <c r="V205" s="36">
        <f>SUMIFS(СВЦЭМ!$F$39:$F$782,СВЦЭМ!$A$39:$A$782,$A205,СВЦЭМ!$B$39:$B$782,V$190)+'СЕТ СН'!$F$15</f>
        <v>230.89299263999999</v>
      </c>
      <c r="W205" s="36">
        <f>SUMIFS(СВЦЭМ!$F$39:$F$782,СВЦЭМ!$A$39:$A$782,$A205,СВЦЭМ!$B$39:$B$782,W$190)+'СЕТ СН'!$F$15</f>
        <v>232.72315585000001</v>
      </c>
      <c r="X205" s="36">
        <f>SUMIFS(СВЦЭМ!$F$39:$F$782,СВЦЭМ!$A$39:$A$782,$A205,СВЦЭМ!$B$39:$B$782,X$190)+'СЕТ СН'!$F$15</f>
        <v>237.56569275000001</v>
      </c>
      <c r="Y205" s="36">
        <f>SUMIFS(СВЦЭМ!$F$39:$F$782,СВЦЭМ!$A$39:$A$782,$A205,СВЦЭМ!$B$39:$B$782,Y$190)+'СЕТ СН'!$F$15</f>
        <v>240.40695941000001</v>
      </c>
    </row>
    <row r="206" spans="1:25" ht="15.75" x14ac:dyDescent="0.2">
      <c r="A206" s="35">
        <f t="shared" si="5"/>
        <v>45001</v>
      </c>
      <c r="B206" s="36">
        <f>SUMIFS(СВЦЭМ!$F$39:$F$782,СВЦЭМ!$A$39:$A$782,$A206,СВЦЭМ!$B$39:$B$782,B$190)+'СЕТ СН'!$F$15</f>
        <v>240.67064909000001</v>
      </c>
      <c r="C206" s="36">
        <f>SUMIFS(СВЦЭМ!$F$39:$F$782,СВЦЭМ!$A$39:$A$782,$A206,СВЦЭМ!$B$39:$B$782,C$190)+'СЕТ СН'!$F$15</f>
        <v>248.90525457999999</v>
      </c>
      <c r="D206" s="36">
        <f>SUMIFS(СВЦЭМ!$F$39:$F$782,СВЦЭМ!$A$39:$A$782,$A206,СВЦЭМ!$B$39:$B$782,D$190)+'СЕТ СН'!$F$15</f>
        <v>251.95568989</v>
      </c>
      <c r="E206" s="36">
        <f>SUMIFS(СВЦЭМ!$F$39:$F$782,СВЦЭМ!$A$39:$A$782,$A206,СВЦЭМ!$B$39:$B$782,E$190)+'СЕТ СН'!$F$15</f>
        <v>254.45823816000001</v>
      </c>
      <c r="F206" s="36">
        <f>SUMIFS(СВЦЭМ!$F$39:$F$782,СВЦЭМ!$A$39:$A$782,$A206,СВЦЭМ!$B$39:$B$782,F$190)+'СЕТ СН'!$F$15</f>
        <v>255.02931372</v>
      </c>
      <c r="G206" s="36">
        <f>SUMIFS(СВЦЭМ!$F$39:$F$782,СВЦЭМ!$A$39:$A$782,$A206,СВЦЭМ!$B$39:$B$782,G$190)+'СЕТ СН'!$F$15</f>
        <v>252.35755259000001</v>
      </c>
      <c r="H206" s="36">
        <f>SUMIFS(СВЦЭМ!$F$39:$F$782,СВЦЭМ!$A$39:$A$782,$A206,СВЦЭМ!$B$39:$B$782,H$190)+'СЕТ СН'!$F$15</f>
        <v>243.09676003999999</v>
      </c>
      <c r="I206" s="36">
        <f>SUMIFS(СВЦЭМ!$F$39:$F$782,СВЦЭМ!$A$39:$A$782,$A206,СВЦЭМ!$B$39:$B$782,I$190)+'СЕТ СН'!$F$15</f>
        <v>239.25113008</v>
      </c>
      <c r="J206" s="36">
        <f>SUMIFS(СВЦЭМ!$F$39:$F$782,СВЦЭМ!$A$39:$A$782,$A206,СВЦЭМ!$B$39:$B$782,J$190)+'СЕТ СН'!$F$15</f>
        <v>239.04427960000001</v>
      </c>
      <c r="K206" s="36">
        <f>SUMIFS(СВЦЭМ!$F$39:$F$782,СВЦЭМ!$A$39:$A$782,$A206,СВЦЭМ!$B$39:$B$782,K$190)+'СЕТ СН'!$F$15</f>
        <v>236.90264911</v>
      </c>
      <c r="L206" s="36">
        <f>SUMIFS(СВЦЭМ!$F$39:$F$782,СВЦЭМ!$A$39:$A$782,$A206,СВЦЭМ!$B$39:$B$782,L$190)+'СЕТ СН'!$F$15</f>
        <v>240.19026198</v>
      </c>
      <c r="M206" s="36">
        <f>SUMIFS(СВЦЭМ!$F$39:$F$782,СВЦЭМ!$A$39:$A$782,$A206,СВЦЭМ!$B$39:$B$782,M$190)+'СЕТ СН'!$F$15</f>
        <v>244.03818129999999</v>
      </c>
      <c r="N206" s="36">
        <f>SUMIFS(СВЦЭМ!$F$39:$F$782,СВЦЭМ!$A$39:$A$782,$A206,СВЦЭМ!$B$39:$B$782,N$190)+'СЕТ СН'!$F$15</f>
        <v>248.68923863000001</v>
      </c>
      <c r="O206" s="36">
        <f>SUMIFS(СВЦЭМ!$F$39:$F$782,СВЦЭМ!$A$39:$A$782,$A206,СВЦЭМ!$B$39:$B$782,O$190)+'СЕТ СН'!$F$15</f>
        <v>250.10343405</v>
      </c>
      <c r="P206" s="36">
        <f>SUMIFS(СВЦЭМ!$F$39:$F$782,СВЦЭМ!$A$39:$A$782,$A206,СВЦЭМ!$B$39:$B$782,P$190)+'СЕТ СН'!$F$15</f>
        <v>251.66592313000001</v>
      </c>
      <c r="Q206" s="36">
        <f>SUMIFS(СВЦЭМ!$F$39:$F$782,СВЦЭМ!$A$39:$A$782,$A206,СВЦЭМ!$B$39:$B$782,Q$190)+'СЕТ СН'!$F$15</f>
        <v>251.62261966</v>
      </c>
      <c r="R206" s="36">
        <f>SUMIFS(СВЦЭМ!$F$39:$F$782,СВЦЭМ!$A$39:$A$782,$A206,СВЦЭМ!$B$39:$B$782,R$190)+'СЕТ СН'!$F$15</f>
        <v>253.38937297999999</v>
      </c>
      <c r="S206" s="36">
        <f>SUMIFS(СВЦЭМ!$F$39:$F$782,СВЦЭМ!$A$39:$A$782,$A206,СВЦЭМ!$B$39:$B$782,S$190)+'СЕТ СН'!$F$15</f>
        <v>250.97085200999999</v>
      </c>
      <c r="T206" s="36">
        <f>SUMIFS(СВЦЭМ!$F$39:$F$782,СВЦЭМ!$A$39:$A$782,$A206,СВЦЭМ!$B$39:$B$782,T$190)+'СЕТ СН'!$F$15</f>
        <v>243.33845262</v>
      </c>
      <c r="U206" s="36">
        <f>SUMIFS(СВЦЭМ!$F$39:$F$782,СВЦЭМ!$A$39:$A$782,$A206,СВЦЭМ!$B$39:$B$782,U$190)+'СЕТ СН'!$F$15</f>
        <v>238.47141744000001</v>
      </c>
      <c r="V206" s="36">
        <f>SUMIFS(СВЦЭМ!$F$39:$F$782,СВЦЭМ!$A$39:$A$782,$A206,СВЦЭМ!$B$39:$B$782,V$190)+'СЕТ СН'!$F$15</f>
        <v>237.83122245000001</v>
      </c>
      <c r="W206" s="36">
        <f>SUMIFS(СВЦЭМ!$F$39:$F$782,СВЦЭМ!$A$39:$A$782,$A206,СВЦЭМ!$B$39:$B$782,W$190)+'СЕТ СН'!$F$15</f>
        <v>240.87707362</v>
      </c>
      <c r="X206" s="36">
        <f>SUMIFS(СВЦЭМ!$F$39:$F$782,СВЦЭМ!$A$39:$A$782,$A206,СВЦЭМ!$B$39:$B$782,X$190)+'СЕТ СН'!$F$15</f>
        <v>238.58297261999999</v>
      </c>
      <c r="Y206" s="36">
        <f>SUMIFS(СВЦЭМ!$F$39:$F$782,СВЦЭМ!$A$39:$A$782,$A206,СВЦЭМ!$B$39:$B$782,Y$190)+'СЕТ СН'!$F$15</f>
        <v>241.68536752</v>
      </c>
    </row>
    <row r="207" spans="1:25" ht="15.75" x14ac:dyDescent="0.2">
      <c r="A207" s="35">
        <f t="shared" si="5"/>
        <v>45002</v>
      </c>
      <c r="B207" s="36">
        <f>SUMIFS(СВЦЭМ!$F$39:$F$782,СВЦЭМ!$A$39:$A$782,$A207,СВЦЭМ!$B$39:$B$782,B$190)+'СЕТ СН'!$F$15</f>
        <v>248.86104767</v>
      </c>
      <c r="C207" s="36">
        <f>SUMIFS(СВЦЭМ!$F$39:$F$782,СВЦЭМ!$A$39:$A$782,$A207,СВЦЭМ!$B$39:$B$782,C$190)+'СЕТ СН'!$F$15</f>
        <v>255.69562808000001</v>
      </c>
      <c r="D207" s="36">
        <f>SUMIFS(СВЦЭМ!$F$39:$F$782,СВЦЭМ!$A$39:$A$782,$A207,СВЦЭМ!$B$39:$B$782,D$190)+'СЕТ СН'!$F$15</f>
        <v>255.94733310000001</v>
      </c>
      <c r="E207" s="36">
        <f>SUMIFS(СВЦЭМ!$F$39:$F$782,СВЦЭМ!$A$39:$A$782,$A207,СВЦЭМ!$B$39:$B$782,E$190)+'СЕТ СН'!$F$15</f>
        <v>255.1175063</v>
      </c>
      <c r="F207" s="36">
        <f>SUMIFS(СВЦЭМ!$F$39:$F$782,СВЦЭМ!$A$39:$A$782,$A207,СВЦЭМ!$B$39:$B$782,F$190)+'СЕТ СН'!$F$15</f>
        <v>256.11319320000001</v>
      </c>
      <c r="G207" s="36">
        <f>SUMIFS(СВЦЭМ!$F$39:$F$782,СВЦЭМ!$A$39:$A$782,$A207,СВЦЭМ!$B$39:$B$782,G$190)+'СЕТ СН'!$F$15</f>
        <v>254.32798822999999</v>
      </c>
      <c r="H207" s="36">
        <f>SUMIFS(СВЦЭМ!$F$39:$F$782,СВЦЭМ!$A$39:$A$782,$A207,СВЦЭМ!$B$39:$B$782,H$190)+'СЕТ СН'!$F$15</f>
        <v>248.36318567999999</v>
      </c>
      <c r="I207" s="36">
        <f>SUMIFS(СВЦЭМ!$F$39:$F$782,СВЦЭМ!$A$39:$A$782,$A207,СВЦЭМ!$B$39:$B$782,I$190)+'СЕТ СН'!$F$15</f>
        <v>238.22039276999999</v>
      </c>
      <c r="J207" s="36">
        <f>SUMIFS(СВЦЭМ!$F$39:$F$782,СВЦЭМ!$A$39:$A$782,$A207,СВЦЭМ!$B$39:$B$782,J$190)+'СЕТ СН'!$F$15</f>
        <v>238.73600372000001</v>
      </c>
      <c r="K207" s="36">
        <f>SUMIFS(СВЦЭМ!$F$39:$F$782,СВЦЭМ!$A$39:$A$782,$A207,СВЦЭМ!$B$39:$B$782,K$190)+'СЕТ СН'!$F$15</f>
        <v>237.60116862999999</v>
      </c>
      <c r="L207" s="36">
        <f>SUMIFS(СВЦЭМ!$F$39:$F$782,СВЦЭМ!$A$39:$A$782,$A207,СВЦЭМ!$B$39:$B$782,L$190)+'СЕТ СН'!$F$15</f>
        <v>236.50882622</v>
      </c>
      <c r="M207" s="36">
        <f>SUMIFS(СВЦЭМ!$F$39:$F$782,СВЦЭМ!$A$39:$A$782,$A207,СВЦЭМ!$B$39:$B$782,M$190)+'СЕТ СН'!$F$15</f>
        <v>238.08938950000001</v>
      </c>
      <c r="N207" s="36">
        <f>SUMIFS(СВЦЭМ!$F$39:$F$782,СВЦЭМ!$A$39:$A$782,$A207,СВЦЭМ!$B$39:$B$782,N$190)+'СЕТ СН'!$F$15</f>
        <v>242.12471775</v>
      </c>
      <c r="O207" s="36">
        <f>SUMIFS(СВЦЭМ!$F$39:$F$782,СВЦЭМ!$A$39:$A$782,$A207,СВЦЭМ!$B$39:$B$782,O$190)+'СЕТ СН'!$F$15</f>
        <v>244.80772002</v>
      </c>
      <c r="P207" s="36">
        <f>SUMIFS(СВЦЭМ!$F$39:$F$782,СВЦЭМ!$A$39:$A$782,$A207,СВЦЭМ!$B$39:$B$782,P$190)+'СЕТ СН'!$F$15</f>
        <v>245.38455647000001</v>
      </c>
      <c r="Q207" s="36">
        <f>SUMIFS(СВЦЭМ!$F$39:$F$782,СВЦЭМ!$A$39:$A$782,$A207,СВЦЭМ!$B$39:$B$782,Q$190)+'СЕТ СН'!$F$15</f>
        <v>246.70835613</v>
      </c>
      <c r="R207" s="36">
        <f>SUMIFS(СВЦЭМ!$F$39:$F$782,СВЦЭМ!$A$39:$A$782,$A207,СВЦЭМ!$B$39:$B$782,R$190)+'СЕТ СН'!$F$15</f>
        <v>244.79850553</v>
      </c>
      <c r="S207" s="36">
        <f>SUMIFS(СВЦЭМ!$F$39:$F$782,СВЦЭМ!$A$39:$A$782,$A207,СВЦЭМ!$B$39:$B$782,S$190)+'СЕТ СН'!$F$15</f>
        <v>242.13197577</v>
      </c>
      <c r="T207" s="36">
        <f>SUMIFS(СВЦЭМ!$F$39:$F$782,СВЦЭМ!$A$39:$A$782,$A207,СВЦЭМ!$B$39:$B$782,T$190)+'СЕТ СН'!$F$15</f>
        <v>239.46324994</v>
      </c>
      <c r="U207" s="36">
        <f>SUMIFS(СВЦЭМ!$F$39:$F$782,СВЦЭМ!$A$39:$A$782,$A207,СВЦЭМ!$B$39:$B$782,U$190)+'СЕТ СН'!$F$15</f>
        <v>236.55258122999999</v>
      </c>
      <c r="V207" s="36">
        <f>SUMIFS(СВЦЭМ!$F$39:$F$782,СВЦЭМ!$A$39:$A$782,$A207,СВЦЭМ!$B$39:$B$782,V$190)+'СЕТ СН'!$F$15</f>
        <v>236.89813827</v>
      </c>
      <c r="W207" s="36">
        <f>SUMIFS(СВЦЭМ!$F$39:$F$782,СВЦЭМ!$A$39:$A$782,$A207,СВЦЭМ!$B$39:$B$782,W$190)+'СЕТ СН'!$F$15</f>
        <v>237.30607741</v>
      </c>
      <c r="X207" s="36">
        <f>SUMIFS(СВЦЭМ!$F$39:$F$782,СВЦЭМ!$A$39:$A$782,$A207,СВЦЭМ!$B$39:$B$782,X$190)+'СЕТ СН'!$F$15</f>
        <v>243.64676784</v>
      </c>
      <c r="Y207" s="36">
        <f>SUMIFS(СВЦЭМ!$F$39:$F$782,СВЦЭМ!$A$39:$A$782,$A207,СВЦЭМ!$B$39:$B$782,Y$190)+'СЕТ СН'!$F$15</f>
        <v>248.60964458999999</v>
      </c>
    </row>
    <row r="208" spans="1:25" ht="15.75" x14ac:dyDescent="0.2">
      <c r="A208" s="35">
        <f t="shared" si="5"/>
        <v>45003</v>
      </c>
      <c r="B208" s="36">
        <f>SUMIFS(СВЦЭМ!$F$39:$F$782,СВЦЭМ!$A$39:$A$782,$A208,СВЦЭМ!$B$39:$B$782,B$190)+'СЕТ СН'!$F$15</f>
        <v>228.89685646000001</v>
      </c>
      <c r="C208" s="36">
        <f>SUMIFS(СВЦЭМ!$F$39:$F$782,СВЦЭМ!$A$39:$A$782,$A208,СВЦЭМ!$B$39:$B$782,C$190)+'СЕТ СН'!$F$15</f>
        <v>235.4601711</v>
      </c>
      <c r="D208" s="36">
        <f>SUMIFS(СВЦЭМ!$F$39:$F$782,СВЦЭМ!$A$39:$A$782,$A208,СВЦЭМ!$B$39:$B$782,D$190)+'СЕТ СН'!$F$15</f>
        <v>239.15562822999999</v>
      </c>
      <c r="E208" s="36">
        <f>SUMIFS(СВЦЭМ!$F$39:$F$782,СВЦЭМ!$A$39:$A$782,$A208,СВЦЭМ!$B$39:$B$782,E$190)+'СЕТ СН'!$F$15</f>
        <v>239.42969407000001</v>
      </c>
      <c r="F208" s="36">
        <f>SUMIFS(СВЦЭМ!$F$39:$F$782,СВЦЭМ!$A$39:$A$782,$A208,СВЦЭМ!$B$39:$B$782,F$190)+'СЕТ СН'!$F$15</f>
        <v>242.04299236</v>
      </c>
      <c r="G208" s="36">
        <f>SUMIFS(СВЦЭМ!$F$39:$F$782,СВЦЭМ!$A$39:$A$782,$A208,СВЦЭМ!$B$39:$B$782,G$190)+'СЕТ СН'!$F$15</f>
        <v>239.13640591999999</v>
      </c>
      <c r="H208" s="36">
        <f>SUMIFS(СВЦЭМ!$F$39:$F$782,СВЦЭМ!$A$39:$A$782,$A208,СВЦЭМ!$B$39:$B$782,H$190)+'СЕТ СН'!$F$15</f>
        <v>238.72874899000001</v>
      </c>
      <c r="I208" s="36">
        <f>SUMIFS(СВЦЭМ!$F$39:$F$782,СВЦЭМ!$A$39:$A$782,$A208,СВЦЭМ!$B$39:$B$782,I$190)+'СЕТ СН'!$F$15</f>
        <v>236.32486521000001</v>
      </c>
      <c r="J208" s="36">
        <f>SUMIFS(СВЦЭМ!$F$39:$F$782,СВЦЭМ!$A$39:$A$782,$A208,СВЦЭМ!$B$39:$B$782,J$190)+'СЕТ СН'!$F$15</f>
        <v>230.44436053999999</v>
      </c>
      <c r="K208" s="36">
        <f>SUMIFS(СВЦЭМ!$F$39:$F$782,СВЦЭМ!$A$39:$A$782,$A208,СВЦЭМ!$B$39:$B$782,K$190)+'СЕТ СН'!$F$15</f>
        <v>221.77023943</v>
      </c>
      <c r="L208" s="36">
        <f>SUMIFS(СВЦЭМ!$F$39:$F$782,СВЦЭМ!$A$39:$A$782,$A208,СВЦЭМ!$B$39:$B$782,L$190)+'СЕТ СН'!$F$15</f>
        <v>215.46073301999999</v>
      </c>
      <c r="M208" s="36">
        <f>SUMIFS(СВЦЭМ!$F$39:$F$782,СВЦЭМ!$A$39:$A$782,$A208,СВЦЭМ!$B$39:$B$782,M$190)+'СЕТ СН'!$F$15</f>
        <v>213.77588893999999</v>
      </c>
      <c r="N208" s="36">
        <f>SUMIFS(СВЦЭМ!$F$39:$F$782,СВЦЭМ!$A$39:$A$782,$A208,СВЦЭМ!$B$39:$B$782,N$190)+'СЕТ СН'!$F$15</f>
        <v>218.2595412</v>
      </c>
      <c r="O208" s="36">
        <f>SUMIFS(СВЦЭМ!$F$39:$F$782,СВЦЭМ!$A$39:$A$782,$A208,СВЦЭМ!$B$39:$B$782,O$190)+'СЕТ СН'!$F$15</f>
        <v>214.78760713</v>
      </c>
      <c r="P208" s="36">
        <f>SUMIFS(СВЦЭМ!$F$39:$F$782,СВЦЭМ!$A$39:$A$782,$A208,СВЦЭМ!$B$39:$B$782,P$190)+'СЕТ СН'!$F$15</f>
        <v>217.10877045000001</v>
      </c>
      <c r="Q208" s="36">
        <f>SUMIFS(СВЦЭМ!$F$39:$F$782,СВЦЭМ!$A$39:$A$782,$A208,СВЦЭМ!$B$39:$B$782,Q$190)+'СЕТ СН'!$F$15</f>
        <v>218.09117320999999</v>
      </c>
      <c r="R208" s="36">
        <f>SUMIFS(СВЦЭМ!$F$39:$F$782,СВЦЭМ!$A$39:$A$782,$A208,СВЦЭМ!$B$39:$B$782,R$190)+'СЕТ СН'!$F$15</f>
        <v>224.81827937</v>
      </c>
      <c r="S208" s="36">
        <f>SUMIFS(СВЦЭМ!$F$39:$F$782,СВЦЭМ!$A$39:$A$782,$A208,СВЦЭМ!$B$39:$B$782,S$190)+'СЕТ СН'!$F$15</f>
        <v>219.94580329999999</v>
      </c>
      <c r="T208" s="36">
        <f>SUMIFS(СВЦЭМ!$F$39:$F$782,СВЦЭМ!$A$39:$A$782,$A208,СВЦЭМ!$B$39:$B$782,T$190)+'СЕТ СН'!$F$15</f>
        <v>218.71360661</v>
      </c>
      <c r="U208" s="36">
        <f>SUMIFS(СВЦЭМ!$F$39:$F$782,СВЦЭМ!$A$39:$A$782,$A208,СВЦЭМ!$B$39:$B$782,U$190)+'СЕТ СН'!$F$15</f>
        <v>217.24618003</v>
      </c>
      <c r="V208" s="36">
        <f>SUMIFS(СВЦЭМ!$F$39:$F$782,СВЦЭМ!$A$39:$A$782,$A208,СВЦЭМ!$B$39:$B$782,V$190)+'СЕТ СН'!$F$15</f>
        <v>213.00832070999999</v>
      </c>
      <c r="W208" s="36">
        <f>SUMIFS(СВЦЭМ!$F$39:$F$782,СВЦЭМ!$A$39:$A$782,$A208,СВЦЭМ!$B$39:$B$782,W$190)+'СЕТ СН'!$F$15</f>
        <v>214.70369618000001</v>
      </c>
      <c r="X208" s="36">
        <f>SUMIFS(СВЦЭМ!$F$39:$F$782,СВЦЭМ!$A$39:$A$782,$A208,СВЦЭМ!$B$39:$B$782,X$190)+'СЕТ СН'!$F$15</f>
        <v>219.72930169</v>
      </c>
      <c r="Y208" s="36">
        <f>SUMIFS(СВЦЭМ!$F$39:$F$782,СВЦЭМ!$A$39:$A$782,$A208,СВЦЭМ!$B$39:$B$782,Y$190)+'СЕТ СН'!$F$15</f>
        <v>223.08192994000001</v>
      </c>
    </row>
    <row r="209" spans="1:25" ht="15.75" x14ac:dyDescent="0.2">
      <c r="A209" s="35">
        <f t="shared" si="5"/>
        <v>45004</v>
      </c>
      <c r="B209" s="36">
        <f>SUMIFS(СВЦЭМ!$F$39:$F$782,СВЦЭМ!$A$39:$A$782,$A209,СВЦЭМ!$B$39:$B$782,B$190)+'СЕТ СН'!$F$15</f>
        <v>228.57491060999999</v>
      </c>
      <c r="C209" s="36">
        <f>SUMIFS(СВЦЭМ!$F$39:$F$782,СВЦЭМ!$A$39:$A$782,$A209,СВЦЭМ!$B$39:$B$782,C$190)+'СЕТ СН'!$F$15</f>
        <v>232.79940902000001</v>
      </c>
      <c r="D209" s="36">
        <f>SUMIFS(СВЦЭМ!$F$39:$F$782,СВЦЭМ!$A$39:$A$782,$A209,СВЦЭМ!$B$39:$B$782,D$190)+'СЕТ СН'!$F$15</f>
        <v>241.46552684</v>
      </c>
      <c r="E209" s="36">
        <f>SUMIFS(СВЦЭМ!$F$39:$F$782,СВЦЭМ!$A$39:$A$782,$A209,СВЦЭМ!$B$39:$B$782,E$190)+'СЕТ СН'!$F$15</f>
        <v>241.50889432</v>
      </c>
      <c r="F209" s="36">
        <f>SUMIFS(СВЦЭМ!$F$39:$F$782,СВЦЭМ!$A$39:$A$782,$A209,СВЦЭМ!$B$39:$B$782,F$190)+'СЕТ СН'!$F$15</f>
        <v>241.75939632000001</v>
      </c>
      <c r="G209" s="36">
        <f>SUMIFS(СВЦЭМ!$F$39:$F$782,СВЦЭМ!$A$39:$A$782,$A209,СВЦЭМ!$B$39:$B$782,G$190)+'СЕТ СН'!$F$15</f>
        <v>241.12517738</v>
      </c>
      <c r="H209" s="36">
        <f>SUMIFS(СВЦЭМ!$F$39:$F$782,СВЦЭМ!$A$39:$A$782,$A209,СВЦЭМ!$B$39:$B$782,H$190)+'СЕТ СН'!$F$15</f>
        <v>239.67212756000001</v>
      </c>
      <c r="I209" s="36">
        <f>SUMIFS(СВЦЭМ!$F$39:$F$782,СВЦЭМ!$A$39:$A$782,$A209,СВЦЭМ!$B$39:$B$782,I$190)+'СЕТ СН'!$F$15</f>
        <v>233.70933173</v>
      </c>
      <c r="J209" s="36">
        <f>SUMIFS(СВЦЭМ!$F$39:$F$782,СВЦЭМ!$A$39:$A$782,$A209,СВЦЭМ!$B$39:$B$782,J$190)+'СЕТ СН'!$F$15</f>
        <v>232.63626554000001</v>
      </c>
      <c r="K209" s="36">
        <f>SUMIFS(СВЦЭМ!$F$39:$F$782,СВЦЭМ!$A$39:$A$782,$A209,СВЦЭМ!$B$39:$B$782,K$190)+'СЕТ СН'!$F$15</f>
        <v>223.99615738</v>
      </c>
      <c r="L209" s="36">
        <f>SUMIFS(СВЦЭМ!$F$39:$F$782,СВЦЭМ!$A$39:$A$782,$A209,СВЦЭМ!$B$39:$B$782,L$190)+'СЕТ СН'!$F$15</f>
        <v>219.77435835</v>
      </c>
      <c r="M209" s="36">
        <f>SUMIFS(СВЦЭМ!$F$39:$F$782,СВЦЭМ!$A$39:$A$782,$A209,СВЦЭМ!$B$39:$B$782,M$190)+'СЕТ СН'!$F$15</f>
        <v>219.11159161</v>
      </c>
      <c r="N209" s="36">
        <f>SUMIFS(СВЦЭМ!$F$39:$F$782,СВЦЭМ!$A$39:$A$782,$A209,СВЦЭМ!$B$39:$B$782,N$190)+'СЕТ СН'!$F$15</f>
        <v>221.89839911000001</v>
      </c>
      <c r="O209" s="36">
        <f>SUMIFS(СВЦЭМ!$F$39:$F$782,СВЦЭМ!$A$39:$A$782,$A209,СВЦЭМ!$B$39:$B$782,O$190)+'СЕТ СН'!$F$15</f>
        <v>224.57843527</v>
      </c>
      <c r="P209" s="36">
        <f>SUMIFS(СВЦЭМ!$F$39:$F$782,СВЦЭМ!$A$39:$A$782,$A209,СВЦЭМ!$B$39:$B$782,P$190)+'СЕТ СН'!$F$15</f>
        <v>225.01572239000001</v>
      </c>
      <c r="Q209" s="36">
        <f>SUMIFS(СВЦЭМ!$F$39:$F$782,СВЦЭМ!$A$39:$A$782,$A209,СВЦЭМ!$B$39:$B$782,Q$190)+'СЕТ СН'!$F$15</f>
        <v>225.57939941999999</v>
      </c>
      <c r="R209" s="36">
        <f>SUMIFS(СВЦЭМ!$F$39:$F$782,СВЦЭМ!$A$39:$A$782,$A209,СВЦЭМ!$B$39:$B$782,R$190)+'СЕТ СН'!$F$15</f>
        <v>226.25661941999999</v>
      </c>
      <c r="S209" s="36">
        <f>SUMIFS(СВЦЭМ!$F$39:$F$782,СВЦЭМ!$A$39:$A$782,$A209,СВЦЭМ!$B$39:$B$782,S$190)+'СЕТ СН'!$F$15</f>
        <v>223.74072756000001</v>
      </c>
      <c r="T209" s="36">
        <f>SUMIFS(СВЦЭМ!$F$39:$F$782,СВЦЭМ!$A$39:$A$782,$A209,СВЦЭМ!$B$39:$B$782,T$190)+'СЕТ СН'!$F$15</f>
        <v>222.05510272000001</v>
      </c>
      <c r="U209" s="36">
        <f>SUMIFS(СВЦЭМ!$F$39:$F$782,СВЦЭМ!$A$39:$A$782,$A209,СВЦЭМ!$B$39:$B$782,U$190)+'СЕТ СН'!$F$15</f>
        <v>217.98351516</v>
      </c>
      <c r="V209" s="36">
        <f>SUMIFS(СВЦЭМ!$F$39:$F$782,СВЦЭМ!$A$39:$A$782,$A209,СВЦЭМ!$B$39:$B$782,V$190)+'СЕТ СН'!$F$15</f>
        <v>216.27191371999999</v>
      </c>
      <c r="W209" s="36">
        <f>SUMIFS(СВЦЭМ!$F$39:$F$782,СВЦЭМ!$A$39:$A$782,$A209,СВЦЭМ!$B$39:$B$782,W$190)+'СЕТ СН'!$F$15</f>
        <v>217.01113776</v>
      </c>
      <c r="X209" s="36">
        <f>SUMIFS(СВЦЭМ!$F$39:$F$782,СВЦЭМ!$A$39:$A$782,$A209,СВЦЭМ!$B$39:$B$782,X$190)+'СЕТ СН'!$F$15</f>
        <v>222.60230206</v>
      </c>
      <c r="Y209" s="36">
        <f>SUMIFS(СВЦЭМ!$F$39:$F$782,СВЦЭМ!$A$39:$A$782,$A209,СВЦЭМ!$B$39:$B$782,Y$190)+'СЕТ СН'!$F$15</f>
        <v>229.40925440999999</v>
      </c>
    </row>
    <row r="210" spans="1:25" ht="15.75" x14ac:dyDescent="0.2">
      <c r="A210" s="35">
        <f t="shared" si="5"/>
        <v>45005</v>
      </c>
      <c r="B210" s="36">
        <f>SUMIFS(СВЦЭМ!$F$39:$F$782,СВЦЭМ!$A$39:$A$782,$A210,СВЦЭМ!$B$39:$B$782,B$190)+'СЕТ СН'!$F$15</f>
        <v>229.75094429000001</v>
      </c>
      <c r="C210" s="36">
        <f>SUMIFS(СВЦЭМ!$F$39:$F$782,СВЦЭМ!$A$39:$A$782,$A210,СВЦЭМ!$B$39:$B$782,C$190)+'СЕТ СН'!$F$15</f>
        <v>235.83243135999999</v>
      </c>
      <c r="D210" s="36">
        <f>SUMIFS(СВЦЭМ!$F$39:$F$782,СВЦЭМ!$A$39:$A$782,$A210,СВЦЭМ!$B$39:$B$782,D$190)+'СЕТ СН'!$F$15</f>
        <v>238.44339436000001</v>
      </c>
      <c r="E210" s="36">
        <f>SUMIFS(СВЦЭМ!$F$39:$F$782,СВЦЭМ!$A$39:$A$782,$A210,СВЦЭМ!$B$39:$B$782,E$190)+'СЕТ СН'!$F$15</f>
        <v>240.50946611000001</v>
      </c>
      <c r="F210" s="36">
        <f>SUMIFS(СВЦЭМ!$F$39:$F$782,СВЦЭМ!$A$39:$A$782,$A210,СВЦЭМ!$B$39:$B$782,F$190)+'СЕТ СН'!$F$15</f>
        <v>238.77535462</v>
      </c>
      <c r="G210" s="36">
        <f>SUMIFS(СВЦЭМ!$F$39:$F$782,СВЦЭМ!$A$39:$A$782,$A210,СВЦЭМ!$B$39:$B$782,G$190)+'СЕТ СН'!$F$15</f>
        <v>237.56368771000001</v>
      </c>
      <c r="H210" s="36">
        <f>SUMIFS(СВЦЭМ!$F$39:$F$782,СВЦЭМ!$A$39:$A$782,$A210,СВЦЭМ!$B$39:$B$782,H$190)+'СЕТ СН'!$F$15</f>
        <v>241.80125785999999</v>
      </c>
      <c r="I210" s="36">
        <f>SUMIFS(СВЦЭМ!$F$39:$F$782,СВЦЭМ!$A$39:$A$782,$A210,СВЦЭМ!$B$39:$B$782,I$190)+'СЕТ СН'!$F$15</f>
        <v>230.52300206999999</v>
      </c>
      <c r="J210" s="36">
        <f>SUMIFS(СВЦЭМ!$F$39:$F$782,СВЦЭМ!$A$39:$A$782,$A210,СВЦЭМ!$B$39:$B$782,J$190)+'СЕТ СН'!$F$15</f>
        <v>230.11733297000001</v>
      </c>
      <c r="K210" s="36">
        <f>SUMIFS(СВЦЭМ!$F$39:$F$782,СВЦЭМ!$A$39:$A$782,$A210,СВЦЭМ!$B$39:$B$782,K$190)+'СЕТ СН'!$F$15</f>
        <v>225.76402085000001</v>
      </c>
      <c r="L210" s="36">
        <f>SUMIFS(СВЦЭМ!$F$39:$F$782,СВЦЭМ!$A$39:$A$782,$A210,СВЦЭМ!$B$39:$B$782,L$190)+'СЕТ СН'!$F$15</f>
        <v>224.63752321999999</v>
      </c>
      <c r="M210" s="36">
        <f>SUMIFS(СВЦЭМ!$F$39:$F$782,СВЦЭМ!$A$39:$A$782,$A210,СВЦЭМ!$B$39:$B$782,M$190)+'СЕТ СН'!$F$15</f>
        <v>226.29198052000001</v>
      </c>
      <c r="N210" s="36">
        <f>SUMIFS(СВЦЭМ!$F$39:$F$782,СВЦЭМ!$A$39:$A$782,$A210,СВЦЭМ!$B$39:$B$782,N$190)+'СЕТ СН'!$F$15</f>
        <v>231.71525056999999</v>
      </c>
      <c r="O210" s="36">
        <f>SUMIFS(СВЦЭМ!$F$39:$F$782,СВЦЭМ!$A$39:$A$782,$A210,СВЦЭМ!$B$39:$B$782,O$190)+'СЕТ СН'!$F$15</f>
        <v>235.40889926</v>
      </c>
      <c r="P210" s="36">
        <f>SUMIFS(СВЦЭМ!$F$39:$F$782,СВЦЭМ!$A$39:$A$782,$A210,СВЦЭМ!$B$39:$B$782,P$190)+'СЕТ СН'!$F$15</f>
        <v>236.19832880000001</v>
      </c>
      <c r="Q210" s="36">
        <f>SUMIFS(СВЦЭМ!$F$39:$F$782,СВЦЭМ!$A$39:$A$782,$A210,СВЦЭМ!$B$39:$B$782,Q$190)+'СЕТ СН'!$F$15</f>
        <v>237.55726322999999</v>
      </c>
      <c r="R210" s="36">
        <f>SUMIFS(СВЦЭМ!$F$39:$F$782,СВЦЭМ!$A$39:$A$782,$A210,СВЦЭМ!$B$39:$B$782,R$190)+'СЕТ СН'!$F$15</f>
        <v>236.87023328000001</v>
      </c>
      <c r="S210" s="36">
        <f>SUMIFS(СВЦЭМ!$F$39:$F$782,СВЦЭМ!$A$39:$A$782,$A210,СВЦЭМ!$B$39:$B$782,S$190)+'СЕТ СН'!$F$15</f>
        <v>234.52289465000001</v>
      </c>
      <c r="T210" s="36">
        <f>SUMIFS(СВЦЭМ!$F$39:$F$782,СВЦЭМ!$A$39:$A$782,$A210,СВЦЭМ!$B$39:$B$782,T$190)+'СЕТ СН'!$F$15</f>
        <v>231.06610044999999</v>
      </c>
      <c r="U210" s="36">
        <f>SUMIFS(СВЦЭМ!$F$39:$F$782,СВЦЭМ!$A$39:$A$782,$A210,СВЦЭМ!$B$39:$B$782,U$190)+'СЕТ СН'!$F$15</f>
        <v>225.97745402000001</v>
      </c>
      <c r="V210" s="36">
        <f>SUMIFS(СВЦЭМ!$F$39:$F$782,СВЦЭМ!$A$39:$A$782,$A210,СВЦЭМ!$B$39:$B$782,V$190)+'СЕТ СН'!$F$15</f>
        <v>224.30927152999999</v>
      </c>
      <c r="W210" s="36">
        <f>SUMIFS(СВЦЭМ!$F$39:$F$782,СВЦЭМ!$A$39:$A$782,$A210,СВЦЭМ!$B$39:$B$782,W$190)+'СЕТ СН'!$F$15</f>
        <v>224.2392384</v>
      </c>
      <c r="X210" s="36">
        <f>SUMIFS(СВЦЭМ!$F$39:$F$782,СВЦЭМ!$A$39:$A$782,$A210,СВЦЭМ!$B$39:$B$782,X$190)+'СЕТ СН'!$F$15</f>
        <v>229.88332840000001</v>
      </c>
      <c r="Y210" s="36">
        <f>SUMIFS(СВЦЭМ!$F$39:$F$782,СВЦЭМ!$A$39:$A$782,$A210,СВЦЭМ!$B$39:$B$782,Y$190)+'СЕТ СН'!$F$15</f>
        <v>234.75720937</v>
      </c>
    </row>
    <row r="211" spans="1:25" ht="15.75" x14ac:dyDescent="0.2">
      <c r="A211" s="35">
        <f t="shared" si="5"/>
        <v>45006</v>
      </c>
      <c r="B211" s="36">
        <f>SUMIFS(СВЦЭМ!$F$39:$F$782,СВЦЭМ!$A$39:$A$782,$A211,СВЦЭМ!$B$39:$B$782,B$190)+'СЕТ СН'!$F$15</f>
        <v>224.23816982</v>
      </c>
      <c r="C211" s="36">
        <f>SUMIFS(СВЦЭМ!$F$39:$F$782,СВЦЭМ!$A$39:$A$782,$A211,СВЦЭМ!$B$39:$B$782,C$190)+'СЕТ СН'!$F$15</f>
        <v>230.23169806000001</v>
      </c>
      <c r="D211" s="36">
        <f>SUMIFS(СВЦЭМ!$F$39:$F$782,СВЦЭМ!$A$39:$A$782,$A211,СВЦЭМ!$B$39:$B$782,D$190)+'СЕТ СН'!$F$15</f>
        <v>233.67630087000001</v>
      </c>
      <c r="E211" s="36">
        <f>SUMIFS(СВЦЭМ!$F$39:$F$782,СВЦЭМ!$A$39:$A$782,$A211,СВЦЭМ!$B$39:$B$782,E$190)+'СЕТ СН'!$F$15</f>
        <v>234.56507353999999</v>
      </c>
      <c r="F211" s="36">
        <f>SUMIFS(СВЦЭМ!$F$39:$F$782,СВЦЭМ!$A$39:$A$782,$A211,СВЦЭМ!$B$39:$B$782,F$190)+'СЕТ СН'!$F$15</f>
        <v>230.53099352999999</v>
      </c>
      <c r="G211" s="36">
        <f>SUMIFS(СВЦЭМ!$F$39:$F$782,СВЦЭМ!$A$39:$A$782,$A211,СВЦЭМ!$B$39:$B$782,G$190)+'СЕТ СН'!$F$15</f>
        <v>230.80622557000001</v>
      </c>
      <c r="H211" s="36">
        <f>SUMIFS(СВЦЭМ!$F$39:$F$782,СВЦЭМ!$A$39:$A$782,$A211,СВЦЭМ!$B$39:$B$782,H$190)+'СЕТ СН'!$F$15</f>
        <v>223.21535814999999</v>
      </c>
      <c r="I211" s="36">
        <f>SUMIFS(СВЦЭМ!$F$39:$F$782,СВЦЭМ!$A$39:$A$782,$A211,СВЦЭМ!$B$39:$B$782,I$190)+'СЕТ СН'!$F$15</f>
        <v>215.40855479000001</v>
      </c>
      <c r="J211" s="36">
        <f>SUMIFS(СВЦЭМ!$F$39:$F$782,СВЦЭМ!$A$39:$A$782,$A211,СВЦЭМ!$B$39:$B$782,J$190)+'СЕТ СН'!$F$15</f>
        <v>215.21898816000001</v>
      </c>
      <c r="K211" s="36">
        <f>SUMIFS(СВЦЭМ!$F$39:$F$782,СВЦЭМ!$A$39:$A$782,$A211,СВЦЭМ!$B$39:$B$782,K$190)+'СЕТ СН'!$F$15</f>
        <v>213.26205349</v>
      </c>
      <c r="L211" s="36">
        <f>SUMIFS(СВЦЭМ!$F$39:$F$782,СВЦЭМ!$A$39:$A$782,$A211,СВЦЭМ!$B$39:$B$782,L$190)+'СЕТ СН'!$F$15</f>
        <v>214.33997446999999</v>
      </c>
      <c r="M211" s="36">
        <f>SUMIFS(СВЦЭМ!$F$39:$F$782,СВЦЭМ!$A$39:$A$782,$A211,СВЦЭМ!$B$39:$B$782,M$190)+'СЕТ СН'!$F$15</f>
        <v>219.52209543999999</v>
      </c>
      <c r="N211" s="36">
        <f>SUMIFS(СВЦЭМ!$F$39:$F$782,СВЦЭМ!$A$39:$A$782,$A211,СВЦЭМ!$B$39:$B$782,N$190)+'СЕТ СН'!$F$15</f>
        <v>223.71023654000001</v>
      </c>
      <c r="O211" s="36">
        <f>SUMIFS(СВЦЭМ!$F$39:$F$782,СВЦЭМ!$A$39:$A$782,$A211,СВЦЭМ!$B$39:$B$782,O$190)+'СЕТ СН'!$F$15</f>
        <v>229.08852132000001</v>
      </c>
      <c r="P211" s="36">
        <f>SUMIFS(СВЦЭМ!$F$39:$F$782,СВЦЭМ!$A$39:$A$782,$A211,СВЦЭМ!$B$39:$B$782,P$190)+'СЕТ СН'!$F$15</f>
        <v>231.16687081000001</v>
      </c>
      <c r="Q211" s="36">
        <f>SUMIFS(СВЦЭМ!$F$39:$F$782,СВЦЭМ!$A$39:$A$782,$A211,СВЦЭМ!$B$39:$B$782,Q$190)+'СЕТ СН'!$F$15</f>
        <v>231.62074661</v>
      </c>
      <c r="R211" s="36">
        <f>SUMIFS(СВЦЭМ!$F$39:$F$782,СВЦЭМ!$A$39:$A$782,$A211,СВЦЭМ!$B$39:$B$782,R$190)+'СЕТ СН'!$F$15</f>
        <v>230.79433725999999</v>
      </c>
      <c r="S211" s="36">
        <f>SUMIFS(СВЦЭМ!$F$39:$F$782,СВЦЭМ!$A$39:$A$782,$A211,СВЦЭМ!$B$39:$B$782,S$190)+'СЕТ СН'!$F$15</f>
        <v>228.40261896999999</v>
      </c>
      <c r="T211" s="36">
        <f>SUMIFS(СВЦЭМ!$F$39:$F$782,СВЦЭМ!$A$39:$A$782,$A211,СВЦЭМ!$B$39:$B$782,T$190)+'СЕТ СН'!$F$15</f>
        <v>224.93934611</v>
      </c>
      <c r="U211" s="36">
        <f>SUMIFS(СВЦЭМ!$F$39:$F$782,СВЦЭМ!$A$39:$A$782,$A211,СВЦЭМ!$B$39:$B$782,U$190)+'СЕТ СН'!$F$15</f>
        <v>221.13322585</v>
      </c>
      <c r="V211" s="36">
        <f>SUMIFS(СВЦЭМ!$F$39:$F$782,СВЦЭМ!$A$39:$A$782,$A211,СВЦЭМ!$B$39:$B$782,V$190)+'СЕТ СН'!$F$15</f>
        <v>219.23242243999999</v>
      </c>
      <c r="W211" s="36">
        <f>SUMIFS(СВЦЭМ!$F$39:$F$782,СВЦЭМ!$A$39:$A$782,$A211,СВЦЭМ!$B$39:$B$782,W$190)+'СЕТ СН'!$F$15</f>
        <v>220.01352659</v>
      </c>
      <c r="X211" s="36">
        <f>SUMIFS(СВЦЭМ!$F$39:$F$782,СВЦЭМ!$A$39:$A$782,$A211,СВЦЭМ!$B$39:$B$782,X$190)+'СЕТ СН'!$F$15</f>
        <v>224.00109939999999</v>
      </c>
      <c r="Y211" s="36">
        <f>SUMIFS(СВЦЭМ!$F$39:$F$782,СВЦЭМ!$A$39:$A$782,$A211,СВЦЭМ!$B$39:$B$782,Y$190)+'СЕТ СН'!$F$15</f>
        <v>228.24025874</v>
      </c>
    </row>
    <row r="212" spans="1:25" ht="15.75" x14ac:dyDescent="0.2">
      <c r="A212" s="35">
        <f t="shared" si="5"/>
        <v>45007</v>
      </c>
      <c r="B212" s="36">
        <f>SUMIFS(СВЦЭМ!$F$39:$F$782,СВЦЭМ!$A$39:$A$782,$A212,СВЦЭМ!$B$39:$B$782,B$190)+'СЕТ СН'!$F$15</f>
        <v>242.28671191000001</v>
      </c>
      <c r="C212" s="36">
        <f>SUMIFS(СВЦЭМ!$F$39:$F$782,СВЦЭМ!$A$39:$A$782,$A212,СВЦЭМ!$B$39:$B$782,C$190)+'СЕТ СН'!$F$15</f>
        <v>248.48358021999999</v>
      </c>
      <c r="D212" s="36">
        <f>SUMIFS(СВЦЭМ!$F$39:$F$782,СВЦЭМ!$A$39:$A$782,$A212,СВЦЭМ!$B$39:$B$782,D$190)+'СЕТ СН'!$F$15</f>
        <v>258.42797000000002</v>
      </c>
      <c r="E212" s="36">
        <f>SUMIFS(СВЦЭМ!$F$39:$F$782,СВЦЭМ!$A$39:$A$782,$A212,СВЦЭМ!$B$39:$B$782,E$190)+'СЕТ СН'!$F$15</f>
        <v>260.00866237999998</v>
      </c>
      <c r="F212" s="36">
        <f>SUMIFS(СВЦЭМ!$F$39:$F$782,СВЦЭМ!$A$39:$A$782,$A212,СВЦЭМ!$B$39:$B$782,F$190)+'СЕТ СН'!$F$15</f>
        <v>261.40570434</v>
      </c>
      <c r="G212" s="36">
        <f>SUMIFS(СВЦЭМ!$F$39:$F$782,СВЦЭМ!$A$39:$A$782,$A212,СВЦЭМ!$B$39:$B$782,G$190)+'СЕТ СН'!$F$15</f>
        <v>256.89322005000002</v>
      </c>
      <c r="H212" s="36">
        <f>SUMIFS(СВЦЭМ!$F$39:$F$782,СВЦЭМ!$A$39:$A$782,$A212,СВЦЭМ!$B$39:$B$782,H$190)+'СЕТ СН'!$F$15</f>
        <v>249.35097869000001</v>
      </c>
      <c r="I212" s="36">
        <f>SUMIFS(СВЦЭМ!$F$39:$F$782,СВЦЭМ!$A$39:$A$782,$A212,СВЦЭМ!$B$39:$B$782,I$190)+'СЕТ СН'!$F$15</f>
        <v>242.69956436000001</v>
      </c>
      <c r="J212" s="36">
        <f>SUMIFS(СВЦЭМ!$F$39:$F$782,СВЦЭМ!$A$39:$A$782,$A212,СВЦЭМ!$B$39:$B$782,J$190)+'СЕТ СН'!$F$15</f>
        <v>241.44293818</v>
      </c>
      <c r="K212" s="36">
        <f>SUMIFS(СВЦЭМ!$F$39:$F$782,СВЦЭМ!$A$39:$A$782,$A212,СВЦЭМ!$B$39:$B$782,K$190)+'СЕТ СН'!$F$15</f>
        <v>238.57811720999999</v>
      </c>
      <c r="L212" s="36">
        <f>SUMIFS(СВЦЭМ!$F$39:$F$782,СВЦЭМ!$A$39:$A$782,$A212,СВЦЭМ!$B$39:$B$782,L$190)+'СЕТ СН'!$F$15</f>
        <v>238.87559598999999</v>
      </c>
      <c r="M212" s="36">
        <f>SUMIFS(СВЦЭМ!$F$39:$F$782,СВЦЭМ!$A$39:$A$782,$A212,СВЦЭМ!$B$39:$B$782,M$190)+'СЕТ СН'!$F$15</f>
        <v>235.49156436000001</v>
      </c>
      <c r="N212" s="36">
        <f>SUMIFS(СВЦЭМ!$F$39:$F$782,СВЦЭМ!$A$39:$A$782,$A212,СВЦЭМ!$B$39:$B$782,N$190)+'СЕТ СН'!$F$15</f>
        <v>249.20804554</v>
      </c>
      <c r="O212" s="36">
        <f>SUMIFS(СВЦЭМ!$F$39:$F$782,СВЦЭМ!$A$39:$A$782,$A212,СВЦЭМ!$B$39:$B$782,O$190)+'СЕТ СН'!$F$15</f>
        <v>250.19154811999999</v>
      </c>
      <c r="P212" s="36">
        <f>SUMIFS(СВЦЭМ!$F$39:$F$782,СВЦЭМ!$A$39:$A$782,$A212,СВЦЭМ!$B$39:$B$782,P$190)+'СЕТ СН'!$F$15</f>
        <v>250.55598001000001</v>
      </c>
      <c r="Q212" s="36">
        <f>SUMIFS(СВЦЭМ!$F$39:$F$782,СВЦЭМ!$A$39:$A$782,$A212,СВЦЭМ!$B$39:$B$782,Q$190)+'СЕТ СН'!$F$15</f>
        <v>250.63679550000001</v>
      </c>
      <c r="R212" s="36">
        <f>SUMIFS(СВЦЭМ!$F$39:$F$782,СВЦЭМ!$A$39:$A$782,$A212,СВЦЭМ!$B$39:$B$782,R$190)+'СЕТ СН'!$F$15</f>
        <v>246.87466161</v>
      </c>
      <c r="S212" s="36">
        <f>SUMIFS(СВЦЭМ!$F$39:$F$782,СВЦЭМ!$A$39:$A$782,$A212,СВЦЭМ!$B$39:$B$782,S$190)+'СЕТ СН'!$F$15</f>
        <v>243.81144728999999</v>
      </c>
      <c r="T212" s="36">
        <f>SUMIFS(СВЦЭМ!$F$39:$F$782,СВЦЭМ!$A$39:$A$782,$A212,СВЦЭМ!$B$39:$B$782,T$190)+'СЕТ СН'!$F$15</f>
        <v>243.97303221000001</v>
      </c>
      <c r="U212" s="36">
        <f>SUMIFS(СВЦЭМ!$F$39:$F$782,СВЦЭМ!$A$39:$A$782,$A212,СВЦЭМ!$B$39:$B$782,U$190)+'СЕТ СН'!$F$15</f>
        <v>238.47705615000001</v>
      </c>
      <c r="V212" s="36">
        <f>SUMIFS(СВЦЭМ!$F$39:$F$782,СВЦЭМ!$A$39:$A$782,$A212,СВЦЭМ!$B$39:$B$782,V$190)+'СЕТ СН'!$F$15</f>
        <v>234.35579336999999</v>
      </c>
      <c r="W212" s="36">
        <f>SUMIFS(СВЦЭМ!$F$39:$F$782,СВЦЭМ!$A$39:$A$782,$A212,СВЦЭМ!$B$39:$B$782,W$190)+'СЕТ СН'!$F$15</f>
        <v>234.13912916000001</v>
      </c>
      <c r="X212" s="36">
        <f>SUMIFS(СВЦЭМ!$F$39:$F$782,СВЦЭМ!$A$39:$A$782,$A212,СВЦЭМ!$B$39:$B$782,X$190)+'СЕТ СН'!$F$15</f>
        <v>235.33821571999999</v>
      </c>
      <c r="Y212" s="36">
        <f>SUMIFS(СВЦЭМ!$F$39:$F$782,СВЦЭМ!$A$39:$A$782,$A212,СВЦЭМ!$B$39:$B$782,Y$190)+'СЕТ СН'!$F$15</f>
        <v>241.68476885000001</v>
      </c>
    </row>
    <row r="213" spans="1:25" ht="15.75" x14ac:dyDescent="0.2">
      <c r="A213" s="35">
        <f t="shared" si="5"/>
        <v>45008</v>
      </c>
      <c r="B213" s="36">
        <f>SUMIFS(СВЦЭМ!$F$39:$F$782,СВЦЭМ!$A$39:$A$782,$A213,СВЦЭМ!$B$39:$B$782,B$190)+'СЕТ СН'!$F$15</f>
        <v>250.58681036999999</v>
      </c>
      <c r="C213" s="36">
        <f>SUMIFS(СВЦЭМ!$F$39:$F$782,СВЦЭМ!$A$39:$A$782,$A213,СВЦЭМ!$B$39:$B$782,C$190)+'СЕТ СН'!$F$15</f>
        <v>259.49765638000002</v>
      </c>
      <c r="D213" s="36">
        <f>SUMIFS(СВЦЭМ!$F$39:$F$782,СВЦЭМ!$A$39:$A$782,$A213,СВЦЭМ!$B$39:$B$782,D$190)+'СЕТ СН'!$F$15</f>
        <v>263.68150434</v>
      </c>
      <c r="E213" s="36">
        <f>SUMIFS(СВЦЭМ!$F$39:$F$782,СВЦЭМ!$A$39:$A$782,$A213,СВЦЭМ!$B$39:$B$782,E$190)+'СЕТ СН'!$F$15</f>
        <v>266.28487344000001</v>
      </c>
      <c r="F213" s="36">
        <f>SUMIFS(СВЦЭМ!$F$39:$F$782,СВЦЭМ!$A$39:$A$782,$A213,СВЦЭМ!$B$39:$B$782,F$190)+'СЕТ СН'!$F$15</f>
        <v>265.83379317999999</v>
      </c>
      <c r="G213" s="36">
        <f>SUMIFS(СВЦЭМ!$F$39:$F$782,СВЦЭМ!$A$39:$A$782,$A213,СВЦЭМ!$B$39:$B$782,G$190)+'СЕТ СН'!$F$15</f>
        <v>257.01605997000001</v>
      </c>
      <c r="H213" s="36">
        <f>SUMIFS(СВЦЭМ!$F$39:$F$782,СВЦЭМ!$A$39:$A$782,$A213,СВЦЭМ!$B$39:$B$782,H$190)+'СЕТ СН'!$F$15</f>
        <v>252.64958279000001</v>
      </c>
      <c r="I213" s="36">
        <f>SUMIFS(СВЦЭМ!$F$39:$F$782,СВЦЭМ!$A$39:$A$782,$A213,СВЦЭМ!$B$39:$B$782,I$190)+'СЕТ СН'!$F$15</f>
        <v>244.65143157</v>
      </c>
      <c r="J213" s="36">
        <f>SUMIFS(СВЦЭМ!$F$39:$F$782,СВЦЭМ!$A$39:$A$782,$A213,СВЦЭМ!$B$39:$B$782,J$190)+'СЕТ СН'!$F$15</f>
        <v>242.37007811000001</v>
      </c>
      <c r="K213" s="36">
        <f>SUMIFS(СВЦЭМ!$F$39:$F$782,СВЦЭМ!$A$39:$A$782,$A213,СВЦЭМ!$B$39:$B$782,K$190)+'СЕТ СН'!$F$15</f>
        <v>239.42976819</v>
      </c>
      <c r="L213" s="36">
        <f>SUMIFS(СВЦЭМ!$F$39:$F$782,СВЦЭМ!$A$39:$A$782,$A213,СВЦЭМ!$B$39:$B$782,L$190)+'СЕТ СН'!$F$15</f>
        <v>234.84039627999999</v>
      </c>
      <c r="M213" s="36">
        <f>SUMIFS(СВЦЭМ!$F$39:$F$782,СВЦЭМ!$A$39:$A$782,$A213,СВЦЭМ!$B$39:$B$782,M$190)+'СЕТ СН'!$F$15</f>
        <v>238.06704637999999</v>
      </c>
      <c r="N213" s="36">
        <f>SUMIFS(СВЦЭМ!$F$39:$F$782,СВЦЭМ!$A$39:$A$782,$A213,СВЦЭМ!$B$39:$B$782,N$190)+'СЕТ СН'!$F$15</f>
        <v>243.35765943000001</v>
      </c>
      <c r="O213" s="36">
        <f>SUMIFS(СВЦЭМ!$F$39:$F$782,СВЦЭМ!$A$39:$A$782,$A213,СВЦЭМ!$B$39:$B$782,O$190)+'СЕТ СН'!$F$15</f>
        <v>248.03995159999999</v>
      </c>
      <c r="P213" s="36">
        <f>SUMIFS(СВЦЭМ!$F$39:$F$782,СВЦЭМ!$A$39:$A$782,$A213,СВЦЭМ!$B$39:$B$782,P$190)+'СЕТ СН'!$F$15</f>
        <v>253.41392866000001</v>
      </c>
      <c r="Q213" s="36">
        <f>SUMIFS(СВЦЭМ!$F$39:$F$782,СВЦЭМ!$A$39:$A$782,$A213,СВЦЭМ!$B$39:$B$782,Q$190)+'СЕТ СН'!$F$15</f>
        <v>253.2395836</v>
      </c>
      <c r="R213" s="36">
        <f>SUMIFS(СВЦЭМ!$F$39:$F$782,СВЦЭМ!$A$39:$A$782,$A213,СВЦЭМ!$B$39:$B$782,R$190)+'СЕТ СН'!$F$15</f>
        <v>248.29375146000001</v>
      </c>
      <c r="S213" s="36">
        <f>SUMIFS(СВЦЭМ!$F$39:$F$782,СВЦЭМ!$A$39:$A$782,$A213,СВЦЭМ!$B$39:$B$782,S$190)+'СЕТ СН'!$F$15</f>
        <v>246.27702310999999</v>
      </c>
      <c r="T213" s="36">
        <f>SUMIFS(СВЦЭМ!$F$39:$F$782,СВЦЭМ!$A$39:$A$782,$A213,СВЦЭМ!$B$39:$B$782,T$190)+'СЕТ СН'!$F$15</f>
        <v>241.89259694</v>
      </c>
      <c r="U213" s="36">
        <f>SUMIFS(СВЦЭМ!$F$39:$F$782,СВЦЭМ!$A$39:$A$782,$A213,СВЦЭМ!$B$39:$B$782,U$190)+'СЕТ СН'!$F$15</f>
        <v>236.34096238999999</v>
      </c>
      <c r="V213" s="36">
        <f>SUMIFS(СВЦЭМ!$F$39:$F$782,СВЦЭМ!$A$39:$A$782,$A213,СВЦЭМ!$B$39:$B$782,V$190)+'СЕТ СН'!$F$15</f>
        <v>234.54807665000001</v>
      </c>
      <c r="W213" s="36">
        <f>SUMIFS(СВЦЭМ!$F$39:$F$782,СВЦЭМ!$A$39:$A$782,$A213,СВЦЭМ!$B$39:$B$782,W$190)+'СЕТ СН'!$F$15</f>
        <v>239.15401684</v>
      </c>
      <c r="X213" s="36">
        <f>SUMIFS(СВЦЭМ!$F$39:$F$782,СВЦЭМ!$A$39:$A$782,$A213,СВЦЭМ!$B$39:$B$782,X$190)+'СЕТ СН'!$F$15</f>
        <v>243.88782469</v>
      </c>
      <c r="Y213" s="36">
        <f>SUMIFS(СВЦЭМ!$F$39:$F$782,СВЦЭМ!$A$39:$A$782,$A213,СВЦЭМ!$B$39:$B$782,Y$190)+'СЕТ СН'!$F$15</f>
        <v>247.93650668999999</v>
      </c>
    </row>
    <row r="214" spans="1:25" ht="15.75" x14ac:dyDescent="0.2">
      <c r="A214" s="35">
        <f t="shared" si="5"/>
        <v>45009</v>
      </c>
      <c r="B214" s="36">
        <f>SUMIFS(СВЦЭМ!$F$39:$F$782,СВЦЭМ!$A$39:$A$782,$A214,СВЦЭМ!$B$39:$B$782,B$190)+'СЕТ СН'!$F$15</f>
        <v>259.90557180000002</v>
      </c>
      <c r="C214" s="36">
        <f>SUMIFS(СВЦЭМ!$F$39:$F$782,СВЦЭМ!$A$39:$A$782,$A214,СВЦЭМ!$B$39:$B$782,C$190)+'СЕТ СН'!$F$15</f>
        <v>270.11151118999999</v>
      </c>
      <c r="D214" s="36">
        <f>SUMIFS(СВЦЭМ!$F$39:$F$782,СВЦЭМ!$A$39:$A$782,$A214,СВЦЭМ!$B$39:$B$782,D$190)+'СЕТ СН'!$F$15</f>
        <v>268.85219353000002</v>
      </c>
      <c r="E214" s="36">
        <f>SUMIFS(СВЦЭМ!$F$39:$F$782,СВЦЭМ!$A$39:$A$782,$A214,СВЦЭМ!$B$39:$B$782,E$190)+'СЕТ СН'!$F$15</f>
        <v>269.08461663999998</v>
      </c>
      <c r="F214" s="36">
        <f>SUMIFS(СВЦЭМ!$F$39:$F$782,СВЦЭМ!$A$39:$A$782,$A214,СВЦЭМ!$B$39:$B$782,F$190)+'СЕТ СН'!$F$15</f>
        <v>269.03934564000002</v>
      </c>
      <c r="G214" s="36">
        <f>SUMIFS(СВЦЭМ!$F$39:$F$782,СВЦЭМ!$A$39:$A$782,$A214,СВЦЭМ!$B$39:$B$782,G$190)+'СЕТ СН'!$F$15</f>
        <v>268.76234335999999</v>
      </c>
      <c r="H214" s="36">
        <f>SUMIFS(СВЦЭМ!$F$39:$F$782,СВЦЭМ!$A$39:$A$782,$A214,СВЦЭМ!$B$39:$B$782,H$190)+'СЕТ СН'!$F$15</f>
        <v>266.27921879000002</v>
      </c>
      <c r="I214" s="36">
        <f>SUMIFS(СВЦЭМ!$F$39:$F$782,СВЦЭМ!$A$39:$A$782,$A214,СВЦЭМ!$B$39:$B$782,I$190)+'СЕТ СН'!$F$15</f>
        <v>256.21942266999997</v>
      </c>
      <c r="J214" s="36">
        <f>SUMIFS(СВЦЭМ!$F$39:$F$782,СВЦЭМ!$A$39:$A$782,$A214,СВЦЭМ!$B$39:$B$782,J$190)+'СЕТ СН'!$F$15</f>
        <v>255.27987972</v>
      </c>
      <c r="K214" s="36">
        <f>SUMIFS(СВЦЭМ!$F$39:$F$782,СВЦЭМ!$A$39:$A$782,$A214,СВЦЭМ!$B$39:$B$782,K$190)+'СЕТ СН'!$F$15</f>
        <v>251.45743852999999</v>
      </c>
      <c r="L214" s="36">
        <f>SUMIFS(СВЦЭМ!$F$39:$F$782,СВЦЭМ!$A$39:$A$782,$A214,СВЦЭМ!$B$39:$B$782,L$190)+'СЕТ СН'!$F$15</f>
        <v>244.06582946</v>
      </c>
      <c r="M214" s="36">
        <f>SUMIFS(СВЦЭМ!$F$39:$F$782,СВЦЭМ!$A$39:$A$782,$A214,СВЦЭМ!$B$39:$B$782,M$190)+'СЕТ СН'!$F$15</f>
        <v>243.75821973000001</v>
      </c>
      <c r="N214" s="36">
        <f>SUMIFS(СВЦЭМ!$F$39:$F$782,СВЦЭМ!$A$39:$A$782,$A214,СВЦЭМ!$B$39:$B$782,N$190)+'СЕТ СН'!$F$15</f>
        <v>244.82519782</v>
      </c>
      <c r="O214" s="36">
        <f>SUMIFS(СВЦЭМ!$F$39:$F$782,СВЦЭМ!$A$39:$A$782,$A214,СВЦЭМ!$B$39:$B$782,O$190)+'СЕТ СН'!$F$15</f>
        <v>245.75551973</v>
      </c>
      <c r="P214" s="36">
        <f>SUMIFS(СВЦЭМ!$F$39:$F$782,СВЦЭМ!$A$39:$A$782,$A214,СВЦЭМ!$B$39:$B$782,P$190)+'СЕТ СН'!$F$15</f>
        <v>246.99185141000001</v>
      </c>
      <c r="Q214" s="36">
        <f>SUMIFS(СВЦЭМ!$F$39:$F$782,СВЦЭМ!$A$39:$A$782,$A214,СВЦЭМ!$B$39:$B$782,Q$190)+'СЕТ СН'!$F$15</f>
        <v>246.39768391999999</v>
      </c>
      <c r="R214" s="36">
        <f>SUMIFS(СВЦЭМ!$F$39:$F$782,СВЦЭМ!$A$39:$A$782,$A214,СВЦЭМ!$B$39:$B$782,R$190)+'СЕТ СН'!$F$15</f>
        <v>246.60277983</v>
      </c>
      <c r="S214" s="36">
        <f>SUMIFS(СВЦЭМ!$F$39:$F$782,СВЦЭМ!$A$39:$A$782,$A214,СВЦЭМ!$B$39:$B$782,S$190)+'СЕТ СН'!$F$15</f>
        <v>240.71025080000001</v>
      </c>
      <c r="T214" s="36">
        <f>SUMIFS(СВЦЭМ!$F$39:$F$782,СВЦЭМ!$A$39:$A$782,$A214,СВЦЭМ!$B$39:$B$782,T$190)+'СЕТ СН'!$F$15</f>
        <v>239.51132895999999</v>
      </c>
      <c r="U214" s="36">
        <f>SUMIFS(СВЦЭМ!$F$39:$F$782,СВЦЭМ!$A$39:$A$782,$A214,СВЦЭМ!$B$39:$B$782,U$190)+'СЕТ СН'!$F$15</f>
        <v>237.78975231999999</v>
      </c>
      <c r="V214" s="36">
        <f>SUMIFS(СВЦЭМ!$F$39:$F$782,СВЦЭМ!$A$39:$A$782,$A214,СВЦЭМ!$B$39:$B$782,V$190)+'СЕТ СН'!$F$15</f>
        <v>239.46167783999999</v>
      </c>
      <c r="W214" s="36">
        <f>SUMIFS(СВЦЭМ!$F$39:$F$782,СВЦЭМ!$A$39:$A$782,$A214,СВЦЭМ!$B$39:$B$782,W$190)+'СЕТ СН'!$F$15</f>
        <v>239.64981327999999</v>
      </c>
      <c r="X214" s="36">
        <f>SUMIFS(СВЦЭМ!$F$39:$F$782,СВЦЭМ!$A$39:$A$782,$A214,СВЦЭМ!$B$39:$B$782,X$190)+'СЕТ СН'!$F$15</f>
        <v>246.80313493</v>
      </c>
      <c r="Y214" s="36">
        <f>SUMIFS(СВЦЭМ!$F$39:$F$782,СВЦЭМ!$A$39:$A$782,$A214,СВЦЭМ!$B$39:$B$782,Y$190)+'СЕТ СН'!$F$15</f>
        <v>243.35020610999999</v>
      </c>
    </row>
    <row r="215" spans="1:25" ht="15.75" x14ac:dyDescent="0.2">
      <c r="A215" s="35">
        <f t="shared" si="5"/>
        <v>45010</v>
      </c>
      <c r="B215" s="36">
        <f>SUMIFS(СВЦЭМ!$F$39:$F$782,СВЦЭМ!$A$39:$A$782,$A215,СВЦЭМ!$B$39:$B$782,B$190)+'СЕТ СН'!$F$15</f>
        <v>243.07341448</v>
      </c>
      <c r="C215" s="36">
        <f>SUMIFS(СВЦЭМ!$F$39:$F$782,СВЦЭМ!$A$39:$A$782,$A215,СВЦЭМ!$B$39:$B$782,C$190)+'СЕТ СН'!$F$15</f>
        <v>248.93005886</v>
      </c>
      <c r="D215" s="36">
        <f>SUMIFS(СВЦЭМ!$F$39:$F$782,СВЦЭМ!$A$39:$A$782,$A215,СВЦЭМ!$B$39:$B$782,D$190)+'СЕТ СН'!$F$15</f>
        <v>252.41988509000001</v>
      </c>
      <c r="E215" s="36">
        <f>SUMIFS(СВЦЭМ!$F$39:$F$782,СВЦЭМ!$A$39:$A$782,$A215,СВЦЭМ!$B$39:$B$782,E$190)+'СЕТ СН'!$F$15</f>
        <v>253.18882325999999</v>
      </c>
      <c r="F215" s="36">
        <f>SUMIFS(СВЦЭМ!$F$39:$F$782,СВЦЭМ!$A$39:$A$782,$A215,СВЦЭМ!$B$39:$B$782,F$190)+'СЕТ СН'!$F$15</f>
        <v>252.47681181999999</v>
      </c>
      <c r="G215" s="36">
        <f>SUMIFS(СВЦЭМ!$F$39:$F$782,СВЦЭМ!$A$39:$A$782,$A215,СВЦЭМ!$B$39:$B$782,G$190)+'СЕТ СН'!$F$15</f>
        <v>253.23022094000001</v>
      </c>
      <c r="H215" s="36">
        <f>SUMIFS(СВЦЭМ!$F$39:$F$782,СВЦЭМ!$A$39:$A$782,$A215,СВЦЭМ!$B$39:$B$782,H$190)+'СЕТ СН'!$F$15</f>
        <v>250.83213051999999</v>
      </c>
      <c r="I215" s="36">
        <f>SUMIFS(СВЦЭМ!$F$39:$F$782,СВЦЭМ!$A$39:$A$782,$A215,СВЦЭМ!$B$39:$B$782,I$190)+'СЕТ СН'!$F$15</f>
        <v>242.16143441</v>
      </c>
      <c r="J215" s="36">
        <f>SUMIFS(СВЦЭМ!$F$39:$F$782,СВЦЭМ!$A$39:$A$782,$A215,СВЦЭМ!$B$39:$B$782,J$190)+'СЕТ СН'!$F$15</f>
        <v>232.86204878999999</v>
      </c>
      <c r="K215" s="36">
        <f>SUMIFS(СВЦЭМ!$F$39:$F$782,СВЦЭМ!$A$39:$A$782,$A215,СВЦЭМ!$B$39:$B$782,K$190)+'СЕТ СН'!$F$15</f>
        <v>223.93093278000001</v>
      </c>
      <c r="L215" s="36">
        <f>SUMIFS(СВЦЭМ!$F$39:$F$782,СВЦЭМ!$A$39:$A$782,$A215,СВЦЭМ!$B$39:$B$782,L$190)+'СЕТ СН'!$F$15</f>
        <v>220.82020254</v>
      </c>
      <c r="M215" s="36">
        <f>SUMIFS(СВЦЭМ!$F$39:$F$782,СВЦЭМ!$A$39:$A$782,$A215,СВЦЭМ!$B$39:$B$782,M$190)+'СЕТ СН'!$F$15</f>
        <v>220.49506009999999</v>
      </c>
      <c r="N215" s="36">
        <f>SUMIFS(СВЦЭМ!$F$39:$F$782,СВЦЭМ!$A$39:$A$782,$A215,СВЦЭМ!$B$39:$B$782,N$190)+'СЕТ СН'!$F$15</f>
        <v>225.85368478000001</v>
      </c>
      <c r="O215" s="36">
        <f>SUMIFS(СВЦЭМ!$F$39:$F$782,СВЦЭМ!$A$39:$A$782,$A215,СВЦЭМ!$B$39:$B$782,O$190)+'СЕТ СН'!$F$15</f>
        <v>231.87527987000001</v>
      </c>
      <c r="P215" s="36">
        <f>SUMIFS(СВЦЭМ!$F$39:$F$782,СВЦЭМ!$A$39:$A$782,$A215,СВЦЭМ!$B$39:$B$782,P$190)+'СЕТ СН'!$F$15</f>
        <v>234.74793113000001</v>
      </c>
      <c r="Q215" s="36">
        <f>SUMIFS(СВЦЭМ!$F$39:$F$782,СВЦЭМ!$A$39:$A$782,$A215,СВЦЭМ!$B$39:$B$782,Q$190)+'СЕТ СН'!$F$15</f>
        <v>237.10070356</v>
      </c>
      <c r="R215" s="36">
        <f>SUMIFS(СВЦЭМ!$F$39:$F$782,СВЦЭМ!$A$39:$A$782,$A215,СВЦЭМ!$B$39:$B$782,R$190)+'СЕТ СН'!$F$15</f>
        <v>233.91503420999999</v>
      </c>
      <c r="S215" s="36">
        <f>SUMIFS(СВЦЭМ!$F$39:$F$782,СВЦЭМ!$A$39:$A$782,$A215,СВЦЭМ!$B$39:$B$782,S$190)+'СЕТ СН'!$F$15</f>
        <v>233.53303672999999</v>
      </c>
      <c r="T215" s="36">
        <f>SUMIFS(СВЦЭМ!$F$39:$F$782,СВЦЭМ!$A$39:$A$782,$A215,СВЦЭМ!$B$39:$B$782,T$190)+'СЕТ СН'!$F$15</f>
        <v>224.9332163</v>
      </c>
      <c r="U215" s="36">
        <f>SUMIFS(СВЦЭМ!$F$39:$F$782,СВЦЭМ!$A$39:$A$782,$A215,СВЦЭМ!$B$39:$B$782,U$190)+'СЕТ СН'!$F$15</f>
        <v>225.67420511</v>
      </c>
      <c r="V215" s="36">
        <f>SUMIFS(СВЦЭМ!$F$39:$F$782,СВЦЭМ!$A$39:$A$782,$A215,СВЦЭМ!$B$39:$B$782,V$190)+'СЕТ СН'!$F$15</f>
        <v>222.54907864</v>
      </c>
      <c r="W215" s="36">
        <f>SUMIFS(СВЦЭМ!$F$39:$F$782,СВЦЭМ!$A$39:$A$782,$A215,СВЦЭМ!$B$39:$B$782,W$190)+'СЕТ СН'!$F$15</f>
        <v>223.15002688999999</v>
      </c>
      <c r="X215" s="36">
        <f>SUMIFS(СВЦЭМ!$F$39:$F$782,СВЦЭМ!$A$39:$A$782,$A215,СВЦЭМ!$B$39:$B$782,X$190)+'СЕТ СН'!$F$15</f>
        <v>223.76675517000001</v>
      </c>
      <c r="Y215" s="36">
        <f>SUMIFS(СВЦЭМ!$F$39:$F$782,СВЦЭМ!$A$39:$A$782,$A215,СВЦЭМ!$B$39:$B$782,Y$190)+'СЕТ СН'!$F$15</f>
        <v>239.40252328</v>
      </c>
    </row>
    <row r="216" spans="1:25" ht="15.75" x14ac:dyDescent="0.2">
      <c r="A216" s="35">
        <f t="shared" si="5"/>
        <v>45011</v>
      </c>
      <c r="B216" s="36">
        <f>SUMIFS(СВЦЭМ!$F$39:$F$782,СВЦЭМ!$A$39:$A$782,$A216,СВЦЭМ!$B$39:$B$782,B$190)+'СЕТ СН'!$F$15</f>
        <v>246.25305492999999</v>
      </c>
      <c r="C216" s="36">
        <f>SUMIFS(СВЦЭМ!$F$39:$F$782,СВЦЭМ!$A$39:$A$782,$A216,СВЦЭМ!$B$39:$B$782,C$190)+'СЕТ СН'!$F$15</f>
        <v>252.63979892</v>
      </c>
      <c r="D216" s="36">
        <f>SUMIFS(СВЦЭМ!$F$39:$F$782,СВЦЭМ!$A$39:$A$782,$A216,СВЦЭМ!$B$39:$B$782,D$190)+'СЕТ СН'!$F$15</f>
        <v>256.19963911000002</v>
      </c>
      <c r="E216" s="36">
        <f>SUMIFS(СВЦЭМ!$F$39:$F$782,СВЦЭМ!$A$39:$A$782,$A216,СВЦЭМ!$B$39:$B$782,E$190)+'СЕТ СН'!$F$15</f>
        <v>255.30125515</v>
      </c>
      <c r="F216" s="36">
        <f>SUMIFS(СВЦЭМ!$F$39:$F$782,СВЦЭМ!$A$39:$A$782,$A216,СВЦЭМ!$B$39:$B$782,F$190)+'СЕТ СН'!$F$15</f>
        <v>256.80826401000002</v>
      </c>
      <c r="G216" s="36">
        <f>SUMIFS(СВЦЭМ!$F$39:$F$782,СВЦЭМ!$A$39:$A$782,$A216,СВЦЭМ!$B$39:$B$782,G$190)+'СЕТ СН'!$F$15</f>
        <v>255.15098724999999</v>
      </c>
      <c r="H216" s="36">
        <f>SUMIFS(СВЦЭМ!$F$39:$F$782,СВЦЭМ!$A$39:$A$782,$A216,СВЦЭМ!$B$39:$B$782,H$190)+'СЕТ СН'!$F$15</f>
        <v>253.26474242</v>
      </c>
      <c r="I216" s="36">
        <f>SUMIFS(СВЦЭМ!$F$39:$F$782,СВЦЭМ!$A$39:$A$782,$A216,СВЦЭМ!$B$39:$B$782,I$190)+'СЕТ СН'!$F$15</f>
        <v>249.08219428999999</v>
      </c>
      <c r="J216" s="36">
        <f>SUMIFS(СВЦЭМ!$F$39:$F$782,СВЦЭМ!$A$39:$A$782,$A216,СВЦЭМ!$B$39:$B$782,J$190)+'СЕТ СН'!$F$15</f>
        <v>243.86439798999999</v>
      </c>
      <c r="K216" s="36">
        <f>SUMIFS(СВЦЭМ!$F$39:$F$782,СВЦЭМ!$A$39:$A$782,$A216,СВЦЭМ!$B$39:$B$782,K$190)+'СЕТ СН'!$F$15</f>
        <v>235.45897045999999</v>
      </c>
      <c r="L216" s="36">
        <f>SUMIFS(СВЦЭМ!$F$39:$F$782,СВЦЭМ!$A$39:$A$782,$A216,СВЦЭМ!$B$39:$B$782,L$190)+'СЕТ СН'!$F$15</f>
        <v>231.97632318000001</v>
      </c>
      <c r="M216" s="36">
        <f>SUMIFS(СВЦЭМ!$F$39:$F$782,СВЦЭМ!$A$39:$A$782,$A216,СВЦЭМ!$B$39:$B$782,M$190)+'СЕТ СН'!$F$15</f>
        <v>231.93152255000001</v>
      </c>
      <c r="N216" s="36">
        <f>SUMIFS(СВЦЭМ!$F$39:$F$782,СВЦЭМ!$A$39:$A$782,$A216,СВЦЭМ!$B$39:$B$782,N$190)+'СЕТ СН'!$F$15</f>
        <v>237.16653543999999</v>
      </c>
      <c r="O216" s="36">
        <f>SUMIFS(СВЦЭМ!$F$39:$F$782,СВЦЭМ!$A$39:$A$782,$A216,СВЦЭМ!$B$39:$B$782,O$190)+'СЕТ СН'!$F$15</f>
        <v>242.91587695000001</v>
      </c>
      <c r="P216" s="36">
        <f>SUMIFS(СВЦЭМ!$F$39:$F$782,СВЦЭМ!$A$39:$A$782,$A216,СВЦЭМ!$B$39:$B$782,P$190)+'СЕТ СН'!$F$15</f>
        <v>244.7348169</v>
      </c>
      <c r="Q216" s="36">
        <f>SUMIFS(СВЦЭМ!$F$39:$F$782,СВЦЭМ!$A$39:$A$782,$A216,СВЦЭМ!$B$39:$B$782,Q$190)+'СЕТ СН'!$F$15</f>
        <v>246.48569276000001</v>
      </c>
      <c r="R216" s="36">
        <f>SUMIFS(СВЦЭМ!$F$39:$F$782,СВЦЭМ!$A$39:$A$782,$A216,СВЦЭМ!$B$39:$B$782,R$190)+'СЕТ СН'!$F$15</f>
        <v>244.41174432</v>
      </c>
      <c r="S216" s="36">
        <f>SUMIFS(СВЦЭМ!$F$39:$F$782,СВЦЭМ!$A$39:$A$782,$A216,СВЦЭМ!$B$39:$B$782,S$190)+'СЕТ СН'!$F$15</f>
        <v>240.98614343</v>
      </c>
      <c r="T216" s="36">
        <f>SUMIFS(СВЦЭМ!$F$39:$F$782,СВЦЭМ!$A$39:$A$782,$A216,СВЦЭМ!$B$39:$B$782,T$190)+'СЕТ СН'!$F$15</f>
        <v>238.11877638999999</v>
      </c>
      <c r="U216" s="36">
        <f>SUMIFS(СВЦЭМ!$F$39:$F$782,СВЦЭМ!$A$39:$A$782,$A216,СВЦЭМ!$B$39:$B$782,U$190)+'СЕТ СН'!$F$15</f>
        <v>232.99653333000001</v>
      </c>
      <c r="V216" s="36">
        <f>SUMIFS(СВЦЭМ!$F$39:$F$782,СВЦЭМ!$A$39:$A$782,$A216,СВЦЭМ!$B$39:$B$782,V$190)+'СЕТ СН'!$F$15</f>
        <v>228.68643098999999</v>
      </c>
      <c r="W216" s="36">
        <f>SUMIFS(СВЦЭМ!$F$39:$F$782,СВЦЭМ!$A$39:$A$782,$A216,СВЦЭМ!$B$39:$B$782,W$190)+'СЕТ СН'!$F$15</f>
        <v>230.08942848000001</v>
      </c>
      <c r="X216" s="36">
        <f>SUMIFS(СВЦЭМ!$F$39:$F$782,СВЦЭМ!$A$39:$A$782,$A216,СВЦЭМ!$B$39:$B$782,X$190)+'СЕТ СН'!$F$15</f>
        <v>233.57693795</v>
      </c>
      <c r="Y216" s="36">
        <f>SUMIFS(СВЦЭМ!$F$39:$F$782,СВЦЭМ!$A$39:$A$782,$A216,СВЦЭМ!$B$39:$B$782,Y$190)+'СЕТ СН'!$F$15</f>
        <v>240.13899642999999</v>
      </c>
    </row>
    <row r="217" spans="1:25" ht="15.75" x14ac:dyDescent="0.2">
      <c r="A217" s="35">
        <f t="shared" si="5"/>
        <v>45012</v>
      </c>
      <c r="B217" s="36">
        <f>SUMIFS(СВЦЭМ!$F$39:$F$782,СВЦЭМ!$A$39:$A$782,$A217,СВЦЭМ!$B$39:$B$782,B$190)+'СЕТ СН'!$F$15</f>
        <v>244.49062171</v>
      </c>
      <c r="C217" s="36">
        <f>SUMIFS(СВЦЭМ!$F$39:$F$782,СВЦЭМ!$A$39:$A$782,$A217,СВЦЭМ!$B$39:$B$782,C$190)+'СЕТ СН'!$F$15</f>
        <v>246.10934284999999</v>
      </c>
      <c r="D217" s="36">
        <f>SUMIFS(СВЦЭМ!$F$39:$F$782,СВЦЭМ!$A$39:$A$782,$A217,СВЦЭМ!$B$39:$B$782,D$190)+'СЕТ СН'!$F$15</f>
        <v>250.0000058</v>
      </c>
      <c r="E217" s="36">
        <f>SUMIFS(СВЦЭМ!$F$39:$F$782,СВЦЭМ!$A$39:$A$782,$A217,СВЦЭМ!$B$39:$B$782,E$190)+'СЕТ СН'!$F$15</f>
        <v>250.1014577</v>
      </c>
      <c r="F217" s="36">
        <f>SUMIFS(СВЦЭМ!$F$39:$F$782,СВЦЭМ!$A$39:$A$782,$A217,СВЦЭМ!$B$39:$B$782,F$190)+'СЕТ СН'!$F$15</f>
        <v>252.48160139999999</v>
      </c>
      <c r="G217" s="36">
        <f>SUMIFS(СВЦЭМ!$F$39:$F$782,СВЦЭМ!$A$39:$A$782,$A217,СВЦЭМ!$B$39:$B$782,G$190)+'СЕТ СН'!$F$15</f>
        <v>248.92459281000001</v>
      </c>
      <c r="H217" s="36">
        <f>SUMIFS(СВЦЭМ!$F$39:$F$782,СВЦЭМ!$A$39:$A$782,$A217,СВЦЭМ!$B$39:$B$782,H$190)+'СЕТ СН'!$F$15</f>
        <v>250.17666736000001</v>
      </c>
      <c r="I217" s="36">
        <f>SUMIFS(СВЦЭМ!$F$39:$F$782,СВЦЭМ!$A$39:$A$782,$A217,СВЦЭМ!$B$39:$B$782,I$190)+'СЕТ СН'!$F$15</f>
        <v>233.92921794</v>
      </c>
      <c r="J217" s="36">
        <f>SUMIFS(СВЦЭМ!$F$39:$F$782,СВЦЭМ!$A$39:$A$782,$A217,СВЦЭМ!$B$39:$B$782,J$190)+'СЕТ СН'!$F$15</f>
        <v>235.13196891999999</v>
      </c>
      <c r="K217" s="36">
        <f>SUMIFS(СВЦЭМ!$F$39:$F$782,СВЦЭМ!$A$39:$A$782,$A217,СВЦЭМ!$B$39:$B$782,K$190)+'СЕТ СН'!$F$15</f>
        <v>234.40295193</v>
      </c>
      <c r="L217" s="36">
        <f>SUMIFS(СВЦЭМ!$F$39:$F$782,СВЦЭМ!$A$39:$A$782,$A217,СВЦЭМ!$B$39:$B$782,L$190)+'СЕТ СН'!$F$15</f>
        <v>234.0366454</v>
      </c>
      <c r="M217" s="36">
        <f>SUMIFS(СВЦЭМ!$F$39:$F$782,СВЦЭМ!$A$39:$A$782,$A217,СВЦЭМ!$B$39:$B$782,M$190)+'СЕТ СН'!$F$15</f>
        <v>235.33406371000001</v>
      </c>
      <c r="N217" s="36">
        <f>SUMIFS(СВЦЭМ!$F$39:$F$782,СВЦЭМ!$A$39:$A$782,$A217,СВЦЭМ!$B$39:$B$782,N$190)+'СЕТ СН'!$F$15</f>
        <v>237.85945232</v>
      </c>
      <c r="O217" s="36">
        <f>SUMIFS(СВЦЭМ!$F$39:$F$782,СВЦЭМ!$A$39:$A$782,$A217,СВЦЭМ!$B$39:$B$782,O$190)+'СЕТ СН'!$F$15</f>
        <v>242.53487403</v>
      </c>
      <c r="P217" s="36">
        <f>SUMIFS(СВЦЭМ!$F$39:$F$782,СВЦЭМ!$A$39:$A$782,$A217,СВЦЭМ!$B$39:$B$782,P$190)+'СЕТ СН'!$F$15</f>
        <v>243.8994769</v>
      </c>
      <c r="Q217" s="36">
        <f>SUMIFS(СВЦЭМ!$F$39:$F$782,СВЦЭМ!$A$39:$A$782,$A217,СВЦЭМ!$B$39:$B$782,Q$190)+'СЕТ СН'!$F$15</f>
        <v>243.82813956999999</v>
      </c>
      <c r="R217" s="36">
        <f>SUMIFS(СВЦЭМ!$F$39:$F$782,СВЦЭМ!$A$39:$A$782,$A217,СВЦЭМ!$B$39:$B$782,R$190)+'СЕТ СН'!$F$15</f>
        <v>241.36906365999999</v>
      </c>
      <c r="S217" s="36">
        <f>SUMIFS(СВЦЭМ!$F$39:$F$782,СВЦЭМ!$A$39:$A$782,$A217,СВЦЭМ!$B$39:$B$782,S$190)+'СЕТ СН'!$F$15</f>
        <v>241.53456495</v>
      </c>
      <c r="T217" s="36">
        <f>SUMIFS(СВЦЭМ!$F$39:$F$782,СВЦЭМ!$A$39:$A$782,$A217,СВЦЭМ!$B$39:$B$782,T$190)+'СЕТ СН'!$F$15</f>
        <v>240.04089685</v>
      </c>
      <c r="U217" s="36">
        <f>SUMIFS(СВЦЭМ!$F$39:$F$782,СВЦЭМ!$A$39:$A$782,$A217,СВЦЭМ!$B$39:$B$782,U$190)+'СЕТ СН'!$F$15</f>
        <v>232.52081756000001</v>
      </c>
      <c r="V217" s="36">
        <f>SUMIFS(СВЦЭМ!$F$39:$F$782,СВЦЭМ!$A$39:$A$782,$A217,СВЦЭМ!$B$39:$B$782,V$190)+'СЕТ СН'!$F$15</f>
        <v>224.29020844999999</v>
      </c>
      <c r="W217" s="36">
        <f>SUMIFS(СВЦЭМ!$F$39:$F$782,СВЦЭМ!$A$39:$A$782,$A217,СВЦЭМ!$B$39:$B$782,W$190)+'СЕТ СН'!$F$15</f>
        <v>226.68206035</v>
      </c>
      <c r="X217" s="36">
        <f>SUMIFS(СВЦЭМ!$F$39:$F$782,СВЦЭМ!$A$39:$A$782,$A217,СВЦЭМ!$B$39:$B$782,X$190)+'СЕТ СН'!$F$15</f>
        <v>233.19532744</v>
      </c>
      <c r="Y217" s="36">
        <f>SUMIFS(СВЦЭМ!$F$39:$F$782,СВЦЭМ!$A$39:$A$782,$A217,СВЦЭМ!$B$39:$B$782,Y$190)+'СЕТ СН'!$F$15</f>
        <v>235.18617645</v>
      </c>
    </row>
    <row r="218" spans="1:25" ht="15.75" x14ac:dyDescent="0.2">
      <c r="A218" s="35">
        <f t="shared" si="5"/>
        <v>45013</v>
      </c>
      <c r="B218" s="36">
        <f>SUMIFS(СВЦЭМ!$F$39:$F$782,СВЦЭМ!$A$39:$A$782,$A218,СВЦЭМ!$B$39:$B$782,B$190)+'СЕТ СН'!$F$15</f>
        <v>224.69174179000001</v>
      </c>
      <c r="C218" s="36">
        <f>SUMIFS(СВЦЭМ!$F$39:$F$782,СВЦЭМ!$A$39:$A$782,$A218,СВЦЭМ!$B$39:$B$782,C$190)+'СЕТ СН'!$F$15</f>
        <v>229.53433856999999</v>
      </c>
      <c r="D218" s="36">
        <f>SUMIFS(СВЦЭМ!$F$39:$F$782,СВЦЭМ!$A$39:$A$782,$A218,СВЦЭМ!$B$39:$B$782,D$190)+'СЕТ СН'!$F$15</f>
        <v>236.09126775999999</v>
      </c>
      <c r="E218" s="36">
        <f>SUMIFS(СВЦЭМ!$F$39:$F$782,СВЦЭМ!$A$39:$A$782,$A218,СВЦЭМ!$B$39:$B$782,E$190)+'СЕТ СН'!$F$15</f>
        <v>238.0395761</v>
      </c>
      <c r="F218" s="36">
        <f>SUMIFS(СВЦЭМ!$F$39:$F$782,СВЦЭМ!$A$39:$A$782,$A218,СВЦЭМ!$B$39:$B$782,F$190)+'СЕТ СН'!$F$15</f>
        <v>237.87379233999999</v>
      </c>
      <c r="G218" s="36">
        <f>SUMIFS(СВЦЭМ!$F$39:$F$782,СВЦЭМ!$A$39:$A$782,$A218,СВЦЭМ!$B$39:$B$782,G$190)+'СЕТ СН'!$F$15</f>
        <v>237.00031501999999</v>
      </c>
      <c r="H218" s="36">
        <f>SUMIFS(СВЦЭМ!$F$39:$F$782,СВЦЭМ!$A$39:$A$782,$A218,СВЦЭМ!$B$39:$B$782,H$190)+'СЕТ СН'!$F$15</f>
        <v>227.78646261</v>
      </c>
      <c r="I218" s="36">
        <f>SUMIFS(СВЦЭМ!$F$39:$F$782,СВЦЭМ!$A$39:$A$782,$A218,СВЦЭМ!$B$39:$B$782,I$190)+'СЕТ СН'!$F$15</f>
        <v>220.28271715</v>
      </c>
      <c r="J218" s="36">
        <f>SUMIFS(СВЦЭМ!$F$39:$F$782,СВЦЭМ!$A$39:$A$782,$A218,СВЦЭМ!$B$39:$B$782,J$190)+'СЕТ СН'!$F$15</f>
        <v>223.46275994999999</v>
      </c>
      <c r="K218" s="36">
        <f>SUMIFS(СВЦЭМ!$F$39:$F$782,СВЦЭМ!$A$39:$A$782,$A218,СВЦЭМ!$B$39:$B$782,K$190)+'СЕТ СН'!$F$15</f>
        <v>220.50478545000001</v>
      </c>
      <c r="L218" s="36">
        <f>SUMIFS(СВЦЭМ!$F$39:$F$782,СВЦЭМ!$A$39:$A$782,$A218,СВЦЭМ!$B$39:$B$782,L$190)+'СЕТ СН'!$F$15</f>
        <v>220.01739051999999</v>
      </c>
      <c r="M218" s="36">
        <f>SUMIFS(СВЦЭМ!$F$39:$F$782,СВЦЭМ!$A$39:$A$782,$A218,СВЦЭМ!$B$39:$B$782,M$190)+'СЕТ СН'!$F$15</f>
        <v>218.17164887000001</v>
      </c>
      <c r="N218" s="36">
        <f>SUMIFS(СВЦЭМ!$F$39:$F$782,СВЦЭМ!$A$39:$A$782,$A218,СВЦЭМ!$B$39:$B$782,N$190)+'СЕТ СН'!$F$15</f>
        <v>219.07045364999999</v>
      </c>
      <c r="O218" s="36">
        <f>SUMIFS(СВЦЭМ!$F$39:$F$782,СВЦЭМ!$A$39:$A$782,$A218,СВЦЭМ!$B$39:$B$782,O$190)+'СЕТ СН'!$F$15</f>
        <v>221.92908127000001</v>
      </c>
      <c r="P218" s="36">
        <f>SUMIFS(СВЦЭМ!$F$39:$F$782,СВЦЭМ!$A$39:$A$782,$A218,СВЦЭМ!$B$39:$B$782,P$190)+'СЕТ СН'!$F$15</f>
        <v>223.38209985</v>
      </c>
      <c r="Q218" s="36">
        <f>SUMIFS(СВЦЭМ!$F$39:$F$782,СВЦЭМ!$A$39:$A$782,$A218,СВЦЭМ!$B$39:$B$782,Q$190)+'СЕТ СН'!$F$15</f>
        <v>225.21065153999999</v>
      </c>
      <c r="R218" s="36">
        <f>SUMIFS(СВЦЭМ!$F$39:$F$782,СВЦЭМ!$A$39:$A$782,$A218,СВЦЭМ!$B$39:$B$782,R$190)+'СЕТ СН'!$F$15</f>
        <v>224.75664237999999</v>
      </c>
      <c r="S218" s="36">
        <f>SUMIFS(СВЦЭМ!$F$39:$F$782,СВЦЭМ!$A$39:$A$782,$A218,СВЦЭМ!$B$39:$B$782,S$190)+'СЕТ СН'!$F$15</f>
        <v>223.54861346000001</v>
      </c>
      <c r="T218" s="36">
        <f>SUMIFS(СВЦЭМ!$F$39:$F$782,СВЦЭМ!$A$39:$A$782,$A218,СВЦЭМ!$B$39:$B$782,T$190)+'СЕТ СН'!$F$15</f>
        <v>220.88411963999999</v>
      </c>
      <c r="U218" s="36">
        <f>SUMIFS(СВЦЭМ!$F$39:$F$782,СВЦЭМ!$A$39:$A$782,$A218,СВЦЭМ!$B$39:$B$782,U$190)+'СЕТ СН'!$F$15</f>
        <v>214.65961419000001</v>
      </c>
      <c r="V218" s="36">
        <f>SUMIFS(СВЦЭМ!$F$39:$F$782,СВЦЭМ!$A$39:$A$782,$A218,СВЦЭМ!$B$39:$B$782,V$190)+'СЕТ СН'!$F$15</f>
        <v>214.32081561999999</v>
      </c>
      <c r="W218" s="36">
        <f>SUMIFS(СВЦЭМ!$F$39:$F$782,СВЦЭМ!$A$39:$A$782,$A218,СВЦЭМ!$B$39:$B$782,W$190)+'СЕТ СН'!$F$15</f>
        <v>214.40751700000001</v>
      </c>
      <c r="X218" s="36">
        <f>SUMIFS(СВЦЭМ!$F$39:$F$782,СВЦЭМ!$A$39:$A$782,$A218,СВЦЭМ!$B$39:$B$782,X$190)+'СЕТ СН'!$F$15</f>
        <v>218.36372596999999</v>
      </c>
      <c r="Y218" s="36">
        <f>SUMIFS(СВЦЭМ!$F$39:$F$782,СВЦЭМ!$A$39:$A$782,$A218,СВЦЭМ!$B$39:$B$782,Y$190)+'СЕТ СН'!$F$15</f>
        <v>223.06485014</v>
      </c>
    </row>
    <row r="219" spans="1:25" ht="15.75" x14ac:dyDescent="0.2">
      <c r="A219" s="35">
        <f t="shared" si="5"/>
        <v>45014</v>
      </c>
      <c r="B219" s="36">
        <f>SUMIFS(СВЦЭМ!$F$39:$F$782,СВЦЭМ!$A$39:$A$782,$A219,СВЦЭМ!$B$39:$B$782,B$190)+'СЕТ СН'!$F$15</f>
        <v>226.4123946</v>
      </c>
      <c r="C219" s="36">
        <f>SUMIFS(СВЦЭМ!$F$39:$F$782,СВЦЭМ!$A$39:$A$782,$A219,СВЦЭМ!$B$39:$B$782,C$190)+'СЕТ СН'!$F$15</f>
        <v>231.79755173000001</v>
      </c>
      <c r="D219" s="36">
        <f>SUMIFS(СВЦЭМ!$F$39:$F$782,СВЦЭМ!$A$39:$A$782,$A219,СВЦЭМ!$B$39:$B$782,D$190)+'СЕТ СН'!$F$15</f>
        <v>234.53746555999999</v>
      </c>
      <c r="E219" s="36">
        <f>SUMIFS(СВЦЭМ!$F$39:$F$782,СВЦЭМ!$A$39:$A$782,$A219,СВЦЭМ!$B$39:$B$782,E$190)+'СЕТ СН'!$F$15</f>
        <v>233.62321577</v>
      </c>
      <c r="F219" s="36">
        <f>SUMIFS(СВЦЭМ!$F$39:$F$782,СВЦЭМ!$A$39:$A$782,$A219,СВЦЭМ!$B$39:$B$782,F$190)+'СЕТ СН'!$F$15</f>
        <v>236.29015914999999</v>
      </c>
      <c r="G219" s="36">
        <f>SUMIFS(СВЦЭМ!$F$39:$F$782,СВЦЭМ!$A$39:$A$782,$A219,СВЦЭМ!$B$39:$B$782,G$190)+'СЕТ СН'!$F$15</f>
        <v>231.72449452999999</v>
      </c>
      <c r="H219" s="36">
        <f>SUMIFS(СВЦЭМ!$F$39:$F$782,СВЦЭМ!$A$39:$A$782,$A219,СВЦЭМ!$B$39:$B$782,H$190)+'СЕТ СН'!$F$15</f>
        <v>225.84270441999999</v>
      </c>
      <c r="I219" s="36">
        <f>SUMIFS(СВЦЭМ!$F$39:$F$782,СВЦЭМ!$A$39:$A$782,$A219,СВЦЭМ!$B$39:$B$782,I$190)+'СЕТ СН'!$F$15</f>
        <v>224.07042577999999</v>
      </c>
      <c r="J219" s="36">
        <f>SUMIFS(СВЦЭМ!$F$39:$F$782,СВЦЭМ!$A$39:$A$782,$A219,СВЦЭМ!$B$39:$B$782,J$190)+'СЕТ СН'!$F$15</f>
        <v>223.93759972000001</v>
      </c>
      <c r="K219" s="36">
        <f>SUMIFS(СВЦЭМ!$F$39:$F$782,СВЦЭМ!$A$39:$A$782,$A219,СВЦЭМ!$B$39:$B$782,K$190)+'СЕТ СН'!$F$15</f>
        <v>222.285898</v>
      </c>
      <c r="L219" s="36">
        <f>SUMIFS(СВЦЭМ!$F$39:$F$782,СВЦЭМ!$A$39:$A$782,$A219,СВЦЭМ!$B$39:$B$782,L$190)+'СЕТ СН'!$F$15</f>
        <v>222.50190198000001</v>
      </c>
      <c r="M219" s="36">
        <f>SUMIFS(СВЦЭМ!$F$39:$F$782,СВЦЭМ!$A$39:$A$782,$A219,СВЦЭМ!$B$39:$B$782,M$190)+'СЕТ СН'!$F$15</f>
        <v>227.49612807</v>
      </c>
      <c r="N219" s="36">
        <f>SUMIFS(СВЦЭМ!$F$39:$F$782,СВЦЭМ!$A$39:$A$782,$A219,СВЦЭМ!$B$39:$B$782,N$190)+'СЕТ СН'!$F$15</f>
        <v>233.89710930000001</v>
      </c>
      <c r="O219" s="36">
        <f>SUMIFS(СВЦЭМ!$F$39:$F$782,СВЦЭМ!$A$39:$A$782,$A219,СВЦЭМ!$B$39:$B$782,O$190)+'СЕТ СН'!$F$15</f>
        <v>236.23990506000001</v>
      </c>
      <c r="P219" s="36">
        <f>SUMIFS(СВЦЭМ!$F$39:$F$782,СВЦЭМ!$A$39:$A$782,$A219,СВЦЭМ!$B$39:$B$782,P$190)+'СЕТ СН'!$F$15</f>
        <v>233.70985164999999</v>
      </c>
      <c r="Q219" s="36">
        <f>SUMIFS(СВЦЭМ!$F$39:$F$782,СВЦЭМ!$A$39:$A$782,$A219,СВЦЭМ!$B$39:$B$782,Q$190)+'СЕТ СН'!$F$15</f>
        <v>235.54507022000001</v>
      </c>
      <c r="R219" s="36">
        <f>SUMIFS(СВЦЭМ!$F$39:$F$782,СВЦЭМ!$A$39:$A$782,$A219,СВЦЭМ!$B$39:$B$782,R$190)+'СЕТ СН'!$F$15</f>
        <v>234.96773704</v>
      </c>
      <c r="S219" s="36">
        <f>SUMIFS(СВЦЭМ!$F$39:$F$782,СВЦЭМ!$A$39:$A$782,$A219,СВЦЭМ!$B$39:$B$782,S$190)+'СЕТ СН'!$F$15</f>
        <v>234.08512274</v>
      </c>
      <c r="T219" s="36">
        <f>SUMIFS(СВЦЭМ!$F$39:$F$782,СВЦЭМ!$A$39:$A$782,$A219,СВЦЭМ!$B$39:$B$782,T$190)+'СЕТ СН'!$F$15</f>
        <v>227.28185615999999</v>
      </c>
      <c r="U219" s="36">
        <f>SUMIFS(СВЦЭМ!$F$39:$F$782,СВЦЭМ!$A$39:$A$782,$A219,СВЦЭМ!$B$39:$B$782,U$190)+'СЕТ СН'!$F$15</f>
        <v>221.38498820999999</v>
      </c>
      <c r="V219" s="36">
        <f>SUMIFS(СВЦЭМ!$F$39:$F$782,СВЦЭМ!$A$39:$A$782,$A219,СВЦЭМ!$B$39:$B$782,V$190)+'СЕТ СН'!$F$15</f>
        <v>216.62394083999999</v>
      </c>
      <c r="W219" s="36">
        <f>SUMIFS(СВЦЭМ!$F$39:$F$782,СВЦЭМ!$A$39:$A$782,$A219,СВЦЭМ!$B$39:$B$782,W$190)+'СЕТ СН'!$F$15</f>
        <v>216.40455752</v>
      </c>
      <c r="X219" s="36">
        <f>SUMIFS(СВЦЭМ!$F$39:$F$782,СВЦЭМ!$A$39:$A$782,$A219,СВЦЭМ!$B$39:$B$782,X$190)+'СЕТ СН'!$F$15</f>
        <v>220.09822966999999</v>
      </c>
      <c r="Y219" s="36">
        <f>SUMIFS(СВЦЭМ!$F$39:$F$782,СВЦЭМ!$A$39:$A$782,$A219,СВЦЭМ!$B$39:$B$782,Y$190)+'СЕТ СН'!$F$15</f>
        <v>219.86314182000001</v>
      </c>
    </row>
    <row r="220" spans="1:25" ht="15.75" x14ac:dyDescent="0.2">
      <c r="A220" s="35">
        <f t="shared" si="5"/>
        <v>45015</v>
      </c>
      <c r="B220" s="36">
        <f>SUMIFS(СВЦЭМ!$F$39:$F$782,СВЦЭМ!$A$39:$A$782,$A220,СВЦЭМ!$B$39:$B$782,B$190)+'СЕТ СН'!$F$15</f>
        <v>212.95680315000001</v>
      </c>
      <c r="C220" s="36">
        <f>SUMIFS(СВЦЭМ!$F$39:$F$782,СВЦЭМ!$A$39:$A$782,$A220,СВЦЭМ!$B$39:$B$782,C$190)+'СЕТ СН'!$F$15</f>
        <v>221.80772562000001</v>
      </c>
      <c r="D220" s="36">
        <f>SUMIFS(СВЦЭМ!$F$39:$F$782,СВЦЭМ!$A$39:$A$782,$A220,СВЦЭМ!$B$39:$B$782,D$190)+'СЕТ СН'!$F$15</f>
        <v>222.96793905000001</v>
      </c>
      <c r="E220" s="36">
        <f>SUMIFS(СВЦЭМ!$F$39:$F$782,СВЦЭМ!$A$39:$A$782,$A220,СВЦЭМ!$B$39:$B$782,E$190)+'СЕТ СН'!$F$15</f>
        <v>222.73107203999999</v>
      </c>
      <c r="F220" s="36">
        <f>SUMIFS(СВЦЭМ!$F$39:$F$782,СВЦЭМ!$A$39:$A$782,$A220,СВЦЭМ!$B$39:$B$782,F$190)+'СЕТ СН'!$F$15</f>
        <v>222.60842105</v>
      </c>
      <c r="G220" s="36">
        <f>SUMIFS(СВЦЭМ!$F$39:$F$782,СВЦЭМ!$A$39:$A$782,$A220,СВЦЭМ!$B$39:$B$782,G$190)+'СЕТ СН'!$F$15</f>
        <v>217.69718553999999</v>
      </c>
      <c r="H220" s="36">
        <f>SUMIFS(СВЦЭМ!$F$39:$F$782,СВЦЭМ!$A$39:$A$782,$A220,СВЦЭМ!$B$39:$B$782,H$190)+'СЕТ СН'!$F$15</f>
        <v>216.29012617000001</v>
      </c>
      <c r="I220" s="36">
        <f>SUMIFS(СВЦЭМ!$F$39:$F$782,СВЦЭМ!$A$39:$A$782,$A220,СВЦЭМ!$B$39:$B$782,I$190)+'СЕТ СН'!$F$15</f>
        <v>209.34415745000001</v>
      </c>
      <c r="J220" s="36">
        <f>SUMIFS(СВЦЭМ!$F$39:$F$782,СВЦЭМ!$A$39:$A$782,$A220,СВЦЭМ!$B$39:$B$782,J$190)+'СЕТ СН'!$F$15</f>
        <v>204.99479861</v>
      </c>
      <c r="K220" s="36">
        <f>SUMIFS(СВЦЭМ!$F$39:$F$782,СВЦЭМ!$A$39:$A$782,$A220,СВЦЭМ!$B$39:$B$782,K$190)+'СЕТ СН'!$F$15</f>
        <v>201.15103511000001</v>
      </c>
      <c r="L220" s="36">
        <f>SUMIFS(СВЦЭМ!$F$39:$F$782,СВЦЭМ!$A$39:$A$782,$A220,СВЦЭМ!$B$39:$B$782,L$190)+'СЕТ СН'!$F$15</f>
        <v>202.2494188</v>
      </c>
      <c r="M220" s="36">
        <f>SUMIFS(СВЦЭМ!$F$39:$F$782,СВЦЭМ!$A$39:$A$782,$A220,СВЦЭМ!$B$39:$B$782,M$190)+'СЕТ СН'!$F$15</f>
        <v>207.15217865</v>
      </c>
      <c r="N220" s="36">
        <f>SUMIFS(СВЦЭМ!$F$39:$F$782,СВЦЭМ!$A$39:$A$782,$A220,СВЦЭМ!$B$39:$B$782,N$190)+'СЕТ СН'!$F$15</f>
        <v>211.86602429000001</v>
      </c>
      <c r="O220" s="36">
        <f>SUMIFS(СВЦЭМ!$F$39:$F$782,СВЦЭМ!$A$39:$A$782,$A220,СВЦЭМ!$B$39:$B$782,O$190)+'СЕТ СН'!$F$15</f>
        <v>215.11063784999999</v>
      </c>
      <c r="P220" s="36">
        <f>SUMIFS(СВЦЭМ!$F$39:$F$782,СВЦЭМ!$A$39:$A$782,$A220,СВЦЭМ!$B$39:$B$782,P$190)+'СЕТ СН'!$F$15</f>
        <v>217.07048972000001</v>
      </c>
      <c r="Q220" s="36">
        <f>SUMIFS(СВЦЭМ!$F$39:$F$782,СВЦЭМ!$A$39:$A$782,$A220,СВЦЭМ!$B$39:$B$782,Q$190)+'СЕТ СН'!$F$15</f>
        <v>217.88752851999999</v>
      </c>
      <c r="R220" s="36">
        <f>SUMIFS(СВЦЭМ!$F$39:$F$782,СВЦЭМ!$A$39:$A$782,$A220,СВЦЭМ!$B$39:$B$782,R$190)+'СЕТ СН'!$F$15</f>
        <v>217.74896323999999</v>
      </c>
      <c r="S220" s="36">
        <f>SUMIFS(СВЦЭМ!$F$39:$F$782,СВЦЭМ!$A$39:$A$782,$A220,СВЦЭМ!$B$39:$B$782,S$190)+'СЕТ СН'!$F$15</f>
        <v>214.39436240000001</v>
      </c>
      <c r="T220" s="36">
        <f>SUMIFS(СВЦЭМ!$F$39:$F$782,СВЦЭМ!$A$39:$A$782,$A220,СВЦЭМ!$B$39:$B$782,T$190)+'СЕТ СН'!$F$15</f>
        <v>209.08959045</v>
      </c>
      <c r="U220" s="36">
        <f>SUMIFS(СВЦЭМ!$F$39:$F$782,СВЦЭМ!$A$39:$A$782,$A220,СВЦЭМ!$B$39:$B$782,U$190)+'СЕТ СН'!$F$15</f>
        <v>207.89909028</v>
      </c>
      <c r="V220" s="36">
        <f>SUMIFS(СВЦЭМ!$F$39:$F$782,СВЦЭМ!$A$39:$A$782,$A220,СВЦЭМ!$B$39:$B$782,V$190)+'СЕТ СН'!$F$15</f>
        <v>203.21788857000001</v>
      </c>
      <c r="W220" s="36">
        <f>SUMIFS(СВЦЭМ!$F$39:$F$782,СВЦЭМ!$A$39:$A$782,$A220,СВЦЭМ!$B$39:$B$782,W$190)+'СЕТ СН'!$F$15</f>
        <v>202.54979370999999</v>
      </c>
      <c r="X220" s="36">
        <f>SUMIFS(СВЦЭМ!$F$39:$F$782,СВЦЭМ!$A$39:$A$782,$A220,СВЦЭМ!$B$39:$B$782,X$190)+'СЕТ СН'!$F$15</f>
        <v>206.39185198999999</v>
      </c>
      <c r="Y220" s="36">
        <f>SUMIFS(СВЦЭМ!$F$39:$F$782,СВЦЭМ!$A$39:$A$782,$A220,СВЦЭМ!$B$39:$B$782,Y$190)+'СЕТ СН'!$F$15</f>
        <v>211.15597575999999</v>
      </c>
    </row>
    <row r="221" spans="1:25" ht="15.75" x14ac:dyDescent="0.2">
      <c r="A221" s="35">
        <f t="shared" si="5"/>
        <v>45016</v>
      </c>
      <c r="B221" s="36">
        <f>SUMIFS(СВЦЭМ!$F$39:$F$782,СВЦЭМ!$A$39:$A$782,$A221,СВЦЭМ!$B$39:$B$782,B$190)+'СЕТ СН'!$F$15</f>
        <v>220.65777833999999</v>
      </c>
      <c r="C221" s="36">
        <f>SUMIFS(СВЦЭМ!$F$39:$F$782,СВЦЭМ!$A$39:$A$782,$A221,СВЦЭМ!$B$39:$B$782,C$190)+'СЕТ СН'!$F$15</f>
        <v>214.56427554000001</v>
      </c>
      <c r="D221" s="36">
        <f>SUMIFS(СВЦЭМ!$F$39:$F$782,СВЦЭМ!$A$39:$A$782,$A221,СВЦЭМ!$B$39:$B$782,D$190)+'СЕТ СН'!$F$15</f>
        <v>228.61000727999999</v>
      </c>
      <c r="E221" s="36">
        <f>SUMIFS(СВЦЭМ!$F$39:$F$782,СВЦЭМ!$A$39:$A$782,$A221,СВЦЭМ!$B$39:$B$782,E$190)+'СЕТ СН'!$F$15</f>
        <v>227.84401872999999</v>
      </c>
      <c r="F221" s="36">
        <f>SUMIFS(СВЦЭМ!$F$39:$F$782,СВЦЭМ!$A$39:$A$782,$A221,СВЦЭМ!$B$39:$B$782,F$190)+'СЕТ СН'!$F$15</f>
        <v>228.41547675000001</v>
      </c>
      <c r="G221" s="36">
        <f>SUMIFS(СВЦЭМ!$F$39:$F$782,СВЦЭМ!$A$39:$A$782,$A221,СВЦЭМ!$B$39:$B$782,G$190)+'СЕТ СН'!$F$15</f>
        <v>226.11475633000001</v>
      </c>
      <c r="H221" s="36">
        <f>SUMIFS(СВЦЭМ!$F$39:$F$782,СВЦЭМ!$A$39:$A$782,$A221,СВЦЭМ!$B$39:$B$782,H$190)+'СЕТ СН'!$F$15</f>
        <v>224.67842139999999</v>
      </c>
      <c r="I221" s="36">
        <f>SUMIFS(СВЦЭМ!$F$39:$F$782,СВЦЭМ!$A$39:$A$782,$A221,СВЦЭМ!$B$39:$B$782,I$190)+'СЕТ СН'!$F$15</f>
        <v>215.46506826999999</v>
      </c>
      <c r="J221" s="36">
        <f>SUMIFS(СВЦЭМ!$F$39:$F$782,СВЦЭМ!$A$39:$A$782,$A221,СВЦЭМ!$B$39:$B$782,J$190)+'СЕТ СН'!$F$15</f>
        <v>212.34306189</v>
      </c>
      <c r="K221" s="36">
        <f>SUMIFS(СВЦЭМ!$F$39:$F$782,СВЦЭМ!$A$39:$A$782,$A221,СВЦЭМ!$B$39:$B$782,K$190)+'СЕТ СН'!$F$15</f>
        <v>208.03625640999999</v>
      </c>
      <c r="L221" s="36">
        <f>SUMIFS(СВЦЭМ!$F$39:$F$782,СВЦЭМ!$A$39:$A$782,$A221,СВЦЭМ!$B$39:$B$782,L$190)+'СЕТ СН'!$F$15</f>
        <v>204.30231079000001</v>
      </c>
      <c r="M221" s="36">
        <f>SUMIFS(СВЦЭМ!$F$39:$F$782,СВЦЭМ!$A$39:$A$782,$A221,СВЦЭМ!$B$39:$B$782,M$190)+'СЕТ СН'!$F$15</f>
        <v>203.00554392999999</v>
      </c>
      <c r="N221" s="36">
        <f>SUMIFS(СВЦЭМ!$F$39:$F$782,СВЦЭМ!$A$39:$A$782,$A221,СВЦЭМ!$B$39:$B$782,N$190)+'СЕТ СН'!$F$15</f>
        <v>208.44681032</v>
      </c>
      <c r="O221" s="36">
        <f>SUMIFS(СВЦЭМ!$F$39:$F$782,СВЦЭМ!$A$39:$A$782,$A221,СВЦЭМ!$B$39:$B$782,O$190)+'СЕТ СН'!$F$15</f>
        <v>212.04837223000001</v>
      </c>
      <c r="P221" s="36">
        <f>SUMIFS(СВЦЭМ!$F$39:$F$782,СВЦЭМ!$A$39:$A$782,$A221,СВЦЭМ!$B$39:$B$782,P$190)+'СЕТ СН'!$F$15</f>
        <v>214.41072564000001</v>
      </c>
      <c r="Q221" s="36">
        <f>SUMIFS(СВЦЭМ!$F$39:$F$782,СВЦЭМ!$A$39:$A$782,$A221,СВЦЭМ!$B$39:$B$782,Q$190)+'СЕТ СН'!$F$15</f>
        <v>213.68235293000001</v>
      </c>
      <c r="R221" s="36">
        <f>SUMIFS(СВЦЭМ!$F$39:$F$782,СВЦЭМ!$A$39:$A$782,$A221,СВЦЭМ!$B$39:$B$782,R$190)+'СЕТ СН'!$F$15</f>
        <v>212.19599269</v>
      </c>
      <c r="S221" s="36">
        <f>SUMIFS(СВЦЭМ!$F$39:$F$782,СВЦЭМ!$A$39:$A$782,$A221,СВЦЭМ!$B$39:$B$782,S$190)+'СЕТ СН'!$F$15</f>
        <v>209.76610869000001</v>
      </c>
      <c r="T221" s="36">
        <f>SUMIFS(СВЦЭМ!$F$39:$F$782,СВЦЭМ!$A$39:$A$782,$A221,СВЦЭМ!$B$39:$B$782,T$190)+'СЕТ СН'!$F$15</f>
        <v>205.68280289</v>
      </c>
      <c r="U221" s="36">
        <f>SUMIFS(СВЦЭМ!$F$39:$F$782,СВЦЭМ!$A$39:$A$782,$A221,СВЦЭМ!$B$39:$B$782,U$190)+'СЕТ СН'!$F$15</f>
        <v>203.43442952000001</v>
      </c>
      <c r="V221" s="36">
        <f>SUMIFS(СВЦЭМ!$F$39:$F$782,СВЦЭМ!$A$39:$A$782,$A221,СВЦЭМ!$B$39:$B$782,V$190)+'СЕТ СН'!$F$15</f>
        <v>198.89408519</v>
      </c>
      <c r="W221" s="36">
        <f>SUMIFS(СВЦЭМ!$F$39:$F$782,СВЦЭМ!$A$39:$A$782,$A221,СВЦЭМ!$B$39:$B$782,W$190)+'СЕТ СН'!$F$15</f>
        <v>198.33782355</v>
      </c>
      <c r="X221" s="36">
        <f>SUMIFS(СВЦЭМ!$F$39:$F$782,СВЦЭМ!$A$39:$A$782,$A221,СВЦЭМ!$B$39:$B$782,X$190)+'СЕТ СН'!$F$15</f>
        <v>203.50129777000001</v>
      </c>
      <c r="Y221" s="36">
        <f>SUMIFS(СВЦЭМ!$F$39:$F$782,СВЦЭМ!$A$39:$A$782,$A221,СВЦЭМ!$B$39:$B$782,Y$190)+'СЕТ СН'!$F$15</f>
        <v>201.75260279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9"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0"/>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3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01.03.2023</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44987</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44988</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44989</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44990</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44991</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44992</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44993</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44994</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44995</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44996</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44997</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44998</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44999</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45000</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45001</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45002</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45003</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45004</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45005</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45006</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45007</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45008</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45009</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45010</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45011</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45012</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45013</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45014</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45015</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45016</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9"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0"/>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3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01.03.2023</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44987</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44988</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44989</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44990</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44991</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44992</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44993</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44994</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44995</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44996</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44997</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44998</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44999</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45000</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45001</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45002</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45003</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45004</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45005</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45006</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45007</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45008</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45009</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45010</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45011</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45012</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45013</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45014</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45015</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45016</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01.03.2023</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44987</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44988</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44989</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44990</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44991</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44992</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44993</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44994</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44995</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44996</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44997</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44998</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44999</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45000</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45001</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45002</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45003</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45004</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45005</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45006</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45007</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45008</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45009</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45010</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45011</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45012</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45013</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45014</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45015</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45016</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9"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0"/>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3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01.03.2023</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44987</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44988</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44989</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44990</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44991</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44992</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44993</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44994</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44995</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44996</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44997</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44998</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44999</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45000</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45001</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45002</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45003</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45004</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45005</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45006</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45007</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45008</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45009</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45010</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45011</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45012</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45013</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45014</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45015</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45016</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9"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0"/>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3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01.03.2023</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44987</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44988</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44989</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44990</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44991</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44992</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44993</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44994</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44995</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44996</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44997</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44998</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44999</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45000</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45001</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45002</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45003</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45004</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45005</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45006</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45007</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45008</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45009</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45010</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45011</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45012</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45013</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45014</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45015</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45016</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9"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0"/>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3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01.03.2023</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44987</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44988</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44989</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44990</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44991</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44992</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44993</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44994</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44995</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44996</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44997</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44998</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44999</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45000</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45001</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45002</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45003</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45004</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45005</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45006</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45007</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45008</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45009</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45010</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45011</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45012</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45013</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45014</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45015</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45016</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0</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40" t="s">
        <v>74</v>
      </c>
      <c r="B437" s="140"/>
      <c r="C437" s="140"/>
      <c r="D437" s="140"/>
      <c r="E437" s="140"/>
      <c r="F437" s="140"/>
      <c r="G437" s="140"/>
      <c r="H437" s="140"/>
      <c r="I437" s="140"/>
      <c r="J437" s="140"/>
      <c r="K437" s="140"/>
      <c r="L437" s="140"/>
      <c r="M437" s="140"/>
      <c r="N437" s="141" t="s">
        <v>29</v>
      </c>
      <c r="O437" s="141"/>
      <c r="P437" s="141"/>
      <c r="Q437" s="141"/>
      <c r="R437" s="141"/>
      <c r="S437" s="141"/>
      <c r="T437" s="141"/>
      <c r="U437" s="141"/>
      <c r="V437" s="47"/>
      <c r="W437" s="47"/>
      <c r="X437" s="47"/>
      <c r="Y437" s="47"/>
    </row>
    <row r="438" spans="1:26" ht="15.75" x14ac:dyDescent="0.25">
      <c r="A438" s="140"/>
      <c r="B438" s="140"/>
      <c r="C438" s="140"/>
      <c r="D438" s="140"/>
      <c r="E438" s="140"/>
      <c r="F438" s="140"/>
      <c r="G438" s="140"/>
      <c r="H438" s="140"/>
      <c r="I438" s="140"/>
      <c r="J438" s="140"/>
      <c r="K438" s="140"/>
      <c r="L438" s="140"/>
      <c r="M438" s="140"/>
      <c r="N438" s="142" t="s">
        <v>0</v>
      </c>
      <c r="O438" s="142"/>
      <c r="P438" s="142" t="s">
        <v>1</v>
      </c>
      <c r="Q438" s="142"/>
      <c r="R438" s="142" t="s">
        <v>2</v>
      </c>
      <c r="S438" s="142"/>
      <c r="T438" s="142" t="s">
        <v>3</v>
      </c>
      <c r="U438" s="142"/>
    </row>
    <row r="439" spans="1:26" ht="15.75" x14ac:dyDescent="0.25">
      <c r="A439" s="140"/>
      <c r="B439" s="140"/>
      <c r="C439" s="140"/>
      <c r="D439" s="140"/>
      <c r="E439" s="140"/>
      <c r="F439" s="140"/>
      <c r="G439" s="140"/>
      <c r="H439" s="140"/>
      <c r="I439" s="140"/>
      <c r="J439" s="140"/>
      <c r="K439" s="140"/>
      <c r="L439" s="140"/>
      <c r="M439" s="140"/>
      <c r="N439" s="143">
        <f>СВЦЭМ!$D$12+'СЕТ СН'!$F$13-'СЕТ СН'!$F$25</f>
        <v>744826.29828929401</v>
      </c>
      <c r="O439" s="144"/>
      <c r="P439" s="143">
        <f>СВЦЭМ!$D$12+'СЕТ СН'!$F$13-'СЕТ СН'!$G$25</f>
        <v>744826.29828929401</v>
      </c>
      <c r="Q439" s="144"/>
      <c r="R439" s="143">
        <f>СВЦЭМ!$D$12+'СЕТ СН'!$F$13-'СЕТ СН'!$H$25</f>
        <v>744826.29828929401</v>
      </c>
      <c r="S439" s="144"/>
      <c r="T439" s="143">
        <f>СВЦЭМ!$D$12+'СЕТ СН'!$F$13-'СЕТ СН'!$I$25</f>
        <v>744826.29828929401</v>
      </c>
      <c r="U439" s="14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8" t="s">
        <v>42</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32.25" customHeight="1" x14ac:dyDescent="0.2">
      <c r="A4" s="128" t="s">
        <v>81</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9"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01.03.2023</v>
      </c>
      <c r="B12" s="36">
        <f>SUMIFS(СВЦЭМ!$D$39:$D$782,СВЦЭМ!$A$39:$A$782,$A12,СВЦЭМ!$B$39:$B$782,B$11)+'СЕТ СН'!$F$14+СВЦЭМ!$D$10+'СЕТ СН'!$F$8*'СЕТ СН'!$F$9-'СЕТ СН'!$F$26</f>
        <v>2337.1039190500005</v>
      </c>
      <c r="C12" s="36">
        <f>SUMIFS(СВЦЭМ!$D$39:$D$782,СВЦЭМ!$A$39:$A$782,$A12,СВЦЭМ!$B$39:$B$782,C$11)+'СЕТ СН'!$F$14+СВЦЭМ!$D$10+'СЕТ СН'!$F$8*'СЕТ СН'!$F$9-'СЕТ СН'!$F$26</f>
        <v>2382.99017499</v>
      </c>
      <c r="D12" s="36">
        <f>SUMIFS(СВЦЭМ!$D$39:$D$782,СВЦЭМ!$A$39:$A$782,$A12,СВЦЭМ!$B$39:$B$782,D$11)+'СЕТ СН'!$F$14+СВЦЭМ!$D$10+'СЕТ СН'!$F$8*'СЕТ СН'!$F$9-'СЕТ СН'!$F$26</f>
        <v>2403.1891873300001</v>
      </c>
      <c r="E12" s="36">
        <f>SUMIFS(СВЦЭМ!$D$39:$D$782,СВЦЭМ!$A$39:$A$782,$A12,СВЦЭМ!$B$39:$B$782,E$11)+'СЕТ СН'!$F$14+СВЦЭМ!$D$10+'СЕТ СН'!$F$8*'СЕТ СН'!$F$9-'СЕТ СН'!$F$26</f>
        <v>2415.2471682599999</v>
      </c>
      <c r="F12" s="36">
        <f>SUMIFS(СВЦЭМ!$D$39:$D$782,СВЦЭМ!$A$39:$A$782,$A12,СВЦЭМ!$B$39:$B$782,F$11)+'СЕТ СН'!$F$14+СВЦЭМ!$D$10+'СЕТ СН'!$F$8*'СЕТ СН'!$F$9-'СЕТ СН'!$F$26</f>
        <v>2415.4322424700003</v>
      </c>
      <c r="G12" s="36">
        <f>SUMIFS(СВЦЭМ!$D$39:$D$782,СВЦЭМ!$A$39:$A$782,$A12,СВЦЭМ!$B$39:$B$782,G$11)+'СЕТ СН'!$F$14+СВЦЭМ!$D$10+'СЕТ СН'!$F$8*'СЕТ СН'!$F$9-'СЕТ СН'!$F$26</f>
        <v>2386.4571595799998</v>
      </c>
      <c r="H12" s="36">
        <f>SUMIFS(СВЦЭМ!$D$39:$D$782,СВЦЭМ!$A$39:$A$782,$A12,СВЦЭМ!$B$39:$B$782,H$11)+'СЕТ СН'!$F$14+СВЦЭМ!$D$10+'СЕТ СН'!$F$8*'СЕТ СН'!$F$9-'СЕТ СН'!$F$26</f>
        <v>2357.7344071099997</v>
      </c>
      <c r="I12" s="36">
        <f>SUMIFS(СВЦЭМ!$D$39:$D$782,СВЦЭМ!$A$39:$A$782,$A12,СВЦЭМ!$B$39:$B$782,I$11)+'СЕТ СН'!$F$14+СВЦЭМ!$D$10+'СЕТ СН'!$F$8*'СЕТ СН'!$F$9-'СЕТ СН'!$F$26</f>
        <v>2300.2733606000002</v>
      </c>
      <c r="J12" s="36">
        <f>SUMIFS(СВЦЭМ!$D$39:$D$782,СВЦЭМ!$A$39:$A$782,$A12,СВЦЭМ!$B$39:$B$782,J$11)+'СЕТ СН'!$F$14+СВЦЭМ!$D$10+'СЕТ СН'!$F$8*'СЕТ СН'!$F$9-'СЕТ СН'!$F$26</f>
        <v>2288.15836197</v>
      </c>
      <c r="K12" s="36">
        <f>SUMIFS(СВЦЭМ!$D$39:$D$782,СВЦЭМ!$A$39:$A$782,$A12,СВЦЭМ!$B$39:$B$782,K$11)+'СЕТ СН'!$F$14+СВЦЭМ!$D$10+'СЕТ СН'!$F$8*'СЕТ СН'!$F$9-'СЕТ СН'!$F$26</f>
        <v>2213.1519189800001</v>
      </c>
      <c r="L12" s="36">
        <f>SUMIFS(СВЦЭМ!$D$39:$D$782,СВЦЭМ!$A$39:$A$782,$A12,СВЦЭМ!$B$39:$B$782,L$11)+'СЕТ СН'!$F$14+СВЦЭМ!$D$10+'СЕТ СН'!$F$8*'СЕТ СН'!$F$9-'СЕТ СН'!$F$26</f>
        <v>2235.12404165</v>
      </c>
      <c r="M12" s="36">
        <f>SUMIFS(СВЦЭМ!$D$39:$D$782,СВЦЭМ!$A$39:$A$782,$A12,СВЦЭМ!$B$39:$B$782,M$11)+'СЕТ СН'!$F$14+СВЦЭМ!$D$10+'СЕТ СН'!$F$8*'СЕТ СН'!$F$9-'СЕТ СН'!$F$26</f>
        <v>2250.7831236100001</v>
      </c>
      <c r="N12" s="36">
        <f>SUMIFS(СВЦЭМ!$D$39:$D$782,СВЦЭМ!$A$39:$A$782,$A12,СВЦЭМ!$B$39:$B$782,N$11)+'СЕТ СН'!$F$14+СВЦЭМ!$D$10+'СЕТ СН'!$F$8*'СЕТ СН'!$F$9-'СЕТ СН'!$F$26</f>
        <v>2281.5264894100001</v>
      </c>
      <c r="O12" s="36">
        <f>SUMIFS(СВЦЭМ!$D$39:$D$782,СВЦЭМ!$A$39:$A$782,$A12,СВЦЭМ!$B$39:$B$782,O$11)+'СЕТ СН'!$F$14+СВЦЭМ!$D$10+'СЕТ СН'!$F$8*'СЕТ СН'!$F$9-'СЕТ СН'!$F$26</f>
        <v>2293.4291228100001</v>
      </c>
      <c r="P12" s="36">
        <f>SUMIFS(СВЦЭМ!$D$39:$D$782,СВЦЭМ!$A$39:$A$782,$A12,СВЦЭМ!$B$39:$B$782,P$11)+'СЕТ СН'!$F$14+СВЦЭМ!$D$10+'СЕТ СН'!$F$8*'СЕТ СН'!$F$9-'СЕТ СН'!$F$26</f>
        <v>2305.3521738299996</v>
      </c>
      <c r="Q12" s="36">
        <f>SUMIFS(СВЦЭМ!$D$39:$D$782,СВЦЭМ!$A$39:$A$782,$A12,СВЦЭМ!$B$39:$B$782,Q$11)+'СЕТ СН'!$F$14+СВЦЭМ!$D$10+'СЕТ СН'!$F$8*'СЕТ СН'!$F$9-'СЕТ СН'!$F$26</f>
        <v>2281.57135221</v>
      </c>
      <c r="R12" s="36">
        <f>SUMIFS(СВЦЭМ!$D$39:$D$782,СВЦЭМ!$A$39:$A$782,$A12,СВЦЭМ!$B$39:$B$782,R$11)+'СЕТ СН'!$F$14+СВЦЭМ!$D$10+'СЕТ СН'!$F$8*'СЕТ СН'!$F$9-'СЕТ СН'!$F$26</f>
        <v>2285.0928431299999</v>
      </c>
      <c r="S12" s="36">
        <f>SUMIFS(СВЦЭМ!$D$39:$D$782,СВЦЭМ!$A$39:$A$782,$A12,СВЦЭМ!$B$39:$B$782,S$11)+'СЕТ СН'!$F$14+СВЦЭМ!$D$10+'СЕТ СН'!$F$8*'СЕТ СН'!$F$9-'СЕТ СН'!$F$26</f>
        <v>2255.6522440999997</v>
      </c>
      <c r="T12" s="36">
        <f>SUMIFS(СВЦЭМ!$D$39:$D$782,СВЦЭМ!$A$39:$A$782,$A12,СВЦЭМ!$B$39:$B$782,T$11)+'СЕТ СН'!$F$14+СВЦЭМ!$D$10+'СЕТ СН'!$F$8*'СЕТ СН'!$F$9-'СЕТ СН'!$F$26</f>
        <v>2250.48994967</v>
      </c>
      <c r="U12" s="36">
        <f>SUMIFS(СВЦЭМ!$D$39:$D$782,СВЦЭМ!$A$39:$A$782,$A12,СВЦЭМ!$B$39:$B$782,U$11)+'СЕТ СН'!$F$14+СВЦЭМ!$D$10+'СЕТ СН'!$F$8*'СЕТ СН'!$F$9-'СЕТ СН'!$F$26</f>
        <v>2263.96349921</v>
      </c>
      <c r="V12" s="36">
        <f>SUMIFS(СВЦЭМ!$D$39:$D$782,СВЦЭМ!$A$39:$A$782,$A12,СВЦЭМ!$B$39:$B$782,V$11)+'СЕТ СН'!$F$14+СВЦЭМ!$D$10+'СЕТ СН'!$F$8*'СЕТ СН'!$F$9-'СЕТ СН'!$F$26</f>
        <v>2266.3544688299999</v>
      </c>
      <c r="W12" s="36">
        <f>SUMIFS(СВЦЭМ!$D$39:$D$782,СВЦЭМ!$A$39:$A$782,$A12,СВЦЭМ!$B$39:$B$782,W$11)+'СЕТ СН'!$F$14+СВЦЭМ!$D$10+'СЕТ СН'!$F$8*'СЕТ СН'!$F$9-'СЕТ СН'!$F$26</f>
        <v>2286.2121361499999</v>
      </c>
      <c r="X12" s="36">
        <f>SUMIFS(СВЦЭМ!$D$39:$D$782,СВЦЭМ!$A$39:$A$782,$A12,СВЦЭМ!$B$39:$B$782,X$11)+'СЕТ СН'!$F$14+СВЦЭМ!$D$10+'СЕТ СН'!$F$8*'СЕТ СН'!$F$9-'СЕТ СН'!$F$26</f>
        <v>2300.5619701799997</v>
      </c>
      <c r="Y12" s="36">
        <f>SUMIFS(СВЦЭМ!$D$39:$D$782,СВЦЭМ!$A$39:$A$782,$A12,СВЦЭМ!$B$39:$B$782,Y$11)+'СЕТ СН'!$F$14+СВЦЭМ!$D$10+'СЕТ СН'!$F$8*'СЕТ СН'!$F$9-'СЕТ СН'!$F$26</f>
        <v>2338.8802411799998</v>
      </c>
    </row>
    <row r="13" spans="1:25" ht="15.75" x14ac:dyDescent="0.2">
      <c r="A13" s="35">
        <f>A12+1</f>
        <v>44987</v>
      </c>
      <c r="B13" s="36">
        <f>SUMIFS(СВЦЭМ!$D$39:$D$782,СВЦЭМ!$A$39:$A$782,$A13,СВЦЭМ!$B$39:$B$782,B$11)+'СЕТ СН'!$F$14+СВЦЭМ!$D$10+'СЕТ СН'!$F$8*'СЕТ СН'!$F$9-'СЕТ СН'!$F$26</f>
        <v>2308.9372263699997</v>
      </c>
      <c r="C13" s="36">
        <f>SUMIFS(СВЦЭМ!$D$39:$D$782,СВЦЭМ!$A$39:$A$782,$A13,СВЦЭМ!$B$39:$B$782,C$11)+'СЕТ СН'!$F$14+СВЦЭМ!$D$10+'СЕТ СН'!$F$8*'СЕТ СН'!$F$9-'СЕТ СН'!$F$26</f>
        <v>2288.9012755899998</v>
      </c>
      <c r="D13" s="36">
        <f>SUMIFS(СВЦЭМ!$D$39:$D$782,СВЦЭМ!$A$39:$A$782,$A13,СВЦЭМ!$B$39:$B$782,D$11)+'СЕТ СН'!$F$14+СВЦЭМ!$D$10+'СЕТ СН'!$F$8*'СЕТ СН'!$F$9-'СЕТ СН'!$F$26</f>
        <v>2310.0963623200005</v>
      </c>
      <c r="E13" s="36">
        <f>SUMIFS(СВЦЭМ!$D$39:$D$782,СВЦЭМ!$A$39:$A$782,$A13,СВЦЭМ!$B$39:$B$782,E$11)+'СЕТ СН'!$F$14+СВЦЭМ!$D$10+'СЕТ СН'!$F$8*'СЕТ СН'!$F$9-'СЕТ СН'!$F$26</f>
        <v>2322.2615671499998</v>
      </c>
      <c r="F13" s="36">
        <f>SUMIFS(СВЦЭМ!$D$39:$D$782,СВЦЭМ!$A$39:$A$782,$A13,СВЦЭМ!$B$39:$B$782,F$11)+'СЕТ СН'!$F$14+СВЦЭМ!$D$10+'СЕТ СН'!$F$8*'СЕТ СН'!$F$9-'СЕТ СН'!$F$26</f>
        <v>2324.2523371200004</v>
      </c>
      <c r="G13" s="36">
        <f>SUMIFS(СВЦЭМ!$D$39:$D$782,СВЦЭМ!$A$39:$A$782,$A13,СВЦЭМ!$B$39:$B$782,G$11)+'СЕТ СН'!$F$14+СВЦЭМ!$D$10+'СЕТ СН'!$F$8*'СЕТ СН'!$F$9-'СЕТ СН'!$F$26</f>
        <v>2297.1778481599999</v>
      </c>
      <c r="H13" s="36">
        <f>SUMIFS(СВЦЭМ!$D$39:$D$782,СВЦЭМ!$A$39:$A$782,$A13,СВЦЭМ!$B$39:$B$782,H$11)+'СЕТ СН'!$F$14+СВЦЭМ!$D$10+'СЕТ СН'!$F$8*'СЕТ СН'!$F$9-'СЕТ СН'!$F$26</f>
        <v>2193.9619989299999</v>
      </c>
      <c r="I13" s="36">
        <f>SUMIFS(СВЦЭМ!$D$39:$D$782,СВЦЭМ!$A$39:$A$782,$A13,СВЦЭМ!$B$39:$B$782,I$11)+'СЕТ СН'!$F$14+СВЦЭМ!$D$10+'СЕТ СН'!$F$8*'СЕТ СН'!$F$9-'СЕТ СН'!$F$26</f>
        <v>2150.1817490599997</v>
      </c>
      <c r="J13" s="36">
        <f>SUMIFS(СВЦЭМ!$D$39:$D$782,СВЦЭМ!$A$39:$A$782,$A13,СВЦЭМ!$B$39:$B$782,J$11)+'СЕТ СН'!$F$14+СВЦЭМ!$D$10+'СЕТ СН'!$F$8*'СЕТ СН'!$F$9-'СЕТ СН'!$F$26</f>
        <v>2127.7421991700003</v>
      </c>
      <c r="K13" s="36">
        <f>SUMIFS(СВЦЭМ!$D$39:$D$782,СВЦЭМ!$A$39:$A$782,$A13,СВЦЭМ!$B$39:$B$782,K$11)+'СЕТ СН'!$F$14+СВЦЭМ!$D$10+'СЕТ СН'!$F$8*'СЕТ СН'!$F$9-'СЕТ СН'!$F$26</f>
        <v>2145.5456958099999</v>
      </c>
      <c r="L13" s="36">
        <f>SUMIFS(СВЦЭМ!$D$39:$D$782,СВЦЭМ!$A$39:$A$782,$A13,СВЦЭМ!$B$39:$B$782,L$11)+'СЕТ СН'!$F$14+СВЦЭМ!$D$10+'СЕТ СН'!$F$8*'СЕТ СН'!$F$9-'СЕТ СН'!$F$26</f>
        <v>2143.80203351</v>
      </c>
      <c r="M13" s="36">
        <f>SUMIFS(СВЦЭМ!$D$39:$D$782,СВЦЭМ!$A$39:$A$782,$A13,СВЦЭМ!$B$39:$B$782,M$11)+'СЕТ СН'!$F$14+СВЦЭМ!$D$10+'СЕТ СН'!$F$8*'СЕТ СН'!$F$9-'СЕТ СН'!$F$26</f>
        <v>2146.35985506</v>
      </c>
      <c r="N13" s="36">
        <f>SUMIFS(СВЦЭМ!$D$39:$D$782,СВЦЭМ!$A$39:$A$782,$A13,СВЦЭМ!$B$39:$B$782,N$11)+'СЕТ СН'!$F$14+СВЦЭМ!$D$10+'СЕТ СН'!$F$8*'СЕТ СН'!$F$9-'СЕТ СН'!$F$26</f>
        <v>2170.6599933699999</v>
      </c>
      <c r="O13" s="36">
        <f>SUMIFS(СВЦЭМ!$D$39:$D$782,СВЦЭМ!$A$39:$A$782,$A13,СВЦЭМ!$B$39:$B$782,O$11)+'СЕТ СН'!$F$14+СВЦЭМ!$D$10+'СЕТ СН'!$F$8*'СЕТ СН'!$F$9-'СЕТ СН'!$F$26</f>
        <v>2212.5351540800002</v>
      </c>
      <c r="P13" s="36">
        <f>SUMIFS(СВЦЭМ!$D$39:$D$782,СВЦЭМ!$A$39:$A$782,$A13,СВЦЭМ!$B$39:$B$782,P$11)+'СЕТ СН'!$F$14+СВЦЭМ!$D$10+'СЕТ СН'!$F$8*'СЕТ СН'!$F$9-'СЕТ СН'!$F$26</f>
        <v>2227.29413183</v>
      </c>
      <c r="Q13" s="36">
        <f>SUMIFS(СВЦЭМ!$D$39:$D$782,СВЦЭМ!$A$39:$A$782,$A13,СВЦЭМ!$B$39:$B$782,Q$11)+'СЕТ СН'!$F$14+СВЦЭМ!$D$10+'СЕТ СН'!$F$8*'СЕТ СН'!$F$9-'СЕТ СН'!$F$26</f>
        <v>2231.9657324099999</v>
      </c>
      <c r="R13" s="36">
        <f>SUMIFS(СВЦЭМ!$D$39:$D$782,СВЦЭМ!$A$39:$A$782,$A13,СВЦЭМ!$B$39:$B$782,R$11)+'СЕТ СН'!$F$14+СВЦЭМ!$D$10+'СЕТ СН'!$F$8*'СЕТ СН'!$F$9-'СЕТ СН'!$F$26</f>
        <v>2237.8933253699997</v>
      </c>
      <c r="S13" s="36">
        <f>SUMIFS(СВЦЭМ!$D$39:$D$782,СВЦЭМ!$A$39:$A$782,$A13,СВЦЭМ!$B$39:$B$782,S$11)+'СЕТ СН'!$F$14+СВЦЭМ!$D$10+'СЕТ СН'!$F$8*'СЕТ СН'!$F$9-'СЕТ СН'!$F$26</f>
        <v>2231.15437638</v>
      </c>
      <c r="T13" s="36">
        <f>SUMIFS(СВЦЭМ!$D$39:$D$782,СВЦЭМ!$A$39:$A$782,$A13,СВЦЭМ!$B$39:$B$782,T$11)+'СЕТ СН'!$F$14+СВЦЭМ!$D$10+'СЕТ СН'!$F$8*'СЕТ СН'!$F$9-'СЕТ СН'!$F$26</f>
        <v>2188.0545928699999</v>
      </c>
      <c r="U13" s="36">
        <f>SUMIFS(СВЦЭМ!$D$39:$D$782,СВЦЭМ!$A$39:$A$782,$A13,СВЦЭМ!$B$39:$B$782,U$11)+'СЕТ СН'!$F$14+СВЦЭМ!$D$10+'СЕТ СН'!$F$8*'СЕТ СН'!$F$9-'СЕТ СН'!$F$26</f>
        <v>2127.1728689000001</v>
      </c>
      <c r="V13" s="36">
        <f>SUMIFS(СВЦЭМ!$D$39:$D$782,СВЦЭМ!$A$39:$A$782,$A13,СВЦЭМ!$B$39:$B$782,V$11)+'СЕТ СН'!$F$14+СВЦЭМ!$D$10+'СЕТ СН'!$F$8*'СЕТ СН'!$F$9-'СЕТ СН'!$F$26</f>
        <v>2121.07259191</v>
      </c>
      <c r="W13" s="36">
        <f>SUMIFS(СВЦЭМ!$D$39:$D$782,СВЦЭМ!$A$39:$A$782,$A13,СВЦЭМ!$B$39:$B$782,W$11)+'СЕТ СН'!$F$14+СВЦЭМ!$D$10+'СЕТ СН'!$F$8*'СЕТ СН'!$F$9-'СЕТ СН'!$F$26</f>
        <v>2130.3392226199999</v>
      </c>
      <c r="X13" s="36">
        <f>SUMIFS(СВЦЭМ!$D$39:$D$782,СВЦЭМ!$A$39:$A$782,$A13,СВЦЭМ!$B$39:$B$782,X$11)+'СЕТ СН'!$F$14+СВЦЭМ!$D$10+'СЕТ СН'!$F$8*'СЕТ СН'!$F$9-'СЕТ СН'!$F$26</f>
        <v>2153.35094931</v>
      </c>
      <c r="Y13" s="36">
        <f>SUMIFS(СВЦЭМ!$D$39:$D$782,СВЦЭМ!$A$39:$A$782,$A13,СВЦЭМ!$B$39:$B$782,Y$11)+'СЕТ СН'!$F$14+СВЦЭМ!$D$10+'СЕТ СН'!$F$8*'СЕТ СН'!$F$9-'СЕТ СН'!$F$26</f>
        <v>2197.0820429</v>
      </c>
    </row>
    <row r="14" spans="1:25" ht="15.75" x14ac:dyDescent="0.2">
      <c r="A14" s="35">
        <f t="shared" ref="A14:A42" si="0">A13+1</f>
        <v>44988</v>
      </c>
      <c r="B14" s="36">
        <f>SUMIFS(СВЦЭМ!$D$39:$D$782,СВЦЭМ!$A$39:$A$782,$A14,СВЦЭМ!$B$39:$B$782,B$11)+'СЕТ СН'!$F$14+СВЦЭМ!$D$10+'СЕТ СН'!$F$8*'СЕТ СН'!$F$9-'СЕТ СН'!$F$26</f>
        <v>2220.0083955299997</v>
      </c>
      <c r="C14" s="36">
        <f>SUMIFS(СВЦЭМ!$D$39:$D$782,СВЦЭМ!$A$39:$A$782,$A14,СВЦЭМ!$B$39:$B$782,C$11)+'СЕТ СН'!$F$14+СВЦЭМ!$D$10+'СЕТ СН'!$F$8*'СЕТ СН'!$F$9-'СЕТ СН'!$F$26</f>
        <v>2229.6866093099998</v>
      </c>
      <c r="D14" s="36">
        <f>SUMIFS(СВЦЭМ!$D$39:$D$782,СВЦЭМ!$A$39:$A$782,$A14,СВЦЭМ!$B$39:$B$782,D$11)+'СЕТ СН'!$F$14+СВЦЭМ!$D$10+'СЕТ СН'!$F$8*'СЕТ СН'!$F$9-'СЕТ СН'!$F$26</f>
        <v>2251.0853758399999</v>
      </c>
      <c r="E14" s="36">
        <f>SUMIFS(СВЦЭМ!$D$39:$D$782,СВЦЭМ!$A$39:$A$782,$A14,СВЦЭМ!$B$39:$B$782,E$11)+'СЕТ СН'!$F$14+СВЦЭМ!$D$10+'СЕТ СН'!$F$8*'СЕТ СН'!$F$9-'СЕТ СН'!$F$26</f>
        <v>2257.2143034399996</v>
      </c>
      <c r="F14" s="36">
        <f>SUMIFS(СВЦЭМ!$D$39:$D$782,СВЦЭМ!$A$39:$A$782,$A14,СВЦЭМ!$B$39:$B$782,F$11)+'СЕТ СН'!$F$14+СВЦЭМ!$D$10+'СЕТ СН'!$F$8*'СЕТ СН'!$F$9-'СЕТ СН'!$F$26</f>
        <v>2243.6292172200001</v>
      </c>
      <c r="G14" s="36">
        <f>SUMIFS(СВЦЭМ!$D$39:$D$782,СВЦЭМ!$A$39:$A$782,$A14,СВЦЭМ!$B$39:$B$782,G$11)+'СЕТ СН'!$F$14+СВЦЭМ!$D$10+'СЕТ СН'!$F$8*'СЕТ СН'!$F$9-'СЕТ СН'!$F$26</f>
        <v>2232.9218835299998</v>
      </c>
      <c r="H14" s="36">
        <f>SUMIFS(СВЦЭМ!$D$39:$D$782,СВЦЭМ!$A$39:$A$782,$A14,СВЦЭМ!$B$39:$B$782,H$11)+'СЕТ СН'!$F$14+СВЦЭМ!$D$10+'СЕТ СН'!$F$8*'СЕТ СН'!$F$9-'СЕТ СН'!$F$26</f>
        <v>2222.8981431800003</v>
      </c>
      <c r="I14" s="36">
        <f>SUMIFS(СВЦЭМ!$D$39:$D$782,СВЦЭМ!$A$39:$A$782,$A14,СВЦЭМ!$B$39:$B$782,I$11)+'СЕТ СН'!$F$14+СВЦЭМ!$D$10+'СЕТ СН'!$F$8*'СЕТ СН'!$F$9-'СЕТ СН'!$F$26</f>
        <v>2141.98094223</v>
      </c>
      <c r="J14" s="36">
        <f>SUMIFS(СВЦЭМ!$D$39:$D$782,СВЦЭМ!$A$39:$A$782,$A14,СВЦЭМ!$B$39:$B$782,J$11)+'СЕТ СН'!$F$14+СВЦЭМ!$D$10+'СЕТ СН'!$F$8*'СЕТ СН'!$F$9-'СЕТ СН'!$F$26</f>
        <v>2151.6642491900002</v>
      </c>
      <c r="K14" s="36">
        <f>SUMIFS(СВЦЭМ!$D$39:$D$782,СВЦЭМ!$A$39:$A$782,$A14,СВЦЭМ!$B$39:$B$782,K$11)+'СЕТ СН'!$F$14+СВЦЭМ!$D$10+'СЕТ СН'!$F$8*'СЕТ СН'!$F$9-'СЕТ СН'!$F$26</f>
        <v>2133.68463686</v>
      </c>
      <c r="L14" s="36">
        <f>SUMIFS(СВЦЭМ!$D$39:$D$782,СВЦЭМ!$A$39:$A$782,$A14,СВЦЭМ!$B$39:$B$782,L$11)+'СЕТ СН'!$F$14+СВЦЭМ!$D$10+'СЕТ СН'!$F$8*'СЕТ СН'!$F$9-'СЕТ СН'!$F$26</f>
        <v>2115.0714400699999</v>
      </c>
      <c r="M14" s="36">
        <f>SUMIFS(СВЦЭМ!$D$39:$D$782,СВЦЭМ!$A$39:$A$782,$A14,СВЦЭМ!$B$39:$B$782,M$11)+'СЕТ СН'!$F$14+СВЦЭМ!$D$10+'СЕТ СН'!$F$8*'СЕТ СН'!$F$9-'СЕТ СН'!$F$26</f>
        <v>2121.9088025599999</v>
      </c>
      <c r="N14" s="36">
        <f>SUMIFS(СВЦЭМ!$D$39:$D$782,СВЦЭМ!$A$39:$A$782,$A14,СВЦЭМ!$B$39:$B$782,N$11)+'СЕТ СН'!$F$14+СВЦЭМ!$D$10+'СЕТ СН'!$F$8*'СЕТ СН'!$F$9-'СЕТ СН'!$F$26</f>
        <v>2145.3016614399999</v>
      </c>
      <c r="O14" s="36">
        <f>SUMIFS(СВЦЭМ!$D$39:$D$782,СВЦЭМ!$A$39:$A$782,$A14,СВЦЭМ!$B$39:$B$782,O$11)+'СЕТ СН'!$F$14+СВЦЭМ!$D$10+'СЕТ СН'!$F$8*'СЕТ СН'!$F$9-'СЕТ СН'!$F$26</f>
        <v>2215.4324144699999</v>
      </c>
      <c r="P14" s="36">
        <f>SUMIFS(СВЦЭМ!$D$39:$D$782,СВЦЭМ!$A$39:$A$782,$A14,СВЦЭМ!$B$39:$B$782,P$11)+'СЕТ СН'!$F$14+СВЦЭМ!$D$10+'СЕТ СН'!$F$8*'СЕТ СН'!$F$9-'СЕТ СН'!$F$26</f>
        <v>2227.3150149799999</v>
      </c>
      <c r="Q14" s="36">
        <f>SUMIFS(СВЦЭМ!$D$39:$D$782,СВЦЭМ!$A$39:$A$782,$A14,СВЦЭМ!$B$39:$B$782,Q$11)+'СЕТ СН'!$F$14+СВЦЭМ!$D$10+'СЕТ СН'!$F$8*'СЕТ СН'!$F$9-'СЕТ СН'!$F$26</f>
        <v>2180.8684291299996</v>
      </c>
      <c r="R14" s="36">
        <f>SUMIFS(СВЦЭМ!$D$39:$D$782,СВЦЭМ!$A$39:$A$782,$A14,СВЦЭМ!$B$39:$B$782,R$11)+'СЕТ СН'!$F$14+СВЦЭМ!$D$10+'СЕТ СН'!$F$8*'СЕТ СН'!$F$9-'СЕТ СН'!$F$26</f>
        <v>2241.0179352200003</v>
      </c>
      <c r="S14" s="36">
        <f>SUMIFS(СВЦЭМ!$D$39:$D$782,СВЦЭМ!$A$39:$A$782,$A14,СВЦЭМ!$B$39:$B$782,S$11)+'СЕТ СН'!$F$14+СВЦЭМ!$D$10+'СЕТ СН'!$F$8*'СЕТ СН'!$F$9-'СЕТ СН'!$F$26</f>
        <v>2181.2863755799999</v>
      </c>
      <c r="T14" s="36">
        <f>SUMIFS(СВЦЭМ!$D$39:$D$782,СВЦЭМ!$A$39:$A$782,$A14,СВЦЭМ!$B$39:$B$782,T$11)+'СЕТ СН'!$F$14+СВЦЭМ!$D$10+'СЕТ СН'!$F$8*'СЕТ СН'!$F$9-'СЕТ СН'!$F$26</f>
        <v>2148.2945046699997</v>
      </c>
      <c r="U14" s="36">
        <f>SUMIFS(СВЦЭМ!$D$39:$D$782,СВЦЭМ!$A$39:$A$782,$A14,СВЦЭМ!$B$39:$B$782,U$11)+'СЕТ СН'!$F$14+СВЦЭМ!$D$10+'СЕТ СН'!$F$8*'СЕТ СН'!$F$9-'СЕТ СН'!$F$26</f>
        <v>2109.8099997899999</v>
      </c>
      <c r="V14" s="36">
        <f>SUMIFS(СВЦЭМ!$D$39:$D$782,СВЦЭМ!$A$39:$A$782,$A14,СВЦЭМ!$B$39:$B$782,V$11)+'СЕТ СН'!$F$14+СВЦЭМ!$D$10+'СЕТ СН'!$F$8*'СЕТ СН'!$F$9-'СЕТ СН'!$F$26</f>
        <v>2116.8966168799998</v>
      </c>
      <c r="W14" s="36">
        <f>SUMIFS(СВЦЭМ!$D$39:$D$782,СВЦЭМ!$A$39:$A$782,$A14,СВЦЭМ!$B$39:$B$782,W$11)+'СЕТ СН'!$F$14+СВЦЭМ!$D$10+'СЕТ СН'!$F$8*'СЕТ СН'!$F$9-'СЕТ СН'!$F$26</f>
        <v>2113.4546628199996</v>
      </c>
      <c r="X14" s="36">
        <f>SUMIFS(СВЦЭМ!$D$39:$D$782,СВЦЭМ!$A$39:$A$782,$A14,СВЦЭМ!$B$39:$B$782,X$11)+'СЕТ СН'!$F$14+СВЦЭМ!$D$10+'СЕТ СН'!$F$8*'СЕТ СН'!$F$9-'СЕТ СН'!$F$26</f>
        <v>2141.7354141999999</v>
      </c>
      <c r="Y14" s="36">
        <f>SUMIFS(СВЦЭМ!$D$39:$D$782,СВЦЭМ!$A$39:$A$782,$A14,СВЦЭМ!$B$39:$B$782,Y$11)+'СЕТ СН'!$F$14+СВЦЭМ!$D$10+'СЕТ СН'!$F$8*'СЕТ СН'!$F$9-'СЕТ СН'!$F$26</f>
        <v>2213.7070744100001</v>
      </c>
    </row>
    <row r="15" spans="1:25" ht="15.75" x14ac:dyDescent="0.2">
      <c r="A15" s="35">
        <f t="shared" si="0"/>
        <v>44989</v>
      </c>
      <c r="B15" s="36">
        <f>SUMIFS(СВЦЭМ!$D$39:$D$782,СВЦЭМ!$A$39:$A$782,$A15,СВЦЭМ!$B$39:$B$782,B$11)+'СЕТ СН'!$F$14+СВЦЭМ!$D$10+'СЕТ СН'!$F$8*'СЕТ СН'!$F$9-'СЕТ СН'!$F$26</f>
        <v>2155.2786142499999</v>
      </c>
      <c r="C15" s="36">
        <f>SUMIFS(СВЦЭМ!$D$39:$D$782,СВЦЭМ!$A$39:$A$782,$A15,СВЦЭМ!$B$39:$B$782,C$11)+'СЕТ СН'!$F$14+СВЦЭМ!$D$10+'СЕТ СН'!$F$8*'СЕТ СН'!$F$9-'СЕТ СН'!$F$26</f>
        <v>2188.3092293299997</v>
      </c>
      <c r="D15" s="36">
        <f>SUMIFS(СВЦЭМ!$D$39:$D$782,СВЦЭМ!$A$39:$A$782,$A15,СВЦЭМ!$B$39:$B$782,D$11)+'СЕТ СН'!$F$14+СВЦЭМ!$D$10+'СЕТ СН'!$F$8*'СЕТ СН'!$F$9-'СЕТ СН'!$F$26</f>
        <v>2199.6839371999999</v>
      </c>
      <c r="E15" s="36">
        <f>SUMIFS(СВЦЭМ!$D$39:$D$782,СВЦЭМ!$A$39:$A$782,$A15,СВЦЭМ!$B$39:$B$782,E$11)+'СЕТ СН'!$F$14+СВЦЭМ!$D$10+'СЕТ СН'!$F$8*'СЕТ СН'!$F$9-'СЕТ СН'!$F$26</f>
        <v>2198.9910333799999</v>
      </c>
      <c r="F15" s="36">
        <f>SUMIFS(СВЦЭМ!$D$39:$D$782,СВЦЭМ!$A$39:$A$782,$A15,СВЦЭМ!$B$39:$B$782,F$11)+'СЕТ СН'!$F$14+СВЦЭМ!$D$10+'СЕТ СН'!$F$8*'СЕТ СН'!$F$9-'СЕТ СН'!$F$26</f>
        <v>2183.4280953500001</v>
      </c>
      <c r="G15" s="36">
        <f>SUMIFS(СВЦЭМ!$D$39:$D$782,СВЦЭМ!$A$39:$A$782,$A15,СВЦЭМ!$B$39:$B$782,G$11)+'СЕТ СН'!$F$14+СВЦЭМ!$D$10+'СЕТ СН'!$F$8*'СЕТ СН'!$F$9-'СЕТ СН'!$F$26</f>
        <v>2162.5221294399998</v>
      </c>
      <c r="H15" s="36">
        <f>SUMIFS(СВЦЭМ!$D$39:$D$782,СВЦЭМ!$A$39:$A$782,$A15,СВЦЭМ!$B$39:$B$782,H$11)+'СЕТ СН'!$F$14+СВЦЭМ!$D$10+'СЕТ СН'!$F$8*'СЕТ СН'!$F$9-'СЕТ СН'!$F$26</f>
        <v>2112.2626417000001</v>
      </c>
      <c r="I15" s="36">
        <f>SUMIFS(СВЦЭМ!$D$39:$D$782,СВЦЭМ!$A$39:$A$782,$A15,СВЦЭМ!$B$39:$B$782,I$11)+'СЕТ СН'!$F$14+СВЦЭМ!$D$10+'СЕТ СН'!$F$8*'СЕТ СН'!$F$9-'СЕТ СН'!$F$26</f>
        <v>2060.1803871900001</v>
      </c>
      <c r="J15" s="36">
        <f>SUMIFS(СВЦЭМ!$D$39:$D$782,СВЦЭМ!$A$39:$A$782,$A15,СВЦЭМ!$B$39:$B$782,J$11)+'СЕТ СН'!$F$14+СВЦЭМ!$D$10+'СЕТ СН'!$F$8*'СЕТ СН'!$F$9-'СЕТ СН'!$F$26</f>
        <v>2043.45444617</v>
      </c>
      <c r="K15" s="36">
        <f>SUMIFS(СВЦЭМ!$D$39:$D$782,СВЦЭМ!$A$39:$A$782,$A15,СВЦЭМ!$B$39:$B$782,K$11)+'СЕТ СН'!$F$14+СВЦЭМ!$D$10+'СЕТ СН'!$F$8*'СЕТ СН'!$F$9-'СЕТ СН'!$F$26</f>
        <v>2033.20946652</v>
      </c>
      <c r="L15" s="36">
        <f>SUMIFS(СВЦЭМ!$D$39:$D$782,СВЦЭМ!$A$39:$A$782,$A15,СВЦЭМ!$B$39:$B$782,L$11)+'СЕТ СН'!$F$14+СВЦЭМ!$D$10+'СЕТ СН'!$F$8*'СЕТ СН'!$F$9-'СЕТ СН'!$F$26</f>
        <v>2042.07017408</v>
      </c>
      <c r="M15" s="36">
        <f>SUMIFS(СВЦЭМ!$D$39:$D$782,СВЦЭМ!$A$39:$A$782,$A15,СВЦЭМ!$B$39:$B$782,M$11)+'СЕТ СН'!$F$14+СВЦЭМ!$D$10+'СЕТ СН'!$F$8*'СЕТ СН'!$F$9-'СЕТ СН'!$F$26</f>
        <v>2056.1901259899996</v>
      </c>
      <c r="N15" s="36">
        <f>SUMIFS(СВЦЭМ!$D$39:$D$782,СВЦЭМ!$A$39:$A$782,$A15,СВЦЭМ!$B$39:$B$782,N$11)+'СЕТ СН'!$F$14+СВЦЭМ!$D$10+'СЕТ СН'!$F$8*'СЕТ СН'!$F$9-'СЕТ СН'!$F$26</f>
        <v>2090.2304394599996</v>
      </c>
      <c r="O15" s="36">
        <f>SUMIFS(СВЦЭМ!$D$39:$D$782,СВЦЭМ!$A$39:$A$782,$A15,СВЦЭМ!$B$39:$B$782,O$11)+'СЕТ СН'!$F$14+СВЦЭМ!$D$10+'СЕТ СН'!$F$8*'СЕТ СН'!$F$9-'СЕТ СН'!$F$26</f>
        <v>2117.18301621</v>
      </c>
      <c r="P15" s="36">
        <f>SUMIFS(СВЦЭМ!$D$39:$D$782,СВЦЭМ!$A$39:$A$782,$A15,СВЦЭМ!$B$39:$B$782,P$11)+'СЕТ СН'!$F$14+СВЦЭМ!$D$10+'СЕТ СН'!$F$8*'СЕТ СН'!$F$9-'СЕТ СН'!$F$26</f>
        <v>2130.4526904899999</v>
      </c>
      <c r="Q15" s="36">
        <f>SUMIFS(СВЦЭМ!$D$39:$D$782,СВЦЭМ!$A$39:$A$782,$A15,СВЦЭМ!$B$39:$B$782,Q$11)+'СЕТ СН'!$F$14+СВЦЭМ!$D$10+'СЕТ СН'!$F$8*'СЕТ СН'!$F$9-'СЕТ СН'!$F$26</f>
        <v>2135.5768834800001</v>
      </c>
      <c r="R15" s="36">
        <f>SUMIFS(СВЦЭМ!$D$39:$D$782,СВЦЭМ!$A$39:$A$782,$A15,СВЦЭМ!$B$39:$B$782,R$11)+'СЕТ СН'!$F$14+СВЦЭМ!$D$10+'СЕТ СН'!$F$8*'СЕТ СН'!$F$9-'СЕТ СН'!$F$26</f>
        <v>2138.3856533799999</v>
      </c>
      <c r="S15" s="36">
        <f>SUMIFS(СВЦЭМ!$D$39:$D$782,СВЦЭМ!$A$39:$A$782,$A15,СВЦЭМ!$B$39:$B$782,S$11)+'СЕТ СН'!$F$14+СВЦЭМ!$D$10+'СЕТ СН'!$F$8*'СЕТ СН'!$F$9-'СЕТ СН'!$F$26</f>
        <v>2101.3409841299999</v>
      </c>
      <c r="T15" s="36">
        <f>SUMIFS(СВЦЭМ!$D$39:$D$782,СВЦЭМ!$A$39:$A$782,$A15,СВЦЭМ!$B$39:$B$782,T$11)+'СЕТ СН'!$F$14+СВЦЭМ!$D$10+'СЕТ СН'!$F$8*'СЕТ СН'!$F$9-'СЕТ СН'!$F$26</f>
        <v>2055.58214331</v>
      </c>
      <c r="U15" s="36">
        <f>SUMIFS(СВЦЭМ!$D$39:$D$782,СВЦЭМ!$A$39:$A$782,$A15,СВЦЭМ!$B$39:$B$782,U$11)+'СЕТ СН'!$F$14+СВЦЭМ!$D$10+'СЕТ СН'!$F$8*'СЕТ СН'!$F$9-'СЕТ СН'!$F$26</f>
        <v>2046.0054833499998</v>
      </c>
      <c r="V15" s="36">
        <f>SUMIFS(СВЦЭМ!$D$39:$D$782,СВЦЭМ!$A$39:$A$782,$A15,СВЦЭМ!$B$39:$B$782,V$11)+'СЕТ СН'!$F$14+СВЦЭМ!$D$10+'СЕТ СН'!$F$8*'СЕТ СН'!$F$9-'СЕТ СН'!$F$26</f>
        <v>2058.61228549</v>
      </c>
      <c r="W15" s="36">
        <f>SUMIFS(СВЦЭМ!$D$39:$D$782,СВЦЭМ!$A$39:$A$782,$A15,СВЦЭМ!$B$39:$B$782,W$11)+'СЕТ СН'!$F$14+СВЦЭМ!$D$10+'СЕТ СН'!$F$8*'СЕТ СН'!$F$9-'СЕТ СН'!$F$26</f>
        <v>2092.4960865000003</v>
      </c>
      <c r="X15" s="36">
        <f>SUMIFS(СВЦЭМ!$D$39:$D$782,СВЦЭМ!$A$39:$A$782,$A15,СВЦЭМ!$B$39:$B$782,X$11)+'СЕТ СН'!$F$14+СВЦЭМ!$D$10+'СЕТ СН'!$F$8*'СЕТ СН'!$F$9-'СЕТ СН'!$F$26</f>
        <v>2126.53077889</v>
      </c>
      <c r="Y15" s="36">
        <f>SUMIFS(СВЦЭМ!$D$39:$D$782,СВЦЭМ!$A$39:$A$782,$A15,СВЦЭМ!$B$39:$B$782,Y$11)+'СЕТ СН'!$F$14+СВЦЭМ!$D$10+'СЕТ СН'!$F$8*'СЕТ СН'!$F$9-'СЕТ СН'!$F$26</f>
        <v>2154.80785259</v>
      </c>
    </row>
    <row r="16" spans="1:25" ht="15.75" x14ac:dyDescent="0.2">
      <c r="A16" s="35">
        <f t="shared" si="0"/>
        <v>44990</v>
      </c>
      <c r="B16" s="36">
        <f>SUMIFS(СВЦЭМ!$D$39:$D$782,СВЦЭМ!$A$39:$A$782,$A16,СВЦЭМ!$B$39:$B$782,B$11)+'СЕТ СН'!$F$14+СВЦЭМ!$D$10+'СЕТ СН'!$F$8*'СЕТ СН'!$F$9-'СЕТ СН'!$F$26</f>
        <v>2173.65912815</v>
      </c>
      <c r="C16" s="36">
        <f>SUMIFS(СВЦЭМ!$D$39:$D$782,СВЦЭМ!$A$39:$A$782,$A16,СВЦЭМ!$B$39:$B$782,C$11)+'СЕТ СН'!$F$14+СВЦЭМ!$D$10+'СЕТ СН'!$F$8*'СЕТ СН'!$F$9-'СЕТ СН'!$F$26</f>
        <v>2208.9726106500002</v>
      </c>
      <c r="D16" s="36">
        <f>SUMIFS(СВЦЭМ!$D$39:$D$782,СВЦЭМ!$A$39:$A$782,$A16,СВЦЭМ!$B$39:$B$782,D$11)+'СЕТ СН'!$F$14+СВЦЭМ!$D$10+'СЕТ СН'!$F$8*'СЕТ СН'!$F$9-'СЕТ СН'!$F$26</f>
        <v>2226.3093057400001</v>
      </c>
      <c r="E16" s="36">
        <f>SUMIFS(СВЦЭМ!$D$39:$D$782,СВЦЭМ!$A$39:$A$782,$A16,СВЦЭМ!$B$39:$B$782,E$11)+'СЕТ СН'!$F$14+СВЦЭМ!$D$10+'СЕТ СН'!$F$8*'СЕТ СН'!$F$9-'СЕТ СН'!$F$26</f>
        <v>2226.8853947699999</v>
      </c>
      <c r="F16" s="36">
        <f>SUMIFS(СВЦЭМ!$D$39:$D$782,СВЦЭМ!$A$39:$A$782,$A16,СВЦЭМ!$B$39:$B$782,F$11)+'СЕТ СН'!$F$14+СВЦЭМ!$D$10+'СЕТ СН'!$F$8*'СЕТ СН'!$F$9-'СЕТ СН'!$F$26</f>
        <v>2233.5127377500003</v>
      </c>
      <c r="G16" s="36">
        <f>SUMIFS(СВЦЭМ!$D$39:$D$782,СВЦЭМ!$A$39:$A$782,$A16,СВЦЭМ!$B$39:$B$782,G$11)+'СЕТ СН'!$F$14+СВЦЭМ!$D$10+'СЕТ СН'!$F$8*'СЕТ СН'!$F$9-'СЕТ СН'!$F$26</f>
        <v>2211.3142033100003</v>
      </c>
      <c r="H16" s="36">
        <f>SUMIFS(СВЦЭМ!$D$39:$D$782,СВЦЭМ!$A$39:$A$782,$A16,СВЦЭМ!$B$39:$B$782,H$11)+'СЕТ СН'!$F$14+СВЦЭМ!$D$10+'СЕТ СН'!$F$8*'СЕТ СН'!$F$9-'СЕТ СН'!$F$26</f>
        <v>2187.8283830399996</v>
      </c>
      <c r="I16" s="36">
        <f>SUMIFS(СВЦЭМ!$D$39:$D$782,СВЦЭМ!$A$39:$A$782,$A16,СВЦЭМ!$B$39:$B$782,I$11)+'СЕТ СН'!$F$14+СВЦЭМ!$D$10+'СЕТ СН'!$F$8*'СЕТ СН'!$F$9-'СЕТ СН'!$F$26</f>
        <v>2170.0426102900001</v>
      </c>
      <c r="J16" s="36">
        <f>SUMIFS(СВЦЭМ!$D$39:$D$782,СВЦЭМ!$A$39:$A$782,$A16,СВЦЭМ!$B$39:$B$782,J$11)+'СЕТ СН'!$F$14+СВЦЭМ!$D$10+'СЕТ СН'!$F$8*'СЕТ СН'!$F$9-'СЕТ СН'!$F$26</f>
        <v>2156.2468211799996</v>
      </c>
      <c r="K16" s="36">
        <f>SUMIFS(СВЦЭМ!$D$39:$D$782,СВЦЭМ!$A$39:$A$782,$A16,СВЦЭМ!$B$39:$B$782,K$11)+'СЕТ СН'!$F$14+СВЦЭМ!$D$10+'СЕТ СН'!$F$8*'СЕТ СН'!$F$9-'СЕТ СН'!$F$26</f>
        <v>2091.1279129</v>
      </c>
      <c r="L16" s="36">
        <f>SUMIFS(СВЦЭМ!$D$39:$D$782,СВЦЭМ!$A$39:$A$782,$A16,СВЦЭМ!$B$39:$B$782,L$11)+'СЕТ СН'!$F$14+СВЦЭМ!$D$10+'СЕТ СН'!$F$8*'СЕТ СН'!$F$9-'СЕТ СН'!$F$26</f>
        <v>2060.4935265200002</v>
      </c>
      <c r="M16" s="36">
        <f>SUMIFS(СВЦЭМ!$D$39:$D$782,СВЦЭМ!$A$39:$A$782,$A16,СВЦЭМ!$B$39:$B$782,M$11)+'СЕТ СН'!$F$14+СВЦЭМ!$D$10+'СЕТ СН'!$F$8*'СЕТ СН'!$F$9-'СЕТ СН'!$F$26</f>
        <v>2072.5650689399999</v>
      </c>
      <c r="N16" s="36">
        <f>SUMIFS(СВЦЭМ!$D$39:$D$782,СВЦЭМ!$A$39:$A$782,$A16,СВЦЭМ!$B$39:$B$782,N$11)+'СЕТ СН'!$F$14+СВЦЭМ!$D$10+'СЕТ СН'!$F$8*'СЕТ СН'!$F$9-'СЕТ СН'!$F$26</f>
        <v>2082.4850358200001</v>
      </c>
      <c r="O16" s="36">
        <f>SUMIFS(СВЦЭМ!$D$39:$D$782,СВЦЭМ!$A$39:$A$782,$A16,СВЦЭМ!$B$39:$B$782,O$11)+'СЕТ СН'!$F$14+СВЦЭМ!$D$10+'СЕТ СН'!$F$8*'СЕТ СН'!$F$9-'СЕТ СН'!$F$26</f>
        <v>2109.6621614400001</v>
      </c>
      <c r="P16" s="36">
        <f>SUMIFS(СВЦЭМ!$D$39:$D$782,СВЦЭМ!$A$39:$A$782,$A16,СВЦЭМ!$B$39:$B$782,P$11)+'СЕТ СН'!$F$14+СВЦЭМ!$D$10+'СЕТ СН'!$F$8*'СЕТ СН'!$F$9-'СЕТ СН'!$F$26</f>
        <v>2138.1719677999999</v>
      </c>
      <c r="Q16" s="36">
        <f>SUMIFS(СВЦЭМ!$D$39:$D$782,СВЦЭМ!$A$39:$A$782,$A16,СВЦЭМ!$B$39:$B$782,Q$11)+'СЕТ СН'!$F$14+СВЦЭМ!$D$10+'СЕТ СН'!$F$8*'СЕТ СН'!$F$9-'СЕТ СН'!$F$26</f>
        <v>2154.0480781199999</v>
      </c>
      <c r="R16" s="36">
        <f>SUMIFS(СВЦЭМ!$D$39:$D$782,СВЦЭМ!$A$39:$A$782,$A16,СВЦЭМ!$B$39:$B$782,R$11)+'СЕТ СН'!$F$14+СВЦЭМ!$D$10+'СЕТ СН'!$F$8*'СЕТ СН'!$F$9-'СЕТ СН'!$F$26</f>
        <v>2156.8466363099997</v>
      </c>
      <c r="S16" s="36">
        <f>SUMIFS(СВЦЭМ!$D$39:$D$782,СВЦЭМ!$A$39:$A$782,$A16,СВЦЭМ!$B$39:$B$782,S$11)+'СЕТ СН'!$F$14+СВЦЭМ!$D$10+'СЕТ СН'!$F$8*'СЕТ СН'!$F$9-'СЕТ СН'!$F$26</f>
        <v>2136.98803262</v>
      </c>
      <c r="T16" s="36">
        <f>SUMIFS(СВЦЭМ!$D$39:$D$782,СВЦЭМ!$A$39:$A$782,$A16,СВЦЭМ!$B$39:$B$782,T$11)+'СЕТ СН'!$F$14+СВЦЭМ!$D$10+'СЕТ СН'!$F$8*'СЕТ СН'!$F$9-'СЕТ СН'!$F$26</f>
        <v>2110.1843216400002</v>
      </c>
      <c r="U16" s="36">
        <f>SUMIFS(СВЦЭМ!$D$39:$D$782,СВЦЭМ!$A$39:$A$782,$A16,СВЦЭМ!$B$39:$B$782,U$11)+'СЕТ СН'!$F$14+СВЦЭМ!$D$10+'СЕТ СН'!$F$8*'СЕТ СН'!$F$9-'СЕТ СН'!$F$26</f>
        <v>2070.8298948900001</v>
      </c>
      <c r="V16" s="36">
        <f>SUMIFS(СВЦЭМ!$D$39:$D$782,СВЦЭМ!$A$39:$A$782,$A16,СВЦЭМ!$B$39:$B$782,V$11)+'СЕТ СН'!$F$14+СВЦЭМ!$D$10+'СЕТ СН'!$F$8*'СЕТ СН'!$F$9-'СЕТ СН'!$F$26</f>
        <v>1999.47889633</v>
      </c>
      <c r="W16" s="36">
        <f>SUMIFS(СВЦЭМ!$D$39:$D$782,СВЦЭМ!$A$39:$A$782,$A16,СВЦЭМ!$B$39:$B$782,W$11)+'СЕТ СН'!$F$14+СВЦЭМ!$D$10+'СЕТ СН'!$F$8*'СЕТ СН'!$F$9-'СЕТ СН'!$F$26</f>
        <v>2010.1086977299999</v>
      </c>
      <c r="X16" s="36">
        <f>SUMIFS(СВЦЭМ!$D$39:$D$782,СВЦЭМ!$A$39:$A$782,$A16,СВЦЭМ!$B$39:$B$782,X$11)+'СЕТ СН'!$F$14+СВЦЭМ!$D$10+'СЕТ СН'!$F$8*'СЕТ СН'!$F$9-'СЕТ СН'!$F$26</f>
        <v>2036.69927332</v>
      </c>
      <c r="Y16" s="36">
        <f>SUMIFS(СВЦЭМ!$D$39:$D$782,СВЦЭМ!$A$39:$A$782,$A16,СВЦЭМ!$B$39:$B$782,Y$11)+'СЕТ СН'!$F$14+СВЦЭМ!$D$10+'СЕТ СН'!$F$8*'СЕТ СН'!$F$9-'СЕТ СН'!$F$26</f>
        <v>2130.6266233699998</v>
      </c>
    </row>
    <row r="17" spans="1:25" ht="15.75" x14ac:dyDescent="0.2">
      <c r="A17" s="35">
        <f t="shared" si="0"/>
        <v>44991</v>
      </c>
      <c r="B17" s="36">
        <f>SUMIFS(СВЦЭМ!$D$39:$D$782,СВЦЭМ!$A$39:$A$782,$A17,СВЦЭМ!$B$39:$B$782,B$11)+'СЕТ СН'!$F$14+СВЦЭМ!$D$10+'СЕТ СН'!$F$8*'СЕТ СН'!$F$9-'СЕТ СН'!$F$26</f>
        <v>2172.7014071799999</v>
      </c>
      <c r="C17" s="36">
        <f>SUMIFS(СВЦЭМ!$D$39:$D$782,СВЦЭМ!$A$39:$A$782,$A17,СВЦЭМ!$B$39:$B$782,C$11)+'СЕТ СН'!$F$14+СВЦЭМ!$D$10+'СЕТ СН'!$F$8*'СЕТ СН'!$F$9-'СЕТ СН'!$F$26</f>
        <v>2192.92963255</v>
      </c>
      <c r="D17" s="36">
        <f>SUMIFS(СВЦЭМ!$D$39:$D$782,СВЦЭМ!$A$39:$A$782,$A17,СВЦЭМ!$B$39:$B$782,D$11)+'СЕТ СН'!$F$14+СВЦЭМ!$D$10+'СЕТ СН'!$F$8*'СЕТ СН'!$F$9-'СЕТ СН'!$F$26</f>
        <v>2211.5446049499997</v>
      </c>
      <c r="E17" s="36">
        <f>SUMIFS(СВЦЭМ!$D$39:$D$782,СВЦЭМ!$A$39:$A$782,$A17,СВЦЭМ!$B$39:$B$782,E$11)+'СЕТ СН'!$F$14+СВЦЭМ!$D$10+'СЕТ СН'!$F$8*'СЕТ СН'!$F$9-'СЕТ СН'!$F$26</f>
        <v>2233.1295481899997</v>
      </c>
      <c r="F17" s="36">
        <f>SUMIFS(СВЦЭМ!$D$39:$D$782,СВЦЭМ!$A$39:$A$782,$A17,СВЦЭМ!$B$39:$B$782,F$11)+'СЕТ СН'!$F$14+СВЦЭМ!$D$10+'СЕТ СН'!$F$8*'СЕТ СН'!$F$9-'СЕТ СН'!$F$26</f>
        <v>2227.3088083000002</v>
      </c>
      <c r="G17" s="36">
        <f>SUMIFS(СВЦЭМ!$D$39:$D$782,СВЦЭМ!$A$39:$A$782,$A17,СВЦЭМ!$B$39:$B$782,G$11)+'СЕТ СН'!$F$14+СВЦЭМ!$D$10+'СЕТ СН'!$F$8*'СЕТ СН'!$F$9-'СЕТ СН'!$F$26</f>
        <v>2223.29182313</v>
      </c>
      <c r="H17" s="36">
        <f>SUMIFS(СВЦЭМ!$D$39:$D$782,СВЦЭМ!$A$39:$A$782,$A17,СВЦЭМ!$B$39:$B$782,H$11)+'СЕТ СН'!$F$14+СВЦЭМ!$D$10+'СЕТ СН'!$F$8*'СЕТ СН'!$F$9-'СЕТ СН'!$F$26</f>
        <v>2174.0245215800001</v>
      </c>
      <c r="I17" s="36">
        <f>SUMIFS(СВЦЭМ!$D$39:$D$782,СВЦЭМ!$A$39:$A$782,$A17,СВЦЭМ!$B$39:$B$782,I$11)+'СЕТ СН'!$F$14+СВЦЭМ!$D$10+'СЕТ СН'!$F$8*'СЕТ СН'!$F$9-'СЕТ СН'!$F$26</f>
        <v>2121.0696252400003</v>
      </c>
      <c r="J17" s="36">
        <f>SUMIFS(СВЦЭМ!$D$39:$D$782,СВЦЭМ!$A$39:$A$782,$A17,СВЦЭМ!$B$39:$B$782,J$11)+'СЕТ СН'!$F$14+СВЦЭМ!$D$10+'СЕТ СН'!$F$8*'СЕТ СН'!$F$9-'СЕТ СН'!$F$26</f>
        <v>2102.34526869</v>
      </c>
      <c r="K17" s="36">
        <f>SUMIFS(СВЦЭМ!$D$39:$D$782,СВЦЭМ!$A$39:$A$782,$A17,СВЦЭМ!$B$39:$B$782,K$11)+'СЕТ СН'!$F$14+СВЦЭМ!$D$10+'СЕТ СН'!$F$8*'СЕТ СН'!$F$9-'СЕТ СН'!$F$26</f>
        <v>2089.7324632</v>
      </c>
      <c r="L17" s="36">
        <f>SUMIFS(СВЦЭМ!$D$39:$D$782,СВЦЭМ!$A$39:$A$782,$A17,СВЦЭМ!$B$39:$B$782,L$11)+'СЕТ СН'!$F$14+СВЦЭМ!$D$10+'СЕТ СН'!$F$8*'СЕТ СН'!$F$9-'СЕТ СН'!$F$26</f>
        <v>2091.88068574</v>
      </c>
      <c r="M17" s="36">
        <f>SUMIFS(СВЦЭМ!$D$39:$D$782,СВЦЭМ!$A$39:$A$782,$A17,СВЦЭМ!$B$39:$B$782,M$11)+'СЕТ СН'!$F$14+СВЦЭМ!$D$10+'СЕТ СН'!$F$8*'СЕТ СН'!$F$9-'СЕТ СН'!$F$26</f>
        <v>2088.9688494000002</v>
      </c>
      <c r="N17" s="36">
        <f>SUMIFS(СВЦЭМ!$D$39:$D$782,СВЦЭМ!$A$39:$A$782,$A17,СВЦЭМ!$B$39:$B$782,N$11)+'СЕТ СН'!$F$14+СВЦЭМ!$D$10+'СЕТ СН'!$F$8*'СЕТ СН'!$F$9-'СЕТ СН'!$F$26</f>
        <v>2106.9944203699997</v>
      </c>
      <c r="O17" s="36">
        <f>SUMIFS(СВЦЭМ!$D$39:$D$782,СВЦЭМ!$A$39:$A$782,$A17,СВЦЭМ!$B$39:$B$782,O$11)+'СЕТ СН'!$F$14+СВЦЭМ!$D$10+'СЕТ СН'!$F$8*'СЕТ СН'!$F$9-'СЕТ СН'!$F$26</f>
        <v>2127.2145956699997</v>
      </c>
      <c r="P17" s="36">
        <f>SUMIFS(СВЦЭМ!$D$39:$D$782,СВЦЭМ!$A$39:$A$782,$A17,СВЦЭМ!$B$39:$B$782,P$11)+'СЕТ СН'!$F$14+СВЦЭМ!$D$10+'СЕТ СН'!$F$8*'СЕТ СН'!$F$9-'СЕТ СН'!$F$26</f>
        <v>2137.4398464699998</v>
      </c>
      <c r="Q17" s="36">
        <f>SUMIFS(СВЦЭМ!$D$39:$D$782,СВЦЭМ!$A$39:$A$782,$A17,СВЦЭМ!$B$39:$B$782,Q$11)+'СЕТ СН'!$F$14+СВЦЭМ!$D$10+'СЕТ СН'!$F$8*'СЕТ СН'!$F$9-'СЕТ СН'!$F$26</f>
        <v>2142.77629381</v>
      </c>
      <c r="R17" s="36">
        <f>SUMIFS(СВЦЭМ!$D$39:$D$782,СВЦЭМ!$A$39:$A$782,$A17,СВЦЭМ!$B$39:$B$782,R$11)+'СЕТ СН'!$F$14+СВЦЭМ!$D$10+'СЕТ СН'!$F$8*'СЕТ СН'!$F$9-'СЕТ СН'!$F$26</f>
        <v>2149.2137870400002</v>
      </c>
      <c r="S17" s="36">
        <f>SUMIFS(СВЦЭМ!$D$39:$D$782,СВЦЭМ!$A$39:$A$782,$A17,СВЦЭМ!$B$39:$B$782,S$11)+'СЕТ СН'!$F$14+СВЦЭМ!$D$10+'СЕТ СН'!$F$8*'СЕТ СН'!$F$9-'СЕТ СН'!$F$26</f>
        <v>2114.8951805500001</v>
      </c>
      <c r="T17" s="36">
        <f>SUMIFS(СВЦЭМ!$D$39:$D$782,СВЦЭМ!$A$39:$A$782,$A17,СВЦЭМ!$B$39:$B$782,T$11)+'СЕТ СН'!$F$14+СВЦЭМ!$D$10+'СЕТ СН'!$F$8*'СЕТ СН'!$F$9-'СЕТ СН'!$F$26</f>
        <v>2099.4265396800001</v>
      </c>
      <c r="U17" s="36">
        <f>SUMIFS(СВЦЭМ!$D$39:$D$782,СВЦЭМ!$A$39:$A$782,$A17,СВЦЭМ!$B$39:$B$782,U$11)+'СЕТ СН'!$F$14+СВЦЭМ!$D$10+'СЕТ СН'!$F$8*'СЕТ СН'!$F$9-'СЕТ СН'!$F$26</f>
        <v>2079.6178331900001</v>
      </c>
      <c r="V17" s="36">
        <f>SUMIFS(СВЦЭМ!$D$39:$D$782,СВЦЭМ!$A$39:$A$782,$A17,СВЦЭМ!$B$39:$B$782,V$11)+'СЕТ СН'!$F$14+СВЦЭМ!$D$10+'СЕТ СН'!$F$8*'СЕТ СН'!$F$9-'СЕТ СН'!$F$26</f>
        <v>2072.88311823</v>
      </c>
      <c r="W17" s="36">
        <f>SUMIFS(СВЦЭМ!$D$39:$D$782,СВЦЭМ!$A$39:$A$782,$A17,СВЦЭМ!$B$39:$B$782,W$11)+'СЕТ СН'!$F$14+СВЦЭМ!$D$10+'СЕТ СН'!$F$8*'СЕТ СН'!$F$9-'СЕТ СН'!$F$26</f>
        <v>2079.5721475199998</v>
      </c>
      <c r="X17" s="36">
        <f>SUMIFS(СВЦЭМ!$D$39:$D$782,СВЦЭМ!$A$39:$A$782,$A17,СВЦЭМ!$B$39:$B$782,X$11)+'СЕТ СН'!$F$14+СВЦЭМ!$D$10+'СЕТ СН'!$F$8*'СЕТ СН'!$F$9-'СЕТ СН'!$F$26</f>
        <v>2111.82437992</v>
      </c>
      <c r="Y17" s="36">
        <f>SUMIFS(СВЦЭМ!$D$39:$D$782,СВЦЭМ!$A$39:$A$782,$A17,СВЦЭМ!$B$39:$B$782,Y$11)+'СЕТ СН'!$F$14+СВЦЭМ!$D$10+'СЕТ СН'!$F$8*'СЕТ СН'!$F$9-'СЕТ СН'!$F$26</f>
        <v>2156.0518453200002</v>
      </c>
    </row>
    <row r="18" spans="1:25" ht="15.75" x14ac:dyDescent="0.2">
      <c r="A18" s="35">
        <f t="shared" si="0"/>
        <v>44992</v>
      </c>
      <c r="B18" s="36">
        <f>SUMIFS(СВЦЭМ!$D$39:$D$782,СВЦЭМ!$A$39:$A$782,$A18,СВЦЭМ!$B$39:$B$782,B$11)+'СЕТ СН'!$F$14+СВЦЭМ!$D$10+'СЕТ СН'!$F$8*'СЕТ СН'!$F$9-'СЕТ СН'!$F$26</f>
        <v>2251.4392760199999</v>
      </c>
      <c r="C18" s="36">
        <f>SUMIFS(СВЦЭМ!$D$39:$D$782,СВЦЭМ!$A$39:$A$782,$A18,СВЦЭМ!$B$39:$B$782,C$11)+'СЕТ СН'!$F$14+СВЦЭМ!$D$10+'СЕТ СН'!$F$8*'СЕТ СН'!$F$9-'СЕТ СН'!$F$26</f>
        <v>2293.6396805499999</v>
      </c>
      <c r="D18" s="36">
        <f>SUMIFS(СВЦЭМ!$D$39:$D$782,СВЦЭМ!$A$39:$A$782,$A18,СВЦЭМ!$B$39:$B$782,D$11)+'СЕТ СН'!$F$14+СВЦЭМ!$D$10+'СЕТ СН'!$F$8*'СЕТ СН'!$F$9-'СЕТ СН'!$F$26</f>
        <v>2349.6993524700001</v>
      </c>
      <c r="E18" s="36">
        <f>SUMIFS(СВЦЭМ!$D$39:$D$782,СВЦЭМ!$A$39:$A$782,$A18,СВЦЭМ!$B$39:$B$782,E$11)+'СЕТ СН'!$F$14+СВЦЭМ!$D$10+'СЕТ СН'!$F$8*'СЕТ СН'!$F$9-'СЕТ СН'!$F$26</f>
        <v>2345.1080163400002</v>
      </c>
      <c r="F18" s="36">
        <f>SUMIFS(СВЦЭМ!$D$39:$D$782,СВЦЭМ!$A$39:$A$782,$A18,СВЦЭМ!$B$39:$B$782,F$11)+'СЕТ СН'!$F$14+СВЦЭМ!$D$10+'СЕТ СН'!$F$8*'СЕТ СН'!$F$9-'СЕТ СН'!$F$26</f>
        <v>2332.2776791200004</v>
      </c>
      <c r="G18" s="36">
        <f>SUMIFS(СВЦЭМ!$D$39:$D$782,СВЦЭМ!$A$39:$A$782,$A18,СВЦЭМ!$B$39:$B$782,G$11)+'СЕТ СН'!$F$14+СВЦЭМ!$D$10+'СЕТ СН'!$F$8*'СЕТ СН'!$F$9-'СЕТ СН'!$F$26</f>
        <v>2304.8572471400003</v>
      </c>
      <c r="H18" s="36">
        <f>SUMIFS(СВЦЭМ!$D$39:$D$782,СВЦЭМ!$A$39:$A$782,$A18,СВЦЭМ!$B$39:$B$782,H$11)+'СЕТ СН'!$F$14+СВЦЭМ!$D$10+'СЕТ СН'!$F$8*'СЕТ СН'!$F$9-'СЕТ СН'!$F$26</f>
        <v>2237.9089136699999</v>
      </c>
      <c r="I18" s="36">
        <f>SUMIFS(СВЦЭМ!$D$39:$D$782,СВЦЭМ!$A$39:$A$782,$A18,СВЦЭМ!$B$39:$B$782,I$11)+'СЕТ СН'!$F$14+СВЦЭМ!$D$10+'СЕТ СН'!$F$8*'СЕТ СН'!$F$9-'СЕТ СН'!$F$26</f>
        <v>2196.6763703699999</v>
      </c>
      <c r="J18" s="36">
        <f>SUMIFS(СВЦЭМ!$D$39:$D$782,СВЦЭМ!$A$39:$A$782,$A18,СВЦЭМ!$B$39:$B$782,J$11)+'СЕТ СН'!$F$14+СВЦЭМ!$D$10+'СЕТ СН'!$F$8*'СЕТ СН'!$F$9-'СЕТ СН'!$F$26</f>
        <v>2172.4039189200003</v>
      </c>
      <c r="K18" s="36">
        <f>SUMIFS(СВЦЭМ!$D$39:$D$782,СВЦЭМ!$A$39:$A$782,$A18,СВЦЭМ!$B$39:$B$782,K$11)+'СЕТ СН'!$F$14+СВЦЭМ!$D$10+'СЕТ СН'!$F$8*'СЕТ СН'!$F$9-'СЕТ СН'!$F$26</f>
        <v>2148.2614507799999</v>
      </c>
      <c r="L18" s="36">
        <f>SUMIFS(СВЦЭМ!$D$39:$D$782,СВЦЭМ!$A$39:$A$782,$A18,СВЦЭМ!$B$39:$B$782,L$11)+'СЕТ СН'!$F$14+СВЦЭМ!$D$10+'СЕТ СН'!$F$8*'СЕТ СН'!$F$9-'СЕТ СН'!$F$26</f>
        <v>2138.78703116</v>
      </c>
      <c r="M18" s="36">
        <f>SUMIFS(СВЦЭМ!$D$39:$D$782,СВЦЭМ!$A$39:$A$782,$A18,СВЦЭМ!$B$39:$B$782,M$11)+'СЕТ СН'!$F$14+СВЦЭМ!$D$10+'СЕТ СН'!$F$8*'СЕТ СН'!$F$9-'СЕТ СН'!$F$26</f>
        <v>2155.4749738199998</v>
      </c>
      <c r="N18" s="36">
        <f>SUMIFS(СВЦЭМ!$D$39:$D$782,СВЦЭМ!$A$39:$A$782,$A18,СВЦЭМ!$B$39:$B$782,N$11)+'СЕТ СН'!$F$14+СВЦЭМ!$D$10+'СЕТ СН'!$F$8*'СЕТ СН'!$F$9-'СЕТ СН'!$F$26</f>
        <v>2159.8396948299996</v>
      </c>
      <c r="O18" s="36">
        <f>SUMIFS(СВЦЭМ!$D$39:$D$782,СВЦЭМ!$A$39:$A$782,$A18,СВЦЭМ!$B$39:$B$782,O$11)+'СЕТ СН'!$F$14+СВЦЭМ!$D$10+'СЕТ СН'!$F$8*'СЕТ СН'!$F$9-'СЕТ СН'!$F$26</f>
        <v>2193.3030468699999</v>
      </c>
      <c r="P18" s="36">
        <f>SUMIFS(СВЦЭМ!$D$39:$D$782,СВЦЭМ!$A$39:$A$782,$A18,СВЦЭМ!$B$39:$B$782,P$11)+'СЕТ СН'!$F$14+СВЦЭМ!$D$10+'СЕТ СН'!$F$8*'СЕТ СН'!$F$9-'СЕТ СН'!$F$26</f>
        <v>2207.9216788899998</v>
      </c>
      <c r="Q18" s="36">
        <f>SUMIFS(СВЦЭМ!$D$39:$D$782,СВЦЭМ!$A$39:$A$782,$A18,СВЦЭМ!$B$39:$B$782,Q$11)+'СЕТ СН'!$F$14+СВЦЭМ!$D$10+'СЕТ СН'!$F$8*'СЕТ СН'!$F$9-'СЕТ СН'!$F$26</f>
        <v>2207.4743571999998</v>
      </c>
      <c r="R18" s="36">
        <f>SUMIFS(СВЦЭМ!$D$39:$D$782,СВЦЭМ!$A$39:$A$782,$A18,СВЦЭМ!$B$39:$B$782,R$11)+'СЕТ СН'!$F$14+СВЦЭМ!$D$10+'СЕТ СН'!$F$8*'СЕТ СН'!$F$9-'СЕТ СН'!$F$26</f>
        <v>2202.6185673099999</v>
      </c>
      <c r="S18" s="36">
        <f>SUMIFS(СВЦЭМ!$D$39:$D$782,СВЦЭМ!$A$39:$A$782,$A18,СВЦЭМ!$B$39:$B$782,S$11)+'СЕТ СН'!$F$14+СВЦЭМ!$D$10+'СЕТ СН'!$F$8*'СЕТ СН'!$F$9-'СЕТ СН'!$F$26</f>
        <v>2195.6841392799997</v>
      </c>
      <c r="T18" s="36">
        <f>SUMIFS(СВЦЭМ!$D$39:$D$782,СВЦЭМ!$A$39:$A$782,$A18,СВЦЭМ!$B$39:$B$782,T$11)+'СЕТ СН'!$F$14+СВЦЭМ!$D$10+'СЕТ СН'!$F$8*'СЕТ СН'!$F$9-'СЕТ СН'!$F$26</f>
        <v>2172.6707575299997</v>
      </c>
      <c r="U18" s="36">
        <f>SUMIFS(СВЦЭМ!$D$39:$D$782,СВЦЭМ!$A$39:$A$782,$A18,СВЦЭМ!$B$39:$B$782,U$11)+'СЕТ СН'!$F$14+СВЦЭМ!$D$10+'СЕТ СН'!$F$8*'СЕТ СН'!$F$9-'СЕТ СН'!$F$26</f>
        <v>2134.9840199</v>
      </c>
      <c r="V18" s="36">
        <f>SUMIFS(СВЦЭМ!$D$39:$D$782,СВЦЭМ!$A$39:$A$782,$A18,СВЦЭМ!$B$39:$B$782,V$11)+'СЕТ СН'!$F$14+СВЦЭМ!$D$10+'СЕТ СН'!$F$8*'СЕТ СН'!$F$9-'СЕТ СН'!$F$26</f>
        <v>2134.8529465299998</v>
      </c>
      <c r="W18" s="36">
        <f>SUMIFS(СВЦЭМ!$D$39:$D$782,СВЦЭМ!$A$39:$A$782,$A18,СВЦЭМ!$B$39:$B$782,W$11)+'СЕТ СН'!$F$14+СВЦЭМ!$D$10+'СЕТ СН'!$F$8*'СЕТ СН'!$F$9-'СЕТ СН'!$F$26</f>
        <v>2149.06077104</v>
      </c>
      <c r="X18" s="36">
        <f>SUMIFS(СВЦЭМ!$D$39:$D$782,СВЦЭМ!$A$39:$A$782,$A18,СВЦЭМ!$B$39:$B$782,X$11)+'СЕТ СН'!$F$14+СВЦЭМ!$D$10+'СЕТ СН'!$F$8*'СЕТ СН'!$F$9-'СЕТ СН'!$F$26</f>
        <v>2180.3229265700002</v>
      </c>
      <c r="Y18" s="36">
        <f>SUMIFS(СВЦЭМ!$D$39:$D$782,СВЦЭМ!$A$39:$A$782,$A18,СВЦЭМ!$B$39:$B$782,Y$11)+'СЕТ СН'!$F$14+СВЦЭМ!$D$10+'СЕТ СН'!$F$8*'СЕТ СН'!$F$9-'СЕТ СН'!$F$26</f>
        <v>2178.1833498400001</v>
      </c>
    </row>
    <row r="19" spans="1:25" ht="15.75" x14ac:dyDescent="0.2">
      <c r="A19" s="35">
        <f t="shared" si="0"/>
        <v>44993</v>
      </c>
      <c r="B19" s="36">
        <f>SUMIFS(СВЦЭМ!$D$39:$D$782,СВЦЭМ!$A$39:$A$782,$A19,СВЦЭМ!$B$39:$B$782,B$11)+'СЕТ СН'!$F$14+СВЦЭМ!$D$10+'СЕТ СН'!$F$8*'СЕТ СН'!$F$9-'СЕТ СН'!$F$26</f>
        <v>2223.88556956</v>
      </c>
      <c r="C19" s="36">
        <f>SUMIFS(СВЦЭМ!$D$39:$D$782,СВЦЭМ!$A$39:$A$782,$A19,СВЦЭМ!$B$39:$B$782,C$11)+'СЕТ СН'!$F$14+СВЦЭМ!$D$10+'СЕТ СН'!$F$8*'СЕТ СН'!$F$9-'СЕТ СН'!$F$26</f>
        <v>2240.7112098099997</v>
      </c>
      <c r="D19" s="36">
        <f>SUMIFS(СВЦЭМ!$D$39:$D$782,СВЦЭМ!$A$39:$A$782,$A19,СВЦЭМ!$B$39:$B$782,D$11)+'СЕТ СН'!$F$14+СВЦЭМ!$D$10+'СЕТ СН'!$F$8*'СЕТ СН'!$F$9-'СЕТ СН'!$F$26</f>
        <v>2258.4850987</v>
      </c>
      <c r="E19" s="36">
        <f>SUMIFS(СВЦЭМ!$D$39:$D$782,СВЦЭМ!$A$39:$A$782,$A19,СВЦЭМ!$B$39:$B$782,E$11)+'СЕТ СН'!$F$14+СВЦЭМ!$D$10+'СЕТ СН'!$F$8*'СЕТ СН'!$F$9-'СЕТ СН'!$F$26</f>
        <v>2267.9914381399999</v>
      </c>
      <c r="F19" s="36">
        <f>SUMIFS(СВЦЭМ!$D$39:$D$782,СВЦЭМ!$A$39:$A$782,$A19,СВЦЭМ!$B$39:$B$782,F$11)+'СЕТ СН'!$F$14+СВЦЭМ!$D$10+'СЕТ СН'!$F$8*'СЕТ СН'!$F$9-'СЕТ СН'!$F$26</f>
        <v>2270.4758247499999</v>
      </c>
      <c r="G19" s="36">
        <f>SUMIFS(СВЦЭМ!$D$39:$D$782,СВЦЭМ!$A$39:$A$782,$A19,СВЦЭМ!$B$39:$B$782,G$11)+'СЕТ СН'!$F$14+СВЦЭМ!$D$10+'СЕТ СН'!$F$8*'СЕТ СН'!$F$9-'СЕТ СН'!$F$26</f>
        <v>2263.8052004399997</v>
      </c>
      <c r="H19" s="36">
        <f>SUMIFS(СВЦЭМ!$D$39:$D$782,СВЦЭМ!$A$39:$A$782,$A19,СВЦЭМ!$B$39:$B$782,H$11)+'СЕТ СН'!$F$14+СВЦЭМ!$D$10+'СЕТ СН'!$F$8*'СЕТ СН'!$F$9-'СЕТ СН'!$F$26</f>
        <v>2238.9436957999997</v>
      </c>
      <c r="I19" s="36">
        <f>SUMIFS(СВЦЭМ!$D$39:$D$782,СВЦЭМ!$A$39:$A$782,$A19,СВЦЭМ!$B$39:$B$782,I$11)+'СЕТ СН'!$F$14+СВЦЭМ!$D$10+'СЕТ СН'!$F$8*'СЕТ СН'!$F$9-'СЕТ СН'!$F$26</f>
        <v>2127.5809324499996</v>
      </c>
      <c r="J19" s="36">
        <f>SUMIFS(СВЦЭМ!$D$39:$D$782,СВЦЭМ!$A$39:$A$782,$A19,СВЦЭМ!$B$39:$B$782,J$11)+'СЕТ СН'!$F$14+СВЦЭМ!$D$10+'СЕТ СН'!$F$8*'СЕТ СН'!$F$9-'СЕТ СН'!$F$26</f>
        <v>2149.2901932499999</v>
      </c>
      <c r="K19" s="36">
        <f>SUMIFS(СВЦЭМ!$D$39:$D$782,СВЦЭМ!$A$39:$A$782,$A19,СВЦЭМ!$B$39:$B$782,K$11)+'СЕТ СН'!$F$14+СВЦЭМ!$D$10+'СЕТ СН'!$F$8*'СЕТ СН'!$F$9-'СЕТ СН'!$F$26</f>
        <v>2162.7059412399999</v>
      </c>
      <c r="L19" s="36">
        <f>SUMIFS(СВЦЭМ!$D$39:$D$782,СВЦЭМ!$A$39:$A$782,$A19,СВЦЭМ!$B$39:$B$782,L$11)+'СЕТ СН'!$F$14+СВЦЭМ!$D$10+'СЕТ СН'!$F$8*'СЕТ СН'!$F$9-'СЕТ СН'!$F$26</f>
        <v>2140.34536772</v>
      </c>
      <c r="M19" s="36">
        <f>SUMIFS(СВЦЭМ!$D$39:$D$782,СВЦЭМ!$A$39:$A$782,$A19,СВЦЭМ!$B$39:$B$782,M$11)+'СЕТ СН'!$F$14+СВЦЭМ!$D$10+'СЕТ СН'!$F$8*'СЕТ СН'!$F$9-'СЕТ СН'!$F$26</f>
        <v>2130.9645068</v>
      </c>
      <c r="N19" s="36">
        <f>SUMIFS(СВЦЭМ!$D$39:$D$782,СВЦЭМ!$A$39:$A$782,$A19,СВЦЭМ!$B$39:$B$782,N$11)+'СЕТ СН'!$F$14+СВЦЭМ!$D$10+'СЕТ СН'!$F$8*'СЕТ СН'!$F$9-'СЕТ СН'!$F$26</f>
        <v>2122.68448889</v>
      </c>
      <c r="O19" s="36">
        <f>SUMIFS(СВЦЭМ!$D$39:$D$782,СВЦЭМ!$A$39:$A$782,$A19,СВЦЭМ!$B$39:$B$782,O$11)+'СЕТ СН'!$F$14+СВЦЭМ!$D$10+'СЕТ СН'!$F$8*'СЕТ СН'!$F$9-'СЕТ СН'!$F$26</f>
        <v>2124.6383114700002</v>
      </c>
      <c r="P19" s="36">
        <f>SUMIFS(СВЦЭМ!$D$39:$D$782,СВЦЭМ!$A$39:$A$782,$A19,СВЦЭМ!$B$39:$B$782,P$11)+'СЕТ СН'!$F$14+СВЦЭМ!$D$10+'СЕТ СН'!$F$8*'СЕТ СН'!$F$9-'СЕТ СН'!$F$26</f>
        <v>2120.91107792</v>
      </c>
      <c r="Q19" s="36">
        <f>SUMIFS(СВЦЭМ!$D$39:$D$782,СВЦЭМ!$A$39:$A$782,$A19,СВЦЭМ!$B$39:$B$782,Q$11)+'СЕТ СН'!$F$14+СВЦЭМ!$D$10+'СЕТ СН'!$F$8*'СЕТ СН'!$F$9-'СЕТ СН'!$F$26</f>
        <v>2117.3664754699998</v>
      </c>
      <c r="R19" s="36">
        <f>SUMIFS(СВЦЭМ!$D$39:$D$782,СВЦЭМ!$A$39:$A$782,$A19,СВЦЭМ!$B$39:$B$782,R$11)+'СЕТ СН'!$F$14+СВЦЭМ!$D$10+'СЕТ СН'!$F$8*'СЕТ СН'!$F$9-'СЕТ СН'!$F$26</f>
        <v>2130.1860906299999</v>
      </c>
      <c r="S19" s="36">
        <f>SUMIFS(СВЦЭМ!$D$39:$D$782,СВЦЭМ!$A$39:$A$782,$A19,СВЦЭМ!$B$39:$B$782,S$11)+'СЕТ СН'!$F$14+СВЦЭМ!$D$10+'СЕТ СН'!$F$8*'СЕТ СН'!$F$9-'СЕТ СН'!$F$26</f>
        <v>2137.55952832</v>
      </c>
      <c r="T19" s="36">
        <f>SUMIFS(СВЦЭМ!$D$39:$D$782,СВЦЭМ!$A$39:$A$782,$A19,СВЦЭМ!$B$39:$B$782,T$11)+'СЕТ СН'!$F$14+СВЦЭМ!$D$10+'СЕТ СН'!$F$8*'СЕТ СН'!$F$9-'СЕТ СН'!$F$26</f>
        <v>2137.5535884700002</v>
      </c>
      <c r="U19" s="36">
        <f>SUMIFS(СВЦЭМ!$D$39:$D$782,СВЦЭМ!$A$39:$A$782,$A19,СВЦЭМ!$B$39:$B$782,U$11)+'СЕТ СН'!$F$14+СВЦЭМ!$D$10+'СЕТ СН'!$F$8*'СЕТ СН'!$F$9-'СЕТ СН'!$F$26</f>
        <v>2102.8450209799998</v>
      </c>
      <c r="V19" s="36">
        <f>SUMIFS(СВЦЭМ!$D$39:$D$782,СВЦЭМ!$A$39:$A$782,$A19,СВЦЭМ!$B$39:$B$782,V$11)+'СЕТ СН'!$F$14+СВЦЭМ!$D$10+'СЕТ СН'!$F$8*'СЕТ СН'!$F$9-'СЕТ СН'!$F$26</f>
        <v>2092.5884594899999</v>
      </c>
      <c r="W19" s="36">
        <f>SUMIFS(СВЦЭМ!$D$39:$D$782,СВЦЭМ!$A$39:$A$782,$A19,СВЦЭМ!$B$39:$B$782,W$11)+'СЕТ СН'!$F$14+СВЦЭМ!$D$10+'СЕТ СН'!$F$8*'СЕТ СН'!$F$9-'СЕТ СН'!$F$26</f>
        <v>2105.7568867</v>
      </c>
      <c r="X19" s="36">
        <f>SUMIFS(СВЦЭМ!$D$39:$D$782,СВЦЭМ!$A$39:$A$782,$A19,СВЦЭМ!$B$39:$B$782,X$11)+'СЕТ СН'!$F$14+СВЦЭМ!$D$10+'СЕТ СН'!$F$8*'СЕТ СН'!$F$9-'СЕТ СН'!$F$26</f>
        <v>2150.56048341</v>
      </c>
      <c r="Y19" s="36">
        <f>SUMIFS(СВЦЭМ!$D$39:$D$782,СВЦЭМ!$A$39:$A$782,$A19,СВЦЭМ!$B$39:$B$782,Y$11)+'СЕТ СН'!$F$14+СВЦЭМ!$D$10+'СЕТ СН'!$F$8*'СЕТ СН'!$F$9-'СЕТ СН'!$F$26</f>
        <v>2189.6963613899998</v>
      </c>
    </row>
    <row r="20" spans="1:25" ht="15.75" x14ac:dyDescent="0.2">
      <c r="A20" s="35">
        <f t="shared" si="0"/>
        <v>44994</v>
      </c>
      <c r="B20" s="36">
        <f>SUMIFS(СВЦЭМ!$D$39:$D$782,СВЦЭМ!$A$39:$A$782,$A20,СВЦЭМ!$B$39:$B$782,B$11)+'СЕТ СН'!$F$14+СВЦЭМ!$D$10+'СЕТ СН'!$F$8*'СЕТ СН'!$F$9-'СЕТ СН'!$F$26</f>
        <v>2222.26849756</v>
      </c>
      <c r="C20" s="36">
        <f>SUMIFS(СВЦЭМ!$D$39:$D$782,СВЦЭМ!$A$39:$A$782,$A20,СВЦЭМ!$B$39:$B$782,C$11)+'СЕТ СН'!$F$14+СВЦЭМ!$D$10+'СЕТ СН'!$F$8*'СЕТ СН'!$F$9-'СЕТ СН'!$F$26</f>
        <v>2268.9794587199999</v>
      </c>
      <c r="D20" s="36">
        <f>SUMIFS(СВЦЭМ!$D$39:$D$782,СВЦЭМ!$A$39:$A$782,$A20,СВЦЭМ!$B$39:$B$782,D$11)+'СЕТ СН'!$F$14+СВЦЭМ!$D$10+'СЕТ СН'!$F$8*'СЕТ СН'!$F$9-'СЕТ СН'!$F$26</f>
        <v>2288.70377543</v>
      </c>
      <c r="E20" s="36">
        <f>SUMIFS(СВЦЭМ!$D$39:$D$782,СВЦЭМ!$A$39:$A$782,$A20,СВЦЭМ!$B$39:$B$782,E$11)+'СЕТ СН'!$F$14+СВЦЭМ!$D$10+'СЕТ СН'!$F$8*'СЕТ СН'!$F$9-'СЕТ СН'!$F$26</f>
        <v>2301.4952296699998</v>
      </c>
      <c r="F20" s="36">
        <f>SUMIFS(СВЦЭМ!$D$39:$D$782,СВЦЭМ!$A$39:$A$782,$A20,СВЦЭМ!$B$39:$B$782,F$11)+'СЕТ СН'!$F$14+СВЦЭМ!$D$10+'СЕТ СН'!$F$8*'СЕТ СН'!$F$9-'СЕТ СН'!$F$26</f>
        <v>2300.6634162700002</v>
      </c>
      <c r="G20" s="36">
        <f>SUMIFS(СВЦЭМ!$D$39:$D$782,СВЦЭМ!$A$39:$A$782,$A20,СВЦЭМ!$B$39:$B$782,G$11)+'СЕТ СН'!$F$14+СВЦЭМ!$D$10+'СЕТ СН'!$F$8*'СЕТ СН'!$F$9-'СЕТ СН'!$F$26</f>
        <v>2271.3537727900002</v>
      </c>
      <c r="H20" s="36">
        <f>SUMIFS(СВЦЭМ!$D$39:$D$782,СВЦЭМ!$A$39:$A$782,$A20,СВЦЭМ!$B$39:$B$782,H$11)+'СЕТ СН'!$F$14+СВЦЭМ!$D$10+'СЕТ СН'!$F$8*'СЕТ СН'!$F$9-'СЕТ СН'!$F$26</f>
        <v>2224.2607851599996</v>
      </c>
      <c r="I20" s="36">
        <f>SUMIFS(СВЦЭМ!$D$39:$D$782,СВЦЭМ!$A$39:$A$782,$A20,СВЦЭМ!$B$39:$B$782,I$11)+'СЕТ СН'!$F$14+СВЦЭМ!$D$10+'СЕТ СН'!$F$8*'СЕТ СН'!$F$9-'СЕТ СН'!$F$26</f>
        <v>2170.8597397599997</v>
      </c>
      <c r="J20" s="36">
        <f>SUMIFS(СВЦЭМ!$D$39:$D$782,СВЦЭМ!$A$39:$A$782,$A20,СВЦЭМ!$B$39:$B$782,J$11)+'СЕТ СН'!$F$14+СВЦЭМ!$D$10+'СЕТ СН'!$F$8*'СЕТ СН'!$F$9-'СЕТ СН'!$F$26</f>
        <v>2151.7512595899998</v>
      </c>
      <c r="K20" s="36">
        <f>SUMIFS(СВЦЭМ!$D$39:$D$782,СВЦЭМ!$A$39:$A$782,$A20,СВЦЭМ!$B$39:$B$782,K$11)+'СЕТ СН'!$F$14+СВЦЭМ!$D$10+'СЕТ СН'!$F$8*'СЕТ СН'!$F$9-'СЕТ СН'!$F$26</f>
        <v>2132.2601710199997</v>
      </c>
      <c r="L20" s="36">
        <f>SUMIFS(СВЦЭМ!$D$39:$D$782,СВЦЭМ!$A$39:$A$782,$A20,СВЦЭМ!$B$39:$B$782,L$11)+'СЕТ СН'!$F$14+СВЦЭМ!$D$10+'СЕТ СН'!$F$8*'СЕТ СН'!$F$9-'СЕТ СН'!$F$26</f>
        <v>2125.7913674900001</v>
      </c>
      <c r="M20" s="36">
        <f>SUMIFS(СВЦЭМ!$D$39:$D$782,СВЦЭМ!$A$39:$A$782,$A20,СВЦЭМ!$B$39:$B$782,M$11)+'СЕТ СН'!$F$14+СВЦЭМ!$D$10+'СЕТ СН'!$F$8*'СЕТ СН'!$F$9-'СЕТ СН'!$F$26</f>
        <v>2150.8625291799999</v>
      </c>
      <c r="N20" s="36">
        <f>SUMIFS(СВЦЭМ!$D$39:$D$782,СВЦЭМ!$A$39:$A$782,$A20,СВЦЭМ!$B$39:$B$782,N$11)+'СЕТ СН'!$F$14+СВЦЭМ!$D$10+'СЕТ СН'!$F$8*'СЕТ СН'!$F$9-'СЕТ СН'!$F$26</f>
        <v>2170.7259774899999</v>
      </c>
      <c r="O20" s="36">
        <f>SUMIFS(СВЦЭМ!$D$39:$D$782,СВЦЭМ!$A$39:$A$782,$A20,СВЦЭМ!$B$39:$B$782,O$11)+'СЕТ СН'!$F$14+СВЦЭМ!$D$10+'СЕТ СН'!$F$8*'СЕТ СН'!$F$9-'СЕТ СН'!$F$26</f>
        <v>2209.90621685</v>
      </c>
      <c r="P20" s="36">
        <f>SUMIFS(СВЦЭМ!$D$39:$D$782,СВЦЭМ!$A$39:$A$782,$A20,СВЦЭМ!$B$39:$B$782,P$11)+'СЕТ СН'!$F$14+СВЦЭМ!$D$10+'СЕТ СН'!$F$8*'СЕТ СН'!$F$9-'СЕТ СН'!$F$26</f>
        <v>2222.2026636199998</v>
      </c>
      <c r="Q20" s="36">
        <f>SUMIFS(СВЦЭМ!$D$39:$D$782,СВЦЭМ!$A$39:$A$782,$A20,СВЦЭМ!$B$39:$B$782,Q$11)+'СЕТ СН'!$F$14+СВЦЭМ!$D$10+'СЕТ СН'!$F$8*'СЕТ СН'!$F$9-'СЕТ СН'!$F$26</f>
        <v>2234.5572013599999</v>
      </c>
      <c r="R20" s="36">
        <f>SUMIFS(СВЦЭМ!$D$39:$D$782,СВЦЭМ!$A$39:$A$782,$A20,СВЦЭМ!$B$39:$B$782,R$11)+'СЕТ СН'!$F$14+СВЦЭМ!$D$10+'СЕТ СН'!$F$8*'СЕТ СН'!$F$9-'СЕТ СН'!$F$26</f>
        <v>2241.70622357</v>
      </c>
      <c r="S20" s="36">
        <f>SUMIFS(СВЦЭМ!$D$39:$D$782,СВЦЭМ!$A$39:$A$782,$A20,СВЦЭМ!$B$39:$B$782,S$11)+'СЕТ СН'!$F$14+СВЦЭМ!$D$10+'СЕТ СН'!$F$8*'СЕТ СН'!$F$9-'СЕТ СН'!$F$26</f>
        <v>2207.8476016</v>
      </c>
      <c r="T20" s="36">
        <f>SUMIFS(СВЦЭМ!$D$39:$D$782,СВЦЭМ!$A$39:$A$782,$A20,СВЦЭМ!$B$39:$B$782,T$11)+'СЕТ СН'!$F$14+СВЦЭМ!$D$10+'СЕТ СН'!$F$8*'СЕТ СН'!$F$9-'СЕТ СН'!$F$26</f>
        <v>2167.3868119999997</v>
      </c>
      <c r="U20" s="36">
        <f>SUMIFS(СВЦЭМ!$D$39:$D$782,СВЦЭМ!$A$39:$A$782,$A20,СВЦЭМ!$B$39:$B$782,U$11)+'СЕТ СН'!$F$14+СВЦЭМ!$D$10+'СЕТ СН'!$F$8*'СЕТ СН'!$F$9-'СЕТ СН'!$F$26</f>
        <v>2127.4690432699999</v>
      </c>
      <c r="V20" s="36">
        <f>SUMIFS(СВЦЭМ!$D$39:$D$782,СВЦЭМ!$A$39:$A$782,$A20,СВЦЭМ!$B$39:$B$782,V$11)+'СЕТ СН'!$F$14+СВЦЭМ!$D$10+'СЕТ СН'!$F$8*'СЕТ СН'!$F$9-'СЕТ СН'!$F$26</f>
        <v>2114.83650231</v>
      </c>
      <c r="W20" s="36">
        <f>SUMIFS(СВЦЭМ!$D$39:$D$782,СВЦЭМ!$A$39:$A$782,$A20,СВЦЭМ!$B$39:$B$782,W$11)+'СЕТ СН'!$F$14+СВЦЭМ!$D$10+'СЕТ СН'!$F$8*'СЕТ СН'!$F$9-'СЕТ СН'!$F$26</f>
        <v>2122.4740111700003</v>
      </c>
      <c r="X20" s="36">
        <f>SUMIFS(СВЦЭМ!$D$39:$D$782,СВЦЭМ!$A$39:$A$782,$A20,СВЦЭМ!$B$39:$B$782,X$11)+'СЕТ СН'!$F$14+СВЦЭМ!$D$10+'СЕТ СН'!$F$8*'СЕТ СН'!$F$9-'СЕТ СН'!$F$26</f>
        <v>2154.47651529</v>
      </c>
      <c r="Y20" s="36">
        <f>SUMIFS(СВЦЭМ!$D$39:$D$782,СВЦЭМ!$A$39:$A$782,$A20,СВЦЭМ!$B$39:$B$782,Y$11)+'СЕТ СН'!$F$14+СВЦЭМ!$D$10+'СЕТ СН'!$F$8*'СЕТ СН'!$F$9-'СЕТ СН'!$F$26</f>
        <v>2178.2358239999999</v>
      </c>
    </row>
    <row r="21" spans="1:25" ht="15.75" x14ac:dyDescent="0.2">
      <c r="A21" s="35">
        <f t="shared" si="0"/>
        <v>44995</v>
      </c>
      <c r="B21" s="36">
        <f>SUMIFS(СВЦЭМ!$D$39:$D$782,СВЦЭМ!$A$39:$A$782,$A21,СВЦЭМ!$B$39:$B$782,B$11)+'СЕТ СН'!$F$14+СВЦЭМ!$D$10+'СЕТ СН'!$F$8*'СЕТ СН'!$F$9-'СЕТ СН'!$F$26</f>
        <v>2238.3681371100001</v>
      </c>
      <c r="C21" s="36">
        <f>SUMIFS(СВЦЭМ!$D$39:$D$782,СВЦЭМ!$A$39:$A$782,$A21,СВЦЭМ!$B$39:$B$782,C$11)+'СЕТ СН'!$F$14+СВЦЭМ!$D$10+'СЕТ СН'!$F$8*'СЕТ СН'!$F$9-'СЕТ СН'!$F$26</f>
        <v>2242.5833449100001</v>
      </c>
      <c r="D21" s="36">
        <f>SUMIFS(СВЦЭМ!$D$39:$D$782,СВЦЭМ!$A$39:$A$782,$A21,СВЦЭМ!$B$39:$B$782,D$11)+'СЕТ СН'!$F$14+СВЦЭМ!$D$10+'СЕТ СН'!$F$8*'СЕТ СН'!$F$9-'СЕТ СН'!$F$26</f>
        <v>2243.10334435</v>
      </c>
      <c r="E21" s="36">
        <f>SUMIFS(СВЦЭМ!$D$39:$D$782,СВЦЭМ!$A$39:$A$782,$A21,СВЦЭМ!$B$39:$B$782,E$11)+'СЕТ СН'!$F$14+СВЦЭМ!$D$10+'СЕТ СН'!$F$8*'СЕТ СН'!$F$9-'СЕТ СН'!$F$26</f>
        <v>2260.2167433499999</v>
      </c>
      <c r="F21" s="36">
        <f>SUMIFS(СВЦЭМ!$D$39:$D$782,СВЦЭМ!$A$39:$A$782,$A21,СВЦЭМ!$B$39:$B$782,F$11)+'СЕТ СН'!$F$14+СВЦЭМ!$D$10+'СЕТ СН'!$F$8*'СЕТ СН'!$F$9-'СЕТ СН'!$F$26</f>
        <v>2266.2821680099996</v>
      </c>
      <c r="G21" s="36">
        <f>SUMIFS(СВЦЭМ!$D$39:$D$782,СВЦЭМ!$A$39:$A$782,$A21,СВЦЭМ!$B$39:$B$782,G$11)+'СЕТ СН'!$F$14+СВЦЭМ!$D$10+'СЕТ СН'!$F$8*'СЕТ СН'!$F$9-'СЕТ СН'!$F$26</f>
        <v>2264.2273704999998</v>
      </c>
      <c r="H21" s="36">
        <f>SUMIFS(СВЦЭМ!$D$39:$D$782,СВЦЭМ!$A$39:$A$782,$A21,СВЦЭМ!$B$39:$B$782,H$11)+'СЕТ СН'!$F$14+СВЦЭМ!$D$10+'СЕТ СН'!$F$8*'СЕТ СН'!$F$9-'СЕТ СН'!$F$26</f>
        <v>2227.6629961600001</v>
      </c>
      <c r="I21" s="36">
        <f>SUMIFS(СВЦЭМ!$D$39:$D$782,СВЦЭМ!$A$39:$A$782,$A21,СВЦЭМ!$B$39:$B$782,I$11)+'СЕТ СН'!$F$14+СВЦЭМ!$D$10+'СЕТ СН'!$F$8*'СЕТ СН'!$F$9-'СЕТ СН'!$F$26</f>
        <v>2167.6895716999998</v>
      </c>
      <c r="J21" s="36">
        <f>SUMIFS(СВЦЭМ!$D$39:$D$782,СВЦЭМ!$A$39:$A$782,$A21,СВЦЭМ!$B$39:$B$782,J$11)+'СЕТ СН'!$F$14+СВЦЭМ!$D$10+'СЕТ СН'!$F$8*'СЕТ СН'!$F$9-'СЕТ СН'!$F$26</f>
        <v>2147.5212340600001</v>
      </c>
      <c r="K21" s="36">
        <f>SUMIFS(СВЦЭМ!$D$39:$D$782,СВЦЭМ!$A$39:$A$782,$A21,СВЦЭМ!$B$39:$B$782,K$11)+'СЕТ СН'!$F$14+СВЦЭМ!$D$10+'СЕТ СН'!$F$8*'СЕТ СН'!$F$9-'СЕТ СН'!$F$26</f>
        <v>2128.64330036</v>
      </c>
      <c r="L21" s="36">
        <f>SUMIFS(СВЦЭМ!$D$39:$D$782,СВЦЭМ!$A$39:$A$782,$A21,СВЦЭМ!$B$39:$B$782,L$11)+'СЕТ СН'!$F$14+СВЦЭМ!$D$10+'СЕТ СН'!$F$8*'СЕТ СН'!$F$9-'СЕТ СН'!$F$26</f>
        <v>2129.4238875299998</v>
      </c>
      <c r="M21" s="36">
        <f>SUMIFS(СВЦЭМ!$D$39:$D$782,СВЦЭМ!$A$39:$A$782,$A21,СВЦЭМ!$B$39:$B$782,M$11)+'СЕТ СН'!$F$14+СВЦЭМ!$D$10+'СЕТ СН'!$F$8*'СЕТ СН'!$F$9-'СЕТ СН'!$F$26</f>
        <v>2160.7179264799997</v>
      </c>
      <c r="N21" s="36">
        <f>SUMIFS(СВЦЭМ!$D$39:$D$782,СВЦЭМ!$A$39:$A$782,$A21,СВЦЭМ!$B$39:$B$782,N$11)+'СЕТ СН'!$F$14+СВЦЭМ!$D$10+'СЕТ СН'!$F$8*'СЕТ СН'!$F$9-'СЕТ СН'!$F$26</f>
        <v>2204.4102460100003</v>
      </c>
      <c r="O21" s="36">
        <f>SUMIFS(СВЦЭМ!$D$39:$D$782,СВЦЭМ!$A$39:$A$782,$A21,СВЦЭМ!$B$39:$B$782,O$11)+'СЕТ СН'!$F$14+СВЦЭМ!$D$10+'СЕТ СН'!$F$8*'СЕТ СН'!$F$9-'СЕТ СН'!$F$26</f>
        <v>2241.54152871</v>
      </c>
      <c r="P21" s="36">
        <f>SUMIFS(СВЦЭМ!$D$39:$D$782,СВЦЭМ!$A$39:$A$782,$A21,СВЦЭМ!$B$39:$B$782,P$11)+'СЕТ СН'!$F$14+СВЦЭМ!$D$10+'СЕТ СН'!$F$8*'СЕТ СН'!$F$9-'СЕТ СН'!$F$26</f>
        <v>2252.84486526</v>
      </c>
      <c r="Q21" s="36">
        <f>SUMIFS(СВЦЭМ!$D$39:$D$782,СВЦЭМ!$A$39:$A$782,$A21,СВЦЭМ!$B$39:$B$782,Q$11)+'СЕТ СН'!$F$14+СВЦЭМ!$D$10+'СЕТ СН'!$F$8*'СЕТ СН'!$F$9-'СЕТ СН'!$F$26</f>
        <v>2247.5206846900001</v>
      </c>
      <c r="R21" s="36">
        <f>SUMIFS(СВЦЭМ!$D$39:$D$782,СВЦЭМ!$A$39:$A$782,$A21,СВЦЭМ!$B$39:$B$782,R$11)+'СЕТ СН'!$F$14+СВЦЭМ!$D$10+'СЕТ СН'!$F$8*'СЕТ СН'!$F$9-'СЕТ СН'!$F$26</f>
        <v>2252.3565954699998</v>
      </c>
      <c r="S21" s="36">
        <f>SUMIFS(СВЦЭМ!$D$39:$D$782,СВЦЭМ!$A$39:$A$782,$A21,СВЦЭМ!$B$39:$B$782,S$11)+'СЕТ СН'!$F$14+СВЦЭМ!$D$10+'СЕТ СН'!$F$8*'СЕТ СН'!$F$9-'СЕТ СН'!$F$26</f>
        <v>2243.9551382899999</v>
      </c>
      <c r="T21" s="36">
        <f>SUMIFS(СВЦЭМ!$D$39:$D$782,СВЦЭМ!$A$39:$A$782,$A21,СВЦЭМ!$B$39:$B$782,T$11)+'СЕТ СН'!$F$14+СВЦЭМ!$D$10+'СЕТ СН'!$F$8*'СЕТ СН'!$F$9-'СЕТ СН'!$F$26</f>
        <v>2207.8540159200002</v>
      </c>
      <c r="U21" s="36">
        <f>SUMIFS(СВЦЭМ!$D$39:$D$782,СВЦЭМ!$A$39:$A$782,$A21,СВЦЭМ!$B$39:$B$782,U$11)+'СЕТ СН'!$F$14+СВЦЭМ!$D$10+'СЕТ СН'!$F$8*'СЕТ СН'!$F$9-'СЕТ СН'!$F$26</f>
        <v>2189.9087794400002</v>
      </c>
      <c r="V21" s="36">
        <f>SUMIFS(СВЦЭМ!$D$39:$D$782,СВЦЭМ!$A$39:$A$782,$A21,СВЦЭМ!$B$39:$B$782,V$11)+'СЕТ СН'!$F$14+СВЦЭМ!$D$10+'СЕТ СН'!$F$8*'СЕТ СН'!$F$9-'СЕТ СН'!$F$26</f>
        <v>2192.0545312100003</v>
      </c>
      <c r="W21" s="36">
        <f>SUMIFS(СВЦЭМ!$D$39:$D$782,СВЦЭМ!$A$39:$A$782,$A21,СВЦЭМ!$B$39:$B$782,W$11)+'СЕТ СН'!$F$14+СВЦЭМ!$D$10+'СЕТ СН'!$F$8*'СЕТ СН'!$F$9-'СЕТ СН'!$F$26</f>
        <v>2189.7486282600003</v>
      </c>
      <c r="X21" s="36">
        <f>SUMIFS(СВЦЭМ!$D$39:$D$782,СВЦЭМ!$A$39:$A$782,$A21,СВЦЭМ!$B$39:$B$782,X$11)+'СЕТ СН'!$F$14+СВЦЭМ!$D$10+'СЕТ СН'!$F$8*'СЕТ СН'!$F$9-'СЕТ СН'!$F$26</f>
        <v>2222.9342632600001</v>
      </c>
      <c r="Y21" s="36">
        <f>SUMIFS(СВЦЭМ!$D$39:$D$782,СВЦЭМ!$A$39:$A$782,$A21,СВЦЭМ!$B$39:$B$782,Y$11)+'СЕТ СН'!$F$14+СВЦЭМ!$D$10+'СЕТ СН'!$F$8*'СЕТ СН'!$F$9-'СЕТ СН'!$F$26</f>
        <v>2228.3142917799996</v>
      </c>
    </row>
    <row r="22" spans="1:25" ht="15.75" x14ac:dyDescent="0.2">
      <c r="A22" s="35">
        <f t="shared" si="0"/>
        <v>44996</v>
      </c>
      <c r="B22" s="36">
        <f>SUMIFS(СВЦЭМ!$D$39:$D$782,СВЦЭМ!$A$39:$A$782,$A22,СВЦЭМ!$B$39:$B$782,B$11)+'СЕТ СН'!$F$14+СВЦЭМ!$D$10+'СЕТ СН'!$F$8*'СЕТ СН'!$F$9-'СЕТ СН'!$F$26</f>
        <v>2189.2937761599997</v>
      </c>
      <c r="C22" s="36">
        <f>SUMIFS(СВЦЭМ!$D$39:$D$782,СВЦЭМ!$A$39:$A$782,$A22,СВЦЭМ!$B$39:$B$782,C$11)+'СЕТ СН'!$F$14+СВЦЭМ!$D$10+'СЕТ СН'!$F$8*'СЕТ СН'!$F$9-'СЕТ СН'!$F$26</f>
        <v>2246.0609630399999</v>
      </c>
      <c r="D22" s="36">
        <f>SUMIFS(СВЦЭМ!$D$39:$D$782,СВЦЭМ!$A$39:$A$782,$A22,СВЦЭМ!$B$39:$B$782,D$11)+'СЕТ СН'!$F$14+СВЦЭМ!$D$10+'СЕТ СН'!$F$8*'СЕТ СН'!$F$9-'СЕТ СН'!$F$26</f>
        <v>2274.4382081700001</v>
      </c>
      <c r="E22" s="36">
        <f>SUMIFS(СВЦЭМ!$D$39:$D$782,СВЦЭМ!$A$39:$A$782,$A22,СВЦЭМ!$B$39:$B$782,E$11)+'СЕТ СН'!$F$14+СВЦЭМ!$D$10+'СЕТ СН'!$F$8*'СЕТ СН'!$F$9-'СЕТ СН'!$F$26</f>
        <v>2265.6756243299997</v>
      </c>
      <c r="F22" s="36">
        <f>SUMIFS(СВЦЭМ!$D$39:$D$782,СВЦЭМ!$A$39:$A$782,$A22,СВЦЭМ!$B$39:$B$782,F$11)+'СЕТ СН'!$F$14+СВЦЭМ!$D$10+'СЕТ СН'!$F$8*'СЕТ СН'!$F$9-'СЕТ СН'!$F$26</f>
        <v>2260.9268511400001</v>
      </c>
      <c r="G22" s="36">
        <f>SUMIFS(СВЦЭМ!$D$39:$D$782,СВЦЭМ!$A$39:$A$782,$A22,СВЦЭМ!$B$39:$B$782,G$11)+'СЕТ СН'!$F$14+СВЦЭМ!$D$10+'СЕТ СН'!$F$8*'СЕТ СН'!$F$9-'СЕТ СН'!$F$26</f>
        <v>2248.19163557</v>
      </c>
      <c r="H22" s="36">
        <f>SUMIFS(СВЦЭМ!$D$39:$D$782,СВЦЭМ!$A$39:$A$782,$A22,СВЦЭМ!$B$39:$B$782,H$11)+'СЕТ СН'!$F$14+СВЦЭМ!$D$10+'СЕТ СН'!$F$8*'СЕТ СН'!$F$9-'СЕТ СН'!$F$26</f>
        <v>2244.9552890599998</v>
      </c>
      <c r="I22" s="36">
        <f>SUMIFS(СВЦЭМ!$D$39:$D$782,СВЦЭМ!$A$39:$A$782,$A22,СВЦЭМ!$B$39:$B$782,I$11)+'СЕТ СН'!$F$14+СВЦЭМ!$D$10+'СЕТ СН'!$F$8*'СЕТ СН'!$F$9-'СЕТ СН'!$F$26</f>
        <v>2224.7699970100002</v>
      </c>
      <c r="J22" s="36">
        <f>SUMIFS(СВЦЭМ!$D$39:$D$782,СВЦЭМ!$A$39:$A$782,$A22,СВЦЭМ!$B$39:$B$782,J$11)+'СЕТ СН'!$F$14+СВЦЭМ!$D$10+'СЕТ СН'!$F$8*'СЕТ СН'!$F$9-'СЕТ СН'!$F$26</f>
        <v>2150.4984190599998</v>
      </c>
      <c r="K22" s="36">
        <f>SUMIFS(СВЦЭМ!$D$39:$D$782,СВЦЭМ!$A$39:$A$782,$A22,СВЦЭМ!$B$39:$B$782,K$11)+'СЕТ СН'!$F$14+СВЦЭМ!$D$10+'СЕТ СН'!$F$8*'СЕТ СН'!$F$9-'СЕТ СН'!$F$26</f>
        <v>2042.1411578299999</v>
      </c>
      <c r="L22" s="36">
        <f>SUMIFS(СВЦЭМ!$D$39:$D$782,СВЦЭМ!$A$39:$A$782,$A22,СВЦЭМ!$B$39:$B$782,L$11)+'СЕТ СН'!$F$14+СВЦЭМ!$D$10+'СЕТ СН'!$F$8*'СЕТ СН'!$F$9-'СЕТ СН'!$F$26</f>
        <v>2029.4968338199999</v>
      </c>
      <c r="M22" s="36">
        <f>SUMIFS(СВЦЭМ!$D$39:$D$782,СВЦЭМ!$A$39:$A$782,$A22,СВЦЭМ!$B$39:$B$782,M$11)+'СЕТ СН'!$F$14+СВЦЭМ!$D$10+'СЕТ СН'!$F$8*'СЕТ СН'!$F$9-'СЕТ СН'!$F$26</f>
        <v>1980.7376416699999</v>
      </c>
      <c r="N22" s="36">
        <f>SUMIFS(СВЦЭМ!$D$39:$D$782,СВЦЭМ!$A$39:$A$782,$A22,СВЦЭМ!$B$39:$B$782,N$11)+'СЕТ СН'!$F$14+СВЦЭМ!$D$10+'СЕТ СН'!$F$8*'СЕТ СН'!$F$9-'СЕТ СН'!$F$26</f>
        <v>2035.33183323</v>
      </c>
      <c r="O22" s="36">
        <f>SUMIFS(СВЦЭМ!$D$39:$D$782,СВЦЭМ!$A$39:$A$782,$A22,СВЦЭМ!$B$39:$B$782,O$11)+'СЕТ СН'!$F$14+СВЦЭМ!$D$10+'СЕТ СН'!$F$8*'СЕТ СН'!$F$9-'СЕТ СН'!$F$26</f>
        <v>2081.52857331</v>
      </c>
      <c r="P22" s="36">
        <f>SUMIFS(СВЦЭМ!$D$39:$D$782,СВЦЭМ!$A$39:$A$782,$A22,СВЦЭМ!$B$39:$B$782,P$11)+'СЕТ СН'!$F$14+СВЦЭМ!$D$10+'СЕТ СН'!$F$8*'СЕТ СН'!$F$9-'СЕТ СН'!$F$26</f>
        <v>2105.5931419799999</v>
      </c>
      <c r="Q22" s="36">
        <f>SUMIFS(СВЦЭМ!$D$39:$D$782,СВЦЭМ!$A$39:$A$782,$A22,СВЦЭМ!$B$39:$B$782,Q$11)+'СЕТ СН'!$F$14+СВЦЭМ!$D$10+'СЕТ СН'!$F$8*'СЕТ СН'!$F$9-'СЕТ СН'!$F$26</f>
        <v>2115.4919693800002</v>
      </c>
      <c r="R22" s="36">
        <f>SUMIFS(СВЦЭМ!$D$39:$D$782,СВЦЭМ!$A$39:$A$782,$A22,СВЦЭМ!$B$39:$B$782,R$11)+'СЕТ СН'!$F$14+СВЦЭМ!$D$10+'СЕТ СН'!$F$8*'СЕТ СН'!$F$9-'СЕТ СН'!$F$26</f>
        <v>2125.3972127099996</v>
      </c>
      <c r="S22" s="36">
        <f>SUMIFS(СВЦЭМ!$D$39:$D$782,СВЦЭМ!$A$39:$A$782,$A22,СВЦЭМ!$B$39:$B$782,S$11)+'СЕТ СН'!$F$14+СВЦЭМ!$D$10+'СЕТ СН'!$F$8*'СЕТ СН'!$F$9-'СЕТ СН'!$F$26</f>
        <v>2120.0638976099999</v>
      </c>
      <c r="T22" s="36">
        <f>SUMIFS(СВЦЭМ!$D$39:$D$782,СВЦЭМ!$A$39:$A$782,$A22,СВЦЭМ!$B$39:$B$782,T$11)+'СЕТ СН'!$F$14+СВЦЭМ!$D$10+'СЕТ СН'!$F$8*'СЕТ СН'!$F$9-'СЕТ СН'!$F$26</f>
        <v>2093.4845163700002</v>
      </c>
      <c r="U22" s="36">
        <f>SUMIFS(СВЦЭМ!$D$39:$D$782,СВЦЭМ!$A$39:$A$782,$A22,СВЦЭМ!$B$39:$B$782,U$11)+'СЕТ СН'!$F$14+СВЦЭМ!$D$10+'СЕТ СН'!$F$8*'СЕТ СН'!$F$9-'СЕТ СН'!$F$26</f>
        <v>2067.9387929300001</v>
      </c>
      <c r="V22" s="36">
        <f>SUMIFS(СВЦЭМ!$D$39:$D$782,СВЦЭМ!$A$39:$A$782,$A22,СВЦЭМ!$B$39:$B$782,V$11)+'СЕТ СН'!$F$14+СВЦЭМ!$D$10+'СЕТ СН'!$F$8*'СЕТ СН'!$F$9-'СЕТ СН'!$F$26</f>
        <v>2053.1175253599999</v>
      </c>
      <c r="W22" s="36">
        <f>SUMIFS(СВЦЭМ!$D$39:$D$782,СВЦЭМ!$A$39:$A$782,$A22,СВЦЭМ!$B$39:$B$782,W$11)+'СЕТ СН'!$F$14+СВЦЭМ!$D$10+'СЕТ СН'!$F$8*'СЕТ СН'!$F$9-'СЕТ СН'!$F$26</f>
        <v>2063.8921827300001</v>
      </c>
      <c r="X22" s="36">
        <f>SUMIFS(СВЦЭМ!$D$39:$D$782,СВЦЭМ!$A$39:$A$782,$A22,СВЦЭМ!$B$39:$B$782,X$11)+'СЕТ СН'!$F$14+СВЦЭМ!$D$10+'СЕТ СН'!$F$8*'СЕТ СН'!$F$9-'СЕТ СН'!$F$26</f>
        <v>2105.40215997</v>
      </c>
      <c r="Y22" s="36">
        <f>SUMIFS(СВЦЭМ!$D$39:$D$782,СВЦЭМ!$A$39:$A$782,$A22,СВЦЭМ!$B$39:$B$782,Y$11)+'СЕТ СН'!$F$14+СВЦЭМ!$D$10+'СЕТ СН'!$F$8*'СЕТ СН'!$F$9-'СЕТ СН'!$F$26</f>
        <v>2152.1063024</v>
      </c>
    </row>
    <row r="23" spans="1:25" ht="15.75" x14ac:dyDescent="0.2">
      <c r="A23" s="35">
        <f t="shared" si="0"/>
        <v>44997</v>
      </c>
      <c r="B23" s="36">
        <f>SUMIFS(СВЦЭМ!$D$39:$D$782,СВЦЭМ!$A$39:$A$782,$A23,СВЦЭМ!$B$39:$B$782,B$11)+'СЕТ СН'!$F$14+СВЦЭМ!$D$10+'СЕТ СН'!$F$8*'СЕТ СН'!$F$9-'СЕТ СН'!$F$26</f>
        <v>2201.6924724599999</v>
      </c>
      <c r="C23" s="36">
        <f>SUMIFS(СВЦЭМ!$D$39:$D$782,СВЦЭМ!$A$39:$A$782,$A23,СВЦЭМ!$B$39:$B$782,C$11)+'СЕТ СН'!$F$14+СВЦЭМ!$D$10+'СЕТ СН'!$F$8*'СЕТ СН'!$F$9-'СЕТ СН'!$F$26</f>
        <v>2262.8095002800001</v>
      </c>
      <c r="D23" s="36">
        <f>SUMIFS(СВЦЭМ!$D$39:$D$782,СВЦЭМ!$A$39:$A$782,$A23,СВЦЭМ!$B$39:$B$782,D$11)+'СЕТ СН'!$F$14+СВЦЭМ!$D$10+'СЕТ СН'!$F$8*'СЕТ СН'!$F$9-'СЕТ СН'!$F$26</f>
        <v>2293.4556206500001</v>
      </c>
      <c r="E23" s="36">
        <f>SUMIFS(СВЦЭМ!$D$39:$D$782,СВЦЭМ!$A$39:$A$782,$A23,СВЦЭМ!$B$39:$B$782,E$11)+'СЕТ СН'!$F$14+СВЦЭМ!$D$10+'СЕТ СН'!$F$8*'СЕТ СН'!$F$9-'СЕТ СН'!$F$26</f>
        <v>2282.9887243399999</v>
      </c>
      <c r="F23" s="36">
        <f>SUMIFS(СВЦЭМ!$D$39:$D$782,СВЦЭМ!$A$39:$A$782,$A23,СВЦЭМ!$B$39:$B$782,F$11)+'СЕТ СН'!$F$14+СВЦЭМ!$D$10+'СЕТ СН'!$F$8*'СЕТ СН'!$F$9-'СЕТ СН'!$F$26</f>
        <v>2286.1437729099998</v>
      </c>
      <c r="G23" s="36">
        <f>SUMIFS(СВЦЭМ!$D$39:$D$782,СВЦЭМ!$A$39:$A$782,$A23,СВЦЭМ!$B$39:$B$782,G$11)+'СЕТ СН'!$F$14+СВЦЭМ!$D$10+'СЕТ СН'!$F$8*'СЕТ СН'!$F$9-'СЕТ СН'!$F$26</f>
        <v>2280.3369748599998</v>
      </c>
      <c r="H23" s="36">
        <f>SUMIFS(СВЦЭМ!$D$39:$D$782,СВЦЭМ!$A$39:$A$782,$A23,СВЦЭМ!$B$39:$B$782,H$11)+'СЕТ СН'!$F$14+СВЦЭМ!$D$10+'СЕТ СН'!$F$8*'СЕТ СН'!$F$9-'СЕТ СН'!$F$26</f>
        <v>2266.8899878900002</v>
      </c>
      <c r="I23" s="36">
        <f>SUMIFS(СВЦЭМ!$D$39:$D$782,СВЦЭМ!$A$39:$A$782,$A23,СВЦЭМ!$B$39:$B$782,I$11)+'СЕТ СН'!$F$14+СВЦЭМ!$D$10+'СЕТ СН'!$F$8*'СЕТ СН'!$F$9-'СЕТ СН'!$F$26</f>
        <v>2230.9739580400001</v>
      </c>
      <c r="J23" s="36">
        <f>SUMIFS(СВЦЭМ!$D$39:$D$782,СВЦЭМ!$A$39:$A$782,$A23,СВЦЭМ!$B$39:$B$782,J$11)+'СЕТ СН'!$F$14+СВЦЭМ!$D$10+'СЕТ СН'!$F$8*'СЕТ СН'!$F$9-'СЕТ СН'!$F$26</f>
        <v>2203.8929900499998</v>
      </c>
      <c r="K23" s="36">
        <f>SUMIFS(СВЦЭМ!$D$39:$D$782,СВЦЭМ!$A$39:$A$782,$A23,СВЦЭМ!$B$39:$B$782,K$11)+'СЕТ СН'!$F$14+СВЦЭМ!$D$10+'СЕТ СН'!$F$8*'СЕТ СН'!$F$9-'СЕТ СН'!$F$26</f>
        <v>2127.2896636099999</v>
      </c>
      <c r="L23" s="36">
        <f>SUMIFS(СВЦЭМ!$D$39:$D$782,СВЦЭМ!$A$39:$A$782,$A23,СВЦЭМ!$B$39:$B$782,L$11)+'СЕТ СН'!$F$14+СВЦЭМ!$D$10+'СЕТ СН'!$F$8*'СЕТ СН'!$F$9-'СЕТ СН'!$F$26</f>
        <v>2099.2647946400002</v>
      </c>
      <c r="M23" s="36">
        <f>SUMIFS(СВЦЭМ!$D$39:$D$782,СВЦЭМ!$A$39:$A$782,$A23,СВЦЭМ!$B$39:$B$782,M$11)+'СЕТ СН'!$F$14+СВЦЭМ!$D$10+'СЕТ СН'!$F$8*'СЕТ СН'!$F$9-'СЕТ СН'!$F$26</f>
        <v>2100.7848454999998</v>
      </c>
      <c r="N23" s="36">
        <f>SUMIFS(СВЦЭМ!$D$39:$D$782,СВЦЭМ!$A$39:$A$782,$A23,СВЦЭМ!$B$39:$B$782,N$11)+'СЕТ СН'!$F$14+СВЦЭМ!$D$10+'СЕТ СН'!$F$8*'СЕТ СН'!$F$9-'СЕТ СН'!$F$26</f>
        <v>2128.6838484199998</v>
      </c>
      <c r="O23" s="36">
        <f>SUMIFS(СВЦЭМ!$D$39:$D$782,СВЦЭМ!$A$39:$A$782,$A23,СВЦЭМ!$B$39:$B$782,O$11)+'СЕТ СН'!$F$14+СВЦЭМ!$D$10+'СЕТ СН'!$F$8*'СЕТ СН'!$F$9-'СЕТ СН'!$F$26</f>
        <v>2154.7676119299999</v>
      </c>
      <c r="P23" s="36">
        <f>SUMIFS(СВЦЭМ!$D$39:$D$782,СВЦЭМ!$A$39:$A$782,$A23,СВЦЭМ!$B$39:$B$782,P$11)+'СЕТ СН'!$F$14+СВЦЭМ!$D$10+'СЕТ СН'!$F$8*'СЕТ СН'!$F$9-'СЕТ СН'!$F$26</f>
        <v>2172.2775901799996</v>
      </c>
      <c r="Q23" s="36">
        <f>SUMIFS(СВЦЭМ!$D$39:$D$782,СВЦЭМ!$A$39:$A$782,$A23,СВЦЭМ!$B$39:$B$782,Q$11)+'СЕТ СН'!$F$14+СВЦЭМ!$D$10+'СЕТ СН'!$F$8*'СЕТ СН'!$F$9-'СЕТ СН'!$F$26</f>
        <v>2183.85547253</v>
      </c>
      <c r="R23" s="36">
        <f>SUMIFS(СВЦЭМ!$D$39:$D$782,СВЦЭМ!$A$39:$A$782,$A23,СВЦЭМ!$B$39:$B$782,R$11)+'СЕТ СН'!$F$14+СВЦЭМ!$D$10+'СЕТ СН'!$F$8*'СЕТ СН'!$F$9-'СЕТ СН'!$F$26</f>
        <v>2179.8425622499999</v>
      </c>
      <c r="S23" s="36">
        <f>SUMIFS(СВЦЭМ!$D$39:$D$782,СВЦЭМ!$A$39:$A$782,$A23,СВЦЭМ!$B$39:$B$782,S$11)+'СЕТ СН'!$F$14+СВЦЭМ!$D$10+'СЕТ СН'!$F$8*'СЕТ СН'!$F$9-'СЕТ СН'!$F$26</f>
        <v>2160.1733729299999</v>
      </c>
      <c r="T23" s="36">
        <f>SUMIFS(СВЦЭМ!$D$39:$D$782,СВЦЭМ!$A$39:$A$782,$A23,СВЦЭМ!$B$39:$B$782,T$11)+'СЕТ СН'!$F$14+СВЦЭМ!$D$10+'СЕТ СН'!$F$8*'СЕТ СН'!$F$9-'СЕТ СН'!$F$26</f>
        <v>2133.7940069300003</v>
      </c>
      <c r="U23" s="36">
        <f>SUMIFS(СВЦЭМ!$D$39:$D$782,СВЦЭМ!$A$39:$A$782,$A23,СВЦЭМ!$B$39:$B$782,U$11)+'СЕТ СН'!$F$14+СВЦЭМ!$D$10+'СЕТ СН'!$F$8*'СЕТ СН'!$F$9-'СЕТ СН'!$F$26</f>
        <v>2110.5783292599999</v>
      </c>
      <c r="V23" s="36">
        <f>SUMIFS(СВЦЭМ!$D$39:$D$782,СВЦЭМ!$A$39:$A$782,$A23,СВЦЭМ!$B$39:$B$782,V$11)+'СЕТ СН'!$F$14+СВЦЭМ!$D$10+'СЕТ СН'!$F$8*'СЕТ СН'!$F$9-'СЕТ СН'!$F$26</f>
        <v>2142.4231284299999</v>
      </c>
      <c r="W23" s="36">
        <f>SUMIFS(СВЦЭМ!$D$39:$D$782,СВЦЭМ!$A$39:$A$782,$A23,СВЦЭМ!$B$39:$B$782,W$11)+'СЕТ СН'!$F$14+СВЦЭМ!$D$10+'СЕТ СН'!$F$8*'СЕТ СН'!$F$9-'СЕТ СН'!$F$26</f>
        <v>2148.22951878</v>
      </c>
      <c r="X23" s="36">
        <f>SUMIFS(СВЦЭМ!$D$39:$D$782,СВЦЭМ!$A$39:$A$782,$A23,СВЦЭМ!$B$39:$B$782,X$11)+'СЕТ СН'!$F$14+СВЦЭМ!$D$10+'СЕТ СН'!$F$8*'СЕТ СН'!$F$9-'СЕТ СН'!$F$26</f>
        <v>2190.3486380599998</v>
      </c>
      <c r="Y23" s="36">
        <f>SUMIFS(СВЦЭМ!$D$39:$D$782,СВЦЭМ!$A$39:$A$782,$A23,СВЦЭМ!$B$39:$B$782,Y$11)+'СЕТ СН'!$F$14+СВЦЭМ!$D$10+'СЕТ СН'!$F$8*'СЕТ СН'!$F$9-'СЕТ СН'!$F$26</f>
        <v>2221.0674590899998</v>
      </c>
    </row>
    <row r="24" spans="1:25" ht="15.75" x14ac:dyDescent="0.2">
      <c r="A24" s="35">
        <f t="shared" si="0"/>
        <v>44998</v>
      </c>
      <c r="B24" s="36">
        <f>SUMIFS(СВЦЭМ!$D$39:$D$782,СВЦЭМ!$A$39:$A$782,$A24,СВЦЭМ!$B$39:$B$782,B$11)+'СЕТ СН'!$F$14+СВЦЭМ!$D$10+'СЕТ СН'!$F$8*'СЕТ СН'!$F$9-'СЕТ СН'!$F$26</f>
        <v>2217.6447395200003</v>
      </c>
      <c r="C24" s="36">
        <f>SUMIFS(СВЦЭМ!$D$39:$D$782,СВЦЭМ!$A$39:$A$782,$A24,СВЦЭМ!$B$39:$B$782,C$11)+'СЕТ СН'!$F$14+СВЦЭМ!$D$10+'СЕТ СН'!$F$8*'СЕТ СН'!$F$9-'СЕТ СН'!$F$26</f>
        <v>2254.7850797299998</v>
      </c>
      <c r="D24" s="36">
        <f>SUMIFS(СВЦЭМ!$D$39:$D$782,СВЦЭМ!$A$39:$A$782,$A24,СВЦЭМ!$B$39:$B$782,D$11)+'СЕТ СН'!$F$14+СВЦЭМ!$D$10+'СЕТ СН'!$F$8*'СЕТ СН'!$F$9-'СЕТ СН'!$F$26</f>
        <v>2290.22642507</v>
      </c>
      <c r="E24" s="36">
        <f>SUMIFS(СВЦЭМ!$D$39:$D$782,СВЦЭМ!$A$39:$A$782,$A24,СВЦЭМ!$B$39:$B$782,E$11)+'СЕТ СН'!$F$14+СВЦЭМ!$D$10+'СЕТ СН'!$F$8*'СЕТ СН'!$F$9-'СЕТ СН'!$F$26</f>
        <v>2291.8860752399996</v>
      </c>
      <c r="F24" s="36">
        <f>SUMIFS(СВЦЭМ!$D$39:$D$782,СВЦЭМ!$A$39:$A$782,$A24,СВЦЭМ!$B$39:$B$782,F$11)+'СЕТ СН'!$F$14+СВЦЭМ!$D$10+'СЕТ СН'!$F$8*'СЕТ СН'!$F$9-'СЕТ СН'!$F$26</f>
        <v>2305.4787675999996</v>
      </c>
      <c r="G24" s="36">
        <f>SUMIFS(СВЦЭМ!$D$39:$D$782,СВЦЭМ!$A$39:$A$782,$A24,СВЦЭМ!$B$39:$B$782,G$11)+'СЕТ СН'!$F$14+СВЦЭМ!$D$10+'СЕТ СН'!$F$8*'СЕТ СН'!$F$9-'СЕТ СН'!$F$26</f>
        <v>2280.6943702999997</v>
      </c>
      <c r="H24" s="36">
        <f>SUMIFS(СВЦЭМ!$D$39:$D$782,СВЦЭМ!$A$39:$A$782,$A24,СВЦЭМ!$B$39:$B$782,H$11)+'СЕТ СН'!$F$14+СВЦЭМ!$D$10+'СЕТ СН'!$F$8*'СЕТ СН'!$F$9-'СЕТ СН'!$F$26</f>
        <v>2236.9897425600002</v>
      </c>
      <c r="I24" s="36">
        <f>SUMIFS(СВЦЭМ!$D$39:$D$782,СВЦЭМ!$A$39:$A$782,$A24,СВЦЭМ!$B$39:$B$782,I$11)+'СЕТ СН'!$F$14+СВЦЭМ!$D$10+'СЕТ СН'!$F$8*'СЕТ СН'!$F$9-'СЕТ СН'!$F$26</f>
        <v>2199.88498845</v>
      </c>
      <c r="J24" s="36">
        <f>SUMIFS(СВЦЭМ!$D$39:$D$782,СВЦЭМ!$A$39:$A$782,$A24,СВЦЭМ!$B$39:$B$782,J$11)+'СЕТ СН'!$F$14+СВЦЭМ!$D$10+'СЕТ СН'!$F$8*'СЕТ СН'!$F$9-'СЕТ СН'!$F$26</f>
        <v>2199.6230781699996</v>
      </c>
      <c r="K24" s="36">
        <f>SUMIFS(СВЦЭМ!$D$39:$D$782,СВЦЭМ!$A$39:$A$782,$A24,СВЦЭМ!$B$39:$B$782,K$11)+'СЕТ СН'!$F$14+СВЦЭМ!$D$10+'СЕТ СН'!$F$8*'СЕТ СН'!$F$9-'СЕТ СН'!$F$26</f>
        <v>2156.9121030400001</v>
      </c>
      <c r="L24" s="36">
        <f>SUMIFS(СВЦЭМ!$D$39:$D$782,СВЦЭМ!$A$39:$A$782,$A24,СВЦЭМ!$B$39:$B$782,L$11)+'СЕТ СН'!$F$14+СВЦЭМ!$D$10+'СЕТ СН'!$F$8*'СЕТ СН'!$F$9-'СЕТ СН'!$F$26</f>
        <v>2162.9742564099997</v>
      </c>
      <c r="M24" s="36">
        <f>SUMIFS(СВЦЭМ!$D$39:$D$782,СВЦЭМ!$A$39:$A$782,$A24,СВЦЭМ!$B$39:$B$782,M$11)+'СЕТ СН'!$F$14+СВЦЭМ!$D$10+'СЕТ СН'!$F$8*'СЕТ СН'!$F$9-'СЕТ СН'!$F$26</f>
        <v>2165.8653806900002</v>
      </c>
      <c r="N24" s="36">
        <f>SUMIFS(СВЦЭМ!$D$39:$D$782,СВЦЭМ!$A$39:$A$782,$A24,СВЦЭМ!$B$39:$B$782,N$11)+'СЕТ СН'!$F$14+СВЦЭМ!$D$10+'СЕТ СН'!$F$8*'СЕТ СН'!$F$9-'СЕТ СН'!$F$26</f>
        <v>2188.8346446099999</v>
      </c>
      <c r="O24" s="36">
        <f>SUMIFS(СВЦЭМ!$D$39:$D$782,СВЦЭМ!$A$39:$A$782,$A24,СВЦЭМ!$B$39:$B$782,O$11)+'СЕТ СН'!$F$14+СВЦЭМ!$D$10+'СЕТ СН'!$F$8*'СЕТ СН'!$F$9-'СЕТ СН'!$F$26</f>
        <v>2212.28393615</v>
      </c>
      <c r="P24" s="36">
        <f>SUMIFS(СВЦЭМ!$D$39:$D$782,СВЦЭМ!$A$39:$A$782,$A24,СВЦЭМ!$B$39:$B$782,P$11)+'СЕТ СН'!$F$14+СВЦЭМ!$D$10+'СЕТ СН'!$F$8*'СЕТ СН'!$F$9-'СЕТ СН'!$F$26</f>
        <v>2216.2397042000002</v>
      </c>
      <c r="Q24" s="36">
        <f>SUMIFS(СВЦЭМ!$D$39:$D$782,СВЦЭМ!$A$39:$A$782,$A24,СВЦЭМ!$B$39:$B$782,Q$11)+'СЕТ СН'!$F$14+СВЦЭМ!$D$10+'СЕТ СН'!$F$8*'СЕТ СН'!$F$9-'СЕТ СН'!$F$26</f>
        <v>2212.56755488</v>
      </c>
      <c r="R24" s="36">
        <f>SUMIFS(СВЦЭМ!$D$39:$D$782,СВЦЭМ!$A$39:$A$782,$A24,СВЦЭМ!$B$39:$B$782,R$11)+'СЕТ СН'!$F$14+СВЦЭМ!$D$10+'СЕТ СН'!$F$8*'СЕТ СН'!$F$9-'СЕТ СН'!$F$26</f>
        <v>2215.4389599400001</v>
      </c>
      <c r="S24" s="36">
        <f>SUMIFS(СВЦЭМ!$D$39:$D$782,СВЦЭМ!$A$39:$A$782,$A24,СВЦЭМ!$B$39:$B$782,S$11)+'СЕТ СН'!$F$14+СВЦЭМ!$D$10+'СЕТ СН'!$F$8*'СЕТ СН'!$F$9-'СЕТ СН'!$F$26</f>
        <v>2209.3535121699997</v>
      </c>
      <c r="T24" s="36">
        <f>SUMIFS(СВЦЭМ!$D$39:$D$782,СВЦЭМ!$A$39:$A$782,$A24,СВЦЭМ!$B$39:$B$782,T$11)+'СЕТ СН'!$F$14+СВЦЭМ!$D$10+'СЕТ СН'!$F$8*'СЕТ СН'!$F$9-'СЕТ СН'!$F$26</f>
        <v>2187.36386838</v>
      </c>
      <c r="U24" s="36">
        <f>SUMIFS(СВЦЭМ!$D$39:$D$782,СВЦЭМ!$A$39:$A$782,$A24,СВЦЭМ!$B$39:$B$782,U$11)+'СЕТ СН'!$F$14+СВЦЭМ!$D$10+'СЕТ СН'!$F$8*'СЕТ СН'!$F$9-'СЕТ СН'!$F$26</f>
        <v>2159.3017630499999</v>
      </c>
      <c r="V24" s="36">
        <f>SUMIFS(СВЦЭМ!$D$39:$D$782,СВЦЭМ!$A$39:$A$782,$A24,СВЦЭМ!$B$39:$B$782,V$11)+'СЕТ СН'!$F$14+СВЦЭМ!$D$10+'СЕТ СН'!$F$8*'СЕТ СН'!$F$9-'СЕТ СН'!$F$26</f>
        <v>2156.6713639099999</v>
      </c>
      <c r="W24" s="36">
        <f>SUMIFS(СВЦЭМ!$D$39:$D$782,СВЦЭМ!$A$39:$A$782,$A24,СВЦЭМ!$B$39:$B$782,W$11)+'СЕТ СН'!$F$14+СВЦЭМ!$D$10+'СЕТ СН'!$F$8*'СЕТ СН'!$F$9-'СЕТ СН'!$F$26</f>
        <v>2153.95235908</v>
      </c>
      <c r="X24" s="36">
        <f>SUMIFS(СВЦЭМ!$D$39:$D$782,СВЦЭМ!$A$39:$A$782,$A24,СВЦЭМ!$B$39:$B$782,X$11)+'СЕТ СН'!$F$14+СВЦЭМ!$D$10+'СЕТ СН'!$F$8*'СЕТ СН'!$F$9-'СЕТ СН'!$F$26</f>
        <v>2199.6774897099999</v>
      </c>
      <c r="Y24" s="36">
        <f>SUMIFS(СВЦЭМ!$D$39:$D$782,СВЦЭМ!$A$39:$A$782,$A24,СВЦЭМ!$B$39:$B$782,Y$11)+'СЕТ СН'!$F$14+СВЦЭМ!$D$10+'СЕТ СН'!$F$8*'СЕТ СН'!$F$9-'СЕТ СН'!$F$26</f>
        <v>2193.3330262999998</v>
      </c>
    </row>
    <row r="25" spans="1:25" ht="15.75" x14ac:dyDescent="0.2">
      <c r="A25" s="35">
        <f t="shared" si="0"/>
        <v>44999</v>
      </c>
      <c r="B25" s="36">
        <f>SUMIFS(СВЦЭМ!$D$39:$D$782,СВЦЭМ!$A$39:$A$782,$A25,СВЦЭМ!$B$39:$B$782,B$11)+'СЕТ СН'!$F$14+СВЦЭМ!$D$10+'СЕТ СН'!$F$8*'СЕТ СН'!$F$9-'СЕТ СН'!$F$26</f>
        <v>2279.1502029200001</v>
      </c>
      <c r="C25" s="36">
        <f>SUMIFS(СВЦЭМ!$D$39:$D$782,СВЦЭМ!$A$39:$A$782,$A25,СВЦЭМ!$B$39:$B$782,C$11)+'СЕТ СН'!$F$14+СВЦЭМ!$D$10+'СЕТ СН'!$F$8*'СЕТ СН'!$F$9-'СЕТ СН'!$F$26</f>
        <v>2341.8691438599999</v>
      </c>
      <c r="D25" s="36">
        <f>SUMIFS(СВЦЭМ!$D$39:$D$782,СВЦЭМ!$A$39:$A$782,$A25,СВЦЭМ!$B$39:$B$782,D$11)+'СЕТ СН'!$F$14+СВЦЭМ!$D$10+'СЕТ СН'!$F$8*'СЕТ СН'!$F$9-'СЕТ СН'!$F$26</f>
        <v>2380.3221235600004</v>
      </c>
      <c r="E25" s="36">
        <f>SUMIFS(СВЦЭМ!$D$39:$D$782,СВЦЭМ!$A$39:$A$782,$A25,СВЦЭМ!$B$39:$B$782,E$11)+'СЕТ СН'!$F$14+СВЦЭМ!$D$10+'СЕТ СН'!$F$8*'СЕТ СН'!$F$9-'СЕТ СН'!$F$26</f>
        <v>2386.2313985700002</v>
      </c>
      <c r="F25" s="36">
        <f>SUMIFS(СВЦЭМ!$D$39:$D$782,СВЦЭМ!$A$39:$A$782,$A25,СВЦЭМ!$B$39:$B$782,F$11)+'СЕТ СН'!$F$14+СВЦЭМ!$D$10+'СЕТ СН'!$F$8*'СЕТ СН'!$F$9-'СЕТ СН'!$F$26</f>
        <v>2383.8175176200002</v>
      </c>
      <c r="G25" s="36">
        <f>SUMIFS(СВЦЭМ!$D$39:$D$782,СВЦЭМ!$A$39:$A$782,$A25,СВЦЭМ!$B$39:$B$782,G$11)+'СЕТ СН'!$F$14+СВЦЭМ!$D$10+'СЕТ СН'!$F$8*'СЕТ СН'!$F$9-'СЕТ СН'!$F$26</f>
        <v>2369.6010507000001</v>
      </c>
      <c r="H25" s="36">
        <f>SUMIFS(СВЦЭМ!$D$39:$D$782,СВЦЭМ!$A$39:$A$782,$A25,СВЦЭМ!$B$39:$B$782,H$11)+'СЕТ СН'!$F$14+СВЦЭМ!$D$10+'СЕТ СН'!$F$8*'СЕТ СН'!$F$9-'СЕТ СН'!$F$26</f>
        <v>2302.2680539499997</v>
      </c>
      <c r="I25" s="36">
        <f>SUMIFS(СВЦЭМ!$D$39:$D$782,СВЦЭМ!$A$39:$A$782,$A25,СВЦЭМ!$B$39:$B$782,I$11)+'СЕТ СН'!$F$14+СВЦЭМ!$D$10+'СЕТ СН'!$F$8*'СЕТ СН'!$F$9-'СЕТ СН'!$F$26</f>
        <v>2229.88720311</v>
      </c>
      <c r="J25" s="36">
        <f>SUMIFS(СВЦЭМ!$D$39:$D$782,СВЦЭМ!$A$39:$A$782,$A25,СВЦЭМ!$B$39:$B$782,J$11)+'СЕТ СН'!$F$14+СВЦЭМ!$D$10+'СЕТ СН'!$F$8*'СЕТ СН'!$F$9-'СЕТ СН'!$F$26</f>
        <v>2234.5509723200003</v>
      </c>
      <c r="K25" s="36">
        <f>SUMIFS(СВЦЭМ!$D$39:$D$782,СВЦЭМ!$A$39:$A$782,$A25,СВЦЭМ!$B$39:$B$782,K$11)+'СЕТ СН'!$F$14+СВЦЭМ!$D$10+'СЕТ СН'!$F$8*'СЕТ СН'!$F$9-'СЕТ СН'!$F$26</f>
        <v>2192.6194026000003</v>
      </c>
      <c r="L25" s="36">
        <f>SUMIFS(СВЦЭМ!$D$39:$D$782,СВЦЭМ!$A$39:$A$782,$A25,СВЦЭМ!$B$39:$B$782,L$11)+'СЕТ СН'!$F$14+СВЦЭМ!$D$10+'СЕТ СН'!$F$8*'СЕТ СН'!$F$9-'СЕТ СН'!$F$26</f>
        <v>2181.7808079799997</v>
      </c>
      <c r="M25" s="36">
        <f>SUMIFS(СВЦЭМ!$D$39:$D$782,СВЦЭМ!$A$39:$A$782,$A25,СВЦЭМ!$B$39:$B$782,M$11)+'СЕТ СН'!$F$14+СВЦЭМ!$D$10+'СЕТ СН'!$F$8*'СЕТ СН'!$F$9-'СЕТ СН'!$F$26</f>
        <v>2153.7751103199998</v>
      </c>
      <c r="N25" s="36">
        <f>SUMIFS(СВЦЭМ!$D$39:$D$782,СВЦЭМ!$A$39:$A$782,$A25,СВЦЭМ!$B$39:$B$782,N$11)+'СЕТ СН'!$F$14+СВЦЭМ!$D$10+'СЕТ СН'!$F$8*'СЕТ СН'!$F$9-'СЕТ СН'!$F$26</f>
        <v>2188.4196099299998</v>
      </c>
      <c r="O25" s="36">
        <f>SUMIFS(СВЦЭМ!$D$39:$D$782,СВЦЭМ!$A$39:$A$782,$A25,СВЦЭМ!$B$39:$B$782,O$11)+'СЕТ СН'!$F$14+СВЦЭМ!$D$10+'СЕТ СН'!$F$8*'СЕТ СН'!$F$9-'СЕТ СН'!$F$26</f>
        <v>2220.7183885699997</v>
      </c>
      <c r="P25" s="36">
        <f>SUMIFS(СВЦЭМ!$D$39:$D$782,СВЦЭМ!$A$39:$A$782,$A25,СВЦЭМ!$B$39:$B$782,P$11)+'СЕТ СН'!$F$14+СВЦЭМ!$D$10+'СЕТ СН'!$F$8*'СЕТ СН'!$F$9-'СЕТ СН'!$F$26</f>
        <v>2227.2497953399998</v>
      </c>
      <c r="Q25" s="36">
        <f>SUMIFS(СВЦЭМ!$D$39:$D$782,СВЦЭМ!$A$39:$A$782,$A25,СВЦЭМ!$B$39:$B$782,Q$11)+'СЕТ СН'!$F$14+СВЦЭМ!$D$10+'СЕТ СН'!$F$8*'СЕТ СН'!$F$9-'СЕТ СН'!$F$26</f>
        <v>2235.83844658</v>
      </c>
      <c r="R25" s="36">
        <f>SUMIFS(СВЦЭМ!$D$39:$D$782,СВЦЭМ!$A$39:$A$782,$A25,СВЦЭМ!$B$39:$B$782,R$11)+'СЕТ СН'!$F$14+СВЦЭМ!$D$10+'СЕТ СН'!$F$8*'СЕТ СН'!$F$9-'СЕТ СН'!$F$26</f>
        <v>2223.9833960799997</v>
      </c>
      <c r="S25" s="36">
        <f>SUMIFS(СВЦЭМ!$D$39:$D$782,СВЦЭМ!$A$39:$A$782,$A25,СВЦЭМ!$B$39:$B$782,S$11)+'СЕТ СН'!$F$14+СВЦЭМ!$D$10+'СЕТ СН'!$F$8*'СЕТ СН'!$F$9-'СЕТ СН'!$F$26</f>
        <v>2200.1637410499998</v>
      </c>
      <c r="T25" s="36">
        <f>SUMIFS(СВЦЭМ!$D$39:$D$782,СВЦЭМ!$A$39:$A$782,$A25,СВЦЭМ!$B$39:$B$782,T$11)+'СЕТ СН'!$F$14+СВЦЭМ!$D$10+'СЕТ СН'!$F$8*'СЕТ СН'!$F$9-'СЕТ СН'!$F$26</f>
        <v>2182.5162550499999</v>
      </c>
      <c r="U25" s="36">
        <f>SUMIFS(СВЦЭМ!$D$39:$D$782,СВЦЭМ!$A$39:$A$782,$A25,СВЦЭМ!$B$39:$B$782,U$11)+'СЕТ СН'!$F$14+СВЦЭМ!$D$10+'СЕТ СН'!$F$8*'СЕТ СН'!$F$9-'СЕТ СН'!$F$26</f>
        <v>2152.0931086599999</v>
      </c>
      <c r="V25" s="36">
        <f>SUMIFS(СВЦЭМ!$D$39:$D$782,СВЦЭМ!$A$39:$A$782,$A25,СВЦЭМ!$B$39:$B$782,V$11)+'СЕТ СН'!$F$14+СВЦЭМ!$D$10+'СЕТ СН'!$F$8*'СЕТ СН'!$F$9-'СЕТ СН'!$F$26</f>
        <v>2171.9888605900001</v>
      </c>
      <c r="W25" s="36">
        <f>SUMIFS(СВЦЭМ!$D$39:$D$782,СВЦЭМ!$A$39:$A$782,$A25,СВЦЭМ!$B$39:$B$782,W$11)+'СЕТ СН'!$F$14+СВЦЭМ!$D$10+'СЕТ СН'!$F$8*'СЕТ СН'!$F$9-'СЕТ СН'!$F$26</f>
        <v>2189.9892685599998</v>
      </c>
      <c r="X25" s="36">
        <f>SUMIFS(СВЦЭМ!$D$39:$D$782,СВЦЭМ!$A$39:$A$782,$A25,СВЦЭМ!$B$39:$B$782,X$11)+'СЕТ СН'!$F$14+СВЦЭМ!$D$10+'СЕТ СН'!$F$8*'СЕТ СН'!$F$9-'СЕТ СН'!$F$26</f>
        <v>2231.1824784</v>
      </c>
      <c r="Y25" s="36">
        <f>SUMIFS(СВЦЭМ!$D$39:$D$782,СВЦЭМ!$A$39:$A$782,$A25,СВЦЭМ!$B$39:$B$782,Y$11)+'СЕТ СН'!$F$14+СВЦЭМ!$D$10+'СЕТ СН'!$F$8*'СЕТ СН'!$F$9-'СЕТ СН'!$F$26</f>
        <v>2240.1835807099997</v>
      </c>
    </row>
    <row r="26" spans="1:25" ht="15.75" x14ac:dyDescent="0.2">
      <c r="A26" s="35">
        <f t="shared" si="0"/>
        <v>45000</v>
      </c>
      <c r="B26" s="36">
        <f>SUMIFS(СВЦЭМ!$D$39:$D$782,СВЦЭМ!$A$39:$A$782,$A26,СВЦЭМ!$B$39:$B$782,B$11)+'СЕТ СН'!$F$14+СВЦЭМ!$D$10+'СЕТ СН'!$F$8*'СЕТ СН'!$F$9-'СЕТ СН'!$F$26</f>
        <v>2266.5580132099999</v>
      </c>
      <c r="C26" s="36">
        <f>SUMIFS(СВЦЭМ!$D$39:$D$782,СВЦЭМ!$A$39:$A$782,$A26,СВЦЭМ!$B$39:$B$782,C$11)+'СЕТ СН'!$F$14+СВЦЭМ!$D$10+'СЕТ СН'!$F$8*'СЕТ СН'!$F$9-'СЕТ СН'!$F$26</f>
        <v>2326.76113308</v>
      </c>
      <c r="D26" s="36">
        <f>SUMIFS(СВЦЭМ!$D$39:$D$782,СВЦЭМ!$A$39:$A$782,$A26,СВЦЭМ!$B$39:$B$782,D$11)+'СЕТ СН'!$F$14+СВЦЭМ!$D$10+'СЕТ СН'!$F$8*'СЕТ СН'!$F$9-'СЕТ СН'!$F$26</f>
        <v>2361.4908443000004</v>
      </c>
      <c r="E26" s="36">
        <f>SUMIFS(СВЦЭМ!$D$39:$D$782,СВЦЭМ!$A$39:$A$782,$A26,СВЦЭМ!$B$39:$B$782,E$11)+'СЕТ СН'!$F$14+СВЦЭМ!$D$10+'СЕТ СН'!$F$8*'СЕТ СН'!$F$9-'СЕТ СН'!$F$26</f>
        <v>2369.0671357700003</v>
      </c>
      <c r="F26" s="36">
        <f>SUMIFS(СВЦЭМ!$D$39:$D$782,СВЦЭМ!$A$39:$A$782,$A26,СВЦЭМ!$B$39:$B$782,F$11)+'СЕТ СН'!$F$14+СВЦЭМ!$D$10+'СЕТ СН'!$F$8*'СЕТ СН'!$F$9-'СЕТ СН'!$F$26</f>
        <v>2370.3149563699999</v>
      </c>
      <c r="G26" s="36">
        <f>SUMIFS(СВЦЭМ!$D$39:$D$782,СВЦЭМ!$A$39:$A$782,$A26,СВЦЭМ!$B$39:$B$782,G$11)+'СЕТ СН'!$F$14+СВЦЭМ!$D$10+'СЕТ СН'!$F$8*'СЕТ СН'!$F$9-'СЕТ СН'!$F$26</f>
        <v>2355.12131649</v>
      </c>
      <c r="H26" s="36">
        <f>SUMIFS(СВЦЭМ!$D$39:$D$782,СВЦЭМ!$A$39:$A$782,$A26,СВЦЭМ!$B$39:$B$782,H$11)+'СЕТ СН'!$F$14+СВЦЭМ!$D$10+'СЕТ СН'!$F$8*'СЕТ СН'!$F$9-'СЕТ СН'!$F$26</f>
        <v>2280.6255716400001</v>
      </c>
      <c r="I26" s="36">
        <f>SUMIFS(СВЦЭМ!$D$39:$D$782,СВЦЭМ!$A$39:$A$782,$A26,СВЦЭМ!$B$39:$B$782,I$11)+'СЕТ СН'!$F$14+СВЦЭМ!$D$10+'СЕТ СН'!$F$8*'СЕТ СН'!$F$9-'СЕТ СН'!$F$26</f>
        <v>2208.3594618799998</v>
      </c>
      <c r="J26" s="36">
        <f>SUMIFS(СВЦЭМ!$D$39:$D$782,СВЦЭМ!$A$39:$A$782,$A26,СВЦЭМ!$B$39:$B$782,J$11)+'СЕТ СН'!$F$14+СВЦЭМ!$D$10+'СЕТ СН'!$F$8*'СЕТ СН'!$F$9-'СЕТ СН'!$F$26</f>
        <v>2209.90824922</v>
      </c>
      <c r="K26" s="36">
        <f>SUMIFS(СВЦЭМ!$D$39:$D$782,СВЦЭМ!$A$39:$A$782,$A26,СВЦЭМ!$B$39:$B$782,K$11)+'СЕТ СН'!$F$14+СВЦЭМ!$D$10+'СЕТ СН'!$F$8*'СЕТ СН'!$F$9-'СЕТ СН'!$F$26</f>
        <v>2167.2815936699999</v>
      </c>
      <c r="L26" s="36">
        <f>SUMIFS(СВЦЭМ!$D$39:$D$782,СВЦЭМ!$A$39:$A$782,$A26,СВЦЭМ!$B$39:$B$782,L$11)+'СЕТ СН'!$F$14+СВЦЭМ!$D$10+'СЕТ СН'!$F$8*'СЕТ СН'!$F$9-'СЕТ СН'!$F$26</f>
        <v>2155.48478131</v>
      </c>
      <c r="M26" s="36">
        <f>SUMIFS(СВЦЭМ!$D$39:$D$782,СВЦЭМ!$A$39:$A$782,$A26,СВЦЭМ!$B$39:$B$782,M$11)+'СЕТ СН'!$F$14+СВЦЭМ!$D$10+'СЕТ СН'!$F$8*'СЕТ СН'!$F$9-'СЕТ СН'!$F$26</f>
        <v>2166.4476966100001</v>
      </c>
      <c r="N26" s="36">
        <f>SUMIFS(СВЦЭМ!$D$39:$D$782,СВЦЭМ!$A$39:$A$782,$A26,СВЦЭМ!$B$39:$B$782,N$11)+'СЕТ СН'!$F$14+СВЦЭМ!$D$10+'СЕТ СН'!$F$8*'СЕТ СН'!$F$9-'СЕТ СН'!$F$26</f>
        <v>2201.6488113699997</v>
      </c>
      <c r="O26" s="36">
        <f>SUMIFS(СВЦЭМ!$D$39:$D$782,СВЦЭМ!$A$39:$A$782,$A26,СВЦЭМ!$B$39:$B$782,O$11)+'СЕТ СН'!$F$14+СВЦЭМ!$D$10+'СЕТ СН'!$F$8*'СЕТ СН'!$F$9-'СЕТ СН'!$F$26</f>
        <v>2211.1258061899998</v>
      </c>
      <c r="P26" s="36">
        <f>SUMIFS(СВЦЭМ!$D$39:$D$782,СВЦЭМ!$A$39:$A$782,$A26,СВЦЭМ!$B$39:$B$782,P$11)+'СЕТ СН'!$F$14+СВЦЭМ!$D$10+'СЕТ СН'!$F$8*'СЕТ СН'!$F$9-'СЕТ СН'!$F$26</f>
        <v>2215.7703294200001</v>
      </c>
      <c r="Q26" s="36">
        <f>SUMIFS(СВЦЭМ!$D$39:$D$782,СВЦЭМ!$A$39:$A$782,$A26,СВЦЭМ!$B$39:$B$782,Q$11)+'СЕТ СН'!$F$14+СВЦЭМ!$D$10+'СЕТ СН'!$F$8*'СЕТ СН'!$F$9-'СЕТ СН'!$F$26</f>
        <v>2228.26352718</v>
      </c>
      <c r="R26" s="36">
        <f>SUMIFS(СВЦЭМ!$D$39:$D$782,СВЦЭМ!$A$39:$A$782,$A26,СВЦЭМ!$B$39:$B$782,R$11)+'СЕТ СН'!$F$14+СВЦЭМ!$D$10+'СЕТ СН'!$F$8*'СЕТ СН'!$F$9-'СЕТ СН'!$F$26</f>
        <v>2222.0189245499996</v>
      </c>
      <c r="S26" s="36">
        <f>SUMIFS(СВЦЭМ!$D$39:$D$782,СВЦЭМ!$A$39:$A$782,$A26,СВЦЭМ!$B$39:$B$782,S$11)+'СЕТ СН'!$F$14+СВЦЭМ!$D$10+'СЕТ СН'!$F$8*'СЕТ СН'!$F$9-'СЕТ СН'!$F$26</f>
        <v>2198.3520598499999</v>
      </c>
      <c r="T26" s="36">
        <f>SUMIFS(СВЦЭМ!$D$39:$D$782,СВЦЭМ!$A$39:$A$782,$A26,СВЦЭМ!$B$39:$B$782,T$11)+'СЕТ СН'!$F$14+СВЦЭМ!$D$10+'СЕТ СН'!$F$8*'СЕТ СН'!$F$9-'СЕТ СН'!$F$26</f>
        <v>2173.1566645499997</v>
      </c>
      <c r="U26" s="36">
        <f>SUMIFS(СВЦЭМ!$D$39:$D$782,СВЦЭМ!$A$39:$A$782,$A26,СВЦЭМ!$B$39:$B$782,U$11)+'СЕТ СН'!$F$14+СВЦЭМ!$D$10+'СЕТ СН'!$F$8*'СЕТ СН'!$F$9-'СЕТ СН'!$F$26</f>
        <v>2143.8563233999998</v>
      </c>
      <c r="V26" s="36">
        <f>SUMIFS(СВЦЭМ!$D$39:$D$782,СВЦЭМ!$A$39:$A$782,$A26,СВЦЭМ!$B$39:$B$782,V$11)+'СЕТ СН'!$F$14+СВЦЭМ!$D$10+'СЕТ СН'!$F$8*'СЕТ СН'!$F$9-'СЕТ СН'!$F$26</f>
        <v>2144.1268558199999</v>
      </c>
      <c r="W26" s="36">
        <f>SUMIFS(СВЦЭМ!$D$39:$D$782,СВЦЭМ!$A$39:$A$782,$A26,СВЦЭМ!$B$39:$B$782,W$11)+'СЕТ СН'!$F$14+СВЦЭМ!$D$10+'СЕТ СН'!$F$8*'СЕТ СН'!$F$9-'СЕТ СН'!$F$26</f>
        <v>2158.6172823500001</v>
      </c>
      <c r="X26" s="36">
        <f>SUMIFS(СВЦЭМ!$D$39:$D$782,СВЦЭМ!$A$39:$A$782,$A26,СВЦЭМ!$B$39:$B$782,X$11)+'СЕТ СН'!$F$14+СВЦЭМ!$D$10+'СЕТ СН'!$F$8*'СЕТ СН'!$F$9-'СЕТ СН'!$F$26</f>
        <v>2196.9583576300001</v>
      </c>
      <c r="Y26" s="36">
        <f>SUMIFS(СВЦЭМ!$D$39:$D$782,СВЦЭМ!$A$39:$A$782,$A26,СВЦЭМ!$B$39:$B$782,Y$11)+'СЕТ СН'!$F$14+СВЦЭМ!$D$10+'СЕТ СН'!$F$8*'СЕТ СН'!$F$9-'СЕТ СН'!$F$26</f>
        <v>2219.4542561899998</v>
      </c>
    </row>
    <row r="27" spans="1:25" ht="15.75" x14ac:dyDescent="0.2">
      <c r="A27" s="35">
        <f t="shared" si="0"/>
        <v>45001</v>
      </c>
      <c r="B27" s="36">
        <f>SUMIFS(СВЦЭМ!$D$39:$D$782,СВЦЭМ!$A$39:$A$782,$A27,СВЦЭМ!$B$39:$B$782,B$11)+'СЕТ СН'!$F$14+СВЦЭМ!$D$10+'СЕТ СН'!$F$8*'СЕТ СН'!$F$9-'СЕТ СН'!$F$26</f>
        <v>2221.54203499</v>
      </c>
      <c r="C27" s="36">
        <f>SUMIFS(СВЦЭМ!$D$39:$D$782,СВЦЭМ!$A$39:$A$782,$A27,СВЦЭМ!$B$39:$B$782,C$11)+'СЕТ СН'!$F$14+СВЦЭМ!$D$10+'СЕТ СН'!$F$8*'СЕТ СН'!$F$9-'СЕТ СН'!$F$26</f>
        <v>2286.74001598</v>
      </c>
      <c r="D27" s="36">
        <f>SUMIFS(СВЦЭМ!$D$39:$D$782,СВЦЭМ!$A$39:$A$782,$A27,СВЦЭМ!$B$39:$B$782,D$11)+'СЕТ СН'!$F$14+СВЦЭМ!$D$10+'СЕТ СН'!$F$8*'СЕТ СН'!$F$9-'СЕТ СН'!$F$26</f>
        <v>2310.8920197699999</v>
      </c>
      <c r="E27" s="36">
        <f>SUMIFS(СВЦЭМ!$D$39:$D$782,СВЦЭМ!$A$39:$A$782,$A27,СВЦЭМ!$B$39:$B$782,E$11)+'СЕТ СН'!$F$14+СВЦЭМ!$D$10+'СЕТ СН'!$F$8*'СЕТ СН'!$F$9-'СЕТ СН'!$F$26</f>
        <v>2330.7060952299998</v>
      </c>
      <c r="F27" s="36">
        <f>SUMIFS(СВЦЭМ!$D$39:$D$782,СВЦЭМ!$A$39:$A$782,$A27,СВЦЭМ!$B$39:$B$782,F$11)+'СЕТ СН'!$F$14+СВЦЭМ!$D$10+'СЕТ СН'!$F$8*'СЕТ СН'!$F$9-'СЕТ СН'!$F$26</f>
        <v>2335.2276201200002</v>
      </c>
      <c r="G27" s="36">
        <f>SUMIFS(СВЦЭМ!$D$39:$D$782,СВЦЭМ!$A$39:$A$782,$A27,СВЦЭМ!$B$39:$B$782,G$11)+'СЕТ СН'!$F$14+СВЦЭМ!$D$10+'СЕТ СН'!$F$8*'СЕТ СН'!$F$9-'СЕТ СН'!$F$26</f>
        <v>2314.0737917599999</v>
      </c>
      <c r="H27" s="36">
        <f>SUMIFS(СВЦЭМ!$D$39:$D$782,СВЦЭМ!$A$39:$A$782,$A27,СВЦЭМ!$B$39:$B$782,H$11)+'СЕТ СН'!$F$14+СВЦЭМ!$D$10+'СЕТ СН'!$F$8*'СЕТ СН'!$F$9-'СЕТ СН'!$F$26</f>
        <v>2240.7509133900003</v>
      </c>
      <c r="I27" s="36">
        <f>SUMIFS(СВЦЭМ!$D$39:$D$782,СВЦЭМ!$A$39:$A$782,$A27,СВЦЭМ!$B$39:$B$782,I$11)+'СЕТ СН'!$F$14+СВЦЭМ!$D$10+'СЕТ СН'!$F$8*'СЕТ СН'!$F$9-'СЕТ СН'!$F$26</f>
        <v>2210.3029083800002</v>
      </c>
      <c r="J27" s="36">
        <f>SUMIFS(СВЦЭМ!$D$39:$D$782,СВЦЭМ!$A$39:$A$782,$A27,СВЦЭМ!$B$39:$B$782,J$11)+'СЕТ СН'!$F$14+СВЦЭМ!$D$10+'СЕТ СН'!$F$8*'СЕТ СН'!$F$9-'СЕТ СН'!$F$26</f>
        <v>2208.6651573199997</v>
      </c>
      <c r="K27" s="36">
        <f>SUMIFS(СВЦЭМ!$D$39:$D$782,СВЦЭМ!$A$39:$A$782,$A27,СВЦЭМ!$B$39:$B$782,K$11)+'СЕТ СН'!$F$14+СВЦЭМ!$D$10+'СЕТ СН'!$F$8*'СЕТ СН'!$F$9-'СЕТ СН'!$F$26</f>
        <v>2191.70867</v>
      </c>
      <c r="L27" s="36">
        <f>SUMIFS(СВЦЭМ!$D$39:$D$782,СВЦЭМ!$A$39:$A$782,$A27,СВЦЭМ!$B$39:$B$782,L$11)+'СЕТ СН'!$F$14+СВЦЭМ!$D$10+'СЕТ СН'!$F$8*'СЕТ СН'!$F$9-'СЕТ СН'!$F$26</f>
        <v>2217.7385413399998</v>
      </c>
      <c r="M27" s="36">
        <f>SUMIFS(СВЦЭМ!$D$39:$D$782,СВЦЭМ!$A$39:$A$782,$A27,СВЦЭМ!$B$39:$B$782,M$11)+'СЕТ СН'!$F$14+СВЦЭМ!$D$10+'СЕТ СН'!$F$8*'СЕТ СН'!$F$9-'СЕТ СН'!$F$26</f>
        <v>2248.20467242</v>
      </c>
      <c r="N27" s="36">
        <f>SUMIFS(СВЦЭМ!$D$39:$D$782,СВЦЭМ!$A$39:$A$782,$A27,СВЦЭМ!$B$39:$B$782,N$11)+'СЕТ СН'!$F$14+СВЦЭМ!$D$10+'СЕТ СН'!$F$8*'СЕТ СН'!$F$9-'СЕТ СН'!$F$26</f>
        <v>2285.02969674</v>
      </c>
      <c r="O27" s="36">
        <f>SUMIFS(СВЦЭМ!$D$39:$D$782,СВЦЭМ!$A$39:$A$782,$A27,СВЦЭМ!$B$39:$B$782,O$11)+'СЕТ СН'!$F$14+СВЦЭМ!$D$10+'СЕТ СН'!$F$8*'СЕТ СН'!$F$9-'СЕТ СН'!$F$26</f>
        <v>2296.22667353</v>
      </c>
      <c r="P27" s="36">
        <f>SUMIFS(СВЦЭМ!$D$39:$D$782,СВЦЭМ!$A$39:$A$782,$A27,СВЦЭМ!$B$39:$B$782,P$11)+'СЕТ СН'!$F$14+СВЦЭМ!$D$10+'СЕТ СН'!$F$8*'СЕТ СН'!$F$9-'СЕТ СН'!$F$26</f>
        <v>2308.5977741299998</v>
      </c>
      <c r="Q27" s="36">
        <f>SUMIFS(СВЦЭМ!$D$39:$D$782,СВЦЭМ!$A$39:$A$782,$A27,СВЦЭМ!$B$39:$B$782,Q$11)+'СЕТ СН'!$F$14+СВЦЭМ!$D$10+'СЕТ СН'!$F$8*'СЕТ СН'!$F$9-'СЕТ СН'!$F$26</f>
        <v>2308.2549163399999</v>
      </c>
      <c r="R27" s="36">
        <f>SUMIFS(СВЦЭМ!$D$39:$D$782,СВЦЭМ!$A$39:$A$782,$A27,СВЦЭМ!$B$39:$B$782,R$11)+'СЕТ СН'!$F$14+СВЦЭМ!$D$10+'СЕТ СН'!$F$8*'СЕТ СН'!$F$9-'СЕТ СН'!$F$26</f>
        <v>2322.24329132</v>
      </c>
      <c r="S27" s="36">
        <f>SUMIFS(СВЦЭМ!$D$39:$D$782,СВЦЭМ!$A$39:$A$782,$A27,СВЦЭМ!$B$39:$B$782,S$11)+'СЕТ СН'!$F$14+СВЦЭМ!$D$10+'СЕТ СН'!$F$8*'СЕТ СН'!$F$9-'СЕТ СН'!$F$26</f>
        <v>2303.0945069999998</v>
      </c>
      <c r="T27" s="36">
        <f>SUMIFS(СВЦЭМ!$D$39:$D$782,СВЦЭМ!$A$39:$A$782,$A27,СВЦЭМ!$B$39:$B$782,T$11)+'СЕТ СН'!$F$14+СВЦЭМ!$D$10+'СЕТ СН'!$F$8*'СЕТ СН'!$F$9-'СЕТ СН'!$F$26</f>
        <v>2242.6645287900001</v>
      </c>
      <c r="U27" s="36">
        <f>SUMIFS(СВЦЭМ!$D$39:$D$782,СВЦЭМ!$A$39:$A$782,$A27,СВЦЭМ!$B$39:$B$782,U$11)+'СЕТ СН'!$F$14+СВЦЭМ!$D$10+'СЕТ СН'!$F$8*'СЕТ СН'!$F$9-'СЕТ СН'!$F$26</f>
        <v>2204.1294869799999</v>
      </c>
      <c r="V27" s="36">
        <f>SUMIFS(СВЦЭМ!$D$39:$D$782,СВЦЭМ!$A$39:$A$782,$A27,СВЦЭМ!$B$39:$B$782,V$11)+'СЕТ СН'!$F$14+СВЦЭМ!$D$10+'СЕТ СН'!$F$8*'СЕТ СН'!$F$9-'СЕТ СН'!$F$26</f>
        <v>2199.06070486</v>
      </c>
      <c r="W27" s="36">
        <f>SUMIFS(СВЦЭМ!$D$39:$D$782,СВЦЭМ!$A$39:$A$782,$A27,СВЦЭМ!$B$39:$B$782,W$11)+'СЕТ СН'!$F$14+СВЦЭМ!$D$10+'СЕТ СН'!$F$8*'СЕТ СН'!$F$9-'СЕТ СН'!$F$26</f>
        <v>2223.1764134999999</v>
      </c>
      <c r="X27" s="36">
        <f>SUMIFS(СВЦЭМ!$D$39:$D$782,СВЦЭМ!$A$39:$A$782,$A27,СВЦЭМ!$B$39:$B$782,X$11)+'СЕТ СН'!$F$14+СВЦЭМ!$D$10+'СЕТ СН'!$F$8*'СЕТ СН'!$F$9-'СЕТ СН'!$F$26</f>
        <v>2205.01273176</v>
      </c>
      <c r="Y27" s="36">
        <f>SUMIFS(СВЦЭМ!$D$39:$D$782,СВЦЭМ!$A$39:$A$782,$A27,СВЦЭМ!$B$39:$B$782,Y$11)+'СЕТ СН'!$F$14+СВЦЭМ!$D$10+'СЕТ СН'!$F$8*'СЕТ СН'!$F$9-'СЕТ СН'!$F$26</f>
        <v>2229.5761287599998</v>
      </c>
    </row>
    <row r="28" spans="1:25" ht="15.75" x14ac:dyDescent="0.2">
      <c r="A28" s="35">
        <f t="shared" si="0"/>
        <v>45002</v>
      </c>
      <c r="B28" s="36">
        <f>SUMIFS(СВЦЭМ!$D$39:$D$782,СВЦЭМ!$A$39:$A$782,$A28,СВЦЭМ!$B$39:$B$782,B$11)+'СЕТ СН'!$F$14+СВЦЭМ!$D$10+'СЕТ СН'!$F$8*'СЕТ СН'!$F$9-'СЕТ СН'!$F$26</f>
        <v>2286.3900050900002</v>
      </c>
      <c r="C28" s="36">
        <f>SUMIFS(СВЦЭМ!$D$39:$D$782,СВЦЭМ!$A$39:$A$782,$A28,СВЦЭМ!$B$39:$B$782,C$11)+'СЕТ СН'!$F$14+СВЦЭМ!$D$10+'СЕТ СН'!$F$8*'СЕТ СН'!$F$9-'СЕТ СН'!$F$26</f>
        <v>2340.50320388</v>
      </c>
      <c r="D28" s="36">
        <f>SUMIFS(СВЦЭМ!$D$39:$D$782,СВЦЭМ!$A$39:$A$782,$A28,СВЦЭМ!$B$39:$B$782,D$11)+'СЕТ СН'!$F$14+СВЦЭМ!$D$10+'СЕТ СН'!$F$8*'СЕТ СН'!$F$9-'СЕТ СН'!$F$26</f>
        <v>2342.4960934299997</v>
      </c>
      <c r="E28" s="36">
        <f>SUMIFS(СВЦЭМ!$D$39:$D$782,СВЦЭМ!$A$39:$A$782,$A28,СВЦЭМ!$B$39:$B$782,E$11)+'СЕТ СН'!$F$14+СВЦЭМ!$D$10+'СЕТ СН'!$F$8*'СЕТ СН'!$F$9-'СЕТ СН'!$F$26</f>
        <v>2335.92589013</v>
      </c>
      <c r="F28" s="36">
        <f>SUMIFS(СВЦЭМ!$D$39:$D$782,СВЦЭМ!$A$39:$A$782,$A28,СВЦЭМ!$B$39:$B$782,F$11)+'СЕТ СН'!$F$14+СВЦЭМ!$D$10+'СЕТ СН'!$F$8*'СЕТ СН'!$F$9-'СЕТ СН'!$F$26</f>
        <v>2343.8093006500003</v>
      </c>
      <c r="G28" s="36">
        <f>SUMIFS(СВЦЭМ!$D$39:$D$782,СВЦЭМ!$A$39:$A$782,$A28,СВЦЭМ!$B$39:$B$782,G$11)+'СЕТ СН'!$F$14+СВЦЭМ!$D$10+'СЕТ СН'!$F$8*'СЕТ СН'!$F$9-'СЕТ СН'!$F$26</f>
        <v>2329.6748336600003</v>
      </c>
      <c r="H28" s="36">
        <f>SUMIFS(СВЦЭМ!$D$39:$D$782,СВЦЭМ!$A$39:$A$782,$A28,СВЦЭМ!$B$39:$B$782,H$11)+'СЕТ СН'!$F$14+СВЦЭМ!$D$10+'СЕТ СН'!$F$8*'СЕТ СН'!$F$9-'СЕТ СН'!$F$26</f>
        <v>2282.4481530900002</v>
      </c>
      <c r="I28" s="36">
        <f>SUMIFS(СВЦЭМ!$D$39:$D$782,СВЦЭМ!$A$39:$A$782,$A28,СВЦЭМ!$B$39:$B$782,I$11)+'СЕТ СН'!$F$14+СВЦЭМ!$D$10+'СЕТ СН'!$F$8*'СЕТ СН'!$F$9-'СЕТ СН'!$F$26</f>
        <v>2202.1419841299999</v>
      </c>
      <c r="J28" s="36">
        <f>SUMIFS(СВЦЭМ!$D$39:$D$782,СВЦЭМ!$A$39:$A$782,$A28,СВЦЭМ!$B$39:$B$782,J$11)+'СЕТ СН'!$F$14+СВЦЭМ!$D$10+'СЕТ СН'!$F$8*'СЕТ СН'!$F$9-'СЕТ СН'!$F$26</f>
        <v>2206.2243646699999</v>
      </c>
      <c r="K28" s="36">
        <f>SUMIFS(СВЦЭМ!$D$39:$D$782,СВЦЭМ!$A$39:$A$782,$A28,СВЦЭМ!$B$39:$B$782,K$11)+'СЕТ СН'!$F$14+СВЦЭМ!$D$10+'СЕТ СН'!$F$8*'СЕТ СН'!$F$9-'СЕТ СН'!$F$26</f>
        <v>2197.2392399800001</v>
      </c>
      <c r="L28" s="36">
        <f>SUMIFS(СВЦЭМ!$D$39:$D$782,СВЦЭМ!$A$39:$A$782,$A28,СВЦЭМ!$B$39:$B$782,L$11)+'СЕТ СН'!$F$14+СВЦЭМ!$D$10+'СЕТ СН'!$F$8*'СЕТ СН'!$F$9-'СЕТ СН'!$F$26</f>
        <v>2188.5905537399999</v>
      </c>
      <c r="M28" s="36">
        <f>SUMIFS(СВЦЭМ!$D$39:$D$782,СВЦЭМ!$A$39:$A$782,$A28,СВЦЭМ!$B$39:$B$782,M$11)+'СЕТ СН'!$F$14+СВЦЭМ!$D$10+'СЕТ СН'!$F$8*'СЕТ СН'!$F$9-'СЕТ СН'!$F$26</f>
        <v>2201.10475791</v>
      </c>
      <c r="N28" s="36">
        <f>SUMIFS(СВЦЭМ!$D$39:$D$782,СВЦЭМ!$A$39:$A$782,$A28,СВЦЭМ!$B$39:$B$782,N$11)+'СЕТ СН'!$F$14+СВЦЭМ!$D$10+'СЕТ СН'!$F$8*'СЕТ СН'!$F$9-'СЕТ СН'!$F$26</f>
        <v>2233.0547104899997</v>
      </c>
      <c r="O28" s="36">
        <f>SUMIFS(СВЦЭМ!$D$39:$D$782,СВЦЭМ!$A$39:$A$782,$A28,СВЦЭМ!$B$39:$B$782,O$11)+'СЕТ СН'!$F$14+СВЦЭМ!$D$10+'СЕТ СН'!$F$8*'СЕТ СН'!$F$9-'СЕТ СН'!$F$26</f>
        <v>2254.2975412699998</v>
      </c>
      <c r="P28" s="36">
        <f>SUMIFS(СВЦЭМ!$D$39:$D$782,СВЦЭМ!$A$39:$A$782,$A28,СВЦЭМ!$B$39:$B$782,P$11)+'СЕТ СН'!$F$14+СВЦЭМ!$D$10+'СЕТ СН'!$F$8*'СЕТ СН'!$F$9-'СЕТ СН'!$F$26</f>
        <v>2258.8646782699998</v>
      </c>
      <c r="Q28" s="36">
        <f>SUMIFS(СВЦЭМ!$D$39:$D$782,СВЦЭМ!$A$39:$A$782,$A28,СВЦЭМ!$B$39:$B$782,Q$11)+'СЕТ СН'!$F$14+СВЦЭМ!$D$10+'СЕТ СН'!$F$8*'СЕТ СН'!$F$9-'СЕТ СН'!$F$26</f>
        <v>2269.3459411899998</v>
      </c>
      <c r="R28" s="36">
        <f>SUMIFS(СВЦЭМ!$D$39:$D$782,СВЦЭМ!$A$39:$A$782,$A28,СВЦЭМ!$B$39:$B$782,R$11)+'СЕТ СН'!$F$14+СВЦЭМ!$D$10+'СЕТ СН'!$F$8*'СЕТ СН'!$F$9-'СЕТ СН'!$F$26</f>
        <v>2254.2245849700003</v>
      </c>
      <c r="S28" s="36">
        <f>SUMIFS(СВЦЭМ!$D$39:$D$782,СВЦЭМ!$A$39:$A$782,$A28,СВЦЭМ!$B$39:$B$782,S$11)+'СЕТ СН'!$F$14+СВЦЭМ!$D$10+'СЕТ СН'!$F$8*'СЕТ СН'!$F$9-'СЕТ СН'!$F$26</f>
        <v>2233.1121762599996</v>
      </c>
      <c r="T28" s="36">
        <f>SUMIFS(СВЦЭМ!$D$39:$D$782,СВЦЭМ!$A$39:$A$782,$A28,СВЦЭМ!$B$39:$B$782,T$11)+'СЕТ СН'!$F$14+СВЦЭМ!$D$10+'СЕТ СН'!$F$8*'СЕТ СН'!$F$9-'СЕТ СН'!$F$26</f>
        <v>2211.9823800699996</v>
      </c>
      <c r="U28" s="36">
        <f>SUMIFS(СВЦЭМ!$D$39:$D$782,СВЦЭМ!$A$39:$A$782,$A28,СВЦЭМ!$B$39:$B$782,U$11)+'СЕТ СН'!$F$14+СВЦЭМ!$D$10+'СЕТ СН'!$F$8*'СЕТ СН'!$F$9-'СЕТ СН'!$F$26</f>
        <v>2188.9369865999997</v>
      </c>
      <c r="V28" s="36">
        <f>SUMIFS(СВЦЭМ!$D$39:$D$782,СВЦЭМ!$A$39:$A$782,$A28,СВЦЭМ!$B$39:$B$782,V$11)+'СЕТ СН'!$F$14+СВЦЭМ!$D$10+'СЕТ СН'!$F$8*'СЕТ СН'!$F$9-'СЕТ СН'!$F$26</f>
        <v>2191.6729551500002</v>
      </c>
      <c r="W28" s="36">
        <f>SUMIFS(СВЦЭМ!$D$39:$D$782,СВЦЭМ!$A$39:$A$782,$A28,СВЦЭМ!$B$39:$B$782,W$11)+'СЕТ СН'!$F$14+СВЦЭМ!$D$10+'СЕТ СН'!$F$8*'СЕТ СН'!$F$9-'СЕТ СН'!$F$26</f>
        <v>2194.9028376699998</v>
      </c>
      <c r="X28" s="36">
        <f>SUMIFS(СВЦЭМ!$D$39:$D$782,СВЦЭМ!$A$39:$A$782,$A28,СВЦЭМ!$B$39:$B$782,X$11)+'СЕТ СН'!$F$14+СВЦЭМ!$D$10+'СЕТ СН'!$F$8*'СЕТ СН'!$F$9-'СЕТ СН'!$F$26</f>
        <v>2245.1056329599996</v>
      </c>
      <c r="Y28" s="36">
        <f>SUMIFS(СВЦЭМ!$D$39:$D$782,СВЦЭМ!$A$39:$A$782,$A28,СВЦЭМ!$B$39:$B$782,Y$11)+'СЕТ СН'!$F$14+СВЦЭМ!$D$10+'СЕТ СН'!$F$8*'СЕТ СН'!$F$9-'СЕТ СН'!$F$26</f>
        <v>2284.3995061999999</v>
      </c>
    </row>
    <row r="29" spans="1:25" ht="15.75" x14ac:dyDescent="0.2">
      <c r="A29" s="35">
        <f t="shared" si="0"/>
        <v>45003</v>
      </c>
      <c r="B29" s="36">
        <f>SUMIFS(СВЦЭМ!$D$39:$D$782,СВЦЭМ!$A$39:$A$782,$A29,СВЦЭМ!$B$39:$B$782,B$11)+'СЕТ СН'!$F$14+СВЦЭМ!$D$10+'СЕТ СН'!$F$8*'СЕТ СН'!$F$9-'СЕТ СН'!$F$26</f>
        <v>2128.32232828</v>
      </c>
      <c r="C29" s="36">
        <f>SUMIFS(СВЦЭМ!$D$39:$D$782,СВЦЭМ!$A$39:$A$782,$A29,СВЦЭМ!$B$39:$B$782,C$11)+'СЕТ СН'!$F$14+СВЦЭМ!$D$10+'СЕТ СН'!$F$8*'СЕТ СН'!$F$9-'СЕТ СН'!$F$26</f>
        <v>2180.2877641099999</v>
      </c>
      <c r="D29" s="36">
        <f>SUMIFS(СВЦЭМ!$D$39:$D$782,СВЦЭМ!$A$39:$A$782,$A29,СВЦЭМ!$B$39:$B$782,D$11)+'СЕТ СН'!$F$14+СВЦЭМ!$D$10+'СЕТ СН'!$F$8*'СЕТ СН'!$F$9-'СЕТ СН'!$F$26</f>
        <v>2209.54676681</v>
      </c>
      <c r="E29" s="36">
        <f>SUMIFS(СВЦЭМ!$D$39:$D$782,СВЦЭМ!$A$39:$A$782,$A29,СВЦЭМ!$B$39:$B$782,E$11)+'СЕТ СН'!$F$14+СВЦЭМ!$D$10+'СЕТ СН'!$F$8*'СЕТ СН'!$F$9-'СЕТ СН'!$F$26</f>
        <v>2211.7166994099998</v>
      </c>
      <c r="F29" s="36">
        <f>SUMIFS(СВЦЭМ!$D$39:$D$782,СВЦЭМ!$A$39:$A$782,$A29,СВЦЭМ!$B$39:$B$782,F$11)+'СЕТ СН'!$F$14+СВЦЭМ!$D$10+'СЕТ СН'!$F$8*'СЕТ СН'!$F$9-'СЕТ СН'!$F$26</f>
        <v>2232.4076447999996</v>
      </c>
      <c r="G29" s="36">
        <f>SUMIFS(СВЦЭМ!$D$39:$D$782,СВЦЭМ!$A$39:$A$782,$A29,СВЦЭМ!$B$39:$B$782,G$11)+'СЕТ СН'!$F$14+СВЦЭМ!$D$10+'СЕТ СН'!$F$8*'СЕТ СН'!$F$9-'СЕТ СН'!$F$26</f>
        <v>2209.3945729899997</v>
      </c>
      <c r="H29" s="36">
        <f>SUMIFS(СВЦЭМ!$D$39:$D$782,СВЦЭМ!$A$39:$A$782,$A29,СВЦЭМ!$B$39:$B$782,H$11)+'СЕТ СН'!$F$14+СВЦЭМ!$D$10+'СЕТ СН'!$F$8*'СЕТ СН'!$F$9-'СЕТ СН'!$F$26</f>
        <v>2206.1669248899998</v>
      </c>
      <c r="I29" s="36">
        <f>SUMIFS(СВЦЭМ!$D$39:$D$782,СВЦЭМ!$A$39:$A$782,$A29,СВЦЭМ!$B$39:$B$782,I$11)+'СЕТ СН'!$F$14+СВЦЭМ!$D$10+'СЕТ СН'!$F$8*'СЕТ СН'!$F$9-'СЕТ СН'!$F$26</f>
        <v>2187.1340314499998</v>
      </c>
      <c r="J29" s="36">
        <f>SUMIFS(СВЦЭМ!$D$39:$D$782,СВЦЭМ!$A$39:$A$782,$A29,СВЦЭМ!$B$39:$B$782,J$11)+'СЕТ СН'!$F$14+СВЦЭМ!$D$10+'СЕТ СН'!$F$8*'СЕТ СН'!$F$9-'СЕТ СН'!$F$26</f>
        <v>2140.5747843099998</v>
      </c>
      <c r="K29" s="36">
        <f>SUMIFS(СВЦЭМ!$D$39:$D$782,СВЦЭМ!$A$39:$A$782,$A29,СВЦЭМ!$B$39:$B$782,K$11)+'СЕТ СН'!$F$14+СВЦЭМ!$D$10+'СЕТ СН'!$F$8*'СЕТ СН'!$F$9-'СЕТ СН'!$F$26</f>
        <v>2071.8969121499999</v>
      </c>
      <c r="L29" s="36">
        <f>SUMIFS(СВЦЭМ!$D$39:$D$782,СВЦЭМ!$A$39:$A$782,$A29,СВЦЭМ!$B$39:$B$782,L$11)+'СЕТ СН'!$F$14+СВЦЭМ!$D$10+'СЕТ СН'!$F$8*'СЕТ СН'!$F$9-'СЕТ СН'!$F$26</f>
        <v>2021.94101815</v>
      </c>
      <c r="M29" s="36">
        <f>SUMIFS(СВЦЭМ!$D$39:$D$782,СВЦЭМ!$A$39:$A$782,$A29,СВЦЭМ!$B$39:$B$782,M$11)+'СЕТ СН'!$F$14+СВЦЭМ!$D$10+'СЕТ СН'!$F$8*'СЕТ СН'!$F$9-'СЕТ СН'!$F$26</f>
        <v>2008.6011644499999</v>
      </c>
      <c r="N29" s="36">
        <f>SUMIFS(СВЦЭМ!$D$39:$D$782,СВЦЭМ!$A$39:$A$782,$A29,СВЦЭМ!$B$39:$B$782,N$11)+'СЕТ СН'!$F$14+СВЦЭМ!$D$10+'СЕТ СН'!$F$8*'СЕТ СН'!$F$9-'СЕТ СН'!$F$26</f>
        <v>2044.1007491</v>
      </c>
      <c r="O29" s="36">
        <f>SUMIFS(СВЦЭМ!$D$39:$D$782,СВЦЭМ!$A$39:$A$782,$A29,СВЦЭМ!$B$39:$B$782,O$11)+'СЕТ СН'!$F$14+СВЦЭМ!$D$10+'СЕТ СН'!$F$8*'СЕТ СН'!$F$9-'СЕТ СН'!$F$26</f>
        <v>2016.6115036399999</v>
      </c>
      <c r="P29" s="36">
        <f>SUMIFS(СВЦЭМ!$D$39:$D$782,СВЦЭМ!$A$39:$A$782,$A29,СВЦЭМ!$B$39:$B$782,P$11)+'СЕТ СН'!$F$14+СВЦЭМ!$D$10+'СЕТ СН'!$F$8*'СЕТ СН'!$F$9-'СЕТ СН'!$F$26</f>
        <v>2034.9894529399999</v>
      </c>
      <c r="Q29" s="36">
        <f>SUMIFS(СВЦЭМ!$D$39:$D$782,СВЦЭМ!$A$39:$A$782,$A29,СВЦЭМ!$B$39:$B$782,Q$11)+'СЕТ СН'!$F$14+СВЦЭМ!$D$10+'СЕТ СН'!$F$8*'СЕТ СН'!$F$9-'СЕТ СН'!$F$26</f>
        <v>2042.76768554</v>
      </c>
      <c r="R29" s="36">
        <f>SUMIFS(СВЦЭМ!$D$39:$D$782,СВЦЭМ!$A$39:$A$782,$A29,СВЦЭМ!$B$39:$B$782,R$11)+'СЕТ СН'!$F$14+СВЦЭМ!$D$10+'СЕТ СН'!$F$8*'СЕТ СН'!$F$9-'СЕТ СН'!$F$26</f>
        <v>2096.0299505200001</v>
      </c>
      <c r="S29" s="36">
        <f>SUMIFS(СВЦЭМ!$D$39:$D$782,СВЦЭМ!$A$39:$A$782,$A29,СВЦЭМ!$B$39:$B$782,S$11)+'СЕТ СН'!$F$14+СВЦЭМ!$D$10+'СЕТ СН'!$F$8*'СЕТ СН'!$F$9-'СЕТ СН'!$F$26</f>
        <v>2057.4518300499999</v>
      </c>
      <c r="T29" s="36">
        <f>SUMIFS(СВЦЭМ!$D$39:$D$782,СВЦЭМ!$A$39:$A$782,$A29,СВЦЭМ!$B$39:$B$782,T$11)+'СЕТ СН'!$F$14+СВЦЭМ!$D$10+'СЕТ СН'!$F$8*'СЕТ СН'!$F$9-'СЕТ СН'!$F$26</f>
        <v>2047.6958391399999</v>
      </c>
      <c r="U29" s="36">
        <f>SUMIFS(СВЦЭМ!$D$39:$D$782,СВЦЭМ!$A$39:$A$782,$A29,СВЦЭМ!$B$39:$B$782,U$11)+'СЕТ СН'!$F$14+СВЦЭМ!$D$10+'СЕТ СН'!$F$8*'СЕТ СН'!$F$9-'СЕТ СН'!$F$26</f>
        <v>2036.07740154</v>
      </c>
      <c r="V29" s="36">
        <f>SUMIFS(СВЦЭМ!$D$39:$D$782,СВЦЭМ!$A$39:$A$782,$A29,СВЦЭМ!$B$39:$B$782,V$11)+'СЕТ СН'!$F$14+СВЦЭМ!$D$10+'СЕТ СН'!$F$8*'СЕТ СН'!$F$9-'СЕТ СН'!$F$26</f>
        <v>2002.5238971199999</v>
      </c>
      <c r="W29" s="36">
        <f>SUMIFS(СВЦЭМ!$D$39:$D$782,СВЦЭМ!$A$39:$A$782,$A29,СВЦЭМ!$B$39:$B$782,W$11)+'СЕТ СН'!$F$14+СВЦЭМ!$D$10+'СЕТ СН'!$F$8*'СЕТ СН'!$F$9-'СЕТ СН'!$F$26</f>
        <v>2015.9471337299999</v>
      </c>
      <c r="X29" s="36">
        <f>SUMIFS(СВЦЭМ!$D$39:$D$782,СВЦЭМ!$A$39:$A$782,$A29,СВЦЭМ!$B$39:$B$782,X$11)+'СЕТ СН'!$F$14+СВЦЭМ!$D$10+'СЕТ СН'!$F$8*'СЕТ СН'!$F$9-'СЕТ СН'!$F$26</f>
        <v>2055.73766561</v>
      </c>
      <c r="Y29" s="36">
        <f>SUMIFS(СВЦЭМ!$D$39:$D$782,СВЦЭМ!$A$39:$A$782,$A29,СВЦЭМ!$B$39:$B$782,Y$11)+'СЕТ СН'!$F$14+СВЦЭМ!$D$10+'СЕТ СН'!$F$8*'СЕТ СН'!$F$9-'СЕТ СН'!$F$26</f>
        <v>2082.2823001400002</v>
      </c>
    </row>
    <row r="30" spans="1:25" ht="15.75" x14ac:dyDescent="0.2">
      <c r="A30" s="35">
        <f t="shared" si="0"/>
        <v>45004</v>
      </c>
      <c r="B30" s="36">
        <f>SUMIFS(СВЦЭМ!$D$39:$D$782,СВЦЭМ!$A$39:$A$782,$A30,СВЦЭМ!$B$39:$B$782,B$11)+'СЕТ СН'!$F$14+СВЦЭМ!$D$10+'СЕТ СН'!$F$8*'СЕТ СН'!$F$9-'СЕТ СН'!$F$26</f>
        <v>2125.7733028000002</v>
      </c>
      <c r="C30" s="36">
        <f>SUMIFS(СВЦЭМ!$D$39:$D$782,СВЦЭМ!$A$39:$A$782,$A30,СВЦЭМ!$B$39:$B$782,C$11)+'СЕТ СН'!$F$14+СВЦЭМ!$D$10+'СЕТ СН'!$F$8*'СЕТ СН'!$F$9-'СЕТ СН'!$F$26</f>
        <v>2159.22102141</v>
      </c>
      <c r="D30" s="36">
        <f>SUMIFS(СВЦЭМ!$D$39:$D$782,СВЦЭМ!$A$39:$A$782,$A30,СВЦЭМ!$B$39:$B$782,D$11)+'СЕТ СН'!$F$14+СВЦЭМ!$D$10+'СЕТ СН'!$F$8*'СЕТ СН'!$F$9-'СЕТ СН'!$F$26</f>
        <v>2227.83552702</v>
      </c>
      <c r="E30" s="36">
        <f>SUMIFS(СВЦЭМ!$D$39:$D$782,СВЦЭМ!$A$39:$A$782,$A30,СВЦЭМ!$B$39:$B$782,E$11)+'СЕТ СН'!$F$14+СВЦЭМ!$D$10+'СЕТ СН'!$F$8*'СЕТ СН'!$F$9-'СЕТ СН'!$F$26</f>
        <v>2228.1788916400001</v>
      </c>
      <c r="F30" s="36">
        <f>SUMIFS(СВЦЭМ!$D$39:$D$782,СВЦЭМ!$A$39:$A$782,$A30,СВЦЭМ!$B$39:$B$782,F$11)+'СЕТ СН'!$F$14+СВЦЭМ!$D$10+'СЕТ СН'!$F$8*'СЕТ СН'!$F$9-'СЕТ СН'!$F$26</f>
        <v>2230.1622561899999</v>
      </c>
      <c r="G30" s="36">
        <f>SUMIFS(СВЦЭМ!$D$39:$D$782,СВЦЭМ!$A$39:$A$782,$A30,СВЦЭМ!$B$39:$B$782,G$11)+'СЕТ СН'!$F$14+СВЦЭМ!$D$10+'СЕТ СН'!$F$8*'СЕТ СН'!$F$9-'СЕТ СН'!$F$26</f>
        <v>2225.1407898400003</v>
      </c>
      <c r="H30" s="36">
        <f>SUMIFS(СВЦЭМ!$D$39:$D$782,СВЦЭМ!$A$39:$A$782,$A30,СВЦЭМ!$B$39:$B$782,H$11)+'СЕТ СН'!$F$14+СВЦЭМ!$D$10+'СЕТ СН'!$F$8*'СЕТ СН'!$F$9-'СЕТ СН'!$F$26</f>
        <v>2213.6361810999997</v>
      </c>
      <c r="I30" s="36">
        <f>SUMIFS(СВЦЭМ!$D$39:$D$782,СВЦЭМ!$A$39:$A$782,$A30,СВЦЭМ!$B$39:$B$782,I$11)+'СЕТ СН'!$F$14+СВЦЭМ!$D$10+'СЕТ СН'!$F$8*'СЕТ СН'!$F$9-'СЕТ СН'!$F$26</f>
        <v>2166.42538878</v>
      </c>
      <c r="J30" s="36">
        <f>SUMIFS(СВЦЭМ!$D$39:$D$782,СВЦЭМ!$A$39:$A$782,$A30,СВЦЭМ!$B$39:$B$782,J$11)+'СЕТ СН'!$F$14+СВЦЭМ!$D$10+'СЕТ СН'!$F$8*'СЕТ СН'!$F$9-'СЕТ СН'!$F$26</f>
        <v>2157.9293231399997</v>
      </c>
      <c r="K30" s="36">
        <f>SUMIFS(СВЦЭМ!$D$39:$D$782,СВЦЭМ!$A$39:$A$782,$A30,СВЦЭМ!$B$39:$B$782,K$11)+'СЕТ СН'!$F$14+СВЦЭМ!$D$10+'СЕТ СН'!$F$8*'СЕТ СН'!$F$9-'СЕТ СН'!$F$26</f>
        <v>2089.5207505500002</v>
      </c>
      <c r="L30" s="36">
        <f>SUMIFS(СВЦЭМ!$D$39:$D$782,СВЦЭМ!$A$39:$A$782,$A30,СВЦЭМ!$B$39:$B$782,L$11)+'СЕТ СН'!$F$14+СВЦЭМ!$D$10+'СЕТ СН'!$F$8*'СЕТ СН'!$F$9-'СЕТ СН'!$F$26</f>
        <v>2056.0944044099997</v>
      </c>
      <c r="M30" s="36">
        <f>SUMIFS(СВЦЭМ!$D$39:$D$782,СВЦЭМ!$A$39:$A$782,$A30,СВЦЭМ!$B$39:$B$782,M$11)+'СЕТ СН'!$F$14+СВЦЭМ!$D$10+'СЕТ СН'!$F$8*'СЕТ СН'!$F$9-'СЕТ СН'!$F$26</f>
        <v>2050.84690916</v>
      </c>
      <c r="N30" s="36">
        <f>SUMIFS(СВЦЭМ!$D$39:$D$782,СВЦЭМ!$A$39:$A$782,$A30,СВЦЭМ!$B$39:$B$782,N$11)+'СЕТ СН'!$F$14+СВЦЭМ!$D$10+'СЕТ СН'!$F$8*'СЕТ СН'!$F$9-'СЕТ СН'!$F$26</f>
        <v>2072.9116240399999</v>
      </c>
      <c r="O30" s="36">
        <f>SUMIFS(СВЦЭМ!$D$39:$D$782,СВЦЭМ!$A$39:$A$782,$A30,СВЦЭМ!$B$39:$B$782,O$11)+'СЕТ СН'!$F$14+СВЦЭМ!$D$10+'СЕТ СН'!$F$8*'СЕТ СН'!$F$9-'СЕТ СН'!$F$26</f>
        <v>2094.1309704599998</v>
      </c>
      <c r="P30" s="36">
        <f>SUMIFS(СВЦЭМ!$D$39:$D$782,СВЦЭМ!$A$39:$A$782,$A30,СВЦЭМ!$B$39:$B$782,P$11)+'СЕТ СН'!$F$14+СВЦЭМ!$D$10+'СЕТ СН'!$F$8*'СЕТ СН'!$F$9-'СЕТ СН'!$F$26</f>
        <v>2097.5932174</v>
      </c>
      <c r="Q30" s="36">
        <f>SUMIFS(СВЦЭМ!$D$39:$D$782,СВЦЭМ!$A$39:$A$782,$A30,СВЦЭМ!$B$39:$B$782,Q$11)+'СЕТ СН'!$F$14+СВЦЭМ!$D$10+'СЕТ СН'!$F$8*'СЕТ СН'!$F$9-'СЕТ СН'!$F$26</f>
        <v>2102.0561639500002</v>
      </c>
      <c r="R30" s="36">
        <f>SUMIFS(СВЦЭМ!$D$39:$D$782,СВЦЭМ!$A$39:$A$782,$A30,СВЦЭМ!$B$39:$B$782,R$11)+'СЕТ СН'!$F$14+СВЦЭМ!$D$10+'СЕТ СН'!$F$8*'СЕТ СН'!$F$9-'СЕТ СН'!$F$26</f>
        <v>2107.4180937800002</v>
      </c>
      <c r="S30" s="36">
        <f>SUMIFS(СВЦЭМ!$D$39:$D$782,СВЦЭМ!$A$39:$A$782,$A30,СВЦЭМ!$B$39:$B$782,S$11)+'СЕТ СН'!$F$14+СВЦЭМ!$D$10+'СЕТ СН'!$F$8*'СЕТ СН'!$F$9-'СЕТ СН'!$F$26</f>
        <v>2087.4983696199997</v>
      </c>
      <c r="T30" s="36">
        <f>SUMIFS(СВЦЭМ!$D$39:$D$782,СВЦЭМ!$A$39:$A$782,$A30,СВЦЭМ!$B$39:$B$782,T$11)+'СЕТ СН'!$F$14+СВЦЭМ!$D$10+'СЕТ СН'!$F$8*'СЕТ СН'!$F$9-'СЕТ СН'!$F$26</f>
        <v>2074.1523342299997</v>
      </c>
      <c r="U30" s="36">
        <f>SUMIFS(СВЦЭМ!$D$39:$D$782,СВЦЭМ!$A$39:$A$782,$A30,СВЦЭМ!$B$39:$B$782,U$11)+'СЕТ СН'!$F$14+СВЦЭМ!$D$10+'СЕТ СН'!$F$8*'СЕТ СН'!$F$9-'СЕТ СН'!$F$26</f>
        <v>2041.9152964499999</v>
      </c>
      <c r="V30" s="36">
        <f>SUMIFS(СВЦЭМ!$D$39:$D$782,СВЦЭМ!$A$39:$A$782,$A30,СВЦЭМ!$B$39:$B$782,V$11)+'СЕТ СН'!$F$14+СВЦЭМ!$D$10+'СЕТ СН'!$F$8*'СЕТ СН'!$F$9-'СЕТ СН'!$F$26</f>
        <v>2028.36358976</v>
      </c>
      <c r="W30" s="36">
        <f>SUMIFS(СВЦЭМ!$D$39:$D$782,СВЦЭМ!$A$39:$A$782,$A30,СВЦЭМ!$B$39:$B$782,W$11)+'СЕТ СН'!$F$14+СВЦЭМ!$D$10+'СЕТ СН'!$F$8*'СЕТ СН'!$F$9-'СЕТ СН'!$F$26</f>
        <v>2034.2164402799999</v>
      </c>
      <c r="X30" s="36">
        <f>SUMIFS(СВЦЭМ!$D$39:$D$782,СВЦЭМ!$A$39:$A$782,$A30,СВЦЭМ!$B$39:$B$782,X$11)+'СЕТ СН'!$F$14+СВЦЭМ!$D$10+'СЕТ СН'!$F$8*'СЕТ СН'!$F$9-'СЕТ СН'!$F$26</f>
        <v>2078.4848177200001</v>
      </c>
      <c r="Y30" s="36">
        <f>SUMIFS(СВЦЭМ!$D$39:$D$782,СВЦЭМ!$A$39:$A$782,$A30,СВЦЭМ!$B$39:$B$782,Y$11)+'СЕТ СН'!$F$14+СВЦЭМ!$D$10+'СЕТ СН'!$F$8*'СЕТ СН'!$F$9-'СЕТ СН'!$F$26</f>
        <v>2132.3792697199997</v>
      </c>
    </row>
    <row r="31" spans="1:25" ht="15.75" x14ac:dyDescent="0.2">
      <c r="A31" s="35">
        <f t="shared" si="0"/>
        <v>45005</v>
      </c>
      <c r="B31" s="36">
        <f>SUMIFS(СВЦЭМ!$D$39:$D$782,СВЦЭМ!$A$39:$A$782,$A31,СВЦЭМ!$B$39:$B$782,B$11)+'СЕТ СН'!$F$14+СВЦЭМ!$D$10+'СЕТ СН'!$F$8*'СЕТ СН'!$F$9-'СЕТ СН'!$F$26</f>
        <v>2135.08461975</v>
      </c>
      <c r="C31" s="36">
        <f>SUMIFS(СВЦЭМ!$D$39:$D$782,СВЦЭМ!$A$39:$A$782,$A31,СВЦЭМ!$B$39:$B$782,C$11)+'СЕТ СН'!$F$14+СВЦЭМ!$D$10+'СЕТ СН'!$F$8*'СЕТ СН'!$F$9-'СЕТ СН'!$F$26</f>
        <v>2183.23515696</v>
      </c>
      <c r="D31" s="36">
        <f>SUMIFS(СВЦЭМ!$D$39:$D$782,СВЦЭМ!$A$39:$A$782,$A31,СВЦЭМ!$B$39:$B$782,D$11)+'СЕТ СН'!$F$14+СВЦЭМ!$D$10+'СЕТ СН'!$F$8*'СЕТ СН'!$F$9-'СЕТ СН'!$F$26</f>
        <v>2203.9076125800002</v>
      </c>
      <c r="E31" s="36">
        <f>SUMIFS(СВЦЭМ!$D$39:$D$782,СВЦЭМ!$A$39:$A$782,$A31,СВЦЭМ!$B$39:$B$782,E$11)+'СЕТ СН'!$F$14+СВЦЭМ!$D$10+'СЕТ СН'!$F$8*'СЕТ СН'!$F$9-'СЕТ СН'!$F$26</f>
        <v>2220.26585905</v>
      </c>
      <c r="F31" s="36">
        <f>SUMIFS(СВЦЭМ!$D$39:$D$782,СВЦЭМ!$A$39:$A$782,$A31,СВЦЭМ!$B$39:$B$782,F$11)+'СЕТ СН'!$F$14+СВЦЭМ!$D$10+'СЕТ СН'!$F$8*'СЕТ СН'!$F$9-'СЕТ СН'!$F$26</f>
        <v>2206.53592776</v>
      </c>
      <c r="G31" s="36">
        <f>SUMIFS(СВЦЭМ!$D$39:$D$782,СВЦЭМ!$A$39:$A$782,$A31,СВЦЭМ!$B$39:$B$782,G$11)+'СЕТ СН'!$F$14+СВЦЭМ!$D$10+'СЕТ СН'!$F$8*'СЕТ СН'!$F$9-'СЕТ СН'!$F$26</f>
        <v>2196.9424825699998</v>
      </c>
      <c r="H31" s="36">
        <f>SUMIFS(СВЦЭМ!$D$39:$D$782,СВЦЭМ!$A$39:$A$782,$A31,СВЦЭМ!$B$39:$B$782,H$11)+'СЕТ СН'!$F$14+СВЦЭМ!$D$10+'СЕТ СН'!$F$8*'СЕТ СН'!$F$9-'СЕТ СН'!$F$26</f>
        <v>2230.49369742</v>
      </c>
      <c r="I31" s="36">
        <f>SUMIFS(СВЦЭМ!$D$39:$D$782,СВЦЭМ!$A$39:$A$782,$A31,СВЦЭМ!$B$39:$B$782,I$11)+'СЕТ СН'!$F$14+СВЦЭМ!$D$10+'СЕТ СН'!$F$8*'СЕТ СН'!$F$9-'СЕТ СН'!$F$26</f>
        <v>2141.1974333099997</v>
      </c>
      <c r="J31" s="36">
        <f>SUMIFS(СВЦЭМ!$D$39:$D$782,СВЦЭМ!$A$39:$A$782,$A31,СВЦЭМ!$B$39:$B$782,J$11)+'СЕТ СН'!$F$14+СВЦЭМ!$D$10+'СЕТ СН'!$F$8*'СЕТ СН'!$F$9-'СЕТ СН'!$F$26</f>
        <v>2137.98552402</v>
      </c>
      <c r="K31" s="36">
        <f>SUMIFS(СВЦЭМ!$D$39:$D$782,СВЦЭМ!$A$39:$A$782,$A31,СВЦЭМ!$B$39:$B$782,K$11)+'СЕТ СН'!$F$14+СВЦЭМ!$D$10+'СЕТ СН'!$F$8*'СЕТ СН'!$F$9-'СЕТ СН'!$F$26</f>
        <v>2103.5179152000001</v>
      </c>
      <c r="L31" s="36">
        <f>SUMIFS(СВЦЭМ!$D$39:$D$782,СВЦЭМ!$A$39:$A$782,$A31,СВЦЭМ!$B$39:$B$782,L$11)+'СЕТ СН'!$F$14+СВЦЭМ!$D$10+'СЕТ СН'!$F$8*'СЕТ СН'!$F$9-'СЕТ СН'!$F$26</f>
        <v>2094.5988028499996</v>
      </c>
      <c r="M31" s="36">
        <f>SUMIFS(СВЦЭМ!$D$39:$D$782,СВЦЭМ!$A$39:$A$782,$A31,СВЦЭМ!$B$39:$B$782,M$11)+'СЕТ СН'!$F$14+СВЦЭМ!$D$10+'СЕТ СН'!$F$8*'СЕТ СН'!$F$9-'СЕТ СН'!$F$26</f>
        <v>2107.69806737</v>
      </c>
      <c r="N31" s="36">
        <f>SUMIFS(СВЦЭМ!$D$39:$D$782,СВЦЭМ!$A$39:$A$782,$A31,СВЦЭМ!$B$39:$B$782,N$11)+'СЕТ СН'!$F$14+СВЦЭМ!$D$10+'СЕТ СН'!$F$8*'СЕТ СН'!$F$9-'СЕТ СН'!$F$26</f>
        <v>2150.63713211</v>
      </c>
      <c r="O31" s="36">
        <f>SUMIFS(СВЦЭМ!$D$39:$D$782,СВЦЭМ!$A$39:$A$782,$A31,СВЦЭМ!$B$39:$B$782,O$11)+'СЕТ СН'!$F$14+СВЦЭМ!$D$10+'СЕТ СН'!$F$8*'СЕТ СН'!$F$9-'СЕТ СН'!$F$26</f>
        <v>2179.8818162999996</v>
      </c>
      <c r="P31" s="36">
        <f>SUMIFS(СВЦЭМ!$D$39:$D$782,СВЦЭМ!$A$39:$A$782,$A31,СВЦЭМ!$B$39:$B$782,P$11)+'СЕТ СН'!$F$14+СВЦЭМ!$D$10+'СЕТ СН'!$F$8*'СЕТ СН'!$F$9-'СЕТ СН'!$F$26</f>
        <v>2186.1321718199997</v>
      </c>
      <c r="Q31" s="36">
        <f>SUMIFS(СВЦЭМ!$D$39:$D$782,СВЦЭМ!$A$39:$A$782,$A31,СВЦЭМ!$B$39:$B$782,Q$11)+'СЕТ СН'!$F$14+СВЦЭМ!$D$10+'СЕТ СН'!$F$8*'СЕТ СН'!$F$9-'СЕТ СН'!$F$26</f>
        <v>2196.8916164000002</v>
      </c>
      <c r="R31" s="36">
        <f>SUMIFS(СВЦЭМ!$D$39:$D$782,СВЦЭМ!$A$39:$A$782,$A31,СВЦЭМ!$B$39:$B$782,R$11)+'СЕТ СН'!$F$14+СВЦЭМ!$D$10+'СЕТ СН'!$F$8*'СЕТ СН'!$F$9-'СЕТ СН'!$F$26</f>
        <v>2191.4520156899998</v>
      </c>
      <c r="S31" s="36">
        <f>SUMIFS(СВЦЭМ!$D$39:$D$782,СВЦЭМ!$A$39:$A$782,$A31,СВЦЭМ!$B$39:$B$782,S$11)+'СЕТ СН'!$F$14+СВЦЭМ!$D$10+'СЕТ СН'!$F$8*'СЕТ СН'!$F$9-'СЕТ СН'!$F$26</f>
        <v>2172.8668218399998</v>
      </c>
      <c r="T31" s="36">
        <f>SUMIFS(СВЦЭМ!$D$39:$D$782,СВЦЭМ!$A$39:$A$782,$A31,СВЦЭМ!$B$39:$B$782,T$11)+'СЕТ СН'!$F$14+СВЦЭМ!$D$10+'СЕТ СН'!$F$8*'СЕТ СН'!$F$9-'СЕТ СН'!$F$26</f>
        <v>2145.49744723</v>
      </c>
      <c r="U31" s="36">
        <f>SUMIFS(СВЦЭМ!$D$39:$D$782,СВЦЭМ!$A$39:$A$782,$A31,СВЦЭМ!$B$39:$B$782,U$11)+'СЕТ СН'!$F$14+СВЦЭМ!$D$10+'СЕТ СН'!$F$8*'СЕТ СН'!$F$9-'СЕТ СН'!$F$26</f>
        <v>2105.2077850400001</v>
      </c>
      <c r="V31" s="36">
        <f>SUMIFS(СВЦЭМ!$D$39:$D$782,СВЦЭМ!$A$39:$A$782,$A31,СВЦЭМ!$B$39:$B$782,V$11)+'СЕТ СН'!$F$14+СВЦЭМ!$D$10+'СЕТ СН'!$F$8*'СЕТ СН'!$F$9-'СЕТ СН'!$F$26</f>
        <v>2091.9998504799996</v>
      </c>
      <c r="W31" s="36">
        <f>SUMIFS(СВЦЭМ!$D$39:$D$782,СВЦЭМ!$A$39:$A$782,$A31,СВЦЭМ!$B$39:$B$782,W$11)+'СЕТ СН'!$F$14+СВЦЭМ!$D$10+'СЕТ СН'!$F$8*'СЕТ СН'!$F$9-'СЕТ СН'!$F$26</f>
        <v>2091.4453590200001</v>
      </c>
      <c r="X31" s="36">
        <f>SUMIFS(СВЦЭМ!$D$39:$D$782,СВЦЭМ!$A$39:$A$782,$A31,СВЦЭМ!$B$39:$B$782,X$11)+'СЕТ СН'!$F$14+СВЦЭМ!$D$10+'СЕТ СН'!$F$8*'СЕТ СН'!$F$9-'СЕТ СН'!$F$26</f>
        <v>2136.1327787999999</v>
      </c>
      <c r="Y31" s="36">
        <f>SUMIFS(СВЦЭМ!$D$39:$D$782,СВЦЭМ!$A$39:$A$782,$A31,СВЦЭМ!$B$39:$B$782,Y$11)+'СЕТ СН'!$F$14+СВЦЭМ!$D$10+'СЕТ СН'!$F$8*'СЕТ СН'!$F$9-'СЕТ СН'!$F$26</f>
        <v>2174.7220226499999</v>
      </c>
    </row>
    <row r="32" spans="1:25" ht="15.75" x14ac:dyDescent="0.2">
      <c r="A32" s="35">
        <f t="shared" si="0"/>
        <v>45006</v>
      </c>
      <c r="B32" s="36">
        <f>SUMIFS(СВЦЭМ!$D$39:$D$782,СВЦЭМ!$A$39:$A$782,$A32,СВЦЭМ!$B$39:$B$782,B$11)+'СЕТ СН'!$F$14+СВЦЭМ!$D$10+'СЕТ СН'!$F$8*'СЕТ СН'!$F$9-'СЕТ СН'!$F$26</f>
        <v>2091.4368984799999</v>
      </c>
      <c r="C32" s="36">
        <f>SUMIFS(СВЦЭМ!$D$39:$D$782,СВЦЭМ!$A$39:$A$782,$A32,СВЦЭМ!$B$39:$B$782,C$11)+'СЕТ СН'!$F$14+СВЦЭМ!$D$10+'СЕТ СН'!$F$8*'СЕТ СН'!$F$9-'СЕТ СН'!$F$26</f>
        <v>2138.8910164399999</v>
      </c>
      <c r="D32" s="36">
        <f>SUMIFS(СВЦЭМ!$D$39:$D$782,СВЦЭМ!$A$39:$A$782,$A32,СВЦЭМ!$B$39:$B$782,D$11)+'СЕТ СН'!$F$14+СВЦЭМ!$D$10+'СЕТ СН'!$F$8*'СЕТ СН'!$F$9-'СЕТ СН'!$F$26</f>
        <v>2166.16386504</v>
      </c>
      <c r="E32" s="36">
        <f>SUMIFS(СВЦЭМ!$D$39:$D$782,СВЦЭМ!$A$39:$A$782,$A32,СВЦЭМ!$B$39:$B$782,E$11)+'СЕТ СН'!$F$14+СВЦЭМ!$D$10+'СЕТ СН'!$F$8*'СЕТ СН'!$F$9-'СЕТ СН'!$F$26</f>
        <v>2173.20077571</v>
      </c>
      <c r="F32" s="36">
        <f>SUMIFS(СВЦЭМ!$D$39:$D$782,СВЦЭМ!$A$39:$A$782,$A32,СВЦЭМ!$B$39:$B$782,F$11)+'СЕТ СН'!$F$14+СВЦЭМ!$D$10+'СЕТ СН'!$F$8*'СЕТ СН'!$F$9-'СЕТ СН'!$F$26</f>
        <v>2141.2607061799999</v>
      </c>
      <c r="G32" s="36">
        <f>SUMIFS(СВЦЭМ!$D$39:$D$782,СВЦЭМ!$A$39:$A$782,$A32,СВЦЭМ!$B$39:$B$782,G$11)+'СЕТ СН'!$F$14+СВЦЭМ!$D$10+'СЕТ СН'!$F$8*'СЕТ СН'!$F$9-'СЕТ СН'!$F$26</f>
        <v>2143.4398723599998</v>
      </c>
      <c r="H32" s="36">
        <f>SUMIFS(СВЦЭМ!$D$39:$D$782,СВЦЭМ!$A$39:$A$782,$A32,СВЦЭМ!$B$39:$B$782,H$11)+'СЕТ СН'!$F$14+СВЦЭМ!$D$10+'СЕТ СН'!$F$8*'СЕТ СН'!$F$9-'СЕТ СН'!$F$26</f>
        <v>2083.33872595</v>
      </c>
      <c r="I32" s="36">
        <f>SUMIFS(СВЦЭМ!$D$39:$D$782,СВЦЭМ!$A$39:$A$782,$A32,СВЦЭМ!$B$39:$B$782,I$11)+'СЕТ СН'!$F$14+СВЦЭМ!$D$10+'СЕТ СН'!$F$8*'СЕТ СН'!$F$9-'СЕТ СН'!$F$26</f>
        <v>2021.5278938599999</v>
      </c>
      <c r="J32" s="36">
        <f>SUMIFS(СВЦЭМ!$D$39:$D$782,СВЦЭМ!$A$39:$A$782,$A32,СВЦЭМ!$B$39:$B$782,J$11)+'СЕТ СН'!$F$14+СВЦЭМ!$D$10+'СЕТ СН'!$F$8*'СЕТ СН'!$F$9-'СЕТ СН'!$F$26</f>
        <v>2020.0269887299999</v>
      </c>
      <c r="K32" s="36">
        <f>SUMIFS(СВЦЭМ!$D$39:$D$782,СВЦЭМ!$A$39:$A$782,$A32,СВЦЭМ!$B$39:$B$782,K$11)+'СЕТ СН'!$F$14+СВЦЭМ!$D$10+'СЕТ СН'!$F$8*'СЕТ СН'!$F$9-'СЕТ СН'!$F$26</f>
        <v>2004.5328415500001</v>
      </c>
      <c r="L32" s="36">
        <f>SUMIFS(СВЦЭМ!$D$39:$D$782,СВЦЭМ!$A$39:$A$782,$A32,СВЦЭМ!$B$39:$B$782,L$11)+'СЕТ СН'!$F$14+СВЦЭМ!$D$10+'СЕТ СН'!$F$8*'СЕТ СН'!$F$9-'СЕТ СН'!$F$26</f>
        <v>2013.06734538</v>
      </c>
      <c r="M32" s="36">
        <f>SUMIFS(СВЦЭМ!$D$39:$D$782,СВЦЭМ!$A$39:$A$782,$A32,СВЦЭМ!$B$39:$B$782,M$11)+'СЕТ СН'!$F$14+СВЦЭМ!$D$10+'СЕТ СН'!$F$8*'СЕТ СН'!$F$9-'СЕТ СН'!$F$26</f>
        <v>2054.0970977299999</v>
      </c>
      <c r="N32" s="36">
        <f>SUMIFS(СВЦЭМ!$D$39:$D$782,СВЦЭМ!$A$39:$A$782,$A32,СВЦЭМ!$B$39:$B$782,N$11)+'СЕТ СН'!$F$14+СВЦЭМ!$D$10+'СЕТ СН'!$F$8*'СЕТ СН'!$F$9-'СЕТ СН'!$F$26</f>
        <v>2087.2569551899996</v>
      </c>
      <c r="O32" s="36">
        <f>SUMIFS(СВЦЭМ!$D$39:$D$782,СВЦЭМ!$A$39:$A$782,$A32,СВЦЭМ!$B$39:$B$782,O$11)+'СЕТ СН'!$F$14+СВЦЭМ!$D$10+'СЕТ СН'!$F$8*'СЕТ СН'!$F$9-'СЕТ СН'!$F$26</f>
        <v>2129.83984629</v>
      </c>
      <c r="P32" s="36">
        <f>SUMIFS(СВЦЭМ!$D$39:$D$782,СВЦЭМ!$A$39:$A$782,$A32,СВЦЭМ!$B$39:$B$782,P$11)+'СЕТ СН'!$F$14+СВЦЭМ!$D$10+'СЕТ СН'!$F$8*'СЕТ СН'!$F$9-'СЕТ СН'!$F$26</f>
        <v>2146.2953025899997</v>
      </c>
      <c r="Q32" s="36">
        <f>SUMIFS(СВЦЭМ!$D$39:$D$782,СВЦЭМ!$A$39:$A$782,$A32,СВЦЭМ!$B$39:$B$782,Q$11)+'СЕТ СН'!$F$14+СВЦЭМ!$D$10+'СЕТ СН'!$F$8*'СЕТ СН'!$F$9-'СЕТ СН'!$F$26</f>
        <v>2149.8888913599999</v>
      </c>
      <c r="R32" s="36">
        <f>SUMIFS(СВЦЭМ!$D$39:$D$782,СВЦЭМ!$A$39:$A$782,$A32,СВЦЭМ!$B$39:$B$782,R$11)+'СЕТ СН'!$F$14+СВЦЭМ!$D$10+'СЕТ СН'!$F$8*'СЕТ СН'!$F$9-'СЕТ СН'!$F$26</f>
        <v>2143.3457459399997</v>
      </c>
      <c r="S32" s="36">
        <f>SUMIFS(СВЦЭМ!$D$39:$D$782,СВЦЭМ!$A$39:$A$782,$A32,СВЦЭМ!$B$39:$B$782,S$11)+'СЕТ СН'!$F$14+СВЦЭМ!$D$10+'СЕТ СН'!$F$8*'СЕТ СН'!$F$9-'СЕТ СН'!$F$26</f>
        <v>2124.4091734200001</v>
      </c>
      <c r="T32" s="36">
        <f>SUMIFS(СВЦЭМ!$D$39:$D$782,СВЦЭМ!$A$39:$A$782,$A32,СВЦЭМ!$B$39:$B$782,T$11)+'СЕТ СН'!$F$14+СВЦЭМ!$D$10+'СЕТ СН'!$F$8*'СЕТ СН'!$F$9-'СЕТ СН'!$F$26</f>
        <v>2096.9885036199998</v>
      </c>
      <c r="U32" s="36">
        <f>SUMIFS(СВЦЭМ!$D$39:$D$782,СВЦЭМ!$A$39:$A$782,$A32,СВЦЭМ!$B$39:$B$782,U$11)+'СЕТ СН'!$F$14+СВЦЭМ!$D$10+'СЕТ СН'!$F$8*'СЕТ СН'!$F$9-'СЕТ СН'!$F$26</f>
        <v>2066.8533190399999</v>
      </c>
      <c r="V32" s="36">
        <f>SUMIFS(СВЦЭМ!$D$39:$D$782,СВЦЭМ!$A$39:$A$782,$A32,СВЦЭМ!$B$39:$B$782,V$11)+'СЕТ СН'!$F$14+СВЦЭМ!$D$10+'СЕТ СН'!$F$8*'СЕТ СН'!$F$9-'СЕТ СН'!$F$26</f>
        <v>2051.8035944599997</v>
      </c>
      <c r="W32" s="36">
        <f>SUMIFS(СВЦЭМ!$D$39:$D$782,СВЦЭМ!$A$39:$A$782,$A32,СВЦЭМ!$B$39:$B$782,W$11)+'СЕТ СН'!$F$14+СВЦЭМ!$D$10+'СЕТ СН'!$F$8*'СЕТ СН'!$F$9-'СЕТ СН'!$F$26</f>
        <v>2057.9880332399998</v>
      </c>
      <c r="X32" s="36">
        <f>SUMIFS(СВЦЭМ!$D$39:$D$782,СВЦЭМ!$A$39:$A$782,$A32,СВЦЭМ!$B$39:$B$782,X$11)+'СЕТ СН'!$F$14+СВЦЭМ!$D$10+'СЕТ СН'!$F$8*'СЕТ СН'!$F$9-'СЕТ СН'!$F$26</f>
        <v>2089.5598792399996</v>
      </c>
      <c r="Y32" s="36">
        <f>SUMIFS(СВЦЭМ!$D$39:$D$782,СВЦЭМ!$A$39:$A$782,$A32,СВЦЭМ!$B$39:$B$782,Y$11)+'СЕТ СН'!$F$14+СВЦЭМ!$D$10+'СЕТ СН'!$F$8*'СЕТ СН'!$F$9-'СЕТ СН'!$F$26</f>
        <v>2123.1236765900003</v>
      </c>
    </row>
    <row r="33" spans="1:27" ht="15.75" x14ac:dyDescent="0.2">
      <c r="A33" s="35">
        <f t="shared" si="0"/>
        <v>45007</v>
      </c>
      <c r="B33" s="36">
        <f>SUMIFS(СВЦЭМ!$D$39:$D$782,СВЦЭМ!$A$39:$A$782,$A33,СВЦЭМ!$B$39:$B$782,B$11)+'СЕТ СН'!$F$14+СВЦЭМ!$D$10+'СЕТ СН'!$F$8*'СЕТ СН'!$F$9-'СЕТ СН'!$F$26</f>
        <v>2234.33730891</v>
      </c>
      <c r="C33" s="36">
        <f>SUMIFS(СВЦЭМ!$D$39:$D$782,СВЦЭМ!$A$39:$A$782,$A33,СВЦЭМ!$B$39:$B$782,C$11)+'СЕТ СН'!$F$14+СВЦЭМ!$D$10+'СЕТ СН'!$F$8*'СЕТ СН'!$F$9-'СЕТ СН'!$F$26</f>
        <v>2283.4013840400003</v>
      </c>
      <c r="D33" s="36">
        <f>SUMIFS(СВЦЭМ!$D$39:$D$782,СВЦЭМ!$A$39:$A$782,$A33,СВЦЭМ!$B$39:$B$782,D$11)+'СЕТ СН'!$F$14+СВЦЭМ!$D$10+'СЕТ СН'!$F$8*'СЕТ СН'!$F$9-'СЕТ СН'!$F$26</f>
        <v>2362.1366843100004</v>
      </c>
      <c r="E33" s="36">
        <f>SUMIFS(СВЦЭМ!$D$39:$D$782,СВЦЭМ!$A$39:$A$782,$A33,СВЦЭМ!$B$39:$B$782,E$11)+'СЕТ СН'!$F$14+СВЦЭМ!$D$10+'СЕТ СН'!$F$8*'СЕТ СН'!$F$9-'СЕТ СН'!$F$26</f>
        <v>2374.6519107000004</v>
      </c>
      <c r="F33" s="36">
        <f>SUMIFS(СВЦЭМ!$D$39:$D$782,СВЦЭМ!$A$39:$A$782,$A33,СВЦЭМ!$B$39:$B$782,F$11)+'СЕТ СН'!$F$14+СВЦЭМ!$D$10+'СЕТ СН'!$F$8*'СЕТ СН'!$F$9-'СЕТ СН'!$F$26</f>
        <v>2385.7130738300002</v>
      </c>
      <c r="G33" s="36">
        <f>SUMIFS(СВЦЭМ!$D$39:$D$782,СВЦЭМ!$A$39:$A$782,$A33,СВЦЭМ!$B$39:$B$782,G$11)+'СЕТ СН'!$F$14+СВЦЭМ!$D$10+'СЕТ СН'!$F$8*'СЕТ СН'!$F$9-'СЕТ СН'!$F$26</f>
        <v>2349.9852099</v>
      </c>
      <c r="H33" s="36">
        <f>SUMIFS(СВЦЭМ!$D$39:$D$782,СВЦЭМ!$A$39:$A$782,$A33,СВЦЭМ!$B$39:$B$782,H$11)+'СЕТ СН'!$F$14+СВЦЭМ!$D$10+'СЕТ СН'!$F$8*'СЕТ СН'!$F$9-'СЕТ СН'!$F$26</f>
        <v>2290.2690632200001</v>
      </c>
      <c r="I33" s="36">
        <f>SUMIFS(СВЦЭМ!$D$39:$D$782,СВЦЭМ!$A$39:$A$782,$A33,СВЦЭМ!$B$39:$B$782,I$11)+'СЕТ СН'!$F$14+СВЦЭМ!$D$10+'СЕТ СН'!$F$8*'СЕТ СН'!$F$9-'СЕТ СН'!$F$26</f>
        <v>2237.60609282</v>
      </c>
      <c r="J33" s="36">
        <f>SUMIFS(СВЦЭМ!$D$39:$D$782,СВЦЭМ!$A$39:$A$782,$A33,СВЦЭМ!$B$39:$B$782,J$11)+'СЕТ СН'!$F$14+СВЦЭМ!$D$10+'СЕТ СН'!$F$8*'СЕТ СН'!$F$9-'СЕТ СН'!$F$26</f>
        <v>2227.6566799399998</v>
      </c>
      <c r="K33" s="36">
        <f>SUMIFS(СВЦЭМ!$D$39:$D$782,СВЦЭМ!$A$39:$A$782,$A33,СВЦЭМ!$B$39:$B$782,K$11)+'СЕТ СН'!$F$14+СВЦЭМ!$D$10+'СЕТ СН'!$F$8*'СЕТ СН'!$F$9-'СЕТ СН'!$F$26</f>
        <v>2204.9742887800003</v>
      </c>
      <c r="L33" s="36">
        <f>SUMIFS(СВЦЭМ!$D$39:$D$782,СВЦЭМ!$A$39:$A$782,$A33,СВЦЭМ!$B$39:$B$782,L$11)+'СЕТ СН'!$F$14+СВЦЭМ!$D$10+'СЕТ СН'!$F$8*'СЕТ СН'!$F$9-'СЕТ СН'!$F$26</f>
        <v>2207.3295947899996</v>
      </c>
      <c r="M33" s="36">
        <f>SUMIFS(СВЦЭМ!$D$39:$D$782,СВЦЭМ!$A$39:$A$782,$A33,СВЦЭМ!$B$39:$B$782,M$11)+'СЕТ СН'!$F$14+СВЦЭМ!$D$10+'СЕТ СН'!$F$8*'СЕТ СН'!$F$9-'СЕТ СН'!$F$26</f>
        <v>2180.53632212</v>
      </c>
      <c r="N33" s="36">
        <f>SUMIFS(СВЦЭМ!$D$39:$D$782,СВЦЭМ!$A$39:$A$782,$A33,СВЦЭМ!$B$39:$B$782,N$11)+'СЕТ СН'!$F$14+СВЦЭМ!$D$10+'СЕТ СН'!$F$8*'СЕТ СН'!$F$9-'СЕТ СН'!$F$26</f>
        <v>2289.13738147</v>
      </c>
      <c r="O33" s="36">
        <f>SUMIFS(СВЦЭМ!$D$39:$D$782,СВЦЭМ!$A$39:$A$782,$A33,СВЦЭМ!$B$39:$B$782,O$11)+'СЕТ СН'!$F$14+СВЦЭМ!$D$10+'СЕТ СН'!$F$8*'СЕТ СН'!$F$9-'СЕТ СН'!$F$26</f>
        <v>2296.9243218900001</v>
      </c>
      <c r="P33" s="36">
        <f>SUMIFS(СВЦЭМ!$D$39:$D$782,СВЦЭМ!$A$39:$A$782,$A33,СВЦЭМ!$B$39:$B$782,P$11)+'СЕТ СН'!$F$14+СВЦЭМ!$D$10+'СЕТ СН'!$F$8*'СЕТ СН'!$F$9-'СЕТ СН'!$F$26</f>
        <v>2299.8097331500003</v>
      </c>
      <c r="Q33" s="36">
        <f>SUMIFS(СВЦЭМ!$D$39:$D$782,СВЦЭМ!$A$39:$A$782,$A33,СВЦЭМ!$B$39:$B$782,Q$11)+'СЕТ СН'!$F$14+СВЦЭМ!$D$10+'СЕТ СН'!$F$8*'СЕТ СН'!$F$9-'СЕТ СН'!$F$26</f>
        <v>2300.4495946400002</v>
      </c>
      <c r="R33" s="36">
        <f>SUMIFS(СВЦЭМ!$D$39:$D$782,СВЦЭМ!$A$39:$A$782,$A33,СВЦЭМ!$B$39:$B$782,R$11)+'СЕТ СН'!$F$14+СВЦЭМ!$D$10+'СЕТ СН'!$F$8*'СЕТ СН'!$F$9-'СЕТ СН'!$F$26</f>
        <v>2270.6626748099998</v>
      </c>
      <c r="S33" s="36">
        <f>SUMIFS(СВЦЭМ!$D$39:$D$782,СВЦЭМ!$A$39:$A$782,$A33,СВЦЭМ!$B$39:$B$782,S$11)+'СЕТ СН'!$F$14+СВЦЭМ!$D$10+'СЕТ СН'!$F$8*'СЕТ СН'!$F$9-'СЕТ СН'!$F$26</f>
        <v>2246.4094923399998</v>
      </c>
      <c r="T33" s="36">
        <f>SUMIFS(СВЦЭМ!$D$39:$D$782,СВЦЭМ!$A$39:$A$782,$A33,СВЦЭМ!$B$39:$B$782,T$11)+'СЕТ СН'!$F$14+СВЦЭМ!$D$10+'СЕТ СН'!$F$8*'СЕТ СН'!$F$9-'СЕТ СН'!$F$26</f>
        <v>2247.6888506400001</v>
      </c>
      <c r="U33" s="36">
        <f>SUMIFS(СВЦЭМ!$D$39:$D$782,СВЦЭМ!$A$39:$A$782,$A33,СВЦЭМ!$B$39:$B$782,U$11)+'СЕТ СН'!$F$14+СВЦЭМ!$D$10+'СЕТ СН'!$F$8*'СЕТ СН'!$F$9-'СЕТ СН'!$F$26</f>
        <v>2204.1741317699998</v>
      </c>
      <c r="V33" s="36">
        <f>SUMIFS(СВЦЭМ!$D$39:$D$782,СВЦЭМ!$A$39:$A$782,$A33,СВЦЭМ!$B$39:$B$782,V$11)+'СЕТ СН'!$F$14+СВЦЭМ!$D$10+'СЕТ СН'!$F$8*'СЕТ СН'!$F$9-'СЕТ СН'!$F$26</f>
        <v>2171.5437874899999</v>
      </c>
      <c r="W33" s="36">
        <f>SUMIFS(СВЦЭМ!$D$39:$D$782,СВЦЭМ!$A$39:$A$782,$A33,СВЦЭМ!$B$39:$B$782,W$11)+'СЕТ СН'!$F$14+СВЦЭМ!$D$10+'СЕТ СН'!$F$8*'СЕТ СН'!$F$9-'СЕТ СН'!$F$26</f>
        <v>2169.82833562</v>
      </c>
      <c r="X33" s="36">
        <f>SUMIFS(СВЦЭМ!$D$39:$D$782,СВЦЭМ!$A$39:$A$782,$A33,СВЦЭМ!$B$39:$B$782,X$11)+'СЕТ СН'!$F$14+СВЦЭМ!$D$10+'СЕТ СН'!$F$8*'СЕТ СН'!$F$9-'СЕТ СН'!$F$26</f>
        <v>2179.3221751000001</v>
      </c>
      <c r="Y33" s="36">
        <f>SUMIFS(СВЦЭМ!$D$39:$D$782,СВЦЭМ!$A$39:$A$782,$A33,СВЦЭМ!$B$39:$B$782,Y$11)+'СЕТ СН'!$F$14+СВЦЭМ!$D$10+'СЕТ СН'!$F$8*'СЕТ СН'!$F$9-'СЕТ СН'!$F$26</f>
        <v>2229.57138876</v>
      </c>
    </row>
    <row r="34" spans="1:27" ht="15.75" x14ac:dyDescent="0.2">
      <c r="A34" s="35">
        <f t="shared" si="0"/>
        <v>45008</v>
      </c>
      <c r="B34" s="36">
        <f>SUMIFS(СВЦЭМ!$D$39:$D$782,СВЦЭМ!$A$39:$A$782,$A34,СВЦЭМ!$B$39:$B$782,B$11)+'СЕТ СН'!$F$14+СВЦЭМ!$D$10+'СЕТ СН'!$F$8*'СЕТ СН'!$F$9-'СЕТ СН'!$F$26</f>
        <v>2300.0538344400002</v>
      </c>
      <c r="C34" s="36">
        <f>SUMIFS(СВЦЭМ!$D$39:$D$782,СВЦЭМ!$A$39:$A$782,$A34,СВЦЭМ!$B$39:$B$782,C$11)+'СЕТ СН'!$F$14+СВЦЭМ!$D$10+'СЕТ СН'!$F$8*'СЕТ СН'!$F$9-'СЕТ СН'!$F$26</f>
        <v>2370.6059900999999</v>
      </c>
      <c r="D34" s="36">
        <f>SUMIFS(СВЦЭМ!$D$39:$D$782,СВЦЭМ!$A$39:$A$782,$A34,СВЦЭМ!$B$39:$B$782,D$11)+'СЕТ СН'!$F$14+СВЦЭМ!$D$10+'СЕТ СН'!$F$8*'СЕТ СН'!$F$9-'СЕТ СН'!$F$26</f>
        <v>2403.7318563299996</v>
      </c>
      <c r="E34" s="36">
        <f>SUMIFS(СВЦЭМ!$D$39:$D$782,СВЦЭМ!$A$39:$A$782,$A34,СВЦЭМ!$B$39:$B$782,E$11)+'СЕТ СН'!$F$14+СВЦЭМ!$D$10+'СЕТ СН'!$F$8*'СЕТ СН'!$F$9-'СЕТ СН'!$F$26</f>
        <v>2424.3441867199999</v>
      </c>
      <c r="F34" s="36">
        <f>SUMIFS(СВЦЭМ!$D$39:$D$782,СВЦЭМ!$A$39:$A$782,$A34,СВЦЭМ!$B$39:$B$782,F$11)+'СЕТ СН'!$F$14+СВЦЭМ!$D$10+'СЕТ СН'!$F$8*'СЕТ СН'!$F$9-'СЕТ СН'!$F$26</f>
        <v>2420.7727318400002</v>
      </c>
      <c r="G34" s="36">
        <f>SUMIFS(СВЦЭМ!$D$39:$D$782,СВЦЭМ!$A$39:$A$782,$A34,СВЦЭМ!$B$39:$B$782,G$11)+'СЕТ СН'!$F$14+СВЦЭМ!$D$10+'СЕТ СН'!$F$8*'СЕТ СН'!$F$9-'СЕТ СН'!$F$26</f>
        <v>2350.9578022400001</v>
      </c>
      <c r="H34" s="36">
        <f>SUMIFS(СВЦЭМ!$D$39:$D$782,СВЦЭМ!$A$39:$A$782,$A34,СВЦЭМ!$B$39:$B$782,H$11)+'СЕТ СН'!$F$14+СВЦЭМ!$D$10+'СЕТ СН'!$F$8*'СЕТ СН'!$F$9-'СЕТ СН'!$F$26</f>
        <v>2316.3859582699997</v>
      </c>
      <c r="I34" s="36">
        <f>SUMIFS(СВЦЭМ!$D$39:$D$782,СВЦЭМ!$A$39:$A$782,$A34,СВЦЭМ!$B$39:$B$782,I$11)+'СЕТ СН'!$F$14+СВЦЭМ!$D$10+'СЕТ СН'!$F$8*'СЕТ СН'!$F$9-'СЕТ СН'!$F$26</f>
        <v>2253.0601181399998</v>
      </c>
      <c r="J34" s="36">
        <f>SUMIFS(СВЦЭМ!$D$39:$D$782,СВЦЭМ!$A$39:$A$782,$A34,СВЦЭМ!$B$39:$B$782,J$11)+'СЕТ СН'!$F$14+СВЦЭМ!$D$10+'СЕТ СН'!$F$8*'СЕТ СН'!$F$9-'СЕТ СН'!$F$26</f>
        <v>2234.99736579</v>
      </c>
      <c r="K34" s="36">
        <f>SUMIFS(СВЦЭМ!$D$39:$D$782,СВЦЭМ!$A$39:$A$782,$A34,СВЦЭМ!$B$39:$B$782,K$11)+'СЕТ СН'!$F$14+СВЦЭМ!$D$10+'СЕТ СН'!$F$8*'СЕТ СН'!$F$9-'СЕТ СН'!$F$26</f>
        <v>2211.7172862999996</v>
      </c>
      <c r="L34" s="36">
        <f>SUMIFS(СВЦЭМ!$D$39:$D$782,СВЦЭМ!$A$39:$A$782,$A34,СВЦЭМ!$B$39:$B$782,L$11)+'СЕТ СН'!$F$14+СВЦЭМ!$D$10+'СЕТ СН'!$F$8*'СЕТ СН'!$F$9-'СЕТ СН'!$F$26</f>
        <v>2175.3806599499999</v>
      </c>
      <c r="M34" s="36">
        <f>SUMIFS(СВЦЭМ!$D$39:$D$782,СВЦЭМ!$A$39:$A$782,$A34,СВЦЭМ!$B$39:$B$782,M$11)+'СЕТ СН'!$F$14+СВЦЭМ!$D$10+'СЕТ СН'!$F$8*'СЕТ СН'!$F$9-'СЕТ СН'!$F$26</f>
        <v>2200.9278549700002</v>
      </c>
      <c r="N34" s="36">
        <f>SUMIFS(СВЦЭМ!$D$39:$D$782,СВЦЭМ!$A$39:$A$782,$A34,СВЦЭМ!$B$39:$B$782,N$11)+'СЕТ СН'!$F$14+СВЦЭМ!$D$10+'СЕТ СН'!$F$8*'СЕТ СН'!$F$9-'СЕТ СН'!$F$26</f>
        <v>2242.8165998699997</v>
      </c>
      <c r="O34" s="36">
        <f>SUMIFS(СВЦЭМ!$D$39:$D$782,СВЦЭМ!$A$39:$A$782,$A34,СВЦЭМ!$B$39:$B$782,O$11)+'СЕТ СН'!$F$14+СВЦЭМ!$D$10+'СЕТ СН'!$F$8*'СЕТ СН'!$F$9-'СЕТ СН'!$F$26</f>
        <v>2279.88892794</v>
      </c>
      <c r="P34" s="36">
        <f>SUMIFS(СВЦЭМ!$D$39:$D$782,СВЦЭМ!$A$39:$A$782,$A34,СВЦЭМ!$B$39:$B$782,P$11)+'СЕТ СН'!$F$14+СВЦЭМ!$D$10+'СЕТ СН'!$F$8*'СЕТ СН'!$F$9-'СЕТ СН'!$F$26</f>
        <v>2322.4377123900003</v>
      </c>
      <c r="Q34" s="36">
        <f>SUMIFS(СВЦЭМ!$D$39:$D$782,СВЦЭМ!$A$39:$A$782,$A34,СВЦЭМ!$B$39:$B$782,Q$11)+'СЕТ СН'!$F$14+СВЦЭМ!$D$10+'СЕТ СН'!$F$8*'СЕТ СН'!$F$9-'СЕТ СН'!$F$26</f>
        <v>2321.0573249999998</v>
      </c>
      <c r="R34" s="36">
        <f>SUMIFS(СВЦЭМ!$D$39:$D$782,СВЦЭМ!$A$39:$A$782,$A34,СВЦЭМ!$B$39:$B$782,R$11)+'СЕТ СН'!$F$14+СВЦЭМ!$D$10+'СЕТ СН'!$F$8*'СЕТ СН'!$F$9-'СЕТ СН'!$F$26</f>
        <v>2281.8984035100002</v>
      </c>
      <c r="S34" s="36">
        <f>SUMIFS(СВЦЭМ!$D$39:$D$782,СВЦЭМ!$A$39:$A$782,$A34,СВЦЭМ!$B$39:$B$782,S$11)+'СЕТ СН'!$F$14+СВЦЭМ!$D$10+'СЕТ СН'!$F$8*'СЕТ СН'!$F$9-'СЕТ СН'!$F$26</f>
        <v>2265.9308362800002</v>
      </c>
      <c r="T34" s="36">
        <f>SUMIFS(СВЦЭМ!$D$39:$D$782,СВЦЭМ!$A$39:$A$782,$A34,СВЦЭМ!$B$39:$B$782,T$11)+'СЕТ СН'!$F$14+СВЦЭМ!$D$10+'СЕТ СН'!$F$8*'СЕТ СН'!$F$9-'СЕТ СН'!$F$26</f>
        <v>2231.2168800700001</v>
      </c>
      <c r="U34" s="36">
        <f>SUMIFS(СВЦЭМ!$D$39:$D$782,СВЦЭМ!$A$39:$A$782,$A34,СВЦЭМ!$B$39:$B$782,U$11)+'СЕТ СН'!$F$14+СВЦЭМ!$D$10+'СЕТ СН'!$F$8*'СЕТ СН'!$F$9-'СЕТ СН'!$F$26</f>
        <v>2187.26148182</v>
      </c>
      <c r="V34" s="36">
        <f>SUMIFS(СВЦЭМ!$D$39:$D$782,СВЦЭМ!$A$39:$A$782,$A34,СВЦЭМ!$B$39:$B$782,V$11)+'СЕТ СН'!$F$14+СВЦЭМ!$D$10+'СЕТ СН'!$F$8*'СЕТ СН'!$F$9-'СЕТ СН'!$F$26</f>
        <v>2173.0662018100002</v>
      </c>
      <c r="W34" s="36">
        <f>SUMIFS(СВЦЭМ!$D$39:$D$782,СВЦЭМ!$A$39:$A$782,$A34,СВЦЭМ!$B$39:$B$782,W$11)+'СЕТ СН'!$F$14+СВЦЭМ!$D$10+'СЕТ СН'!$F$8*'СЕТ СН'!$F$9-'СЕТ СН'!$F$26</f>
        <v>2209.53400848</v>
      </c>
      <c r="X34" s="36">
        <f>SUMIFS(СВЦЭМ!$D$39:$D$782,СВЦЭМ!$A$39:$A$782,$A34,СВЦЭМ!$B$39:$B$782,X$11)+'СЕТ СН'!$F$14+СВЦЭМ!$D$10+'СЕТ СН'!$F$8*'СЕТ СН'!$F$9-'СЕТ СН'!$F$26</f>
        <v>2247.0142150199999</v>
      </c>
      <c r="Y34" s="36">
        <f>SUMIFS(СВЦЭМ!$D$39:$D$782,СВЦЭМ!$A$39:$A$782,$A34,СВЦЭМ!$B$39:$B$782,Y$11)+'СЕТ СН'!$F$14+СВЦЭМ!$D$10+'СЕТ СН'!$F$8*'СЕТ СН'!$F$9-'СЕТ СН'!$F$26</f>
        <v>2279.0698966499999</v>
      </c>
    </row>
    <row r="35" spans="1:27" ht="15.75" x14ac:dyDescent="0.2">
      <c r="A35" s="35">
        <f t="shared" si="0"/>
        <v>45009</v>
      </c>
      <c r="B35" s="36">
        <f>SUMIFS(СВЦЭМ!$D$39:$D$782,СВЦЭМ!$A$39:$A$782,$A35,СВЦЭМ!$B$39:$B$782,B$11)+'СЕТ СН'!$F$14+СВЦЭМ!$D$10+'СЕТ СН'!$F$8*'СЕТ СН'!$F$9-'СЕТ СН'!$F$26</f>
        <v>2373.8356848200001</v>
      </c>
      <c r="C35" s="36">
        <f>SUMIFS(СВЦЭМ!$D$39:$D$782,СВЦЭМ!$A$39:$A$782,$A35,СВЦЭМ!$B$39:$B$782,C$11)+'СЕТ СН'!$F$14+СВЦЭМ!$D$10+'СЕТ СН'!$F$8*'СЕТ СН'!$F$9-'СЕТ СН'!$F$26</f>
        <v>2454.6418197800003</v>
      </c>
      <c r="D35" s="36">
        <f>SUMIFS(СВЦЭМ!$D$39:$D$782,СВЦЭМ!$A$39:$A$782,$A35,СВЦЭМ!$B$39:$B$782,D$11)+'СЕТ СН'!$F$14+СВЦЭМ!$D$10+'СЕТ СН'!$F$8*'СЕТ СН'!$F$9-'СЕТ СН'!$F$26</f>
        <v>2444.6710969400001</v>
      </c>
      <c r="E35" s="36">
        <f>SUMIFS(СВЦЭМ!$D$39:$D$782,СВЦЭМ!$A$39:$A$782,$A35,СВЦЭМ!$B$39:$B$782,E$11)+'СЕТ СН'!$F$14+СВЦЭМ!$D$10+'СЕТ СН'!$F$8*'СЕТ СН'!$F$9-'СЕТ СН'!$F$26</f>
        <v>2446.5113208599996</v>
      </c>
      <c r="F35" s="36">
        <f>SUMIFS(СВЦЭМ!$D$39:$D$782,СВЦЭМ!$A$39:$A$782,$A35,СВЦЭМ!$B$39:$B$782,F$11)+'СЕТ СН'!$F$14+СВЦЭМ!$D$10+'СЕТ СН'!$F$8*'СЕТ СН'!$F$9-'СЕТ СН'!$F$26</f>
        <v>2446.1528849999995</v>
      </c>
      <c r="G35" s="36">
        <f>SUMIFS(СВЦЭМ!$D$39:$D$782,СВЦЭМ!$A$39:$A$782,$A35,СВЦЭМ!$B$39:$B$782,G$11)+'СЕТ СН'!$F$14+СВЦЭМ!$D$10+'СЕТ СН'!$F$8*'СЕТ СН'!$F$9-'СЕТ СН'!$F$26</f>
        <v>2443.9597028799999</v>
      </c>
      <c r="H35" s="36">
        <f>SUMIFS(СВЦЭМ!$D$39:$D$782,СВЦЭМ!$A$39:$A$782,$A35,СВЦЭМ!$B$39:$B$782,H$11)+'СЕТ СН'!$F$14+СВЦЭМ!$D$10+'СЕТ СН'!$F$8*'СЕТ СН'!$F$9-'СЕТ СН'!$F$26</f>
        <v>2424.29941573</v>
      </c>
      <c r="I35" s="36">
        <f>SUMIFS(СВЦЭМ!$D$39:$D$782,СВЦЭМ!$A$39:$A$782,$A35,СВЦЭМ!$B$39:$B$782,I$11)+'СЕТ СН'!$F$14+СВЦЭМ!$D$10+'СЕТ СН'!$F$8*'СЕТ СН'!$F$9-'СЕТ СН'!$F$26</f>
        <v>2344.6503788299997</v>
      </c>
      <c r="J35" s="36">
        <f>SUMIFS(СВЦЭМ!$D$39:$D$782,СВЦЭМ!$A$39:$A$782,$A35,СВЦЭМ!$B$39:$B$782,J$11)+'СЕТ СН'!$F$14+СВЦЭМ!$D$10+'СЕТ СН'!$F$8*'СЕТ СН'!$F$9-'СЕТ СН'!$F$26</f>
        <v>2337.2114913699997</v>
      </c>
      <c r="K35" s="36">
        <f>SUMIFS(СВЦЭМ!$D$39:$D$782,СВЦЭМ!$A$39:$A$782,$A35,СВЦЭМ!$B$39:$B$782,K$11)+'СЕТ СН'!$F$14+СВЦЭМ!$D$10+'СЕТ СН'!$F$8*'СЕТ СН'!$F$9-'СЕТ СН'!$F$26</f>
        <v>2306.9470849199997</v>
      </c>
      <c r="L35" s="36">
        <f>SUMIFS(СВЦЭМ!$D$39:$D$782,СВЦЭМ!$A$39:$A$782,$A35,СВЦЭМ!$B$39:$B$782,L$11)+'СЕТ СН'!$F$14+СВЦЭМ!$D$10+'СЕТ СН'!$F$8*'СЕТ СН'!$F$9-'СЕТ СН'!$F$26</f>
        <v>2248.4235784100001</v>
      </c>
      <c r="M35" s="36">
        <f>SUMIFS(СВЦЭМ!$D$39:$D$782,СВЦЭМ!$A$39:$A$782,$A35,СВЦЭМ!$B$39:$B$782,M$11)+'СЕТ СН'!$F$14+СВЦЭМ!$D$10+'СЕТ СН'!$F$8*'СЕТ СН'!$F$9-'СЕТ СН'!$F$26</f>
        <v>2245.9880600300003</v>
      </c>
      <c r="N35" s="36">
        <f>SUMIFS(СВЦЭМ!$D$39:$D$782,СВЦЭМ!$A$39:$A$782,$A35,СВЦЭМ!$B$39:$B$782,N$11)+'СЕТ СН'!$F$14+СВЦЭМ!$D$10+'СЕТ СН'!$F$8*'СЕТ СН'!$F$9-'СЕТ СН'!$F$26</f>
        <v>2254.4359228100002</v>
      </c>
      <c r="O35" s="36">
        <f>SUMIFS(СВЦЭМ!$D$39:$D$782,СВЦЭМ!$A$39:$A$782,$A35,СВЦЭМ!$B$39:$B$782,O$11)+'СЕТ СН'!$F$14+СВЦЭМ!$D$10+'СЕТ СН'!$F$8*'СЕТ СН'!$F$9-'СЕТ СН'!$F$26</f>
        <v>2261.8018021099997</v>
      </c>
      <c r="P35" s="36">
        <f>SUMIFS(СВЦЭМ!$D$39:$D$782,СВЦЭМ!$A$39:$A$782,$A35,СВЦЭМ!$B$39:$B$782,P$11)+'СЕТ СН'!$F$14+СВЦЭМ!$D$10+'СЕТ СН'!$F$8*'СЕТ СН'!$F$9-'СЕТ СН'!$F$26</f>
        <v>2271.5905320000002</v>
      </c>
      <c r="Q35" s="36">
        <f>SUMIFS(СВЦЭМ!$D$39:$D$782,СВЦЭМ!$A$39:$A$782,$A35,СВЦЭМ!$B$39:$B$782,Q$11)+'СЕТ СН'!$F$14+СВЦЭМ!$D$10+'СЕТ СН'!$F$8*'СЕТ СН'!$F$9-'СЕТ СН'!$F$26</f>
        <v>2266.8861754</v>
      </c>
      <c r="R35" s="36">
        <f>SUMIFS(СВЦЭМ!$D$39:$D$782,СВЦЭМ!$A$39:$A$782,$A35,СВЦЭМ!$B$39:$B$782,R$11)+'СЕТ СН'!$F$14+СВЦЭМ!$D$10+'СЕТ СН'!$F$8*'СЕТ СН'!$F$9-'СЕТ СН'!$F$26</f>
        <v>2268.5100345599999</v>
      </c>
      <c r="S35" s="36">
        <f>SUMIFS(СВЦЭМ!$D$39:$D$782,СВЦЭМ!$A$39:$A$782,$A35,СВЦЭМ!$B$39:$B$782,S$11)+'СЕТ СН'!$F$14+СВЦЭМ!$D$10+'СЕТ СН'!$F$8*'СЕТ СН'!$F$9-'СЕТ СН'!$F$26</f>
        <v>2221.8555838699999</v>
      </c>
      <c r="T35" s="36">
        <f>SUMIFS(СВЦЭМ!$D$39:$D$782,СВЦЭМ!$A$39:$A$782,$A35,СВЦЭМ!$B$39:$B$782,T$11)+'СЕТ СН'!$F$14+СВЦЭМ!$D$10+'СЕТ СН'!$F$8*'СЕТ СН'!$F$9-'СЕТ СН'!$F$26</f>
        <v>2212.3630485599997</v>
      </c>
      <c r="U35" s="36">
        <f>SUMIFS(СВЦЭМ!$D$39:$D$782,СВЦЭМ!$A$39:$A$782,$A35,СВЦЭМ!$B$39:$B$782,U$11)+'СЕТ СН'!$F$14+СВЦЭМ!$D$10+'СЕТ СН'!$F$8*'СЕТ СН'!$F$9-'СЕТ СН'!$F$26</f>
        <v>2198.7323626500001</v>
      </c>
      <c r="V35" s="36">
        <f>SUMIFS(СВЦЭМ!$D$39:$D$782,СВЦЭМ!$A$39:$A$782,$A35,СВЦЭМ!$B$39:$B$782,V$11)+'СЕТ СН'!$F$14+СВЦЭМ!$D$10+'СЕТ СН'!$F$8*'СЕТ СН'!$F$9-'СЕТ СН'!$F$26</f>
        <v>2211.9699328899997</v>
      </c>
      <c r="W35" s="36">
        <f>SUMIFS(СВЦЭМ!$D$39:$D$782,СВЦЭМ!$A$39:$A$782,$A35,СВЦЭМ!$B$39:$B$782,W$11)+'СЕТ СН'!$F$14+СВЦЭМ!$D$10+'СЕТ СН'!$F$8*'СЕТ СН'!$F$9-'СЕТ СН'!$F$26</f>
        <v>2213.4595064499999</v>
      </c>
      <c r="X35" s="36">
        <f>SUMIFS(СВЦЭМ!$D$39:$D$782,СВЦЭМ!$A$39:$A$782,$A35,СВЦЭМ!$B$39:$B$782,X$11)+'СЕТ СН'!$F$14+СВЦЭМ!$D$10+'СЕТ СН'!$F$8*'СЕТ СН'!$F$9-'СЕТ СН'!$F$26</f>
        <v>2270.0963580600001</v>
      </c>
      <c r="Y35" s="36">
        <f>SUMIFS(СВЦЭМ!$D$39:$D$782,СВЦЭМ!$A$39:$A$782,$A35,СВЦЭМ!$B$39:$B$782,Y$11)+'СЕТ СН'!$F$14+СВЦЭМ!$D$10+'СЕТ СН'!$F$8*'СЕТ СН'!$F$9-'СЕТ СН'!$F$26</f>
        <v>2242.7575877700001</v>
      </c>
    </row>
    <row r="36" spans="1:27" ht="15.75" x14ac:dyDescent="0.2">
      <c r="A36" s="35">
        <f t="shared" si="0"/>
        <v>45010</v>
      </c>
      <c r="B36" s="36">
        <f>SUMIFS(СВЦЭМ!$D$39:$D$782,СВЦЭМ!$A$39:$A$782,$A36,СВЦЭМ!$B$39:$B$782,B$11)+'СЕТ СН'!$F$14+СВЦЭМ!$D$10+'СЕТ СН'!$F$8*'СЕТ СН'!$F$9-'СЕТ СН'!$F$26</f>
        <v>2240.5660735000001</v>
      </c>
      <c r="C36" s="36">
        <f>SUMIFS(СВЦЭМ!$D$39:$D$782,СВЦЭМ!$A$39:$A$782,$A36,СВЦЭМ!$B$39:$B$782,C$11)+'СЕТ СН'!$F$14+СВЦЭМ!$D$10+'СЕТ СН'!$F$8*'СЕТ СН'!$F$9-'СЕТ СН'!$F$26</f>
        <v>2286.9364053099998</v>
      </c>
      <c r="D36" s="36">
        <f>SUMIFS(СВЦЭМ!$D$39:$D$782,СВЦЭМ!$A$39:$A$782,$A36,СВЦЭМ!$B$39:$B$782,D$11)+'СЕТ СН'!$F$14+СВЦЭМ!$D$10+'СЕТ СН'!$F$8*'СЕТ СН'!$F$9-'СЕТ СН'!$F$26</f>
        <v>2314.56731304</v>
      </c>
      <c r="E36" s="36">
        <f>SUMIFS(СВЦЭМ!$D$39:$D$782,СВЦЭМ!$A$39:$A$782,$A36,СВЦЭМ!$B$39:$B$782,E$11)+'СЕТ СН'!$F$14+СВЦЭМ!$D$10+'СЕТ СН'!$F$8*'СЕТ СН'!$F$9-'СЕТ СН'!$F$26</f>
        <v>2320.65542697</v>
      </c>
      <c r="F36" s="36">
        <f>SUMIFS(СВЦЭМ!$D$39:$D$782,СВЦЭМ!$A$39:$A$782,$A36,СВЦЭМ!$B$39:$B$782,F$11)+'СЕТ СН'!$F$14+СВЦЭМ!$D$10+'СЕТ СН'!$F$8*'СЕТ СН'!$F$9-'СЕТ СН'!$F$26</f>
        <v>2315.0180337900001</v>
      </c>
      <c r="G36" s="36">
        <f>SUMIFS(СВЦЭМ!$D$39:$D$782,СВЦЭМ!$A$39:$A$782,$A36,СВЦЭМ!$B$39:$B$782,G$11)+'СЕТ СН'!$F$14+СВЦЭМ!$D$10+'СЕТ СН'!$F$8*'СЕТ СН'!$F$9-'СЕТ СН'!$F$26</f>
        <v>2320.9831955099999</v>
      </c>
      <c r="H36" s="36">
        <f>SUMIFS(СВЦЭМ!$D$39:$D$782,СВЦЭМ!$A$39:$A$782,$A36,СВЦЭМ!$B$39:$B$782,H$11)+'СЕТ СН'!$F$14+СВЦЭМ!$D$10+'СЕТ СН'!$F$8*'СЕТ СН'!$F$9-'СЕТ СН'!$F$26</f>
        <v>2301.9961713799999</v>
      </c>
      <c r="I36" s="36">
        <f>SUMIFS(СВЦЭМ!$D$39:$D$782,СВЦЭМ!$A$39:$A$782,$A36,СВЦЭМ!$B$39:$B$782,I$11)+'СЕТ СН'!$F$14+СВЦЭМ!$D$10+'СЕТ СН'!$F$8*'СЕТ СН'!$F$9-'СЕТ СН'!$F$26</f>
        <v>2233.3454167899999</v>
      </c>
      <c r="J36" s="36">
        <f>SUMIFS(СВЦЭМ!$D$39:$D$782,СВЦЭМ!$A$39:$A$782,$A36,СВЦЭМ!$B$39:$B$782,J$11)+'СЕТ СН'!$F$14+СВЦЭМ!$D$10+'СЕТ СН'!$F$8*'СЕТ СН'!$F$9-'СЕТ СН'!$F$26</f>
        <v>2159.7169755200002</v>
      </c>
      <c r="K36" s="36">
        <f>SUMIFS(СВЦЭМ!$D$39:$D$782,СВЦЭМ!$A$39:$A$782,$A36,СВЦЭМ!$B$39:$B$782,K$11)+'СЕТ СН'!$F$14+СВЦЭМ!$D$10+'СЕТ СН'!$F$8*'СЕТ СН'!$F$9-'СЕТ СН'!$F$26</f>
        <v>2089.0043308300001</v>
      </c>
      <c r="L36" s="36">
        <f>SUMIFS(СВЦЭМ!$D$39:$D$782,СВЦЭМ!$A$39:$A$782,$A36,СВЦЭМ!$B$39:$B$782,L$11)+'СЕТ СН'!$F$14+СВЦЭМ!$D$10+'СЕТ СН'!$F$8*'СЕТ СН'!$F$9-'СЕТ СН'!$F$26</f>
        <v>2064.3749382599999</v>
      </c>
      <c r="M36" s="36">
        <f>SUMIFS(СВЦЭМ!$D$39:$D$782,СВЦЭМ!$A$39:$A$782,$A36,СВЦЭМ!$B$39:$B$782,M$11)+'СЕТ СН'!$F$14+СВЦЭМ!$D$10+'СЕТ СН'!$F$8*'СЕТ СН'!$F$9-'СЕТ СН'!$F$26</f>
        <v>2061.8006035999997</v>
      </c>
      <c r="N36" s="36">
        <f>SUMIFS(СВЦЭМ!$D$39:$D$782,СВЦЭМ!$A$39:$A$782,$A36,СВЦЭМ!$B$39:$B$782,N$11)+'СЕТ СН'!$F$14+СВЦЭМ!$D$10+'СЕТ СН'!$F$8*'СЕТ СН'!$F$9-'СЕТ СН'!$F$26</f>
        <v>2104.22783471</v>
      </c>
      <c r="O36" s="36">
        <f>SUMIFS(СВЦЭМ!$D$39:$D$782,СВЦЭМ!$A$39:$A$782,$A36,СВЦЭМ!$B$39:$B$782,O$11)+'СЕТ СН'!$F$14+СВЦЭМ!$D$10+'СЕТ СН'!$F$8*'СЕТ СН'!$F$9-'СЕТ СН'!$F$26</f>
        <v>2151.9041736300001</v>
      </c>
      <c r="P36" s="36">
        <f>SUMIFS(СВЦЭМ!$D$39:$D$782,СВЦЭМ!$A$39:$A$782,$A36,СВЦЭМ!$B$39:$B$782,P$11)+'СЕТ СН'!$F$14+СВЦЭМ!$D$10+'СЕТ СН'!$F$8*'СЕТ СН'!$F$9-'СЕТ СН'!$F$26</f>
        <v>2174.6485615800002</v>
      </c>
      <c r="Q36" s="36">
        <f>SUMIFS(СВЦЭМ!$D$39:$D$782,СВЦЭМ!$A$39:$A$782,$A36,СВЦЭМ!$B$39:$B$782,Q$11)+'СЕТ СН'!$F$14+СВЦЭМ!$D$10+'СЕТ СН'!$F$8*'СЕТ СН'!$F$9-'СЕТ СН'!$F$26</f>
        <v>2193.2767779300002</v>
      </c>
      <c r="R36" s="36">
        <f>SUMIFS(СВЦЭМ!$D$39:$D$782,СВЦЭМ!$A$39:$A$782,$A36,СВЦЭМ!$B$39:$B$782,R$11)+'СЕТ СН'!$F$14+СВЦЭМ!$D$10+'СЕТ СН'!$F$8*'СЕТ СН'!$F$9-'СЕТ СН'!$F$26</f>
        <v>2168.0540504800001</v>
      </c>
      <c r="S36" s="36">
        <f>SUMIFS(СВЦЭМ!$D$39:$D$782,СВЦЭМ!$A$39:$A$782,$A36,СВЦЭМ!$B$39:$B$782,S$11)+'СЕТ СН'!$F$14+СВЦЭМ!$D$10+'СЕТ СН'!$F$8*'СЕТ СН'!$F$9-'СЕТ СН'!$F$26</f>
        <v>2165.02956262</v>
      </c>
      <c r="T36" s="36">
        <f>SUMIFS(СВЦЭМ!$D$39:$D$782,СВЦЭМ!$A$39:$A$782,$A36,СВЦЭМ!$B$39:$B$782,T$11)+'СЕТ СН'!$F$14+СВЦЭМ!$D$10+'СЕТ СН'!$F$8*'СЕТ СН'!$F$9-'СЕТ СН'!$F$26</f>
        <v>2096.9399704799998</v>
      </c>
      <c r="U36" s="36">
        <f>SUMIFS(СВЦЭМ!$D$39:$D$782,СВЦЭМ!$A$39:$A$782,$A36,СВЦЭМ!$B$39:$B$782,U$11)+'СЕТ СН'!$F$14+СВЦЭМ!$D$10+'СЕТ СН'!$F$8*'СЕТ СН'!$F$9-'СЕТ СН'!$F$26</f>
        <v>2102.80679371</v>
      </c>
      <c r="V36" s="36">
        <f>SUMIFS(СВЦЭМ!$D$39:$D$782,СВЦЭМ!$A$39:$A$782,$A36,СВЦЭМ!$B$39:$B$782,V$11)+'СЕТ СН'!$F$14+СВЦЭМ!$D$10+'СЕТ СН'!$F$8*'СЕТ СН'!$F$9-'СЕТ СН'!$F$26</f>
        <v>2078.0634181</v>
      </c>
      <c r="W36" s="36">
        <f>SUMIFS(СВЦЭМ!$D$39:$D$782,СВЦЭМ!$A$39:$A$782,$A36,СВЦЭМ!$B$39:$B$782,W$11)+'СЕТ СН'!$F$14+СВЦЭМ!$D$10+'СЕТ СН'!$F$8*'СЕТ СН'!$F$9-'СЕТ СН'!$F$26</f>
        <v>2082.82146182</v>
      </c>
      <c r="X36" s="36">
        <f>SUMIFS(СВЦЭМ!$D$39:$D$782,СВЦЭМ!$A$39:$A$782,$A36,СВЦЭМ!$B$39:$B$782,X$11)+'СЕТ СН'!$F$14+СВЦЭМ!$D$10+'СЕТ СН'!$F$8*'СЕТ СН'!$F$9-'СЕТ СН'!$F$26</f>
        <v>2087.7044447899998</v>
      </c>
      <c r="Y36" s="36">
        <f>SUMIFS(СВЦЭМ!$D$39:$D$782,СВЦЭМ!$A$39:$A$782,$A36,СВЦЭМ!$B$39:$B$782,Y$11)+'СЕТ СН'!$F$14+СВЦЭМ!$D$10+'СЕТ СН'!$F$8*'СЕТ СН'!$F$9-'СЕТ СН'!$F$26</f>
        <v>2211.5015730799996</v>
      </c>
    </row>
    <row r="37" spans="1:27" ht="15.75" x14ac:dyDescent="0.2">
      <c r="A37" s="35">
        <f t="shared" si="0"/>
        <v>45011</v>
      </c>
      <c r="B37" s="36">
        <f>SUMIFS(СВЦЭМ!$D$39:$D$782,СВЦЭМ!$A$39:$A$782,$A37,СВЦЭМ!$B$39:$B$782,B$11)+'СЕТ СН'!$F$14+СВЦЭМ!$D$10+'СЕТ СН'!$F$8*'СЕТ СН'!$F$9-'СЕТ СН'!$F$26</f>
        <v>2265.7410667699996</v>
      </c>
      <c r="C37" s="36">
        <f>SUMIFS(СВЦЭМ!$D$39:$D$782,СВЦЭМ!$A$39:$A$782,$A37,СВЦЭМ!$B$39:$B$782,C$11)+'СЕТ СН'!$F$14+СВЦЭМ!$D$10+'СЕТ СН'!$F$8*'СЕТ СН'!$F$9-'СЕТ СН'!$F$26</f>
        <v>2316.3084939500004</v>
      </c>
      <c r="D37" s="36">
        <f>SUMIFS(СВЦЭМ!$D$39:$D$782,СВЦЭМ!$A$39:$A$782,$A37,СВЦЭМ!$B$39:$B$782,D$11)+'СЕТ СН'!$F$14+СВЦЭМ!$D$10+'СЕТ СН'!$F$8*'СЕТ СН'!$F$9-'СЕТ СН'!$F$26</f>
        <v>2344.4937413600001</v>
      </c>
      <c r="E37" s="36">
        <f>SUMIFS(СВЦЭМ!$D$39:$D$782,СВЦЭМ!$A$39:$A$782,$A37,СВЦЭМ!$B$39:$B$782,E$11)+'СЕТ СН'!$F$14+СВЦЭМ!$D$10+'СЕТ СН'!$F$8*'СЕТ СН'!$F$9-'СЕТ СН'!$F$26</f>
        <v>2337.38073265</v>
      </c>
      <c r="F37" s="36">
        <f>SUMIFS(СВЦЭМ!$D$39:$D$782,СВЦЭМ!$A$39:$A$782,$A37,СВЦЭМ!$B$39:$B$782,F$11)+'СЕТ СН'!$F$14+СВЦЭМ!$D$10+'СЕТ СН'!$F$8*'СЕТ СН'!$F$9-'СЕТ СН'!$F$26</f>
        <v>2349.3125653500001</v>
      </c>
      <c r="G37" s="36">
        <f>SUMIFS(СВЦЭМ!$D$39:$D$782,СВЦЭМ!$A$39:$A$782,$A37,СВЦЭМ!$B$39:$B$782,G$11)+'СЕТ СН'!$F$14+СВЦЭМ!$D$10+'СЕТ СН'!$F$8*'СЕТ СН'!$F$9-'СЕТ СН'!$F$26</f>
        <v>2336.1909775699996</v>
      </c>
      <c r="H37" s="36">
        <f>SUMIFS(СВЦЭМ!$D$39:$D$782,СВЦЭМ!$A$39:$A$782,$A37,СВЦЭМ!$B$39:$B$782,H$11)+'СЕТ СН'!$F$14+СВЦЭМ!$D$10+'СЕТ СН'!$F$8*'СЕТ СН'!$F$9-'СЕТ СН'!$F$26</f>
        <v>2321.2565213999997</v>
      </c>
      <c r="I37" s="36">
        <f>SUMIFS(СВЦЭМ!$D$39:$D$782,СВЦЭМ!$A$39:$A$782,$A37,СВЦЭМ!$B$39:$B$782,I$11)+'СЕТ СН'!$F$14+СВЦЭМ!$D$10+'СЕТ СН'!$F$8*'СЕТ СН'!$F$9-'СЕТ СН'!$F$26</f>
        <v>2288.1409466799996</v>
      </c>
      <c r="J37" s="36">
        <f>SUMIFS(СВЦЭМ!$D$39:$D$782,СВЦЭМ!$A$39:$A$782,$A37,СВЦЭМ!$B$39:$B$782,J$11)+'СЕТ СН'!$F$14+СВЦЭМ!$D$10+'СЕТ СН'!$F$8*'СЕТ СН'!$F$9-'СЕТ СН'!$F$26</f>
        <v>2246.8287327199996</v>
      </c>
      <c r="K37" s="36">
        <f>SUMIFS(СВЦЭМ!$D$39:$D$782,СВЦЭМ!$A$39:$A$782,$A37,СВЦЭМ!$B$39:$B$782,K$11)+'СЕТ СН'!$F$14+СВЦЭМ!$D$10+'СЕТ СН'!$F$8*'СЕТ СН'!$F$9-'СЕТ СН'!$F$26</f>
        <v>2180.27825798</v>
      </c>
      <c r="L37" s="36">
        <f>SUMIFS(СВЦЭМ!$D$39:$D$782,СВЦЭМ!$A$39:$A$782,$A37,СВЦЭМ!$B$39:$B$782,L$11)+'СЕТ СН'!$F$14+СВЦЭМ!$D$10+'СЕТ СН'!$F$8*'СЕТ СН'!$F$9-'СЕТ СН'!$F$26</f>
        <v>2152.7041900699996</v>
      </c>
      <c r="M37" s="36">
        <f>SUMIFS(СВЦЭМ!$D$39:$D$782,СВЦЭМ!$A$39:$A$782,$A37,СВЦЭМ!$B$39:$B$782,M$11)+'СЕТ СН'!$F$14+СВЦЭМ!$D$10+'СЕТ СН'!$F$8*'СЕТ СН'!$F$9-'СЕТ СН'!$F$26</f>
        <v>2152.3494783900001</v>
      </c>
      <c r="N37" s="36">
        <f>SUMIFS(СВЦЭМ!$D$39:$D$782,СВЦЭМ!$A$39:$A$782,$A37,СВЦЭМ!$B$39:$B$782,N$11)+'СЕТ СН'!$F$14+СВЦЭМ!$D$10+'СЕТ СН'!$F$8*'СЕТ СН'!$F$9-'СЕТ СН'!$F$26</f>
        <v>2193.79800578</v>
      </c>
      <c r="O37" s="36">
        <f>SUMIFS(СВЦЭМ!$D$39:$D$782,СВЦЭМ!$A$39:$A$782,$A37,СВЦЭМ!$B$39:$B$782,O$11)+'СЕТ СН'!$F$14+СВЦЭМ!$D$10+'СЕТ СН'!$F$8*'СЕТ СН'!$F$9-'СЕТ СН'!$F$26</f>
        <v>2239.3187607</v>
      </c>
      <c r="P37" s="36">
        <f>SUMIFS(СВЦЭМ!$D$39:$D$782,СВЦЭМ!$A$39:$A$782,$A37,СВЦЭМ!$B$39:$B$782,P$11)+'СЕТ СН'!$F$14+СВЦЭМ!$D$10+'СЕТ СН'!$F$8*'СЕТ СН'!$F$9-'СЕТ СН'!$F$26</f>
        <v>2253.7203264</v>
      </c>
      <c r="Q37" s="36">
        <f>SUMIFS(СВЦЭМ!$D$39:$D$782,СВЦЭМ!$A$39:$A$782,$A37,СВЦЭМ!$B$39:$B$782,Q$11)+'СЕТ СН'!$F$14+СВЦЭМ!$D$10+'СЕТ СН'!$F$8*'СЕТ СН'!$F$9-'СЕТ СН'!$F$26</f>
        <v>2267.58299068</v>
      </c>
      <c r="R37" s="36">
        <f>SUMIFS(СВЦЭМ!$D$39:$D$782,СВЦЭМ!$A$39:$A$782,$A37,СВЦЭМ!$B$39:$B$782,R$11)+'СЕТ СН'!$F$14+СВЦЭМ!$D$10+'СЕТ СН'!$F$8*'СЕТ СН'!$F$9-'СЕТ СН'!$F$26</f>
        <v>2251.1623799899999</v>
      </c>
      <c r="S37" s="36">
        <f>SUMIFS(СВЦЭМ!$D$39:$D$782,СВЦЭМ!$A$39:$A$782,$A37,СВЦЭМ!$B$39:$B$782,S$11)+'СЕТ СН'!$F$14+СВЦЭМ!$D$10+'СЕТ СН'!$F$8*'СЕТ СН'!$F$9-'СЕТ СН'!$F$26</f>
        <v>2224.03998026</v>
      </c>
      <c r="T37" s="36">
        <f>SUMIFS(СВЦЭМ!$D$39:$D$782,СВЦЭМ!$A$39:$A$782,$A37,СВЦЭМ!$B$39:$B$782,T$11)+'СЕТ СН'!$F$14+СВЦЭМ!$D$10+'СЕТ СН'!$F$8*'СЕТ СН'!$F$9-'СЕТ СН'!$F$26</f>
        <v>2201.3374303399996</v>
      </c>
      <c r="U37" s="36">
        <f>SUMIFS(СВЦЭМ!$D$39:$D$782,СВЦЭМ!$A$39:$A$782,$A37,СВЦЭМ!$B$39:$B$782,U$11)+'СЕТ СН'!$F$14+СВЦЭМ!$D$10+'СЕТ СН'!$F$8*'СЕТ СН'!$F$9-'СЕТ СН'!$F$26</f>
        <v>2160.7817648599998</v>
      </c>
      <c r="V37" s="36">
        <f>SUMIFS(СВЦЭМ!$D$39:$D$782,СВЦЭМ!$A$39:$A$782,$A37,СВЦЭМ!$B$39:$B$782,V$11)+'СЕТ СН'!$F$14+СВЦЭМ!$D$10+'СЕТ СН'!$F$8*'СЕТ СН'!$F$9-'СЕТ СН'!$F$26</f>
        <v>2126.65627206</v>
      </c>
      <c r="W37" s="36">
        <f>SUMIFS(СВЦЭМ!$D$39:$D$782,СВЦЭМ!$A$39:$A$782,$A37,СВЦЭМ!$B$39:$B$782,W$11)+'СЕТ СН'!$F$14+СВЦЭМ!$D$10+'СЕТ СН'!$F$8*'СЕТ СН'!$F$9-'СЕТ СН'!$F$26</f>
        <v>2137.7645885100001</v>
      </c>
      <c r="X37" s="36">
        <f>SUMIFS(СВЦЭМ!$D$39:$D$782,СВЦЭМ!$A$39:$A$782,$A37,СВЦЭМ!$B$39:$B$782,X$11)+'СЕТ СН'!$F$14+СВЦЭМ!$D$10+'СЕТ СН'!$F$8*'СЕТ СН'!$F$9-'СЕТ СН'!$F$26</f>
        <v>2165.3771531399998</v>
      </c>
      <c r="Y37" s="36">
        <f>SUMIFS(СВЦЭМ!$D$39:$D$782,СВЦЭМ!$A$39:$A$782,$A37,СВЦЭМ!$B$39:$B$782,Y$11)+'СЕТ СН'!$F$14+СВЦЭМ!$D$10+'СЕТ СН'!$F$8*'СЕТ СН'!$F$9-'СЕТ СН'!$F$26</f>
        <v>2217.3326432699996</v>
      </c>
    </row>
    <row r="38" spans="1:27" ht="15.75" x14ac:dyDescent="0.2">
      <c r="A38" s="35">
        <f t="shared" si="0"/>
        <v>45012</v>
      </c>
      <c r="B38" s="36">
        <f>SUMIFS(СВЦЭМ!$D$39:$D$782,СВЦЭМ!$A$39:$A$782,$A38,СВЦЭМ!$B$39:$B$782,B$11)+'СЕТ СН'!$F$14+СВЦЭМ!$D$10+'СЕТ СН'!$F$8*'СЕТ СН'!$F$9-'СЕТ СН'!$F$26</f>
        <v>2251.7868963999999</v>
      </c>
      <c r="C38" s="36">
        <f>SUMIFS(СВЦЭМ!$D$39:$D$782,СВЦЭМ!$A$39:$A$782,$A38,СВЦЭМ!$B$39:$B$782,C$11)+'СЕТ СН'!$F$14+СВЦЭМ!$D$10+'СЕТ СН'!$F$8*'СЕТ СН'!$F$9-'СЕТ СН'!$F$26</f>
        <v>2264.6032177400002</v>
      </c>
      <c r="D38" s="36">
        <f>SUMIFS(СВЦЭМ!$D$39:$D$782,СВЦЭМ!$A$39:$A$782,$A38,СВЦЭМ!$B$39:$B$782,D$11)+'СЕТ СН'!$F$14+СВЦЭМ!$D$10+'СЕТ СН'!$F$8*'СЕТ СН'!$F$9-'СЕТ СН'!$F$26</f>
        <v>2295.4077741999999</v>
      </c>
      <c r="E38" s="36">
        <f>SUMIFS(СВЦЭМ!$D$39:$D$782,СВЦЭМ!$A$39:$A$782,$A38,СВЦЭМ!$B$39:$B$782,E$11)+'СЕТ СН'!$F$14+СВЦЭМ!$D$10+'СЕТ СН'!$F$8*'СЕТ СН'!$F$9-'СЕТ СН'!$F$26</f>
        <v>2296.21102561</v>
      </c>
      <c r="F38" s="36">
        <f>SUMIFS(СВЦЭМ!$D$39:$D$782,СВЦЭМ!$A$39:$A$782,$A38,СВЦЭМ!$B$39:$B$782,F$11)+'СЕТ СН'!$F$14+СВЦЭМ!$D$10+'СЕТ СН'!$F$8*'СЕТ СН'!$F$9-'СЕТ СН'!$F$26</f>
        <v>2315.0559556199996</v>
      </c>
      <c r="G38" s="36">
        <f>SUMIFS(СВЦЭМ!$D$39:$D$782,СВЦЭМ!$A$39:$A$782,$A38,СВЦЭМ!$B$39:$B$782,G$11)+'СЕТ СН'!$F$14+СВЦЭМ!$D$10+'СЕТ СН'!$F$8*'СЕТ СН'!$F$9-'СЕТ СН'!$F$26</f>
        <v>2286.8931275899999</v>
      </c>
      <c r="H38" s="36">
        <f>SUMIFS(СВЦЭМ!$D$39:$D$782,СВЦЭМ!$A$39:$A$782,$A38,СВЦЭМ!$B$39:$B$782,H$11)+'СЕТ СН'!$F$14+СВЦЭМ!$D$10+'СЕТ СН'!$F$8*'СЕТ СН'!$F$9-'СЕТ СН'!$F$26</f>
        <v>2296.80650264</v>
      </c>
      <c r="I38" s="36">
        <f>SUMIFS(СВЦЭМ!$D$39:$D$782,СВЦЭМ!$A$39:$A$782,$A38,СВЦЭМ!$B$39:$B$782,I$11)+'СЕТ СН'!$F$14+СВЦЭМ!$D$10+'СЕТ СН'!$F$8*'СЕТ СН'!$F$9-'СЕТ СН'!$F$26</f>
        <v>2168.1663510199996</v>
      </c>
      <c r="J38" s="36">
        <f>SUMIFS(СВЦЭМ!$D$39:$D$782,СВЦЭМ!$A$39:$A$782,$A38,СВЦЭМ!$B$39:$B$782,J$11)+'СЕТ СН'!$F$14+СВЦЭМ!$D$10+'СЕТ СН'!$F$8*'СЕТ СН'!$F$9-'СЕТ СН'!$F$26</f>
        <v>2177.6892037400003</v>
      </c>
      <c r="K38" s="36">
        <f>SUMIFS(СВЦЭМ!$D$39:$D$782,СВЦЭМ!$A$39:$A$782,$A38,СВЦЭМ!$B$39:$B$782,K$11)+'СЕТ СН'!$F$14+СВЦЭМ!$D$10+'СЕТ СН'!$F$8*'СЕТ СН'!$F$9-'СЕТ СН'!$F$26</f>
        <v>2171.9171682199999</v>
      </c>
      <c r="L38" s="36">
        <f>SUMIFS(СВЦЭМ!$D$39:$D$782,СВЦЭМ!$A$39:$A$782,$A38,СВЦЭМ!$B$39:$B$782,L$11)+'СЕТ СН'!$F$14+СВЦЭМ!$D$10+'СЕТ СН'!$F$8*'СЕТ СН'!$F$9-'СЕТ СН'!$F$26</f>
        <v>2169.0169143499998</v>
      </c>
      <c r="M38" s="36">
        <f>SUMIFS(СВЦЭМ!$D$39:$D$782,СВЦЭМ!$A$39:$A$782,$A38,СВЦЭМ!$B$39:$B$782,M$11)+'СЕТ СН'!$F$14+СВЦЭМ!$D$10+'СЕТ СН'!$F$8*'СЕТ СН'!$F$9-'СЕТ СН'!$F$26</f>
        <v>2179.28930137</v>
      </c>
      <c r="N38" s="36">
        <f>SUMIFS(СВЦЭМ!$D$39:$D$782,СВЦЭМ!$A$39:$A$782,$A38,СВЦЭМ!$B$39:$B$782,N$11)+'СЕТ СН'!$F$14+СВЦЭМ!$D$10+'СЕТ СН'!$F$8*'СЕТ СН'!$F$9-'СЕТ СН'!$F$26</f>
        <v>2199.2842165299999</v>
      </c>
      <c r="O38" s="36">
        <f>SUMIFS(СВЦЭМ!$D$39:$D$782,СВЦЭМ!$A$39:$A$782,$A38,СВЦЭМ!$B$39:$B$782,O$11)+'СЕТ СН'!$F$14+СВЦЭМ!$D$10+'СЕТ СН'!$F$8*'СЕТ СН'!$F$9-'СЕТ СН'!$F$26</f>
        <v>2236.3021472800001</v>
      </c>
      <c r="P38" s="36">
        <f>SUMIFS(СВЦЭМ!$D$39:$D$782,СВЦЭМ!$A$39:$A$782,$A38,СВЦЭМ!$B$39:$B$782,P$11)+'СЕТ СН'!$F$14+СВЦЭМ!$D$10+'СЕТ СН'!$F$8*'СЕТ СН'!$F$9-'СЕТ СН'!$F$26</f>
        <v>2247.10647208</v>
      </c>
      <c r="Q38" s="36">
        <f>SUMIFS(СВЦЭМ!$D$39:$D$782,СВЦЭМ!$A$39:$A$782,$A38,СВЦЭМ!$B$39:$B$782,Q$11)+'СЕТ СН'!$F$14+СВЦЭМ!$D$10+'СЕТ СН'!$F$8*'СЕТ СН'!$F$9-'СЕТ СН'!$F$26</f>
        <v>2246.5416545399999</v>
      </c>
      <c r="R38" s="36">
        <f>SUMIFS(СВЦЭМ!$D$39:$D$782,СВЦЭМ!$A$39:$A$782,$A38,СВЦЭМ!$B$39:$B$782,R$11)+'СЕТ СН'!$F$14+СВЦЭМ!$D$10+'СЕТ СН'!$F$8*'СЕТ СН'!$F$9-'СЕТ СН'!$F$26</f>
        <v>2227.07177409</v>
      </c>
      <c r="S38" s="36">
        <f>SUMIFS(СВЦЭМ!$D$39:$D$782,СВЦЭМ!$A$39:$A$782,$A38,СВЦЭМ!$B$39:$B$782,S$11)+'СЕТ СН'!$F$14+СВЦЭМ!$D$10+'СЕТ СН'!$F$8*'СЕТ СН'!$F$9-'СЕТ СН'!$F$26</f>
        <v>2228.3821403900001</v>
      </c>
      <c r="T38" s="36">
        <f>SUMIFS(СВЦЭМ!$D$39:$D$782,СВЦЭМ!$A$39:$A$782,$A38,СВЦЭМ!$B$39:$B$782,T$11)+'СЕТ СН'!$F$14+СВЦЭМ!$D$10+'СЕТ СН'!$F$8*'СЕТ СН'!$F$9-'СЕТ СН'!$F$26</f>
        <v>2216.5559339599999</v>
      </c>
      <c r="U38" s="36">
        <f>SUMIFS(СВЦЭМ!$D$39:$D$782,СВЦЭМ!$A$39:$A$782,$A38,СВЦЭМ!$B$39:$B$782,U$11)+'СЕТ СН'!$F$14+СВЦЭМ!$D$10+'СЕТ СН'!$F$8*'СЕТ СН'!$F$9-'СЕТ СН'!$F$26</f>
        <v>2157.0152568900003</v>
      </c>
      <c r="V38" s="36">
        <f>SUMIFS(СВЦЭМ!$D$39:$D$782,СВЦЭМ!$A$39:$A$782,$A38,СВЦЭМ!$B$39:$B$782,V$11)+'СЕТ СН'!$F$14+СВЦЭМ!$D$10+'СЕТ СН'!$F$8*'СЕТ СН'!$F$9-'СЕТ СН'!$F$26</f>
        <v>2091.84891745</v>
      </c>
      <c r="W38" s="36">
        <f>SUMIFS(СВЦЭМ!$D$39:$D$782,СВЦЭМ!$A$39:$A$782,$A38,СВЦЭМ!$B$39:$B$782,W$11)+'СЕТ СН'!$F$14+СВЦЭМ!$D$10+'СЕТ СН'!$F$8*'СЕТ СН'!$F$9-'СЕТ СН'!$F$26</f>
        <v>2110.78654779</v>
      </c>
      <c r="X38" s="36">
        <f>SUMIFS(СВЦЭМ!$D$39:$D$782,СВЦЭМ!$A$39:$A$782,$A38,СВЦЭМ!$B$39:$B$782,X$11)+'СЕТ СН'!$F$14+СВЦЭМ!$D$10+'СЕТ СН'!$F$8*'СЕТ СН'!$F$9-'СЕТ СН'!$F$26</f>
        <v>2162.3557291500001</v>
      </c>
      <c r="Y38" s="36">
        <f>SUMIFS(СВЦЭМ!$D$39:$D$782,СВЦЭМ!$A$39:$A$782,$A38,СВЦЭМ!$B$39:$B$782,Y$11)+'СЕТ СН'!$F$14+СВЦЭМ!$D$10+'СЕТ СН'!$F$8*'СЕТ СН'!$F$9-'СЕТ СН'!$F$26</f>
        <v>2178.11839513</v>
      </c>
    </row>
    <row r="39" spans="1:27" ht="15.75" x14ac:dyDescent="0.2">
      <c r="A39" s="35">
        <f t="shared" si="0"/>
        <v>45013</v>
      </c>
      <c r="B39" s="36">
        <f>SUMIFS(СВЦЭМ!$D$39:$D$782,СВЦЭМ!$A$39:$A$782,$A39,СВЦЭМ!$B$39:$B$782,B$11)+'СЕТ СН'!$F$14+СВЦЭМ!$D$10+'СЕТ СН'!$F$8*'СЕТ СН'!$F$9-'СЕТ СН'!$F$26</f>
        <v>2095.0280816200002</v>
      </c>
      <c r="C39" s="36">
        <f>SUMIFS(СВЦЭМ!$D$39:$D$782,СВЦЭМ!$A$39:$A$782,$A39,СВЦЭМ!$B$39:$B$782,C$11)+'СЕТ СН'!$F$14+СВЦЭМ!$D$10+'СЕТ СН'!$F$8*'СЕТ СН'!$F$9-'СЕТ СН'!$F$26</f>
        <v>2133.3696309899997</v>
      </c>
      <c r="D39" s="36">
        <f>SUMIFS(СВЦЭМ!$D$39:$D$782,СВЦЭМ!$A$39:$A$782,$A39,СВЦЭМ!$B$39:$B$782,D$11)+'СЕТ СН'!$F$14+СВЦЭМ!$D$10+'СЕТ СН'!$F$8*'СЕТ СН'!$F$9-'СЕТ СН'!$F$26</f>
        <v>2185.2845096599999</v>
      </c>
      <c r="E39" s="36">
        <f>SUMIFS(СВЦЭМ!$D$39:$D$782,СВЦЭМ!$A$39:$A$782,$A39,СВЦЭМ!$B$39:$B$782,E$11)+'СЕТ СН'!$F$14+СВЦЭМ!$D$10+'СЕТ СН'!$F$8*'СЕТ СН'!$F$9-'СЕТ СН'!$F$26</f>
        <v>2200.71035738</v>
      </c>
      <c r="F39" s="36">
        <f>SUMIFS(СВЦЭМ!$D$39:$D$782,СВЦЭМ!$A$39:$A$782,$A39,СВЦЭМ!$B$39:$B$782,F$11)+'СЕТ СН'!$F$14+СВЦЭМ!$D$10+'СЕТ СН'!$F$8*'СЕТ СН'!$F$9-'СЕТ СН'!$F$26</f>
        <v>2199.3977545299999</v>
      </c>
      <c r="G39" s="36">
        <f>SUMIFS(СВЦЭМ!$D$39:$D$782,СВЦЭМ!$A$39:$A$782,$A39,СВЦЭМ!$B$39:$B$782,G$11)+'СЕТ СН'!$F$14+СВЦЭМ!$D$10+'СЕТ СН'!$F$8*'СЕТ СН'!$F$9-'СЕТ СН'!$F$26</f>
        <v>2192.4819456300002</v>
      </c>
      <c r="H39" s="36">
        <f>SUMIFS(СВЦЭМ!$D$39:$D$782,СВЦЭМ!$A$39:$A$782,$A39,СВЦЭМ!$B$39:$B$782,H$11)+'СЕТ СН'!$F$14+СВЦЭМ!$D$10+'СЕТ СН'!$F$8*'СЕТ СН'!$F$9-'СЕТ СН'!$F$26</f>
        <v>2119.5307186600003</v>
      </c>
      <c r="I39" s="36">
        <f>SUMIFS(СВЦЭМ!$D$39:$D$782,СВЦЭМ!$A$39:$A$782,$A39,СВЦЭМ!$B$39:$B$782,I$11)+'СЕТ СН'!$F$14+СВЦЭМ!$D$10+'СЕТ СН'!$F$8*'СЕТ СН'!$F$9-'СЕТ СН'!$F$26</f>
        <v>2060.1193655699999</v>
      </c>
      <c r="J39" s="36">
        <f>SUMIFS(СВЦЭМ!$D$39:$D$782,СВЦЭМ!$A$39:$A$782,$A39,СВЦЭМ!$B$39:$B$782,J$11)+'СЕТ СН'!$F$14+СВЦЭМ!$D$10+'СЕТ СН'!$F$8*'СЕТ СН'!$F$9-'СЕТ СН'!$F$26</f>
        <v>2085.2975444899998</v>
      </c>
      <c r="K39" s="36">
        <f>SUMIFS(СВЦЭМ!$D$39:$D$782,СВЦЭМ!$A$39:$A$782,$A39,СВЦЭМ!$B$39:$B$782,K$11)+'СЕТ СН'!$F$14+СВЦЭМ!$D$10+'СЕТ СН'!$F$8*'СЕТ СН'!$F$9-'СЕТ СН'!$F$26</f>
        <v>2061.8776046599996</v>
      </c>
      <c r="L39" s="36">
        <f>SUMIFS(СВЦЭМ!$D$39:$D$782,СВЦЭМ!$A$39:$A$782,$A39,СВЦЭМ!$B$39:$B$782,L$11)+'СЕТ СН'!$F$14+СВЦЭМ!$D$10+'СЕТ СН'!$F$8*'СЕТ СН'!$F$9-'СЕТ СН'!$F$26</f>
        <v>2058.0186261199997</v>
      </c>
      <c r="M39" s="36">
        <f>SUMIFS(СВЦЭМ!$D$39:$D$782,СВЦЭМ!$A$39:$A$782,$A39,СВЦЭМ!$B$39:$B$782,M$11)+'СЕТ СН'!$F$14+СВЦЭМ!$D$10+'СЕТ СН'!$F$8*'СЕТ СН'!$F$9-'СЕТ СН'!$F$26</f>
        <v>2043.40485633</v>
      </c>
      <c r="N39" s="36">
        <f>SUMIFS(СВЦЭМ!$D$39:$D$782,СВЦЭМ!$A$39:$A$782,$A39,СВЦЭМ!$B$39:$B$782,N$11)+'СЕТ СН'!$F$14+СВЦЭМ!$D$10+'СЕТ СН'!$F$8*'СЕТ СН'!$F$9-'СЕТ СН'!$F$26</f>
        <v>2050.5211969100001</v>
      </c>
      <c r="O39" s="36">
        <f>SUMIFS(СВЦЭМ!$D$39:$D$782,СВЦЭМ!$A$39:$A$782,$A39,СВЦЭМ!$B$39:$B$782,O$11)+'СЕТ СН'!$F$14+СВЦЭМ!$D$10+'СЕТ СН'!$F$8*'СЕТ СН'!$F$9-'СЕТ СН'!$F$26</f>
        <v>2073.1545518599996</v>
      </c>
      <c r="P39" s="36">
        <f>SUMIFS(СВЦЭМ!$D$39:$D$782,СВЦЭМ!$A$39:$A$782,$A39,СВЦЭМ!$B$39:$B$782,P$11)+'СЕТ СН'!$F$14+СВЦЭМ!$D$10+'СЕТ СН'!$F$8*'СЕТ СН'!$F$9-'СЕТ СН'!$F$26</f>
        <v>2084.6589132999998</v>
      </c>
      <c r="Q39" s="36">
        <f>SUMIFS(СВЦЭМ!$D$39:$D$782,СВЦЭМ!$A$39:$A$782,$A39,СВЦЭМ!$B$39:$B$782,Q$11)+'СЕТ СН'!$F$14+СВЦЭМ!$D$10+'СЕТ СН'!$F$8*'СЕТ СН'!$F$9-'СЕТ СН'!$F$26</f>
        <v>2099.13658063</v>
      </c>
      <c r="R39" s="36">
        <f>SUMIFS(СВЦЭМ!$D$39:$D$782,СВЦЭМ!$A$39:$A$782,$A39,СВЦЭМ!$B$39:$B$782,R$11)+'СЕТ СН'!$F$14+СВЦЭМ!$D$10+'СЕТ СН'!$F$8*'СЕТ СН'!$F$9-'СЕТ СН'!$F$26</f>
        <v>2095.5419359400003</v>
      </c>
      <c r="S39" s="36">
        <f>SUMIFS(СВЦЭМ!$D$39:$D$782,СВЦЭМ!$A$39:$A$782,$A39,СВЦЭМ!$B$39:$B$782,S$11)+'СЕТ СН'!$F$14+СВЦЭМ!$D$10+'СЕТ СН'!$F$8*'СЕТ СН'!$F$9-'СЕТ СН'!$F$26</f>
        <v>2085.9772947599999</v>
      </c>
      <c r="T39" s="36">
        <f>SUMIFS(СВЦЭМ!$D$39:$D$782,СВЦЭМ!$A$39:$A$782,$A39,СВЦЭМ!$B$39:$B$782,T$11)+'СЕТ СН'!$F$14+СВЦЭМ!$D$10+'СЕТ СН'!$F$8*'СЕТ СН'!$F$9-'СЕТ СН'!$F$26</f>
        <v>2064.8810057299997</v>
      </c>
      <c r="U39" s="36">
        <f>SUMIFS(СВЦЭМ!$D$39:$D$782,СВЦЭМ!$A$39:$A$782,$A39,СВЦЭМ!$B$39:$B$782,U$11)+'СЕТ СН'!$F$14+СВЦЭМ!$D$10+'СЕТ СН'!$F$8*'СЕТ СН'!$F$9-'СЕТ СН'!$F$26</f>
        <v>2015.5981118899999</v>
      </c>
      <c r="V39" s="36">
        <f>SUMIFS(СВЦЭМ!$D$39:$D$782,СВЦЭМ!$A$39:$A$782,$A39,СВЦЭМ!$B$39:$B$782,V$11)+'СЕТ СН'!$F$14+СВЦЭМ!$D$10+'СЕТ СН'!$F$8*'СЕТ СН'!$F$9-'СЕТ СН'!$F$26</f>
        <v>2012.91565401</v>
      </c>
      <c r="W39" s="36">
        <f>SUMIFS(СВЦЭМ!$D$39:$D$782,СВЦЭМ!$A$39:$A$782,$A39,СВЦЭМ!$B$39:$B$782,W$11)+'СЕТ СН'!$F$14+СВЦЭМ!$D$10+'СЕТ СН'!$F$8*'СЕТ СН'!$F$9-'СЕТ СН'!$F$26</f>
        <v>2013.60211736</v>
      </c>
      <c r="X39" s="36">
        <f>SUMIFS(СВЦЭМ!$D$39:$D$782,СВЦЭМ!$A$39:$A$782,$A39,СВЦЭМ!$B$39:$B$782,X$11)+'СЕТ СН'!$F$14+СВЦЭМ!$D$10+'СЕТ СН'!$F$8*'СЕТ СН'!$F$9-'СЕТ СН'!$F$26</f>
        <v>2044.9256382900001</v>
      </c>
      <c r="Y39" s="36">
        <f>SUMIFS(СВЦЭМ!$D$39:$D$782,СВЦЭМ!$A$39:$A$782,$A39,СВЦЭМ!$B$39:$B$782,Y$11)+'СЕТ СН'!$F$14+СВЦЭМ!$D$10+'СЕТ СН'!$F$8*'СЕТ СН'!$F$9-'СЕТ СН'!$F$26</f>
        <v>2082.1470698100002</v>
      </c>
    </row>
    <row r="40" spans="1:27" ht="15.75" x14ac:dyDescent="0.2">
      <c r="A40" s="35">
        <f t="shared" si="0"/>
        <v>45014</v>
      </c>
      <c r="B40" s="36">
        <f>SUMIFS(СВЦЭМ!$D$39:$D$782,СВЦЭМ!$A$39:$A$782,$A40,СВЦЭМ!$B$39:$B$782,B$11)+'СЕТ СН'!$F$14+СВЦЭМ!$D$10+'СЕТ СН'!$F$8*'СЕТ СН'!$F$9-'СЕТ СН'!$F$26</f>
        <v>2108.6514531000003</v>
      </c>
      <c r="C40" s="36">
        <f>SUMIFS(СВЦЭМ!$D$39:$D$782,СВЦЭМ!$A$39:$A$782,$A40,СВЦЭМ!$B$39:$B$782,C$11)+'СЕТ СН'!$F$14+СВЦЭМ!$D$10+'СЕТ СН'!$F$8*'СЕТ СН'!$F$9-'СЕТ СН'!$F$26</f>
        <v>2151.2887564299999</v>
      </c>
      <c r="D40" s="36">
        <f>SUMIFS(СВЦЭМ!$D$39:$D$782,СВЦЭМ!$A$39:$A$782,$A40,СВЦЭМ!$B$39:$B$782,D$11)+'СЕТ СН'!$F$14+СВЦЭМ!$D$10+'СЕТ СН'!$F$8*'СЕТ СН'!$F$9-'СЕТ СН'!$F$26</f>
        <v>2172.9821878599996</v>
      </c>
      <c r="E40" s="36">
        <f>SUMIFS(СВЦЭМ!$D$39:$D$782,СВЦЭМ!$A$39:$A$782,$A40,СВЦЭМ!$B$39:$B$782,E$11)+'СЕТ СН'!$F$14+СВЦЭМ!$D$10+'СЕТ СН'!$F$8*'СЕТ СН'!$F$9-'СЕТ СН'!$F$26</f>
        <v>2165.7435605599999</v>
      </c>
      <c r="F40" s="36">
        <f>SUMIFS(СВЦЭМ!$D$39:$D$782,СВЦЭМ!$A$39:$A$782,$A40,СВЦЭМ!$B$39:$B$782,F$11)+'СЕТ СН'!$F$14+СВЦЭМ!$D$10+'СЕТ СН'!$F$8*'СЕТ СН'!$F$9-'СЕТ СН'!$F$26</f>
        <v>2186.8592440800003</v>
      </c>
      <c r="G40" s="36">
        <f>SUMIFS(СВЦЭМ!$D$39:$D$782,СВЦЭМ!$A$39:$A$782,$A40,СВЦЭМ!$B$39:$B$782,G$11)+'СЕТ СН'!$F$14+СВЦЭМ!$D$10+'СЕТ СН'!$F$8*'СЕТ СН'!$F$9-'СЕТ СН'!$F$26</f>
        <v>2150.7103216699998</v>
      </c>
      <c r="H40" s="36">
        <f>SUMIFS(СВЦЭМ!$D$39:$D$782,СВЦЭМ!$A$39:$A$782,$A40,СВЦЭМ!$B$39:$B$782,H$11)+'СЕТ СН'!$F$14+СВЦЭМ!$D$10+'СЕТ СН'!$F$8*'СЕТ СН'!$F$9-'СЕТ СН'!$F$26</f>
        <v>2104.14089702</v>
      </c>
      <c r="I40" s="36">
        <f>SUMIFS(СВЦЭМ!$D$39:$D$782,СВЦЭМ!$A$39:$A$782,$A40,СВЦЭМ!$B$39:$B$782,I$11)+'СЕТ СН'!$F$14+СВЦЭМ!$D$10+'СЕТ СН'!$F$8*'СЕТ СН'!$F$9-'СЕТ СН'!$F$26</f>
        <v>2090.1087750299998</v>
      </c>
      <c r="J40" s="36">
        <f>SUMIFS(СВЦЭМ!$D$39:$D$782,СВЦЭМ!$A$39:$A$782,$A40,СВЦЭМ!$B$39:$B$782,J$11)+'СЕТ СН'!$F$14+СВЦЭМ!$D$10+'СЕТ СН'!$F$8*'СЕТ СН'!$F$9-'СЕТ СН'!$F$26</f>
        <v>2089.05711673</v>
      </c>
      <c r="K40" s="36">
        <f>SUMIFS(СВЦЭМ!$D$39:$D$782,СВЦЭМ!$A$39:$A$782,$A40,СВЦЭМ!$B$39:$B$782,K$11)+'СЕТ СН'!$F$14+СВЦЭМ!$D$10+'СЕТ СН'!$F$8*'СЕТ СН'!$F$9-'СЕТ СН'!$F$26</f>
        <v>2075.9796696499998</v>
      </c>
      <c r="L40" s="36">
        <f>SUMIFS(СВЦЭМ!$D$39:$D$782,СВЦЭМ!$A$39:$A$782,$A40,СВЦЭМ!$B$39:$B$782,L$11)+'СЕТ СН'!$F$14+СВЦЭМ!$D$10+'СЕТ СН'!$F$8*'СЕТ СН'!$F$9-'СЕТ СН'!$F$26</f>
        <v>2077.6898941199997</v>
      </c>
      <c r="M40" s="36">
        <f>SUMIFS(СВЦЭМ!$D$39:$D$782,СВЦЭМ!$A$39:$A$782,$A40,СВЦЭМ!$B$39:$B$782,M$11)+'СЕТ СН'!$F$14+СВЦЭМ!$D$10+'СЕТ СН'!$F$8*'СЕТ СН'!$F$9-'СЕТ СН'!$F$26</f>
        <v>2117.2319775999999</v>
      </c>
      <c r="N40" s="36">
        <f>SUMIFS(СВЦЭМ!$D$39:$D$782,СВЦЭМ!$A$39:$A$782,$A40,СВЦЭМ!$B$39:$B$782,N$11)+'СЕТ СН'!$F$14+СВЦЭМ!$D$10+'СЕТ СН'!$F$8*'СЕТ СН'!$F$9-'СЕТ СН'!$F$26</f>
        <v>2167.9121289699997</v>
      </c>
      <c r="O40" s="36">
        <f>SUMIFS(СВЦЭМ!$D$39:$D$782,СВЦЭМ!$A$39:$A$782,$A40,СВЦЭМ!$B$39:$B$782,O$11)+'СЕТ СН'!$F$14+СВЦЭМ!$D$10+'СЕТ СН'!$F$8*'СЕТ СН'!$F$9-'СЕТ СН'!$F$26</f>
        <v>2186.4613543200003</v>
      </c>
      <c r="P40" s="36">
        <f>SUMIFS(СВЦЭМ!$D$39:$D$782,СВЦЭМ!$A$39:$A$782,$A40,СВЦЭМ!$B$39:$B$782,P$11)+'СЕТ СН'!$F$14+СВЦЭМ!$D$10+'СЕТ СН'!$F$8*'СЕТ СН'!$F$9-'СЕТ СН'!$F$26</f>
        <v>2166.4295053199999</v>
      </c>
      <c r="Q40" s="36">
        <f>SUMIFS(СВЦЭМ!$D$39:$D$782,СВЦЭМ!$A$39:$A$782,$A40,СВЦЭМ!$B$39:$B$782,Q$11)+'СЕТ СН'!$F$14+СВЦЭМ!$D$10+'СЕТ СН'!$F$8*'СЕТ СН'!$F$9-'СЕТ СН'!$F$26</f>
        <v>2180.9599580100003</v>
      </c>
      <c r="R40" s="36">
        <f>SUMIFS(СВЦЭМ!$D$39:$D$782,СВЦЭМ!$A$39:$A$782,$A40,СВЦЭМ!$B$39:$B$782,R$11)+'СЕТ СН'!$F$14+СВЦЭМ!$D$10+'СЕТ СН'!$F$8*'СЕТ СН'!$F$9-'СЕТ СН'!$F$26</f>
        <v>2176.38888808</v>
      </c>
      <c r="S40" s="36">
        <f>SUMIFS(СВЦЭМ!$D$39:$D$782,СВЦЭМ!$A$39:$A$782,$A40,СВЦЭМ!$B$39:$B$782,S$11)+'СЕТ СН'!$F$14+СВЦЭМ!$D$10+'СЕТ СН'!$F$8*'СЕТ СН'!$F$9-'СЕТ СН'!$F$26</f>
        <v>2169.4007365899997</v>
      </c>
      <c r="T40" s="36">
        <f>SUMIFS(СВЦЭМ!$D$39:$D$782,СВЦЭМ!$A$39:$A$782,$A40,СВЦЭМ!$B$39:$B$782,T$11)+'СЕТ СН'!$F$14+СВЦЭМ!$D$10+'СЕТ СН'!$F$8*'СЕТ СН'!$F$9-'СЕТ СН'!$F$26</f>
        <v>2115.5354669099997</v>
      </c>
      <c r="U40" s="36">
        <f>SUMIFS(СВЦЭМ!$D$39:$D$782,СВЦЭМ!$A$39:$A$782,$A40,СВЦЭМ!$B$39:$B$782,U$11)+'СЕТ СН'!$F$14+СВЦЭМ!$D$10+'СЕТ СН'!$F$8*'СЕТ СН'!$F$9-'СЕТ СН'!$F$26</f>
        <v>2068.8466626099998</v>
      </c>
      <c r="V40" s="36">
        <f>SUMIFS(СВЦЭМ!$D$39:$D$782,СВЦЭМ!$A$39:$A$782,$A40,СВЦЭМ!$B$39:$B$782,V$11)+'СЕТ СН'!$F$14+СВЦЭМ!$D$10+'СЕТ СН'!$F$8*'СЕТ СН'!$F$9-'СЕТ СН'!$F$26</f>
        <v>2031.15078554</v>
      </c>
      <c r="W40" s="36">
        <f>SUMIFS(СВЦЭМ!$D$39:$D$782,СВЦЭМ!$A$39:$A$782,$A40,СВЦЭМ!$B$39:$B$782,W$11)+'СЕТ СН'!$F$14+СВЦЭМ!$D$10+'СЕТ СН'!$F$8*'СЕТ СН'!$F$9-'СЕТ СН'!$F$26</f>
        <v>2029.41380503</v>
      </c>
      <c r="X40" s="36">
        <f>SUMIFS(СВЦЭМ!$D$39:$D$782,СВЦЭМ!$A$39:$A$782,$A40,СВЦЭМ!$B$39:$B$782,X$11)+'СЕТ СН'!$F$14+СВЦЭМ!$D$10+'СЕТ СН'!$F$8*'СЕТ СН'!$F$9-'СЕТ СН'!$F$26</f>
        <v>2058.65867493</v>
      </c>
      <c r="Y40" s="36">
        <f>SUMIFS(СВЦЭМ!$D$39:$D$782,СВЦЭМ!$A$39:$A$782,$A40,СВЦЭМ!$B$39:$B$782,Y$11)+'СЕТ СН'!$F$14+СВЦЭМ!$D$10+'СЕТ СН'!$F$8*'СЕТ СН'!$F$9-'СЕТ СН'!$F$26</f>
        <v>2056.7973528499997</v>
      </c>
    </row>
    <row r="41" spans="1:27" ht="15.75" x14ac:dyDescent="0.2">
      <c r="A41" s="35">
        <f t="shared" si="0"/>
        <v>45015</v>
      </c>
      <c r="B41" s="36">
        <f>SUMIFS(СВЦЭМ!$D$39:$D$782,СВЦЭМ!$A$39:$A$782,$A41,СВЦЭМ!$B$39:$B$782,B$11)+'СЕТ СН'!$F$14+СВЦЭМ!$D$10+'СЕТ СН'!$F$8*'СЕТ СН'!$F$9-'СЕТ СН'!$F$26</f>
        <v>2002.1160038099999</v>
      </c>
      <c r="C41" s="36">
        <f>SUMIFS(СВЦЭМ!$D$39:$D$782,СВЦЭМ!$A$39:$A$782,$A41,СВЦЭМ!$B$39:$B$782,C$11)+'СЕТ СН'!$F$14+СВЦЭМ!$D$10+'СЕТ СН'!$F$8*'СЕТ СН'!$F$9-'СЕТ СН'!$F$26</f>
        <v>2072.1937112599999</v>
      </c>
      <c r="D41" s="36">
        <f>SUMIFS(СВЦЭМ!$D$39:$D$782,СВЦЭМ!$A$39:$A$782,$A41,СВЦЭМ!$B$39:$B$782,D$11)+'СЕТ СН'!$F$14+СВЦЭМ!$D$10+'СЕТ СН'!$F$8*'СЕТ СН'!$F$9-'СЕТ СН'!$F$26</f>
        <v>2081.3797704399999</v>
      </c>
      <c r="E41" s="36">
        <f>SUMIFS(СВЦЭМ!$D$39:$D$782,СВЦЭМ!$A$39:$A$782,$A41,СВЦЭМ!$B$39:$B$782,E$11)+'СЕТ СН'!$F$14+СВЦЭМ!$D$10+'СЕТ СН'!$F$8*'СЕТ СН'!$F$9-'СЕТ СН'!$F$26</f>
        <v>2079.5043617299998</v>
      </c>
      <c r="F41" s="36">
        <f>SUMIFS(СВЦЭМ!$D$39:$D$782,СВЦЭМ!$A$39:$A$782,$A41,СВЦЭМ!$B$39:$B$782,F$11)+'СЕТ СН'!$F$14+СВЦЭМ!$D$10+'СЕТ СН'!$F$8*'СЕТ СН'!$F$9-'СЕТ СН'!$F$26</f>
        <v>2078.5332651600002</v>
      </c>
      <c r="G41" s="36">
        <f>SUMIFS(СВЦЭМ!$D$39:$D$782,СВЦЭМ!$A$39:$A$782,$A41,СВЦЭМ!$B$39:$B$782,G$11)+'СЕТ СН'!$F$14+СВЦЭМ!$D$10+'СЕТ СН'!$F$8*'СЕТ СН'!$F$9-'СЕТ СН'!$F$26</f>
        <v>2039.6482645799999</v>
      </c>
      <c r="H41" s="36">
        <f>SUMIFS(СВЦЭМ!$D$39:$D$782,СВЦЭМ!$A$39:$A$782,$A41,СВЦЭМ!$B$39:$B$782,H$11)+'СЕТ СН'!$F$14+СВЦЭМ!$D$10+'СЕТ СН'!$F$8*'СЕТ СН'!$F$9-'СЕТ СН'!$F$26</f>
        <v>2028.5077879299999</v>
      </c>
      <c r="I41" s="36">
        <f>SUMIFS(СВЦЭМ!$D$39:$D$782,СВЦЭМ!$A$39:$A$782,$A41,СВЦЭМ!$B$39:$B$782,I$11)+'СЕТ СН'!$F$14+СВЦЭМ!$D$10+'СЕТ СН'!$F$8*'СЕТ СН'!$F$9-'СЕТ СН'!$F$26</f>
        <v>1973.51266556</v>
      </c>
      <c r="J41" s="36">
        <f>SUMIFS(СВЦЭМ!$D$39:$D$782,СВЦЭМ!$A$39:$A$782,$A41,СВЦЭМ!$B$39:$B$782,J$11)+'СЕТ СН'!$F$14+СВЦЭМ!$D$10+'СЕТ СН'!$F$8*'СЕТ СН'!$F$9-'СЕТ СН'!$F$26</f>
        <v>1939.0763571</v>
      </c>
      <c r="K41" s="36">
        <f>SUMIFS(СВЦЭМ!$D$39:$D$782,СВЦЭМ!$A$39:$A$782,$A41,СВЦЭМ!$B$39:$B$782,K$11)+'СЕТ СН'!$F$14+СВЦЭМ!$D$10+'СЕТ СН'!$F$8*'СЕТ СН'!$F$9-'СЕТ СН'!$F$26</f>
        <v>1908.6431299199999</v>
      </c>
      <c r="L41" s="36">
        <f>SUMIFS(СВЦЭМ!$D$39:$D$782,СВЦЭМ!$A$39:$A$782,$A41,СВЦЭМ!$B$39:$B$782,L$11)+'СЕТ СН'!$F$14+СВЦЭМ!$D$10+'СЕТ СН'!$F$8*'СЕТ СН'!$F$9-'СЕТ СН'!$F$26</f>
        <v>1917.3396484299999</v>
      </c>
      <c r="M41" s="36">
        <f>SUMIFS(СВЦЭМ!$D$39:$D$782,СВЦЭМ!$A$39:$A$782,$A41,СВЦЭМ!$B$39:$B$782,M$11)+'СЕТ СН'!$F$14+СВЦЭМ!$D$10+'СЕТ СН'!$F$8*'СЕТ СН'!$F$9-'СЕТ СН'!$F$26</f>
        <v>1956.1575424299999</v>
      </c>
      <c r="N41" s="36">
        <f>SUMIFS(СВЦЭМ!$D$39:$D$782,СВЦЭМ!$A$39:$A$782,$A41,СВЦЭМ!$B$39:$B$782,N$11)+'СЕТ СН'!$F$14+СВЦЭМ!$D$10+'СЕТ СН'!$F$8*'СЕТ СН'!$F$9-'СЕТ СН'!$F$26</f>
        <v>1993.479697</v>
      </c>
      <c r="O41" s="36">
        <f>SUMIFS(СВЦЭМ!$D$39:$D$782,СВЦЭМ!$A$39:$A$782,$A41,СВЦЭМ!$B$39:$B$782,O$11)+'СЕТ СН'!$F$14+СВЦЭМ!$D$10+'СЕТ СН'!$F$8*'СЕТ СН'!$F$9-'СЕТ СН'!$F$26</f>
        <v>2019.16911869</v>
      </c>
      <c r="P41" s="36">
        <f>SUMIFS(СВЦЭМ!$D$39:$D$782,СВЦЭМ!$A$39:$A$782,$A41,СВЦЭМ!$B$39:$B$782,P$11)+'СЕТ СН'!$F$14+СВЦЭМ!$D$10+'СЕТ СН'!$F$8*'СЕТ СН'!$F$9-'СЕТ СН'!$F$26</f>
        <v>2034.6863629699999</v>
      </c>
      <c r="Q41" s="36">
        <f>SUMIFS(СВЦЭМ!$D$39:$D$782,СВЦЭМ!$A$39:$A$782,$A41,СВЦЭМ!$B$39:$B$782,Q$11)+'СЕТ СН'!$F$14+СВЦЭМ!$D$10+'СЕТ СН'!$F$8*'СЕТ СН'!$F$9-'СЕТ СН'!$F$26</f>
        <v>2041.1553165</v>
      </c>
      <c r="R41" s="36">
        <f>SUMIFS(СВЦЭМ!$D$39:$D$782,СВЦЭМ!$A$39:$A$782,$A41,СВЦЭМ!$B$39:$B$782,R$11)+'СЕТ СН'!$F$14+СВЦЭМ!$D$10+'СЕТ СН'!$F$8*'СЕТ СН'!$F$9-'СЕТ СН'!$F$26</f>
        <v>2040.0582176399998</v>
      </c>
      <c r="S41" s="36">
        <f>SUMIFS(СВЦЭМ!$D$39:$D$782,СВЦЭМ!$A$39:$A$782,$A41,СВЦЭМ!$B$39:$B$782,S$11)+'СЕТ СН'!$F$14+СВЦЭМ!$D$10+'СЕТ СН'!$F$8*'СЕТ СН'!$F$9-'СЕТ СН'!$F$26</f>
        <v>2013.49796507</v>
      </c>
      <c r="T41" s="36">
        <f>SUMIFS(СВЦЭМ!$D$39:$D$782,СВЦЭМ!$A$39:$A$782,$A41,СВЦЭМ!$B$39:$B$782,T$11)+'СЕТ СН'!$F$14+СВЦЭМ!$D$10+'СЕТ СН'!$F$8*'СЕТ СН'!$F$9-'СЕТ СН'!$F$26</f>
        <v>1971.4971161399999</v>
      </c>
      <c r="U41" s="36">
        <f>SUMIFS(СВЦЭМ!$D$39:$D$782,СВЦЭМ!$A$39:$A$782,$A41,СВЦЭМ!$B$39:$B$782,U$11)+'СЕТ СН'!$F$14+СВЦЭМ!$D$10+'СЕТ СН'!$F$8*'СЕТ СН'!$F$9-'СЕТ СН'!$F$26</f>
        <v>1962.07125991</v>
      </c>
      <c r="V41" s="36">
        <f>SUMIFS(СВЦЭМ!$D$39:$D$782,СВЦЭМ!$A$39:$A$782,$A41,СВЦЭМ!$B$39:$B$782,V$11)+'СЕТ СН'!$F$14+СВЦЭМ!$D$10+'СЕТ СН'!$F$8*'СЕТ СН'!$F$9-'СЕТ СН'!$F$26</f>
        <v>1925.0075656399999</v>
      </c>
      <c r="W41" s="36">
        <f>SUMIFS(СВЦЭМ!$D$39:$D$782,СВЦЭМ!$A$39:$A$782,$A41,СВЦЭМ!$B$39:$B$782,W$11)+'СЕТ СН'!$F$14+СВЦЭМ!$D$10+'СЕТ СН'!$F$8*'СЕТ СН'!$F$9-'СЕТ СН'!$F$26</f>
        <v>1919.71788468</v>
      </c>
      <c r="X41" s="36">
        <f>SUMIFS(СВЦЭМ!$D$39:$D$782,СВЦЭМ!$A$39:$A$782,$A41,СВЦЭМ!$B$39:$B$782,X$11)+'СЕТ СН'!$F$14+СВЦЭМ!$D$10+'СЕТ СН'!$F$8*'СЕТ СН'!$F$9-'СЕТ СН'!$F$26</f>
        <v>1950.1376107199999</v>
      </c>
      <c r="Y41" s="36">
        <f>SUMIFS(СВЦЭМ!$D$39:$D$782,СВЦЭМ!$A$39:$A$782,$A41,СВЦЭМ!$B$39:$B$782,Y$11)+'СЕТ СН'!$F$14+СВЦЭМ!$D$10+'СЕТ СН'!$F$8*'СЕТ СН'!$F$9-'СЕТ СН'!$F$26</f>
        <v>1987.8578453</v>
      </c>
    </row>
    <row r="42" spans="1:27" ht="15.75" x14ac:dyDescent="0.2">
      <c r="A42" s="35">
        <f t="shared" si="0"/>
        <v>45016</v>
      </c>
      <c r="B42" s="36">
        <f>SUMIFS(СВЦЭМ!$D$39:$D$782,СВЦЭМ!$A$39:$A$782,$A42,СВЦЭМ!$B$39:$B$782,B$11)+'СЕТ СН'!$F$14+СВЦЭМ!$D$10+'СЕТ СН'!$F$8*'СЕТ СН'!$F$9-'СЕТ СН'!$F$26</f>
        <v>2063.0889349600002</v>
      </c>
      <c r="C42" s="36">
        <f>SUMIFS(СВЦЭМ!$D$39:$D$782,СВЦЭМ!$A$39:$A$782,$A42,СВЦЭМ!$B$39:$B$782,C$11)+'СЕТ СН'!$F$14+СВЦЭМ!$D$10+'СЕТ СН'!$F$8*'СЕТ СН'!$F$9-'СЕТ СН'!$F$26</f>
        <v>2014.8432624699999</v>
      </c>
      <c r="D42" s="36">
        <f>SUMIFS(СВЦЭМ!$D$39:$D$782,СВЦЭМ!$A$39:$A$782,$A42,СВЦЭМ!$B$39:$B$782,D$11)+'СЕТ СН'!$F$14+СВЦЭМ!$D$10+'СЕТ СН'!$F$8*'СЕТ СН'!$F$9-'СЕТ СН'!$F$26</f>
        <v>2126.0511827599998</v>
      </c>
      <c r="E42" s="36">
        <f>SUMIFS(СВЦЭМ!$D$39:$D$782,СВЦЭМ!$A$39:$A$782,$A42,СВЦЭМ!$B$39:$B$782,E$11)+'СЕТ СН'!$F$14+СВЦЭМ!$D$10+'СЕТ СН'!$F$8*'СЕТ СН'!$F$9-'СЕТ СН'!$F$26</f>
        <v>2119.9864226600002</v>
      </c>
      <c r="F42" s="36">
        <f>SUMIFS(СВЦЭМ!$D$39:$D$782,СВЦЭМ!$A$39:$A$782,$A42,СВЦЭМ!$B$39:$B$782,F$11)+'СЕТ СН'!$F$14+СВЦЭМ!$D$10+'СЕТ СН'!$F$8*'СЕТ СН'!$F$9-'СЕТ СН'!$F$26</f>
        <v>2124.5109756900001</v>
      </c>
      <c r="G42" s="36">
        <f>SUMIFS(СВЦЭМ!$D$39:$D$782,СВЦЭМ!$A$39:$A$782,$A42,СВЦЭМ!$B$39:$B$782,G$11)+'СЕТ СН'!$F$14+СВЦЭМ!$D$10+'СЕТ СН'!$F$8*'СЕТ СН'!$F$9-'СЕТ СН'!$F$26</f>
        <v>2106.29488429</v>
      </c>
      <c r="H42" s="36">
        <f>SUMIFS(СВЦЭМ!$D$39:$D$782,СВЦЭМ!$A$39:$A$782,$A42,СВЦЭМ!$B$39:$B$782,H$11)+'СЕТ СН'!$F$14+СВЦЭМ!$D$10+'СЕТ СН'!$F$8*'СЕТ СН'!$F$9-'СЕТ СН'!$F$26</f>
        <v>2094.9226166399999</v>
      </c>
      <c r="I42" s="36">
        <f>SUMIFS(СВЦЭМ!$D$39:$D$782,СВЦЭМ!$A$39:$A$782,$A42,СВЦЭМ!$B$39:$B$782,I$11)+'СЕТ СН'!$F$14+СВЦЭМ!$D$10+'СЕТ СН'!$F$8*'СЕТ СН'!$F$9-'СЕТ СН'!$F$26</f>
        <v>2021.9753427099999</v>
      </c>
      <c r="J42" s="36">
        <f>SUMIFS(СВЦЭМ!$D$39:$D$782,СВЦЭМ!$A$39:$A$782,$A42,СВЦЭМ!$B$39:$B$782,J$11)+'СЕТ СН'!$F$14+СВЦЭМ!$D$10+'СЕТ СН'!$F$8*'СЕТ СН'!$F$9-'СЕТ СН'!$F$26</f>
        <v>1997.25667071</v>
      </c>
      <c r="K42" s="36">
        <f>SUMIFS(СВЦЭМ!$D$39:$D$782,СВЦЭМ!$A$39:$A$782,$A42,СВЦЭМ!$B$39:$B$782,K$11)+'СЕТ СН'!$F$14+СВЦЭМ!$D$10+'СЕТ СН'!$F$8*'СЕТ СН'!$F$9-'СЕТ СН'!$F$26</f>
        <v>1963.1572809199999</v>
      </c>
      <c r="L42" s="36">
        <f>SUMIFS(СВЦЭМ!$D$39:$D$782,СВЦЭМ!$A$39:$A$782,$A42,СВЦЭМ!$B$39:$B$782,L$11)+'СЕТ СН'!$F$14+СВЦЭМ!$D$10+'СЕТ СН'!$F$8*'СЕТ СН'!$F$9-'СЕТ СН'!$F$26</f>
        <v>1933.5935434099999</v>
      </c>
      <c r="M42" s="36">
        <f>SUMIFS(СВЦЭМ!$D$39:$D$782,СВЦЭМ!$A$39:$A$782,$A42,СВЦЭМ!$B$39:$B$782,M$11)+'СЕТ СН'!$F$14+СВЦЭМ!$D$10+'СЕТ СН'!$F$8*'СЕТ СН'!$F$9-'СЕТ СН'!$F$26</f>
        <v>1923.32631431</v>
      </c>
      <c r="N42" s="36">
        <f>SUMIFS(СВЦЭМ!$D$39:$D$782,СВЦЭМ!$A$39:$A$782,$A42,СВЦЭМ!$B$39:$B$782,N$11)+'СЕТ СН'!$F$14+СВЦЭМ!$D$10+'СЕТ СН'!$F$8*'СЕТ СН'!$F$9-'СЕТ СН'!$F$26</f>
        <v>1966.4078660499999</v>
      </c>
      <c r="O42" s="36">
        <f>SUMIFS(СВЦЭМ!$D$39:$D$782,СВЦЭМ!$A$39:$A$782,$A42,СВЦЭМ!$B$39:$B$782,O$11)+'СЕТ СН'!$F$14+СВЦЭМ!$D$10+'СЕТ СН'!$F$8*'СЕТ СН'!$F$9-'СЕТ СН'!$F$26</f>
        <v>1994.9234477</v>
      </c>
      <c r="P42" s="36">
        <f>SUMIFS(СВЦЭМ!$D$39:$D$782,СВЦЭМ!$A$39:$A$782,$A42,СВЦЭМ!$B$39:$B$782,P$11)+'СЕТ СН'!$F$14+СВЦЭМ!$D$10+'СЕТ СН'!$F$8*'СЕТ СН'!$F$9-'СЕТ СН'!$F$26</f>
        <v>2013.6275219499998</v>
      </c>
      <c r="Q42" s="36">
        <f>SUMIFS(СВЦЭМ!$D$39:$D$782,СВЦЭМ!$A$39:$A$782,$A42,СВЦЭМ!$B$39:$B$782,Q$11)+'СЕТ СН'!$F$14+СВЦЭМ!$D$10+'СЕТ СН'!$F$8*'СЕТ СН'!$F$9-'СЕТ СН'!$F$26</f>
        <v>2007.86058751</v>
      </c>
      <c r="R42" s="36">
        <f>SUMIFS(СВЦЭМ!$D$39:$D$782,СВЦЭМ!$A$39:$A$782,$A42,СВЦЭМ!$B$39:$B$782,R$11)+'СЕТ СН'!$F$14+СВЦЭМ!$D$10+'СЕТ СН'!$F$8*'СЕТ СН'!$F$9-'СЕТ СН'!$F$26</f>
        <v>1996.09224146</v>
      </c>
      <c r="S42" s="36">
        <f>SUMIFS(СВЦЭМ!$D$39:$D$782,СВЦЭМ!$A$39:$A$782,$A42,СВЦЭМ!$B$39:$B$782,S$11)+'СЕТ СН'!$F$14+СВЦЭМ!$D$10+'СЕТ СН'!$F$8*'СЕТ СН'!$F$9-'СЕТ СН'!$F$26</f>
        <v>1976.8534897</v>
      </c>
      <c r="T42" s="36">
        <f>SUMIFS(СВЦЭМ!$D$39:$D$782,СВЦЭМ!$A$39:$A$782,$A42,СВЦЭМ!$B$39:$B$782,T$11)+'СЕТ СН'!$F$14+СВЦЭМ!$D$10+'СЕТ СН'!$F$8*'СЕТ СН'!$F$9-'СЕТ СН'!$F$26</f>
        <v>1944.5236720799999</v>
      </c>
      <c r="U42" s="36">
        <f>SUMIFS(СВЦЭМ!$D$39:$D$782,СВЦЭМ!$A$39:$A$782,$A42,СВЦЭМ!$B$39:$B$782,U$11)+'СЕТ СН'!$F$14+СВЦЭМ!$D$10+'СЕТ СН'!$F$8*'СЕТ СН'!$F$9-'СЕТ СН'!$F$26</f>
        <v>1926.7220415899999</v>
      </c>
      <c r="V42" s="36">
        <f>SUMIFS(СВЦЭМ!$D$39:$D$782,СВЦЭМ!$A$39:$A$782,$A42,СВЦЭМ!$B$39:$B$782,V$11)+'СЕТ СН'!$F$14+СВЦЭМ!$D$10+'СЕТ СН'!$F$8*'СЕТ СН'!$F$9-'СЕТ СН'!$F$26</f>
        <v>1890.7735940600001</v>
      </c>
      <c r="W42" s="36">
        <f>SUMIFS(СВЦЭМ!$D$39:$D$782,СВЦЭМ!$A$39:$A$782,$A42,СВЦЭМ!$B$39:$B$782,W$11)+'СЕТ СН'!$F$14+СВЦЭМ!$D$10+'СЕТ СН'!$F$8*'СЕТ СН'!$F$9-'СЕТ СН'!$F$26</f>
        <v>1886.36935924</v>
      </c>
      <c r="X42" s="36">
        <f>SUMIFS(СВЦЭМ!$D$39:$D$782,СВЦЭМ!$A$39:$A$782,$A42,СВЦЭМ!$B$39:$B$782,X$11)+'СЕТ СН'!$F$14+СВЦЭМ!$D$10+'СЕТ СН'!$F$8*'СЕТ СН'!$F$9-'СЕТ СН'!$F$26</f>
        <v>1927.25147496</v>
      </c>
      <c r="Y42" s="36">
        <f>SUMIFS(СВЦЭМ!$D$39:$D$782,СВЦЭМ!$A$39:$A$782,$A42,СВЦЭМ!$B$39:$B$782,Y$11)+'СЕТ СН'!$F$14+СВЦЭМ!$D$10+'СЕТ СН'!$F$8*'СЕТ СН'!$F$9-'СЕТ СН'!$F$26</f>
        <v>1913.40607793</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9"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01.03.2023</v>
      </c>
      <c r="B48" s="36">
        <f>SUMIFS(СВЦЭМ!$D$39:$D$782,СВЦЭМ!$A$39:$A$782,$A48,СВЦЭМ!$B$39:$B$782,B$47)+'СЕТ СН'!$F$14+СВЦЭМ!$D$10+'СЕТ СН'!$F$6-'СЕТ СН'!$F$26</f>
        <v>2258.9077190500002</v>
      </c>
      <c r="C48" s="36">
        <f>SUMIFS(СВЦЭМ!$D$39:$D$782,СВЦЭМ!$A$39:$A$782,$A48,СВЦЭМ!$B$39:$B$782,C$47)+'СЕТ СН'!$F$14+СВЦЭМ!$D$10+'СЕТ СН'!$F$6-'СЕТ СН'!$F$26</f>
        <v>2304.7939749899997</v>
      </c>
      <c r="D48" s="36">
        <f>SUMIFS(СВЦЭМ!$D$39:$D$782,СВЦЭМ!$A$39:$A$782,$A48,СВЦЭМ!$B$39:$B$782,D$47)+'СЕТ СН'!$F$14+СВЦЭМ!$D$10+'СЕТ СН'!$F$6-'СЕТ СН'!$F$26</f>
        <v>2324.9929873299998</v>
      </c>
      <c r="E48" s="36">
        <f>SUMIFS(СВЦЭМ!$D$39:$D$782,СВЦЭМ!$A$39:$A$782,$A48,СВЦЭМ!$B$39:$B$782,E$47)+'СЕТ СН'!$F$14+СВЦЭМ!$D$10+'СЕТ СН'!$F$6-'СЕТ СН'!$F$26</f>
        <v>2337.05096826</v>
      </c>
      <c r="F48" s="36">
        <f>SUMIFS(СВЦЭМ!$D$39:$D$782,СВЦЭМ!$A$39:$A$782,$A48,СВЦЭМ!$B$39:$B$782,F$47)+'СЕТ СН'!$F$14+СВЦЭМ!$D$10+'СЕТ СН'!$F$6-'СЕТ СН'!$F$26</f>
        <v>2337.23604247</v>
      </c>
      <c r="G48" s="36">
        <f>SUMIFS(СВЦЭМ!$D$39:$D$782,СВЦЭМ!$A$39:$A$782,$A48,СВЦЭМ!$B$39:$B$782,G$47)+'СЕТ СН'!$F$14+СВЦЭМ!$D$10+'СЕТ СН'!$F$6-'СЕТ СН'!$F$26</f>
        <v>2308.26095958</v>
      </c>
      <c r="H48" s="36">
        <f>SUMIFS(СВЦЭМ!$D$39:$D$782,СВЦЭМ!$A$39:$A$782,$A48,СВЦЭМ!$B$39:$B$782,H$47)+'СЕТ СН'!$F$14+СВЦЭМ!$D$10+'СЕТ СН'!$F$6-'СЕТ СН'!$F$26</f>
        <v>2279.5382071099998</v>
      </c>
      <c r="I48" s="36">
        <f>SUMIFS(СВЦЭМ!$D$39:$D$782,СВЦЭМ!$A$39:$A$782,$A48,СВЦЭМ!$B$39:$B$782,I$47)+'СЕТ СН'!$F$14+СВЦЭМ!$D$10+'СЕТ СН'!$F$6-'СЕТ СН'!$F$26</f>
        <v>2222.0771605999998</v>
      </c>
      <c r="J48" s="36">
        <f>SUMIFS(СВЦЭМ!$D$39:$D$782,СВЦЭМ!$A$39:$A$782,$A48,СВЦЭМ!$B$39:$B$782,J$47)+'СЕТ СН'!$F$14+СВЦЭМ!$D$10+'СЕТ СН'!$F$6-'СЕТ СН'!$F$26</f>
        <v>2209.9621619700001</v>
      </c>
      <c r="K48" s="36">
        <f>SUMIFS(СВЦЭМ!$D$39:$D$782,СВЦЭМ!$A$39:$A$782,$A48,СВЦЭМ!$B$39:$B$782,K$47)+'СЕТ СН'!$F$14+СВЦЭМ!$D$10+'СЕТ СН'!$F$6-'СЕТ СН'!$F$26</f>
        <v>2134.9557189799998</v>
      </c>
      <c r="L48" s="36">
        <f>SUMIFS(СВЦЭМ!$D$39:$D$782,СВЦЭМ!$A$39:$A$782,$A48,СВЦЭМ!$B$39:$B$782,L$47)+'СЕТ СН'!$F$14+СВЦЭМ!$D$10+'СЕТ СН'!$F$6-'СЕТ СН'!$F$26</f>
        <v>2156.9278416500001</v>
      </c>
      <c r="M48" s="36">
        <f>SUMIFS(СВЦЭМ!$D$39:$D$782,СВЦЭМ!$A$39:$A$782,$A48,СВЦЭМ!$B$39:$B$782,M$47)+'СЕТ СН'!$F$14+СВЦЭМ!$D$10+'СЕТ СН'!$F$6-'СЕТ СН'!$F$26</f>
        <v>2172.5869236099998</v>
      </c>
      <c r="N48" s="36">
        <f>SUMIFS(СВЦЭМ!$D$39:$D$782,СВЦЭМ!$A$39:$A$782,$A48,СВЦЭМ!$B$39:$B$782,N$47)+'СЕТ СН'!$F$14+СВЦЭМ!$D$10+'СЕТ СН'!$F$6-'СЕТ СН'!$F$26</f>
        <v>2203.3302894099998</v>
      </c>
      <c r="O48" s="36">
        <f>SUMIFS(СВЦЭМ!$D$39:$D$782,СВЦЭМ!$A$39:$A$782,$A48,СВЦЭМ!$B$39:$B$782,O$47)+'СЕТ СН'!$F$14+СВЦЭМ!$D$10+'СЕТ СН'!$F$6-'СЕТ СН'!$F$26</f>
        <v>2215.2329228099998</v>
      </c>
      <c r="P48" s="36">
        <f>SUMIFS(СВЦЭМ!$D$39:$D$782,СВЦЭМ!$A$39:$A$782,$A48,СВЦЭМ!$B$39:$B$782,P$47)+'СЕТ СН'!$F$14+СВЦЭМ!$D$10+'СЕТ СН'!$F$6-'СЕТ СН'!$F$26</f>
        <v>2227.1559738299998</v>
      </c>
      <c r="Q48" s="36">
        <f>SUMIFS(СВЦЭМ!$D$39:$D$782,СВЦЭМ!$A$39:$A$782,$A48,СВЦЭМ!$B$39:$B$782,Q$47)+'СЕТ СН'!$F$14+СВЦЭМ!$D$10+'СЕТ СН'!$F$6-'СЕТ СН'!$F$26</f>
        <v>2203.3751522100001</v>
      </c>
      <c r="R48" s="36">
        <f>SUMIFS(СВЦЭМ!$D$39:$D$782,СВЦЭМ!$A$39:$A$782,$A48,СВЦЭМ!$B$39:$B$782,R$47)+'СЕТ СН'!$F$14+СВЦЭМ!$D$10+'СЕТ СН'!$F$6-'СЕТ СН'!$F$26</f>
        <v>2206.89664313</v>
      </c>
      <c r="S48" s="36">
        <f>SUMIFS(СВЦЭМ!$D$39:$D$782,СВЦЭМ!$A$39:$A$782,$A48,СВЦЭМ!$B$39:$B$782,S$47)+'СЕТ СН'!$F$14+СВЦЭМ!$D$10+'СЕТ СН'!$F$6-'СЕТ СН'!$F$26</f>
        <v>2177.4560440999999</v>
      </c>
      <c r="T48" s="36">
        <f>SUMIFS(СВЦЭМ!$D$39:$D$782,СВЦЭМ!$A$39:$A$782,$A48,СВЦЭМ!$B$39:$B$782,T$47)+'СЕТ СН'!$F$14+СВЦЭМ!$D$10+'СЕТ СН'!$F$6-'СЕТ СН'!$F$26</f>
        <v>2172.2937496700001</v>
      </c>
      <c r="U48" s="36">
        <f>SUMIFS(СВЦЭМ!$D$39:$D$782,СВЦЭМ!$A$39:$A$782,$A48,СВЦЭМ!$B$39:$B$782,U$47)+'СЕТ СН'!$F$14+СВЦЭМ!$D$10+'СЕТ СН'!$F$6-'СЕТ СН'!$F$26</f>
        <v>2185.7672992100001</v>
      </c>
      <c r="V48" s="36">
        <f>SUMIFS(СВЦЭМ!$D$39:$D$782,СВЦЭМ!$A$39:$A$782,$A48,СВЦЭМ!$B$39:$B$782,V$47)+'СЕТ СН'!$F$14+СВЦЭМ!$D$10+'СЕТ СН'!$F$6-'СЕТ СН'!$F$26</f>
        <v>2188.15826883</v>
      </c>
      <c r="W48" s="36">
        <f>SUMIFS(СВЦЭМ!$D$39:$D$782,СВЦЭМ!$A$39:$A$782,$A48,СВЦЭМ!$B$39:$B$782,W$47)+'СЕТ СН'!$F$14+СВЦЭМ!$D$10+'СЕТ СН'!$F$6-'СЕТ СН'!$F$26</f>
        <v>2208.01593615</v>
      </c>
      <c r="X48" s="36">
        <f>SUMIFS(СВЦЭМ!$D$39:$D$782,СВЦЭМ!$A$39:$A$782,$A48,СВЦЭМ!$B$39:$B$782,X$47)+'СЕТ СН'!$F$14+СВЦЭМ!$D$10+'СЕТ СН'!$F$6-'СЕТ СН'!$F$26</f>
        <v>2222.3657701799998</v>
      </c>
      <c r="Y48" s="36">
        <f>SUMIFS(СВЦЭМ!$D$39:$D$782,СВЦЭМ!$A$39:$A$782,$A48,СВЦЭМ!$B$39:$B$782,Y$47)+'СЕТ СН'!$F$14+СВЦЭМ!$D$10+'СЕТ СН'!$F$6-'СЕТ СН'!$F$26</f>
        <v>2260.6840411799999</v>
      </c>
      <c r="AA48" s="45"/>
    </row>
    <row r="49" spans="1:25" ht="15.75" x14ac:dyDescent="0.2">
      <c r="A49" s="35">
        <f>A48+1</f>
        <v>44987</v>
      </c>
      <c r="B49" s="36">
        <f>SUMIFS(СВЦЭМ!$D$39:$D$782,СВЦЭМ!$A$39:$A$782,$A49,СВЦЭМ!$B$39:$B$782,B$47)+'СЕТ СН'!$F$14+СВЦЭМ!$D$10+'СЕТ СН'!$F$6-'СЕТ СН'!$F$26</f>
        <v>2230.7410263699999</v>
      </c>
      <c r="C49" s="36">
        <f>SUMIFS(СВЦЭМ!$D$39:$D$782,СВЦЭМ!$A$39:$A$782,$A49,СВЦЭМ!$B$39:$B$782,C$47)+'СЕТ СН'!$F$14+СВЦЭМ!$D$10+'СЕТ СН'!$F$6-'СЕТ СН'!$F$26</f>
        <v>2210.70507559</v>
      </c>
      <c r="D49" s="36">
        <f>SUMIFS(СВЦЭМ!$D$39:$D$782,СВЦЭМ!$A$39:$A$782,$A49,СВЦЭМ!$B$39:$B$782,D$47)+'СЕТ СН'!$F$14+СВЦЭМ!$D$10+'СЕТ СН'!$F$6-'СЕТ СН'!$F$26</f>
        <v>2231.9001623200002</v>
      </c>
      <c r="E49" s="36">
        <f>SUMIFS(СВЦЭМ!$D$39:$D$782,СВЦЭМ!$A$39:$A$782,$A49,СВЦЭМ!$B$39:$B$782,E$47)+'СЕТ СН'!$F$14+СВЦЭМ!$D$10+'СЕТ СН'!$F$6-'СЕТ СН'!$F$26</f>
        <v>2244.0653671499999</v>
      </c>
      <c r="F49" s="36">
        <f>SUMIFS(СВЦЭМ!$D$39:$D$782,СВЦЭМ!$A$39:$A$782,$A49,СВЦЭМ!$B$39:$B$782,F$47)+'СЕТ СН'!$F$14+СВЦЭМ!$D$10+'СЕТ СН'!$F$6-'СЕТ СН'!$F$26</f>
        <v>2246.0561371200001</v>
      </c>
      <c r="G49" s="36">
        <f>SUMIFS(СВЦЭМ!$D$39:$D$782,СВЦЭМ!$A$39:$A$782,$A49,СВЦЭМ!$B$39:$B$782,G$47)+'СЕТ СН'!$F$14+СВЦЭМ!$D$10+'СЕТ СН'!$F$6-'СЕТ СН'!$F$26</f>
        <v>2218.9816481600001</v>
      </c>
      <c r="H49" s="36">
        <f>SUMIFS(СВЦЭМ!$D$39:$D$782,СВЦЭМ!$A$39:$A$782,$A49,СВЦЭМ!$B$39:$B$782,H$47)+'СЕТ СН'!$F$14+СВЦЭМ!$D$10+'СЕТ СН'!$F$6-'СЕТ СН'!$F$26</f>
        <v>2115.7657989300001</v>
      </c>
      <c r="I49" s="36">
        <f>SUMIFS(СВЦЭМ!$D$39:$D$782,СВЦЭМ!$A$39:$A$782,$A49,СВЦЭМ!$B$39:$B$782,I$47)+'СЕТ СН'!$F$14+СВЦЭМ!$D$10+'СЕТ СН'!$F$6-'СЕТ СН'!$F$26</f>
        <v>2071.9855490599998</v>
      </c>
      <c r="J49" s="36">
        <f>SUMIFS(СВЦЭМ!$D$39:$D$782,СВЦЭМ!$A$39:$A$782,$A49,СВЦЭМ!$B$39:$B$782,J$47)+'СЕТ СН'!$F$14+СВЦЭМ!$D$10+'СЕТ СН'!$F$6-'СЕТ СН'!$F$26</f>
        <v>2049.54599917</v>
      </c>
      <c r="K49" s="36">
        <f>SUMIFS(СВЦЭМ!$D$39:$D$782,СВЦЭМ!$A$39:$A$782,$A49,СВЦЭМ!$B$39:$B$782,K$47)+'СЕТ СН'!$F$14+СВЦЭМ!$D$10+'СЕТ СН'!$F$6-'СЕТ СН'!$F$26</f>
        <v>2067.34949581</v>
      </c>
      <c r="L49" s="36">
        <f>SUMIFS(СВЦЭМ!$D$39:$D$782,СВЦЭМ!$A$39:$A$782,$A49,СВЦЭМ!$B$39:$B$782,L$47)+'СЕТ СН'!$F$14+СВЦЭМ!$D$10+'СЕТ СН'!$F$6-'СЕТ СН'!$F$26</f>
        <v>2065.6058335100001</v>
      </c>
      <c r="M49" s="36">
        <f>SUMIFS(СВЦЭМ!$D$39:$D$782,СВЦЭМ!$A$39:$A$782,$A49,СВЦЭМ!$B$39:$B$782,M$47)+'СЕТ СН'!$F$14+СВЦЭМ!$D$10+'СЕТ СН'!$F$6-'СЕТ СН'!$F$26</f>
        <v>2068.1636550600001</v>
      </c>
      <c r="N49" s="36">
        <f>SUMIFS(СВЦЭМ!$D$39:$D$782,СВЦЭМ!$A$39:$A$782,$A49,СВЦЭМ!$B$39:$B$782,N$47)+'СЕТ СН'!$F$14+СВЦЭМ!$D$10+'СЕТ СН'!$F$6-'СЕТ СН'!$F$26</f>
        <v>2092.4637933700001</v>
      </c>
      <c r="O49" s="36">
        <f>SUMIFS(СВЦЭМ!$D$39:$D$782,СВЦЭМ!$A$39:$A$782,$A49,СВЦЭМ!$B$39:$B$782,O$47)+'СЕТ СН'!$F$14+СВЦЭМ!$D$10+'СЕТ СН'!$F$6-'СЕТ СН'!$F$26</f>
        <v>2134.3389540799999</v>
      </c>
      <c r="P49" s="36">
        <f>SUMIFS(СВЦЭМ!$D$39:$D$782,СВЦЭМ!$A$39:$A$782,$A49,СВЦЭМ!$B$39:$B$782,P$47)+'СЕТ СН'!$F$14+СВЦЭМ!$D$10+'СЕТ СН'!$F$6-'СЕТ СН'!$F$26</f>
        <v>2149.0979318300001</v>
      </c>
      <c r="Q49" s="36">
        <f>SUMIFS(СВЦЭМ!$D$39:$D$782,СВЦЭМ!$A$39:$A$782,$A49,СВЦЭМ!$B$39:$B$782,Q$47)+'СЕТ СН'!$F$14+СВЦЭМ!$D$10+'СЕТ СН'!$F$6-'СЕТ СН'!$F$26</f>
        <v>2153.76953241</v>
      </c>
      <c r="R49" s="36">
        <f>SUMIFS(СВЦЭМ!$D$39:$D$782,СВЦЭМ!$A$39:$A$782,$A49,СВЦЭМ!$B$39:$B$782,R$47)+'СЕТ СН'!$F$14+СВЦЭМ!$D$10+'СЕТ СН'!$F$6-'СЕТ СН'!$F$26</f>
        <v>2159.6971253699999</v>
      </c>
      <c r="S49" s="36">
        <f>SUMIFS(СВЦЭМ!$D$39:$D$782,СВЦЭМ!$A$39:$A$782,$A49,СВЦЭМ!$B$39:$B$782,S$47)+'СЕТ СН'!$F$14+СВЦЭМ!$D$10+'СЕТ СН'!$F$6-'СЕТ СН'!$F$26</f>
        <v>2152.9581763800002</v>
      </c>
      <c r="T49" s="36">
        <f>SUMIFS(СВЦЭМ!$D$39:$D$782,СВЦЭМ!$A$39:$A$782,$A49,СВЦЭМ!$B$39:$B$782,T$47)+'СЕТ СН'!$F$14+СВЦЭМ!$D$10+'СЕТ СН'!$F$6-'СЕТ СН'!$F$26</f>
        <v>2109.85839287</v>
      </c>
      <c r="U49" s="36">
        <f>SUMIFS(СВЦЭМ!$D$39:$D$782,СВЦЭМ!$A$39:$A$782,$A49,СВЦЭМ!$B$39:$B$782,U$47)+'СЕТ СН'!$F$14+СВЦЭМ!$D$10+'СЕТ СН'!$F$6-'СЕТ СН'!$F$26</f>
        <v>2048.9766688999998</v>
      </c>
      <c r="V49" s="36">
        <f>SUMIFS(СВЦЭМ!$D$39:$D$782,СВЦЭМ!$A$39:$A$782,$A49,СВЦЭМ!$B$39:$B$782,V$47)+'СЕТ СН'!$F$14+СВЦЭМ!$D$10+'СЕТ СН'!$F$6-'СЕТ СН'!$F$26</f>
        <v>2042.8763919100002</v>
      </c>
      <c r="W49" s="36">
        <f>SUMIFS(СВЦЭМ!$D$39:$D$782,СВЦЭМ!$A$39:$A$782,$A49,СВЦЭМ!$B$39:$B$782,W$47)+'СЕТ СН'!$F$14+СВЦЭМ!$D$10+'СЕТ СН'!$F$6-'СЕТ СН'!$F$26</f>
        <v>2052.14302262</v>
      </c>
      <c r="X49" s="36">
        <f>SUMIFS(СВЦЭМ!$D$39:$D$782,СВЦЭМ!$A$39:$A$782,$A49,СВЦЭМ!$B$39:$B$782,X$47)+'СЕТ СН'!$F$14+СВЦЭМ!$D$10+'СЕТ СН'!$F$6-'СЕТ СН'!$F$26</f>
        <v>2075.1547493100002</v>
      </c>
      <c r="Y49" s="36">
        <f>SUMIFS(СВЦЭМ!$D$39:$D$782,СВЦЭМ!$A$39:$A$782,$A49,СВЦЭМ!$B$39:$B$782,Y$47)+'СЕТ СН'!$F$14+СВЦЭМ!$D$10+'СЕТ СН'!$F$6-'СЕТ СН'!$F$26</f>
        <v>2118.8858429000002</v>
      </c>
    </row>
    <row r="50" spans="1:25" ht="15.75" x14ac:dyDescent="0.2">
      <c r="A50" s="35">
        <f t="shared" ref="A50:A78" si="1">A49+1</f>
        <v>44988</v>
      </c>
      <c r="B50" s="36">
        <f>SUMIFS(СВЦЭМ!$D$39:$D$782,СВЦЭМ!$A$39:$A$782,$A50,СВЦЭМ!$B$39:$B$782,B$47)+'СЕТ СН'!$F$14+СВЦЭМ!$D$10+'СЕТ СН'!$F$6-'СЕТ СН'!$F$26</f>
        <v>2141.8121955299998</v>
      </c>
      <c r="C50" s="36">
        <f>SUMIFS(СВЦЭМ!$D$39:$D$782,СВЦЭМ!$A$39:$A$782,$A50,СВЦЭМ!$B$39:$B$782,C$47)+'СЕТ СН'!$F$14+СВЦЭМ!$D$10+'СЕТ СН'!$F$6-'СЕТ СН'!$F$26</f>
        <v>2151.4904093099999</v>
      </c>
      <c r="D50" s="36">
        <f>SUMIFS(СВЦЭМ!$D$39:$D$782,СВЦЭМ!$A$39:$A$782,$A50,СВЦЭМ!$B$39:$B$782,D$47)+'СЕТ СН'!$F$14+СВЦЭМ!$D$10+'СЕТ СН'!$F$6-'СЕТ СН'!$F$26</f>
        <v>2172.88917584</v>
      </c>
      <c r="E50" s="36">
        <f>SUMIFS(СВЦЭМ!$D$39:$D$782,СВЦЭМ!$A$39:$A$782,$A50,СВЦЭМ!$B$39:$B$782,E$47)+'СЕТ СН'!$F$14+СВЦЭМ!$D$10+'СЕТ СН'!$F$6-'СЕТ СН'!$F$26</f>
        <v>2179.0181034399998</v>
      </c>
      <c r="F50" s="36">
        <f>SUMIFS(СВЦЭМ!$D$39:$D$782,СВЦЭМ!$A$39:$A$782,$A50,СВЦЭМ!$B$39:$B$782,F$47)+'СЕТ СН'!$F$14+СВЦЭМ!$D$10+'СЕТ СН'!$F$6-'СЕТ СН'!$F$26</f>
        <v>2165.4330172199998</v>
      </c>
      <c r="G50" s="36">
        <f>SUMIFS(СВЦЭМ!$D$39:$D$782,СВЦЭМ!$A$39:$A$782,$A50,СВЦЭМ!$B$39:$B$782,G$47)+'СЕТ СН'!$F$14+СВЦЭМ!$D$10+'СЕТ СН'!$F$6-'СЕТ СН'!$F$26</f>
        <v>2154.72568353</v>
      </c>
      <c r="H50" s="36">
        <f>SUMIFS(СВЦЭМ!$D$39:$D$782,СВЦЭМ!$A$39:$A$782,$A50,СВЦЭМ!$B$39:$B$782,H$47)+'СЕТ СН'!$F$14+СВЦЭМ!$D$10+'СЕТ СН'!$F$6-'СЕТ СН'!$F$26</f>
        <v>2144.7019431799999</v>
      </c>
      <c r="I50" s="36">
        <f>SUMIFS(СВЦЭМ!$D$39:$D$782,СВЦЭМ!$A$39:$A$782,$A50,СВЦЭМ!$B$39:$B$782,I$47)+'СЕТ СН'!$F$14+СВЦЭМ!$D$10+'СЕТ СН'!$F$6-'СЕТ СН'!$F$26</f>
        <v>2063.7847422300001</v>
      </c>
      <c r="J50" s="36">
        <f>SUMIFS(СВЦЭМ!$D$39:$D$782,СВЦЭМ!$A$39:$A$782,$A50,СВЦЭМ!$B$39:$B$782,J$47)+'СЕТ СН'!$F$14+СВЦЭМ!$D$10+'СЕТ СН'!$F$6-'СЕТ СН'!$F$26</f>
        <v>2073.4680491899999</v>
      </c>
      <c r="K50" s="36">
        <f>SUMIFS(СВЦЭМ!$D$39:$D$782,СВЦЭМ!$A$39:$A$782,$A50,СВЦЭМ!$B$39:$B$782,K$47)+'СЕТ СН'!$F$14+СВЦЭМ!$D$10+'СЕТ СН'!$F$6-'СЕТ СН'!$F$26</f>
        <v>2055.4884368600001</v>
      </c>
      <c r="L50" s="36">
        <f>SUMIFS(СВЦЭМ!$D$39:$D$782,СВЦЭМ!$A$39:$A$782,$A50,СВЦЭМ!$B$39:$B$782,L$47)+'СЕТ СН'!$F$14+СВЦЭМ!$D$10+'СЕТ СН'!$F$6-'СЕТ СН'!$F$26</f>
        <v>2036.87524007</v>
      </c>
      <c r="M50" s="36">
        <f>SUMIFS(СВЦЭМ!$D$39:$D$782,СВЦЭМ!$A$39:$A$782,$A50,СВЦЭМ!$B$39:$B$782,M$47)+'СЕТ СН'!$F$14+СВЦЭМ!$D$10+'СЕТ СН'!$F$6-'СЕТ СН'!$F$26</f>
        <v>2043.7126025600001</v>
      </c>
      <c r="N50" s="36">
        <f>SUMIFS(СВЦЭМ!$D$39:$D$782,СВЦЭМ!$A$39:$A$782,$A50,СВЦЭМ!$B$39:$B$782,N$47)+'СЕТ СН'!$F$14+СВЦЭМ!$D$10+'СЕТ СН'!$F$6-'СЕТ СН'!$F$26</f>
        <v>2067.10546144</v>
      </c>
      <c r="O50" s="36">
        <f>SUMIFS(СВЦЭМ!$D$39:$D$782,СВЦЭМ!$A$39:$A$782,$A50,СВЦЭМ!$B$39:$B$782,O$47)+'СЕТ СН'!$F$14+СВЦЭМ!$D$10+'СЕТ СН'!$F$6-'СЕТ СН'!$F$26</f>
        <v>2137.23621447</v>
      </c>
      <c r="P50" s="36">
        <f>SUMIFS(СВЦЭМ!$D$39:$D$782,СВЦЭМ!$A$39:$A$782,$A50,СВЦЭМ!$B$39:$B$782,P$47)+'СЕТ СН'!$F$14+СВЦЭМ!$D$10+'СЕТ СН'!$F$6-'СЕТ СН'!$F$26</f>
        <v>2149.11881498</v>
      </c>
      <c r="Q50" s="36">
        <f>SUMIFS(СВЦЭМ!$D$39:$D$782,СВЦЭМ!$A$39:$A$782,$A50,СВЦЭМ!$B$39:$B$782,Q$47)+'СЕТ СН'!$F$14+СВЦЭМ!$D$10+'СЕТ СН'!$F$6-'СЕТ СН'!$F$26</f>
        <v>2102.6722291299998</v>
      </c>
      <c r="R50" s="36">
        <f>SUMIFS(СВЦЭМ!$D$39:$D$782,СВЦЭМ!$A$39:$A$782,$A50,СВЦЭМ!$B$39:$B$782,R$47)+'СЕТ СН'!$F$14+СВЦЭМ!$D$10+'СЕТ СН'!$F$6-'СЕТ СН'!$F$26</f>
        <v>2162.8217352199999</v>
      </c>
      <c r="S50" s="36">
        <f>SUMIFS(СВЦЭМ!$D$39:$D$782,СВЦЭМ!$A$39:$A$782,$A50,СВЦЭМ!$B$39:$B$782,S$47)+'СЕТ СН'!$F$14+СВЦЭМ!$D$10+'СЕТ СН'!$F$6-'СЕТ СН'!$F$26</f>
        <v>2103.0901755800001</v>
      </c>
      <c r="T50" s="36">
        <f>SUMIFS(СВЦЭМ!$D$39:$D$782,СВЦЭМ!$A$39:$A$782,$A50,СВЦЭМ!$B$39:$B$782,T$47)+'СЕТ СН'!$F$14+СВЦЭМ!$D$10+'СЕТ СН'!$F$6-'СЕТ СН'!$F$26</f>
        <v>2070.0983046699998</v>
      </c>
      <c r="U50" s="36">
        <f>SUMIFS(СВЦЭМ!$D$39:$D$782,СВЦЭМ!$A$39:$A$782,$A50,СВЦЭМ!$B$39:$B$782,U$47)+'СЕТ СН'!$F$14+СВЦЭМ!$D$10+'СЕТ СН'!$F$6-'СЕТ СН'!$F$26</f>
        <v>2031.61379979</v>
      </c>
      <c r="V50" s="36">
        <f>SUMIFS(СВЦЭМ!$D$39:$D$782,СВЦЭМ!$A$39:$A$782,$A50,СВЦЭМ!$B$39:$B$782,V$47)+'СЕТ СН'!$F$14+СВЦЭМ!$D$10+'СЕТ СН'!$F$6-'СЕТ СН'!$F$26</f>
        <v>2038.7004168799999</v>
      </c>
      <c r="W50" s="36">
        <f>SUMIFS(СВЦЭМ!$D$39:$D$782,СВЦЭМ!$A$39:$A$782,$A50,СВЦЭМ!$B$39:$B$782,W$47)+'СЕТ СН'!$F$14+СВЦЭМ!$D$10+'СЕТ СН'!$F$6-'СЕТ СН'!$F$26</f>
        <v>2035.2584628199997</v>
      </c>
      <c r="X50" s="36">
        <f>SUMIFS(СВЦЭМ!$D$39:$D$782,СВЦЭМ!$A$39:$A$782,$A50,СВЦЭМ!$B$39:$B$782,X$47)+'СЕТ СН'!$F$14+СВЦЭМ!$D$10+'СЕТ СН'!$F$6-'СЕТ СН'!$F$26</f>
        <v>2063.5392142000001</v>
      </c>
      <c r="Y50" s="36">
        <f>SUMIFS(СВЦЭМ!$D$39:$D$782,СВЦЭМ!$A$39:$A$782,$A50,СВЦЭМ!$B$39:$B$782,Y$47)+'СЕТ СН'!$F$14+СВЦЭМ!$D$10+'СЕТ СН'!$F$6-'СЕТ СН'!$F$26</f>
        <v>2135.5108744099998</v>
      </c>
    </row>
    <row r="51" spans="1:25" ht="15.75" x14ac:dyDescent="0.2">
      <c r="A51" s="35">
        <f t="shared" si="1"/>
        <v>44989</v>
      </c>
      <c r="B51" s="36">
        <f>SUMIFS(СВЦЭМ!$D$39:$D$782,СВЦЭМ!$A$39:$A$782,$A51,СВЦЭМ!$B$39:$B$782,B$47)+'СЕТ СН'!$F$14+СВЦЭМ!$D$10+'СЕТ СН'!$F$6-'СЕТ СН'!$F$26</f>
        <v>2077.0824142500001</v>
      </c>
      <c r="C51" s="36">
        <f>SUMIFS(СВЦЭМ!$D$39:$D$782,СВЦЭМ!$A$39:$A$782,$A51,СВЦЭМ!$B$39:$B$782,C$47)+'СЕТ СН'!$F$14+СВЦЭМ!$D$10+'СЕТ СН'!$F$6-'СЕТ СН'!$F$26</f>
        <v>2110.1130293299998</v>
      </c>
      <c r="D51" s="36">
        <f>SUMIFS(СВЦЭМ!$D$39:$D$782,СВЦЭМ!$A$39:$A$782,$A51,СВЦЭМ!$B$39:$B$782,D$47)+'СЕТ СН'!$F$14+СВЦЭМ!$D$10+'СЕТ СН'!$F$6-'СЕТ СН'!$F$26</f>
        <v>2121.4877372000001</v>
      </c>
      <c r="E51" s="36">
        <f>SUMIFS(СВЦЭМ!$D$39:$D$782,СВЦЭМ!$A$39:$A$782,$A51,СВЦЭМ!$B$39:$B$782,E$47)+'СЕТ СН'!$F$14+СВЦЭМ!$D$10+'СЕТ СН'!$F$6-'СЕТ СН'!$F$26</f>
        <v>2120.79483338</v>
      </c>
      <c r="F51" s="36">
        <f>SUMIFS(СВЦЭМ!$D$39:$D$782,СВЦЭМ!$A$39:$A$782,$A51,СВЦЭМ!$B$39:$B$782,F$47)+'СЕТ СН'!$F$14+СВЦЭМ!$D$10+'СЕТ СН'!$F$6-'СЕТ СН'!$F$26</f>
        <v>2105.2318953499998</v>
      </c>
      <c r="G51" s="36">
        <f>SUMIFS(СВЦЭМ!$D$39:$D$782,СВЦЭМ!$A$39:$A$782,$A51,СВЦЭМ!$B$39:$B$782,G$47)+'СЕТ СН'!$F$14+СВЦЭМ!$D$10+'СЕТ СН'!$F$6-'СЕТ СН'!$F$26</f>
        <v>2084.32592944</v>
      </c>
      <c r="H51" s="36">
        <f>SUMIFS(СВЦЭМ!$D$39:$D$782,СВЦЭМ!$A$39:$A$782,$A51,СВЦЭМ!$B$39:$B$782,H$47)+'СЕТ СН'!$F$14+СВЦЭМ!$D$10+'СЕТ СН'!$F$6-'СЕТ СН'!$F$26</f>
        <v>2034.0664416999998</v>
      </c>
      <c r="I51" s="36">
        <f>SUMIFS(СВЦЭМ!$D$39:$D$782,СВЦЭМ!$A$39:$A$782,$A51,СВЦЭМ!$B$39:$B$782,I$47)+'СЕТ СН'!$F$14+СВЦЭМ!$D$10+'СЕТ СН'!$F$6-'СЕТ СН'!$F$26</f>
        <v>1981.9841871899998</v>
      </c>
      <c r="J51" s="36">
        <f>SUMIFS(СВЦЭМ!$D$39:$D$782,СВЦЭМ!$A$39:$A$782,$A51,СВЦЭМ!$B$39:$B$782,J$47)+'СЕТ СН'!$F$14+СВЦЭМ!$D$10+'СЕТ СН'!$F$6-'СЕТ СН'!$F$26</f>
        <v>1965.2582461699999</v>
      </c>
      <c r="K51" s="36">
        <f>SUMIFS(СВЦЭМ!$D$39:$D$782,СВЦЭМ!$A$39:$A$782,$A51,СВЦЭМ!$B$39:$B$782,K$47)+'СЕТ СН'!$F$14+СВЦЭМ!$D$10+'СЕТ СН'!$F$6-'СЕТ СН'!$F$26</f>
        <v>1955.0132665199999</v>
      </c>
      <c r="L51" s="36">
        <f>SUMIFS(СВЦЭМ!$D$39:$D$782,СВЦЭМ!$A$39:$A$782,$A51,СВЦЭМ!$B$39:$B$782,L$47)+'СЕТ СН'!$F$14+СВЦЭМ!$D$10+'СЕТ СН'!$F$6-'СЕТ СН'!$F$26</f>
        <v>1963.8739740800002</v>
      </c>
      <c r="M51" s="36">
        <f>SUMIFS(СВЦЭМ!$D$39:$D$782,СВЦЭМ!$A$39:$A$782,$A51,СВЦЭМ!$B$39:$B$782,M$47)+'СЕТ СН'!$F$14+СВЦЭМ!$D$10+'СЕТ СН'!$F$6-'СЕТ СН'!$F$26</f>
        <v>1977.9939259899998</v>
      </c>
      <c r="N51" s="36">
        <f>SUMIFS(СВЦЭМ!$D$39:$D$782,СВЦЭМ!$A$39:$A$782,$A51,СВЦЭМ!$B$39:$B$782,N$47)+'СЕТ СН'!$F$14+СВЦЭМ!$D$10+'СЕТ СН'!$F$6-'СЕТ СН'!$F$26</f>
        <v>2012.0342394599998</v>
      </c>
      <c r="O51" s="36">
        <f>SUMIFS(СВЦЭМ!$D$39:$D$782,СВЦЭМ!$A$39:$A$782,$A51,СВЦЭМ!$B$39:$B$782,O$47)+'СЕТ СН'!$F$14+СВЦЭМ!$D$10+'СЕТ СН'!$F$6-'СЕТ СН'!$F$26</f>
        <v>2038.9868162100001</v>
      </c>
      <c r="P51" s="36">
        <f>SUMIFS(СВЦЭМ!$D$39:$D$782,СВЦЭМ!$A$39:$A$782,$A51,СВЦЭМ!$B$39:$B$782,P$47)+'СЕТ СН'!$F$14+СВЦЭМ!$D$10+'СЕТ СН'!$F$6-'СЕТ СН'!$F$26</f>
        <v>2052.25649049</v>
      </c>
      <c r="Q51" s="36">
        <f>SUMIFS(СВЦЭМ!$D$39:$D$782,СВЦЭМ!$A$39:$A$782,$A51,СВЦЭМ!$B$39:$B$782,Q$47)+'СЕТ СН'!$F$14+СВЦЭМ!$D$10+'СЕТ СН'!$F$6-'СЕТ СН'!$F$26</f>
        <v>2057.3806834799998</v>
      </c>
      <c r="R51" s="36">
        <f>SUMIFS(СВЦЭМ!$D$39:$D$782,СВЦЭМ!$A$39:$A$782,$A51,СВЦЭМ!$B$39:$B$782,R$47)+'СЕТ СН'!$F$14+СВЦЭМ!$D$10+'СЕТ СН'!$F$6-'СЕТ СН'!$F$26</f>
        <v>2060.18945338</v>
      </c>
      <c r="S51" s="36">
        <f>SUMIFS(СВЦЭМ!$D$39:$D$782,СВЦЭМ!$A$39:$A$782,$A51,СВЦЭМ!$B$39:$B$782,S$47)+'СЕТ СН'!$F$14+СВЦЭМ!$D$10+'СЕТ СН'!$F$6-'СЕТ СН'!$F$26</f>
        <v>2023.1447841300001</v>
      </c>
      <c r="T51" s="36">
        <f>SUMIFS(СВЦЭМ!$D$39:$D$782,СВЦЭМ!$A$39:$A$782,$A51,СВЦЭМ!$B$39:$B$782,T$47)+'СЕТ СН'!$F$14+СВЦЭМ!$D$10+'СЕТ СН'!$F$6-'СЕТ СН'!$F$26</f>
        <v>1977.3859433100001</v>
      </c>
      <c r="U51" s="36">
        <f>SUMIFS(СВЦЭМ!$D$39:$D$782,СВЦЭМ!$A$39:$A$782,$A51,СВЦЭМ!$B$39:$B$782,U$47)+'СЕТ СН'!$F$14+СВЦЭМ!$D$10+'СЕТ СН'!$F$6-'СЕТ СН'!$F$26</f>
        <v>1967.80928335</v>
      </c>
      <c r="V51" s="36">
        <f>SUMIFS(СВЦЭМ!$D$39:$D$782,СВЦЭМ!$A$39:$A$782,$A51,СВЦЭМ!$B$39:$B$782,V$47)+'СЕТ СН'!$F$14+СВЦЭМ!$D$10+'СЕТ СН'!$F$6-'СЕТ СН'!$F$26</f>
        <v>1980.4160854900001</v>
      </c>
      <c r="W51" s="36">
        <f>SUMIFS(СВЦЭМ!$D$39:$D$782,СВЦЭМ!$A$39:$A$782,$A51,СВЦЭМ!$B$39:$B$782,W$47)+'СЕТ СН'!$F$14+СВЦЭМ!$D$10+'СЕТ СН'!$F$6-'СЕТ СН'!$F$26</f>
        <v>2014.2998865</v>
      </c>
      <c r="X51" s="36">
        <f>SUMIFS(СВЦЭМ!$D$39:$D$782,СВЦЭМ!$A$39:$A$782,$A51,СВЦЭМ!$B$39:$B$782,X$47)+'СЕТ СН'!$F$14+СВЦЭМ!$D$10+'СЕТ СН'!$F$6-'СЕТ СН'!$F$26</f>
        <v>2048.3345788900001</v>
      </c>
      <c r="Y51" s="36">
        <f>SUMIFS(СВЦЭМ!$D$39:$D$782,СВЦЭМ!$A$39:$A$782,$A51,СВЦЭМ!$B$39:$B$782,Y$47)+'СЕТ СН'!$F$14+СВЦЭМ!$D$10+'СЕТ СН'!$F$6-'СЕТ СН'!$F$26</f>
        <v>2076.6116525900002</v>
      </c>
    </row>
    <row r="52" spans="1:25" ht="15.75" x14ac:dyDescent="0.2">
      <c r="A52" s="35">
        <f t="shared" si="1"/>
        <v>44990</v>
      </c>
      <c r="B52" s="36">
        <f>SUMIFS(СВЦЭМ!$D$39:$D$782,СВЦЭМ!$A$39:$A$782,$A52,СВЦЭМ!$B$39:$B$782,B$47)+'СЕТ СН'!$F$14+СВЦЭМ!$D$10+'СЕТ СН'!$F$6-'СЕТ СН'!$F$26</f>
        <v>2095.4629281500002</v>
      </c>
      <c r="C52" s="36">
        <f>SUMIFS(СВЦЭМ!$D$39:$D$782,СВЦЭМ!$A$39:$A$782,$A52,СВЦЭМ!$B$39:$B$782,C$47)+'СЕТ СН'!$F$14+СВЦЭМ!$D$10+'СЕТ СН'!$F$6-'СЕТ СН'!$F$26</f>
        <v>2130.7764106499999</v>
      </c>
      <c r="D52" s="36">
        <f>SUMIFS(СВЦЭМ!$D$39:$D$782,СВЦЭМ!$A$39:$A$782,$A52,СВЦЭМ!$B$39:$B$782,D$47)+'СЕТ СН'!$F$14+СВЦЭМ!$D$10+'СЕТ СН'!$F$6-'СЕТ СН'!$F$26</f>
        <v>2148.1131057399998</v>
      </c>
      <c r="E52" s="36">
        <f>SUMIFS(СВЦЭМ!$D$39:$D$782,СВЦЭМ!$A$39:$A$782,$A52,СВЦЭМ!$B$39:$B$782,E$47)+'СЕТ СН'!$F$14+СВЦЭМ!$D$10+'СЕТ СН'!$F$6-'СЕТ СН'!$F$26</f>
        <v>2148.6891947700001</v>
      </c>
      <c r="F52" s="36">
        <f>SUMIFS(СВЦЭМ!$D$39:$D$782,СВЦЭМ!$A$39:$A$782,$A52,СВЦЭМ!$B$39:$B$782,F$47)+'СЕТ СН'!$F$14+СВЦЭМ!$D$10+'СЕТ СН'!$F$6-'СЕТ СН'!$F$26</f>
        <v>2155.31653775</v>
      </c>
      <c r="G52" s="36">
        <f>SUMIFS(СВЦЭМ!$D$39:$D$782,СВЦЭМ!$A$39:$A$782,$A52,СВЦЭМ!$B$39:$B$782,G$47)+'СЕТ СН'!$F$14+СВЦЭМ!$D$10+'СЕТ СН'!$F$6-'СЕТ СН'!$F$26</f>
        <v>2133.1180033099999</v>
      </c>
      <c r="H52" s="36">
        <f>SUMIFS(СВЦЭМ!$D$39:$D$782,СВЦЭМ!$A$39:$A$782,$A52,СВЦЭМ!$B$39:$B$782,H$47)+'СЕТ СН'!$F$14+СВЦЭМ!$D$10+'СЕТ СН'!$F$6-'СЕТ СН'!$F$26</f>
        <v>2109.6321830399997</v>
      </c>
      <c r="I52" s="36">
        <f>SUMIFS(СВЦЭМ!$D$39:$D$782,СВЦЭМ!$A$39:$A$782,$A52,СВЦЭМ!$B$39:$B$782,I$47)+'СЕТ СН'!$F$14+СВЦЭМ!$D$10+'СЕТ СН'!$F$6-'СЕТ СН'!$F$26</f>
        <v>2091.8464102899998</v>
      </c>
      <c r="J52" s="36">
        <f>SUMIFS(СВЦЭМ!$D$39:$D$782,СВЦЭМ!$A$39:$A$782,$A52,СВЦЭМ!$B$39:$B$782,J$47)+'СЕТ СН'!$F$14+СВЦЭМ!$D$10+'СЕТ СН'!$F$6-'СЕТ СН'!$F$26</f>
        <v>2078.0506211799998</v>
      </c>
      <c r="K52" s="36">
        <f>SUMIFS(СВЦЭМ!$D$39:$D$782,СВЦЭМ!$A$39:$A$782,$A52,СВЦЭМ!$B$39:$B$782,K$47)+'СЕТ СН'!$F$14+СВЦЭМ!$D$10+'СЕТ СН'!$F$6-'СЕТ СН'!$F$26</f>
        <v>2012.9317129000001</v>
      </c>
      <c r="L52" s="36">
        <f>SUMIFS(СВЦЭМ!$D$39:$D$782,СВЦЭМ!$A$39:$A$782,$A52,СВЦЭМ!$B$39:$B$782,L$47)+'СЕТ СН'!$F$14+СВЦЭМ!$D$10+'СЕТ СН'!$F$6-'СЕТ СН'!$F$26</f>
        <v>1982.2973265199998</v>
      </c>
      <c r="M52" s="36">
        <f>SUMIFS(СВЦЭМ!$D$39:$D$782,СВЦЭМ!$A$39:$A$782,$A52,СВЦЭМ!$B$39:$B$782,M$47)+'СЕТ СН'!$F$14+СВЦЭМ!$D$10+'СЕТ СН'!$F$6-'СЕТ СН'!$F$26</f>
        <v>1994.3688689400001</v>
      </c>
      <c r="N52" s="36">
        <f>SUMIFS(СВЦЭМ!$D$39:$D$782,СВЦЭМ!$A$39:$A$782,$A52,СВЦЭМ!$B$39:$B$782,N$47)+'СЕТ СН'!$F$14+СВЦЭМ!$D$10+'СЕТ СН'!$F$6-'СЕТ СН'!$F$26</f>
        <v>2004.2888358199998</v>
      </c>
      <c r="O52" s="36">
        <f>SUMIFS(СВЦЭМ!$D$39:$D$782,СВЦЭМ!$A$39:$A$782,$A52,СВЦЭМ!$B$39:$B$782,O$47)+'СЕТ СН'!$F$14+СВЦЭМ!$D$10+'СЕТ СН'!$F$6-'СЕТ СН'!$F$26</f>
        <v>2031.4659614399998</v>
      </c>
      <c r="P52" s="36">
        <f>SUMIFS(СВЦЭМ!$D$39:$D$782,СВЦЭМ!$A$39:$A$782,$A52,СВЦЭМ!$B$39:$B$782,P$47)+'СЕТ СН'!$F$14+СВЦЭМ!$D$10+'СЕТ СН'!$F$6-'СЕТ СН'!$F$26</f>
        <v>2059.9757678000001</v>
      </c>
      <c r="Q52" s="36">
        <f>SUMIFS(СВЦЭМ!$D$39:$D$782,СВЦЭМ!$A$39:$A$782,$A52,СВЦЭМ!$B$39:$B$782,Q$47)+'СЕТ СН'!$F$14+СВЦЭМ!$D$10+'СЕТ СН'!$F$6-'СЕТ СН'!$F$26</f>
        <v>2075.85187812</v>
      </c>
      <c r="R52" s="36">
        <f>SUMIFS(СВЦЭМ!$D$39:$D$782,СВЦЭМ!$A$39:$A$782,$A52,СВЦЭМ!$B$39:$B$782,R$47)+'СЕТ СН'!$F$14+СВЦЭМ!$D$10+'СЕТ СН'!$F$6-'СЕТ СН'!$F$26</f>
        <v>2078.6504363099998</v>
      </c>
      <c r="S52" s="36">
        <f>SUMIFS(СВЦЭМ!$D$39:$D$782,СВЦЭМ!$A$39:$A$782,$A52,СВЦЭМ!$B$39:$B$782,S$47)+'СЕТ СН'!$F$14+СВЦЭМ!$D$10+'СЕТ СН'!$F$6-'СЕТ СН'!$F$26</f>
        <v>2058.7918326200002</v>
      </c>
      <c r="T52" s="36">
        <f>SUMIFS(СВЦЭМ!$D$39:$D$782,СВЦЭМ!$A$39:$A$782,$A52,СВЦЭМ!$B$39:$B$782,T$47)+'СЕТ СН'!$F$14+СВЦЭМ!$D$10+'СЕТ СН'!$F$6-'СЕТ СН'!$F$26</f>
        <v>2031.9881216399999</v>
      </c>
      <c r="U52" s="36">
        <f>SUMIFS(СВЦЭМ!$D$39:$D$782,СВЦЭМ!$A$39:$A$782,$A52,СВЦЭМ!$B$39:$B$782,U$47)+'СЕТ СН'!$F$14+СВЦЭМ!$D$10+'СЕТ СН'!$F$6-'СЕТ СН'!$F$26</f>
        <v>1992.6336948899998</v>
      </c>
      <c r="V52" s="36">
        <f>SUMIFS(СВЦЭМ!$D$39:$D$782,СВЦЭМ!$A$39:$A$782,$A52,СВЦЭМ!$B$39:$B$782,V$47)+'СЕТ СН'!$F$14+СВЦЭМ!$D$10+'СЕТ СН'!$F$6-'СЕТ СН'!$F$26</f>
        <v>1921.2826963299999</v>
      </c>
      <c r="W52" s="36">
        <f>SUMIFS(СВЦЭМ!$D$39:$D$782,СВЦЭМ!$A$39:$A$782,$A52,СВЦЭМ!$B$39:$B$782,W$47)+'СЕТ СН'!$F$14+СВЦЭМ!$D$10+'СЕТ СН'!$F$6-'СЕТ СН'!$F$26</f>
        <v>1931.9124977299998</v>
      </c>
      <c r="X52" s="36">
        <f>SUMIFS(СВЦЭМ!$D$39:$D$782,СВЦЭМ!$A$39:$A$782,$A52,СВЦЭМ!$B$39:$B$782,X$47)+'СЕТ СН'!$F$14+СВЦЭМ!$D$10+'СЕТ СН'!$F$6-'СЕТ СН'!$F$26</f>
        <v>1958.5030733200001</v>
      </c>
      <c r="Y52" s="36">
        <f>SUMIFS(СВЦЭМ!$D$39:$D$782,СВЦЭМ!$A$39:$A$782,$A52,СВЦЭМ!$B$39:$B$782,Y$47)+'СЕТ СН'!$F$14+СВЦЭМ!$D$10+'СЕТ СН'!$F$6-'СЕТ СН'!$F$26</f>
        <v>2052.43042337</v>
      </c>
    </row>
    <row r="53" spans="1:25" ht="15.75" x14ac:dyDescent="0.2">
      <c r="A53" s="35">
        <f t="shared" si="1"/>
        <v>44991</v>
      </c>
      <c r="B53" s="36">
        <f>SUMIFS(СВЦЭМ!$D$39:$D$782,СВЦЭМ!$A$39:$A$782,$A53,СВЦЭМ!$B$39:$B$782,B$47)+'СЕТ СН'!$F$14+СВЦЭМ!$D$10+'СЕТ СН'!$F$6-'СЕТ СН'!$F$26</f>
        <v>2094.5052071800001</v>
      </c>
      <c r="C53" s="36">
        <f>SUMIFS(СВЦЭМ!$D$39:$D$782,СВЦЭМ!$A$39:$A$782,$A53,СВЦЭМ!$B$39:$B$782,C$47)+'СЕТ СН'!$F$14+СВЦЭМ!$D$10+'СЕТ СН'!$F$6-'СЕТ СН'!$F$26</f>
        <v>2114.7334325500001</v>
      </c>
      <c r="D53" s="36">
        <f>SUMIFS(СВЦЭМ!$D$39:$D$782,СВЦЭМ!$A$39:$A$782,$A53,СВЦЭМ!$B$39:$B$782,D$47)+'СЕТ СН'!$F$14+СВЦЭМ!$D$10+'СЕТ СН'!$F$6-'СЕТ СН'!$F$26</f>
        <v>2133.3484049499998</v>
      </c>
      <c r="E53" s="36">
        <f>SUMIFS(СВЦЭМ!$D$39:$D$782,СВЦЭМ!$A$39:$A$782,$A53,СВЦЭМ!$B$39:$B$782,E$47)+'СЕТ СН'!$F$14+СВЦЭМ!$D$10+'СЕТ СН'!$F$6-'СЕТ СН'!$F$26</f>
        <v>2154.9333481899998</v>
      </c>
      <c r="F53" s="36">
        <f>SUMIFS(СВЦЭМ!$D$39:$D$782,СВЦЭМ!$A$39:$A$782,$A53,СВЦЭМ!$B$39:$B$782,F$47)+'СЕТ СН'!$F$14+СВЦЭМ!$D$10+'СЕТ СН'!$F$6-'СЕТ СН'!$F$26</f>
        <v>2149.1126082999999</v>
      </c>
      <c r="G53" s="36">
        <f>SUMIFS(СВЦЭМ!$D$39:$D$782,СВЦЭМ!$A$39:$A$782,$A53,СВЦЭМ!$B$39:$B$782,G$47)+'СЕТ СН'!$F$14+СВЦЭМ!$D$10+'СЕТ СН'!$F$6-'СЕТ СН'!$F$26</f>
        <v>2145.0956231300001</v>
      </c>
      <c r="H53" s="36">
        <f>SUMIFS(СВЦЭМ!$D$39:$D$782,СВЦЭМ!$A$39:$A$782,$A53,СВЦЭМ!$B$39:$B$782,H$47)+'СЕТ СН'!$F$14+СВЦЭМ!$D$10+'СЕТ СН'!$F$6-'СЕТ СН'!$F$26</f>
        <v>2095.8283215800002</v>
      </c>
      <c r="I53" s="36">
        <f>SUMIFS(СВЦЭМ!$D$39:$D$782,СВЦЭМ!$A$39:$A$782,$A53,СВЦЭМ!$B$39:$B$782,I$47)+'СЕТ СН'!$F$14+СВЦЭМ!$D$10+'СЕТ СН'!$F$6-'СЕТ СН'!$F$26</f>
        <v>2042.87342524</v>
      </c>
      <c r="J53" s="36">
        <f>SUMIFS(СВЦЭМ!$D$39:$D$782,СВЦЭМ!$A$39:$A$782,$A53,СВЦЭМ!$B$39:$B$782,J$47)+'СЕТ СН'!$F$14+СВЦЭМ!$D$10+'СЕТ СН'!$F$6-'СЕТ СН'!$F$26</f>
        <v>2024.1490686900001</v>
      </c>
      <c r="K53" s="36">
        <f>SUMIFS(СВЦЭМ!$D$39:$D$782,СВЦЭМ!$A$39:$A$782,$A53,СВЦЭМ!$B$39:$B$782,K$47)+'СЕТ СН'!$F$14+СВЦЭМ!$D$10+'СЕТ СН'!$F$6-'СЕТ СН'!$F$26</f>
        <v>2011.5362632000001</v>
      </c>
      <c r="L53" s="36">
        <f>SUMIFS(СВЦЭМ!$D$39:$D$782,СВЦЭМ!$A$39:$A$782,$A53,СВЦЭМ!$B$39:$B$782,L$47)+'СЕТ СН'!$F$14+СВЦЭМ!$D$10+'СЕТ СН'!$F$6-'СЕТ СН'!$F$26</f>
        <v>2013.6844857400001</v>
      </c>
      <c r="M53" s="36">
        <f>SUMIFS(СВЦЭМ!$D$39:$D$782,СВЦЭМ!$A$39:$A$782,$A53,СВЦЭМ!$B$39:$B$782,M$47)+'СЕТ СН'!$F$14+СВЦЭМ!$D$10+'СЕТ СН'!$F$6-'СЕТ СН'!$F$26</f>
        <v>2010.7726493999999</v>
      </c>
      <c r="N53" s="36">
        <f>SUMIFS(СВЦЭМ!$D$39:$D$782,СВЦЭМ!$A$39:$A$782,$A53,СВЦЭМ!$B$39:$B$782,N$47)+'СЕТ СН'!$F$14+СВЦЭМ!$D$10+'СЕТ СН'!$F$6-'СЕТ СН'!$F$26</f>
        <v>2028.7982203699999</v>
      </c>
      <c r="O53" s="36">
        <f>SUMIFS(СВЦЭМ!$D$39:$D$782,СВЦЭМ!$A$39:$A$782,$A53,СВЦЭМ!$B$39:$B$782,O$47)+'СЕТ СН'!$F$14+СВЦЭМ!$D$10+'СЕТ СН'!$F$6-'СЕТ СН'!$F$26</f>
        <v>2049.0183956699998</v>
      </c>
      <c r="P53" s="36">
        <f>SUMIFS(СВЦЭМ!$D$39:$D$782,СВЦЭМ!$A$39:$A$782,$A53,СВЦЭМ!$B$39:$B$782,P$47)+'СЕТ СН'!$F$14+СВЦЭМ!$D$10+'СЕТ СН'!$F$6-'СЕТ СН'!$F$26</f>
        <v>2059.2436464699999</v>
      </c>
      <c r="Q53" s="36">
        <f>SUMIFS(СВЦЭМ!$D$39:$D$782,СВЦЭМ!$A$39:$A$782,$A53,СВЦЭМ!$B$39:$B$782,Q$47)+'СЕТ СН'!$F$14+СВЦЭМ!$D$10+'СЕТ СН'!$F$6-'СЕТ СН'!$F$26</f>
        <v>2064.5800938100001</v>
      </c>
      <c r="R53" s="36">
        <f>SUMIFS(СВЦЭМ!$D$39:$D$782,СВЦЭМ!$A$39:$A$782,$A53,СВЦЭМ!$B$39:$B$782,R$47)+'СЕТ СН'!$F$14+СВЦЭМ!$D$10+'СЕТ СН'!$F$6-'СЕТ СН'!$F$26</f>
        <v>2071.0175870399999</v>
      </c>
      <c r="S53" s="36">
        <f>SUMIFS(СВЦЭМ!$D$39:$D$782,СВЦЭМ!$A$39:$A$782,$A53,СВЦЭМ!$B$39:$B$782,S$47)+'СЕТ СН'!$F$14+СВЦЭМ!$D$10+'СЕТ СН'!$F$6-'СЕТ СН'!$F$26</f>
        <v>2036.6989805499998</v>
      </c>
      <c r="T53" s="36">
        <f>SUMIFS(СВЦЭМ!$D$39:$D$782,СВЦЭМ!$A$39:$A$782,$A53,СВЦЭМ!$B$39:$B$782,T$47)+'СЕТ СН'!$F$14+СВЦЭМ!$D$10+'СЕТ СН'!$F$6-'СЕТ СН'!$F$26</f>
        <v>2021.2303396799998</v>
      </c>
      <c r="U53" s="36">
        <f>SUMIFS(СВЦЭМ!$D$39:$D$782,СВЦЭМ!$A$39:$A$782,$A53,СВЦЭМ!$B$39:$B$782,U$47)+'СЕТ СН'!$F$14+СВЦЭМ!$D$10+'СЕТ СН'!$F$6-'СЕТ СН'!$F$26</f>
        <v>2001.4216331900002</v>
      </c>
      <c r="V53" s="36">
        <f>SUMIFS(СВЦЭМ!$D$39:$D$782,СВЦЭМ!$A$39:$A$782,$A53,СВЦЭМ!$B$39:$B$782,V$47)+'СЕТ СН'!$F$14+СВЦЭМ!$D$10+'СЕТ СН'!$F$6-'СЕТ СН'!$F$26</f>
        <v>1994.6869182300002</v>
      </c>
      <c r="W53" s="36">
        <f>SUMIFS(СВЦЭМ!$D$39:$D$782,СВЦЭМ!$A$39:$A$782,$A53,СВЦЭМ!$B$39:$B$782,W$47)+'СЕТ СН'!$F$14+СВЦЭМ!$D$10+'СЕТ СН'!$F$6-'СЕТ СН'!$F$26</f>
        <v>2001.37594752</v>
      </c>
      <c r="X53" s="36">
        <f>SUMIFS(СВЦЭМ!$D$39:$D$782,СВЦЭМ!$A$39:$A$782,$A53,СВЦЭМ!$B$39:$B$782,X$47)+'СЕТ СН'!$F$14+СВЦЭМ!$D$10+'СЕТ СН'!$F$6-'СЕТ СН'!$F$26</f>
        <v>2033.6281799200001</v>
      </c>
      <c r="Y53" s="36">
        <f>SUMIFS(СВЦЭМ!$D$39:$D$782,СВЦЭМ!$A$39:$A$782,$A53,СВЦЭМ!$B$39:$B$782,Y$47)+'СЕТ СН'!$F$14+СВЦЭМ!$D$10+'СЕТ СН'!$F$6-'СЕТ СН'!$F$26</f>
        <v>2077.8556453199999</v>
      </c>
    </row>
    <row r="54" spans="1:25" ht="15.75" x14ac:dyDescent="0.2">
      <c r="A54" s="35">
        <f t="shared" si="1"/>
        <v>44992</v>
      </c>
      <c r="B54" s="36">
        <f>SUMIFS(СВЦЭМ!$D$39:$D$782,СВЦЭМ!$A$39:$A$782,$A54,СВЦЭМ!$B$39:$B$782,B$47)+'СЕТ СН'!$F$14+СВЦЭМ!$D$10+'СЕТ СН'!$F$6-'СЕТ СН'!$F$26</f>
        <v>2173.24307602</v>
      </c>
      <c r="C54" s="36">
        <f>SUMIFS(СВЦЭМ!$D$39:$D$782,СВЦЭМ!$A$39:$A$782,$A54,СВЦЭМ!$B$39:$B$782,C$47)+'СЕТ СН'!$F$14+СВЦЭМ!$D$10+'СЕТ СН'!$F$6-'СЕТ СН'!$F$26</f>
        <v>2215.44348055</v>
      </c>
      <c r="D54" s="36">
        <f>SUMIFS(СВЦЭМ!$D$39:$D$782,СВЦЭМ!$A$39:$A$782,$A54,СВЦЭМ!$B$39:$B$782,D$47)+'СЕТ СН'!$F$14+СВЦЭМ!$D$10+'СЕТ СН'!$F$6-'СЕТ СН'!$F$26</f>
        <v>2271.5031524699998</v>
      </c>
      <c r="E54" s="36">
        <f>SUMIFS(СВЦЭМ!$D$39:$D$782,СВЦЭМ!$A$39:$A$782,$A54,СВЦЭМ!$B$39:$B$782,E$47)+'СЕТ СН'!$F$14+СВЦЭМ!$D$10+'СЕТ СН'!$F$6-'СЕТ СН'!$F$26</f>
        <v>2266.9118163399999</v>
      </c>
      <c r="F54" s="36">
        <f>SUMIFS(СВЦЭМ!$D$39:$D$782,СВЦЭМ!$A$39:$A$782,$A54,СВЦЭМ!$B$39:$B$782,F$47)+'СЕТ СН'!$F$14+СВЦЭМ!$D$10+'СЕТ СН'!$F$6-'СЕТ СН'!$F$26</f>
        <v>2254.08147912</v>
      </c>
      <c r="G54" s="36">
        <f>SUMIFS(СВЦЭМ!$D$39:$D$782,СВЦЭМ!$A$39:$A$782,$A54,СВЦЭМ!$B$39:$B$782,G$47)+'СЕТ СН'!$F$14+СВЦЭМ!$D$10+'СЕТ СН'!$F$6-'СЕТ СН'!$F$26</f>
        <v>2226.6610471399999</v>
      </c>
      <c r="H54" s="36">
        <f>SUMIFS(СВЦЭМ!$D$39:$D$782,СВЦЭМ!$A$39:$A$782,$A54,СВЦЭМ!$B$39:$B$782,H$47)+'СЕТ СН'!$F$14+СВЦЭМ!$D$10+'СЕТ СН'!$F$6-'СЕТ СН'!$F$26</f>
        <v>2159.7127136700001</v>
      </c>
      <c r="I54" s="36">
        <f>SUMIFS(СВЦЭМ!$D$39:$D$782,СВЦЭМ!$A$39:$A$782,$A54,СВЦЭМ!$B$39:$B$782,I$47)+'СЕТ СН'!$F$14+СВЦЭМ!$D$10+'СЕТ СН'!$F$6-'СЕТ СН'!$F$26</f>
        <v>2118.48017037</v>
      </c>
      <c r="J54" s="36">
        <f>SUMIFS(СВЦЭМ!$D$39:$D$782,СВЦЭМ!$A$39:$A$782,$A54,СВЦЭМ!$B$39:$B$782,J$47)+'СЕТ СН'!$F$14+СВЦЭМ!$D$10+'СЕТ СН'!$F$6-'СЕТ СН'!$F$26</f>
        <v>2094.2077189199999</v>
      </c>
      <c r="K54" s="36">
        <f>SUMIFS(СВЦЭМ!$D$39:$D$782,СВЦЭМ!$A$39:$A$782,$A54,СВЦЭМ!$B$39:$B$782,K$47)+'СЕТ СН'!$F$14+СВЦЭМ!$D$10+'СЕТ СН'!$F$6-'СЕТ СН'!$F$26</f>
        <v>2070.06525078</v>
      </c>
      <c r="L54" s="36">
        <f>SUMIFS(СВЦЭМ!$D$39:$D$782,СВЦЭМ!$A$39:$A$782,$A54,СВЦЭМ!$B$39:$B$782,L$47)+'СЕТ СН'!$F$14+СВЦЭМ!$D$10+'СЕТ СН'!$F$6-'СЕТ СН'!$F$26</f>
        <v>2060.5908311600001</v>
      </c>
      <c r="M54" s="36">
        <f>SUMIFS(СВЦЭМ!$D$39:$D$782,СВЦЭМ!$A$39:$A$782,$A54,СВЦЭМ!$B$39:$B$782,M$47)+'СЕТ СН'!$F$14+СВЦЭМ!$D$10+'СЕТ СН'!$F$6-'СЕТ СН'!$F$26</f>
        <v>2077.27877382</v>
      </c>
      <c r="N54" s="36">
        <f>SUMIFS(СВЦЭМ!$D$39:$D$782,СВЦЭМ!$A$39:$A$782,$A54,СВЦЭМ!$B$39:$B$782,N$47)+'СЕТ СН'!$F$14+СВЦЭМ!$D$10+'СЕТ СН'!$F$6-'СЕТ СН'!$F$26</f>
        <v>2081.6434948299998</v>
      </c>
      <c r="O54" s="36">
        <f>SUMIFS(СВЦЭМ!$D$39:$D$782,СВЦЭМ!$A$39:$A$782,$A54,СВЦЭМ!$B$39:$B$782,O$47)+'СЕТ СН'!$F$14+СВЦЭМ!$D$10+'СЕТ СН'!$F$6-'СЕТ СН'!$F$26</f>
        <v>2115.10684687</v>
      </c>
      <c r="P54" s="36">
        <f>SUMIFS(СВЦЭМ!$D$39:$D$782,СВЦЭМ!$A$39:$A$782,$A54,СВЦЭМ!$B$39:$B$782,P$47)+'СЕТ СН'!$F$14+СВЦЭМ!$D$10+'СЕТ СН'!$F$6-'СЕТ СН'!$F$26</f>
        <v>2129.72547889</v>
      </c>
      <c r="Q54" s="36">
        <f>SUMIFS(СВЦЭМ!$D$39:$D$782,СВЦЭМ!$A$39:$A$782,$A54,СВЦЭМ!$B$39:$B$782,Q$47)+'СЕТ СН'!$F$14+СВЦЭМ!$D$10+'СЕТ СН'!$F$6-'СЕТ СН'!$F$26</f>
        <v>2129.2781571999999</v>
      </c>
      <c r="R54" s="36">
        <f>SUMIFS(СВЦЭМ!$D$39:$D$782,СВЦЭМ!$A$39:$A$782,$A54,СВЦЭМ!$B$39:$B$782,R$47)+'СЕТ СН'!$F$14+СВЦЭМ!$D$10+'СЕТ СН'!$F$6-'СЕТ СН'!$F$26</f>
        <v>2124.42236731</v>
      </c>
      <c r="S54" s="36">
        <f>SUMIFS(СВЦЭМ!$D$39:$D$782,СВЦЭМ!$A$39:$A$782,$A54,СВЦЭМ!$B$39:$B$782,S$47)+'СЕТ СН'!$F$14+СВЦЭМ!$D$10+'СЕТ СН'!$F$6-'СЕТ СН'!$F$26</f>
        <v>2117.4879392799999</v>
      </c>
      <c r="T54" s="36">
        <f>SUMIFS(СВЦЭМ!$D$39:$D$782,СВЦЭМ!$A$39:$A$782,$A54,СВЦЭМ!$B$39:$B$782,T$47)+'СЕТ СН'!$F$14+СВЦЭМ!$D$10+'СЕТ СН'!$F$6-'СЕТ СН'!$F$26</f>
        <v>2094.4745575299999</v>
      </c>
      <c r="U54" s="36">
        <f>SUMIFS(СВЦЭМ!$D$39:$D$782,СВЦЭМ!$A$39:$A$782,$A54,СВЦЭМ!$B$39:$B$782,U$47)+'СЕТ СН'!$F$14+СВЦЭМ!$D$10+'СЕТ СН'!$F$6-'СЕТ СН'!$F$26</f>
        <v>2056.7878199000002</v>
      </c>
      <c r="V54" s="36">
        <f>SUMIFS(СВЦЭМ!$D$39:$D$782,СВЦЭМ!$A$39:$A$782,$A54,СВЦЭМ!$B$39:$B$782,V$47)+'СЕТ СН'!$F$14+СВЦЭМ!$D$10+'СЕТ СН'!$F$6-'СЕТ СН'!$F$26</f>
        <v>2056.65674653</v>
      </c>
      <c r="W54" s="36">
        <f>SUMIFS(СВЦЭМ!$D$39:$D$782,СВЦЭМ!$A$39:$A$782,$A54,СВЦЭМ!$B$39:$B$782,W$47)+'СЕТ СН'!$F$14+СВЦЭМ!$D$10+'СЕТ СН'!$F$6-'СЕТ СН'!$F$26</f>
        <v>2070.8645710400001</v>
      </c>
      <c r="X54" s="36">
        <f>SUMIFS(СВЦЭМ!$D$39:$D$782,СВЦЭМ!$A$39:$A$782,$A54,СВЦЭМ!$B$39:$B$782,X$47)+'СЕТ СН'!$F$14+СВЦЭМ!$D$10+'СЕТ СН'!$F$6-'СЕТ СН'!$F$26</f>
        <v>2102.1267265699998</v>
      </c>
      <c r="Y54" s="36">
        <f>SUMIFS(СВЦЭМ!$D$39:$D$782,СВЦЭМ!$A$39:$A$782,$A54,СВЦЭМ!$B$39:$B$782,Y$47)+'СЕТ СН'!$F$14+СВЦЭМ!$D$10+'СЕТ СН'!$F$6-'СЕТ СН'!$F$26</f>
        <v>2099.9871498399998</v>
      </c>
    </row>
    <row r="55" spans="1:25" ht="15.75" x14ac:dyDescent="0.2">
      <c r="A55" s="35">
        <f t="shared" si="1"/>
        <v>44993</v>
      </c>
      <c r="B55" s="36">
        <f>SUMIFS(СВЦЭМ!$D$39:$D$782,СВЦЭМ!$A$39:$A$782,$A55,СВЦЭМ!$B$39:$B$782,B$47)+'СЕТ СН'!$F$14+СВЦЭМ!$D$10+'СЕТ СН'!$F$6-'СЕТ СН'!$F$26</f>
        <v>2145.6893695600002</v>
      </c>
      <c r="C55" s="36">
        <f>SUMIFS(СВЦЭМ!$D$39:$D$782,СВЦЭМ!$A$39:$A$782,$A55,СВЦЭМ!$B$39:$B$782,C$47)+'СЕТ СН'!$F$14+СВЦЭМ!$D$10+'СЕТ СН'!$F$6-'СЕТ СН'!$F$26</f>
        <v>2162.5150098099998</v>
      </c>
      <c r="D55" s="36">
        <f>SUMIFS(СВЦЭМ!$D$39:$D$782,СВЦЭМ!$A$39:$A$782,$A55,СВЦЭМ!$B$39:$B$782,D$47)+'СЕТ СН'!$F$14+СВЦЭМ!$D$10+'СЕТ СН'!$F$6-'СЕТ СН'!$F$26</f>
        <v>2180.2888987000001</v>
      </c>
      <c r="E55" s="36">
        <f>SUMIFS(СВЦЭМ!$D$39:$D$782,СВЦЭМ!$A$39:$A$782,$A55,СВЦЭМ!$B$39:$B$782,E$47)+'СЕТ СН'!$F$14+СВЦЭМ!$D$10+'СЕТ СН'!$F$6-'СЕТ СН'!$F$26</f>
        <v>2189.79523814</v>
      </c>
      <c r="F55" s="36">
        <f>SUMIFS(СВЦЭМ!$D$39:$D$782,СВЦЭМ!$A$39:$A$782,$A55,СВЦЭМ!$B$39:$B$782,F$47)+'СЕТ СН'!$F$14+СВЦЭМ!$D$10+'СЕТ СН'!$F$6-'СЕТ СН'!$F$26</f>
        <v>2192.27962475</v>
      </c>
      <c r="G55" s="36">
        <f>SUMIFS(СВЦЭМ!$D$39:$D$782,СВЦЭМ!$A$39:$A$782,$A55,СВЦЭМ!$B$39:$B$782,G$47)+'СЕТ СН'!$F$14+СВЦЭМ!$D$10+'СЕТ СН'!$F$6-'СЕТ СН'!$F$26</f>
        <v>2185.6090004399998</v>
      </c>
      <c r="H55" s="36">
        <f>SUMIFS(СВЦЭМ!$D$39:$D$782,СВЦЭМ!$A$39:$A$782,$A55,СВЦЭМ!$B$39:$B$782,H$47)+'СЕТ СН'!$F$14+СВЦЭМ!$D$10+'СЕТ СН'!$F$6-'СЕТ СН'!$F$26</f>
        <v>2160.7474957999998</v>
      </c>
      <c r="I55" s="36">
        <f>SUMIFS(СВЦЭМ!$D$39:$D$782,СВЦЭМ!$A$39:$A$782,$A55,СВЦЭМ!$B$39:$B$782,I$47)+'СЕТ СН'!$F$14+СВЦЭМ!$D$10+'СЕТ СН'!$F$6-'СЕТ СН'!$F$26</f>
        <v>2049.3847324499998</v>
      </c>
      <c r="J55" s="36">
        <f>SUMIFS(СВЦЭМ!$D$39:$D$782,СВЦЭМ!$A$39:$A$782,$A55,СВЦЭМ!$B$39:$B$782,J$47)+'СЕТ СН'!$F$14+СВЦЭМ!$D$10+'СЕТ СН'!$F$6-'СЕТ СН'!$F$26</f>
        <v>2071.09399325</v>
      </c>
      <c r="K55" s="36">
        <f>SUMIFS(СВЦЭМ!$D$39:$D$782,СВЦЭМ!$A$39:$A$782,$A55,СВЦЭМ!$B$39:$B$782,K$47)+'СЕТ СН'!$F$14+СВЦЭМ!$D$10+'СЕТ СН'!$F$6-'СЕТ СН'!$F$26</f>
        <v>2084.50974124</v>
      </c>
      <c r="L55" s="36">
        <f>SUMIFS(СВЦЭМ!$D$39:$D$782,СВЦЭМ!$A$39:$A$782,$A55,СВЦЭМ!$B$39:$B$782,L$47)+'СЕТ СН'!$F$14+СВЦЭМ!$D$10+'СЕТ СН'!$F$6-'СЕТ СН'!$F$26</f>
        <v>2062.1491677200002</v>
      </c>
      <c r="M55" s="36">
        <f>SUMIFS(СВЦЭМ!$D$39:$D$782,СВЦЭМ!$A$39:$A$782,$A55,СВЦЭМ!$B$39:$B$782,M$47)+'СЕТ СН'!$F$14+СВЦЭМ!$D$10+'СЕТ СН'!$F$6-'СЕТ СН'!$F$26</f>
        <v>2052.7683068000001</v>
      </c>
      <c r="N55" s="36">
        <f>SUMIFS(СВЦЭМ!$D$39:$D$782,СВЦЭМ!$A$39:$A$782,$A55,СВЦЭМ!$B$39:$B$782,N$47)+'СЕТ СН'!$F$14+СВЦЭМ!$D$10+'СЕТ СН'!$F$6-'СЕТ СН'!$F$26</f>
        <v>2044.4882888900001</v>
      </c>
      <c r="O55" s="36">
        <f>SUMIFS(СВЦЭМ!$D$39:$D$782,СВЦЭМ!$A$39:$A$782,$A55,СВЦЭМ!$B$39:$B$782,O$47)+'СЕТ СН'!$F$14+СВЦЭМ!$D$10+'СЕТ СН'!$F$6-'СЕТ СН'!$F$26</f>
        <v>2046.4421114699999</v>
      </c>
      <c r="P55" s="36">
        <f>SUMIFS(СВЦЭМ!$D$39:$D$782,СВЦЭМ!$A$39:$A$782,$A55,СВЦЭМ!$B$39:$B$782,P$47)+'СЕТ СН'!$F$14+СВЦЭМ!$D$10+'СЕТ СН'!$F$6-'СЕТ СН'!$F$26</f>
        <v>2042.7148779200002</v>
      </c>
      <c r="Q55" s="36">
        <f>SUMIFS(СВЦЭМ!$D$39:$D$782,СВЦЭМ!$A$39:$A$782,$A55,СВЦЭМ!$B$39:$B$782,Q$47)+'СЕТ СН'!$F$14+СВЦЭМ!$D$10+'СЕТ СН'!$F$6-'СЕТ СН'!$F$26</f>
        <v>2039.17027547</v>
      </c>
      <c r="R55" s="36">
        <f>SUMIFS(СВЦЭМ!$D$39:$D$782,СВЦЭМ!$A$39:$A$782,$A55,СВЦЭМ!$B$39:$B$782,R$47)+'СЕТ СН'!$F$14+СВЦЭМ!$D$10+'СЕТ СН'!$F$6-'СЕТ СН'!$F$26</f>
        <v>2051.98989063</v>
      </c>
      <c r="S55" s="36">
        <f>SUMIFS(СВЦЭМ!$D$39:$D$782,СВЦЭМ!$A$39:$A$782,$A55,СВЦЭМ!$B$39:$B$782,S$47)+'СЕТ СН'!$F$14+СВЦЭМ!$D$10+'СЕТ СН'!$F$6-'СЕТ СН'!$F$26</f>
        <v>2059.3633283200002</v>
      </c>
      <c r="T55" s="36">
        <f>SUMIFS(СВЦЭМ!$D$39:$D$782,СВЦЭМ!$A$39:$A$782,$A55,СВЦЭМ!$B$39:$B$782,T$47)+'СЕТ СН'!$F$14+СВЦЭМ!$D$10+'СЕТ СН'!$F$6-'СЕТ СН'!$F$26</f>
        <v>2059.3573884699999</v>
      </c>
      <c r="U55" s="36">
        <f>SUMIFS(СВЦЭМ!$D$39:$D$782,СВЦЭМ!$A$39:$A$782,$A55,СВЦЭМ!$B$39:$B$782,U$47)+'СЕТ СН'!$F$14+СВЦЭМ!$D$10+'СЕТ СН'!$F$6-'СЕТ СН'!$F$26</f>
        <v>2024.64882098</v>
      </c>
      <c r="V55" s="36">
        <f>SUMIFS(СВЦЭМ!$D$39:$D$782,СВЦЭМ!$A$39:$A$782,$A55,СВЦЭМ!$B$39:$B$782,V$47)+'СЕТ СН'!$F$14+СВЦЭМ!$D$10+'СЕТ СН'!$F$6-'СЕТ СН'!$F$26</f>
        <v>2014.39225949</v>
      </c>
      <c r="W55" s="36">
        <f>SUMIFS(СВЦЭМ!$D$39:$D$782,СВЦЭМ!$A$39:$A$782,$A55,СВЦЭМ!$B$39:$B$782,W$47)+'СЕТ СН'!$F$14+СВЦЭМ!$D$10+'СЕТ СН'!$F$6-'СЕТ СН'!$F$26</f>
        <v>2027.5606867000001</v>
      </c>
      <c r="X55" s="36">
        <f>SUMIFS(СВЦЭМ!$D$39:$D$782,СВЦЭМ!$A$39:$A$782,$A55,СВЦЭМ!$B$39:$B$782,X$47)+'СЕТ СН'!$F$14+СВЦЭМ!$D$10+'СЕТ СН'!$F$6-'СЕТ СН'!$F$26</f>
        <v>2072.3642834100001</v>
      </c>
      <c r="Y55" s="36">
        <f>SUMIFS(СВЦЭМ!$D$39:$D$782,СВЦЭМ!$A$39:$A$782,$A55,СВЦЭМ!$B$39:$B$782,Y$47)+'СЕТ СН'!$F$14+СВЦЭМ!$D$10+'СЕТ СН'!$F$6-'СЕТ СН'!$F$26</f>
        <v>2111.5001613899999</v>
      </c>
    </row>
    <row r="56" spans="1:25" ht="15.75" x14ac:dyDescent="0.2">
      <c r="A56" s="35">
        <f t="shared" si="1"/>
        <v>44994</v>
      </c>
      <c r="B56" s="36">
        <f>SUMIFS(СВЦЭМ!$D$39:$D$782,СВЦЭМ!$A$39:$A$782,$A56,СВЦЭМ!$B$39:$B$782,B$47)+'СЕТ СН'!$F$14+СВЦЭМ!$D$10+'СЕТ СН'!$F$6-'СЕТ СН'!$F$26</f>
        <v>2144.0722975600002</v>
      </c>
      <c r="C56" s="36">
        <f>SUMIFS(СВЦЭМ!$D$39:$D$782,СВЦЭМ!$A$39:$A$782,$A56,СВЦЭМ!$B$39:$B$782,C$47)+'СЕТ СН'!$F$14+СВЦЭМ!$D$10+'СЕТ СН'!$F$6-'СЕТ СН'!$F$26</f>
        <v>2190.78325872</v>
      </c>
      <c r="D56" s="36">
        <f>SUMIFS(СВЦЭМ!$D$39:$D$782,СВЦЭМ!$A$39:$A$782,$A56,СВЦЭМ!$B$39:$B$782,D$47)+'СЕТ СН'!$F$14+СВЦЭМ!$D$10+'СЕТ СН'!$F$6-'СЕТ СН'!$F$26</f>
        <v>2210.5075754300001</v>
      </c>
      <c r="E56" s="36">
        <f>SUMIFS(СВЦЭМ!$D$39:$D$782,СВЦЭМ!$A$39:$A$782,$A56,СВЦЭМ!$B$39:$B$782,E$47)+'СЕТ СН'!$F$14+СВЦЭМ!$D$10+'СЕТ СН'!$F$6-'СЕТ СН'!$F$26</f>
        <v>2223.29902967</v>
      </c>
      <c r="F56" s="36">
        <f>SUMIFS(СВЦЭМ!$D$39:$D$782,СВЦЭМ!$A$39:$A$782,$A56,СВЦЭМ!$B$39:$B$782,F$47)+'СЕТ СН'!$F$14+СВЦЭМ!$D$10+'СЕТ СН'!$F$6-'СЕТ СН'!$F$26</f>
        <v>2222.4672162699999</v>
      </c>
      <c r="G56" s="36">
        <f>SUMIFS(СВЦЭМ!$D$39:$D$782,СВЦЭМ!$A$39:$A$782,$A56,СВЦЭМ!$B$39:$B$782,G$47)+'СЕТ СН'!$F$14+СВЦЭМ!$D$10+'СЕТ СН'!$F$6-'СЕТ СН'!$F$26</f>
        <v>2193.1575727899999</v>
      </c>
      <c r="H56" s="36">
        <f>SUMIFS(СВЦЭМ!$D$39:$D$782,СВЦЭМ!$A$39:$A$782,$A56,СВЦЭМ!$B$39:$B$782,H$47)+'СЕТ СН'!$F$14+СВЦЭМ!$D$10+'СЕТ СН'!$F$6-'СЕТ СН'!$F$26</f>
        <v>2146.0645851599998</v>
      </c>
      <c r="I56" s="36">
        <f>SUMIFS(СВЦЭМ!$D$39:$D$782,СВЦЭМ!$A$39:$A$782,$A56,СВЦЭМ!$B$39:$B$782,I$47)+'СЕТ СН'!$F$14+СВЦЭМ!$D$10+'СЕТ СН'!$F$6-'СЕТ СН'!$F$26</f>
        <v>2092.6635397599998</v>
      </c>
      <c r="J56" s="36">
        <f>SUMIFS(СВЦЭМ!$D$39:$D$782,СВЦЭМ!$A$39:$A$782,$A56,СВЦЭМ!$B$39:$B$782,J$47)+'СЕТ СН'!$F$14+СВЦЭМ!$D$10+'СЕТ СН'!$F$6-'СЕТ СН'!$F$26</f>
        <v>2073.5550595899999</v>
      </c>
      <c r="K56" s="36">
        <f>SUMIFS(СВЦЭМ!$D$39:$D$782,СВЦЭМ!$A$39:$A$782,$A56,СВЦЭМ!$B$39:$B$782,K$47)+'СЕТ СН'!$F$14+СВЦЭМ!$D$10+'СЕТ СН'!$F$6-'СЕТ СН'!$F$26</f>
        <v>2054.0639710199998</v>
      </c>
      <c r="L56" s="36">
        <f>SUMIFS(СВЦЭМ!$D$39:$D$782,СВЦЭМ!$A$39:$A$782,$A56,СВЦЭМ!$B$39:$B$782,L$47)+'СЕТ СН'!$F$14+СВЦЭМ!$D$10+'СЕТ СН'!$F$6-'СЕТ СН'!$F$26</f>
        <v>2047.5951674899998</v>
      </c>
      <c r="M56" s="36">
        <f>SUMIFS(СВЦЭМ!$D$39:$D$782,СВЦЭМ!$A$39:$A$782,$A56,СВЦЭМ!$B$39:$B$782,M$47)+'СЕТ СН'!$F$14+СВЦЭМ!$D$10+'СЕТ СН'!$F$6-'СЕТ СН'!$F$26</f>
        <v>2072.66632918</v>
      </c>
      <c r="N56" s="36">
        <f>SUMIFS(СВЦЭМ!$D$39:$D$782,СВЦЭМ!$A$39:$A$782,$A56,СВЦЭМ!$B$39:$B$782,N$47)+'СЕТ СН'!$F$14+СВЦЭМ!$D$10+'СЕТ СН'!$F$6-'СЕТ СН'!$F$26</f>
        <v>2092.52977749</v>
      </c>
      <c r="O56" s="36">
        <f>SUMIFS(СВЦЭМ!$D$39:$D$782,СВЦЭМ!$A$39:$A$782,$A56,СВЦЭМ!$B$39:$B$782,O$47)+'СЕТ СН'!$F$14+СВЦЭМ!$D$10+'СЕТ СН'!$F$6-'СЕТ СН'!$F$26</f>
        <v>2131.7100168500001</v>
      </c>
      <c r="P56" s="36">
        <f>SUMIFS(СВЦЭМ!$D$39:$D$782,СВЦЭМ!$A$39:$A$782,$A56,СВЦЭМ!$B$39:$B$782,P$47)+'СЕТ СН'!$F$14+СВЦЭМ!$D$10+'СЕТ СН'!$F$6-'СЕТ СН'!$F$26</f>
        <v>2144.00646362</v>
      </c>
      <c r="Q56" s="36">
        <f>SUMIFS(СВЦЭМ!$D$39:$D$782,СВЦЭМ!$A$39:$A$782,$A56,СВЦЭМ!$B$39:$B$782,Q$47)+'СЕТ СН'!$F$14+СВЦЭМ!$D$10+'СЕТ СН'!$F$6-'СЕТ СН'!$F$26</f>
        <v>2156.36100136</v>
      </c>
      <c r="R56" s="36">
        <f>SUMIFS(СВЦЭМ!$D$39:$D$782,СВЦЭМ!$A$39:$A$782,$A56,СВЦЭМ!$B$39:$B$782,R$47)+'СЕТ СН'!$F$14+СВЦЭМ!$D$10+'СЕТ СН'!$F$6-'СЕТ СН'!$F$26</f>
        <v>2163.5100235700002</v>
      </c>
      <c r="S56" s="36">
        <f>SUMIFS(СВЦЭМ!$D$39:$D$782,СВЦЭМ!$A$39:$A$782,$A56,СВЦЭМ!$B$39:$B$782,S$47)+'СЕТ СН'!$F$14+СВЦЭМ!$D$10+'СЕТ СН'!$F$6-'СЕТ СН'!$F$26</f>
        <v>2129.6514016000001</v>
      </c>
      <c r="T56" s="36">
        <f>SUMIFS(СВЦЭМ!$D$39:$D$782,СВЦЭМ!$A$39:$A$782,$A56,СВЦЭМ!$B$39:$B$782,T$47)+'СЕТ СН'!$F$14+СВЦЭМ!$D$10+'СЕТ СН'!$F$6-'СЕТ СН'!$F$26</f>
        <v>2089.1906119999999</v>
      </c>
      <c r="U56" s="36">
        <f>SUMIFS(СВЦЭМ!$D$39:$D$782,СВЦЭМ!$A$39:$A$782,$A56,СВЦЭМ!$B$39:$B$782,U$47)+'СЕТ СН'!$F$14+СВЦЭМ!$D$10+'СЕТ СН'!$F$6-'СЕТ СН'!$F$26</f>
        <v>2049.2728432700001</v>
      </c>
      <c r="V56" s="36">
        <f>SUMIFS(СВЦЭМ!$D$39:$D$782,СВЦЭМ!$A$39:$A$782,$A56,СВЦЭМ!$B$39:$B$782,V$47)+'СЕТ СН'!$F$14+СВЦЭМ!$D$10+'СЕТ СН'!$F$6-'СЕТ СН'!$F$26</f>
        <v>2036.6403023100002</v>
      </c>
      <c r="W56" s="36">
        <f>SUMIFS(СВЦЭМ!$D$39:$D$782,СВЦЭМ!$A$39:$A$782,$A56,СВЦЭМ!$B$39:$B$782,W$47)+'СЕТ СН'!$F$14+СВЦЭМ!$D$10+'СЕТ СН'!$F$6-'СЕТ СН'!$F$26</f>
        <v>2044.2778111699999</v>
      </c>
      <c r="X56" s="36">
        <f>SUMIFS(СВЦЭМ!$D$39:$D$782,СВЦЭМ!$A$39:$A$782,$A56,СВЦЭМ!$B$39:$B$782,X$47)+'СЕТ СН'!$F$14+СВЦЭМ!$D$10+'СЕТ СН'!$F$6-'СЕТ СН'!$F$26</f>
        <v>2076.2803152900001</v>
      </c>
      <c r="Y56" s="36">
        <f>SUMIFS(СВЦЭМ!$D$39:$D$782,СВЦЭМ!$A$39:$A$782,$A56,СВЦЭМ!$B$39:$B$782,Y$47)+'СЕТ СН'!$F$14+СВЦЭМ!$D$10+'СЕТ СН'!$F$6-'СЕТ СН'!$F$26</f>
        <v>2100.039624</v>
      </c>
    </row>
    <row r="57" spans="1:25" ht="15.75" x14ac:dyDescent="0.2">
      <c r="A57" s="35">
        <f t="shared" si="1"/>
        <v>44995</v>
      </c>
      <c r="B57" s="36">
        <f>SUMIFS(СВЦЭМ!$D$39:$D$782,СВЦЭМ!$A$39:$A$782,$A57,СВЦЭМ!$B$39:$B$782,B$47)+'СЕТ СН'!$F$14+СВЦЭМ!$D$10+'СЕТ СН'!$F$6-'СЕТ СН'!$F$26</f>
        <v>2160.1719371099998</v>
      </c>
      <c r="C57" s="36">
        <f>SUMIFS(СВЦЭМ!$D$39:$D$782,СВЦЭМ!$A$39:$A$782,$A57,СВЦЭМ!$B$39:$B$782,C$47)+'СЕТ СН'!$F$14+СВЦЭМ!$D$10+'СЕТ СН'!$F$6-'СЕТ СН'!$F$26</f>
        <v>2164.3871449100002</v>
      </c>
      <c r="D57" s="36">
        <f>SUMIFS(СВЦЭМ!$D$39:$D$782,СВЦЭМ!$A$39:$A$782,$A57,СВЦЭМ!$B$39:$B$782,D$47)+'СЕТ СН'!$F$14+СВЦЭМ!$D$10+'СЕТ СН'!$F$6-'СЕТ СН'!$F$26</f>
        <v>2164.9071443500002</v>
      </c>
      <c r="E57" s="36">
        <f>SUMIFS(СВЦЭМ!$D$39:$D$782,СВЦЭМ!$A$39:$A$782,$A57,СВЦЭМ!$B$39:$B$782,E$47)+'СЕТ СН'!$F$14+СВЦЭМ!$D$10+'СЕТ СН'!$F$6-'СЕТ СН'!$F$26</f>
        <v>2182.02054335</v>
      </c>
      <c r="F57" s="36">
        <f>SUMIFS(СВЦЭМ!$D$39:$D$782,СВЦЭМ!$A$39:$A$782,$A57,СВЦЭМ!$B$39:$B$782,F$47)+'СЕТ СН'!$F$14+СВЦЭМ!$D$10+'СЕТ СН'!$F$6-'СЕТ СН'!$F$26</f>
        <v>2188.0859680099998</v>
      </c>
      <c r="G57" s="36">
        <f>SUMIFS(СВЦЭМ!$D$39:$D$782,СВЦЭМ!$A$39:$A$782,$A57,СВЦЭМ!$B$39:$B$782,G$47)+'СЕТ СН'!$F$14+СВЦЭМ!$D$10+'СЕТ СН'!$F$6-'СЕТ СН'!$F$26</f>
        <v>2186.0311704999999</v>
      </c>
      <c r="H57" s="36">
        <f>SUMIFS(СВЦЭМ!$D$39:$D$782,СВЦЭМ!$A$39:$A$782,$A57,СВЦЭМ!$B$39:$B$782,H$47)+'СЕТ СН'!$F$14+СВЦЭМ!$D$10+'СЕТ СН'!$F$6-'СЕТ СН'!$F$26</f>
        <v>2149.4667961599998</v>
      </c>
      <c r="I57" s="36">
        <f>SUMIFS(СВЦЭМ!$D$39:$D$782,СВЦЭМ!$A$39:$A$782,$A57,СВЦЭМ!$B$39:$B$782,I$47)+'СЕТ СН'!$F$14+СВЦЭМ!$D$10+'СЕТ СН'!$F$6-'СЕТ СН'!$F$26</f>
        <v>2089.4933716999999</v>
      </c>
      <c r="J57" s="36">
        <f>SUMIFS(СВЦЭМ!$D$39:$D$782,СВЦЭМ!$A$39:$A$782,$A57,СВЦЭМ!$B$39:$B$782,J$47)+'СЕТ СН'!$F$14+СВЦЭМ!$D$10+'СЕТ СН'!$F$6-'СЕТ СН'!$F$26</f>
        <v>2069.3250340599998</v>
      </c>
      <c r="K57" s="36">
        <f>SUMIFS(СВЦЭМ!$D$39:$D$782,СВЦЭМ!$A$39:$A$782,$A57,СВЦЭМ!$B$39:$B$782,K$47)+'СЕТ СН'!$F$14+СВЦЭМ!$D$10+'СЕТ СН'!$F$6-'СЕТ СН'!$F$26</f>
        <v>2050.4471003600001</v>
      </c>
      <c r="L57" s="36">
        <f>SUMIFS(СВЦЭМ!$D$39:$D$782,СВЦЭМ!$A$39:$A$782,$A57,СВЦЭМ!$B$39:$B$782,L$47)+'СЕТ СН'!$F$14+СВЦЭМ!$D$10+'СЕТ СН'!$F$6-'СЕТ СН'!$F$26</f>
        <v>2051.2276875299999</v>
      </c>
      <c r="M57" s="36">
        <f>SUMIFS(СВЦЭМ!$D$39:$D$782,СВЦЭМ!$A$39:$A$782,$A57,СВЦЭМ!$B$39:$B$782,M$47)+'СЕТ СН'!$F$14+СВЦЭМ!$D$10+'СЕТ СН'!$F$6-'СЕТ СН'!$F$26</f>
        <v>2082.5217264799999</v>
      </c>
      <c r="N57" s="36">
        <f>SUMIFS(СВЦЭМ!$D$39:$D$782,СВЦЭМ!$A$39:$A$782,$A57,СВЦЭМ!$B$39:$B$782,N$47)+'СЕТ СН'!$F$14+СВЦЭМ!$D$10+'СЕТ СН'!$F$6-'СЕТ СН'!$F$26</f>
        <v>2126.2140460099999</v>
      </c>
      <c r="O57" s="36">
        <f>SUMIFS(СВЦЭМ!$D$39:$D$782,СВЦЭМ!$A$39:$A$782,$A57,СВЦЭМ!$B$39:$B$782,O$47)+'СЕТ СН'!$F$14+СВЦЭМ!$D$10+'СЕТ СН'!$F$6-'СЕТ СН'!$F$26</f>
        <v>2163.3453287100001</v>
      </c>
      <c r="P57" s="36">
        <f>SUMIFS(СВЦЭМ!$D$39:$D$782,СВЦЭМ!$A$39:$A$782,$A57,СВЦЭМ!$B$39:$B$782,P$47)+'СЕТ СН'!$F$14+СВЦЭМ!$D$10+'СЕТ СН'!$F$6-'СЕТ СН'!$F$26</f>
        <v>2174.6486652600001</v>
      </c>
      <c r="Q57" s="36">
        <f>SUMIFS(СВЦЭМ!$D$39:$D$782,СВЦЭМ!$A$39:$A$782,$A57,СВЦЭМ!$B$39:$B$782,Q$47)+'СЕТ СН'!$F$14+СВЦЭМ!$D$10+'СЕТ СН'!$F$6-'СЕТ СН'!$F$26</f>
        <v>2169.3244846900002</v>
      </c>
      <c r="R57" s="36">
        <f>SUMIFS(СВЦЭМ!$D$39:$D$782,СВЦЭМ!$A$39:$A$782,$A57,СВЦЭМ!$B$39:$B$782,R$47)+'СЕТ СН'!$F$14+СВЦЭМ!$D$10+'СЕТ СН'!$F$6-'СЕТ СН'!$F$26</f>
        <v>2174.1603954699999</v>
      </c>
      <c r="S57" s="36">
        <f>SUMIFS(СВЦЭМ!$D$39:$D$782,СВЦЭМ!$A$39:$A$782,$A57,СВЦЭМ!$B$39:$B$782,S$47)+'СЕТ СН'!$F$14+СВЦЭМ!$D$10+'СЕТ СН'!$F$6-'СЕТ СН'!$F$26</f>
        <v>2165.7589382900001</v>
      </c>
      <c r="T57" s="36">
        <f>SUMIFS(СВЦЭМ!$D$39:$D$782,СВЦЭМ!$A$39:$A$782,$A57,СВЦЭМ!$B$39:$B$782,T$47)+'СЕТ СН'!$F$14+СВЦЭМ!$D$10+'СЕТ СН'!$F$6-'СЕТ СН'!$F$26</f>
        <v>2129.6578159199998</v>
      </c>
      <c r="U57" s="36">
        <f>SUMIFS(СВЦЭМ!$D$39:$D$782,СВЦЭМ!$A$39:$A$782,$A57,СВЦЭМ!$B$39:$B$782,U$47)+'СЕТ СН'!$F$14+СВЦЭМ!$D$10+'СЕТ СН'!$F$6-'СЕТ СН'!$F$26</f>
        <v>2111.7125794399999</v>
      </c>
      <c r="V57" s="36">
        <f>SUMIFS(СВЦЭМ!$D$39:$D$782,СВЦЭМ!$A$39:$A$782,$A57,СВЦЭМ!$B$39:$B$782,V$47)+'СЕТ СН'!$F$14+СВЦЭМ!$D$10+'СЕТ СН'!$F$6-'СЕТ СН'!$F$26</f>
        <v>2113.85833121</v>
      </c>
      <c r="W57" s="36">
        <f>SUMIFS(СВЦЭМ!$D$39:$D$782,СВЦЭМ!$A$39:$A$782,$A57,СВЦЭМ!$B$39:$B$782,W$47)+'СЕТ СН'!$F$14+СВЦЭМ!$D$10+'СЕТ СН'!$F$6-'СЕТ СН'!$F$26</f>
        <v>2111.5524282599999</v>
      </c>
      <c r="X57" s="36">
        <f>SUMIFS(СВЦЭМ!$D$39:$D$782,СВЦЭМ!$A$39:$A$782,$A57,СВЦЭМ!$B$39:$B$782,X$47)+'СЕТ СН'!$F$14+СВЦЭМ!$D$10+'СЕТ СН'!$F$6-'СЕТ СН'!$F$26</f>
        <v>2144.7380632599998</v>
      </c>
      <c r="Y57" s="36">
        <f>SUMIFS(СВЦЭМ!$D$39:$D$782,СВЦЭМ!$A$39:$A$782,$A57,СВЦЭМ!$B$39:$B$782,Y$47)+'СЕТ СН'!$F$14+СВЦЭМ!$D$10+'СЕТ СН'!$F$6-'СЕТ СН'!$F$26</f>
        <v>2150.1180917799998</v>
      </c>
    </row>
    <row r="58" spans="1:25" ht="15.75" x14ac:dyDescent="0.2">
      <c r="A58" s="35">
        <f t="shared" si="1"/>
        <v>44996</v>
      </c>
      <c r="B58" s="36">
        <f>SUMIFS(СВЦЭМ!$D$39:$D$782,СВЦЭМ!$A$39:$A$782,$A58,СВЦЭМ!$B$39:$B$782,B$47)+'СЕТ СН'!$F$14+СВЦЭМ!$D$10+'СЕТ СН'!$F$6-'СЕТ СН'!$F$26</f>
        <v>2111.0975761599998</v>
      </c>
      <c r="C58" s="36">
        <f>SUMIFS(СВЦЭМ!$D$39:$D$782,СВЦЭМ!$A$39:$A$782,$A58,СВЦЭМ!$B$39:$B$782,C$47)+'СЕТ СН'!$F$14+СВЦЭМ!$D$10+'СЕТ СН'!$F$6-'СЕТ СН'!$F$26</f>
        <v>2167.8647630400001</v>
      </c>
      <c r="D58" s="36">
        <f>SUMIFS(СВЦЭМ!$D$39:$D$782,СВЦЭМ!$A$39:$A$782,$A58,СВЦЭМ!$B$39:$B$782,D$47)+'СЕТ СН'!$F$14+СВЦЭМ!$D$10+'СЕТ СН'!$F$6-'СЕТ СН'!$F$26</f>
        <v>2196.2420081700002</v>
      </c>
      <c r="E58" s="36">
        <f>SUMIFS(СВЦЭМ!$D$39:$D$782,СВЦЭМ!$A$39:$A$782,$A58,СВЦЭМ!$B$39:$B$782,E$47)+'СЕТ СН'!$F$14+СВЦЭМ!$D$10+'СЕТ СН'!$F$6-'СЕТ СН'!$F$26</f>
        <v>2187.4794243299998</v>
      </c>
      <c r="F58" s="36">
        <f>SUMIFS(СВЦЭМ!$D$39:$D$782,СВЦЭМ!$A$39:$A$782,$A58,СВЦЭМ!$B$39:$B$782,F$47)+'СЕТ СН'!$F$14+СВЦЭМ!$D$10+'СЕТ СН'!$F$6-'СЕТ СН'!$F$26</f>
        <v>2182.7306511400002</v>
      </c>
      <c r="G58" s="36">
        <f>SUMIFS(СВЦЭМ!$D$39:$D$782,СВЦЭМ!$A$39:$A$782,$A58,СВЦЭМ!$B$39:$B$782,G$47)+'СЕТ СН'!$F$14+СВЦЭМ!$D$10+'СЕТ СН'!$F$6-'СЕТ СН'!$F$26</f>
        <v>2169.9954355700002</v>
      </c>
      <c r="H58" s="36">
        <f>SUMIFS(СВЦЭМ!$D$39:$D$782,СВЦЭМ!$A$39:$A$782,$A58,СВЦЭМ!$B$39:$B$782,H$47)+'СЕТ СН'!$F$14+СВЦЭМ!$D$10+'СЕТ СН'!$F$6-'СЕТ СН'!$F$26</f>
        <v>2166.75908906</v>
      </c>
      <c r="I58" s="36">
        <f>SUMIFS(СВЦЭМ!$D$39:$D$782,СВЦЭМ!$A$39:$A$782,$A58,СВЦЭМ!$B$39:$B$782,I$47)+'СЕТ СН'!$F$14+СВЦЭМ!$D$10+'СЕТ СН'!$F$6-'СЕТ СН'!$F$26</f>
        <v>2146.5737970099999</v>
      </c>
      <c r="J58" s="36">
        <f>SUMIFS(СВЦЭМ!$D$39:$D$782,СВЦЭМ!$A$39:$A$782,$A58,СВЦЭМ!$B$39:$B$782,J$47)+'СЕТ СН'!$F$14+СВЦЭМ!$D$10+'СЕТ СН'!$F$6-'СЕТ СН'!$F$26</f>
        <v>2072.30221906</v>
      </c>
      <c r="K58" s="36">
        <f>SUMIFS(СВЦЭМ!$D$39:$D$782,СВЦЭМ!$A$39:$A$782,$A58,СВЦЭМ!$B$39:$B$782,K$47)+'СЕТ СН'!$F$14+СВЦЭМ!$D$10+'СЕТ СН'!$F$6-'СЕТ СН'!$F$26</f>
        <v>1963.94495783</v>
      </c>
      <c r="L58" s="36">
        <f>SUMIFS(СВЦЭМ!$D$39:$D$782,СВЦЭМ!$A$39:$A$782,$A58,СВЦЭМ!$B$39:$B$782,L$47)+'СЕТ СН'!$F$14+СВЦЭМ!$D$10+'СЕТ СН'!$F$6-'СЕТ СН'!$F$26</f>
        <v>1951.3006338199998</v>
      </c>
      <c r="M58" s="36">
        <f>SUMIFS(СВЦЭМ!$D$39:$D$782,СВЦЭМ!$A$39:$A$782,$A58,СВЦЭМ!$B$39:$B$782,M$47)+'СЕТ СН'!$F$14+СВЦЭМ!$D$10+'СЕТ СН'!$F$6-'СЕТ СН'!$F$26</f>
        <v>1902.54144167</v>
      </c>
      <c r="N58" s="36">
        <f>SUMIFS(СВЦЭМ!$D$39:$D$782,СВЦЭМ!$A$39:$A$782,$A58,СВЦЭМ!$B$39:$B$782,N$47)+'СЕТ СН'!$F$14+СВЦЭМ!$D$10+'СЕТ СН'!$F$6-'СЕТ СН'!$F$26</f>
        <v>1957.1356332300002</v>
      </c>
      <c r="O58" s="36">
        <f>SUMIFS(СВЦЭМ!$D$39:$D$782,СВЦЭМ!$A$39:$A$782,$A58,СВЦЭМ!$B$39:$B$782,O$47)+'СЕТ СН'!$F$14+СВЦЭМ!$D$10+'СЕТ СН'!$F$6-'СЕТ СН'!$F$26</f>
        <v>2003.3323733100001</v>
      </c>
      <c r="P58" s="36">
        <f>SUMIFS(СВЦЭМ!$D$39:$D$782,СВЦЭМ!$A$39:$A$782,$A58,СВЦЭМ!$B$39:$B$782,P$47)+'СЕТ СН'!$F$14+СВЦЭМ!$D$10+'СЕТ СН'!$F$6-'СЕТ СН'!$F$26</f>
        <v>2027.3969419800001</v>
      </c>
      <c r="Q58" s="36">
        <f>SUMIFS(СВЦЭМ!$D$39:$D$782,СВЦЭМ!$A$39:$A$782,$A58,СВЦЭМ!$B$39:$B$782,Q$47)+'СЕТ СН'!$F$14+СВЦЭМ!$D$10+'СЕТ СН'!$F$6-'СЕТ СН'!$F$26</f>
        <v>2037.2957693799999</v>
      </c>
      <c r="R58" s="36">
        <f>SUMIFS(СВЦЭМ!$D$39:$D$782,СВЦЭМ!$A$39:$A$782,$A58,СВЦЭМ!$B$39:$B$782,R$47)+'СЕТ СН'!$F$14+СВЦЭМ!$D$10+'СЕТ СН'!$F$6-'СЕТ СН'!$F$26</f>
        <v>2047.2010127099998</v>
      </c>
      <c r="S58" s="36">
        <f>SUMIFS(СВЦЭМ!$D$39:$D$782,СВЦЭМ!$A$39:$A$782,$A58,СВЦЭМ!$B$39:$B$782,S$47)+'СЕТ СН'!$F$14+СВЦЭМ!$D$10+'СЕТ СН'!$F$6-'СЕТ СН'!$F$26</f>
        <v>2041.8676976100001</v>
      </c>
      <c r="T58" s="36">
        <f>SUMIFS(СВЦЭМ!$D$39:$D$782,СВЦЭМ!$A$39:$A$782,$A58,СВЦЭМ!$B$39:$B$782,T$47)+'СЕТ СН'!$F$14+СВЦЭМ!$D$10+'СЕТ СН'!$F$6-'СЕТ СН'!$F$26</f>
        <v>2015.2883163699998</v>
      </c>
      <c r="U58" s="36">
        <f>SUMIFS(СВЦЭМ!$D$39:$D$782,СВЦЭМ!$A$39:$A$782,$A58,СВЦЭМ!$B$39:$B$782,U$47)+'СЕТ СН'!$F$14+СВЦЭМ!$D$10+'СЕТ СН'!$F$6-'СЕТ СН'!$F$26</f>
        <v>1989.7425929299998</v>
      </c>
      <c r="V58" s="36">
        <f>SUMIFS(СВЦЭМ!$D$39:$D$782,СВЦЭМ!$A$39:$A$782,$A58,СВЦЭМ!$B$39:$B$782,V$47)+'СЕТ СН'!$F$14+СВЦЭМ!$D$10+'СЕТ СН'!$F$6-'СЕТ СН'!$F$26</f>
        <v>1974.9213253600001</v>
      </c>
      <c r="W58" s="36">
        <f>SUMIFS(СВЦЭМ!$D$39:$D$782,СВЦЭМ!$A$39:$A$782,$A58,СВЦЭМ!$B$39:$B$782,W$47)+'СЕТ СН'!$F$14+СВЦЭМ!$D$10+'СЕТ СН'!$F$6-'СЕТ СН'!$F$26</f>
        <v>1985.6959827300002</v>
      </c>
      <c r="X58" s="36">
        <f>SUMIFS(СВЦЭМ!$D$39:$D$782,СВЦЭМ!$A$39:$A$782,$A58,СВЦЭМ!$B$39:$B$782,X$47)+'СЕТ СН'!$F$14+СВЦЭМ!$D$10+'СЕТ СН'!$F$6-'СЕТ СН'!$F$26</f>
        <v>2027.2059599700001</v>
      </c>
      <c r="Y58" s="36">
        <f>SUMIFS(СВЦЭМ!$D$39:$D$782,СВЦЭМ!$A$39:$A$782,$A58,СВЦЭМ!$B$39:$B$782,Y$47)+'СЕТ СН'!$F$14+СВЦЭМ!$D$10+'СЕТ СН'!$F$6-'СЕТ СН'!$F$26</f>
        <v>2073.9101024000001</v>
      </c>
    </row>
    <row r="59" spans="1:25" ht="15.75" x14ac:dyDescent="0.2">
      <c r="A59" s="35">
        <f t="shared" si="1"/>
        <v>44997</v>
      </c>
      <c r="B59" s="36">
        <f>SUMIFS(СВЦЭМ!$D$39:$D$782,СВЦЭМ!$A$39:$A$782,$A59,СВЦЭМ!$B$39:$B$782,B$47)+'СЕТ СН'!$F$14+СВЦЭМ!$D$10+'СЕТ СН'!$F$6-'СЕТ СН'!$F$26</f>
        <v>2123.49627246</v>
      </c>
      <c r="C59" s="36">
        <f>SUMIFS(СВЦЭМ!$D$39:$D$782,СВЦЭМ!$A$39:$A$782,$A59,СВЦЭМ!$B$39:$B$782,C$47)+'СЕТ СН'!$F$14+СВЦЭМ!$D$10+'СЕТ СН'!$F$6-'СЕТ СН'!$F$26</f>
        <v>2184.6133002799997</v>
      </c>
      <c r="D59" s="36">
        <f>SUMIFS(СВЦЭМ!$D$39:$D$782,СВЦЭМ!$A$39:$A$782,$A59,СВЦЭМ!$B$39:$B$782,D$47)+'СЕТ СН'!$F$14+СВЦЭМ!$D$10+'СЕТ СН'!$F$6-'СЕТ СН'!$F$26</f>
        <v>2215.2594206499998</v>
      </c>
      <c r="E59" s="36">
        <f>SUMIFS(СВЦЭМ!$D$39:$D$782,СВЦЭМ!$A$39:$A$782,$A59,СВЦЭМ!$B$39:$B$782,E$47)+'СЕТ СН'!$F$14+СВЦЭМ!$D$10+'СЕТ СН'!$F$6-'СЕТ СН'!$F$26</f>
        <v>2204.79252434</v>
      </c>
      <c r="F59" s="36">
        <f>SUMIFS(СВЦЭМ!$D$39:$D$782,СВЦЭМ!$A$39:$A$782,$A59,СВЦЭМ!$B$39:$B$782,F$47)+'СЕТ СН'!$F$14+СВЦЭМ!$D$10+'СЕТ СН'!$F$6-'СЕТ СН'!$F$26</f>
        <v>2207.94757291</v>
      </c>
      <c r="G59" s="36">
        <f>SUMIFS(СВЦЭМ!$D$39:$D$782,СВЦЭМ!$A$39:$A$782,$A59,СВЦЭМ!$B$39:$B$782,G$47)+'СЕТ СН'!$F$14+СВЦЭМ!$D$10+'СЕТ СН'!$F$6-'СЕТ СН'!$F$26</f>
        <v>2202.14077486</v>
      </c>
      <c r="H59" s="36">
        <f>SUMIFS(СВЦЭМ!$D$39:$D$782,СВЦЭМ!$A$39:$A$782,$A59,СВЦЭМ!$B$39:$B$782,H$47)+'СЕТ СН'!$F$14+СВЦЭМ!$D$10+'СЕТ СН'!$F$6-'СЕТ СН'!$F$26</f>
        <v>2188.6937878899998</v>
      </c>
      <c r="I59" s="36">
        <f>SUMIFS(СВЦЭМ!$D$39:$D$782,СВЦЭМ!$A$39:$A$782,$A59,СВЦЭМ!$B$39:$B$782,I$47)+'СЕТ СН'!$F$14+СВЦЭМ!$D$10+'СЕТ СН'!$F$6-'СЕТ СН'!$F$26</f>
        <v>2152.7777580399998</v>
      </c>
      <c r="J59" s="36">
        <f>SUMIFS(СВЦЭМ!$D$39:$D$782,СВЦЭМ!$A$39:$A$782,$A59,СВЦЭМ!$B$39:$B$782,J$47)+'СЕТ СН'!$F$14+СВЦЭМ!$D$10+'СЕТ СН'!$F$6-'СЕТ СН'!$F$26</f>
        <v>2125.6967900499999</v>
      </c>
      <c r="K59" s="36">
        <f>SUMIFS(СВЦЭМ!$D$39:$D$782,СВЦЭМ!$A$39:$A$782,$A59,СВЦЭМ!$B$39:$B$782,K$47)+'СЕТ СН'!$F$14+СВЦЭМ!$D$10+'СЕТ СН'!$F$6-'СЕТ СН'!$F$26</f>
        <v>2049.0934636100001</v>
      </c>
      <c r="L59" s="36">
        <f>SUMIFS(СВЦЭМ!$D$39:$D$782,СВЦЭМ!$A$39:$A$782,$A59,СВЦЭМ!$B$39:$B$782,L$47)+'СЕТ СН'!$F$14+СВЦЭМ!$D$10+'СЕТ СН'!$F$6-'СЕТ СН'!$F$26</f>
        <v>2021.0685946399999</v>
      </c>
      <c r="M59" s="36">
        <f>SUMIFS(СВЦЭМ!$D$39:$D$782,СВЦЭМ!$A$39:$A$782,$A59,СВЦЭМ!$B$39:$B$782,M$47)+'СЕТ СН'!$F$14+СВЦЭМ!$D$10+'СЕТ СН'!$F$6-'СЕТ СН'!$F$26</f>
        <v>2022.5886455</v>
      </c>
      <c r="N59" s="36">
        <f>SUMIFS(СВЦЭМ!$D$39:$D$782,СВЦЭМ!$A$39:$A$782,$A59,СВЦЭМ!$B$39:$B$782,N$47)+'СЕТ СН'!$F$14+СВЦЭМ!$D$10+'СЕТ СН'!$F$6-'СЕТ СН'!$F$26</f>
        <v>2050.4876484199999</v>
      </c>
      <c r="O59" s="36">
        <f>SUMIFS(СВЦЭМ!$D$39:$D$782,СВЦЭМ!$A$39:$A$782,$A59,СВЦЭМ!$B$39:$B$782,O$47)+'СЕТ СН'!$F$14+СВЦЭМ!$D$10+'СЕТ СН'!$F$6-'СЕТ СН'!$F$26</f>
        <v>2076.5714119300001</v>
      </c>
      <c r="P59" s="36">
        <f>SUMIFS(СВЦЭМ!$D$39:$D$782,СВЦЭМ!$A$39:$A$782,$A59,СВЦЭМ!$B$39:$B$782,P$47)+'СЕТ СН'!$F$14+СВЦЭМ!$D$10+'СЕТ СН'!$F$6-'СЕТ СН'!$F$26</f>
        <v>2094.0813901799997</v>
      </c>
      <c r="Q59" s="36">
        <f>SUMIFS(СВЦЭМ!$D$39:$D$782,СВЦЭМ!$A$39:$A$782,$A59,СВЦЭМ!$B$39:$B$782,Q$47)+'СЕТ СН'!$F$14+СВЦЭМ!$D$10+'СЕТ СН'!$F$6-'СЕТ СН'!$F$26</f>
        <v>2105.6592725300002</v>
      </c>
      <c r="R59" s="36">
        <f>SUMIFS(СВЦЭМ!$D$39:$D$782,СВЦЭМ!$A$39:$A$782,$A59,СВЦЭМ!$B$39:$B$782,R$47)+'СЕТ СН'!$F$14+СВЦЭМ!$D$10+'СЕТ СН'!$F$6-'СЕТ СН'!$F$26</f>
        <v>2101.64636225</v>
      </c>
      <c r="S59" s="36">
        <f>SUMIFS(СВЦЭМ!$D$39:$D$782,СВЦЭМ!$A$39:$A$782,$A59,СВЦЭМ!$B$39:$B$782,S$47)+'СЕТ СН'!$F$14+СВЦЭМ!$D$10+'СЕТ СН'!$F$6-'СЕТ СН'!$F$26</f>
        <v>2081.9771729300001</v>
      </c>
      <c r="T59" s="36">
        <f>SUMIFS(СВЦЭМ!$D$39:$D$782,СВЦЭМ!$A$39:$A$782,$A59,СВЦЭМ!$B$39:$B$782,T$47)+'СЕТ СН'!$F$14+СВЦЭМ!$D$10+'СЕТ СН'!$F$6-'СЕТ СН'!$F$26</f>
        <v>2055.5978069299999</v>
      </c>
      <c r="U59" s="36">
        <f>SUMIFS(СВЦЭМ!$D$39:$D$782,СВЦЭМ!$A$39:$A$782,$A59,СВЦЭМ!$B$39:$B$782,U$47)+'СЕТ СН'!$F$14+СВЦЭМ!$D$10+'СЕТ СН'!$F$6-'СЕТ СН'!$F$26</f>
        <v>2032.3821292600001</v>
      </c>
      <c r="V59" s="36">
        <f>SUMIFS(СВЦЭМ!$D$39:$D$782,СВЦЭМ!$A$39:$A$782,$A59,СВЦЭМ!$B$39:$B$782,V$47)+'СЕТ СН'!$F$14+СВЦЭМ!$D$10+'СЕТ СН'!$F$6-'СЕТ СН'!$F$26</f>
        <v>2064.22692843</v>
      </c>
      <c r="W59" s="36">
        <f>SUMIFS(СВЦЭМ!$D$39:$D$782,СВЦЭМ!$A$39:$A$782,$A59,СВЦЭМ!$B$39:$B$782,W$47)+'СЕТ СН'!$F$14+СВЦЭМ!$D$10+'СЕТ СН'!$F$6-'СЕТ СН'!$F$26</f>
        <v>2070.0333187800002</v>
      </c>
      <c r="X59" s="36">
        <f>SUMIFS(СВЦЭМ!$D$39:$D$782,СВЦЭМ!$A$39:$A$782,$A59,СВЦЭМ!$B$39:$B$782,X$47)+'СЕТ СН'!$F$14+СВЦЭМ!$D$10+'СЕТ СН'!$F$6-'СЕТ СН'!$F$26</f>
        <v>2112.1524380599999</v>
      </c>
      <c r="Y59" s="36">
        <f>SUMIFS(СВЦЭМ!$D$39:$D$782,СВЦЭМ!$A$39:$A$782,$A59,СВЦЭМ!$B$39:$B$782,Y$47)+'СЕТ СН'!$F$14+СВЦЭМ!$D$10+'СЕТ СН'!$F$6-'СЕТ СН'!$F$26</f>
        <v>2142.87125909</v>
      </c>
    </row>
    <row r="60" spans="1:25" ht="15.75" x14ac:dyDescent="0.2">
      <c r="A60" s="35">
        <f t="shared" si="1"/>
        <v>44998</v>
      </c>
      <c r="B60" s="36">
        <f>SUMIFS(СВЦЭМ!$D$39:$D$782,СВЦЭМ!$A$39:$A$782,$A60,СВЦЭМ!$B$39:$B$782,B$47)+'СЕТ СН'!$F$14+СВЦЭМ!$D$10+'СЕТ СН'!$F$6-'СЕТ СН'!$F$26</f>
        <v>2139.4485395199999</v>
      </c>
      <c r="C60" s="36">
        <f>SUMIFS(СВЦЭМ!$D$39:$D$782,СВЦЭМ!$A$39:$A$782,$A60,СВЦЭМ!$B$39:$B$782,C$47)+'СЕТ СН'!$F$14+СВЦЭМ!$D$10+'СЕТ СН'!$F$6-'СЕТ СН'!$F$26</f>
        <v>2176.5888797299999</v>
      </c>
      <c r="D60" s="36">
        <f>SUMIFS(СВЦЭМ!$D$39:$D$782,СВЦЭМ!$A$39:$A$782,$A60,СВЦЭМ!$B$39:$B$782,D$47)+'СЕТ СН'!$F$14+СВЦЭМ!$D$10+'СЕТ СН'!$F$6-'СЕТ СН'!$F$26</f>
        <v>2212.0302250700001</v>
      </c>
      <c r="E60" s="36">
        <f>SUMIFS(СВЦЭМ!$D$39:$D$782,СВЦЭМ!$A$39:$A$782,$A60,СВЦЭМ!$B$39:$B$782,E$47)+'СЕТ СН'!$F$14+СВЦЭМ!$D$10+'СЕТ СН'!$F$6-'СЕТ СН'!$F$26</f>
        <v>2213.6898752399998</v>
      </c>
      <c r="F60" s="36">
        <f>SUMIFS(СВЦЭМ!$D$39:$D$782,СВЦЭМ!$A$39:$A$782,$A60,СВЦЭМ!$B$39:$B$782,F$47)+'СЕТ СН'!$F$14+СВЦЭМ!$D$10+'СЕТ СН'!$F$6-'СЕТ СН'!$F$26</f>
        <v>2227.2825675999998</v>
      </c>
      <c r="G60" s="36">
        <f>SUMIFS(СВЦЭМ!$D$39:$D$782,СВЦЭМ!$A$39:$A$782,$A60,СВЦЭМ!$B$39:$B$782,G$47)+'СЕТ СН'!$F$14+СВЦЭМ!$D$10+'СЕТ СН'!$F$6-'СЕТ СН'!$F$26</f>
        <v>2202.4981702999999</v>
      </c>
      <c r="H60" s="36">
        <f>SUMIFS(СВЦЭМ!$D$39:$D$782,СВЦЭМ!$A$39:$A$782,$A60,СВЦЭМ!$B$39:$B$782,H$47)+'СЕТ СН'!$F$14+СВЦЭМ!$D$10+'СЕТ СН'!$F$6-'СЕТ СН'!$F$26</f>
        <v>2158.7935425599999</v>
      </c>
      <c r="I60" s="36">
        <f>SUMIFS(СВЦЭМ!$D$39:$D$782,СВЦЭМ!$A$39:$A$782,$A60,СВЦЭМ!$B$39:$B$782,I$47)+'СЕТ СН'!$F$14+СВЦЭМ!$D$10+'СЕТ СН'!$F$6-'СЕТ СН'!$F$26</f>
        <v>2121.6887884500002</v>
      </c>
      <c r="J60" s="36">
        <f>SUMIFS(СВЦЭМ!$D$39:$D$782,СВЦЭМ!$A$39:$A$782,$A60,СВЦЭМ!$B$39:$B$782,J$47)+'СЕТ СН'!$F$14+СВЦЭМ!$D$10+'СЕТ СН'!$F$6-'СЕТ СН'!$F$26</f>
        <v>2121.4268781699998</v>
      </c>
      <c r="K60" s="36">
        <f>SUMIFS(СВЦЭМ!$D$39:$D$782,СВЦЭМ!$A$39:$A$782,$A60,СВЦЭМ!$B$39:$B$782,K$47)+'СЕТ СН'!$F$14+СВЦЭМ!$D$10+'СЕТ СН'!$F$6-'СЕТ СН'!$F$26</f>
        <v>2078.7159030399998</v>
      </c>
      <c r="L60" s="36">
        <f>SUMIFS(СВЦЭМ!$D$39:$D$782,СВЦЭМ!$A$39:$A$782,$A60,СВЦЭМ!$B$39:$B$782,L$47)+'СЕТ СН'!$F$14+СВЦЭМ!$D$10+'СЕТ СН'!$F$6-'СЕТ СН'!$F$26</f>
        <v>2084.7780564099999</v>
      </c>
      <c r="M60" s="36">
        <f>SUMIFS(СВЦЭМ!$D$39:$D$782,СВЦЭМ!$A$39:$A$782,$A60,СВЦЭМ!$B$39:$B$782,M$47)+'СЕТ СН'!$F$14+СВЦЭМ!$D$10+'СЕТ СН'!$F$6-'СЕТ СН'!$F$26</f>
        <v>2087.6691806899998</v>
      </c>
      <c r="N60" s="36">
        <f>SUMIFS(СВЦЭМ!$D$39:$D$782,СВЦЭМ!$A$39:$A$782,$A60,СВЦЭМ!$B$39:$B$782,N$47)+'СЕТ СН'!$F$14+СВЦЭМ!$D$10+'СЕТ СН'!$F$6-'СЕТ СН'!$F$26</f>
        <v>2110.6384446100001</v>
      </c>
      <c r="O60" s="36">
        <f>SUMIFS(СВЦЭМ!$D$39:$D$782,СВЦЭМ!$A$39:$A$782,$A60,СВЦЭМ!$B$39:$B$782,O$47)+'СЕТ СН'!$F$14+СВЦЭМ!$D$10+'СЕТ СН'!$F$6-'СЕТ СН'!$F$26</f>
        <v>2134.0877361500002</v>
      </c>
      <c r="P60" s="36">
        <f>SUMIFS(СВЦЭМ!$D$39:$D$782,СВЦЭМ!$A$39:$A$782,$A60,СВЦЭМ!$B$39:$B$782,P$47)+'СЕТ СН'!$F$14+СВЦЭМ!$D$10+'СЕТ СН'!$F$6-'СЕТ СН'!$F$26</f>
        <v>2138.0435041999999</v>
      </c>
      <c r="Q60" s="36">
        <f>SUMIFS(СВЦЭМ!$D$39:$D$782,СВЦЭМ!$A$39:$A$782,$A60,СВЦЭМ!$B$39:$B$782,Q$47)+'СЕТ СН'!$F$14+СВЦЭМ!$D$10+'СЕТ СН'!$F$6-'СЕТ СН'!$F$26</f>
        <v>2134.3713548800001</v>
      </c>
      <c r="R60" s="36">
        <f>SUMIFS(СВЦЭМ!$D$39:$D$782,СВЦЭМ!$A$39:$A$782,$A60,СВЦЭМ!$B$39:$B$782,R$47)+'СЕТ СН'!$F$14+СВЦЭМ!$D$10+'СЕТ СН'!$F$6-'СЕТ СН'!$F$26</f>
        <v>2137.2427599399998</v>
      </c>
      <c r="S60" s="36">
        <f>SUMIFS(СВЦЭМ!$D$39:$D$782,СВЦЭМ!$A$39:$A$782,$A60,СВЦЭМ!$B$39:$B$782,S$47)+'СЕТ СН'!$F$14+СВЦЭМ!$D$10+'СЕТ СН'!$F$6-'СЕТ СН'!$F$26</f>
        <v>2131.1573121699998</v>
      </c>
      <c r="T60" s="36">
        <f>SUMIFS(СВЦЭМ!$D$39:$D$782,СВЦЭМ!$A$39:$A$782,$A60,СВЦЭМ!$B$39:$B$782,T$47)+'СЕТ СН'!$F$14+СВЦЭМ!$D$10+'СЕТ СН'!$F$6-'СЕТ СН'!$F$26</f>
        <v>2109.1676683800001</v>
      </c>
      <c r="U60" s="36">
        <f>SUMIFS(СВЦЭМ!$D$39:$D$782,СВЦЭМ!$A$39:$A$782,$A60,СВЦЭМ!$B$39:$B$782,U$47)+'СЕТ СН'!$F$14+СВЦЭМ!$D$10+'СЕТ СН'!$F$6-'СЕТ СН'!$F$26</f>
        <v>2081.10556305</v>
      </c>
      <c r="V60" s="36">
        <f>SUMIFS(СВЦЭМ!$D$39:$D$782,СВЦЭМ!$A$39:$A$782,$A60,СВЦЭМ!$B$39:$B$782,V$47)+'СЕТ СН'!$F$14+СВЦЭМ!$D$10+'СЕТ СН'!$F$6-'СЕТ СН'!$F$26</f>
        <v>2078.47516391</v>
      </c>
      <c r="W60" s="36">
        <f>SUMIFS(СВЦЭМ!$D$39:$D$782,СВЦЭМ!$A$39:$A$782,$A60,СВЦЭМ!$B$39:$B$782,W$47)+'СЕТ СН'!$F$14+СВЦЭМ!$D$10+'СЕТ СН'!$F$6-'СЕТ СН'!$F$26</f>
        <v>2075.7561590800001</v>
      </c>
      <c r="X60" s="36">
        <f>SUMIFS(СВЦЭМ!$D$39:$D$782,СВЦЭМ!$A$39:$A$782,$A60,СВЦЭМ!$B$39:$B$782,X$47)+'СЕТ СН'!$F$14+СВЦЭМ!$D$10+'СЕТ СН'!$F$6-'СЕТ СН'!$F$26</f>
        <v>2121.4812897100001</v>
      </c>
      <c r="Y60" s="36">
        <f>SUMIFS(СВЦЭМ!$D$39:$D$782,СВЦЭМ!$A$39:$A$782,$A60,СВЦЭМ!$B$39:$B$782,Y$47)+'СЕТ СН'!$F$14+СВЦЭМ!$D$10+'СЕТ СН'!$F$6-'СЕТ СН'!$F$26</f>
        <v>2115.1368262999999</v>
      </c>
    </row>
    <row r="61" spans="1:25" ht="15.75" x14ac:dyDescent="0.2">
      <c r="A61" s="35">
        <f t="shared" si="1"/>
        <v>44999</v>
      </c>
      <c r="B61" s="36">
        <f>SUMIFS(СВЦЭМ!$D$39:$D$782,СВЦЭМ!$A$39:$A$782,$A61,СВЦЭМ!$B$39:$B$782,B$47)+'СЕТ СН'!$F$14+СВЦЭМ!$D$10+'СЕТ СН'!$F$6-'СЕТ СН'!$F$26</f>
        <v>2200.9540029199998</v>
      </c>
      <c r="C61" s="36">
        <f>SUMIFS(СВЦЭМ!$D$39:$D$782,СВЦЭМ!$A$39:$A$782,$A61,СВЦЭМ!$B$39:$B$782,C$47)+'СЕТ СН'!$F$14+СВЦЭМ!$D$10+'СЕТ СН'!$F$6-'СЕТ СН'!$F$26</f>
        <v>2263.6729438599996</v>
      </c>
      <c r="D61" s="36">
        <f>SUMIFS(СВЦЭМ!$D$39:$D$782,СВЦЭМ!$A$39:$A$782,$A61,СВЦЭМ!$B$39:$B$782,D$47)+'СЕТ СН'!$F$14+СВЦЭМ!$D$10+'СЕТ СН'!$F$6-'СЕТ СН'!$F$26</f>
        <v>2302.12592356</v>
      </c>
      <c r="E61" s="36">
        <f>SUMIFS(СВЦЭМ!$D$39:$D$782,СВЦЭМ!$A$39:$A$782,$A61,СВЦЭМ!$B$39:$B$782,E$47)+'СЕТ СН'!$F$14+СВЦЭМ!$D$10+'СЕТ СН'!$F$6-'СЕТ СН'!$F$26</f>
        <v>2308.0351985699999</v>
      </c>
      <c r="F61" s="36">
        <f>SUMIFS(СВЦЭМ!$D$39:$D$782,СВЦЭМ!$A$39:$A$782,$A61,СВЦЭМ!$B$39:$B$782,F$47)+'СЕТ СН'!$F$14+СВЦЭМ!$D$10+'СЕТ СН'!$F$6-'СЕТ СН'!$F$26</f>
        <v>2305.6213176199999</v>
      </c>
      <c r="G61" s="36">
        <f>SUMIFS(СВЦЭМ!$D$39:$D$782,СВЦЭМ!$A$39:$A$782,$A61,СВЦЭМ!$B$39:$B$782,G$47)+'СЕТ СН'!$F$14+СВЦЭМ!$D$10+'СЕТ СН'!$F$6-'СЕТ СН'!$F$26</f>
        <v>2291.4048506999998</v>
      </c>
      <c r="H61" s="36">
        <f>SUMIFS(СВЦЭМ!$D$39:$D$782,СВЦЭМ!$A$39:$A$782,$A61,СВЦЭМ!$B$39:$B$782,H$47)+'СЕТ СН'!$F$14+СВЦЭМ!$D$10+'СЕТ СН'!$F$6-'СЕТ СН'!$F$26</f>
        <v>2224.0718539499999</v>
      </c>
      <c r="I61" s="36">
        <f>SUMIFS(СВЦЭМ!$D$39:$D$782,СВЦЭМ!$A$39:$A$782,$A61,СВЦЭМ!$B$39:$B$782,I$47)+'СЕТ СН'!$F$14+СВЦЭМ!$D$10+'СЕТ СН'!$F$6-'СЕТ СН'!$F$26</f>
        <v>2151.6910031100001</v>
      </c>
      <c r="J61" s="36">
        <f>SUMIFS(СВЦЭМ!$D$39:$D$782,СВЦЭМ!$A$39:$A$782,$A61,СВЦЭМ!$B$39:$B$782,J$47)+'СЕТ СН'!$F$14+СВЦЭМ!$D$10+'СЕТ СН'!$F$6-'СЕТ СН'!$F$26</f>
        <v>2156.3547723199999</v>
      </c>
      <c r="K61" s="36">
        <f>SUMIFS(СВЦЭМ!$D$39:$D$782,СВЦЭМ!$A$39:$A$782,$A61,СВЦЭМ!$B$39:$B$782,K$47)+'СЕТ СН'!$F$14+СВЦЭМ!$D$10+'СЕТ СН'!$F$6-'СЕТ СН'!$F$26</f>
        <v>2114.4232026</v>
      </c>
      <c r="L61" s="36">
        <f>SUMIFS(СВЦЭМ!$D$39:$D$782,СВЦЭМ!$A$39:$A$782,$A61,СВЦЭМ!$B$39:$B$782,L$47)+'СЕТ СН'!$F$14+СВЦЭМ!$D$10+'СЕТ СН'!$F$6-'СЕТ СН'!$F$26</f>
        <v>2103.5846079799999</v>
      </c>
      <c r="M61" s="36">
        <f>SUMIFS(СВЦЭМ!$D$39:$D$782,СВЦЭМ!$A$39:$A$782,$A61,СВЦЭМ!$B$39:$B$782,M$47)+'СЕТ СН'!$F$14+СВЦЭМ!$D$10+'СЕТ СН'!$F$6-'СЕТ СН'!$F$26</f>
        <v>2075.57891032</v>
      </c>
      <c r="N61" s="36">
        <f>SUMIFS(СВЦЭМ!$D$39:$D$782,СВЦЭМ!$A$39:$A$782,$A61,СВЦЭМ!$B$39:$B$782,N$47)+'СЕТ СН'!$F$14+СВЦЭМ!$D$10+'СЕТ СН'!$F$6-'СЕТ СН'!$F$26</f>
        <v>2110.2234099299999</v>
      </c>
      <c r="O61" s="36">
        <f>SUMIFS(СВЦЭМ!$D$39:$D$782,СВЦЭМ!$A$39:$A$782,$A61,СВЦЭМ!$B$39:$B$782,O$47)+'СЕТ СН'!$F$14+СВЦЭМ!$D$10+'СЕТ СН'!$F$6-'СЕТ СН'!$F$26</f>
        <v>2142.5221885699998</v>
      </c>
      <c r="P61" s="36">
        <f>SUMIFS(СВЦЭМ!$D$39:$D$782,СВЦЭМ!$A$39:$A$782,$A61,СВЦЭМ!$B$39:$B$782,P$47)+'СЕТ СН'!$F$14+СВЦЭМ!$D$10+'СЕТ СН'!$F$6-'СЕТ СН'!$F$26</f>
        <v>2149.0535953399999</v>
      </c>
      <c r="Q61" s="36">
        <f>SUMIFS(СВЦЭМ!$D$39:$D$782,СВЦЭМ!$A$39:$A$782,$A61,СВЦЭМ!$B$39:$B$782,Q$47)+'СЕТ СН'!$F$14+СВЦЭМ!$D$10+'СЕТ СН'!$F$6-'СЕТ СН'!$F$26</f>
        <v>2157.6422465800001</v>
      </c>
      <c r="R61" s="36">
        <f>SUMIFS(СВЦЭМ!$D$39:$D$782,СВЦЭМ!$A$39:$A$782,$A61,СВЦЭМ!$B$39:$B$782,R$47)+'СЕТ СН'!$F$14+СВЦЭМ!$D$10+'СЕТ СН'!$F$6-'СЕТ СН'!$F$26</f>
        <v>2145.7871960799998</v>
      </c>
      <c r="S61" s="36">
        <f>SUMIFS(СВЦЭМ!$D$39:$D$782,СВЦЭМ!$A$39:$A$782,$A61,СВЦЭМ!$B$39:$B$782,S$47)+'СЕТ СН'!$F$14+СВЦЭМ!$D$10+'СЕТ СН'!$F$6-'СЕТ СН'!$F$26</f>
        <v>2121.9675410499999</v>
      </c>
      <c r="T61" s="36">
        <f>SUMIFS(СВЦЭМ!$D$39:$D$782,СВЦЭМ!$A$39:$A$782,$A61,СВЦЭМ!$B$39:$B$782,T$47)+'СЕТ СН'!$F$14+СВЦЭМ!$D$10+'СЕТ СН'!$F$6-'СЕТ СН'!$F$26</f>
        <v>2104.3200550500001</v>
      </c>
      <c r="U61" s="36">
        <f>SUMIFS(СВЦЭМ!$D$39:$D$782,СВЦЭМ!$A$39:$A$782,$A61,СВЦЭМ!$B$39:$B$782,U$47)+'СЕТ СН'!$F$14+СВЦЭМ!$D$10+'СЕТ СН'!$F$6-'СЕТ СН'!$F$26</f>
        <v>2073.89690866</v>
      </c>
      <c r="V61" s="36">
        <f>SUMIFS(СВЦЭМ!$D$39:$D$782,СВЦЭМ!$A$39:$A$782,$A61,СВЦЭМ!$B$39:$B$782,V$47)+'СЕТ СН'!$F$14+СВЦЭМ!$D$10+'СЕТ СН'!$F$6-'СЕТ СН'!$F$26</f>
        <v>2093.7926605900002</v>
      </c>
      <c r="W61" s="36">
        <f>SUMIFS(СВЦЭМ!$D$39:$D$782,СВЦЭМ!$A$39:$A$782,$A61,СВЦЭМ!$B$39:$B$782,W$47)+'СЕТ СН'!$F$14+СВЦЭМ!$D$10+'СЕТ СН'!$F$6-'СЕТ СН'!$F$26</f>
        <v>2111.7930685599999</v>
      </c>
      <c r="X61" s="36">
        <f>SUMIFS(СВЦЭМ!$D$39:$D$782,СВЦЭМ!$A$39:$A$782,$A61,СВЦЭМ!$B$39:$B$782,X$47)+'СЕТ СН'!$F$14+СВЦЭМ!$D$10+'СЕТ СН'!$F$6-'СЕТ СН'!$F$26</f>
        <v>2152.9862784000002</v>
      </c>
      <c r="Y61" s="36">
        <f>SUMIFS(СВЦЭМ!$D$39:$D$782,СВЦЭМ!$A$39:$A$782,$A61,СВЦЭМ!$B$39:$B$782,Y$47)+'СЕТ СН'!$F$14+СВЦЭМ!$D$10+'СЕТ СН'!$F$6-'СЕТ СН'!$F$26</f>
        <v>2161.9873807099998</v>
      </c>
    </row>
    <row r="62" spans="1:25" ht="15.75" x14ac:dyDescent="0.2">
      <c r="A62" s="35">
        <f t="shared" si="1"/>
        <v>45000</v>
      </c>
      <c r="B62" s="36">
        <f>SUMIFS(СВЦЭМ!$D$39:$D$782,СВЦЭМ!$A$39:$A$782,$A62,СВЦЭМ!$B$39:$B$782,B$47)+'СЕТ СН'!$F$14+СВЦЭМ!$D$10+'СЕТ СН'!$F$6-'СЕТ СН'!$F$26</f>
        <v>2188.36181321</v>
      </c>
      <c r="C62" s="36">
        <f>SUMIFS(СВЦЭМ!$D$39:$D$782,СВЦЭМ!$A$39:$A$782,$A62,СВЦЭМ!$B$39:$B$782,C$47)+'СЕТ СН'!$F$14+СВЦЭМ!$D$10+'СЕТ СН'!$F$6-'СЕТ СН'!$F$26</f>
        <v>2248.5649330799997</v>
      </c>
      <c r="D62" s="36">
        <f>SUMIFS(СВЦЭМ!$D$39:$D$782,СВЦЭМ!$A$39:$A$782,$A62,СВЦЭМ!$B$39:$B$782,D$47)+'СЕТ СН'!$F$14+СВЦЭМ!$D$10+'СЕТ СН'!$F$6-'СЕТ СН'!$F$26</f>
        <v>2283.2946443000001</v>
      </c>
      <c r="E62" s="36">
        <f>SUMIFS(СВЦЭМ!$D$39:$D$782,СВЦЭМ!$A$39:$A$782,$A62,СВЦЭМ!$B$39:$B$782,E$47)+'СЕТ СН'!$F$14+СВЦЭМ!$D$10+'СЕТ СН'!$F$6-'СЕТ СН'!$F$26</f>
        <v>2290.87093577</v>
      </c>
      <c r="F62" s="36">
        <f>SUMIFS(СВЦЭМ!$D$39:$D$782,СВЦЭМ!$A$39:$A$782,$A62,СВЦЭМ!$B$39:$B$782,F$47)+'СЕТ СН'!$F$14+СВЦЭМ!$D$10+'СЕТ СН'!$F$6-'СЕТ СН'!$F$26</f>
        <v>2292.11875637</v>
      </c>
      <c r="G62" s="36">
        <f>SUMIFS(СВЦЭМ!$D$39:$D$782,СВЦЭМ!$A$39:$A$782,$A62,СВЦЭМ!$B$39:$B$782,G$47)+'СЕТ СН'!$F$14+СВЦЭМ!$D$10+'СЕТ СН'!$F$6-'СЕТ СН'!$F$26</f>
        <v>2276.9251164899997</v>
      </c>
      <c r="H62" s="36">
        <f>SUMIFS(СВЦЭМ!$D$39:$D$782,СВЦЭМ!$A$39:$A$782,$A62,СВЦЭМ!$B$39:$B$782,H$47)+'СЕТ СН'!$F$14+СВЦЭМ!$D$10+'СЕТ СН'!$F$6-'СЕТ СН'!$F$26</f>
        <v>2202.4293716399998</v>
      </c>
      <c r="I62" s="36">
        <f>SUMIFS(СВЦЭМ!$D$39:$D$782,СВЦЭМ!$A$39:$A$782,$A62,СВЦЭМ!$B$39:$B$782,I$47)+'СЕТ СН'!$F$14+СВЦЭМ!$D$10+'СЕТ СН'!$F$6-'СЕТ СН'!$F$26</f>
        <v>2130.1632618799999</v>
      </c>
      <c r="J62" s="36">
        <f>SUMIFS(СВЦЭМ!$D$39:$D$782,СВЦЭМ!$A$39:$A$782,$A62,СВЦЭМ!$B$39:$B$782,J$47)+'СЕТ СН'!$F$14+СВЦЭМ!$D$10+'СЕТ СН'!$F$6-'СЕТ СН'!$F$26</f>
        <v>2131.7120492200002</v>
      </c>
      <c r="K62" s="36">
        <f>SUMIFS(СВЦЭМ!$D$39:$D$782,СВЦЭМ!$A$39:$A$782,$A62,СВЦЭМ!$B$39:$B$782,K$47)+'СЕТ СН'!$F$14+СВЦЭМ!$D$10+'СЕТ СН'!$F$6-'СЕТ СН'!$F$26</f>
        <v>2089.08539367</v>
      </c>
      <c r="L62" s="36">
        <f>SUMIFS(СВЦЭМ!$D$39:$D$782,СВЦЭМ!$A$39:$A$782,$A62,СВЦЭМ!$B$39:$B$782,L$47)+'СЕТ СН'!$F$14+СВЦЭМ!$D$10+'СЕТ СН'!$F$6-'СЕТ СН'!$F$26</f>
        <v>2077.2885813100002</v>
      </c>
      <c r="M62" s="36">
        <f>SUMIFS(СВЦЭМ!$D$39:$D$782,СВЦЭМ!$A$39:$A$782,$A62,СВЦЭМ!$B$39:$B$782,M$47)+'СЕТ СН'!$F$14+СВЦЭМ!$D$10+'СЕТ СН'!$F$6-'СЕТ СН'!$F$26</f>
        <v>2088.2514966099998</v>
      </c>
      <c r="N62" s="36">
        <f>SUMIFS(СВЦЭМ!$D$39:$D$782,СВЦЭМ!$A$39:$A$782,$A62,СВЦЭМ!$B$39:$B$782,N$47)+'СЕТ СН'!$F$14+СВЦЭМ!$D$10+'СЕТ СН'!$F$6-'СЕТ СН'!$F$26</f>
        <v>2123.4526113699999</v>
      </c>
      <c r="O62" s="36">
        <f>SUMIFS(СВЦЭМ!$D$39:$D$782,СВЦЭМ!$A$39:$A$782,$A62,СВЦЭМ!$B$39:$B$782,O$47)+'СЕТ СН'!$F$14+СВЦЭМ!$D$10+'СЕТ СН'!$F$6-'СЕТ СН'!$F$26</f>
        <v>2132.92960619</v>
      </c>
      <c r="P62" s="36">
        <f>SUMIFS(СВЦЭМ!$D$39:$D$782,СВЦЭМ!$A$39:$A$782,$A62,СВЦЭМ!$B$39:$B$782,P$47)+'СЕТ СН'!$F$14+СВЦЭМ!$D$10+'СЕТ СН'!$F$6-'СЕТ СН'!$F$26</f>
        <v>2137.5741294200002</v>
      </c>
      <c r="Q62" s="36">
        <f>SUMIFS(СВЦЭМ!$D$39:$D$782,СВЦЭМ!$A$39:$A$782,$A62,СВЦЭМ!$B$39:$B$782,Q$47)+'СЕТ СН'!$F$14+СВЦЭМ!$D$10+'СЕТ СН'!$F$6-'СЕТ СН'!$F$26</f>
        <v>2150.0673271800001</v>
      </c>
      <c r="R62" s="36">
        <f>SUMIFS(СВЦЭМ!$D$39:$D$782,СВЦЭМ!$A$39:$A$782,$A62,СВЦЭМ!$B$39:$B$782,R$47)+'СЕТ СН'!$F$14+СВЦЭМ!$D$10+'СЕТ СН'!$F$6-'СЕТ СН'!$F$26</f>
        <v>2143.8227245499997</v>
      </c>
      <c r="S62" s="36">
        <f>SUMIFS(СВЦЭМ!$D$39:$D$782,СВЦЭМ!$A$39:$A$782,$A62,СВЦЭМ!$B$39:$B$782,S$47)+'СЕТ СН'!$F$14+СВЦЭМ!$D$10+'СЕТ СН'!$F$6-'СЕТ СН'!$F$26</f>
        <v>2120.1558598500001</v>
      </c>
      <c r="T62" s="36">
        <f>SUMIFS(СВЦЭМ!$D$39:$D$782,СВЦЭМ!$A$39:$A$782,$A62,СВЦЭМ!$B$39:$B$782,T$47)+'СЕТ СН'!$F$14+СВЦЭМ!$D$10+'СЕТ СН'!$F$6-'СЕТ СН'!$F$26</f>
        <v>2094.9604645499999</v>
      </c>
      <c r="U62" s="36">
        <f>SUMIFS(СВЦЭМ!$D$39:$D$782,СВЦЭМ!$A$39:$A$782,$A62,СВЦЭМ!$B$39:$B$782,U$47)+'СЕТ СН'!$F$14+СВЦЭМ!$D$10+'СЕТ СН'!$F$6-'СЕТ СН'!$F$26</f>
        <v>2065.6601234</v>
      </c>
      <c r="V62" s="36">
        <f>SUMIFS(СВЦЭМ!$D$39:$D$782,СВЦЭМ!$A$39:$A$782,$A62,СВЦЭМ!$B$39:$B$782,V$47)+'СЕТ СН'!$F$14+СВЦЭМ!$D$10+'СЕТ СН'!$F$6-'СЕТ СН'!$F$26</f>
        <v>2065.9306558200001</v>
      </c>
      <c r="W62" s="36">
        <f>SUMIFS(СВЦЭМ!$D$39:$D$782,СВЦЭМ!$A$39:$A$782,$A62,СВЦЭМ!$B$39:$B$782,W$47)+'СЕТ СН'!$F$14+СВЦЭМ!$D$10+'СЕТ СН'!$F$6-'СЕТ СН'!$F$26</f>
        <v>2080.4210823499998</v>
      </c>
      <c r="X62" s="36">
        <f>SUMIFS(СВЦЭМ!$D$39:$D$782,СВЦЭМ!$A$39:$A$782,$A62,СВЦЭМ!$B$39:$B$782,X$47)+'СЕТ СН'!$F$14+СВЦЭМ!$D$10+'СЕТ СН'!$F$6-'СЕТ СН'!$F$26</f>
        <v>2118.7621576299998</v>
      </c>
      <c r="Y62" s="36">
        <f>SUMIFS(СВЦЭМ!$D$39:$D$782,СВЦЭМ!$A$39:$A$782,$A62,СВЦЭМ!$B$39:$B$782,Y$47)+'СЕТ СН'!$F$14+СВЦЭМ!$D$10+'СЕТ СН'!$F$6-'СЕТ СН'!$F$26</f>
        <v>2141.2580561899999</v>
      </c>
    </row>
    <row r="63" spans="1:25" ht="15.75" x14ac:dyDescent="0.2">
      <c r="A63" s="35">
        <f t="shared" si="1"/>
        <v>45001</v>
      </c>
      <c r="B63" s="36">
        <f>SUMIFS(СВЦЭМ!$D$39:$D$782,СВЦЭМ!$A$39:$A$782,$A63,СВЦЭМ!$B$39:$B$782,B$47)+'СЕТ СН'!$F$14+СВЦЭМ!$D$10+'СЕТ СН'!$F$6-'СЕТ СН'!$F$26</f>
        <v>2143.3458349900002</v>
      </c>
      <c r="C63" s="36">
        <f>SUMIFS(СВЦЭМ!$D$39:$D$782,СВЦЭМ!$A$39:$A$782,$A63,СВЦЭМ!$B$39:$B$782,C$47)+'СЕТ СН'!$F$14+СВЦЭМ!$D$10+'СЕТ СН'!$F$6-'СЕТ СН'!$F$26</f>
        <v>2208.5438159800001</v>
      </c>
      <c r="D63" s="36">
        <f>SUMIFS(СВЦЭМ!$D$39:$D$782,СВЦЭМ!$A$39:$A$782,$A63,СВЦЭМ!$B$39:$B$782,D$47)+'СЕТ СН'!$F$14+СВЦЭМ!$D$10+'СЕТ СН'!$F$6-'СЕТ СН'!$F$26</f>
        <v>2232.6958197700001</v>
      </c>
      <c r="E63" s="36">
        <f>SUMIFS(СВЦЭМ!$D$39:$D$782,СВЦЭМ!$A$39:$A$782,$A63,СВЦЭМ!$B$39:$B$782,E$47)+'СЕТ СН'!$F$14+СВЦЭМ!$D$10+'СЕТ СН'!$F$6-'СЕТ СН'!$F$26</f>
        <v>2252.5098952299995</v>
      </c>
      <c r="F63" s="36">
        <f>SUMIFS(СВЦЭМ!$D$39:$D$782,СВЦЭМ!$A$39:$A$782,$A63,СВЦЭМ!$B$39:$B$782,F$47)+'СЕТ СН'!$F$14+СВЦЭМ!$D$10+'СЕТ СН'!$F$6-'СЕТ СН'!$F$26</f>
        <v>2257.0314201199999</v>
      </c>
      <c r="G63" s="36">
        <f>SUMIFS(СВЦЭМ!$D$39:$D$782,СВЦЭМ!$A$39:$A$782,$A63,СВЦЭМ!$B$39:$B$782,G$47)+'СЕТ СН'!$F$14+СВЦЭМ!$D$10+'СЕТ СН'!$F$6-'СЕТ СН'!$F$26</f>
        <v>2235.8775917599996</v>
      </c>
      <c r="H63" s="36">
        <f>SUMIFS(СВЦЭМ!$D$39:$D$782,СВЦЭМ!$A$39:$A$782,$A63,СВЦЭМ!$B$39:$B$782,H$47)+'СЕТ СН'!$F$14+СВЦЭМ!$D$10+'СЕТ СН'!$F$6-'СЕТ СН'!$F$26</f>
        <v>2162.55471339</v>
      </c>
      <c r="I63" s="36">
        <f>SUMIFS(СВЦЭМ!$D$39:$D$782,СВЦЭМ!$A$39:$A$782,$A63,СВЦЭМ!$B$39:$B$782,I$47)+'СЕТ СН'!$F$14+СВЦЭМ!$D$10+'СЕТ СН'!$F$6-'СЕТ СН'!$F$26</f>
        <v>2132.1067083799999</v>
      </c>
      <c r="J63" s="36">
        <f>SUMIFS(СВЦЭМ!$D$39:$D$782,СВЦЭМ!$A$39:$A$782,$A63,СВЦЭМ!$B$39:$B$782,J$47)+'СЕТ СН'!$F$14+СВЦЭМ!$D$10+'СЕТ СН'!$F$6-'СЕТ СН'!$F$26</f>
        <v>2130.4689573199998</v>
      </c>
      <c r="K63" s="36">
        <f>SUMIFS(СВЦЭМ!$D$39:$D$782,СВЦЭМ!$A$39:$A$782,$A63,СВЦЭМ!$B$39:$B$782,K$47)+'СЕТ СН'!$F$14+СВЦЭМ!$D$10+'СЕТ СН'!$F$6-'СЕТ СН'!$F$26</f>
        <v>2113.5124700000001</v>
      </c>
      <c r="L63" s="36">
        <f>SUMIFS(СВЦЭМ!$D$39:$D$782,СВЦЭМ!$A$39:$A$782,$A63,СВЦЭМ!$B$39:$B$782,L$47)+'СЕТ СН'!$F$14+СВЦЭМ!$D$10+'СЕТ СН'!$F$6-'СЕТ СН'!$F$26</f>
        <v>2139.5423413399999</v>
      </c>
      <c r="M63" s="36">
        <f>SUMIFS(СВЦЭМ!$D$39:$D$782,СВЦЭМ!$A$39:$A$782,$A63,СВЦЭМ!$B$39:$B$782,M$47)+'СЕТ СН'!$F$14+СВЦЭМ!$D$10+'СЕТ СН'!$F$6-'СЕТ СН'!$F$26</f>
        <v>2170.0084724200001</v>
      </c>
      <c r="N63" s="36">
        <f>SUMIFS(СВЦЭМ!$D$39:$D$782,СВЦЭМ!$A$39:$A$782,$A63,СВЦЭМ!$B$39:$B$782,N$47)+'СЕТ СН'!$F$14+СВЦЭМ!$D$10+'СЕТ СН'!$F$6-'СЕТ СН'!$F$26</f>
        <v>2206.8334967400001</v>
      </c>
      <c r="O63" s="36">
        <f>SUMIFS(СВЦЭМ!$D$39:$D$782,СВЦЭМ!$A$39:$A$782,$A63,СВЦЭМ!$B$39:$B$782,O$47)+'СЕТ СН'!$F$14+СВЦЭМ!$D$10+'СЕТ СН'!$F$6-'СЕТ СН'!$F$26</f>
        <v>2218.0304735300001</v>
      </c>
      <c r="P63" s="36">
        <f>SUMIFS(СВЦЭМ!$D$39:$D$782,СВЦЭМ!$A$39:$A$782,$A63,СВЦЭМ!$B$39:$B$782,P$47)+'СЕТ СН'!$F$14+СВЦЭМ!$D$10+'СЕТ СН'!$F$6-'СЕТ СН'!$F$26</f>
        <v>2230.40157413</v>
      </c>
      <c r="Q63" s="36">
        <f>SUMIFS(СВЦЭМ!$D$39:$D$782,СВЦЭМ!$A$39:$A$782,$A63,СВЦЭМ!$B$39:$B$782,Q$47)+'СЕТ СН'!$F$14+СВЦЭМ!$D$10+'СЕТ СН'!$F$6-'СЕТ СН'!$F$26</f>
        <v>2230.05871634</v>
      </c>
      <c r="R63" s="36">
        <f>SUMIFS(СВЦЭМ!$D$39:$D$782,СВЦЭМ!$A$39:$A$782,$A63,СВЦЭМ!$B$39:$B$782,R$47)+'СЕТ СН'!$F$14+СВЦЭМ!$D$10+'СЕТ СН'!$F$6-'СЕТ СН'!$F$26</f>
        <v>2244.0470913199997</v>
      </c>
      <c r="S63" s="36">
        <f>SUMIFS(СВЦЭМ!$D$39:$D$782,СВЦЭМ!$A$39:$A$782,$A63,СВЦЭМ!$B$39:$B$782,S$47)+'СЕТ СН'!$F$14+СВЦЭМ!$D$10+'СЕТ СН'!$F$6-'СЕТ СН'!$F$26</f>
        <v>2224.8983069999999</v>
      </c>
      <c r="T63" s="36">
        <f>SUMIFS(СВЦЭМ!$D$39:$D$782,СВЦЭМ!$A$39:$A$782,$A63,СВЦЭМ!$B$39:$B$782,T$47)+'СЕТ СН'!$F$14+СВЦЭМ!$D$10+'СЕТ СН'!$F$6-'СЕТ СН'!$F$26</f>
        <v>2164.4683287899998</v>
      </c>
      <c r="U63" s="36">
        <f>SUMIFS(СВЦЭМ!$D$39:$D$782,СВЦЭМ!$A$39:$A$782,$A63,СВЦЭМ!$B$39:$B$782,U$47)+'СЕТ СН'!$F$14+СВЦЭМ!$D$10+'СЕТ СН'!$F$6-'СЕТ СН'!$F$26</f>
        <v>2125.93328698</v>
      </c>
      <c r="V63" s="36">
        <f>SUMIFS(СВЦЭМ!$D$39:$D$782,СВЦЭМ!$A$39:$A$782,$A63,СВЦЭМ!$B$39:$B$782,V$47)+'СЕТ СН'!$F$14+СВЦЭМ!$D$10+'СЕТ СН'!$F$6-'СЕТ СН'!$F$26</f>
        <v>2120.8645048600001</v>
      </c>
      <c r="W63" s="36">
        <f>SUMIFS(СВЦЭМ!$D$39:$D$782,СВЦЭМ!$A$39:$A$782,$A63,СВЦЭМ!$B$39:$B$782,W$47)+'СЕТ СН'!$F$14+СВЦЭМ!$D$10+'СЕТ СН'!$F$6-'СЕТ СН'!$F$26</f>
        <v>2144.9802135</v>
      </c>
      <c r="X63" s="36">
        <f>SUMIFS(СВЦЭМ!$D$39:$D$782,СВЦЭМ!$A$39:$A$782,$A63,СВЦЭМ!$B$39:$B$782,X$47)+'СЕТ СН'!$F$14+СВЦЭМ!$D$10+'СЕТ СН'!$F$6-'СЕТ СН'!$F$26</f>
        <v>2126.8165317600001</v>
      </c>
      <c r="Y63" s="36">
        <f>SUMIFS(СВЦЭМ!$D$39:$D$782,СВЦЭМ!$A$39:$A$782,$A63,СВЦЭМ!$B$39:$B$782,Y$47)+'СЕТ СН'!$F$14+СВЦЭМ!$D$10+'СЕТ СН'!$F$6-'СЕТ СН'!$F$26</f>
        <v>2151.37992876</v>
      </c>
    </row>
    <row r="64" spans="1:25" ht="15.75" x14ac:dyDescent="0.2">
      <c r="A64" s="35">
        <f t="shared" si="1"/>
        <v>45002</v>
      </c>
      <c r="B64" s="36">
        <f>SUMIFS(СВЦЭМ!$D$39:$D$782,СВЦЭМ!$A$39:$A$782,$A64,СВЦЭМ!$B$39:$B$782,B$47)+'СЕТ СН'!$F$14+СВЦЭМ!$D$10+'СЕТ СН'!$F$6-'СЕТ СН'!$F$26</f>
        <v>2208.1938050899998</v>
      </c>
      <c r="C64" s="36">
        <f>SUMIFS(СВЦЭМ!$D$39:$D$782,СВЦЭМ!$A$39:$A$782,$A64,СВЦЭМ!$B$39:$B$782,C$47)+'СЕТ СН'!$F$14+СВЦЭМ!$D$10+'СЕТ СН'!$F$6-'СЕТ СН'!$F$26</f>
        <v>2262.3070038799997</v>
      </c>
      <c r="D64" s="36">
        <f>SUMIFS(СВЦЭМ!$D$39:$D$782,СВЦЭМ!$A$39:$A$782,$A64,СВЦЭМ!$B$39:$B$782,D$47)+'СЕТ СН'!$F$14+СВЦЭМ!$D$10+'СЕТ СН'!$F$6-'СЕТ СН'!$F$26</f>
        <v>2264.2998934299999</v>
      </c>
      <c r="E64" s="36">
        <f>SUMIFS(СВЦЭМ!$D$39:$D$782,СВЦЭМ!$A$39:$A$782,$A64,СВЦЭМ!$B$39:$B$782,E$47)+'СЕТ СН'!$F$14+СВЦЭМ!$D$10+'СЕТ СН'!$F$6-'СЕТ СН'!$F$26</f>
        <v>2257.7296901299997</v>
      </c>
      <c r="F64" s="36">
        <f>SUMIFS(СВЦЭМ!$D$39:$D$782,СВЦЭМ!$A$39:$A$782,$A64,СВЦЭМ!$B$39:$B$782,F$47)+'СЕТ СН'!$F$14+СВЦЭМ!$D$10+'СЕТ СН'!$F$6-'СЕТ СН'!$F$26</f>
        <v>2265.61310065</v>
      </c>
      <c r="G64" s="36">
        <f>SUMIFS(СВЦЭМ!$D$39:$D$782,СВЦЭМ!$A$39:$A$782,$A64,СВЦЭМ!$B$39:$B$782,G$47)+'СЕТ СН'!$F$14+СВЦЭМ!$D$10+'СЕТ СН'!$F$6-'СЕТ СН'!$F$26</f>
        <v>2251.47863366</v>
      </c>
      <c r="H64" s="36">
        <f>SUMIFS(СВЦЭМ!$D$39:$D$782,СВЦЭМ!$A$39:$A$782,$A64,СВЦЭМ!$B$39:$B$782,H$47)+'СЕТ СН'!$F$14+СВЦЭМ!$D$10+'СЕТ СН'!$F$6-'СЕТ СН'!$F$26</f>
        <v>2204.2519530899999</v>
      </c>
      <c r="I64" s="36">
        <f>SUMIFS(СВЦЭМ!$D$39:$D$782,СВЦЭМ!$A$39:$A$782,$A64,СВЦЭМ!$B$39:$B$782,I$47)+'СЕТ СН'!$F$14+СВЦЭМ!$D$10+'СЕТ СН'!$F$6-'СЕТ СН'!$F$26</f>
        <v>2123.94578413</v>
      </c>
      <c r="J64" s="36">
        <f>SUMIFS(СВЦЭМ!$D$39:$D$782,СВЦЭМ!$A$39:$A$782,$A64,СВЦЭМ!$B$39:$B$782,J$47)+'СЕТ СН'!$F$14+СВЦЭМ!$D$10+'СЕТ СН'!$F$6-'СЕТ СН'!$F$26</f>
        <v>2128.02816467</v>
      </c>
      <c r="K64" s="36">
        <f>SUMIFS(СВЦЭМ!$D$39:$D$782,СВЦЭМ!$A$39:$A$782,$A64,СВЦЭМ!$B$39:$B$782,K$47)+'СЕТ СН'!$F$14+СВЦЭМ!$D$10+'СЕТ СН'!$F$6-'СЕТ СН'!$F$26</f>
        <v>2119.0430399799998</v>
      </c>
      <c r="L64" s="36">
        <f>SUMIFS(СВЦЭМ!$D$39:$D$782,СВЦЭМ!$A$39:$A$782,$A64,СВЦЭМ!$B$39:$B$782,L$47)+'СЕТ СН'!$F$14+СВЦЭМ!$D$10+'СЕТ СН'!$F$6-'СЕТ СН'!$F$26</f>
        <v>2110.39435374</v>
      </c>
      <c r="M64" s="36">
        <f>SUMIFS(СВЦЭМ!$D$39:$D$782,СВЦЭМ!$A$39:$A$782,$A64,СВЦЭМ!$B$39:$B$782,M$47)+'СЕТ СН'!$F$14+СВЦЭМ!$D$10+'СЕТ СН'!$F$6-'СЕТ СН'!$F$26</f>
        <v>2122.9085579100001</v>
      </c>
      <c r="N64" s="36">
        <f>SUMIFS(СВЦЭМ!$D$39:$D$782,СВЦЭМ!$A$39:$A$782,$A64,СВЦЭМ!$B$39:$B$782,N$47)+'СЕТ СН'!$F$14+СВЦЭМ!$D$10+'СЕТ СН'!$F$6-'СЕТ СН'!$F$26</f>
        <v>2154.8585104899998</v>
      </c>
      <c r="O64" s="36">
        <f>SUMIFS(СВЦЭМ!$D$39:$D$782,СВЦЭМ!$A$39:$A$782,$A64,СВЦЭМ!$B$39:$B$782,O$47)+'СЕТ СН'!$F$14+СВЦЭМ!$D$10+'СЕТ СН'!$F$6-'СЕТ СН'!$F$26</f>
        <v>2176.1013412699999</v>
      </c>
      <c r="P64" s="36">
        <f>SUMIFS(СВЦЭМ!$D$39:$D$782,СВЦЭМ!$A$39:$A$782,$A64,СВЦЭМ!$B$39:$B$782,P$47)+'СЕТ СН'!$F$14+СВЦЭМ!$D$10+'СЕТ СН'!$F$6-'СЕТ СН'!$F$26</f>
        <v>2180.6684782699999</v>
      </c>
      <c r="Q64" s="36">
        <f>SUMIFS(СВЦЭМ!$D$39:$D$782,СВЦЭМ!$A$39:$A$782,$A64,СВЦЭМ!$B$39:$B$782,Q$47)+'СЕТ СН'!$F$14+СВЦЭМ!$D$10+'СЕТ СН'!$F$6-'СЕТ СН'!$F$26</f>
        <v>2191.14974119</v>
      </c>
      <c r="R64" s="36">
        <f>SUMIFS(СВЦЭМ!$D$39:$D$782,СВЦЭМ!$A$39:$A$782,$A64,СВЦЭМ!$B$39:$B$782,R$47)+'СЕТ СН'!$F$14+СВЦЭМ!$D$10+'СЕТ СН'!$F$6-'СЕТ СН'!$F$26</f>
        <v>2176.0283849699999</v>
      </c>
      <c r="S64" s="36">
        <f>SUMIFS(СВЦЭМ!$D$39:$D$782,СВЦЭМ!$A$39:$A$782,$A64,СВЦЭМ!$B$39:$B$782,S$47)+'СЕТ СН'!$F$14+СВЦЭМ!$D$10+'СЕТ СН'!$F$6-'СЕТ СН'!$F$26</f>
        <v>2154.9159762599998</v>
      </c>
      <c r="T64" s="36">
        <f>SUMIFS(СВЦЭМ!$D$39:$D$782,СВЦЭМ!$A$39:$A$782,$A64,СВЦЭМ!$B$39:$B$782,T$47)+'СЕТ СН'!$F$14+СВЦЭМ!$D$10+'СЕТ СН'!$F$6-'СЕТ СН'!$F$26</f>
        <v>2133.7861800699998</v>
      </c>
      <c r="U64" s="36">
        <f>SUMIFS(СВЦЭМ!$D$39:$D$782,СВЦЭМ!$A$39:$A$782,$A64,СВЦЭМ!$B$39:$B$782,U$47)+'СЕТ СН'!$F$14+СВЦЭМ!$D$10+'СЕТ СН'!$F$6-'СЕТ СН'!$F$26</f>
        <v>2110.7407865999999</v>
      </c>
      <c r="V64" s="36">
        <f>SUMIFS(СВЦЭМ!$D$39:$D$782,СВЦЭМ!$A$39:$A$782,$A64,СВЦЭМ!$B$39:$B$782,V$47)+'СЕТ СН'!$F$14+СВЦЭМ!$D$10+'СЕТ СН'!$F$6-'СЕТ СН'!$F$26</f>
        <v>2113.4767551499999</v>
      </c>
      <c r="W64" s="36">
        <f>SUMIFS(СВЦЭМ!$D$39:$D$782,СВЦЭМ!$A$39:$A$782,$A64,СВЦЭМ!$B$39:$B$782,W$47)+'СЕТ СН'!$F$14+СВЦЭМ!$D$10+'СЕТ СН'!$F$6-'СЕТ СН'!$F$26</f>
        <v>2116.70663767</v>
      </c>
      <c r="X64" s="36">
        <f>SUMIFS(СВЦЭМ!$D$39:$D$782,СВЦЭМ!$A$39:$A$782,$A64,СВЦЭМ!$B$39:$B$782,X$47)+'СЕТ СН'!$F$14+СВЦЭМ!$D$10+'СЕТ СН'!$F$6-'СЕТ СН'!$F$26</f>
        <v>2166.9094329599998</v>
      </c>
      <c r="Y64" s="36">
        <f>SUMIFS(СВЦЭМ!$D$39:$D$782,СВЦЭМ!$A$39:$A$782,$A64,СВЦЭМ!$B$39:$B$782,Y$47)+'СЕТ СН'!$F$14+СВЦЭМ!$D$10+'СЕТ СН'!$F$6-'СЕТ СН'!$F$26</f>
        <v>2206.2033062</v>
      </c>
    </row>
    <row r="65" spans="1:25" ht="15.75" x14ac:dyDescent="0.2">
      <c r="A65" s="35">
        <f t="shared" si="1"/>
        <v>45003</v>
      </c>
      <c r="B65" s="36">
        <f>SUMIFS(СВЦЭМ!$D$39:$D$782,СВЦЭМ!$A$39:$A$782,$A65,СВЦЭМ!$B$39:$B$782,B$47)+'СЕТ СН'!$F$14+СВЦЭМ!$D$10+'СЕТ СН'!$F$6-'СЕТ СН'!$F$26</f>
        <v>2050.1261282800001</v>
      </c>
      <c r="C65" s="36">
        <f>SUMIFS(СВЦЭМ!$D$39:$D$782,СВЦЭМ!$A$39:$A$782,$A65,СВЦЭМ!$B$39:$B$782,C$47)+'СЕТ СН'!$F$14+СВЦЭМ!$D$10+'СЕТ СН'!$F$6-'СЕТ СН'!$F$26</f>
        <v>2102.09156411</v>
      </c>
      <c r="D65" s="36">
        <f>SUMIFS(СВЦЭМ!$D$39:$D$782,СВЦЭМ!$A$39:$A$782,$A65,СВЦЭМ!$B$39:$B$782,D$47)+'СЕТ СН'!$F$14+СВЦЭМ!$D$10+'СЕТ СН'!$F$6-'СЕТ СН'!$F$26</f>
        <v>2131.3505668100001</v>
      </c>
      <c r="E65" s="36">
        <f>SUMIFS(СВЦЭМ!$D$39:$D$782,СВЦЭМ!$A$39:$A$782,$A65,СВЦЭМ!$B$39:$B$782,E$47)+'СЕТ СН'!$F$14+СВЦЭМ!$D$10+'СЕТ СН'!$F$6-'СЕТ СН'!$F$26</f>
        <v>2133.52049941</v>
      </c>
      <c r="F65" s="36">
        <f>SUMIFS(СВЦЭМ!$D$39:$D$782,СВЦЭМ!$A$39:$A$782,$A65,СВЦЭМ!$B$39:$B$782,F$47)+'СЕТ СН'!$F$14+СВЦЭМ!$D$10+'СЕТ СН'!$F$6-'СЕТ СН'!$F$26</f>
        <v>2154.2114447999998</v>
      </c>
      <c r="G65" s="36">
        <f>SUMIFS(СВЦЭМ!$D$39:$D$782,СВЦЭМ!$A$39:$A$782,$A65,СВЦЭМ!$B$39:$B$782,G$47)+'СЕТ СН'!$F$14+СВЦЭМ!$D$10+'СЕТ СН'!$F$6-'СЕТ СН'!$F$26</f>
        <v>2131.1983729899998</v>
      </c>
      <c r="H65" s="36">
        <f>SUMIFS(СВЦЭМ!$D$39:$D$782,СВЦЭМ!$A$39:$A$782,$A65,СВЦЭМ!$B$39:$B$782,H$47)+'СЕТ СН'!$F$14+СВЦЭМ!$D$10+'СЕТ СН'!$F$6-'СЕТ СН'!$F$26</f>
        <v>2127.9707248899999</v>
      </c>
      <c r="I65" s="36">
        <f>SUMIFS(СВЦЭМ!$D$39:$D$782,СВЦЭМ!$A$39:$A$782,$A65,СВЦЭМ!$B$39:$B$782,I$47)+'СЕТ СН'!$F$14+СВЦЭМ!$D$10+'СЕТ СН'!$F$6-'СЕТ СН'!$F$26</f>
        <v>2108.93783145</v>
      </c>
      <c r="J65" s="36">
        <f>SUMIFS(СВЦЭМ!$D$39:$D$782,СВЦЭМ!$A$39:$A$782,$A65,СВЦЭМ!$B$39:$B$782,J$47)+'СЕТ СН'!$F$14+СВЦЭМ!$D$10+'СЕТ СН'!$F$6-'СЕТ СН'!$F$26</f>
        <v>2062.37858431</v>
      </c>
      <c r="K65" s="36">
        <f>SUMIFS(СВЦЭМ!$D$39:$D$782,СВЦЭМ!$A$39:$A$782,$A65,СВЦЭМ!$B$39:$B$782,K$47)+'СЕТ СН'!$F$14+СВЦЭМ!$D$10+'СЕТ СН'!$F$6-'СЕТ СН'!$F$26</f>
        <v>1993.7007121500001</v>
      </c>
      <c r="L65" s="36">
        <f>SUMIFS(СВЦЭМ!$D$39:$D$782,СВЦЭМ!$A$39:$A$782,$A65,СВЦЭМ!$B$39:$B$782,L$47)+'СЕТ СН'!$F$14+СВЦЭМ!$D$10+'СЕТ СН'!$F$6-'СЕТ СН'!$F$26</f>
        <v>1943.7448181499999</v>
      </c>
      <c r="M65" s="36">
        <f>SUMIFS(СВЦЭМ!$D$39:$D$782,СВЦЭМ!$A$39:$A$782,$A65,СВЦЭМ!$B$39:$B$782,M$47)+'СЕТ СН'!$F$14+СВЦЭМ!$D$10+'СЕТ СН'!$F$6-'СЕТ СН'!$F$26</f>
        <v>1930.4049644500001</v>
      </c>
      <c r="N65" s="36">
        <f>SUMIFS(СВЦЭМ!$D$39:$D$782,СВЦЭМ!$A$39:$A$782,$A65,СВЦЭМ!$B$39:$B$782,N$47)+'СЕТ СН'!$F$14+СВЦЭМ!$D$10+'СЕТ СН'!$F$6-'СЕТ СН'!$F$26</f>
        <v>1965.9045491000002</v>
      </c>
      <c r="O65" s="36">
        <f>SUMIFS(СВЦЭМ!$D$39:$D$782,СВЦЭМ!$A$39:$A$782,$A65,СВЦЭМ!$B$39:$B$782,O$47)+'СЕТ СН'!$F$14+СВЦЭМ!$D$10+'СЕТ СН'!$F$6-'СЕТ СН'!$F$26</f>
        <v>1938.4153036399998</v>
      </c>
      <c r="P65" s="36">
        <f>SUMIFS(СВЦЭМ!$D$39:$D$782,СВЦЭМ!$A$39:$A$782,$A65,СВЦЭМ!$B$39:$B$782,P$47)+'СЕТ СН'!$F$14+СВЦЭМ!$D$10+'СЕТ СН'!$F$6-'СЕТ СН'!$F$26</f>
        <v>1956.79325294</v>
      </c>
      <c r="Q65" s="36">
        <f>SUMIFS(СВЦЭМ!$D$39:$D$782,СВЦЭМ!$A$39:$A$782,$A65,СВЦЭМ!$B$39:$B$782,Q$47)+'СЕТ СН'!$F$14+СВЦЭМ!$D$10+'СЕТ СН'!$F$6-'СЕТ СН'!$F$26</f>
        <v>1964.5714855400001</v>
      </c>
      <c r="R65" s="36">
        <f>SUMIFS(СВЦЭМ!$D$39:$D$782,СВЦЭМ!$A$39:$A$782,$A65,СВЦЭМ!$B$39:$B$782,R$47)+'СЕТ СН'!$F$14+СВЦЭМ!$D$10+'СЕТ СН'!$F$6-'СЕТ СН'!$F$26</f>
        <v>2017.8337505200002</v>
      </c>
      <c r="S65" s="36">
        <f>SUMIFS(СВЦЭМ!$D$39:$D$782,СВЦЭМ!$A$39:$A$782,$A65,СВЦЭМ!$B$39:$B$782,S$47)+'СЕТ СН'!$F$14+СВЦЭМ!$D$10+'СЕТ СН'!$F$6-'СЕТ СН'!$F$26</f>
        <v>1979.25563005</v>
      </c>
      <c r="T65" s="36">
        <f>SUMIFS(СВЦЭМ!$D$39:$D$782,СВЦЭМ!$A$39:$A$782,$A65,СВЦЭМ!$B$39:$B$782,T$47)+'СЕТ СН'!$F$14+СВЦЭМ!$D$10+'СЕТ СН'!$F$6-'СЕТ СН'!$F$26</f>
        <v>1969.49963914</v>
      </c>
      <c r="U65" s="36">
        <f>SUMIFS(СВЦЭМ!$D$39:$D$782,СВЦЭМ!$A$39:$A$782,$A65,СВЦЭМ!$B$39:$B$782,U$47)+'СЕТ СН'!$F$14+СВЦЭМ!$D$10+'СЕТ СН'!$F$6-'СЕТ СН'!$F$26</f>
        <v>1957.8812015399999</v>
      </c>
      <c r="V65" s="36">
        <f>SUMIFS(СВЦЭМ!$D$39:$D$782,СВЦЭМ!$A$39:$A$782,$A65,СВЦЭМ!$B$39:$B$782,V$47)+'СЕТ СН'!$F$14+СВЦЭМ!$D$10+'СЕТ СН'!$F$6-'СЕТ СН'!$F$26</f>
        <v>1924.3276971199998</v>
      </c>
      <c r="W65" s="36">
        <f>SUMIFS(СВЦЭМ!$D$39:$D$782,СВЦЭМ!$A$39:$A$782,$A65,СВЦЭМ!$B$39:$B$782,W$47)+'СЕТ СН'!$F$14+СВЦЭМ!$D$10+'СЕТ СН'!$F$6-'СЕТ СН'!$F$26</f>
        <v>1937.7509337299998</v>
      </c>
      <c r="X65" s="36">
        <f>SUMIFS(СВЦЭМ!$D$39:$D$782,СВЦЭМ!$A$39:$A$782,$A65,СВЦЭМ!$B$39:$B$782,X$47)+'СЕТ СН'!$F$14+СВЦЭМ!$D$10+'СЕТ СН'!$F$6-'СЕТ СН'!$F$26</f>
        <v>1977.5414656100002</v>
      </c>
      <c r="Y65" s="36">
        <f>SUMIFS(СВЦЭМ!$D$39:$D$782,СВЦЭМ!$A$39:$A$782,$A65,СВЦЭМ!$B$39:$B$782,Y$47)+'СЕТ СН'!$F$14+СВЦЭМ!$D$10+'СЕТ СН'!$F$6-'СЕТ СН'!$F$26</f>
        <v>2004.0861001399999</v>
      </c>
    </row>
    <row r="66" spans="1:25" ht="15.75" x14ac:dyDescent="0.2">
      <c r="A66" s="35">
        <f t="shared" si="1"/>
        <v>45004</v>
      </c>
      <c r="B66" s="36">
        <f>SUMIFS(СВЦЭМ!$D$39:$D$782,СВЦЭМ!$A$39:$A$782,$A66,СВЦЭМ!$B$39:$B$782,B$47)+'СЕТ СН'!$F$14+СВЦЭМ!$D$10+'СЕТ СН'!$F$6-'СЕТ СН'!$F$26</f>
        <v>2047.5771027999999</v>
      </c>
      <c r="C66" s="36">
        <f>SUMIFS(СВЦЭМ!$D$39:$D$782,СВЦЭМ!$A$39:$A$782,$A66,СВЦЭМ!$B$39:$B$782,C$47)+'СЕТ СН'!$F$14+СВЦЭМ!$D$10+'СЕТ СН'!$F$6-'СЕТ СН'!$F$26</f>
        <v>2081.0248214100002</v>
      </c>
      <c r="D66" s="36">
        <f>SUMIFS(СВЦЭМ!$D$39:$D$782,СВЦЭМ!$A$39:$A$782,$A66,СВЦЭМ!$B$39:$B$782,D$47)+'СЕТ СН'!$F$14+СВЦЭМ!$D$10+'СЕТ СН'!$F$6-'СЕТ СН'!$F$26</f>
        <v>2149.6393270200001</v>
      </c>
      <c r="E66" s="36">
        <f>SUMIFS(СВЦЭМ!$D$39:$D$782,СВЦЭМ!$A$39:$A$782,$A66,СВЦЭМ!$B$39:$B$782,E$47)+'СЕТ СН'!$F$14+СВЦЭМ!$D$10+'СЕТ СН'!$F$6-'СЕТ СН'!$F$26</f>
        <v>2149.9826916399998</v>
      </c>
      <c r="F66" s="36">
        <f>SUMIFS(СВЦЭМ!$D$39:$D$782,СВЦЭМ!$A$39:$A$782,$A66,СВЦЭМ!$B$39:$B$782,F$47)+'СЕТ СН'!$F$14+СВЦЭМ!$D$10+'СЕТ СН'!$F$6-'СЕТ СН'!$F$26</f>
        <v>2151.96605619</v>
      </c>
      <c r="G66" s="36">
        <f>SUMIFS(СВЦЭМ!$D$39:$D$782,СВЦЭМ!$A$39:$A$782,$A66,СВЦЭМ!$B$39:$B$782,G$47)+'СЕТ СН'!$F$14+СВЦЭМ!$D$10+'СЕТ СН'!$F$6-'СЕТ СН'!$F$26</f>
        <v>2146.9445898399999</v>
      </c>
      <c r="H66" s="36">
        <f>SUMIFS(СВЦЭМ!$D$39:$D$782,СВЦЭМ!$A$39:$A$782,$A66,СВЦЭМ!$B$39:$B$782,H$47)+'СЕТ СН'!$F$14+СВЦЭМ!$D$10+'СЕТ СН'!$F$6-'СЕТ СН'!$F$26</f>
        <v>2135.4399810999998</v>
      </c>
      <c r="I66" s="36">
        <f>SUMIFS(СВЦЭМ!$D$39:$D$782,СВЦЭМ!$A$39:$A$782,$A66,СВЦЭМ!$B$39:$B$782,I$47)+'СЕТ СН'!$F$14+СВЦЭМ!$D$10+'СЕТ СН'!$F$6-'СЕТ СН'!$F$26</f>
        <v>2088.2291887800002</v>
      </c>
      <c r="J66" s="36">
        <f>SUMIFS(СВЦЭМ!$D$39:$D$782,СВЦЭМ!$A$39:$A$782,$A66,СВЦЭМ!$B$39:$B$782,J$47)+'СЕТ СН'!$F$14+СВЦЭМ!$D$10+'СЕТ СН'!$F$6-'СЕТ СН'!$F$26</f>
        <v>2079.7331231399999</v>
      </c>
      <c r="K66" s="36">
        <f>SUMIFS(СВЦЭМ!$D$39:$D$782,СВЦЭМ!$A$39:$A$782,$A66,СВЦЭМ!$B$39:$B$782,K$47)+'СЕТ СН'!$F$14+СВЦЭМ!$D$10+'СЕТ СН'!$F$6-'СЕТ СН'!$F$26</f>
        <v>2011.3245505499999</v>
      </c>
      <c r="L66" s="36">
        <f>SUMIFS(СВЦЭМ!$D$39:$D$782,СВЦЭМ!$A$39:$A$782,$A66,СВЦЭМ!$B$39:$B$782,L$47)+'СЕТ СН'!$F$14+СВЦЭМ!$D$10+'СЕТ СН'!$F$6-'СЕТ СН'!$F$26</f>
        <v>1977.8982044099998</v>
      </c>
      <c r="M66" s="36">
        <f>SUMIFS(СВЦЭМ!$D$39:$D$782,СВЦЭМ!$A$39:$A$782,$A66,СВЦЭМ!$B$39:$B$782,M$47)+'СЕТ СН'!$F$14+СВЦЭМ!$D$10+'СЕТ СН'!$F$6-'СЕТ СН'!$F$26</f>
        <v>1972.6507091600001</v>
      </c>
      <c r="N66" s="36">
        <f>SUMIFS(СВЦЭМ!$D$39:$D$782,СВЦЭМ!$A$39:$A$782,$A66,СВЦЭМ!$B$39:$B$782,N$47)+'СЕТ СН'!$F$14+СВЦЭМ!$D$10+'СЕТ СН'!$F$6-'СЕТ СН'!$F$26</f>
        <v>1994.71542404</v>
      </c>
      <c r="O66" s="36">
        <f>SUMIFS(СВЦЭМ!$D$39:$D$782,СВЦЭМ!$A$39:$A$782,$A66,СВЦЭМ!$B$39:$B$782,O$47)+'СЕТ СН'!$F$14+СВЦЭМ!$D$10+'СЕТ СН'!$F$6-'СЕТ СН'!$F$26</f>
        <v>2015.93477046</v>
      </c>
      <c r="P66" s="36">
        <f>SUMIFS(СВЦЭМ!$D$39:$D$782,СВЦЭМ!$A$39:$A$782,$A66,СВЦЭМ!$B$39:$B$782,P$47)+'СЕТ СН'!$F$14+СВЦЭМ!$D$10+'СЕТ СН'!$F$6-'СЕТ СН'!$F$26</f>
        <v>2019.3970174000001</v>
      </c>
      <c r="Q66" s="36">
        <f>SUMIFS(СВЦЭМ!$D$39:$D$782,СВЦЭМ!$A$39:$A$782,$A66,СВЦЭМ!$B$39:$B$782,Q$47)+'СЕТ СН'!$F$14+СВЦЭМ!$D$10+'СЕТ СН'!$F$6-'СЕТ СН'!$F$26</f>
        <v>2023.8599639499998</v>
      </c>
      <c r="R66" s="36">
        <f>SUMIFS(СВЦЭМ!$D$39:$D$782,СВЦЭМ!$A$39:$A$782,$A66,СВЦЭМ!$B$39:$B$782,R$47)+'СЕТ СН'!$F$14+СВЦЭМ!$D$10+'СЕТ СН'!$F$6-'СЕТ СН'!$F$26</f>
        <v>2029.2218937799998</v>
      </c>
      <c r="S66" s="36">
        <f>SUMIFS(СВЦЭМ!$D$39:$D$782,СВЦЭМ!$A$39:$A$782,$A66,СВЦЭМ!$B$39:$B$782,S$47)+'СЕТ СН'!$F$14+СВЦЭМ!$D$10+'СЕТ СН'!$F$6-'СЕТ СН'!$F$26</f>
        <v>2009.3021696199999</v>
      </c>
      <c r="T66" s="36">
        <f>SUMIFS(СВЦЭМ!$D$39:$D$782,СВЦЭМ!$A$39:$A$782,$A66,СВЦЭМ!$B$39:$B$782,T$47)+'СЕТ СН'!$F$14+СВЦЭМ!$D$10+'СЕТ СН'!$F$6-'СЕТ СН'!$F$26</f>
        <v>1995.9561342299999</v>
      </c>
      <c r="U66" s="36">
        <f>SUMIFS(СВЦЭМ!$D$39:$D$782,СВЦЭМ!$A$39:$A$782,$A66,СВЦЭМ!$B$39:$B$782,U$47)+'СЕТ СН'!$F$14+СВЦЭМ!$D$10+'СЕТ СН'!$F$6-'СЕТ СН'!$F$26</f>
        <v>1963.7190964500001</v>
      </c>
      <c r="V66" s="36">
        <f>SUMIFS(СВЦЭМ!$D$39:$D$782,СВЦЭМ!$A$39:$A$782,$A66,СВЦЭМ!$B$39:$B$782,V$47)+'СЕТ СН'!$F$14+СВЦЭМ!$D$10+'СЕТ СН'!$F$6-'СЕТ СН'!$F$26</f>
        <v>1950.1673897599999</v>
      </c>
      <c r="W66" s="36">
        <f>SUMIFS(СВЦЭМ!$D$39:$D$782,СВЦЭМ!$A$39:$A$782,$A66,СВЦЭМ!$B$39:$B$782,W$47)+'СЕТ СН'!$F$14+СВЦЭМ!$D$10+'СЕТ СН'!$F$6-'СЕТ СН'!$F$26</f>
        <v>1956.0202402800001</v>
      </c>
      <c r="X66" s="36">
        <f>SUMIFS(СВЦЭМ!$D$39:$D$782,СВЦЭМ!$A$39:$A$782,$A66,СВЦЭМ!$B$39:$B$782,X$47)+'СЕТ СН'!$F$14+СВЦЭМ!$D$10+'СЕТ СН'!$F$6-'СЕТ СН'!$F$26</f>
        <v>2000.2886177199998</v>
      </c>
      <c r="Y66" s="36">
        <f>SUMIFS(СВЦЭМ!$D$39:$D$782,СВЦЭМ!$A$39:$A$782,$A66,СВЦЭМ!$B$39:$B$782,Y$47)+'СЕТ СН'!$F$14+СВЦЭМ!$D$10+'СЕТ СН'!$F$6-'СЕТ СН'!$F$26</f>
        <v>2054.1830697199998</v>
      </c>
    </row>
    <row r="67" spans="1:25" ht="15.75" x14ac:dyDescent="0.2">
      <c r="A67" s="35">
        <f t="shared" si="1"/>
        <v>45005</v>
      </c>
      <c r="B67" s="36">
        <f>SUMIFS(СВЦЭМ!$D$39:$D$782,СВЦЭМ!$A$39:$A$782,$A67,СВЦЭМ!$B$39:$B$782,B$47)+'СЕТ СН'!$F$14+СВЦЭМ!$D$10+'СЕТ СН'!$F$6-'СЕТ СН'!$F$26</f>
        <v>2056.8884197500001</v>
      </c>
      <c r="C67" s="36">
        <f>SUMIFS(СВЦЭМ!$D$39:$D$782,СВЦЭМ!$A$39:$A$782,$A67,СВЦЭМ!$B$39:$B$782,C$47)+'СЕТ СН'!$F$14+СВЦЭМ!$D$10+'СЕТ СН'!$F$6-'СЕТ СН'!$F$26</f>
        <v>2105.0389569600002</v>
      </c>
      <c r="D67" s="36">
        <f>SUMIFS(СВЦЭМ!$D$39:$D$782,СВЦЭМ!$A$39:$A$782,$A67,СВЦЭМ!$B$39:$B$782,D$47)+'СЕТ СН'!$F$14+СВЦЭМ!$D$10+'СЕТ СН'!$F$6-'СЕТ СН'!$F$26</f>
        <v>2125.7114125799999</v>
      </c>
      <c r="E67" s="36">
        <f>SUMIFS(СВЦЭМ!$D$39:$D$782,СВЦЭМ!$A$39:$A$782,$A67,СВЦЭМ!$B$39:$B$782,E$47)+'СЕТ СН'!$F$14+СВЦЭМ!$D$10+'СЕТ СН'!$F$6-'СЕТ СН'!$F$26</f>
        <v>2142.0696590500002</v>
      </c>
      <c r="F67" s="36">
        <f>SUMIFS(СВЦЭМ!$D$39:$D$782,СВЦЭМ!$A$39:$A$782,$A67,СВЦЭМ!$B$39:$B$782,F$47)+'СЕТ СН'!$F$14+СВЦЭМ!$D$10+'СЕТ СН'!$F$6-'СЕТ СН'!$F$26</f>
        <v>2128.3397277600002</v>
      </c>
      <c r="G67" s="36">
        <f>SUMIFS(СВЦЭМ!$D$39:$D$782,СВЦЭМ!$A$39:$A$782,$A67,СВЦЭМ!$B$39:$B$782,G$47)+'СЕТ СН'!$F$14+СВЦЭМ!$D$10+'СЕТ СН'!$F$6-'СЕТ СН'!$F$26</f>
        <v>2118.7462825699999</v>
      </c>
      <c r="H67" s="36">
        <f>SUMIFS(СВЦЭМ!$D$39:$D$782,СВЦЭМ!$A$39:$A$782,$A67,СВЦЭМ!$B$39:$B$782,H$47)+'СЕТ СН'!$F$14+СВЦЭМ!$D$10+'СЕТ СН'!$F$6-'СЕТ СН'!$F$26</f>
        <v>2152.2974974200001</v>
      </c>
      <c r="I67" s="36">
        <f>SUMIFS(СВЦЭМ!$D$39:$D$782,СВЦЭМ!$A$39:$A$782,$A67,СВЦЭМ!$B$39:$B$782,I$47)+'СЕТ СН'!$F$14+СВЦЭМ!$D$10+'СЕТ СН'!$F$6-'СЕТ СН'!$F$26</f>
        <v>2063.0012333099999</v>
      </c>
      <c r="J67" s="36">
        <f>SUMIFS(СВЦЭМ!$D$39:$D$782,СВЦЭМ!$A$39:$A$782,$A67,СВЦЭМ!$B$39:$B$782,J$47)+'СЕТ СН'!$F$14+СВЦЭМ!$D$10+'СЕТ СН'!$F$6-'СЕТ СН'!$F$26</f>
        <v>2059.7893240200001</v>
      </c>
      <c r="K67" s="36">
        <f>SUMIFS(СВЦЭМ!$D$39:$D$782,СВЦЭМ!$A$39:$A$782,$A67,СВЦЭМ!$B$39:$B$782,K$47)+'СЕТ СН'!$F$14+СВЦЭМ!$D$10+'СЕТ СН'!$F$6-'СЕТ СН'!$F$26</f>
        <v>2025.3217151999997</v>
      </c>
      <c r="L67" s="36">
        <f>SUMIFS(СВЦЭМ!$D$39:$D$782,СВЦЭМ!$A$39:$A$782,$A67,СВЦЭМ!$B$39:$B$782,L$47)+'СЕТ СН'!$F$14+СВЦЭМ!$D$10+'СЕТ СН'!$F$6-'СЕТ СН'!$F$26</f>
        <v>2016.4026028499998</v>
      </c>
      <c r="M67" s="36">
        <f>SUMIFS(СВЦЭМ!$D$39:$D$782,СВЦЭМ!$A$39:$A$782,$A67,СВЦЭМ!$B$39:$B$782,M$47)+'СЕТ СН'!$F$14+СВЦЭМ!$D$10+'СЕТ СН'!$F$6-'СЕТ СН'!$F$26</f>
        <v>2029.5018673700001</v>
      </c>
      <c r="N67" s="36">
        <f>SUMIFS(СВЦЭМ!$D$39:$D$782,СВЦЭМ!$A$39:$A$782,$A67,СВЦЭМ!$B$39:$B$782,N$47)+'СЕТ СН'!$F$14+СВЦЭМ!$D$10+'СЕТ СН'!$F$6-'СЕТ СН'!$F$26</f>
        <v>2072.4409321100002</v>
      </c>
      <c r="O67" s="36">
        <f>SUMIFS(СВЦЭМ!$D$39:$D$782,СВЦЭМ!$A$39:$A$782,$A67,СВЦЭМ!$B$39:$B$782,O$47)+'СЕТ СН'!$F$14+СВЦЭМ!$D$10+'СЕТ СН'!$F$6-'СЕТ СН'!$F$26</f>
        <v>2101.6856162999998</v>
      </c>
      <c r="P67" s="36">
        <f>SUMIFS(СВЦЭМ!$D$39:$D$782,СВЦЭМ!$A$39:$A$782,$A67,СВЦЭМ!$B$39:$B$782,P$47)+'СЕТ СН'!$F$14+СВЦЭМ!$D$10+'СЕТ СН'!$F$6-'СЕТ СН'!$F$26</f>
        <v>2107.9359718199998</v>
      </c>
      <c r="Q67" s="36">
        <f>SUMIFS(СВЦЭМ!$D$39:$D$782,СВЦЭМ!$A$39:$A$782,$A67,СВЦЭМ!$B$39:$B$782,Q$47)+'СЕТ СН'!$F$14+СВЦЭМ!$D$10+'СЕТ СН'!$F$6-'СЕТ СН'!$F$26</f>
        <v>2118.6954163999999</v>
      </c>
      <c r="R67" s="36">
        <f>SUMIFS(СВЦЭМ!$D$39:$D$782,СВЦЭМ!$A$39:$A$782,$A67,СВЦЭМ!$B$39:$B$782,R$47)+'СЕТ СН'!$F$14+СВЦЭМ!$D$10+'СЕТ СН'!$F$6-'СЕТ СН'!$F$26</f>
        <v>2113.25581569</v>
      </c>
      <c r="S67" s="36">
        <f>SUMIFS(СВЦЭМ!$D$39:$D$782,СВЦЭМ!$A$39:$A$782,$A67,СВЦЭМ!$B$39:$B$782,S$47)+'СЕТ СН'!$F$14+СВЦЭМ!$D$10+'СЕТ СН'!$F$6-'СЕТ СН'!$F$26</f>
        <v>2094.67062184</v>
      </c>
      <c r="T67" s="36">
        <f>SUMIFS(СВЦЭМ!$D$39:$D$782,СВЦЭМ!$A$39:$A$782,$A67,СВЦЭМ!$B$39:$B$782,T$47)+'СЕТ СН'!$F$14+СВЦЭМ!$D$10+'СЕТ СН'!$F$6-'СЕТ СН'!$F$26</f>
        <v>2067.3012472300002</v>
      </c>
      <c r="U67" s="36">
        <f>SUMIFS(СВЦЭМ!$D$39:$D$782,СВЦЭМ!$A$39:$A$782,$A67,СВЦЭМ!$B$39:$B$782,U$47)+'СЕТ СН'!$F$14+СВЦЭМ!$D$10+'СЕТ СН'!$F$6-'СЕТ СН'!$F$26</f>
        <v>2027.0115850399998</v>
      </c>
      <c r="V67" s="36">
        <f>SUMIFS(СВЦЭМ!$D$39:$D$782,СВЦЭМ!$A$39:$A$782,$A67,СВЦЭМ!$B$39:$B$782,V$47)+'СЕТ СН'!$F$14+СВЦЭМ!$D$10+'СЕТ СН'!$F$6-'СЕТ СН'!$F$26</f>
        <v>2013.8036504799998</v>
      </c>
      <c r="W67" s="36">
        <f>SUMIFS(СВЦЭМ!$D$39:$D$782,СВЦЭМ!$A$39:$A$782,$A67,СВЦЭМ!$B$39:$B$782,W$47)+'СЕТ СН'!$F$14+СВЦЭМ!$D$10+'СЕТ СН'!$F$6-'СЕТ СН'!$F$26</f>
        <v>2013.2491590199998</v>
      </c>
      <c r="X67" s="36">
        <f>SUMIFS(СВЦЭМ!$D$39:$D$782,СВЦЭМ!$A$39:$A$782,$A67,СВЦЭМ!$B$39:$B$782,X$47)+'СЕТ СН'!$F$14+СВЦЭМ!$D$10+'СЕТ СН'!$F$6-'СЕТ СН'!$F$26</f>
        <v>2057.9365788</v>
      </c>
      <c r="Y67" s="36">
        <f>SUMIFS(СВЦЭМ!$D$39:$D$782,СВЦЭМ!$A$39:$A$782,$A67,СВЦЭМ!$B$39:$B$782,Y$47)+'СЕТ СН'!$F$14+СВЦЭМ!$D$10+'СЕТ СН'!$F$6-'СЕТ СН'!$F$26</f>
        <v>2096.52582265</v>
      </c>
    </row>
    <row r="68" spans="1:25" ht="15.75" x14ac:dyDescent="0.2">
      <c r="A68" s="35">
        <f t="shared" si="1"/>
        <v>45006</v>
      </c>
      <c r="B68" s="36">
        <f>SUMIFS(СВЦЭМ!$D$39:$D$782,СВЦЭМ!$A$39:$A$782,$A68,СВЦЭМ!$B$39:$B$782,B$47)+'СЕТ СН'!$F$14+СВЦЭМ!$D$10+'СЕТ СН'!$F$6-'СЕТ СН'!$F$26</f>
        <v>2013.24069848</v>
      </c>
      <c r="C68" s="36">
        <f>SUMIFS(СВЦЭМ!$D$39:$D$782,СВЦЭМ!$A$39:$A$782,$A68,СВЦЭМ!$B$39:$B$782,C$47)+'СЕТ СН'!$F$14+СВЦЭМ!$D$10+'СЕТ СН'!$F$6-'СЕТ СН'!$F$26</f>
        <v>2060.6948164400001</v>
      </c>
      <c r="D68" s="36">
        <f>SUMIFS(СВЦЭМ!$D$39:$D$782,СВЦЭМ!$A$39:$A$782,$A68,СВЦЭМ!$B$39:$B$782,D$47)+'СЕТ СН'!$F$14+СВЦЭМ!$D$10+'СЕТ СН'!$F$6-'СЕТ СН'!$F$26</f>
        <v>2087.9676650400002</v>
      </c>
      <c r="E68" s="36">
        <f>SUMIFS(СВЦЭМ!$D$39:$D$782,СВЦЭМ!$A$39:$A$782,$A68,СВЦЭМ!$B$39:$B$782,E$47)+'СЕТ СН'!$F$14+СВЦЭМ!$D$10+'СЕТ СН'!$F$6-'СЕТ СН'!$F$26</f>
        <v>2095.0045757100002</v>
      </c>
      <c r="F68" s="36">
        <f>SUMIFS(СВЦЭМ!$D$39:$D$782,СВЦЭМ!$A$39:$A$782,$A68,СВЦЭМ!$B$39:$B$782,F$47)+'СЕТ СН'!$F$14+СВЦЭМ!$D$10+'СЕТ СН'!$F$6-'СЕТ СН'!$F$26</f>
        <v>2063.0645061800001</v>
      </c>
      <c r="G68" s="36">
        <f>SUMIFS(СВЦЭМ!$D$39:$D$782,СВЦЭМ!$A$39:$A$782,$A68,СВЦЭМ!$B$39:$B$782,G$47)+'СЕТ СН'!$F$14+СВЦЭМ!$D$10+'СЕТ СН'!$F$6-'СЕТ СН'!$F$26</f>
        <v>2065.2436723599999</v>
      </c>
      <c r="H68" s="36">
        <f>SUMIFS(СВЦЭМ!$D$39:$D$782,СВЦЭМ!$A$39:$A$782,$A68,СВЦЭМ!$B$39:$B$782,H$47)+'СЕТ СН'!$F$14+СВЦЭМ!$D$10+'СЕТ СН'!$F$6-'СЕТ СН'!$F$26</f>
        <v>2005.1425259500002</v>
      </c>
      <c r="I68" s="36">
        <f>SUMIFS(СВЦЭМ!$D$39:$D$782,СВЦЭМ!$A$39:$A$782,$A68,СВЦЭМ!$B$39:$B$782,I$47)+'СЕТ СН'!$F$14+СВЦЭМ!$D$10+'СЕТ СН'!$F$6-'СЕТ СН'!$F$26</f>
        <v>1943.3316938600001</v>
      </c>
      <c r="J68" s="36">
        <f>SUMIFS(СВЦЭМ!$D$39:$D$782,СВЦЭМ!$A$39:$A$782,$A68,СВЦЭМ!$B$39:$B$782,J$47)+'СЕТ СН'!$F$14+СВЦЭМ!$D$10+'СЕТ СН'!$F$6-'СЕТ СН'!$F$26</f>
        <v>1941.8307887299998</v>
      </c>
      <c r="K68" s="36">
        <f>SUMIFS(СВЦЭМ!$D$39:$D$782,СВЦЭМ!$A$39:$A$782,$A68,СВЦЭМ!$B$39:$B$782,K$47)+'СЕТ СН'!$F$14+СВЦЭМ!$D$10+'СЕТ СН'!$F$6-'СЕТ СН'!$F$26</f>
        <v>1926.33664155</v>
      </c>
      <c r="L68" s="36">
        <f>SUMIFS(СВЦЭМ!$D$39:$D$782,СВЦЭМ!$A$39:$A$782,$A68,СВЦЭМ!$B$39:$B$782,L$47)+'СЕТ СН'!$F$14+СВЦЭМ!$D$10+'СЕТ СН'!$F$6-'СЕТ СН'!$F$26</f>
        <v>1934.8711453800001</v>
      </c>
      <c r="M68" s="36">
        <f>SUMIFS(СВЦЭМ!$D$39:$D$782,СВЦЭМ!$A$39:$A$782,$A68,СВЦЭМ!$B$39:$B$782,M$47)+'СЕТ СН'!$F$14+СВЦЭМ!$D$10+'СЕТ СН'!$F$6-'СЕТ СН'!$F$26</f>
        <v>1975.90089773</v>
      </c>
      <c r="N68" s="36">
        <f>SUMIFS(СВЦЭМ!$D$39:$D$782,СВЦЭМ!$A$39:$A$782,$A68,СВЦЭМ!$B$39:$B$782,N$47)+'СЕТ СН'!$F$14+СВЦЭМ!$D$10+'СЕТ СН'!$F$6-'СЕТ СН'!$F$26</f>
        <v>2009.0607551899998</v>
      </c>
      <c r="O68" s="36">
        <f>SUMIFS(СВЦЭМ!$D$39:$D$782,СВЦЭМ!$A$39:$A$782,$A68,СВЦЭМ!$B$39:$B$782,O$47)+'СЕТ СН'!$F$14+СВЦЭМ!$D$10+'СЕТ СН'!$F$6-'СЕТ СН'!$F$26</f>
        <v>2051.6436462900001</v>
      </c>
      <c r="P68" s="36">
        <f>SUMIFS(СВЦЭМ!$D$39:$D$782,СВЦЭМ!$A$39:$A$782,$A68,СВЦЭМ!$B$39:$B$782,P$47)+'СЕТ СН'!$F$14+СВЦЭМ!$D$10+'СЕТ СН'!$F$6-'СЕТ СН'!$F$26</f>
        <v>2068.0991025899998</v>
      </c>
      <c r="Q68" s="36">
        <f>SUMIFS(СВЦЭМ!$D$39:$D$782,СВЦЭМ!$A$39:$A$782,$A68,СВЦЭМ!$B$39:$B$782,Q$47)+'СЕТ СН'!$F$14+СВЦЭМ!$D$10+'СЕТ СН'!$F$6-'СЕТ СН'!$F$26</f>
        <v>2071.69269136</v>
      </c>
      <c r="R68" s="36">
        <f>SUMIFS(СВЦЭМ!$D$39:$D$782,СВЦЭМ!$A$39:$A$782,$A68,СВЦЭМ!$B$39:$B$782,R$47)+'СЕТ СН'!$F$14+СВЦЭМ!$D$10+'СЕТ СН'!$F$6-'СЕТ СН'!$F$26</f>
        <v>2065.1495459399998</v>
      </c>
      <c r="S68" s="36">
        <f>SUMIFS(СВЦЭМ!$D$39:$D$782,СВЦЭМ!$A$39:$A$782,$A68,СВЦЭМ!$B$39:$B$782,S$47)+'СЕТ СН'!$F$14+СВЦЭМ!$D$10+'СЕТ СН'!$F$6-'СЕТ СН'!$F$26</f>
        <v>2046.2129734199998</v>
      </c>
      <c r="T68" s="36">
        <f>SUMIFS(СВЦЭМ!$D$39:$D$782,СВЦЭМ!$A$39:$A$782,$A68,СВЦЭМ!$B$39:$B$782,T$47)+'СЕТ СН'!$F$14+СВЦЭМ!$D$10+'СЕТ СН'!$F$6-'СЕТ СН'!$F$26</f>
        <v>2018.79230362</v>
      </c>
      <c r="U68" s="36">
        <f>SUMIFS(СВЦЭМ!$D$39:$D$782,СВЦЭМ!$A$39:$A$782,$A68,СВЦЭМ!$B$39:$B$782,U$47)+'СЕТ СН'!$F$14+СВЦЭМ!$D$10+'СЕТ СН'!$F$6-'СЕТ СН'!$F$26</f>
        <v>1988.65711904</v>
      </c>
      <c r="V68" s="36">
        <f>SUMIFS(СВЦЭМ!$D$39:$D$782,СВЦЭМ!$A$39:$A$782,$A68,СВЦЭМ!$B$39:$B$782,V$47)+'СЕТ СН'!$F$14+СВЦЭМ!$D$10+'СЕТ СН'!$F$6-'СЕТ СН'!$F$26</f>
        <v>1973.6073944599998</v>
      </c>
      <c r="W68" s="36">
        <f>SUMIFS(СВЦЭМ!$D$39:$D$782,СВЦЭМ!$A$39:$A$782,$A68,СВЦЭМ!$B$39:$B$782,W$47)+'СЕТ СН'!$F$14+СВЦЭМ!$D$10+'СЕТ СН'!$F$6-'СЕТ СН'!$F$26</f>
        <v>1979.79183324</v>
      </c>
      <c r="X68" s="36">
        <f>SUMIFS(СВЦЭМ!$D$39:$D$782,СВЦЭМ!$A$39:$A$782,$A68,СВЦЭМ!$B$39:$B$782,X$47)+'СЕТ СН'!$F$14+СВЦЭМ!$D$10+'СЕТ СН'!$F$6-'СЕТ СН'!$F$26</f>
        <v>2011.3636792399998</v>
      </c>
      <c r="Y68" s="36">
        <f>SUMIFS(СВЦЭМ!$D$39:$D$782,СВЦЭМ!$A$39:$A$782,$A68,СВЦЭМ!$B$39:$B$782,Y$47)+'СЕТ СН'!$F$14+СВЦЭМ!$D$10+'СЕТ СН'!$F$6-'СЕТ СН'!$F$26</f>
        <v>2044.92747659</v>
      </c>
    </row>
    <row r="69" spans="1:25" ht="15.75" x14ac:dyDescent="0.2">
      <c r="A69" s="35">
        <f t="shared" si="1"/>
        <v>45007</v>
      </c>
      <c r="B69" s="36">
        <f>SUMIFS(СВЦЭМ!$D$39:$D$782,СВЦЭМ!$A$39:$A$782,$A69,СВЦЭМ!$B$39:$B$782,B$47)+'СЕТ СН'!$F$14+СВЦЭМ!$D$10+'СЕТ СН'!$F$6-'СЕТ СН'!$F$26</f>
        <v>2156.1411089100002</v>
      </c>
      <c r="C69" s="36">
        <f>SUMIFS(СВЦЭМ!$D$39:$D$782,СВЦЭМ!$A$39:$A$782,$A69,СВЦЭМ!$B$39:$B$782,C$47)+'СЕТ СН'!$F$14+СВЦЭМ!$D$10+'СЕТ СН'!$F$6-'СЕТ СН'!$F$26</f>
        <v>2205.2051840399999</v>
      </c>
      <c r="D69" s="36">
        <f>SUMIFS(СВЦЭМ!$D$39:$D$782,СВЦЭМ!$A$39:$A$782,$A69,СВЦЭМ!$B$39:$B$782,D$47)+'СЕТ СН'!$F$14+СВЦЭМ!$D$10+'СЕТ СН'!$F$6-'СЕТ СН'!$F$26</f>
        <v>2283.9404843100001</v>
      </c>
      <c r="E69" s="36">
        <f>SUMIFS(СВЦЭМ!$D$39:$D$782,СВЦЭМ!$A$39:$A$782,$A69,СВЦЭМ!$B$39:$B$782,E$47)+'СЕТ СН'!$F$14+СВЦЭМ!$D$10+'СЕТ СН'!$F$6-'СЕТ СН'!$F$26</f>
        <v>2296.4557107000001</v>
      </c>
      <c r="F69" s="36">
        <f>SUMIFS(СВЦЭМ!$D$39:$D$782,СВЦЭМ!$A$39:$A$782,$A69,СВЦЭМ!$B$39:$B$782,F$47)+'СЕТ СН'!$F$14+СВЦЭМ!$D$10+'СЕТ СН'!$F$6-'СЕТ СН'!$F$26</f>
        <v>2307.5168738299999</v>
      </c>
      <c r="G69" s="36">
        <f>SUMIFS(СВЦЭМ!$D$39:$D$782,СВЦЭМ!$A$39:$A$782,$A69,СВЦЭМ!$B$39:$B$782,G$47)+'СЕТ СН'!$F$14+СВЦЭМ!$D$10+'СЕТ СН'!$F$6-'СЕТ СН'!$F$26</f>
        <v>2271.7890098999997</v>
      </c>
      <c r="H69" s="36">
        <f>SUMIFS(СВЦЭМ!$D$39:$D$782,СВЦЭМ!$A$39:$A$782,$A69,СВЦЭМ!$B$39:$B$782,H$47)+'СЕТ СН'!$F$14+СВЦЭМ!$D$10+'СЕТ СН'!$F$6-'СЕТ СН'!$F$26</f>
        <v>2212.0728632199998</v>
      </c>
      <c r="I69" s="36">
        <f>SUMIFS(СВЦЭМ!$D$39:$D$782,СВЦЭМ!$A$39:$A$782,$A69,СВЦЭМ!$B$39:$B$782,I$47)+'СЕТ СН'!$F$14+СВЦЭМ!$D$10+'СЕТ СН'!$F$6-'СЕТ СН'!$F$26</f>
        <v>2159.4098928200001</v>
      </c>
      <c r="J69" s="36">
        <f>SUMIFS(СВЦЭМ!$D$39:$D$782,СВЦЭМ!$A$39:$A$782,$A69,СВЦЭМ!$B$39:$B$782,J$47)+'СЕТ СН'!$F$14+СВЦЭМ!$D$10+'СЕТ СН'!$F$6-'СЕТ СН'!$F$26</f>
        <v>2149.4604799399999</v>
      </c>
      <c r="K69" s="36">
        <f>SUMIFS(СВЦЭМ!$D$39:$D$782,СВЦЭМ!$A$39:$A$782,$A69,СВЦЭМ!$B$39:$B$782,K$47)+'СЕТ СН'!$F$14+СВЦЭМ!$D$10+'СЕТ СН'!$F$6-'СЕТ СН'!$F$26</f>
        <v>2126.77808878</v>
      </c>
      <c r="L69" s="36">
        <f>SUMIFS(СВЦЭМ!$D$39:$D$782,СВЦЭМ!$A$39:$A$782,$A69,СВЦЭМ!$B$39:$B$782,L$47)+'СЕТ СН'!$F$14+СВЦЭМ!$D$10+'СЕТ СН'!$F$6-'СЕТ СН'!$F$26</f>
        <v>2129.1333947899998</v>
      </c>
      <c r="M69" s="36">
        <f>SUMIFS(СВЦЭМ!$D$39:$D$782,СВЦЭМ!$A$39:$A$782,$A69,СВЦЭМ!$B$39:$B$782,M$47)+'СЕТ СН'!$F$14+СВЦЭМ!$D$10+'СЕТ СН'!$F$6-'СЕТ СН'!$F$26</f>
        <v>2102.3401221200002</v>
      </c>
      <c r="N69" s="36">
        <f>SUMIFS(СВЦЭМ!$D$39:$D$782,СВЦЭМ!$A$39:$A$782,$A69,СВЦЭМ!$B$39:$B$782,N$47)+'СЕТ СН'!$F$14+СВЦЭМ!$D$10+'СЕТ СН'!$F$6-'СЕТ СН'!$F$26</f>
        <v>2210.9411814700002</v>
      </c>
      <c r="O69" s="36">
        <f>SUMIFS(СВЦЭМ!$D$39:$D$782,СВЦЭМ!$A$39:$A$782,$A69,СВЦЭМ!$B$39:$B$782,O$47)+'СЕТ СН'!$F$14+СВЦЭМ!$D$10+'СЕТ СН'!$F$6-'СЕТ СН'!$F$26</f>
        <v>2218.7281218899998</v>
      </c>
      <c r="P69" s="36">
        <f>SUMIFS(СВЦЭМ!$D$39:$D$782,СВЦЭМ!$A$39:$A$782,$A69,СВЦЭМ!$B$39:$B$782,P$47)+'СЕТ СН'!$F$14+СВЦЭМ!$D$10+'СЕТ СН'!$F$6-'СЕТ СН'!$F$26</f>
        <v>2221.61353315</v>
      </c>
      <c r="Q69" s="36">
        <f>SUMIFS(СВЦЭМ!$D$39:$D$782,СВЦЭМ!$A$39:$A$782,$A69,СВЦЭМ!$B$39:$B$782,Q$47)+'СЕТ СН'!$F$14+СВЦЭМ!$D$10+'СЕТ СН'!$F$6-'СЕТ СН'!$F$26</f>
        <v>2222.2533946399999</v>
      </c>
      <c r="R69" s="36">
        <f>SUMIFS(СВЦЭМ!$D$39:$D$782,СВЦЭМ!$A$39:$A$782,$A69,СВЦЭМ!$B$39:$B$782,R$47)+'СЕТ СН'!$F$14+СВЦЭМ!$D$10+'СЕТ СН'!$F$6-'СЕТ СН'!$F$26</f>
        <v>2192.4664748099999</v>
      </c>
      <c r="S69" s="36">
        <f>SUMIFS(СВЦЭМ!$D$39:$D$782,СВЦЭМ!$A$39:$A$782,$A69,СВЦЭМ!$B$39:$B$782,S$47)+'СЕТ СН'!$F$14+СВЦЭМ!$D$10+'СЕТ СН'!$F$6-'СЕТ СН'!$F$26</f>
        <v>2168.21329234</v>
      </c>
      <c r="T69" s="36">
        <f>SUMIFS(СВЦЭМ!$D$39:$D$782,СВЦЭМ!$A$39:$A$782,$A69,СВЦЭМ!$B$39:$B$782,T$47)+'СЕТ СН'!$F$14+СВЦЭМ!$D$10+'СЕТ СН'!$F$6-'СЕТ СН'!$F$26</f>
        <v>2169.4926506400002</v>
      </c>
      <c r="U69" s="36">
        <f>SUMIFS(СВЦЭМ!$D$39:$D$782,СВЦЭМ!$A$39:$A$782,$A69,СВЦЭМ!$B$39:$B$782,U$47)+'СЕТ СН'!$F$14+СВЦЭМ!$D$10+'СЕТ СН'!$F$6-'СЕТ СН'!$F$26</f>
        <v>2125.9779317699999</v>
      </c>
      <c r="V69" s="36">
        <f>SUMIFS(СВЦЭМ!$D$39:$D$782,СВЦЭМ!$A$39:$A$782,$A69,СВЦЭМ!$B$39:$B$782,V$47)+'СЕТ СН'!$F$14+СВЦЭМ!$D$10+'СЕТ СН'!$F$6-'СЕТ СН'!$F$26</f>
        <v>2093.34758749</v>
      </c>
      <c r="W69" s="36">
        <f>SUMIFS(СВЦЭМ!$D$39:$D$782,СВЦЭМ!$A$39:$A$782,$A69,СВЦЭМ!$B$39:$B$782,W$47)+'СЕТ СН'!$F$14+СВЦЭМ!$D$10+'СЕТ СН'!$F$6-'СЕТ СН'!$F$26</f>
        <v>2091.6321356200001</v>
      </c>
      <c r="X69" s="36">
        <f>SUMIFS(СВЦЭМ!$D$39:$D$782,СВЦЭМ!$A$39:$A$782,$A69,СВЦЭМ!$B$39:$B$782,X$47)+'СЕТ СН'!$F$14+СВЦЭМ!$D$10+'СЕТ СН'!$F$6-'СЕТ СН'!$F$26</f>
        <v>2101.1259750999998</v>
      </c>
      <c r="Y69" s="36">
        <f>SUMIFS(СВЦЭМ!$D$39:$D$782,СВЦЭМ!$A$39:$A$782,$A69,СВЦЭМ!$B$39:$B$782,Y$47)+'СЕТ СН'!$F$14+СВЦЭМ!$D$10+'СЕТ СН'!$F$6-'СЕТ СН'!$F$26</f>
        <v>2151.3751887600001</v>
      </c>
    </row>
    <row r="70" spans="1:25" ht="15.75" x14ac:dyDescent="0.2">
      <c r="A70" s="35">
        <f t="shared" si="1"/>
        <v>45008</v>
      </c>
      <c r="B70" s="36">
        <f>SUMIFS(СВЦЭМ!$D$39:$D$782,СВЦЭМ!$A$39:$A$782,$A70,СВЦЭМ!$B$39:$B$782,B$47)+'СЕТ СН'!$F$14+СВЦЭМ!$D$10+'СЕТ СН'!$F$6-'СЕТ СН'!$F$26</f>
        <v>2221.8576344399999</v>
      </c>
      <c r="C70" s="36">
        <f>SUMIFS(СВЦЭМ!$D$39:$D$782,СВЦЭМ!$A$39:$A$782,$A70,СВЦЭМ!$B$39:$B$782,C$47)+'СЕТ СН'!$F$14+СВЦЭМ!$D$10+'СЕТ СН'!$F$6-'СЕТ СН'!$F$26</f>
        <v>2292.4097901</v>
      </c>
      <c r="D70" s="36">
        <f>SUMIFS(СВЦЭМ!$D$39:$D$782,СВЦЭМ!$A$39:$A$782,$A70,СВЦЭМ!$B$39:$B$782,D$47)+'СЕТ СН'!$F$14+СВЦЭМ!$D$10+'СЕТ СН'!$F$6-'СЕТ СН'!$F$26</f>
        <v>2325.5356563299997</v>
      </c>
      <c r="E70" s="36">
        <f>SUMIFS(СВЦЭМ!$D$39:$D$782,СВЦЭМ!$A$39:$A$782,$A70,СВЦЭМ!$B$39:$B$782,E$47)+'СЕТ СН'!$F$14+СВЦЭМ!$D$10+'СЕТ СН'!$F$6-'СЕТ СН'!$F$26</f>
        <v>2346.1479867200001</v>
      </c>
      <c r="F70" s="36">
        <f>SUMIFS(СВЦЭМ!$D$39:$D$782,СВЦЭМ!$A$39:$A$782,$A70,СВЦЭМ!$B$39:$B$782,F$47)+'СЕТ СН'!$F$14+СВЦЭМ!$D$10+'СЕТ СН'!$F$6-'СЕТ СН'!$F$26</f>
        <v>2342.5765318399999</v>
      </c>
      <c r="G70" s="36">
        <f>SUMIFS(СВЦЭМ!$D$39:$D$782,СВЦЭМ!$A$39:$A$782,$A70,СВЦЭМ!$B$39:$B$782,G$47)+'СЕТ СН'!$F$14+СВЦЭМ!$D$10+'СЕТ СН'!$F$6-'СЕТ СН'!$F$26</f>
        <v>2272.7616022399998</v>
      </c>
      <c r="H70" s="36">
        <f>SUMIFS(СВЦЭМ!$D$39:$D$782,СВЦЭМ!$A$39:$A$782,$A70,СВЦЭМ!$B$39:$B$782,H$47)+'СЕТ СН'!$F$14+СВЦЭМ!$D$10+'СЕТ СН'!$F$6-'СЕТ СН'!$F$26</f>
        <v>2238.1897582699999</v>
      </c>
      <c r="I70" s="36">
        <f>SUMIFS(СВЦЭМ!$D$39:$D$782,СВЦЭМ!$A$39:$A$782,$A70,СВЦЭМ!$B$39:$B$782,I$47)+'СЕТ СН'!$F$14+СВЦЭМ!$D$10+'СЕТ СН'!$F$6-'СЕТ СН'!$F$26</f>
        <v>2174.8639181399999</v>
      </c>
      <c r="J70" s="36">
        <f>SUMIFS(СВЦЭМ!$D$39:$D$782,СВЦЭМ!$A$39:$A$782,$A70,СВЦЭМ!$B$39:$B$782,J$47)+'СЕТ СН'!$F$14+СВЦЭМ!$D$10+'СЕТ СН'!$F$6-'СЕТ СН'!$F$26</f>
        <v>2156.8011657900001</v>
      </c>
      <c r="K70" s="36">
        <f>SUMIFS(СВЦЭМ!$D$39:$D$782,СВЦЭМ!$A$39:$A$782,$A70,СВЦЭМ!$B$39:$B$782,K$47)+'СЕТ СН'!$F$14+СВЦЭМ!$D$10+'СЕТ СН'!$F$6-'СЕТ СН'!$F$26</f>
        <v>2133.5210862999998</v>
      </c>
      <c r="L70" s="36">
        <f>SUMIFS(СВЦЭМ!$D$39:$D$782,СВЦЭМ!$A$39:$A$782,$A70,СВЦЭМ!$B$39:$B$782,L$47)+'СЕТ СН'!$F$14+СВЦЭМ!$D$10+'СЕТ СН'!$F$6-'СЕТ СН'!$F$26</f>
        <v>2097.18445995</v>
      </c>
      <c r="M70" s="36">
        <f>SUMIFS(СВЦЭМ!$D$39:$D$782,СВЦЭМ!$A$39:$A$782,$A70,СВЦЭМ!$B$39:$B$782,M$47)+'СЕТ СН'!$F$14+СВЦЭМ!$D$10+'СЕТ СН'!$F$6-'СЕТ СН'!$F$26</f>
        <v>2122.7316549699999</v>
      </c>
      <c r="N70" s="36">
        <f>SUMIFS(СВЦЭМ!$D$39:$D$782,СВЦЭМ!$A$39:$A$782,$A70,СВЦЭМ!$B$39:$B$782,N$47)+'СЕТ СН'!$F$14+СВЦЭМ!$D$10+'СЕТ СН'!$F$6-'СЕТ СН'!$F$26</f>
        <v>2164.6203998699998</v>
      </c>
      <c r="O70" s="36">
        <f>SUMIFS(СВЦЭМ!$D$39:$D$782,СВЦЭМ!$A$39:$A$782,$A70,СВЦЭМ!$B$39:$B$782,O$47)+'СЕТ СН'!$F$14+СВЦЭМ!$D$10+'СЕТ СН'!$F$6-'СЕТ СН'!$F$26</f>
        <v>2201.6927279400002</v>
      </c>
      <c r="P70" s="36">
        <f>SUMIFS(СВЦЭМ!$D$39:$D$782,СВЦЭМ!$A$39:$A$782,$A70,СВЦЭМ!$B$39:$B$782,P$47)+'СЕТ СН'!$F$14+СВЦЭМ!$D$10+'СЕТ СН'!$F$6-'СЕТ СН'!$F$26</f>
        <v>2244.24151239</v>
      </c>
      <c r="Q70" s="36">
        <f>SUMIFS(СВЦЭМ!$D$39:$D$782,СВЦЭМ!$A$39:$A$782,$A70,СВЦЭМ!$B$39:$B$782,Q$47)+'СЕТ СН'!$F$14+СВЦЭМ!$D$10+'СЕТ СН'!$F$6-'СЕТ СН'!$F$26</f>
        <v>2242.8611249999999</v>
      </c>
      <c r="R70" s="36">
        <f>SUMIFS(СВЦЭМ!$D$39:$D$782,СВЦЭМ!$A$39:$A$782,$A70,СВЦЭМ!$B$39:$B$782,R$47)+'СЕТ СН'!$F$14+СВЦЭМ!$D$10+'СЕТ СН'!$F$6-'СЕТ СН'!$F$26</f>
        <v>2203.7022035099999</v>
      </c>
      <c r="S70" s="36">
        <f>SUMIFS(СВЦЭМ!$D$39:$D$782,СВЦЭМ!$A$39:$A$782,$A70,СВЦЭМ!$B$39:$B$782,S$47)+'СЕТ СН'!$F$14+СВЦЭМ!$D$10+'СЕТ СН'!$F$6-'СЕТ СН'!$F$26</f>
        <v>2187.7346362799999</v>
      </c>
      <c r="T70" s="36">
        <f>SUMIFS(СВЦЭМ!$D$39:$D$782,СВЦЭМ!$A$39:$A$782,$A70,СВЦЭМ!$B$39:$B$782,T$47)+'СЕТ СН'!$F$14+СВЦЭМ!$D$10+'СЕТ СН'!$F$6-'СЕТ СН'!$F$26</f>
        <v>2153.0206800699998</v>
      </c>
      <c r="U70" s="36">
        <f>SUMIFS(СВЦЭМ!$D$39:$D$782,СВЦЭМ!$A$39:$A$782,$A70,СВЦЭМ!$B$39:$B$782,U$47)+'СЕТ СН'!$F$14+СВЦЭМ!$D$10+'СЕТ СН'!$F$6-'СЕТ СН'!$F$26</f>
        <v>2109.0652818200001</v>
      </c>
      <c r="V70" s="36">
        <f>SUMIFS(СВЦЭМ!$D$39:$D$782,СВЦЭМ!$A$39:$A$782,$A70,СВЦЭМ!$B$39:$B$782,V$47)+'СЕТ СН'!$F$14+СВЦЭМ!$D$10+'СЕТ СН'!$F$6-'СЕТ СН'!$F$26</f>
        <v>2094.8700018099998</v>
      </c>
      <c r="W70" s="36">
        <f>SUMIFS(СВЦЭМ!$D$39:$D$782,СВЦЭМ!$A$39:$A$782,$A70,СВЦЭМ!$B$39:$B$782,W$47)+'СЕТ СН'!$F$14+СВЦЭМ!$D$10+'СЕТ СН'!$F$6-'СЕТ СН'!$F$26</f>
        <v>2131.3378084800001</v>
      </c>
      <c r="X70" s="36">
        <f>SUMIFS(СВЦЭМ!$D$39:$D$782,СВЦЭМ!$A$39:$A$782,$A70,СВЦЭМ!$B$39:$B$782,X$47)+'СЕТ СН'!$F$14+СВЦЭМ!$D$10+'СЕТ СН'!$F$6-'СЕТ СН'!$F$26</f>
        <v>2168.8180150200001</v>
      </c>
      <c r="Y70" s="36">
        <f>SUMIFS(СВЦЭМ!$D$39:$D$782,СВЦЭМ!$A$39:$A$782,$A70,СВЦЭМ!$B$39:$B$782,Y$47)+'СЕТ СН'!$F$14+СВЦЭМ!$D$10+'СЕТ СН'!$F$6-'СЕТ СН'!$F$26</f>
        <v>2200.8736966500001</v>
      </c>
    </row>
    <row r="71" spans="1:25" ht="15.75" x14ac:dyDescent="0.2">
      <c r="A71" s="35">
        <f t="shared" si="1"/>
        <v>45009</v>
      </c>
      <c r="B71" s="36">
        <f>SUMIFS(СВЦЭМ!$D$39:$D$782,СВЦЭМ!$A$39:$A$782,$A71,СВЦЭМ!$B$39:$B$782,B$47)+'СЕТ СН'!$F$14+СВЦЭМ!$D$10+'СЕТ СН'!$F$6-'СЕТ СН'!$F$26</f>
        <v>2295.6394848199998</v>
      </c>
      <c r="C71" s="36">
        <f>SUMIFS(СВЦЭМ!$D$39:$D$782,СВЦЭМ!$A$39:$A$782,$A71,СВЦЭМ!$B$39:$B$782,C$47)+'СЕТ СН'!$F$14+СВЦЭМ!$D$10+'СЕТ СН'!$F$6-'СЕТ СН'!$F$26</f>
        <v>2376.44561978</v>
      </c>
      <c r="D71" s="36">
        <f>SUMIFS(СВЦЭМ!$D$39:$D$782,СВЦЭМ!$A$39:$A$782,$A71,СВЦЭМ!$B$39:$B$782,D$47)+'СЕТ СН'!$F$14+СВЦЭМ!$D$10+'СЕТ СН'!$F$6-'СЕТ СН'!$F$26</f>
        <v>2366.4748969399998</v>
      </c>
      <c r="E71" s="36">
        <f>SUMIFS(СВЦЭМ!$D$39:$D$782,СВЦЭМ!$A$39:$A$782,$A71,СВЦЭМ!$B$39:$B$782,E$47)+'СЕТ СН'!$F$14+СВЦЭМ!$D$10+'СЕТ СН'!$F$6-'СЕТ СН'!$F$26</f>
        <v>2368.3151208599998</v>
      </c>
      <c r="F71" s="36">
        <f>SUMIFS(СВЦЭМ!$D$39:$D$782,СВЦЭМ!$A$39:$A$782,$A71,СВЦЭМ!$B$39:$B$782,F$47)+'СЕТ СН'!$F$14+СВЦЭМ!$D$10+'СЕТ СН'!$F$6-'СЕТ СН'!$F$26</f>
        <v>2367.9566849999997</v>
      </c>
      <c r="G71" s="36">
        <f>SUMIFS(СВЦЭМ!$D$39:$D$782,СВЦЭМ!$A$39:$A$782,$A71,СВЦЭМ!$B$39:$B$782,G$47)+'СЕТ СН'!$F$14+СВЦЭМ!$D$10+'СЕТ СН'!$F$6-'СЕТ СН'!$F$26</f>
        <v>2365.76350288</v>
      </c>
      <c r="H71" s="36">
        <f>SUMIFS(СВЦЭМ!$D$39:$D$782,СВЦЭМ!$A$39:$A$782,$A71,СВЦЭМ!$B$39:$B$782,H$47)+'СЕТ СН'!$F$14+СВЦЭМ!$D$10+'СЕТ СН'!$F$6-'СЕТ СН'!$F$26</f>
        <v>2346.1032157299996</v>
      </c>
      <c r="I71" s="36">
        <f>SUMIFS(СВЦЭМ!$D$39:$D$782,СВЦЭМ!$A$39:$A$782,$A71,СВЦЭМ!$B$39:$B$782,I$47)+'СЕТ СН'!$F$14+СВЦЭМ!$D$10+'СЕТ СН'!$F$6-'СЕТ СН'!$F$26</f>
        <v>2266.4541788299998</v>
      </c>
      <c r="J71" s="36">
        <f>SUMIFS(СВЦЭМ!$D$39:$D$782,СВЦЭМ!$A$39:$A$782,$A71,СВЦЭМ!$B$39:$B$782,J$47)+'СЕТ СН'!$F$14+СВЦЭМ!$D$10+'СЕТ СН'!$F$6-'СЕТ СН'!$F$26</f>
        <v>2259.0152913699999</v>
      </c>
      <c r="K71" s="36">
        <f>SUMIFS(СВЦЭМ!$D$39:$D$782,СВЦЭМ!$A$39:$A$782,$A71,СВЦЭМ!$B$39:$B$782,K$47)+'СЕТ СН'!$F$14+СВЦЭМ!$D$10+'СЕТ СН'!$F$6-'СЕТ СН'!$F$26</f>
        <v>2228.7508849199999</v>
      </c>
      <c r="L71" s="36">
        <f>SUMIFS(СВЦЭМ!$D$39:$D$782,СВЦЭМ!$A$39:$A$782,$A71,СВЦЭМ!$B$39:$B$782,L$47)+'СЕТ СН'!$F$14+СВЦЭМ!$D$10+'СЕТ СН'!$F$6-'СЕТ СН'!$F$26</f>
        <v>2170.2273784099998</v>
      </c>
      <c r="M71" s="36">
        <f>SUMIFS(СВЦЭМ!$D$39:$D$782,СВЦЭМ!$A$39:$A$782,$A71,СВЦЭМ!$B$39:$B$782,M$47)+'СЕТ СН'!$F$14+СВЦЭМ!$D$10+'СЕТ СН'!$F$6-'СЕТ СН'!$F$26</f>
        <v>2167.79186003</v>
      </c>
      <c r="N71" s="36">
        <f>SUMIFS(СВЦЭМ!$D$39:$D$782,СВЦЭМ!$A$39:$A$782,$A71,СВЦЭМ!$B$39:$B$782,N$47)+'СЕТ СН'!$F$14+СВЦЭМ!$D$10+'СЕТ СН'!$F$6-'СЕТ СН'!$F$26</f>
        <v>2176.2397228099999</v>
      </c>
      <c r="O71" s="36">
        <f>SUMIFS(СВЦЭМ!$D$39:$D$782,СВЦЭМ!$A$39:$A$782,$A71,СВЦЭМ!$B$39:$B$782,O$47)+'СЕТ СН'!$F$14+СВЦЭМ!$D$10+'СЕТ СН'!$F$6-'СЕТ СН'!$F$26</f>
        <v>2183.6056021099998</v>
      </c>
      <c r="P71" s="36">
        <f>SUMIFS(СВЦЭМ!$D$39:$D$782,СВЦЭМ!$A$39:$A$782,$A71,СВЦЭМ!$B$39:$B$782,P$47)+'СЕТ СН'!$F$14+СВЦЭМ!$D$10+'СЕТ СН'!$F$6-'СЕТ СН'!$F$26</f>
        <v>2193.3943319999998</v>
      </c>
      <c r="Q71" s="36">
        <f>SUMIFS(СВЦЭМ!$D$39:$D$782,СВЦЭМ!$A$39:$A$782,$A71,СВЦЭМ!$B$39:$B$782,Q$47)+'СЕТ СН'!$F$14+СВЦЭМ!$D$10+'СЕТ СН'!$F$6-'СЕТ СН'!$F$26</f>
        <v>2188.6899754000001</v>
      </c>
      <c r="R71" s="36">
        <f>SUMIFS(СВЦЭМ!$D$39:$D$782,СВЦЭМ!$A$39:$A$782,$A71,СВЦЭМ!$B$39:$B$782,R$47)+'СЕТ СН'!$F$14+СВЦЭМ!$D$10+'СЕТ СН'!$F$6-'СЕТ СН'!$F$26</f>
        <v>2190.31383456</v>
      </c>
      <c r="S71" s="36">
        <f>SUMIFS(СВЦЭМ!$D$39:$D$782,СВЦЭМ!$A$39:$A$782,$A71,СВЦЭМ!$B$39:$B$782,S$47)+'СЕТ СН'!$F$14+СВЦЭМ!$D$10+'СЕТ СН'!$F$6-'СЕТ СН'!$F$26</f>
        <v>2143.6593838700001</v>
      </c>
      <c r="T71" s="36">
        <f>SUMIFS(СВЦЭМ!$D$39:$D$782,СВЦЭМ!$A$39:$A$782,$A71,СВЦЭМ!$B$39:$B$782,T$47)+'СЕТ СН'!$F$14+СВЦЭМ!$D$10+'СЕТ СН'!$F$6-'СЕТ СН'!$F$26</f>
        <v>2134.1668485599998</v>
      </c>
      <c r="U71" s="36">
        <f>SUMIFS(СВЦЭМ!$D$39:$D$782,СВЦЭМ!$A$39:$A$782,$A71,СВЦЭМ!$B$39:$B$782,U$47)+'СЕТ СН'!$F$14+СВЦЭМ!$D$10+'СЕТ СН'!$F$6-'СЕТ СН'!$F$26</f>
        <v>2120.5361626499998</v>
      </c>
      <c r="V71" s="36">
        <f>SUMIFS(СВЦЭМ!$D$39:$D$782,СВЦЭМ!$A$39:$A$782,$A71,СВЦЭМ!$B$39:$B$782,V$47)+'СЕТ СН'!$F$14+СВЦЭМ!$D$10+'СЕТ СН'!$F$6-'СЕТ СН'!$F$26</f>
        <v>2133.7737328899998</v>
      </c>
      <c r="W71" s="36">
        <f>SUMIFS(СВЦЭМ!$D$39:$D$782,СВЦЭМ!$A$39:$A$782,$A71,СВЦЭМ!$B$39:$B$782,W$47)+'СЕТ СН'!$F$14+СВЦЭМ!$D$10+'СЕТ СН'!$F$6-'СЕТ СН'!$F$26</f>
        <v>2135.2633064500001</v>
      </c>
      <c r="X71" s="36">
        <f>SUMIFS(СВЦЭМ!$D$39:$D$782,СВЦЭМ!$A$39:$A$782,$A71,СВЦЭМ!$B$39:$B$782,X$47)+'СЕТ СН'!$F$14+СВЦЭМ!$D$10+'СЕТ СН'!$F$6-'СЕТ СН'!$F$26</f>
        <v>2191.9001580600002</v>
      </c>
      <c r="Y71" s="36">
        <f>SUMIFS(СВЦЭМ!$D$39:$D$782,СВЦЭМ!$A$39:$A$782,$A71,СВЦЭМ!$B$39:$B$782,Y$47)+'СЕТ СН'!$F$14+СВЦЭМ!$D$10+'СЕТ СН'!$F$6-'СЕТ СН'!$F$26</f>
        <v>2164.5613877699998</v>
      </c>
    </row>
    <row r="72" spans="1:25" ht="15.75" x14ac:dyDescent="0.2">
      <c r="A72" s="35">
        <f t="shared" si="1"/>
        <v>45010</v>
      </c>
      <c r="B72" s="36">
        <f>SUMIFS(СВЦЭМ!$D$39:$D$782,СВЦЭМ!$A$39:$A$782,$A72,СВЦЭМ!$B$39:$B$782,B$47)+'СЕТ СН'!$F$14+СВЦЭМ!$D$10+'СЕТ СН'!$F$6-'СЕТ СН'!$F$26</f>
        <v>2162.3698734999998</v>
      </c>
      <c r="C72" s="36">
        <f>SUMIFS(СВЦЭМ!$D$39:$D$782,СВЦЭМ!$A$39:$A$782,$A72,СВЦЭМ!$B$39:$B$782,C$47)+'СЕТ СН'!$F$14+СВЦЭМ!$D$10+'СЕТ СН'!$F$6-'СЕТ СН'!$F$26</f>
        <v>2208.74020531</v>
      </c>
      <c r="D72" s="36">
        <f>SUMIFS(СВЦЭМ!$D$39:$D$782,СВЦЭМ!$A$39:$A$782,$A72,СВЦЭМ!$B$39:$B$782,D$47)+'СЕТ СН'!$F$14+СВЦЭМ!$D$10+'СЕТ СН'!$F$6-'СЕТ СН'!$F$26</f>
        <v>2236.3711130399997</v>
      </c>
      <c r="E72" s="36">
        <f>SUMIFS(СВЦЭМ!$D$39:$D$782,СВЦЭМ!$A$39:$A$782,$A72,СВЦЭМ!$B$39:$B$782,E$47)+'СЕТ СН'!$F$14+СВЦЭМ!$D$10+'СЕТ СН'!$F$6-'СЕТ СН'!$F$26</f>
        <v>2242.4592269699997</v>
      </c>
      <c r="F72" s="36">
        <f>SUMIFS(СВЦЭМ!$D$39:$D$782,СВЦЭМ!$A$39:$A$782,$A72,СВЦЭМ!$B$39:$B$782,F$47)+'СЕТ СН'!$F$14+СВЦЭМ!$D$10+'СЕТ СН'!$F$6-'СЕТ СН'!$F$26</f>
        <v>2236.8218337899998</v>
      </c>
      <c r="G72" s="36">
        <f>SUMIFS(СВЦЭМ!$D$39:$D$782,СВЦЭМ!$A$39:$A$782,$A72,СВЦЭМ!$B$39:$B$782,G$47)+'СЕТ СН'!$F$14+СВЦЭМ!$D$10+'СЕТ СН'!$F$6-'СЕТ СН'!$F$26</f>
        <v>2242.7869955099995</v>
      </c>
      <c r="H72" s="36">
        <f>SUMIFS(СВЦЭМ!$D$39:$D$782,СВЦЭМ!$A$39:$A$782,$A72,СВЦЭМ!$B$39:$B$782,H$47)+'СЕТ СН'!$F$14+СВЦЭМ!$D$10+'СЕТ СН'!$F$6-'СЕТ СН'!$F$26</f>
        <v>2223.79997138</v>
      </c>
      <c r="I72" s="36">
        <f>SUMIFS(СВЦЭМ!$D$39:$D$782,СВЦЭМ!$A$39:$A$782,$A72,СВЦЭМ!$B$39:$B$782,I$47)+'СЕТ СН'!$F$14+СВЦЭМ!$D$10+'СЕТ СН'!$F$6-'СЕТ СН'!$F$26</f>
        <v>2155.1492167900001</v>
      </c>
      <c r="J72" s="36">
        <f>SUMIFS(СВЦЭМ!$D$39:$D$782,СВЦЭМ!$A$39:$A$782,$A72,СВЦЭМ!$B$39:$B$782,J$47)+'СЕТ СН'!$F$14+СВЦЭМ!$D$10+'СЕТ СН'!$F$6-'СЕТ СН'!$F$26</f>
        <v>2081.5207755199999</v>
      </c>
      <c r="K72" s="36">
        <f>SUMIFS(СВЦЭМ!$D$39:$D$782,СВЦЭМ!$A$39:$A$782,$A72,СВЦЭМ!$B$39:$B$782,K$47)+'СЕТ СН'!$F$14+СВЦЭМ!$D$10+'СЕТ СН'!$F$6-'СЕТ СН'!$F$26</f>
        <v>2010.8081308299998</v>
      </c>
      <c r="L72" s="36">
        <f>SUMIFS(СВЦЭМ!$D$39:$D$782,СВЦЭМ!$A$39:$A$782,$A72,СВЦЭМ!$B$39:$B$782,L$47)+'СЕТ СН'!$F$14+СВЦЭМ!$D$10+'СЕТ СН'!$F$6-'СЕТ СН'!$F$26</f>
        <v>1986.17873826</v>
      </c>
      <c r="M72" s="36">
        <f>SUMIFS(СВЦЭМ!$D$39:$D$782,СВЦЭМ!$A$39:$A$782,$A72,СВЦЭМ!$B$39:$B$782,M$47)+'СЕТ СН'!$F$14+СВЦЭМ!$D$10+'СЕТ СН'!$F$6-'СЕТ СН'!$F$26</f>
        <v>1983.6044035999998</v>
      </c>
      <c r="N72" s="36">
        <f>SUMIFS(СВЦЭМ!$D$39:$D$782,СВЦЭМ!$A$39:$A$782,$A72,СВЦЭМ!$B$39:$B$782,N$47)+'СЕТ СН'!$F$14+СВЦЭМ!$D$10+'СЕТ СН'!$F$6-'СЕТ СН'!$F$26</f>
        <v>2026.0316347100002</v>
      </c>
      <c r="O72" s="36">
        <f>SUMIFS(СВЦЭМ!$D$39:$D$782,СВЦЭМ!$A$39:$A$782,$A72,СВЦЭМ!$B$39:$B$782,O$47)+'СЕТ СН'!$F$14+СВЦЭМ!$D$10+'СЕТ СН'!$F$6-'СЕТ СН'!$F$26</f>
        <v>2073.7079736300002</v>
      </c>
      <c r="P72" s="36">
        <f>SUMIFS(СВЦЭМ!$D$39:$D$782,СВЦЭМ!$A$39:$A$782,$A72,СВЦЭМ!$B$39:$B$782,P$47)+'СЕТ СН'!$F$14+СВЦЭМ!$D$10+'СЕТ СН'!$F$6-'СЕТ СН'!$F$26</f>
        <v>2096.4523615799999</v>
      </c>
      <c r="Q72" s="36">
        <f>SUMIFS(СВЦЭМ!$D$39:$D$782,СВЦЭМ!$A$39:$A$782,$A72,СВЦЭМ!$B$39:$B$782,Q$47)+'СЕТ СН'!$F$14+СВЦЭМ!$D$10+'СЕТ СН'!$F$6-'СЕТ СН'!$F$26</f>
        <v>2115.0805779299999</v>
      </c>
      <c r="R72" s="36">
        <f>SUMIFS(СВЦЭМ!$D$39:$D$782,СВЦЭМ!$A$39:$A$782,$A72,СВЦЭМ!$B$39:$B$782,R$47)+'СЕТ СН'!$F$14+СВЦЭМ!$D$10+'СЕТ СН'!$F$6-'СЕТ СН'!$F$26</f>
        <v>2089.8578504799998</v>
      </c>
      <c r="S72" s="36">
        <f>SUMIFS(СВЦЭМ!$D$39:$D$782,СВЦЭМ!$A$39:$A$782,$A72,СВЦЭМ!$B$39:$B$782,S$47)+'СЕТ СН'!$F$14+СВЦЭМ!$D$10+'СЕТ СН'!$F$6-'СЕТ СН'!$F$26</f>
        <v>2086.8333626200001</v>
      </c>
      <c r="T72" s="36">
        <f>SUMIFS(СВЦЭМ!$D$39:$D$782,СВЦЭМ!$A$39:$A$782,$A72,СВЦЭМ!$B$39:$B$782,T$47)+'СЕТ СН'!$F$14+СВЦЭМ!$D$10+'СЕТ СН'!$F$6-'СЕТ СН'!$F$26</f>
        <v>2018.74377048</v>
      </c>
      <c r="U72" s="36">
        <f>SUMIFS(СВЦЭМ!$D$39:$D$782,СВЦЭМ!$A$39:$A$782,$A72,СВЦЭМ!$B$39:$B$782,U$47)+'СЕТ СН'!$F$14+СВЦЭМ!$D$10+'СЕТ СН'!$F$6-'СЕТ СН'!$F$26</f>
        <v>2024.6105937100001</v>
      </c>
      <c r="V72" s="36">
        <f>SUMIFS(СВЦЭМ!$D$39:$D$782,СВЦЭМ!$A$39:$A$782,$A72,СВЦЭМ!$B$39:$B$782,V$47)+'СЕТ СН'!$F$14+СВЦЭМ!$D$10+'СЕТ СН'!$F$6-'СЕТ СН'!$F$26</f>
        <v>1999.8672181000002</v>
      </c>
      <c r="W72" s="36">
        <f>SUMIFS(СВЦЭМ!$D$39:$D$782,СВЦЭМ!$A$39:$A$782,$A72,СВЦЭМ!$B$39:$B$782,W$47)+'СЕТ СН'!$F$14+СВЦЭМ!$D$10+'СЕТ СН'!$F$6-'СЕТ СН'!$F$26</f>
        <v>2004.6252618200001</v>
      </c>
      <c r="X72" s="36">
        <f>SUMIFS(СВЦЭМ!$D$39:$D$782,СВЦЭМ!$A$39:$A$782,$A72,СВЦЭМ!$B$39:$B$782,X$47)+'СЕТ СН'!$F$14+СВЦЭМ!$D$10+'СЕТ СН'!$F$6-'СЕТ СН'!$F$26</f>
        <v>2009.5082447899999</v>
      </c>
      <c r="Y72" s="36">
        <f>SUMIFS(СВЦЭМ!$D$39:$D$782,СВЦЭМ!$A$39:$A$782,$A72,СВЦЭМ!$B$39:$B$782,Y$47)+'СЕТ СН'!$F$14+СВЦЭМ!$D$10+'СЕТ СН'!$F$6-'СЕТ СН'!$F$26</f>
        <v>2133.3053730799998</v>
      </c>
    </row>
    <row r="73" spans="1:25" ht="15.75" x14ac:dyDescent="0.2">
      <c r="A73" s="35">
        <f t="shared" si="1"/>
        <v>45011</v>
      </c>
      <c r="B73" s="36">
        <f>SUMIFS(СВЦЭМ!$D$39:$D$782,СВЦЭМ!$A$39:$A$782,$A73,СВЦЭМ!$B$39:$B$782,B$47)+'СЕТ СН'!$F$14+СВЦЭМ!$D$10+'СЕТ СН'!$F$6-'СЕТ СН'!$F$26</f>
        <v>2187.5448667699998</v>
      </c>
      <c r="C73" s="36">
        <f>SUMIFS(СВЦЭМ!$D$39:$D$782,СВЦЭМ!$A$39:$A$782,$A73,СВЦЭМ!$B$39:$B$782,C$47)+'СЕТ СН'!$F$14+СВЦЭМ!$D$10+'СЕТ СН'!$F$6-'СЕТ СН'!$F$26</f>
        <v>2238.1122939500001</v>
      </c>
      <c r="D73" s="36">
        <f>SUMIFS(СВЦЭМ!$D$39:$D$782,СВЦЭМ!$A$39:$A$782,$A73,СВЦЭМ!$B$39:$B$782,D$47)+'СЕТ СН'!$F$14+СВЦЭМ!$D$10+'СЕТ СН'!$F$6-'СЕТ СН'!$F$26</f>
        <v>2266.2975413599997</v>
      </c>
      <c r="E73" s="36">
        <f>SUMIFS(СВЦЭМ!$D$39:$D$782,СВЦЭМ!$A$39:$A$782,$A73,СВЦЭМ!$B$39:$B$782,E$47)+'СЕТ СН'!$F$14+СВЦЭМ!$D$10+'СЕТ СН'!$F$6-'СЕТ СН'!$F$26</f>
        <v>2259.1845326499997</v>
      </c>
      <c r="F73" s="36">
        <f>SUMIFS(СВЦЭМ!$D$39:$D$782,СВЦЭМ!$A$39:$A$782,$A73,СВЦЭМ!$B$39:$B$782,F$47)+'СЕТ СН'!$F$14+СВЦЭМ!$D$10+'СЕТ СН'!$F$6-'СЕТ СН'!$F$26</f>
        <v>2271.1163653499998</v>
      </c>
      <c r="G73" s="36">
        <f>SUMIFS(СВЦЭМ!$D$39:$D$782,СВЦЭМ!$A$39:$A$782,$A73,СВЦЭМ!$B$39:$B$782,G$47)+'СЕТ СН'!$F$14+СВЦЭМ!$D$10+'СЕТ СН'!$F$6-'СЕТ СН'!$F$26</f>
        <v>2257.9947775699998</v>
      </c>
      <c r="H73" s="36">
        <f>SUMIFS(СВЦЭМ!$D$39:$D$782,СВЦЭМ!$A$39:$A$782,$A73,СВЦЭМ!$B$39:$B$782,H$47)+'СЕТ СН'!$F$14+СВЦЭМ!$D$10+'СЕТ СН'!$F$6-'СЕТ СН'!$F$26</f>
        <v>2243.0603213999998</v>
      </c>
      <c r="I73" s="36">
        <f>SUMIFS(СВЦЭМ!$D$39:$D$782,СВЦЭМ!$A$39:$A$782,$A73,СВЦЭМ!$B$39:$B$782,I$47)+'СЕТ СН'!$F$14+СВЦЭМ!$D$10+'СЕТ СН'!$F$6-'СЕТ СН'!$F$26</f>
        <v>2209.9447466799998</v>
      </c>
      <c r="J73" s="36">
        <f>SUMIFS(СВЦЭМ!$D$39:$D$782,СВЦЭМ!$A$39:$A$782,$A73,СВЦЭМ!$B$39:$B$782,J$47)+'СЕТ СН'!$F$14+СВЦЭМ!$D$10+'СЕТ СН'!$F$6-'СЕТ СН'!$F$26</f>
        <v>2168.6325327199997</v>
      </c>
      <c r="K73" s="36">
        <f>SUMIFS(СВЦЭМ!$D$39:$D$782,СВЦЭМ!$A$39:$A$782,$A73,СВЦЭМ!$B$39:$B$782,K$47)+'СЕТ СН'!$F$14+СВЦЭМ!$D$10+'СЕТ СН'!$F$6-'СЕТ СН'!$F$26</f>
        <v>2102.0820579800002</v>
      </c>
      <c r="L73" s="36">
        <f>SUMIFS(СВЦЭМ!$D$39:$D$782,СВЦЭМ!$A$39:$A$782,$A73,СВЦЭМ!$B$39:$B$782,L$47)+'СЕТ СН'!$F$14+СВЦЭМ!$D$10+'СЕТ СН'!$F$6-'СЕТ СН'!$F$26</f>
        <v>2074.5079900699998</v>
      </c>
      <c r="M73" s="36">
        <f>SUMIFS(СВЦЭМ!$D$39:$D$782,СВЦЭМ!$A$39:$A$782,$A73,СВЦЭМ!$B$39:$B$782,M$47)+'СЕТ СН'!$F$14+СВЦЭМ!$D$10+'СЕТ СН'!$F$6-'СЕТ СН'!$F$26</f>
        <v>2074.1532783900002</v>
      </c>
      <c r="N73" s="36">
        <f>SUMIFS(СВЦЭМ!$D$39:$D$782,СВЦЭМ!$A$39:$A$782,$A73,СВЦЭМ!$B$39:$B$782,N$47)+'СЕТ СН'!$F$14+СВЦЭМ!$D$10+'СЕТ СН'!$F$6-'СЕТ СН'!$F$26</f>
        <v>2115.6018057800002</v>
      </c>
      <c r="O73" s="36">
        <f>SUMIFS(СВЦЭМ!$D$39:$D$782,СВЦЭМ!$A$39:$A$782,$A73,СВЦЭМ!$B$39:$B$782,O$47)+'СЕТ СН'!$F$14+СВЦЭМ!$D$10+'СЕТ СН'!$F$6-'СЕТ СН'!$F$26</f>
        <v>2161.1225607000001</v>
      </c>
      <c r="P73" s="36">
        <f>SUMIFS(СВЦЭМ!$D$39:$D$782,СВЦЭМ!$A$39:$A$782,$A73,СВЦЭМ!$B$39:$B$782,P$47)+'СЕТ СН'!$F$14+СВЦЭМ!$D$10+'СЕТ СН'!$F$6-'СЕТ СН'!$F$26</f>
        <v>2175.5241264000001</v>
      </c>
      <c r="Q73" s="36">
        <f>SUMIFS(СВЦЭМ!$D$39:$D$782,СВЦЭМ!$A$39:$A$782,$A73,СВЦЭМ!$B$39:$B$782,Q$47)+'СЕТ СН'!$F$14+СВЦЭМ!$D$10+'СЕТ СН'!$F$6-'СЕТ СН'!$F$26</f>
        <v>2189.3867906800001</v>
      </c>
      <c r="R73" s="36">
        <f>SUMIFS(СВЦЭМ!$D$39:$D$782,СВЦЭМ!$A$39:$A$782,$A73,СВЦЭМ!$B$39:$B$782,R$47)+'СЕТ СН'!$F$14+СВЦЭМ!$D$10+'СЕТ СН'!$F$6-'СЕТ СН'!$F$26</f>
        <v>2172.96617999</v>
      </c>
      <c r="S73" s="36">
        <f>SUMIFS(СВЦЭМ!$D$39:$D$782,СВЦЭМ!$A$39:$A$782,$A73,СВЦЭМ!$B$39:$B$782,S$47)+'СЕТ СН'!$F$14+СВЦЭМ!$D$10+'СЕТ СН'!$F$6-'СЕТ СН'!$F$26</f>
        <v>2145.8437802600001</v>
      </c>
      <c r="T73" s="36">
        <f>SUMIFS(СВЦЭМ!$D$39:$D$782,СВЦЭМ!$A$39:$A$782,$A73,СВЦЭМ!$B$39:$B$782,T$47)+'СЕТ СН'!$F$14+СВЦЭМ!$D$10+'СЕТ СН'!$F$6-'СЕТ СН'!$F$26</f>
        <v>2123.1412303399998</v>
      </c>
      <c r="U73" s="36">
        <f>SUMIFS(СВЦЭМ!$D$39:$D$782,СВЦЭМ!$A$39:$A$782,$A73,СВЦЭМ!$B$39:$B$782,U$47)+'СЕТ СН'!$F$14+СВЦЭМ!$D$10+'СЕТ СН'!$F$6-'СЕТ СН'!$F$26</f>
        <v>2082.58556486</v>
      </c>
      <c r="V73" s="36">
        <f>SUMIFS(СВЦЭМ!$D$39:$D$782,СВЦЭМ!$A$39:$A$782,$A73,СВЦЭМ!$B$39:$B$782,V$47)+'СЕТ СН'!$F$14+СВЦЭМ!$D$10+'СЕТ СН'!$F$6-'СЕТ СН'!$F$26</f>
        <v>2048.4600720600001</v>
      </c>
      <c r="W73" s="36">
        <f>SUMIFS(СВЦЭМ!$D$39:$D$782,СВЦЭМ!$A$39:$A$782,$A73,СВЦЭМ!$B$39:$B$782,W$47)+'СЕТ СН'!$F$14+СВЦЭМ!$D$10+'СЕТ СН'!$F$6-'СЕТ СН'!$F$26</f>
        <v>2059.5683885099997</v>
      </c>
      <c r="X73" s="36">
        <f>SUMIFS(СВЦЭМ!$D$39:$D$782,СВЦЭМ!$A$39:$A$782,$A73,СВЦЭМ!$B$39:$B$782,X$47)+'СЕТ СН'!$F$14+СВЦЭМ!$D$10+'СЕТ СН'!$F$6-'СЕТ СН'!$F$26</f>
        <v>2087.1809531399999</v>
      </c>
      <c r="Y73" s="36">
        <f>SUMIFS(СВЦЭМ!$D$39:$D$782,СВЦЭМ!$A$39:$A$782,$A73,СВЦЭМ!$B$39:$B$782,Y$47)+'СЕТ СН'!$F$14+СВЦЭМ!$D$10+'СЕТ СН'!$F$6-'СЕТ СН'!$F$26</f>
        <v>2139.1364432699997</v>
      </c>
    </row>
    <row r="74" spans="1:25" ht="15.75" x14ac:dyDescent="0.2">
      <c r="A74" s="35">
        <f t="shared" si="1"/>
        <v>45012</v>
      </c>
      <c r="B74" s="36">
        <f>SUMIFS(СВЦЭМ!$D$39:$D$782,СВЦЭМ!$A$39:$A$782,$A74,СВЦЭМ!$B$39:$B$782,B$47)+'СЕТ СН'!$F$14+СВЦЭМ!$D$10+'СЕТ СН'!$F$6-'СЕТ СН'!$F$26</f>
        <v>2173.5906964000001</v>
      </c>
      <c r="C74" s="36">
        <f>SUMIFS(СВЦЭМ!$D$39:$D$782,СВЦЭМ!$A$39:$A$782,$A74,СВЦЭМ!$B$39:$B$782,C$47)+'СЕТ СН'!$F$14+СВЦЭМ!$D$10+'СЕТ СН'!$F$6-'СЕТ СН'!$F$26</f>
        <v>2186.4070177399999</v>
      </c>
      <c r="D74" s="36">
        <f>SUMIFS(СВЦЭМ!$D$39:$D$782,СВЦЭМ!$A$39:$A$782,$A74,СВЦЭМ!$B$39:$B$782,D$47)+'СЕТ СН'!$F$14+СВЦЭМ!$D$10+'СЕТ СН'!$F$6-'СЕТ СН'!$F$26</f>
        <v>2217.2115742000001</v>
      </c>
      <c r="E74" s="36">
        <f>SUMIFS(СВЦЭМ!$D$39:$D$782,СВЦЭМ!$A$39:$A$782,$A74,СВЦЭМ!$B$39:$B$782,E$47)+'СЕТ СН'!$F$14+СВЦЭМ!$D$10+'СЕТ СН'!$F$6-'СЕТ СН'!$F$26</f>
        <v>2218.0148256100001</v>
      </c>
      <c r="F74" s="36">
        <f>SUMIFS(СВЦЭМ!$D$39:$D$782,СВЦЭМ!$A$39:$A$782,$A74,СВЦЭМ!$B$39:$B$782,F$47)+'СЕТ СН'!$F$14+СВЦЭМ!$D$10+'СЕТ СН'!$F$6-'СЕТ СН'!$F$26</f>
        <v>2236.8597556199998</v>
      </c>
      <c r="G74" s="36">
        <f>SUMIFS(СВЦЭМ!$D$39:$D$782,СВЦЭМ!$A$39:$A$782,$A74,СВЦЭМ!$B$39:$B$782,G$47)+'СЕТ СН'!$F$14+СВЦЭМ!$D$10+'СЕТ СН'!$F$6-'СЕТ СН'!$F$26</f>
        <v>2208.6969275900001</v>
      </c>
      <c r="H74" s="36">
        <f>SUMIFS(СВЦЭМ!$D$39:$D$782,СВЦЭМ!$A$39:$A$782,$A74,СВЦЭМ!$B$39:$B$782,H$47)+'СЕТ СН'!$F$14+СВЦЭМ!$D$10+'СЕТ СН'!$F$6-'СЕТ СН'!$F$26</f>
        <v>2218.6103026400001</v>
      </c>
      <c r="I74" s="36">
        <f>SUMIFS(СВЦЭМ!$D$39:$D$782,СВЦЭМ!$A$39:$A$782,$A74,СВЦЭМ!$B$39:$B$782,I$47)+'СЕТ СН'!$F$14+СВЦЭМ!$D$10+'СЕТ СН'!$F$6-'СЕТ СН'!$F$26</f>
        <v>2089.9701510199998</v>
      </c>
      <c r="J74" s="36">
        <f>SUMIFS(СВЦЭМ!$D$39:$D$782,СВЦЭМ!$A$39:$A$782,$A74,СВЦЭМ!$B$39:$B$782,J$47)+'СЕТ СН'!$F$14+СВЦЭМ!$D$10+'СЕТ СН'!$F$6-'СЕТ СН'!$F$26</f>
        <v>2099.4930037399999</v>
      </c>
      <c r="K74" s="36">
        <f>SUMIFS(СВЦЭМ!$D$39:$D$782,СВЦЭМ!$A$39:$A$782,$A74,СВЦЭМ!$B$39:$B$782,K$47)+'СЕТ СН'!$F$14+СВЦЭМ!$D$10+'СЕТ СН'!$F$6-'СЕТ СН'!$F$26</f>
        <v>2093.72096822</v>
      </c>
      <c r="L74" s="36">
        <f>SUMIFS(СВЦЭМ!$D$39:$D$782,СВЦЭМ!$A$39:$A$782,$A74,СВЦЭМ!$B$39:$B$782,L$47)+'СЕТ СН'!$F$14+СВЦЭМ!$D$10+'СЕТ СН'!$F$6-'СЕТ СН'!$F$26</f>
        <v>2090.8207143499999</v>
      </c>
      <c r="M74" s="36">
        <f>SUMIFS(СВЦЭМ!$D$39:$D$782,СВЦЭМ!$A$39:$A$782,$A74,СВЦЭМ!$B$39:$B$782,M$47)+'СЕТ СН'!$F$14+СВЦЭМ!$D$10+'СЕТ СН'!$F$6-'СЕТ СН'!$F$26</f>
        <v>2101.0931013700001</v>
      </c>
      <c r="N74" s="36">
        <f>SUMIFS(СВЦЭМ!$D$39:$D$782,СВЦЭМ!$A$39:$A$782,$A74,СВЦЭМ!$B$39:$B$782,N$47)+'СЕТ СН'!$F$14+СВЦЭМ!$D$10+'СЕТ СН'!$F$6-'СЕТ СН'!$F$26</f>
        <v>2121.08801653</v>
      </c>
      <c r="O74" s="36">
        <f>SUMIFS(СВЦЭМ!$D$39:$D$782,СВЦЭМ!$A$39:$A$782,$A74,СВЦЭМ!$B$39:$B$782,O$47)+'СЕТ СН'!$F$14+СВЦЭМ!$D$10+'СЕТ СН'!$F$6-'СЕТ СН'!$F$26</f>
        <v>2158.1059472799998</v>
      </c>
      <c r="P74" s="36">
        <f>SUMIFS(СВЦЭМ!$D$39:$D$782,СВЦЭМ!$A$39:$A$782,$A74,СВЦЭМ!$B$39:$B$782,P$47)+'СЕТ СН'!$F$14+СВЦЭМ!$D$10+'СЕТ СН'!$F$6-'СЕТ СН'!$F$26</f>
        <v>2168.9102720800001</v>
      </c>
      <c r="Q74" s="36">
        <f>SUMIFS(СВЦЭМ!$D$39:$D$782,СВЦЭМ!$A$39:$A$782,$A74,СВЦЭМ!$B$39:$B$782,Q$47)+'СЕТ СН'!$F$14+СВЦЭМ!$D$10+'СЕТ СН'!$F$6-'СЕТ СН'!$F$26</f>
        <v>2168.34545454</v>
      </c>
      <c r="R74" s="36">
        <f>SUMIFS(СВЦЭМ!$D$39:$D$782,СВЦЭМ!$A$39:$A$782,$A74,СВЦЭМ!$B$39:$B$782,R$47)+'СЕТ СН'!$F$14+СВЦЭМ!$D$10+'СЕТ СН'!$F$6-'СЕТ СН'!$F$26</f>
        <v>2148.8755740900001</v>
      </c>
      <c r="S74" s="36">
        <f>SUMIFS(СВЦЭМ!$D$39:$D$782,СВЦЭМ!$A$39:$A$782,$A74,СВЦЭМ!$B$39:$B$782,S$47)+'СЕТ СН'!$F$14+СВЦЭМ!$D$10+'СЕТ СН'!$F$6-'СЕТ СН'!$F$26</f>
        <v>2150.1859403899998</v>
      </c>
      <c r="T74" s="36">
        <f>SUMIFS(СВЦЭМ!$D$39:$D$782,СВЦЭМ!$A$39:$A$782,$A74,СВЦЭМ!$B$39:$B$782,T$47)+'СЕТ СН'!$F$14+СВЦЭМ!$D$10+'СЕТ СН'!$F$6-'СЕТ СН'!$F$26</f>
        <v>2138.3597339600001</v>
      </c>
      <c r="U74" s="36">
        <f>SUMIFS(СВЦЭМ!$D$39:$D$782,СВЦЭМ!$A$39:$A$782,$A74,СВЦЭМ!$B$39:$B$782,U$47)+'СЕТ СН'!$F$14+СВЦЭМ!$D$10+'СЕТ СН'!$F$6-'СЕТ СН'!$F$26</f>
        <v>2078.81905689</v>
      </c>
      <c r="V74" s="36">
        <f>SUMIFS(СВЦЭМ!$D$39:$D$782,СВЦЭМ!$A$39:$A$782,$A74,СВЦЭМ!$B$39:$B$782,V$47)+'СЕТ СН'!$F$14+СВЦЭМ!$D$10+'СЕТ СН'!$F$6-'СЕТ СН'!$F$26</f>
        <v>2013.6527174500002</v>
      </c>
      <c r="W74" s="36">
        <f>SUMIFS(СВЦЭМ!$D$39:$D$782,СВЦЭМ!$A$39:$A$782,$A74,СВЦЭМ!$B$39:$B$782,W$47)+'СЕТ СН'!$F$14+СВЦЭМ!$D$10+'СЕТ СН'!$F$6-'СЕТ СН'!$F$26</f>
        <v>2032.5903477900001</v>
      </c>
      <c r="X74" s="36">
        <f>SUMIFS(СВЦЭМ!$D$39:$D$782,СВЦЭМ!$A$39:$A$782,$A74,СВЦЭМ!$B$39:$B$782,X$47)+'СЕТ СН'!$F$14+СВЦЭМ!$D$10+'СЕТ СН'!$F$6-'СЕТ СН'!$F$26</f>
        <v>2084.1595291499998</v>
      </c>
      <c r="Y74" s="36">
        <f>SUMIFS(СВЦЭМ!$D$39:$D$782,СВЦЭМ!$A$39:$A$782,$A74,СВЦЭМ!$B$39:$B$782,Y$47)+'СЕТ СН'!$F$14+СВЦЭМ!$D$10+'СЕТ СН'!$F$6-'СЕТ СН'!$F$26</f>
        <v>2099.9221951300001</v>
      </c>
    </row>
    <row r="75" spans="1:25" ht="15.75" x14ac:dyDescent="0.2">
      <c r="A75" s="35">
        <f t="shared" si="1"/>
        <v>45013</v>
      </c>
      <c r="B75" s="36">
        <f>SUMIFS(СВЦЭМ!$D$39:$D$782,СВЦЭМ!$A$39:$A$782,$A75,СВЦЭМ!$B$39:$B$782,B$47)+'СЕТ СН'!$F$14+СВЦЭМ!$D$10+'СЕТ СН'!$F$6-'СЕТ СН'!$F$26</f>
        <v>2016.8318816199999</v>
      </c>
      <c r="C75" s="36">
        <f>SUMIFS(СВЦЭМ!$D$39:$D$782,СВЦЭМ!$A$39:$A$782,$A75,СВЦЭМ!$B$39:$B$782,C$47)+'СЕТ СН'!$F$14+СВЦЭМ!$D$10+'СЕТ СН'!$F$6-'СЕТ СН'!$F$26</f>
        <v>2055.1734309899998</v>
      </c>
      <c r="D75" s="36">
        <f>SUMIFS(СВЦЭМ!$D$39:$D$782,СВЦЭМ!$A$39:$A$782,$A75,СВЦЭМ!$B$39:$B$782,D$47)+'СЕТ СН'!$F$14+СВЦЭМ!$D$10+'СЕТ СН'!$F$6-'СЕТ СН'!$F$26</f>
        <v>2107.08830966</v>
      </c>
      <c r="E75" s="36">
        <f>SUMIFS(СВЦЭМ!$D$39:$D$782,СВЦЭМ!$A$39:$A$782,$A75,СВЦЭМ!$B$39:$B$782,E$47)+'СЕТ СН'!$F$14+СВЦЭМ!$D$10+'СЕТ СН'!$F$6-'СЕТ СН'!$F$26</f>
        <v>2122.5141573800001</v>
      </c>
      <c r="F75" s="36">
        <f>SUMIFS(СВЦЭМ!$D$39:$D$782,СВЦЭМ!$A$39:$A$782,$A75,СВЦЭМ!$B$39:$B$782,F$47)+'СЕТ СН'!$F$14+СВЦЭМ!$D$10+'СЕТ СН'!$F$6-'СЕТ СН'!$F$26</f>
        <v>2121.2015545300001</v>
      </c>
      <c r="G75" s="36">
        <f>SUMIFS(СВЦЭМ!$D$39:$D$782,СВЦЭМ!$A$39:$A$782,$A75,СВЦЭМ!$B$39:$B$782,G$47)+'СЕТ СН'!$F$14+СВЦЭМ!$D$10+'СЕТ СН'!$F$6-'СЕТ СН'!$F$26</f>
        <v>2114.2857456299998</v>
      </c>
      <c r="H75" s="36">
        <f>SUMIFS(СВЦЭМ!$D$39:$D$782,СВЦЭМ!$A$39:$A$782,$A75,СВЦЭМ!$B$39:$B$782,H$47)+'СЕТ СН'!$F$14+СВЦЭМ!$D$10+'СЕТ СН'!$F$6-'СЕТ СН'!$F$26</f>
        <v>2041.33451866</v>
      </c>
      <c r="I75" s="36">
        <f>SUMIFS(СВЦЭМ!$D$39:$D$782,СВЦЭМ!$A$39:$A$782,$A75,СВЦЭМ!$B$39:$B$782,I$47)+'СЕТ СН'!$F$14+СВЦЭМ!$D$10+'СЕТ СН'!$F$6-'СЕТ СН'!$F$26</f>
        <v>1981.92316557</v>
      </c>
      <c r="J75" s="36">
        <f>SUMIFS(СВЦЭМ!$D$39:$D$782,СВЦЭМ!$A$39:$A$782,$A75,СВЦЭМ!$B$39:$B$782,J$47)+'СЕТ СН'!$F$14+СВЦЭМ!$D$10+'СЕТ СН'!$F$6-'СЕТ СН'!$F$26</f>
        <v>2007.10134449</v>
      </c>
      <c r="K75" s="36">
        <f>SUMIFS(СВЦЭМ!$D$39:$D$782,СВЦЭМ!$A$39:$A$782,$A75,СВЦЭМ!$B$39:$B$782,K$47)+'СЕТ СН'!$F$14+СВЦЭМ!$D$10+'СЕТ СН'!$F$6-'СЕТ СН'!$F$26</f>
        <v>1983.6814046599998</v>
      </c>
      <c r="L75" s="36">
        <f>SUMIFS(СВЦЭМ!$D$39:$D$782,СВЦЭМ!$A$39:$A$782,$A75,СВЦЭМ!$B$39:$B$782,L$47)+'СЕТ СН'!$F$14+СВЦЭМ!$D$10+'СЕТ СН'!$F$6-'СЕТ СН'!$F$26</f>
        <v>1979.8224261199998</v>
      </c>
      <c r="M75" s="36">
        <f>SUMIFS(СВЦЭМ!$D$39:$D$782,СВЦЭМ!$A$39:$A$782,$A75,СВЦЭМ!$B$39:$B$782,M$47)+'СЕТ СН'!$F$14+СВЦЭМ!$D$10+'СЕТ СН'!$F$6-'СЕТ СН'!$F$26</f>
        <v>1965.2086563299999</v>
      </c>
      <c r="N75" s="36">
        <f>SUMIFS(СВЦЭМ!$D$39:$D$782,СВЦЭМ!$A$39:$A$782,$A75,СВЦЭМ!$B$39:$B$782,N$47)+'СЕТ СН'!$F$14+СВЦЭМ!$D$10+'СЕТ СН'!$F$6-'СЕТ СН'!$F$26</f>
        <v>1972.3249969099998</v>
      </c>
      <c r="O75" s="36">
        <f>SUMIFS(СВЦЭМ!$D$39:$D$782,СВЦЭМ!$A$39:$A$782,$A75,СВЦЭМ!$B$39:$B$782,O$47)+'СЕТ СН'!$F$14+СВЦЭМ!$D$10+'СЕТ СН'!$F$6-'СЕТ СН'!$F$26</f>
        <v>1994.9583518599998</v>
      </c>
      <c r="P75" s="36">
        <f>SUMIFS(СВЦЭМ!$D$39:$D$782,СВЦЭМ!$A$39:$A$782,$A75,СВЦЭМ!$B$39:$B$782,P$47)+'СЕТ СН'!$F$14+СВЦЭМ!$D$10+'СЕТ СН'!$F$6-'СЕТ СН'!$F$26</f>
        <v>2006.4627132999999</v>
      </c>
      <c r="Q75" s="36">
        <f>SUMIFS(СВЦЭМ!$D$39:$D$782,СВЦЭМ!$A$39:$A$782,$A75,СВЦЭМ!$B$39:$B$782,Q$47)+'СЕТ СН'!$F$14+СВЦЭМ!$D$10+'СЕТ СН'!$F$6-'СЕТ СН'!$F$26</f>
        <v>2020.9403806300002</v>
      </c>
      <c r="R75" s="36">
        <f>SUMIFS(СВЦЭМ!$D$39:$D$782,СВЦЭМ!$A$39:$A$782,$A75,СВЦЭМ!$B$39:$B$782,R$47)+'СЕТ СН'!$F$14+СВЦЭМ!$D$10+'СЕТ СН'!$F$6-'СЕТ СН'!$F$26</f>
        <v>2017.3457359399999</v>
      </c>
      <c r="S75" s="36">
        <f>SUMIFS(СВЦЭМ!$D$39:$D$782,СВЦЭМ!$A$39:$A$782,$A75,СВЦЭМ!$B$39:$B$782,S$47)+'СЕТ СН'!$F$14+СВЦЭМ!$D$10+'СЕТ СН'!$F$6-'СЕТ СН'!$F$26</f>
        <v>2007.7810947600001</v>
      </c>
      <c r="T75" s="36">
        <f>SUMIFS(СВЦЭМ!$D$39:$D$782,СВЦЭМ!$A$39:$A$782,$A75,СВЦЭМ!$B$39:$B$782,T$47)+'СЕТ СН'!$F$14+СВЦЭМ!$D$10+'СЕТ СН'!$F$6-'СЕТ СН'!$F$26</f>
        <v>1986.6848057299999</v>
      </c>
      <c r="U75" s="36">
        <f>SUMIFS(СВЦЭМ!$D$39:$D$782,СВЦЭМ!$A$39:$A$782,$A75,СВЦЭМ!$B$39:$B$782,U$47)+'СЕТ СН'!$F$14+СВЦЭМ!$D$10+'СЕТ СН'!$F$6-'СЕТ СН'!$F$26</f>
        <v>1937.4019118900001</v>
      </c>
      <c r="V75" s="36">
        <f>SUMIFS(СВЦЭМ!$D$39:$D$782,СВЦЭМ!$A$39:$A$782,$A75,СВЦЭМ!$B$39:$B$782,V$47)+'СЕТ СН'!$F$14+СВЦЭМ!$D$10+'СЕТ СН'!$F$6-'СЕТ СН'!$F$26</f>
        <v>1934.7194540099999</v>
      </c>
      <c r="W75" s="36">
        <f>SUMIFS(СВЦЭМ!$D$39:$D$782,СВЦЭМ!$A$39:$A$782,$A75,СВЦЭМ!$B$39:$B$782,W$47)+'СЕТ СН'!$F$14+СВЦЭМ!$D$10+'СЕТ СН'!$F$6-'СЕТ СН'!$F$26</f>
        <v>1935.4059173599999</v>
      </c>
      <c r="X75" s="36">
        <f>SUMIFS(СВЦЭМ!$D$39:$D$782,СВЦЭМ!$A$39:$A$782,$A75,СВЦЭМ!$B$39:$B$782,X$47)+'СЕТ СН'!$F$14+СВЦЭМ!$D$10+'СЕТ СН'!$F$6-'СЕТ СН'!$F$26</f>
        <v>1966.72943829</v>
      </c>
      <c r="Y75" s="36">
        <f>SUMIFS(СВЦЭМ!$D$39:$D$782,СВЦЭМ!$A$39:$A$782,$A75,СВЦЭМ!$B$39:$B$782,Y$47)+'СЕТ СН'!$F$14+СВЦЭМ!$D$10+'СЕТ СН'!$F$6-'СЕТ СН'!$F$26</f>
        <v>2003.9508698099999</v>
      </c>
    </row>
    <row r="76" spans="1:25" ht="15.75" x14ac:dyDescent="0.2">
      <c r="A76" s="35">
        <f t="shared" si="1"/>
        <v>45014</v>
      </c>
      <c r="B76" s="36">
        <f>SUMIFS(СВЦЭМ!$D$39:$D$782,СВЦЭМ!$A$39:$A$782,$A76,СВЦЭМ!$B$39:$B$782,B$47)+'СЕТ СН'!$F$14+СВЦЭМ!$D$10+'СЕТ СН'!$F$6-'СЕТ СН'!$F$26</f>
        <v>2030.4552530999999</v>
      </c>
      <c r="C76" s="36">
        <f>SUMIFS(СВЦЭМ!$D$39:$D$782,СВЦЭМ!$A$39:$A$782,$A76,СВЦЭМ!$B$39:$B$782,C$47)+'СЕТ СН'!$F$14+СВЦЭМ!$D$10+'СЕТ СН'!$F$6-'СЕТ СН'!$F$26</f>
        <v>2073.0925564300001</v>
      </c>
      <c r="D76" s="36">
        <f>SUMIFS(СВЦЭМ!$D$39:$D$782,СВЦЭМ!$A$39:$A$782,$A76,СВЦЭМ!$B$39:$B$782,D$47)+'СЕТ СН'!$F$14+СВЦЭМ!$D$10+'СЕТ СН'!$F$6-'СЕТ СН'!$F$26</f>
        <v>2094.7859878599998</v>
      </c>
      <c r="E76" s="36">
        <f>SUMIFS(СВЦЭМ!$D$39:$D$782,СВЦЭМ!$A$39:$A$782,$A76,СВЦЭМ!$B$39:$B$782,E$47)+'СЕТ СН'!$F$14+СВЦЭМ!$D$10+'СЕТ СН'!$F$6-'СЕТ СН'!$F$26</f>
        <v>2087.54736056</v>
      </c>
      <c r="F76" s="36">
        <f>SUMIFS(СВЦЭМ!$D$39:$D$782,СВЦЭМ!$A$39:$A$782,$A76,СВЦЭМ!$B$39:$B$782,F$47)+'СЕТ СН'!$F$14+СВЦЭМ!$D$10+'СЕТ СН'!$F$6-'СЕТ СН'!$F$26</f>
        <v>2108.66304408</v>
      </c>
      <c r="G76" s="36">
        <f>SUMIFS(СВЦЭМ!$D$39:$D$782,СВЦЭМ!$A$39:$A$782,$A76,СВЦЭМ!$B$39:$B$782,G$47)+'СЕТ СН'!$F$14+СВЦЭМ!$D$10+'СЕТ СН'!$F$6-'СЕТ СН'!$F$26</f>
        <v>2072.5141216699999</v>
      </c>
      <c r="H76" s="36">
        <f>SUMIFS(СВЦЭМ!$D$39:$D$782,СВЦЭМ!$A$39:$A$782,$A76,СВЦЭМ!$B$39:$B$782,H$47)+'СЕТ СН'!$F$14+СВЦЭМ!$D$10+'СЕТ СН'!$F$6-'СЕТ СН'!$F$26</f>
        <v>2025.9446970200001</v>
      </c>
      <c r="I76" s="36">
        <f>SUMIFS(СВЦЭМ!$D$39:$D$782,СВЦЭМ!$A$39:$A$782,$A76,СВЦЭМ!$B$39:$B$782,I$47)+'СЕТ СН'!$F$14+СВЦЭМ!$D$10+'СЕТ СН'!$F$6-'СЕТ СН'!$F$26</f>
        <v>2011.91257503</v>
      </c>
      <c r="J76" s="36">
        <f>SUMIFS(СВЦЭМ!$D$39:$D$782,СВЦЭМ!$A$39:$A$782,$A76,СВЦЭМ!$B$39:$B$782,J$47)+'СЕТ СН'!$F$14+СВЦЭМ!$D$10+'СЕТ СН'!$F$6-'СЕТ СН'!$F$26</f>
        <v>2010.8609167300001</v>
      </c>
      <c r="K76" s="36">
        <f>SUMIFS(СВЦЭМ!$D$39:$D$782,СВЦЭМ!$A$39:$A$782,$A76,СВЦЭМ!$B$39:$B$782,K$47)+'СЕТ СН'!$F$14+СВЦЭМ!$D$10+'СЕТ СН'!$F$6-'СЕТ СН'!$F$26</f>
        <v>1997.7834696499999</v>
      </c>
      <c r="L76" s="36">
        <f>SUMIFS(СВЦЭМ!$D$39:$D$782,СВЦЭМ!$A$39:$A$782,$A76,СВЦЭМ!$B$39:$B$782,L$47)+'СЕТ СН'!$F$14+СВЦЭМ!$D$10+'СЕТ СН'!$F$6-'СЕТ СН'!$F$26</f>
        <v>1999.4936941199999</v>
      </c>
      <c r="M76" s="36">
        <f>SUMIFS(СВЦЭМ!$D$39:$D$782,СВЦЭМ!$A$39:$A$782,$A76,СВЦЭМ!$B$39:$B$782,M$47)+'СЕТ СН'!$F$14+СВЦЭМ!$D$10+'СЕТ СН'!$F$6-'СЕТ СН'!$F$26</f>
        <v>2039.0357776000001</v>
      </c>
      <c r="N76" s="36">
        <f>SUMIFS(СВЦЭМ!$D$39:$D$782,СВЦЭМ!$A$39:$A$782,$A76,СВЦЭМ!$B$39:$B$782,N$47)+'СЕТ СН'!$F$14+СВЦЭМ!$D$10+'СЕТ СН'!$F$6-'СЕТ СН'!$F$26</f>
        <v>2089.7159289699998</v>
      </c>
      <c r="O76" s="36">
        <f>SUMIFS(СВЦЭМ!$D$39:$D$782,СВЦЭМ!$A$39:$A$782,$A76,СВЦЭМ!$B$39:$B$782,O$47)+'СЕТ СН'!$F$14+СВЦЭМ!$D$10+'СЕТ СН'!$F$6-'СЕТ СН'!$F$26</f>
        <v>2108.26515432</v>
      </c>
      <c r="P76" s="36">
        <f>SUMIFS(СВЦЭМ!$D$39:$D$782,СВЦЭМ!$A$39:$A$782,$A76,СВЦЭМ!$B$39:$B$782,P$47)+'СЕТ СН'!$F$14+СВЦЭМ!$D$10+'СЕТ СН'!$F$6-'СЕТ СН'!$F$26</f>
        <v>2088.23330532</v>
      </c>
      <c r="Q76" s="36">
        <f>SUMIFS(СВЦЭМ!$D$39:$D$782,СВЦЭМ!$A$39:$A$782,$A76,СВЦЭМ!$B$39:$B$782,Q$47)+'СЕТ СН'!$F$14+СВЦЭМ!$D$10+'СЕТ СН'!$F$6-'СЕТ СН'!$F$26</f>
        <v>2102.7637580099999</v>
      </c>
      <c r="R76" s="36">
        <f>SUMIFS(СВЦЭМ!$D$39:$D$782,СВЦЭМ!$A$39:$A$782,$A76,СВЦЭМ!$B$39:$B$782,R$47)+'СЕТ СН'!$F$14+СВЦЭМ!$D$10+'СЕТ СН'!$F$6-'СЕТ СН'!$F$26</f>
        <v>2098.1926880800002</v>
      </c>
      <c r="S76" s="36">
        <f>SUMIFS(СВЦЭМ!$D$39:$D$782,СВЦЭМ!$A$39:$A$782,$A76,СВЦЭМ!$B$39:$B$782,S$47)+'СЕТ СН'!$F$14+СВЦЭМ!$D$10+'СЕТ СН'!$F$6-'СЕТ СН'!$F$26</f>
        <v>2091.2045365899999</v>
      </c>
      <c r="T76" s="36">
        <f>SUMIFS(СВЦЭМ!$D$39:$D$782,СВЦЭМ!$A$39:$A$782,$A76,СВЦЭМ!$B$39:$B$782,T$47)+'СЕТ СН'!$F$14+СВЦЭМ!$D$10+'СЕТ СН'!$F$6-'СЕТ СН'!$F$26</f>
        <v>2037.3392669099999</v>
      </c>
      <c r="U76" s="36">
        <f>SUMIFS(СВЦЭМ!$D$39:$D$782,СВЦЭМ!$A$39:$A$782,$A76,СВЦЭМ!$B$39:$B$782,U$47)+'СЕТ СН'!$F$14+СВЦЭМ!$D$10+'СЕТ СН'!$F$6-'СЕТ СН'!$F$26</f>
        <v>1990.65046261</v>
      </c>
      <c r="V76" s="36">
        <f>SUMIFS(СВЦЭМ!$D$39:$D$782,СВЦЭМ!$A$39:$A$782,$A76,СВЦЭМ!$B$39:$B$782,V$47)+'СЕТ СН'!$F$14+СВЦЭМ!$D$10+'СЕТ СН'!$F$6-'СЕТ СН'!$F$26</f>
        <v>1952.9545855400002</v>
      </c>
      <c r="W76" s="36">
        <f>SUMIFS(СВЦЭМ!$D$39:$D$782,СВЦЭМ!$A$39:$A$782,$A76,СВЦЭМ!$B$39:$B$782,W$47)+'СЕТ СН'!$F$14+СВЦЭМ!$D$10+'СЕТ СН'!$F$6-'СЕТ СН'!$F$26</f>
        <v>1951.21760503</v>
      </c>
      <c r="X76" s="36">
        <f>SUMIFS(СВЦЭМ!$D$39:$D$782,СВЦЭМ!$A$39:$A$782,$A76,СВЦЭМ!$B$39:$B$782,X$47)+'СЕТ СН'!$F$14+СВЦЭМ!$D$10+'СЕТ СН'!$F$6-'СЕТ СН'!$F$26</f>
        <v>1980.4624749300001</v>
      </c>
      <c r="Y76" s="36">
        <f>SUMIFS(СВЦЭМ!$D$39:$D$782,СВЦЭМ!$A$39:$A$782,$A76,СВЦЭМ!$B$39:$B$782,Y$47)+'СЕТ СН'!$F$14+СВЦЭМ!$D$10+'СЕТ СН'!$F$6-'СЕТ СН'!$F$26</f>
        <v>1978.6011528499998</v>
      </c>
    </row>
    <row r="77" spans="1:25" ht="15.75" x14ac:dyDescent="0.2">
      <c r="A77" s="35">
        <f t="shared" si="1"/>
        <v>45015</v>
      </c>
      <c r="B77" s="36">
        <f>SUMIFS(СВЦЭМ!$D$39:$D$782,СВЦЭМ!$A$39:$A$782,$A77,СВЦЭМ!$B$39:$B$782,B$47)+'СЕТ СН'!$F$14+СВЦЭМ!$D$10+'СЕТ СН'!$F$6-'СЕТ СН'!$F$26</f>
        <v>1923.9198038099998</v>
      </c>
      <c r="C77" s="36">
        <f>SUMIFS(СВЦЭМ!$D$39:$D$782,СВЦЭМ!$A$39:$A$782,$A77,СВЦЭМ!$B$39:$B$782,C$47)+'СЕТ СН'!$F$14+СВЦЭМ!$D$10+'СЕТ СН'!$F$6-'СЕТ СН'!$F$26</f>
        <v>1993.99751126</v>
      </c>
      <c r="D77" s="36">
        <f>SUMIFS(СВЦЭМ!$D$39:$D$782,СВЦЭМ!$A$39:$A$782,$A77,СВЦЭМ!$B$39:$B$782,D$47)+'СЕТ СН'!$F$14+СВЦЭМ!$D$10+'СЕТ СН'!$F$6-'СЕТ СН'!$F$26</f>
        <v>2003.18357044</v>
      </c>
      <c r="E77" s="36">
        <f>SUMIFS(СВЦЭМ!$D$39:$D$782,СВЦЭМ!$A$39:$A$782,$A77,СВЦЭМ!$B$39:$B$782,E$47)+'СЕТ СН'!$F$14+СВЦЭМ!$D$10+'СЕТ СН'!$F$6-'СЕТ СН'!$F$26</f>
        <v>2001.3081617299999</v>
      </c>
      <c r="F77" s="36">
        <f>SUMIFS(СВЦЭМ!$D$39:$D$782,СВЦЭМ!$A$39:$A$782,$A77,СВЦЭМ!$B$39:$B$782,F$47)+'СЕТ СН'!$F$14+СВЦЭМ!$D$10+'СЕТ СН'!$F$6-'СЕТ СН'!$F$26</f>
        <v>2000.3370651599998</v>
      </c>
      <c r="G77" s="36">
        <f>SUMIFS(СВЦЭМ!$D$39:$D$782,СВЦЭМ!$A$39:$A$782,$A77,СВЦЭМ!$B$39:$B$782,G$47)+'СЕТ СН'!$F$14+СВЦЭМ!$D$10+'СЕТ СН'!$F$6-'СЕТ СН'!$F$26</f>
        <v>1961.4520645799998</v>
      </c>
      <c r="H77" s="36">
        <f>SUMIFS(СВЦЭМ!$D$39:$D$782,СВЦЭМ!$A$39:$A$782,$A77,СВЦЭМ!$B$39:$B$782,H$47)+'СЕТ СН'!$F$14+СВЦЭМ!$D$10+'СЕТ СН'!$F$6-'СЕТ СН'!$F$26</f>
        <v>1950.3115879299999</v>
      </c>
      <c r="I77" s="36">
        <f>SUMIFS(СВЦЭМ!$D$39:$D$782,СВЦЭМ!$A$39:$A$782,$A77,СВЦЭМ!$B$39:$B$782,I$47)+'СЕТ СН'!$F$14+СВЦЭМ!$D$10+'СЕТ СН'!$F$6-'СЕТ СН'!$F$26</f>
        <v>1895.3164655599999</v>
      </c>
      <c r="J77" s="36">
        <f>SUMIFS(СВЦЭМ!$D$39:$D$782,СВЦЭМ!$A$39:$A$782,$A77,СВЦЭМ!$B$39:$B$782,J$47)+'СЕТ СН'!$F$14+СВЦЭМ!$D$10+'СЕТ СН'!$F$6-'СЕТ СН'!$F$26</f>
        <v>1860.8801570999999</v>
      </c>
      <c r="K77" s="36">
        <f>SUMIFS(СВЦЭМ!$D$39:$D$782,СВЦЭМ!$A$39:$A$782,$A77,СВЦЭМ!$B$39:$B$782,K$47)+'СЕТ СН'!$F$14+СВЦЭМ!$D$10+'СЕТ СН'!$F$6-'СЕТ СН'!$F$26</f>
        <v>1830.44692992</v>
      </c>
      <c r="L77" s="36">
        <f>SUMIFS(СВЦЭМ!$D$39:$D$782,СВЦЭМ!$A$39:$A$782,$A77,СВЦЭМ!$B$39:$B$782,L$47)+'СЕТ СН'!$F$14+СВЦЭМ!$D$10+'СЕТ СН'!$F$6-'СЕТ СН'!$F$26</f>
        <v>1839.1434484299998</v>
      </c>
      <c r="M77" s="36">
        <f>SUMIFS(СВЦЭМ!$D$39:$D$782,СВЦЭМ!$A$39:$A$782,$A77,СВЦЭМ!$B$39:$B$782,M$47)+'СЕТ СН'!$F$14+СВЦЭМ!$D$10+'СЕТ СН'!$F$6-'СЕТ СН'!$F$26</f>
        <v>1877.9613424300001</v>
      </c>
      <c r="N77" s="36">
        <f>SUMIFS(СВЦЭМ!$D$39:$D$782,СВЦЭМ!$A$39:$A$782,$A77,СВЦЭМ!$B$39:$B$782,N$47)+'СЕТ СН'!$F$14+СВЦЭМ!$D$10+'СЕТ СН'!$F$6-'СЕТ СН'!$F$26</f>
        <v>1915.2834969999999</v>
      </c>
      <c r="O77" s="36">
        <f>SUMIFS(СВЦЭМ!$D$39:$D$782,СВЦЭМ!$A$39:$A$782,$A77,СВЦЭМ!$B$39:$B$782,O$47)+'СЕТ СН'!$F$14+СВЦЭМ!$D$10+'СЕТ СН'!$F$6-'СЕТ СН'!$F$26</f>
        <v>1940.9729186899999</v>
      </c>
      <c r="P77" s="36">
        <f>SUMIFS(СВЦЭМ!$D$39:$D$782,СВЦЭМ!$A$39:$A$782,$A77,СВЦЭМ!$B$39:$B$782,P$47)+'СЕТ СН'!$F$14+СВЦЭМ!$D$10+'СЕТ СН'!$F$6-'СЕТ СН'!$F$26</f>
        <v>1956.4901629699998</v>
      </c>
      <c r="Q77" s="36">
        <f>SUMIFS(СВЦЭМ!$D$39:$D$782,СВЦЭМ!$A$39:$A$782,$A77,СВЦЭМ!$B$39:$B$782,Q$47)+'СЕТ СН'!$F$14+СВЦЭМ!$D$10+'СЕТ СН'!$F$6-'СЕТ СН'!$F$26</f>
        <v>1962.9591165000002</v>
      </c>
      <c r="R77" s="36">
        <f>SUMIFS(СВЦЭМ!$D$39:$D$782,СВЦЭМ!$A$39:$A$782,$A77,СВЦЭМ!$B$39:$B$782,R$47)+'СЕТ СН'!$F$14+СВЦЭМ!$D$10+'СЕТ СН'!$F$6-'СЕТ СН'!$F$26</f>
        <v>1961.86201764</v>
      </c>
      <c r="S77" s="36">
        <f>SUMIFS(СВЦЭМ!$D$39:$D$782,СВЦЭМ!$A$39:$A$782,$A77,СВЦЭМ!$B$39:$B$782,S$47)+'СЕТ СН'!$F$14+СВЦЭМ!$D$10+'СЕТ СН'!$F$6-'СЕТ СН'!$F$26</f>
        <v>1935.3017650699999</v>
      </c>
      <c r="T77" s="36">
        <f>SUMIFS(СВЦЭМ!$D$39:$D$782,СВЦЭМ!$A$39:$A$782,$A77,СВЦЭМ!$B$39:$B$782,T$47)+'СЕТ СН'!$F$14+СВЦЭМ!$D$10+'СЕТ СН'!$F$6-'СЕТ СН'!$F$26</f>
        <v>1893.30091614</v>
      </c>
      <c r="U77" s="36">
        <f>SUMIFS(СВЦЭМ!$D$39:$D$782,СВЦЭМ!$A$39:$A$782,$A77,СВЦЭМ!$B$39:$B$782,U$47)+'СЕТ СН'!$F$14+СВЦЭМ!$D$10+'СЕТ СН'!$F$6-'СЕТ СН'!$F$26</f>
        <v>1883.8750599099999</v>
      </c>
      <c r="V77" s="36">
        <f>SUMIFS(СВЦЭМ!$D$39:$D$782,СВЦЭМ!$A$39:$A$782,$A77,СВЦЭМ!$B$39:$B$782,V$47)+'СЕТ СН'!$F$14+СВЦЭМ!$D$10+'СЕТ СН'!$F$6-'СЕТ СН'!$F$26</f>
        <v>1846.8113656400001</v>
      </c>
      <c r="W77" s="36">
        <f>SUMIFS(СВЦЭМ!$D$39:$D$782,СВЦЭМ!$A$39:$A$782,$A77,СВЦЭМ!$B$39:$B$782,W$47)+'СЕТ СН'!$F$14+СВЦЭМ!$D$10+'СЕТ СН'!$F$6-'СЕТ СН'!$F$26</f>
        <v>1841.5216846799999</v>
      </c>
      <c r="X77" s="36">
        <f>SUMIFS(СВЦЭМ!$D$39:$D$782,СВЦЭМ!$A$39:$A$782,$A77,СВЦЭМ!$B$39:$B$782,X$47)+'СЕТ СН'!$F$14+СВЦЭМ!$D$10+'СЕТ СН'!$F$6-'СЕТ СН'!$F$26</f>
        <v>1871.94141072</v>
      </c>
      <c r="Y77" s="36">
        <f>SUMIFS(СВЦЭМ!$D$39:$D$782,СВЦЭМ!$A$39:$A$782,$A77,СВЦЭМ!$B$39:$B$782,Y$47)+'СЕТ СН'!$F$14+СВЦЭМ!$D$10+'СЕТ СН'!$F$6-'СЕТ СН'!$F$26</f>
        <v>1909.6616453000001</v>
      </c>
    </row>
    <row r="78" spans="1:25" ht="15.75" x14ac:dyDescent="0.2">
      <c r="A78" s="35">
        <f t="shared" si="1"/>
        <v>45016</v>
      </c>
      <c r="B78" s="36">
        <f>SUMIFS(СВЦЭМ!$D$39:$D$782,СВЦЭМ!$A$39:$A$782,$A78,СВЦЭМ!$B$39:$B$782,B$47)+'СЕТ СН'!$F$14+СВЦЭМ!$D$10+'СЕТ СН'!$F$6-'СЕТ СН'!$F$26</f>
        <v>1984.8927349599999</v>
      </c>
      <c r="C78" s="36">
        <f>SUMIFS(СВЦЭМ!$D$39:$D$782,СВЦЭМ!$A$39:$A$782,$A78,СВЦЭМ!$B$39:$B$782,C$47)+'СЕТ СН'!$F$14+СВЦЭМ!$D$10+'СЕТ СН'!$F$6-'СЕТ СН'!$F$26</f>
        <v>1936.64706247</v>
      </c>
      <c r="D78" s="36">
        <f>SUMIFS(СВЦЭМ!$D$39:$D$782,СВЦЭМ!$A$39:$A$782,$A78,СВЦЭМ!$B$39:$B$782,D$47)+'СЕТ СН'!$F$14+СВЦЭМ!$D$10+'СЕТ СН'!$F$6-'СЕТ СН'!$F$26</f>
        <v>2047.85498276</v>
      </c>
      <c r="E78" s="36">
        <f>SUMIFS(СВЦЭМ!$D$39:$D$782,СВЦЭМ!$A$39:$A$782,$A78,СВЦЭМ!$B$39:$B$782,E$47)+'СЕТ СН'!$F$14+СВЦЭМ!$D$10+'СЕТ СН'!$F$6-'СЕТ СН'!$F$26</f>
        <v>2041.7902226599999</v>
      </c>
      <c r="F78" s="36">
        <f>SUMIFS(СВЦЭМ!$D$39:$D$782,СВЦЭМ!$A$39:$A$782,$A78,СВЦЭМ!$B$39:$B$782,F$47)+'СЕТ СН'!$F$14+СВЦЭМ!$D$10+'СЕТ СН'!$F$6-'СЕТ СН'!$F$26</f>
        <v>2046.3147756899998</v>
      </c>
      <c r="G78" s="36">
        <f>SUMIFS(СВЦЭМ!$D$39:$D$782,СВЦЭМ!$A$39:$A$782,$A78,СВЦЭМ!$B$39:$B$782,G$47)+'СЕТ СН'!$F$14+СВЦЭМ!$D$10+'СЕТ СН'!$F$6-'СЕТ СН'!$F$26</f>
        <v>2028.0986842900002</v>
      </c>
      <c r="H78" s="36">
        <f>SUMIFS(СВЦЭМ!$D$39:$D$782,СВЦЭМ!$A$39:$A$782,$A78,СВЦЭМ!$B$39:$B$782,H$47)+'СЕТ СН'!$F$14+СВЦЭМ!$D$10+'СЕТ СН'!$F$6-'СЕТ СН'!$F$26</f>
        <v>2016.72641664</v>
      </c>
      <c r="I78" s="36">
        <f>SUMIFS(СВЦЭМ!$D$39:$D$782,СВЦЭМ!$A$39:$A$782,$A78,СВЦЭМ!$B$39:$B$782,I$47)+'СЕТ СН'!$F$14+СВЦЭМ!$D$10+'СЕТ СН'!$F$6-'СЕТ СН'!$F$26</f>
        <v>1943.7791427100001</v>
      </c>
      <c r="J78" s="36">
        <f>SUMIFS(СВЦЭМ!$D$39:$D$782,СВЦЭМ!$A$39:$A$782,$A78,СВЦЭМ!$B$39:$B$782,J$47)+'СЕТ СН'!$F$14+СВЦЭМ!$D$10+'СЕТ СН'!$F$6-'СЕТ СН'!$F$26</f>
        <v>1919.0604707100001</v>
      </c>
      <c r="K78" s="36">
        <f>SUMIFS(СВЦЭМ!$D$39:$D$782,СВЦЭМ!$A$39:$A$782,$A78,СВЦЭМ!$B$39:$B$782,K$47)+'СЕТ СН'!$F$14+СВЦЭМ!$D$10+'СЕТ СН'!$F$6-'СЕТ СН'!$F$26</f>
        <v>1884.9610809199999</v>
      </c>
      <c r="L78" s="36">
        <f>SUMIFS(СВЦЭМ!$D$39:$D$782,СВЦЭМ!$A$39:$A$782,$A78,СВЦЭМ!$B$39:$B$782,L$47)+'СЕТ СН'!$F$14+СВЦЭМ!$D$10+'СЕТ СН'!$F$6-'СЕТ СН'!$F$26</f>
        <v>1855.3973434099998</v>
      </c>
      <c r="M78" s="36">
        <f>SUMIFS(СВЦЭМ!$D$39:$D$782,СВЦЭМ!$A$39:$A$782,$A78,СВЦЭМ!$B$39:$B$782,M$47)+'СЕТ СН'!$F$14+СВЦЭМ!$D$10+'СЕТ СН'!$F$6-'СЕТ СН'!$F$26</f>
        <v>1845.13011431</v>
      </c>
      <c r="N78" s="36">
        <f>SUMIFS(СВЦЭМ!$D$39:$D$782,СВЦЭМ!$A$39:$A$782,$A78,СВЦЭМ!$B$39:$B$782,N$47)+'СЕТ СН'!$F$14+СВЦЭМ!$D$10+'СЕТ СН'!$F$6-'СЕТ СН'!$F$26</f>
        <v>1888.2116660500001</v>
      </c>
      <c r="O78" s="36">
        <f>SUMIFS(СВЦЭМ!$D$39:$D$782,СВЦЭМ!$A$39:$A$782,$A78,СВЦЭМ!$B$39:$B$782,O$47)+'СЕТ СН'!$F$14+СВЦЭМ!$D$10+'СЕТ СН'!$F$6-'СЕТ СН'!$F$26</f>
        <v>1916.7272477000001</v>
      </c>
      <c r="P78" s="36">
        <f>SUMIFS(СВЦЭМ!$D$39:$D$782,СВЦЭМ!$A$39:$A$782,$A78,СВЦЭМ!$B$39:$B$782,P$47)+'СЕТ СН'!$F$14+СВЦЭМ!$D$10+'СЕТ СН'!$F$6-'СЕТ СН'!$F$26</f>
        <v>1935.43132195</v>
      </c>
      <c r="Q78" s="36">
        <f>SUMIFS(СВЦЭМ!$D$39:$D$782,СВЦЭМ!$A$39:$A$782,$A78,СВЦЭМ!$B$39:$B$782,Q$47)+'СЕТ СН'!$F$14+СВЦЭМ!$D$10+'СЕТ СН'!$F$6-'СЕТ СН'!$F$26</f>
        <v>1929.6643875099999</v>
      </c>
      <c r="R78" s="36">
        <f>SUMIFS(СВЦЭМ!$D$39:$D$782,СВЦЭМ!$A$39:$A$782,$A78,СВЦЭМ!$B$39:$B$782,R$47)+'СЕТ СН'!$F$14+СВЦЭМ!$D$10+'СЕТ СН'!$F$6-'СЕТ СН'!$F$26</f>
        <v>1917.8960414600001</v>
      </c>
      <c r="S78" s="36">
        <f>SUMIFS(СВЦЭМ!$D$39:$D$782,СВЦЭМ!$A$39:$A$782,$A78,СВЦЭМ!$B$39:$B$782,S$47)+'СЕТ СН'!$F$14+СВЦЭМ!$D$10+'СЕТ СН'!$F$6-'СЕТ СН'!$F$26</f>
        <v>1898.6572897000001</v>
      </c>
      <c r="T78" s="36">
        <f>SUMIFS(СВЦЭМ!$D$39:$D$782,СВЦЭМ!$A$39:$A$782,$A78,СВЦЭМ!$B$39:$B$782,T$47)+'СЕТ СН'!$F$14+СВЦЭМ!$D$10+'СЕТ СН'!$F$6-'СЕТ СН'!$F$26</f>
        <v>1866.32747208</v>
      </c>
      <c r="U78" s="36">
        <f>SUMIFS(СВЦЭМ!$D$39:$D$782,СВЦЭМ!$A$39:$A$782,$A78,СВЦЭМ!$B$39:$B$782,U$47)+'СЕТ СН'!$F$14+СВЦЭМ!$D$10+'СЕТ СН'!$F$6-'СЕТ СН'!$F$26</f>
        <v>1848.5258415899998</v>
      </c>
      <c r="V78" s="36">
        <f>SUMIFS(СВЦЭМ!$D$39:$D$782,СВЦЭМ!$A$39:$A$782,$A78,СВЦЭМ!$B$39:$B$782,V$47)+'СЕТ СН'!$F$14+СВЦЭМ!$D$10+'СЕТ СН'!$F$6-'СЕТ СН'!$F$26</f>
        <v>1812.5773940600002</v>
      </c>
      <c r="W78" s="36">
        <f>SUMIFS(СВЦЭМ!$D$39:$D$782,СВЦЭМ!$A$39:$A$782,$A78,СВЦЭМ!$B$39:$B$782,W$47)+'СЕТ СН'!$F$14+СВЦЭМ!$D$10+'СЕТ СН'!$F$6-'СЕТ СН'!$F$26</f>
        <v>1808.1731592400001</v>
      </c>
      <c r="X78" s="36">
        <f>SUMIFS(СВЦЭМ!$D$39:$D$782,СВЦЭМ!$A$39:$A$782,$A78,СВЦЭМ!$B$39:$B$782,X$47)+'СЕТ СН'!$F$14+СВЦЭМ!$D$10+'СЕТ СН'!$F$6-'СЕТ СН'!$F$26</f>
        <v>1849.0552749600001</v>
      </c>
      <c r="Y78" s="36">
        <f>SUMIFS(СВЦЭМ!$D$39:$D$782,СВЦЭМ!$A$39:$A$782,$A78,СВЦЭМ!$B$39:$B$782,Y$47)+'СЕТ СН'!$F$14+СВЦЭМ!$D$10+'СЕТ СН'!$F$6-'СЕТ СН'!$F$26</f>
        <v>1835.2098779299999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9"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01.03.2023</v>
      </c>
      <c r="B84" s="36">
        <f>SUMIFS(СВЦЭМ!$D$39:$D$782,СВЦЭМ!$A$39:$A$782,$A84,СВЦЭМ!$B$39:$B$782,B$83)+'СЕТ СН'!$G$14+СВЦЭМ!$D$10+'СЕТ СН'!$G$6-'СЕТ СН'!$G$26</f>
        <v>2403.6877190500004</v>
      </c>
      <c r="C84" s="36">
        <f>SUMIFS(СВЦЭМ!$D$39:$D$782,СВЦЭМ!$A$39:$A$782,$A84,СВЦЭМ!$B$39:$B$782,C$83)+'СЕТ СН'!$G$14+СВЦЭМ!$D$10+'СЕТ СН'!$G$6-'СЕТ СН'!$G$26</f>
        <v>2449.5739749899999</v>
      </c>
      <c r="D84" s="36">
        <f>SUMIFS(СВЦЭМ!$D$39:$D$782,СВЦЭМ!$A$39:$A$782,$A84,СВЦЭМ!$B$39:$B$782,D$83)+'СЕТ СН'!$G$14+СВЦЭМ!$D$10+'СЕТ СН'!$G$6-'СЕТ СН'!$G$26</f>
        <v>2469.77298733</v>
      </c>
      <c r="E84" s="36">
        <f>SUMIFS(СВЦЭМ!$D$39:$D$782,СВЦЭМ!$A$39:$A$782,$A84,СВЦЭМ!$B$39:$B$782,E$83)+'СЕТ СН'!$G$14+СВЦЭМ!$D$10+'СЕТ СН'!$G$6-'СЕТ СН'!$G$26</f>
        <v>2481.8309682600002</v>
      </c>
      <c r="F84" s="36">
        <f>SUMIFS(СВЦЭМ!$D$39:$D$782,СВЦЭМ!$A$39:$A$782,$A84,СВЦЭМ!$B$39:$B$782,F$83)+'СЕТ СН'!$G$14+СВЦЭМ!$D$10+'СЕТ СН'!$G$6-'СЕТ СН'!$G$26</f>
        <v>2482.0160424700002</v>
      </c>
      <c r="G84" s="36">
        <f>SUMIFS(СВЦЭМ!$D$39:$D$782,СВЦЭМ!$A$39:$A$782,$A84,СВЦЭМ!$B$39:$B$782,G$83)+'СЕТ СН'!$G$14+СВЦЭМ!$D$10+'СЕТ СН'!$G$6-'СЕТ СН'!$G$26</f>
        <v>2453.0409595800002</v>
      </c>
      <c r="H84" s="36">
        <f>SUMIFS(СВЦЭМ!$D$39:$D$782,СВЦЭМ!$A$39:$A$782,$A84,СВЦЭМ!$B$39:$B$782,H$83)+'СЕТ СН'!$G$14+СВЦЭМ!$D$10+'СЕТ СН'!$G$6-'СЕТ СН'!$G$26</f>
        <v>2424.31820711</v>
      </c>
      <c r="I84" s="36">
        <f>SUMIFS(СВЦЭМ!$D$39:$D$782,СВЦЭМ!$A$39:$A$782,$A84,СВЦЭМ!$B$39:$B$782,I$83)+'СЕТ СН'!$G$14+СВЦЭМ!$D$10+'СЕТ СН'!$G$6-'СЕТ СН'!$G$26</f>
        <v>2366.8571606</v>
      </c>
      <c r="J84" s="36">
        <f>SUMIFS(СВЦЭМ!$D$39:$D$782,СВЦЭМ!$A$39:$A$782,$A84,СВЦЭМ!$B$39:$B$782,J$83)+'СЕТ СН'!$G$14+СВЦЭМ!$D$10+'СЕТ СН'!$G$6-'СЕТ СН'!$G$26</f>
        <v>2354.7421619699999</v>
      </c>
      <c r="K84" s="36">
        <f>SUMIFS(СВЦЭМ!$D$39:$D$782,СВЦЭМ!$A$39:$A$782,$A84,СВЦЭМ!$B$39:$B$782,K$83)+'СЕТ СН'!$G$14+СВЦЭМ!$D$10+'СЕТ СН'!$G$6-'СЕТ СН'!$G$26</f>
        <v>2279.73571898</v>
      </c>
      <c r="L84" s="36">
        <f>SUMIFS(СВЦЭМ!$D$39:$D$782,СВЦЭМ!$A$39:$A$782,$A84,СВЦЭМ!$B$39:$B$782,L$83)+'СЕТ СН'!$G$14+СВЦЭМ!$D$10+'СЕТ СН'!$G$6-'СЕТ СН'!$G$26</f>
        <v>2301.7078416499999</v>
      </c>
      <c r="M84" s="36">
        <f>SUMIFS(СВЦЭМ!$D$39:$D$782,СВЦЭМ!$A$39:$A$782,$A84,СВЦЭМ!$B$39:$B$782,M$83)+'СЕТ СН'!$G$14+СВЦЭМ!$D$10+'СЕТ СН'!$G$6-'СЕТ СН'!$G$26</f>
        <v>2317.36692361</v>
      </c>
      <c r="N84" s="36">
        <f>SUMIFS(СВЦЭМ!$D$39:$D$782,СВЦЭМ!$A$39:$A$782,$A84,СВЦЭМ!$B$39:$B$782,N$83)+'СЕТ СН'!$G$14+СВЦЭМ!$D$10+'СЕТ СН'!$G$6-'СЕТ СН'!$G$26</f>
        <v>2348.11028941</v>
      </c>
      <c r="O84" s="36">
        <f>SUMIFS(СВЦЭМ!$D$39:$D$782,СВЦЭМ!$A$39:$A$782,$A84,СВЦЭМ!$B$39:$B$782,O$83)+'СЕТ СН'!$G$14+СВЦЭМ!$D$10+'СЕТ СН'!$G$6-'СЕТ СН'!$G$26</f>
        <v>2360.01292281</v>
      </c>
      <c r="P84" s="36">
        <f>SUMIFS(СВЦЭМ!$D$39:$D$782,СВЦЭМ!$A$39:$A$782,$A84,СВЦЭМ!$B$39:$B$782,P$83)+'СЕТ СН'!$G$14+СВЦЭМ!$D$10+'СЕТ СН'!$G$6-'СЕТ СН'!$G$26</f>
        <v>2371.93597383</v>
      </c>
      <c r="Q84" s="36">
        <f>SUMIFS(СВЦЭМ!$D$39:$D$782,СВЦЭМ!$A$39:$A$782,$A84,СВЦЭМ!$B$39:$B$782,Q$83)+'СЕТ СН'!$G$14+СВЦЭМ!$D$10+'СЕТ СН'!$G$6-'СЕТ СН'!$G$26</f>
        <v>2348.1551522099999</v>
      </c>
      <c r="R84" s="36">
        <f>SUMIFS(СВЦЭМ!$D$39:$D$782,СВЦЭМ!$A$39:$A$782,$A84,СВЦЭМ!$B$39:$B$782,R$83)+'СЕТ СН'!$G$14+СВЦЭМ!$D$10+'СЕТ СН'!$G$6-'СЕТ СН'!$G$26</f>
        <v>2351.6766431299998</v>
      </c>
      <c r="S84" s="36">
        <f>SUMIFS(СВЦЭМ!$D$39:$D$782,СВЦЭМ!$A$39:$A$782,$A84,СВЦЭМ!$B$39:$B$782,S$83)+'СЕТ СН'!$G$14+СВЦЭМ!$D$10+'СЕТ СН'!$G$6-'СЕТ СН'!$G$26</f>
        <v>2322.2360441000001</v>
      </c>
      <c r="T84" s="36">
        <f>SUMIFS(СВЦЭМ!$D$39:$D$782,СВЦЭМ!$A$39:$A$782,$A84,СВЦЭМ!$B$39:$B$782,T$83)+'СЕТ СН'!$G$14+СВЦЭМ!$D$10+'СЕТ СН'!$G$6-'СЕТ СН'!$G$26</f>
        <v>2317.0737496699999</v>
      </c>
      <c r="U84" s="36">
        <f>SUMIFS(СВЦЭМ!$D$39:$D$782,СВЦЭМ!$A$39:$A$782,$A84,СВЦЭМ!$B$39:$B$782,U$83)+'СЕТ СН'!$G$14+СВЦЭМ!$D$10+'СЕТ СН'!$G$6-'СЕТ СН'!$G$26</f>
        <v>2330.5472992099999</v>
      </c>
      <c r="V84" s="36">
        <f>SUMIFS(СВЦЭМ!$D$39:$D$782,СВЦЭМ!$A$39:$A$782,$A84,СВЦЭМ!$B$39:$B$782,V$83)+'СЕТ СН'!$G$14+СВЦЭМ!$D$10+'СЕТ СН'!$G$6-'СЕТ СН'!$G$26</f>
        <v>2332.9382688299997</v>
      </c>
      <c r="W84" s="36">
        <f>SUMIFS(СВЦЭМ!$D$39:$D$782,СВЦЭМ!$A$39:$A$782,$A84,СВЦЭМ!$B$39:$B$782,W$83)+'СЕТ СН'!$G$14+СВЦЭМ!$D$10+'СЕТ СН'!$G$6-'СЕТ СН'!$G$26</f>
        <v>2352.7959361499998</v>
      </c>
      <c r="X84" s="36">
        <f>SUMIFS(СВЦЭМ!$D$39:$D$782,СВЦЭМ!$A$39:$A$782,$A84,СВЦЭМ!$B$39:$B$782,X$83)+'СЕТ СН'!$G$14+СВЦЭМ!$D$10+'СЕТ СН'!$G$6-'СЕТ СН'!$G$26</f>
        <v>2367.14577018</v>
      </c>
      <c r="Y84" s="36">
        <f>SUMIFS(СВЦЭМ!$D$39:$D$782,СВЦЭМ!$A$39:$A$782,$A84,СВЦЭМ!$B$39:$B$782,Y$83)+'СЕТ СН'!$G$14+СВЦЭМ!$D$10+'СЕТ СН'!$G$6-'СЕТ СН'!$G$26</f>
        <v>2405.4640411800001</v>
      </c>
      <c r="AA84" s="45"/>
    </row>
    <row r="85" spans="1:27" ht="15.75" x14ac:dyDescent="0.2">
      <c r="A85" s="35">
        <f>A84+1</f>
        <v>44987</v>
      </c>
      <c r="B85" s="36">
        <f>SUMIFS(СВЦЭМ!$D$39:$D$782,СВЦЭМ!$A$39:$A$782,$A85,СВЦЭМ!$B$39:$B$782,B$83)+'СЕТ СН'!$G$14+СВЦЭМ!$D$10+'СЕТ СН'!$G$6-'СЕТ СН'!$G$26</f>
        <v>2375.5210263700001</v>
      </c>
      <c r="C85" s="36">
        <f>SUMIFS(СВЦЭМ!$D$39:$D$782,СВЦЭМ!$A$39:$A$782,$A85,СВЦЭМ!$B$39:$B$782,C$83)+'СЕТ СН'!$G$14+СВЦЭМ!$D$10+'СЕТ СН'!$G$6-'СЕТ СН'!$G$26</f>
        <v>2355.4850755899997</v>
      </c>
      <c r="D85" s="36">
        <f>SUMIFS(СВЦЭМ!$D$39:$D$782,СВЦЭМ!$A$39:$A$782,$A85,СВЦЭМ!$B$39:$B$782,D$83)+'СЕТ СН'!$G$14+СВЦЭМ!$D$10+'СЕТ СН'!$G$6-'СЕТ СН'!$G$26</f>
        <v>2376.6801623200004</v>
      </c>
      <c r="E85" s="36">
        <f>SUMIFS(СВЦЭМ!$D$39:$D$782,СВЦЭМ!$A$39:$A$782,$A85,СВЦЭМ!$B$39:$B$782,E$83)+'СЕТ СН'!$G$14+СВЦЭМ!$D$10+'СЕТ СН'!$G$6-'СЕТ СН'!$G$26</f>
        <v>2388.8453671500001</v>
      </c>
      <c r="F85" s="36">
        <f>SUMIFS(СВЦЭМ!$D$39:$D$782,СВЦЭМ!$A$39:$A$782,$A85,СВЦЭМ!$B$39:$B$782,F$83)+'СЕТ СН'!$G$14+СВЦЭМ!$D$10+'СЕТ СН'!$G$6-'СЕТ СН'!$G$26</f>
        <v>2390.8361371200003</v>
      </c>
      <c r="G85" s="36">
        <f>SUMIFS(СВЦЭМ!$D$39:$D$782,СВЦЭМ!$A$39:$A$782,$A85,СВЦЭМ!$B$39:$B$782,G$83)+'СЕТ СН'!$G$14+СВЦЭМ!$D$10+'СЕТ СН'!$G$6-'СЕТ СН'!$G$26</f>
        <v>2363.7616481599998</v>
      </c>
      <c r="H85" s="36">
        <f>SUMIFS(СВЦЭМ!$D$39:$D$782,СВЦЭМ!$A$39:$A$782,$A85,СВЦЭМ!$B$39:$B$782,H$83)+'СЕТ СН'!$G$14+СВЦЭМ!$D$10+'СЕТ СН'!$G$6-'СЕТ СН'!$G$26</f>
        <v>2260.5457989299998</v>
      </c>
      <c r="I85" s="36">
        <f>SUMIFS(СВЦЭМ!$D$39:$D$782,СВЦЭМ!$A$39:$A$782,$A85,СВЦЭМ!$B$39:$B$782,I$83)+'СЕТ СН'!$G$14+СВЦЭМ!$D$10+'СЕТ СН'!$G$6-'СЕТ СН'!$G$26</f>
        <v>2216.76554906</v>
      </c>
      <c r="J85" s="36">
        <f>SUMIFS(СВЦЭМ!$D$39:$D$782,СВЦЭМ!$A$39:$A$782,$A85,СВЦЭМ!$B$39:$B$782,J$83)+'СЕТ СН'!$G$14+СВЦЭМ!$D$10+'СЕТ СН'!$G$6-'СЕТ СН'!$G$26</f>
        <v>2194.3259991700002</v>
      </c>
      <c r="K85" s="36">
        <f>SUMIFS(СВЦЭМ!$D$39:$D$782,СВЦЭМ!$A$39:$A$782,$A85,СВЦЭМ!$B$39:$B$782,K$83)+'СЕТ СН'!$G$14+СВЦЭМ!$D$10+'СЕТ СН'!$G$6-'СЕТ СН'!$G$26</f>
        <v>2212.1294958099998</v>
      </c>
      <c r="L85" s="36">
        <f>SUMIFS(СВЦЭМ!$D$39:$D$782,СВЦЭМ!$A$39:$A$782,$A85,СВЦЭМ!$B$39:$B$782,L$83)+'СЕТ СН'!$G$14+СВЦЭМ!$D$10+'СЕТ СН'!$G$6-'СЕТ СН'!$G$26</f>
        <v>2210.3858335099999</v>
      </c>
      <c r="M85" s="36">
        <f>SUMIFS(СВЦЭМ!$D$39:$D$782,СВЦЭМ!$A$39:$A$782,$A85,СВЦЭМ!$B$39:$B$782,M$83)+'СЕТ СН'!$G$14+СВЦЭМ!$D$10+'СЕТ СН'!$G$6-'СЕТ СН'!$G$26</f>
        <v>2212.9436550599999</v>
      </c>
      <c r="N85" s="36">
        <f>SUMIFS(СВЦЭМ!$D$39:$D$782,СВЦЭМ!$A$39:$A$782,$A85,СВЦЭМ!$B$39:$B$782,N$83)+'СЕТ СН'!$G$14+СВЦЭМ!$D$10+'СЕТ СН'!$G$6-'СЕТ СН'!$G$26</f>
        <v>2237.2437933699998</v>
      </c>
      <c r="O85" s="36">
        <f>SUMIFS(СВЦЭМ!$D$39:$D$782,СВЦЭМ!$A$39:$A$782,$A85,СВЦЭМ!$B$39:$B$782,O$83)+'СЕТ СН'!$G$14+СВЦЭМ!$D$10+'СЕТ СН'!$G$6-'СЕТ СН'!$G$26</f>
        <v>2279.1189540800001</v>
      </c>
      <c r="P85" s="36">
        <f>SUMIFS(СВЦЭМ!$D$39:$D$782,СВЦЭМ!$A$39:$A$782,$A85,СВЦЭМ!$B$39:$B$782,P$83)+'СЕТ СН'!$G$14+СВЦЭМ!$D$10+'СЕТ СН'!$G$6-'СЕТ СН'!$G$26</f>
        <v>2293.8779318299999</v>
      </c>
      <c r="Q85" s="36">
        <f>SUMIFS(СВЦЭМ!$D$39:$D$782,СВЦЭМ!$A$39:$A$782,$A85,СВЦЭМ!$B$39:$B$782,Q$83)+'СЕТ СН'!$G$14+СВЦЭМ!$D$10+'СЕТ СН'!$G$6-'СЕТ СН'!$G$26</f>
        <v>2298.5495324099998</v>
      </c>
      <c r="R85" s="36">
        <f>SUMIFS(СВЦЭМ!$D$39:$D$782,СВЦЭМ!$A$39:$A$782,$A85,СВЦЭМ!$B$39:$B$782,R$83)+'СЕТ СН'!$G$14+СВЦЭМ!$D$10+'СЕТ СН'!$G$6-'СЕТ СН'!$G$26</f>
        <v>2304.4771253700001</v>
      </c>
      <c r="S85" s="36">
        <f>SUMIFS(СВЦЭМ!$D$39:$D$782,СВЦЭМ!$A$39:$A$782,$A85,СВЦЭМ!$B$39:$B$782,S$83)+'СЕТ СН'!$G$14+СВЦЭМ!$D$10+'СЕТ СН'!$G$6-'СЕТ СН'!$G$26</f>
        <v>2297.7381763799999</v>
      </c>
      <c r="T85" s="36">
        <f>SUMIFS(СВЦЭМ!$D$39:$D$782,СВЦЭМ!$A$39:$A$782,$A85,СВЦЭМ!$B$39:$B$782,T$83)+'СЕТ СН'!$G$14+СВЦЭМ!$D$10+'СЕТ СН'!$G$6-'СЕТ СН'!$G$26</f>
        <v>2254.6383928699997</v>
      </c>
      <c r="U85" s="36">
        <f>SUMIFS(СВЦЭМ!$D$39:$D$782,СВЦЭМ!$A$39:$A$782,$A85,СВЦЭМ!$B$39:$B$782,U$83)+'СЕТ СН'!$G$14+СВЦЭМ!$D$10+'СЕТ СН'!$G$6-'СЕТ СН'!$G$26</f>
        <v>2193.7566689</v>
      </c>
      <c r="V85" s="36">
        <f>SUMIFS(СВЦЭМ!$D$39:$D$782,СВЦЭМ!$A$39:$A$782,$A85,СВЦЭМ!$B$39:$B$782,V$83)+'СЕТ СН'!$G$14+СВЦЭМ!$D$10+'СЕТ СН'!$G$6-'СЕТ СН'!$G$26</f>
        <v>2187.6563919099999</v>
      </c>
      <c r="W85" s="36">
        <f>SUMIFS(СВЦЭМ!$D$39:$D$782,СВЦЭМ!$A$39:$A$782,$A85,СВЦЭМ!$B$39:$B$782,W$83)+'СЕТ СН'!$G$14+СВЦЭМ!$D$10+'СЕТ СН'!$G$6-'СЕТ СН'!$G$26</f>
        <v>2196.9230226199998</v>
      </c>
      <c r="X85" s="36">
        <f>SUMIFS(СВЦЭМ!$D$39:$D$782,СВЦЭМ!$A$39:$A$782,$A85,СВЦЭМ!$B$39:$B$782,X$83)+'СЕТ СН'!$G$14+СВЦЭМ!$D$10+'СЕТ СН'!$G$6-'СЕТ СН'!$G$26</f>
        <v>2219.9347493099999</v>
      </c>
      <c r="Y85" s="36">
        <f>SUMIFS(СВЦЭМ!$D$39:$D$782,СВЦЭМ!$A$39:$A$782,$A85,СВЦЭМ!$B$39:$B$782,Y$83)+'СЕТ СН'!$G$14+СВЦЭМ!$D$10+'СЕТ СН'!$G$6-'СЕТ СН'!$G$26</f>
        <v>2263.6658428999999</v>
      </c>
    </row>
    <row r="86" spans="1:27" ht="15.75" x14ac:dyDescent="0.2">
      <c r="A86" s="35">
        <f t="shared" ref="A86:A114" si="2">A85+1</f>
        <v>44988</v>
      </c>
      <c r="B86" s="36">
        <f>SUMIFS(СВЦЭМ!$D$39:$D$782,СВЦЭМ!$A$39:$A$782,$A86,СВЦЭМ!$B$39:$B$782,B$83)+'СЕТ СН'!$G$14+СВЦЭМ!$D$10+'СЕТ СН'!$G$6-'СЕТ СН'!$G$26</f>
        <v>2286.59219553</v>
      </c>
      <c r="C86" s="36">
        <f>SUMIFS(СВЦЭМ!$D$39:$D$782,СВЦЭМ!$A$39:$A$782,$A86,СВЦЭМ!$B$39:$B$782,C$83)+'СЕТ СН'!$G$14+СВЦЭМ!$D$10+'СЕТ СН'!$G$6-'СЕТ СН'!$G$26</f>
        <v>2296.2704093100001</v>
      </c>
      <c r="D86" s="36">
        <f>SUMIFS(СВЦЭМ!$D$39:$D$782,СВЦЭМ!$A$39:$A$782,$A86,СВЦЭМ!$B$39:$B$782,D$83)+'СЕТ СН'!$G$14+СВЦЭМ!$D$10+'СЕТ СН'!$G$6-'СЕТ СН'!$G$26</f>
        <v>2317.6691758399998</v>
      </c>
      <c r="E86" s="36">
        <f>SUMIFS(СВЦЭМ!$D$39:$D$782,СВЦЭМ!$A$39:$A$782,$A86,СВЦЭМ!$B$39:$B$782,E$83)+'СЕТ СН'!$G$14+СВЦЭМ!$D$10+'СЕТ СН'!$G$6-'СЕТ СН'!$G$26</f>
        <v>2323.79810344</v>
      </c>
      <c r="F86" s="36">
        <f>SUMIFS(СВЦЭМ!$D$39:$D$782,СВЦЭМ!$A$39:$A$782,$A86,СВЦЭМ!$B$39:$B$782,F$83)+'СЕТ СН'!$G$14+СВЦЭМ!$D$10+'СЕТ СН'!$G$6-'СЕТ СН'!$G$26</f>
        <v>2310.21301722</v>
      </c>
      <c r="G86" s="36">
        <f>SUMIFS(СВЦЭМ!$D$39:$D$782,СВЦЭМ!$A$39:$A$782,$A86,СВЦЭМ!$B$39:$B$782,G$83)+'СЕТ СН'!$G$14+СВЦЭМ!$D$10+'СЕТ СН'!$G$6-'СЕТ СН'!$G$26</f>
        <v>2299.5056835300002</v>
      </c>
      <c r="H86" s="36">
        <f>SUMIFS(СВЦЭМ!$D$39:$D$782,СВЦЭМ!$A$39:$A$782,$A86,СВЦЭМ!$B$39:$B$782,H$83)+'СЕТ СН'!$G$14+СВЦЭМ!$D$10+'СЕТ СН'!$G$6-'СЕТ СН'!$G$26</f>
        <v>2289.4819431800001</v>
      </c>
      <c r="I86" s="36">
        <f>SUMIFS(СВЦЭМ!$D$39:$D$782,СВЦЭМ!$A$39:$A$782,$A86,СВЦЭМ!$B$39:$B$782,I$83)+'СЕТ СН'!$G$14+СВЦЭМ!$D$10+'СЕТ СН'!$G$6-'СЕТ СН'!$G$26</f>
        <v>2208.5647422299999</v>
      </c>
      <c r="J86" s="36">
        <f>SUMIFS(СВЦЭМ!$D$39:$D$782,СВЦЭМ!$A$39:$A$782,$A86,СВЦЭМ!$B$39:$B$782,J$83)+'СЕТ СН'!$G$14+СВЦЭМ!$D$10+'СЕТ СН'!$G$6-'СЕТ СН'!$G$26</f>
        <v>2218.2480491900001</v>
      </c>
      <c r="K86" s="36">
        <f>SUMIFS(СВЦЭМ!$D$39:$D$782,СВЦЭМ!$A$39:$A$782,$A86,СВЦЭМ!$B$39:$B$782,K$83)+'СЕТ СН'!$G$14+СВЦЭМ!$D$10+'СЕТ СН'!$G$6-'СЕТ СН'!$G$26</f>
        <v>2200.2684368599998</v>
      </c>
      <c r="L86" s="36">
        <f>SUMIFS(СВЦЭМ!$D$39:$D$782,СВЦЭМ!$A$39:$A$782,$A86,СВЦЭМ!$B$39:$B$782,L$83)+'СЕТ СН'!$G$14+СВЦЭМ!$D$10+'СЕТ СН'!$G$6-'СЕТ СН'!$G$26</f>
        <v>2181.6552400699998</v>
      </c>
      <c r="M86" s="36">
        <f>SUMIFS(СВЦЭМ!$D$39:$D$782,СВЦЭМ!$A$39:$A$782,$A86,СВЦЭМ!$B$39:$B$782,M$83)+'СЕТ СН'!$G$14+СВЦЭМ!$D$10+'СЕТ СН'!$G$6-'СЕТ СН'!$G$26</f>
        <v>2188.4926025599998</v>
      </c>
      <c r="N86" s="36">
        <f>SUMIFS(СВЦЭМ!$D$39:$D$782,СВЦЭМ!$A$39:$A$782,$A86,СВЦЭМ!$B$39:$B$782,N$83)+'СЕТ СН'!$G$14+СВЦЭМ!$D$10+'СЕТ СН'!$G$6-'СЕТ СН'!$G$26</f>
        <v>2211.8854614399997</v>
      </c>
      <c r="O86" s="36">
        <f>SUMIFS(СВЦЭМ!$D$39:$D$782,СВЦЭМ!$A$39:$A$782,$A86,СВЦЭМ!$B$39:$B$782,O$83)+'СЕТ СН'!$G$14+СВЦЭМ!$D$10+'СЕТ СН'!$G$6-'СЕТ СН'!$G$26</f>
        <v>2282.0162144699998</v>
      </c>
      <c r="P86" s="36">
        <f>SUMIFS(СВЦЭМ!$D$39:$D$782,СВЦЭМ!$A$39:$A$782,$A86,СВЦЭМ!$B$39:$B$782,P$83)+'СЕТ СН'!$G$14+СВЦЭМ!$D$10+'СЕТ СН'!$G$6-'СЕТ СН'!$G$26</f>
        <v>2293.8988149799998</v>
      </c>
      <c r="Q86" s="36">
        <f>SUMIFS(СВЦЭМ!$D$39:$D$782,СВЦЭМ!$A$39:$A$782,$A86,СВЦЭМ!$B$39:$B$782,Q$83)+'СЕТ СН'!$G$14+СВЦЭМ!$D$10+'СЕТ СН'!$G$6-'СЕТ СН'!$G$26</f>
        <v>2247.45222913</v>
      </c>
      <c r="R86" s="36">
        <f>SUMIFS(СВЦЭМ!$D$39:$D$782,СВЦЭМ!$A$39:$A$782,$A86,СВЦЭМ!$B$39:$B$782,R$83)+'СЕТ СН'!$G$14+СВЦЭМ!$D$10+'СЕТ СН'!$G$6-'СЕТ СН'!$G$26</f>
        <v>2307.6017352200001</v>
      </c>
      <c r="S86" s="36">
        <f>SUMIFS(СВЦЭМ!$D$39:$D$782,СВЦЭМ!$A$39:$A$782,$A86,СВЦЭМ!$B$39:$B$782,S$83)+'СЕТ СН'!$G$14+СВЦЭМ!$D$10+'СЕТ СН'!$G$6-'СЕТ СН'!$G$26</f>
        <v>2247.8701755799998</v>
      </c>
      <c r="T86" s="36">
        <f>SUMIFS(СВЦЭМ!$D$39:$D$782,СВЦЭМ!$A$39:$A$782,$A86,СВЦЭМ!$B$39:$B$782,T$83)+'СЕТ СН'!$G$14+СВЦЭМ!$D$10+'СЕТ СН'!$G$6-'СЕТ СН'!$G$26</f>
        <v>2214.87830467</v>
      </c>
      <c r="U86" s="36">
        <f>SUMIFS(СВЦЭМ!$D$39:$D$782,СВЦЭМ!$A$39:$A$782,$A86,СВЦЭМ!$B$39:$B$782,U$83)+'СЕТ СН'!$G$14+СВЦЭМ!$D$10+'СЕТ СН'!$G$6-'СЕТ СН'!$G$26</f>
        <v>2176.3937997899998</v>
      </c>
      <c r="V86" s="36">
        <f>SUMIFS(СВЦЭМ!$D$39:$D$782,СВЦЭМ!$A$39:$A$782,$A86,СВЦЭМ!$B$39:$B$782,V$83)+'СЕТ СН'!$G$14+СВЦЭМ!$D$10+'СЕТ СН'!$G$6-'СЕТ СН'!$G$26</f>
        <v>2183.4804168800001</v>
      </c>
      <c r="W86" s="36">
        <f>SUMIFS(СВЦЭМ!$D$39:$D$782,СВЦЭМ!$A$39:$A$782,$A86,СВЦЭМ!$B$39:$B$782,W$83)+'СЕТ СН'!$G$14+СВЦЭМ!$D$10+'СЕТ СН'!$G$6-'СЕТ СН'!$G$26</f>
        <v>2180.0384628199999</v>
      </c>
      <c r="X86" s="36">
        <f>SUMIFS(СВЦЭМ!$D$39:$D$782,СВЦЭМ!$A$39:$A$782,$A86,СВЦЭМ!$B$39:$B$782,X$83)+'СЕТ СН'!$G$14+СВЦЭМ!$D$10+'СЕТ СН'!$G$6-'СЕТ СН'!$G$26</f>
        <v>2208.3192141999998</v>
      </c>
      <c r="Y86" s="36">
        <f>SUMIFS(СВЦЭМ!$D$39:$D$782,СВЦЭМ!$A$39:$A$782,$A86,СВЦЭМ!$B$39:$B$782,Y$83)+'СЕТ СН'!$G$14+СВЦЭМ!$D$10+'СЕТ СН'!$G$6-'СЕТ СН'!$G$26</f>
        <v>2280.29087441</v>
      </c>
    </row>
    <row r="87" spans="1:27" ht="15.75" x14ac:dyDescent="0.2">
      <c r="A87" s="35">
        <f t="shared" si="2"/>
        <v>44989</v>
      </c>
      <c r="B87" s="36">
        <f>SUMIFS(СВЦЭМ!$D$39:$D$782,СВЦЭМ!$A$39:$A$782,$A87,СВЦЭМ!$B$39:$B$782,B$83)+'СЕТ СН'!$G$14+СВЦЭМ!$D$10+'СЕТ СН'!$G$6-'СЕТ СН'!$G$26</f>
        <v>2221.8624142499998</v>
      </c>
      <c r="C87" s="36">
        <f>SUMIFS(СВЦЭМ!$D$39:$D$782,СВЦЭМ!$A$39:$A$782,$A87,СВЦЭМ!$B$39:$B$782,C$83)+'СЕТ СН'!$G$14+СВЦЭМ!$D$10+'СЕТ СН'!$G$6-'СЕТ СН'!$G$26</f>
        <v>2254.89302933</v>
      </c>
      <c r="D87" s="36">
        <f>SUMIFS(СВЦЭМ!$D$39:$D$782,СВЦЭМ!$A$39:$A$782,$A87,СВЦЭМ!$B$39:$B$782,D$83)+'СЕТ СН'!$G$14+СВЦЭМ!$D$10+'СЕТ СН'!$G$6-'СЕТ СН'!$G$26</f>
        <v>2266.2677371999998</v>
      </c>
      <c r="E87" s="36">
        <f>SUMIFS(СВЦЭМ!$D$39:$D$782,СВЦЭМ!$A$39:$A$782,$A87,СВЦЭМ!$B$39:$B$782,E$83)+'СЕТ СН'!$G$14+СВЦЭМ!$D$10+'СЕТ СН'!$G$6-'СЕТ СН'!$G$26</f>
        <v>2265.5748333799997</v>
      </c>
      <c r="F87" s="36">
        <f>SUMIFS(СВЦЭМ!$D$39:$D$782,СВЦЭМ!$A$39:$A$782,$A87,СВЦЭМ!$B$39:$B$782,F$83)+'СЕТ СН'!$G$14+СВЦЭМ!$D$10+'СЕТ СН'!$G$6-'СЕТ СН'!$G$26</f>
        <v>2250.01189535</v>
      </c>
      <c r="G87" s="36">
        <f>SUMIFS(СВЦЭМ!$D$39:$D$782,СВЦЭМ!$A$39:$A$782,$A87,СВЦЭМ!$B$39:$B$782,G$83)+'СЕТ СН'!$G$14+СВЦЭМ!$D$10+'СЕТ СН'!$G$6-'СЕТ СН'!$G$26</f>
        <v>2229.1059294399997</v>
      </c>
      <c r="H87" s="36">
        <f>SUMIFS(СВЦЭМ!$D$39:$D$782,СВЦЭМ!$A$39:$A$782,$A87,СВЦЭМ!$B$39:$B$782,H$83)+'СЕТ СН'!$G$14+СВЦЭМ!$D$10+'СЕТ СН'!$G$6-'СЕТ СН'!$G$26</f>
        <v>2178.8464417</v>
      </c>
      <c r="I87" s="36">
        <f>SUMIFS(СВЦЭМ!$D$39:$D$782,СВЦЭМ!$A$39:$A$782,$A87,СВЦЭМ!$B$39:$B$782,I$83)+'СЕТ СН'!$G$14+СВЦЭМ!$D$10+'СЕТ СН'!$G$6-'СЕТ СН'!$G$26</f>
        <v>2126.76418719</v>
      </c>
      <c r="J87" s="36">
        <f>SUMIFS(СВЦЭМ!$D$39:$D$782,СВЦЭМ!$A$39:$A$782,$A87,СВЦЭМ!$B$39:$B$782,J$83)+'СЕТ СН'!$G$14+СВЦЭМ!$D$10+'СЕТ СН'!$G$6-'СЕТ СН'!$G$26</f>
        <v>2110.0382461700001</v>
      </c>
      <c r="K87" s="36">
        <f>SUMIFS(СВЦЭМ!$D$39:$D$782,СВЦЭМ!$A$39:$A$782,$A87,СВЦЭМ!$B$39:$B$782,K$83)+'СЕТ СН'!$G$14+СВЦЭМ!$D$10+'СЕТ СН'!$G$6-'СЕТ СН'!$G$26</f>
        <v>2099.7932665200001</v>
      </c>
      <c r="L87" s="36">
        <f>SUMIFS(СВЦЭМ!$D$39:$D$782,СВЦЭМ!$A$39:$A$782,$A87,СВЦЭМ!$B$39:$B$782,L$83)+'СЕТ СН'!$G$14+СВЦЭМ!$D$10+'СЕТ СН'!$G$6-'СЕТ СН'!$G$26</f>
        <v>2108.6539740799999</v>
      </c>
      <c r="M87" s="36">
        <f>SUMIFS(СВЦЭМ!$D$39:$D$782,СВЦЭМ!$A$39:$A$782,$A87,СВЦЭМ!$B$39:$B$782,M$83)+'СЕТ СН'!$G$14+СВЦЭМ!$D$10+'СЕТ СН'!$G$6-'СЕТ СН'!$G$26</f>
        <v>2122.77392599</v>
      </c>
      <c r="N87" s="36">
        <f>SUMIFS(СВЦЭМ!$D$39:$D$782,СВЦЭМ!$A$39:$A$782,$A87,СВЦЭМ!$B$39:$B$782,N$83)+'СЕТ СН'!$G$14+СВЦЭМ!$D$10+'СЕТ СН'!$G$6-'СЕТ СН'!$G$26</f>
        <v>2156.81423946</v>
      </c>
      <c r="O87" s="36">
        <f>SUMIFS(СВЦЭМ!$D$39:$D$782,СВЦЭМ!$A$39:$A$782,$A87,СВЦЭМ!$B$39:$B$782,O$83)+'СЕТ СН'!$G$14+СВЦЭМ!$D$10+'СЕТ СН'!$G$6-'СЕТ СН'!$G$26</f>
        <v>2183.7668162099999</v>
      </c>
      <c r="P87" s="36">
        <f>SUMIFS(СВЦЭМ!$D$39:$D$782,СВЦЭМ!$A$39:$A$782,$A87,СВЦЭМ!$B$39:$B$782,P$83)+'СЕТ СН'!$G$14+СВЦЭМ!$D$10+'СЕТ СН'!$G$6-'СЕТ СН'!$G$26</f>
        <v>2197.0364904899998</v>
      </c>
      <c r="Q87" s="36">
        <f>SUMIFS(СВЦЭМ!$D$39:$D$782,СВЦЭМ!$A$39:$A$782,$A87,СВЦЭМ!$B$39:$B$782,Q$83)+'СЕТ СН'!$G$14+СВЦЭМ!$D$10+'СЕТ СН'!$G$6-'СЕТ СН'!$G$26</f>
        <v>2202.16068348</v>
      </c>
      <c r="R87" s="36">
        <f>SUMIFS(СВЦЭМ!$D$39:$D$782,СВЦЭМ!$A$39:$A$782,$A87,СВЦЭМ!$B$39:$B$782,R$83)+'СЕТ СН'!$G$14+СВЦЭМ!$D$10+'СЕТ СН'!$G$6-'СЕТ СН'!$G$26</f>
        <v>2204.9694533799998</v>
      </c>
      <c r="S87" s="36">
        <f>SUMIFS(СВЦЭМ!$D$39:$D$782,СВЦЭМ!$A$39:$A$782,$A87,СВЦЭМ!$B$39:$B$782,S$83)+'СЕТ СН'!$G$14+СВЦЭМ!$D$10+'СЕТ СН'!$G$6-'СЕТ СН'!$G$26</f>
        <v>2167.9247841299998</v>
      </c>
      <c r="T87" s="36">
        <f>SUMIFS(СВЦЭМ!$D$39:$D$782,СВЦЭМ!$A$39:$A$782,$A87,СВЦЭМ!$B$39:$B$782,T$83)+'СЕТ СН'!$G$14+СВЦЭМ!$D$10+'СЕТ СН'!$G$6-'СЕТ СН'!$G$26</f>
        <v>2122.1659433099999</v>
      </c>
      <c r="U87" s="36">
        <f>SUMIFS(СВЦЭМ!$D$39:$D$782,СВЦЭМ!$A$39:$A$782,$A87,СВЦЭМ!$B$39:$B$782,U$83)+'СЕТ СН'!$G$14+СВЦЭМ!$D$10+'СЕТ СН'!$G$6-'СЕТ СН'!$G$26</f>
        <v>2112.5892833499997</v>
      </c>
      <c r="V87" s="36">
        <f>SUMIFS(СВЦЭМ!$D$39:$D$782,СВЦЭМ!$A$39:$A$782,$A87,СВЦЭМ!$B$39:$B$782,V$83)+'СЕТ СН'!$G$14+СВЦЭМ!$D$10+'СЕТ СН'!$G$6-'СЕТ СН'!$G$26</f>
        <v>2125.1960854899999</v>
      </c>
      <c r="W87" s="36">
        <f>SUMIFS(СВЦЭМ!$D$39:$D$782,СВЦЭМ!$A$39:$A$782,$A87,СВЦЭМ!$B$39:$B$782,W$83)+'СЕТ СН'!$G$14+СВЦЭМ!$D$10+'СЕТ СН'!$G$6-'СЕТ СН'!$G$26</f>
        <v>2159.0798865000002</v>
      </c>
      <c r="X87" s="36">
        <f>SUMIFS(СВЦЭМ!$D$39:$D$782,СВЦЭМ!$A$39:$A$782,$A87,СВЦЭМ!$B$39:$B$782,X$83)+'СЕТ СН'!$G$14+СВЦЭМ!$D$10+'СЕТ СН'!$G$6-'СЕТ СН'!$G$26</f>
        <v>2193.1145788899998</v>
      </c>
      <c r="Y87" s="36">
        <f>SUMIFS(СВЦЭМ!$D$39:$D$782,СВЦЭМ!$A$39:$A$782,$A87,СВЦЭМ!$B$39:$B$782,Y$83)+'СЕТ СН'!$G$14+СВЦЭМ!$D$10+'СЕТ СН'!$G$6-'СЕТ СН'!$G$26</f>
        <v>2221.3916525899999</v>
      </c>
    </row>
    <row r="88" spans="1:27" ht="15.75" x14ac:dyDescent="0.2">
      <c r="A88" s="35">
        <f t="shared" si="2"/>
        <v>44990</v>
      </c>
      <c r="B88" s="36">
        <f>SUMIFS(СВЦЭМ!$D$39:$D$782,СВЦЭМ!$A$39:$A$782,$A88,СВЦЭМ!$B$39:$B$782,B$83)+'СЕТ СН'!$G$14+СВЦЭМ!$D$10+'СЕТ СН'!$G$6-'СЕТ СН'!$G$26</f>
        <v>2240.2429281499999</v>
      </c>
      <c r="C88" s="36">
        <f>SUMIFS(СВЦЭМ!$D$39:$D$782,СВЦЭМ!$A$39:$A$782,$A88,СВЦЭМ!$B$39:$B$782,C$83)+'СЕТ СН'!$G$14+СВЦЭМ!$D$10+'СЕТ СН'!$G$6-'СЕТ СН'!$G$26</f>
        <v>2275.5564106500001</v>
      </c>
      <c r="D88" s="36">
        <f>SUMIFS(СВЦЭМ!$D$39:$D$782,СВЦЭМ!$A$39:$A$782,$A88,СВЦЭМ!$B$39:$B$782,D$83)+'СЕТ СН'!$G$14+СВЦЭМ!$D$10+'СЕТ СН'!$G$6-'СЕТ СН'!$G$26</f>
        <v>2292.89310574</v>
      </c>
      <c r="E88" s="36">
        <f>SUMIFS(СВЦЭМ!$D$39:$D$782,СВЦЭМ!$A$39:$A$782,$A88,СВЦЭМ!$B$39:$B$782,E$83)+'СЕТ СН'!$G$14+СВЦЭМ!$D$10+'СЕТ СН'!$G$6-'СЕТ СН'!$G$26</f>
        <v>2293.4691947699998</v>
      </c>
      <c r="F88" s="36">
        <f>SUMIFS(СВЦЭМ!$D$39:$D$782,СВЦЭМ!$A$39:$A$782,$A88,СВЦЭМ!$B$39:$B$782,F$83)+'СЕТ СН'!$G$14+СВЦЭМ!$D$10+'СЕТ СН'!$G$6-'СЕТ СН'!$G$26</f>
        <v>2300.0965377500002</v>
      </c>
      <c r="G88" s="36">
        <f>SUMIFS(СВЦЭМ!$D$39:$D$782,СВЦЭМ!$A$39:$A$782,$A88,СВЦЭМ!$B$39:$B$782,G$83)+'СЕТ СН'!$G$14+СВЦЭМ!$D$10+'СЕТ СН'!$G$6-'СЕТ СН'!$G$26</f>
        <v>2277.8980033100001</v>
      </c>
      <c r="H88" s="36">
        <f>SUMIFS(СВЦЭМ!$D$39:$D$782,СВЦЭМ!$A$39:$A$782,$A88,СВЦЭМ!$B$39:$B$782,H$83)+'СЕТ СН'!$G$14+СВЦЭМ!$D$10+'СЕТ СН'!$G$6-'СЕТ СН'!$G$26</f>
        <v>2254.4121830399999</v>
      </c>
      <c r="I88" s="36">
        <f>SUMIFS(СВЦЭМ!$D$39:$D$782,СВЦЭМ!$A$39:$A$782,$A88,СВЦЭМ!$B$39:$B$782,I$83)+'СЕТ СН'!$G$14+СВЦЭМ!$D$10+'СЕТ СН'!$G$6-'СЕТ СН'!$G$26</f>
        <v>2236.62641029</v>
      </c>
      <c r="J88" s="36">
        <f>SUMIFS(СВЦЭМ!$D$39:$D$782,СВЦЭМ!$A$39:$A$782,$A88,СВЦЭМ!$B$39:$B$782,J$83)+'СЕТ СН'!$G$14+СВЦЭМ!$D$10+'СЕТ СН'!$G$6-'СЕТ СН'!$G$26</f>
        <v>2222.83062118</v>
      </c>
      <c r="K88" s="36">
        <f>SUMIFS(СВЦЭМ!$D$39:$D$782,СВЦЭМ!$A$39:$A$782,$A88,СВЦЭМ!$B$39:$B$782,K$83)+'СЕТ СН'!$G$14+СВЦЭМ!$D$10+'СЕТ СН'!$G$6-'СЕТ СН'!$G$26</f>
        <v>2157.7117128999998</v>
      </c>
      <c r="L88" s="36">
        <f>SUMIFS(СВЦЭМ!$D$39:$D$782,СВЦЭМ!$A$39:$A$782,$A88,СВЦЭМ!$B$39:$B$782,L$83)+'СЕТ СН'!$G$14+СВЦЭМ!$D$10+'СЕТ СН'!$G$6-'СЕТ СН'!$G$26</f>
        <v>2127.07732652</v>
      </c>
      <c r="M88" s="36">
        <f>SUMIFS(СВЦЭМ!$D$39:$D$782,СВЦЭМ!$A$39:$A$782,$A88,СВЦЭМ!$B$39:$B$782,M$83)+'СЕТ СН'!$G$14+СВЦЭМ!$D$10+'СЕТ СН'!$G$6-'СЕТ СН'!$G$26</f>
        <v>2139.1488689399998</v>
      </c>
      <c r="N88" s="36">
        <f>SUMIFS(СВЦЭМ!$D$39:$D$782,СВЦЭМ!$A$39:$A$782,$A88,СВЦЭМ!$B$39:$B$782,N$83)+'СЕТ СН'!$G$14+СВЦЭМ!$D$10+'СЕТ СН'!$G$6-'СЕТ СН'!$G$26</f>
        <v>2149.06883582</v>
      </c>
      <c r="O88" s="36">
        <f>SUMIFS(СВЦЭМ!$D$39:$D$782,СВЦЭМ!$A$39:$A$782,$A88,СВЦЭМ!$B$39:$B$782,O$83)+'СЕТ СН'!$G$14+СВЦЭМ!$D$10+'СЕТ СН'!$G$6-'СЕТ СН'!$G$26</f>
        <v>2176.24596144</v>
      </c>
      <c r="P88" s="36">
        <f>SUMIFS(СВЦЭМ!$D$39:$D$782,СВЦЭМ!$A$39:$A$782,$A88,СВЦЭМ!$B$39:$B$782,P$83)+'СЕТ СН'!$G$14+СВЦЭМ!$D$10+'СЕТ СН'!$G$6-'СЕТ СН'!$G$26</f>
        <v>2204.7557677999998</v>
      </c>
      <c r="Q88" s="36">
        <f>SUMIFS(СВЦЭМ!$D$39:$D$782,СВЦЭМ!$A$39:$A$782,$A88,СВЦЭМ!$B$39:$B$782,Q$83)+'СЕТ СН'!$G$14+СВЦЭМ!$D$10+'СЕТ СН'!$G$6-'СЕТ СН'!$G$26</f>
        <v>2220.6318781199998</v>
      </c>
      <c r="R88" s="36">
        <f>SUMIFS(СВЦЭМ!$D$39:$D$782,СВЦЭМ!$A$39:$A$782,$A88,СВЦЭМ!$B$39:$B$782,R$83)+'СЕТ СН'!$G$14+СВЦЭМ!$D$10+'СЕТ СН'!$G$6-'СЕТ СН'!$G$26</f>
        <v>2223.43043631</v>
      </c>
      <c r="S88" s="36">
        <f>SUMIFS(СВЦЭМ!$D$39:$D$782,СВЦЭМ!$A$39:$A$782,$A88,СВЦЭМ!$B$39:$B$782,S$83)+'СЕТ СН'!$G$14+СВЦЭМ!$D$10+'СЕТ СН'!$G$6-'СЕТ СН'!$G$26</f>
        <v>2203.5718326199999</v>
      </c>
      <c r="T88" s="36">
        <f>SUMIFS(СВЦЭМ!$D$39:$D$782,СВЦЭМ!$A$39:$A$782,$A88,СВЦЭМ!$B$39:$B$782,T$83)+'СЕТ СН'!$G$14+СВЦЭМ!$D$10+'СЕТ СН'!$G$6-'СЕТ СН'!$G$26</f>
        <v>2176.7681216400001</v>
      </c>
      <c r="U88" s="36">
        <f>SUMIFS(СВЦЭМ!$D$39:$D$782,СВЦЭМ!$A$39:$A$782,$A88,СВЦЭМ!$B$39:$B$782,U$83)+'СЕТ СН'!$G$14+СВЦЭМ!$D$10+'СЕТ СН'!$G$6-'СЕТ СН'!$G$26</f>
        <v>2137.41369489</v>
      </c>
      <c r="V88" s="36">
        <f>SUMIFS(СВЦЭМ!$D$39:$D$782,СВЦЭМ!$A$39:$A$782,$A88,СВЦЭМ!$B$39:$B$782,V$83)+'СЕТ СН'!$G$14+СВЦЭМ!$D$10+'СЕТ СН'!$G$6-'СЕТ СН'!$G$26</f>
        <v>2066.0626963300001</v>
      </c>
      <c r="W88" s="36">
        <f>SUMIFS(СВЦЭМ!$D$39:$D$782,СВЦЭМ!$A$39:$A$782,$A88,СВЦЭМ!$B$39:$B$782,W$83)+'СЕТ СН'!$G$14+СВЦЭМ!$D$10+'СЕТ СН'!$G$6-'СЕТ СН'!$G$26</f>
        <v>2076.69249773</v>
      </c>
      <c r="X88" s="36">
        <f>SUMIFS(СВЦЭМ!$D$39:$D$782,СВЦЭМ!$A$39:$A$782,$A88,СВЦЭМ!$B$39:$B$782,X$83)+'СЕТ СН'!$G$14+СВЦЭМ!$D$10+'СЕТ СН'!$G$6-'СЕТ СН'!$G$26</f>
        <v>2103.2830733199999</v>
      </c>
      <c r="Y88" s="36">
        <f>SUMIFS(СВЦЭМ!$D$39:$D$782,СВЦЭМ!$A$39:$A$782,$A88,СВЦЭМ!$B$39:$B$782,Y$83)+'СЕТ СН'!$G$14+СВЦЭМ!$D$10+'СЕТ СН'!$G$6-'СЕТ СН'!$G$26</f>
        <v>2197.2104233699997</v>
      </c>
    </row>
    <row r="89" spans="1:27" ht="15.75" x14ac:dyDescent="0.2">
      <c r="A89" s="35">
        <f t="shared" si="2"/>
        <v>44991</v>
      </c>
      <c r="B89" s="36">
        <f>SUMIFS(СВЦЭМ!$D$39:$D$782,СВЦЭМ!$A$39:$A$782,$A89,СВЦЭМ!$B$39:$B$782,B$83)+'СЕТ СН'!$G$14+СВЦЭМ!$D$10+'СЕТ СН'!$G$6-'СЕТ СН'!$G$26</f>
        <v>2239.2852071799998</v>
      </c>
      <c r="C89" s="36">
        <f>SUMIFS(СВЦЭМ!$D$39:$D$782,СВЦЭМ!$A$39:$A$782,$A89,СВЦЭМ!$B$39:$B$782,C$83)+'СЕТ СН'!$G$14+СВЦЭМ!$D$10+'СЕТ СН'!$G$6-'СЕТ СН'!$G$26</f>
        <v>2259.5134325499998</v>
      </c>
      <c r="D89" s="36">
        <f>SUMIFS(СВЦЭМ!$D$39:$D$782,СВЦЭМ!$A$39:$A$782,$A89,СВЦЭМ!$B$39:$B$782,D$83)+'СЕТ СН'!$G$14+СВЦЭМ!$D$10+'СЕТ СН'!$G$6-'СЕТ СН'!$G$26</f>
        <v>2278.12840495</v>
      </c>
      <c r="E89" s="36">
        <f>SUMIFS(СВЦЭМ!$D$39:$D$782,СВЦЭМ!$A$39:$A$782,$A89,СВЦЭМ!$B$39:$B$782,E$83)+'СЕТ СН'!$G$14+СВЦЭМ!$D$10+'СЕТ СН'!$G$6-'СЕТ СН'!$G$26</f>
        <v>2299.71334819</v>
      </c>
      <c r="F89" s="36">
        <f>SUMIFS(СВЦЭМ!$D$39:$D$782,СВЦЭМ!$A$39:$A$782,$A89,СВЦЭМ!$B$39:$B$782,F$83)+'СЕТ СН'!$G$14+СВЦЭМ!$D$10+'СЕТ СН'!$G$6-'СЕТ СН'!$G$26</f>
        <v>2293.8926083000001</v>
      </c>
      <c r="G89" s="36">
        <f>SUMIFS(СВЦЭМ!$D$39:$D$782,СВЦЭМ!$A$39:$A$782,$A89,СВЦЭМ!$B$39:$B$782,G$83)+'СЕТ СН'!$G$14+СВЦЭМ!$D$10+'СЕТ СН'!$G$6-'СЕТ СН'!$G$26</f>
        <v>2289.8756231299999</v>
      </c>
      <c r="H89" s="36">
        <f>SUMIFS(СВЦЭМ!$D$39:$D$782,СВЦЭМ!$A$39:$A$782,$A89,СВЦЭМ!$B$39:$B$782,H$83)+'СЕТ СН'!$G$14+СВЦЭМ!$D$10+'СЕТ СН'!$G$6-'СЕТ СН'!$G$26</f>
        <v>2240.6083215799999</v>
      </c>
      <c r="I89" s="36">
        <f>SUMIFS(СВЦЭМ!$D$39:$D$782,СВЦЭМ!$A$39:$A$782,$A89,СВЦЭМ!$B$39:$B$782,I$83)+'СЕТ СН'!$G$14+СВЦЭМ!$D$10+'СЕТ СН'!$G$6-'СЕТ СН'!$G$26</f>
        <v>2187.6534252400002</v>
      </c>
      <c r="J89" s="36">
        <f>SUMIFS(СВЦЭМ!$D$39:$D$782,СВЦЭМ!$A$39:$A$782,$A89,СВЦЭМ!$B$39:$B$782,J$83)+'СЕТ СН'!$G$14+СВЦЭМ!$D$10+'СЕТ СН'!$G$6-'СЕТ СН'!$G$26</f>
        <v>2168.9290686899999</v>
      </c>
      <c r="K89" s="36">
        <f>SUMIFS(СВЦЭМ!$D$39:$D$782,СВЦЭМ!$A$39:$A$782,$A89,СВЦЭМ!$B$39:$B$782,K$83)+'СЕТ СН'!$G$14+СВЦЭМ!$D$10+'СЕТ СН'!$G$6-'СЕТ СН'!$G$26</f>
        <v>2156.3162631999999</v>
      </c>
      <c r="L89" s="36">
        <f>SUMIFS(СВЦЭМ!$D$39:$D$782,СВЦЭМ!$A$39:$A$782,$A89,СВЦЭМ!$B$39:$B$782,L$83)+'СЕТ СН'!$G$14+СВЦЭМ!$D$10+'СЕТ СН'!$G$6-'СЕТ СН'!$G$26</f>
        <v>2158.4644857399999</v>
      </c>
      <c r="M89" s="36">
        <f>SUMIFS(СВЦЭМ!$D$39:$D$782,СВЦЭМ!$A$39:$A$782,$A89,СВЦЭМ!$B$39:$B$782,M$83)+'СЕТ СН'!$G$14+СВЦЭМ!$D$10+'СЕТ СН'!$G$6-'СЕТ СН'!$G$26</f>
        <v>2155.5526494000001</v>
      </c>
      <c r="N89" s="36">
        <f>SUMIFS(СВЦЭМ!$D$39:$D$782,СВЦЭМ!$A$39:$A$782,$A89,СВЦЭМ!$B$39:$B$782,N$83)+'СЕТ СН'!$G$14+СВЦЭМ!$D$10+'СЕТ СН'!$G$6-'СЕТ СН'!$G$26</f>
        <v>2173.5782203700001</v>
      </c>
      <c r="O89" s="36">
        <f>SUMIFS(СВЦЭМ!$D$39:$D$782,СВЦЭМ!$A$39:$A$782,$A89,СВЦЭМ!$B$39:$B$782,O$83)+'СЕТ СН'!$G$14+СВЦЭМ!$D$10+'СЕТ СН'!$G$6-'СЕТ СН'!$G$26</f>
        <v>2193.79839567</v>
      </c>
      <c r="P89" s="36">
        <f>SUMIFS(СВЦЭМ!$D$39:$D$782,СВЦЭМ!$A$39:$A$782,$A89,СВЦЭМ!$B$39:$B$782,P$83)+'СЕТ СН'!$G$14+СВЦЭМ!$D$10+'СЕТ СН'!$G$6-'СЕТ СН'!$G$26</f>
        <v>2204.0236464700001</v>
      </c>
      <c r="Q89" s="36">
        <f>SUMIFS(СВЦЭМ!$D$39:$D$782,СВЦЭМ!$A$39:$A$782,$A89,СВЦЭМ!$B$39:$B$782,Q$83)+'СЕТ СН'!$G$14+СВЦЭМ!$D$10+'СЕТ СН'!$G$6-'СЕТ СН'!$G$26</f>
        <v>2209.3600938099999</v>
      </c>
      <c r="R89" s="36">
        <f>SUMIFS(СВЦЭМ!$D$39:$D$782,СВЦЭМ!$A$39:$A$782,$A89,СВЦЭМ!$B$39:$B$782,R$83)+'СЕТ СН'!$G$14+СВЦЭМ!$D$10+'СЕТ СН'!$G$6-'СЕТ СН'!$G$26</f>
        <v>2215.7975870400001</v>
      </c>
      <c r="S89" s="36">
        <f>SUMIFS(СВЦЭМ!$D$39:$D$782,СВЦЭМ!$A$39:$A$782,$A89,СВЦЭМ!$B$39:$B$782,S$83)+'СЕТ СН'!$G$14+СВЦЭМ!$D$10+'СЕТ СН'!$G$6-'СЕТ СН'!$G$26</f>
        <v>2181.47898055</v>
      </c>
      <c r="T89" s="36">
        <f>SUMIFS(СВЦЭМ!$D$39:$D$782,СВЦЭМ!$A$39:$A$782,$A89,СВЦЭМ!$B$39:$B$782,T$83)+'СЕТ СН'!$G$14+СВЦЭМ!$D$10+'СЕТ СН'!$G$6-'СЕТ СН'!$G$26</f>
        <v>2166.01033968</v>
      </c>
      <c r="U89" s="36">
        <f>SUMIFS(СВЦЭМ!$D$39:$D$782,СВЦЭМ!$A$39:$A$782,$A89,СВЦЭМ!$B$39:$B$782,U$83)+'СЕТ СН'!$G$14+СВЦЭМ!$D$10+'СЕТ СН'!$G$6-'СЕТ СН'!$G$26</f>
        <v>2146.2016331899999</v>
      </c>
      <c r="V89" s="36">
        <f>SUMIFS(СВЦЭМ!$D$39:$D$782,СВЦЭМ!$A$39:$A$782,$A89,СВЦЭМ!$B$39:$B$782,V$83)+'СЕТ СН'!$G$14+СВЦЭМ!$D$10+'СЕТ СН'!$G$6-'СЕТ СН'!$G$26</f>
        <v>2139.4669182299999</v>
      </c>
      <c r="W89" s="36">
        <f>SUMIFS(СВЦЭМ!$D$39:$D$782,СВЦЭМ!$A$39:$A$782,$A89,СВЦЭМ!$B$39:$B$782,W$83)+'СЕТ СН'!$G$14+СВЦЭМ!$D$10+'СЕТ СН'!$G$6-'СЕТ СН'!$G$26</f>
        <v>2146.1559475200002</v>
      </c>
      <c r="X89" s="36">
        <f>SUMIFS(СВЦЭМ!$D$39:$D$782,СВЦЭМ!$A$39:$A$782,$A89,СВЦЭМ!$B$39:$B$782,X$83)+'СЕТ СН'!$G$14+СВЦЭМ!$D$10+'СЕТ СН'!$G$6-'СЕТ СН'!$G$26</f>
        <v>2178.4081799199998</v>
      </c>
      <c r="Y89" s="36">
        <f>SUMIFS(СВЦЭМ!$D$39:$D$782,СВЦЭМ!$A$39:$A$782,$A89,СВЦЭМ!$B$39:$B$782,Y$83)+'СЕТ СН'!$G$14+СВЦЭМ!$D$10+'СЕТ СН'!$G$6-'СЕТ СН'!$G$26</f>
        <v>2222.6356453200001</v>
      </c>
    </row>
    <row r="90" spans="1:27" ht="15.75" x14ac:dyDescent="0.2">
      <c r="A90" s="35">
        <f t="shared" si="2"/>
        <v>44992</v>
      </c>
      <c r="B90" s="36">
        <f>SUMIFS(СВЦЭМ!$D$39:$D$782,СВЦЭМ!$A$39:$A$782,$A90,СВЦЭМ!$B$39:$B$782,B$83)+'СЕТ СН'!$G$14+СВЦЭМ!$D$10+'СЕТ СН'!$G$6-'СЕТ СН'!$G$26</f>
        <v>2318.0230760199997</v>
      </c>
      <c r="C90" s="36">
        <f>SUMIFS(СВЦЭМ!$D$39:$D$782,СВЦЭМ!$A$39:$A$782,$A90,СВЦЭМ!$B$39:$B$782,C$83)+'СЕТ СН'!$G$14+СВЦЭМ!$D$10+'СЕТ СН'!$G$6-'СЕТ СН'!$G$26</f>
        <v>2360.2234805499997</v>
      </c>
      <c r="D90" s="36">
        <f>SUMIFS(СВЦЭМ!$D$39:$D$782,СВЦЭМ!$A$39:$A$782,$A90,СВЦЭМ!$B$39:$B$782,D$83)+'СЕТ СН'!$G$14+СВЦЭМ!$D$10+'СЕТ СН'!$G$6-'СЕТ СН'!$G$26</f>
        <v>2416.28315247</v>
      </c>
      <c r="E90" s="36">
        <f>SUMIFS(СВЦЭМ!$D$39:$D$782,СВЦЭМ!$A$39:$A$782,$A90,СВЦЭМ!$B$39:$B$782,E$83)+'СЕТ СН'!$G$14+СВЦЭМ!$D$10+'СЕТ СН'!$G$6-'СЕТ СН'!$G$26</f>
        <v>2411.6918163400001</v>
      </c>
      <c r="F90" s="36">
        <f>SUMIFS(СВЦЭМ!$D$39:$D$782,СВЦЭМ!$A$39:$A$782,$A90,СВЦЭМ!$B$39:$B$782,F$83)+'СЕТ СН'!$G$14+СВЦЭМ!$D$10+'СЕТ СН'!$G$6-'СЕТ СН'!$G$26</f>
        <v>2398.8614791200002</v>
      </c>
      <c r="G90" s="36">
        <f>SUMIFS(СВЦЭМ!$D$39:$D$782,СВЦЭМ!$A$39:$A$782,$A90,СВЦЭМ!$B$39:$B$782,G$83)+'СЕТ СН'!$G$14+СВЦЭМ!$D$10+'СЕТ СН'!$G$6-'СЕТ СН'!$G$26</f>
        <v>2371.4410471400001</v>
      </c>
      <c r="H90" s="36">
        <f>SUMIFS(СВЦЭМ!$D$39:$D$782,СВЦЭМ!$A$39:$A$782,$A90,СВЦЭМ!$B$39:$B$782,H$83)+'СЕТ СН'!$G$14+СВЦЭМ!$D$10+'СЕТ СН'!$G$6-'СЕТ СН'!$G$26</f>
        <v>2304.4927136699998</v>
      </c>
      <c r="I90" s="36">
        <f>SUMIFS(СВЦЭМ!$D$39:$D$782,СВЦЭМ!$A$39:$A$782,$A90,СВЦЭМ!$B$39:$B$782,I$83)+'СЕТ СН'!$G$14+СВЦЭМ!$D$10+'СЕТ СН'!$G$6-'СЕТ СН'!$G$26</f>
        <v>2263.2601703699997</v>
      </c>
      <c r="J90" s="36">
        <f>SUMIFS(СВЦЭМ!$D$39:$D$782,СВЦЭМ!$A$39:$A$782,$A90,СВЦЭМ!$B$39:$B$782,J$83)+'СЕТ СН'!$G$14+СВЦЭМ!$D$10+'СЕТ СН'!$G$6-'СЕТ СН'!$G$26</f>
        <v>2238.9877189200001</v>
      </c>
      <c r="K90" s="36">
        <f>SUMIFS(СВЦЭМ!$D$39:$D$782,СВЦЭМ!$A$39:$A$782,$A90,СВЦЭМ!$B$39:$B$782,K$83)+'СЕТ СН'!$G$14+СВЦЭМ!$D$10+'СЕТ СН'!$G$6-'СЕТ СН'!$G$26</f>
        <v>2214.8452507799998</v>
      </c>
      <c r="L90" s="36">
        <f>SUMIFS(СВЦЭМ!$D$39:$D$782,СВЦЭМ!$A$39:$A$782,$A90,СВЦЭМ!$B$39:$B$782,L$83)+'СЕТ СН'!$G$14+СВЦЭМ!$D$10+'СЕТ СН'!$G$6-'СЕТ СН'!$G$26</f>
        <v>2205.3708311599999</v>
      </c>
      <c r="M90" s="36">
        <f>SUMIFS(СВЦЭМ!$D$39:$D$782,СВЦЭМ!$A$39:$A$782,$A90,СВЦЭМ!$B$39:$B$782,M$83)+'СЕТ СН'!$G$14+СВЦЭМ!$D$10+'СЕТ СН'!$G$6-'СЕТ СН'!$G$26</f>
        <v>2222.0587738200002</v>
      </c>
      <c r="N90" s="36">
        <f>SUMIFS(СВЦЭМ!$D$39:$D$782,СВЦЭМ!$A$39:$A$782,$A90,СВЦЭМ!$B$39:$B$782,N$83)+'СЕТ СН'!$G$14+СВЦЭМ!$D$10+'СЕТ СН'!$G$6-'СЕТ СН'!$G$26</f>
        <v>2226.42349483</v>
      </c>
      <c r="O90" s="36">
        <f>SUMIFS(СВЦЭМ!$D$39:$D$782,СВЦЭМ!$A$39:$A$782,$A90,СВЦЭМ!$B$39:$B$782,O$83)+'СЕТ СН'!$G$14+СВЦЭМ!$D$10+'СЕТ СН'!$G$6-'СЕТ СН'!$G$26</f>
        <v>2259.8868468699998</v>
      </c>
      <c r="P90" s="36">
        <f>SUMIFS(СВЦЭМ!$D$39:$D$782,СВЦЭМ!$A$39:$A$782,$A90,СВЦЭМ!$B$39:$B$782,P$83)+'СЕТ СН'!$G$14+СВЦЭМ!$D$10+'СЕТ СН'!$G$6-'СЕТ СН'!$G$26</f>
        <v>2274.5054788899997</v>
      </c>
      <c r="Q90" s="36">
        <f>SUMIFS(СВЦЭМ!$D$39:$D$782,СВЦЭМ!$A$39:$A$782,$A90,СВЦЭМ!$B$39:$B$782,Q$83)+'СЕТ СН'!$G$14+СВЦЭМ!$D$10+'СЕТ СН'!$G$6-'СЕТ СН'!$G$26</f>
        <v>2274.0581572000001</v>
      </c>
      <c r="R90" s="36">
        <f>SUMIFS(СВЦЭМ!$D$39:$D$782,СВЦЭМ!$A$39:$A$782,$A90,СВЦЭМ!$B$39:$B$782,R$83)+'СЕТ СН'!$G$14+СВЦЭМ!$D$10+'СЕТ СН'!$G$6-'СЕТ СН'!$G$26</f>
        <v>2269.2023673099998</v>
      </c>
      <c r="S90" s="36">
        <f>SUMIFS(СВЦЭМ!$D$39:$D$782,СВЦЭМ!$A$39:$A$782,$A90,СВЦЭМ!$B$39:$B$782,S$83)+'СЕТ СН'!$G$14+СВЦЭМ!$D$10+'СЕТ СН'!$G$6-'СЕТ СН'!$G$26</f>
        <v>2262.2679392800001</v>
      </c>
      <c r="T90" s="36">
        <f>SUMIFS(СВЦЭМ!$D$39:$D$782,СВЦЭМ!$A$39:$A$782,$A90,СВЦЭМ!$B$39:$B$782,T$83)+'СЕТ СН'!$G$14+СВЦЭМ!$D$10+'СЕТ СН'!$G$6-'СЕТ СН'!$G$26</f>
        <v>2239.2545575300001</v>
      </c>
      <c r="U90" s="36">
        <f>SUMIFS(СВЦЭМ!$D$39:$D$782,СВЦЭМ!$A$39:$A$782,$A90,СВЦЭМ!$B$39:$B$782,U$83)+'СЕТ СН'!$G$14+СВЦЭМ!$D$10+'СЕТ СН'!$G$6-'СЕТ СН'!$G$26</f>
        <v>2201.5678198999999</v>
      </c>
      <c r="V90" s="36">
        <f>SUMIFS(СВЦЭМ!$D$39:$D$782,СВЦЭМ!$A$39:$A$782,$A90,СВЦЭМ!$B$39:$B$782,V$83)+'СЕТ СН'!$G$14+СВЦЭМ!$D$10+'СЕТ СН'!$G$6-'СЕТ СН'!$G$26</f>
        <v>2201.4367465300002</v>
      </c>
      <c r="W90" s="36">
        <f>SUMIFS(СВЦЭМ!$D$39:$D$782,СВЦЭМ!$A$39:$A$782,$A90,СВЦЭМ!$B$39:$B$782,W$83)+'СЕТ СН'!$G$14+СВЦЭМ!$D$10+'СЕТ СН'!$G$6-'СЕТ СН'!$G$26</f>
        <v>2215.6445710399998</v>
      </c>
      <c r="X90" s="36">
        <f>SUMIFS(СВЦЭМ!$D$39:$D$782,СВЦЭМ!$A$39:$A$782,$A90,СВЦЭМ!$B$39:$B$782,X$83)+'СЕТ СН'!$G$14+СВЦЭМ!$D$10+'СЕТ СН'!$G$6-'СЕТ СН'!$G$26</f>
        <v>2246.90672657</v>
      </c>
      <c r="Y90" s="36">
        <f>SUMIFS(СВЦЭМ!$D$39:$D$782,СВЦЭМ!$A$39:$A$782,$A90,СВЦЭМ!$B$39:$B$782,Y$83)+'СЕТ СН'!$G$14+СВЦЭМ!$D$10+'СЕТ СН'!$G$6-'СЕТ СН'!$G$26</f>
        <v>2244.76714984</v>
      </c>
    </row>
    <row r="91" spans="1:27" ht="15.75" x14ac:dyDescent="0.2">
      <c r="A91" s="35">
        <f t="shared" si="2"/>
        <v>44993</v>
      </c>
      <c r="B91" s="36">
        <f>SUMIFS(СВЦЭМ!$D$39:$D$782,СВЦЭМ!$A$39:$A$782,$A91,СВЦЭМ!$B$39:$B$782,B$83)+'СЕТ СН'!$G$14+СВЦЭМ!$D$10+'СЕТ СН'!$G$6-'СЕТ СН'!$G$26</f>
        <v>2290.4693695599999</v>
      </c>
      <c r="C91" s="36">
        <f>SUMIFS(СВЦЭМ!$D$39:$D$782,СВЦЭМ!$A$39:$A$782,$A91,СВЦЭМ!$B$39:$B$782,C$83)+'СЕТ СН'!$G$14+СВЦЭМ!$D$10+'СЕТ СН'!$G$6-'СЕТ СН'!$G$26</f>
        <v>2307.29500981</v>
      </c>
      <c r="D91" s="36">
        <f>SUMIFS(СВЦЭМ!$D$39:$D$782,СВЦЭМ!$A$39:$A$782,$A91,СВЦЭМ!$B$39:$B$782,D$83)+'СЕТ СН'!$G$14+СВЦЭМ!$D$10+'СЕТ СН'!$G$6-'СЕТ СН'!$G$26</f>
        <v>2325.0688986999999</v>
      </c>
      <c r="E91" s="36">
        <f>SUMIFS(СВЦЭМ!$D$39:$D$782,СВЦЭМ!$A$39:$A$782,$A91,СВЦЭМ!$B$39:$B$782,E$83)+'СЕТ СН'!$G$14+СВЦЭМ!$D$10+'СЕТ СН'!$G$6-'СЕТ СН'!$G$26</f>
        <v>2334.5752381399998</v>
      </c>
      <c r="F91" s="36">
        <f>SUMIFS(СВЦЭМ!$D$39:$D$782,СВЦЭМ!$A$39:$A$782,$A91,СВЦЭМ!$B$39:$B$782,F$83)+'СЕТ СН'!$G$14+СВЦЭМ!$D$10+'СЕТ СН'!$G$6-'СЕТ СН'!$G$26</f>
        <v>2337.0596247499998</v>
      </c>
      <c r="G91" s="36">
        <f>SUMIFS(СВЦЭМ!$D$39:$D$782,СВЦЭМ!$A$39:$A$782,$A91,СВЦЭМ!$B$39:$B$782,G$83)+'СЕТ СН'!$G$14+СВЦЭМ!$D$10+'СЕТ СН'!$G$6-'СЕТ СН'!$G$26</f>
        <v>2330.38900044</v>
      </c>
      <c r="H91" s="36">
        <f>SUMIFS(СВЦЭМ!$D$39:$D$782,СВЦЭМ!$A$39:$A$782,$A91,СВЦЭМ!$B$39:$B$782,H$83)+'СЕТ СН'!$G$14+СВЦЭМ!$D$10+'СЕТ СН'!$G$6-'СЕТ СН'!$G$26</f>
        <v>2305.5274958</v>
      </c>
      <c r="I91" s="36">
        <f>SUMIFS(СВЦЭМ!$D$39:$D$782,СВЦЭМ!$A$39:$A$782,$A91,СВЦЭМ!$B$39:$B$782,I$83)+'СЕТ СН'!$G$14+СВЦЭМ!$D$10+'СЕТ СН'!$G$6-'СЕТ СН'!$G$26</f>
        <v>2194.16473245</v>
      </c>
      <c r="J91" s="36">
        <f>SUMIFS(СВЦЭМ!$D$39:$D$782,СВЦЭМ!$A$39:$A$782,$A91,СВЦЭМ!$B$39:$B$782,J$83)+'СЕТ СН'!$G$14+СВЦЭМ!$D$10+'СЕТ СН'!$G$6-'СЕТ СН'!$G$26</f>
        <v>2215.8739932499998</v>
      </c>
      <c r="K91" s="36">
        <f>SUMIFS(СВЦЭМ!$D$39:$D$782,СВЦЭМ!$A$39:$A$782,$A91,СВЦЭМ!$B$39:$B$782,K$83)+'СЕТ СН'!$G$14+СВЦЭМ!$D$10+'СЕТ СН'!$G$6-'СЕТ СН'!$G$26</f>
        <v>2229.2897412399998</v>
      </c>
      <c r="L91" s="36">
        <f>SUMIFS(СВЦЭМ!$D$39:$D$782,СВЦЭМ!$A$39:$A$782,$A91,СВЦЭМ!$B$39:$B$782,L$83)+'СЕТ СН'!$G$14+СВЦЭМ!$D$10+'СЕТ СН'!$G$6-'СЕТ СН'!$G$26</f>
        <v>2206.9291677199999</v>
      </c>
      <c r="M91" s="36">
        <f>SUMIFS(СВЦЭМ!$D$39:$D$782,СВЦЭМ!$A$39:$A$782,$A91,СВЦЭМ!$B$39:$B$782,M$83)+'СЕТ СН'!$G$14+СВЦЭМ!$D$10+'СЕТ СН'!$G$6-'СЕТ СН'!$G$26</f>
        <v>2197.5483067999999</v>
      </c>
      <c r="N91" s="36">
        <f>SUMIFS(СВЦЭМ!$D$39:$D$782,СВЦЭМ!$A$39:$A$782,$A91,СВЦЭМ!$B$39:$B$782,N$83)+'СЕТ СН'!$G$14+СВЦЭМ!$D$10+'СЕТ СН'!$G$6-'СЕТ СН'!$G$26</f>
        <v>2189.2682888899999</v>
      </c>
      <c r="O91" s="36">
        <f>SUMIFS(СВЦЭМ!$D$39:$D$782,СВЦЭМ!$A$39:$A$782,$A91,СВЦЭМ!$B$39:$B$782,O$83)+'СЕТ СН'!$G$14+СВЦЭМ!$D$10+'СЕТ СН'!$G$6-'СЕТ СН'!$G$26</f>
        <v>2191.2221114700001</v>
      </c>
      <c r="P91" s="36">
        <f>SUMIFS(СВЦЭМ!$D$39:$D$782,СВЦЭМ!$A$39:$A$782,$A91,СВЦЭМ!$B$39:$B$782,P$83)+'СЕТ СН'!$G$14+СВЦЭМ!$D$10+'СЕТ СН'!$G$6-'СЕТ СН'!$G$26</f>
        <v>2187.4948779199999</v>
      </c>
      <c r="Q91" s="36">
        <f>SUMIFS(СВЦЭМ!$D$39:$D$782,СВЦЭМ!$A$39:$A$782,$A91,СВЦЭМ!$B$39:$B$782,Q$83)+'СЕТ СН'!$G$14+СВЦЭМ!$D$10+'СЕТ СН'!$G$6-'СЕТ СН'!$G$26</f>
        <v>2183.9502754699997</v>
      </c>
      <c r="R91" s="36">
        <f>SUMIFS(СВЦЭМ!$D$39:$D$782,СВЦЭМ!$A$39:$A$782,$A91,СВЦЭМ!$B$39:$B$782,R$83)+'СЕТ СН'!$G$14+СВЦЭМ!$D$10+'СЕТ СН'!$G$6-'СЕТ СН'!$G$26</f>
        <v>2196.7698906299997</v>
      </c>
      <c r="S91" s="36">
        <f>SUMIFS(СВЦЭМ!$D$39:$D$782,СВЦЭМ!$A$39:$A$782,$A91,СВЦЭМ!$B$39:$B$782,S$83)+'СЕТ СН'!$G$14+СВЦЭМ!$D$10+'СЕТ СН'!$G$6-'СЕТ СН'!$G$26</f>
        <v>2204.1433283199999</v>
      </c>
      <c r="T91" s="36">
        <f>SUMIFS(СВЦЭМ!$D$39:$D$782,СВЦЭМ!$A$39:$A$782,$A91,СВЦЭМ!$B$39:$B$782,T$83)+'СЕТ СН'!$G$14+СВЦЭМ!$D$10+'СЕТ СН'!$G$6-'СЕТ СН'!$G$26</f>
        <v>2204.1373884700001</v>
      </c>
      <c r="U91" s="36">
        <f>SUMIFS(СВЦЭМ!$D$39:$D$782,СВЦЭМ!$A$39:$A$782,$A91,СВЦЭМ!$B$39:$B$782,U$83)+'СЕТ СН'!$G$14+СВЦЭМ!$D$10+'СЕТ СН'!$G$6-'СЕТ СН'!$G$26</f>
        <v>2169.4288209799997</v>
      </c>
      <c r="V91" s="36">
        <f>SUMIFS(СВЦЭМ!$D$39:$D$782,СВЦЭМ!$A$39:$A$782,$A91,СВЦЭМ!$B$39:$B$782,V$83)+'СЕТ СН'!$G$14+СВЦЭМ!$D$10+'СЕТ СН'!$G$6-'СЕТ СН'!$G$26</f>
        <v>2159.1722594899998</v>
      </c>
      <c r="W91" s="36">
        <f>SUMIFS(СВЦЭМ!$D$39:$D$782,СВЦЭМ!$A$39:$A$782,$A91,СВЦЭМ!$B$39:$B$782,W$83)+'СЕТ СН'!$G$14+СВЦЭМ!$D$10+'СЕТ СН'!$G$6-'СЕТ СН'!$G$26</f>
        <v>2172.3406866999999</v>
      </c>
      <c r="X91" s="36">
        <f>SUMIFS(СВЦЭМ!$D$39:$D$782,СВЦЭМ!$A$39:$A$782,$A91,СВЦЭМ!$B$39:$B$782,X$83)+'СЕТ СН'!$G$14+СВЦЭМ!$D$10+'СЕТ СН'!$G$6-'СЕТ СН'!$G$26</f>
        <v>2217.1442834099998</v>
      </c>
      <c r="Y91" s="36">
        <f>SUMIFS(СВЦЭМ!$D$39:$D$782,СВЦЭМ!$A$39:$A$782,$A91,СВЦЭМ!$B$39:$B$782,Y$83)+'СЕТ СН'!$G$14+СВЦЭМ!$D$10+'СЕТ СН'!$G$6-'СЕТ СН'!$G$26</f>
        <v>2256.2801613900001</v>
      </c>
    </row>
    <row r="92" spans="1:27" ht="15.75" x14ac:dyDescent="0.2">
      <c r="A92" s="35">
        <f t="shared" si="2"/>
        <v>44994</v>
      </c>
      <c r="B92" s="36">
        <f>SUMIFS(СВЦЭМ!$D$39:$D$782,СВЦЭМ!$A$39:$A$782,$A92,СВЦЭМ!$B$39:$B$782,B$83)+'СЕТ СН'!$G$14+СВЦЭМ!$D$10+'СЕТ СН'!$G$6-'СЕТ СН'!$G$26</f>
        <v>2288.8522975599999</v>
      </c>
      <c r="C92" s="36">
        <f>SUMIFS(СВЦЭМ!$D$39:$D$782,СВЦЭМ!$A$39:$A$782,$A92,СВЦЭМ!$B$39:$B$782,C$83)+'СЕТ СН'!$G$14+СВЦЭМ!$D$10+'СЕТ СН'!$G$6-'СЕТ СН'!$G$26</f>
        <v>2335.5632587199998</v>
      </c>
      <c r="D92" s="36">
        <f>SUMIFS(СВЦЭМ!$D$39:$D$782,СВЦЭМ!$A$39:$A$782,$A92,СВЦЭМ!$B$39:$B$782,D$83)+'СЕТ СН'!$G$14+СВЦЭМ!$D$10+'СЕТ СН'!$G$6-'СЕТ СН'!$G$26</f>
        <v>2355.2875754299998</v>
      </c>
      <c r="E92" s="36">
        <f>SUMIFS(СВЦЭМ!$D$39:$D$782,СВЦЭМ!$A$39:$A$782,$A92,СВЦЭМ!$B$39:$B$782,E$83)+'СЕТ СН'!$G$14+СВЦЭМ!$D$10+'СЕТ СН'!$G$6-'СЕТ СН'!$G$26</f>
        <v>2368.0790296699997</v>
      </c>
      <c r="F92" s="36">
        <f>SUMIFS(СВЦЭМ!$D$39:$D$782,СВЦЭМ!$A$39:$A$782,$A92,СВЦЭМ!$B$39:$B$782,F$83)+'СЕТ СН'!$G$14+СВЦЭМ!$D$10+'СЕТ СН'!$G$6-'СЕТ СН'!$G$26</f>
        <v>2367.2472162700001</v>
      </c>
      <c r="G92" s="36">
        <f>SUMIFS(СВЦЭМ!$D$39:$D$782,СВЦЭМ!$A$39:$A$782,$A92,СВЦЭМ!$B$39:$B$782,G$83)+'СЕТ СН'!$G$14+СВЦЭМ!$D$10+'СЕТ СН'!$G$6-'СЕТ СН'!$G$26</f>
        <v>2337.9375727900001</v>
      </c>
      <c r="H92" s="36">
        <f>SUMIFS(СВЦЭМ!$D$39:$D$782,СВЦЭМ!$A$39:$A$782,$A92,СВЦЭМ!$B$39:$B$782,H$83)+'СЕТ СН'!$G$14+СВЦЭМ!$D$10+'СЕТ СН'!$G$6-'СЕТ СН'!$G$26</f>
        <v>2290.84458516</v>
      </c>
      <c r="I92" s="36">
        <f>SUMIFS(СВЦЭМ!$D$39:$D$782,СВЦЭМ!$A$39:$A$782,$A92,СВЦЭМ!$B$39:$B$782,I$83)+'СЕТ СН'!$G$14+СВЦЭМ!$D$10+'СЕТ СН'!$G$6-'СЕТ СН'!$G$26</f>
        <v>2237.44353976</v>
      </c>
      <c r="J92" s="36">
        <f>SUMIFS(СВЦЭМ!$D$39:$D$782,СВЦЭМ!$A$39:$A$782,$A92,СВЦЭМ!$B$39:$B$782,J$83)+'СЕТ СН'!$G$14+СВЦЭМ!$D$10+'СЕТ СН'!$G$6-'СЕТ СН'!$G$26</f>
        <v>2218.3350595900001</v>
      </c>
      <c r="K92" s="36">
        <f>SUMIFS(СВЦЭМ!$D$39:$D$782,СВЦЭМ!$A$39:$A$782,$A92,СВЦЭМ!$B$39:$B$782,K$83)+'СЕТ СН'!$G$14+СВЦЭМ!$D$10+'СЕТ СН'!$G$6-'СЕТ СН'!$G$26</f>
        <v>2198.84397102</v>
      </c>
      <c r="L92" s="36">
        <f>SUMIFS(СВЦЭМ!$D$39:$D$782,СВЦЭМ!$A$39:$A$782,$A92,СВЦЭМ!$B$39:$B$782,L$83)+'СЕТ СН'!$G$14+СВЦЭМ!$D$10+'СЕТ СН'!$G$6-'СЕТ СН'!$G$26</f>
        <v>2192.37516749</v>
      </c>
      <c r="M92" s="36">
        <f>SUMIFS(СВЦЭМ!$D$39:$D$782,СВЦЭМ!$A$39:$A$782,$A92,СВЦЭМ!$B$39:$B$782,M$83)+'СЕТ СН'!$G$14+СВЦЭМ!$D$10+'СЕТ СН'!$G$6-'СЕТ СН'!$G$26</f>
        <v>2217.4463291799998</v>
      </c>
      <c r="N92" s="36">
        <f>SUMIFS(СВЦЭМ!$D$39:$D$782,СВЦЭМ!$A$39:$A$782,$A92,СВЦЭМ!$B$39:$B$782,N$83)+'СЕТ СН'!$G$14+СВЦЭМ!$D$10+'СЕТ СН'!$G$6-'СЕТ СН'!$G$26</f>
        <v>2237.3097774899998</v>
      </c>
      <c r="O92" s="36">
        <f>SUMIFS(СВЦЭМ!$D$39:$D$782,СВЦЭМ!$A$39:$A$782,$A92,СВЦЭМ!$B$39:$B$782,O$83)+'СЕТ СН'!$G$14+СВЦЭМ!$D$10+'СЕТ СН'!$G$6-'СЕТ СН'!$G$26</f>
        <v>2276.4900168499998</v>
      </c>
      <c r="P92" s="36">
        <f>SUMIFS(СВЦЭМ!$D$39:$D$782,СВЦЭМ!$A$39:$A$782,$A92,СВЦЭМ!$B$39:$B$782,P$83)+'СЕТ СН'!$G$14+СВЦЭМ!$D$10+'СЕТ СН'!$G$6-'СЕТ СН'!$G$26</f>
        <v>2288.7864636199997</v>
      </c>
      <c r="Q92" s="36">
        <f>SUMIFS(СВЦЭМ!$D$39:$D$782,СВЦЭМ!$A$39:$A$782,$A92,СВЦЭМ!$B$39:$B$782,Q$83)+'СЕТ СН'!$G$14+СВЦЭМ!$D$10+'СЕТ СН'!$G$6-'СЕТ СН'!$G$26</f>
        <v>2301.1410013599998</v>
      </c>
      <c r="R92" s="36">
        <f>SUMIFS(СВЦЭМ!$D$39:$D$782,СВЦЭМ!$A$39:$A$782,$A92,СВЦЭМ!$B$39:$B$782,R$83)+'СЕТ СН'!$G$14+СВЦЭМ!$D$10+'СЕТ СН'!$G$6-'СЕТ СН'!$G$26</f>
        <v>2308.2900235699999</v>
      </c>
      <c r="S92" s="36">
        <f>SUMIFS(СВЦЭМ!$D$39:$D$782,СВЦЭМ!$A$39:$A$782,$A92,СВЦЭМ!$B$39:$B$782,S$83)+'СЕТ СН'!$G$14+СВЦЭМ!$D$10+'СЕТ СН'!$G$6-'СЕТ СН'!$G$26</f>
        <v>2274.4314015999998</v>
      </c>
      <c r="T92" s="36">
        <f>SUMIFS(СВЦЭМ!$D$39:$D$782,СВЦЭМ!$A$39:$A$782,$A92,СВЦЭМ!$B$39:$B$782,T$83)+'СЕТ СН'!$G$14+СВЦЭМ!$D$10+'СЕТ СН'!$G$6-'СЕТ СН'!$G$26</f>
        <v>2233.9706120000001</v>
      </c>
      <c r="U92" s="36">
        <f>SUMIFS(СВЦЭМ!$D$39:$D$782,СВЦЭМ!$A$39:$A$782,$A92,СВЦЭМ!$B$39:$B$782,U$83)+'СЕТ СН'!$G$14+СВЦЭМ!$D$10+'СЕТ СН'!$G$6-'СЕТ СН'!$G$26</f>
        <v>2194.0528432699998</v>
      </c>
      <c r="V92" s="36">
        <f>SUMIFS(СВЦЭМ!$D$39:$D$782,СВЦЭМ!$A$39:$A$782,$A92,СВЦЭМ!$B$39:$B$782,V$83)+'СЕТ СН'!$G$14+СВЦЭМ!$D$10+'СЕТ СН'!$G$6-'СЕТ СН'!$G$26</f>
        <v>2181.4203023099999</v>
      </c>
      <c r="W92" s="36">
        <f>SUMIFS(СВЦЭМ!$D$39:$D$782,СВЦЭМ!$A$39:$A$782,$A92,СВЦЭМ!$B$39:$B$782,W$83)+'СЕТ СН'!$G$14+СВЦЭМ!$D$10+'СЕТ СН'!$G$6-'СЕТ СН'!$G$26</f>
        <v>2189.0578111700002</v>
      </c>
      <c r="X92" s="36">
        <f>SUMIFS(СВЦЭМ!$D$39:$D$782,СВЦЭМ!$A$39:$A$782,$A92,СВЦЭМ!$B$39:$B$782,X$83)+'СЕТ СН'!$G$14+СВЦЭМ!$D$10+'СЕТ СН'!$G$6-'СЕТ СН'!$G$26</f>
        <v>2221.0603152899998</v>
      </c>
      <c r="Y92" s="36">
        <f>SUMIFS(СВЦЭМ!$D$39:$D$782,СВЦЭМ!$A$39:$A$782,$A92,СВЦЭМ!$B$39:$B$782,Y$83)+'СЕТ СН'!$G$14+СВЦЭМ!$D$10+'СЕТ СН'!$G$6-'СЕТ СН'!$G$26</f>
        <v>2244.8196239999997</v>
      </c>
    </row>
    <row r="93" spans="1:27" ht="15.75" x14ac:dyDescent="0.2">
      <c r="A93" s="35">
        <f t="shared" si="2"/>
        <v>44995</v>
      </c>
      <c r="B93" s="36">
        <f>SUMIFS(СВЦЭМ!$D$39:$D$782,СВЦЭМ!$A$39:$A$782,$A93,СВЦЭМ!$B$39:$B$782,B$83)+'СЕТ СН'!$G$14+СВЦЭМ!$D$10+'СЕТ СН'!$G$6-'СЕТ СН'!$G$26</f>
        <v>2304.95193711</v>
      </c>
      <c r="C93" s="36">
        <f>SUMIFS(СВЦЭМ!$D$39:$D$782,СВЦЭМ!$A$39:$A$782,$A93,СВЦЭМ!$B$39:$B$782,C$83)+'СЕТ СН'!$G$14+СВЦЭМ!$D$10+'СЕТ СН'!$G$6-'СЕТ СН'!$G$26</f>
        <v>2309.1671449099999</v>
      </c>
      <c r="D93" s="36">
        <f>SUMIFS(СВЦЭМ!$D$39:$D$782,СВЦЭМ!$A$39:$A$782,$A93,СВЦЭМ!$B$39:$B$782,D$83)+'СЕТ СН'!$G$14+СВЦЭМ!$D$10+'СЕТ СН'!$G$6-'СЕТ СН'!$G$26</f>
        <v>2309.6871443499999</v>
      </c>
      <c r="E93" s="36">
        <f>SUMIFS(СВЦЭМ!$D$39:$D$782,СВЦЭМ!$A$39:$A$782,$A93,СВЦЭМ!$B$39:$B$782,E$83)+'СЕТ СН'!$G$14+СВЦЭМ!$D$10+'СЕТ СН'!$G$6-'СЕТ СН'!$G$26</f>
        <v>2326.8005433499998</v>
      </c>
      <c r="F93" s="36">
        <f>SUMIFS(СВЦЭМ!$D$39:$D$782,СВЦЭМ!$A$39:$A$782,$A93,СВЦЭМ!$B$39:$B$782,F$83)+'СЕТ СН'!$G$14+СВЦЭМ!$D$10+'СЕТ СН'!$G$6-'СЕТ СН'!$G$26</f>
        <v>2332.86596801</v>
      </c>
      <c r="G93" s="36">
        <f>SUMIFS(СВЦЭМ!$D$39:$D$782,СВЦЭМ!$A$39:$A$782,$A93,СВЦЭМ!$B$39:$B$782,G$83)+'СЕТ СН'!$G$14+СВЦЭМ!$D$10+'СЕТ СН'!$G$6-'СЕТ СН'!$G$26</f>
        <v>2330.8111705000001</v>
      </c>
      <c r="H93" s="36">
        <f>SUMIFS(СВЦЭМ!$D$39:$D$782,СВЦЭМ!$A$39:$A$782,$A93,СВЦЭМ!$B$39:$B$782,H$83)+'СЕТ СН'!$G$14+СВЦЭМ!$D$10+'СЕТ СН'!$G$6-'СЕТ СН'!$G$26</f>
        <v>2294.24679616</v>
      </c>
      <c r="I93" s="36">
        <f>SUMIFS(СВЦЭМ!$D$39:$D$782,СВЦЭМ!$A$39:$A$782,$A93,СВЦЭМ!$B$39:$B$782,I$83)+'СЕТ СН'!$G$14+СВЦЭМ!$D$10+'СЕТ СН'!$G$6-'СЕТ СН'!$G$26</f>
        <v>2234.2733717000001</v>
      </c>
      <c r="J93" s="36">
        <f>SUMIFS(СВЦЭМ!$D$39:$D$782,СВЦЭМ!$A$39:$A$782,$A93,СВЦЭМ!$B$39:$B$782,J$83)+'СЕТ СН'!$G$14+СВЦЭМ!$D$10+'СЕТ СН'!$G$6-'СЕТ СН'!$G$26</f>
        <v>2214.10503406</v>
      </c>
      <c r="K93" s="36">
        <f>SUMIFS(СВЦЭМ!$D$39:$D$782,СВЦЭМ!$A$39:$A$782,$A93,СВЦЭМ!$B$39:$B$782,K$83)+'СЕТ СН'!$G$14+СВЦЭМ!$D$10+'СЕТ СН'!$G$6-'СЕТ СН'!$G$26</f>
        <v>2195.2271003599999</v>
      </c>
      <c r="L93" s="36">
        <f>SUMIFS(СВЦЭМ!$D$39:$D$782,СВЦЭМ!$A$39:$A$782,$A93,СВЦЭМ!$B$39:$B$782,L$83)+'СЕТ СН'!$G$14+СВЦЭМ!$D$10+'СЕТ СН'!$G$6-'СЕТ СН'!$G$26</f>
        <v>2196.0076875300001</v>
      </c>
      <c r="M93" s="36">
        <f>SUMIFS(СВЦЭМ!$D$39:$D$782,СВЦЭМ!$A$39:$A$782,$A93,СВЦЭМ!$B$39:$B$782,M$83)+'СЕТ СН'!$G$14+СВЦЭМ!$D$10+'СЕТ СН'!$G$6-'СЕТ СН'!$G$26</f>
        <v>2227.3017264800001</v>
      </c>
      <c r="N93" s="36">
        <f>SUMIFS(СВЦЭМ!$D$39:$D$782,СВЦЭМ!$A$39:$A$782,$A93,СВЦЭМ!$B$39:$B$782,N$83)+'СЕТ СН'!$G$14+СВЦЭМ!$D$10+'СЕТ СН'!$G$6-'СЕТ СН'!$G$26</f>
        <v>2270.9940460100001</v>
      </c>
      <c r="O93" s="36">
        <f>SUMIFS(СВЦЭМ!$D$39:$D$782,СВЦЭМ!$A$39:$A$782,$A93,СВЦЭМ!$B$39:$B$782,O$83)+'СЕТ СН'!$G$14+СВЦЭМ!$D$10+'СЕТ СН'!$G$6-'СЕТ СН'!$G$26</f>
        <v>2308.1253287099998</v>
      </c>
      <c r="P93" s="36">
        <f>SUMIFS(СВЦЭМ!$D$39:$D$782,СВЦЭМ!$A$39:$A$782,$A93,СВЦЭМ!$B$39:$B$782,P$83)+'СЕТ СН'!$G$14+СВЦЭМ!$D$10+'СЕТ СН'!$G$6-'СЕТ СН'!$G$26</f>
        <v>2319.4286652599999</v>
      </c>
      <c r="Q93" s="36">
        <f>SUMIFS(СВЦЭМ!$D$39:$D$782,СВЦЭМ!$A$39:$A$782,$A93,СВЦЭМ!$B$39:$B$782,Q$83)+'СЕТ СН'!$G$14+СВЦЭМ!$D$10+'СЕТ СН'!$G$6-'СЕТ СН'!$G$26</f>
        <v>2314.1044846899999</v>
      </c>
      <c r="R93" s="36">
        <f>SUMIFS(СВЦЭМ!$D$39:$D$782,СВЦЭМ!$A$39:$A$782,$A93,СВЦЭМ!$B$39:$B$782,R$83)+'СЕТ СН'!$G$14+СВЦЭМ!$D$10+'СЕТ СН'!$G$6-'СЕТ СН'!$G$26</f>
        <v>2318.9403954700001</v>
      </c>
      <c r="S93" s="36">
        <f>SUMIFS(СВЦЭМ!$D$39:$D$782,СВЦЭМ!$A$39:$A$782,$A93,СВЦЭМ!$B$39:$B$782,S$83)+'СЕТ СН'!$G$14+СВЦЭМ!$D$10+'СЕТ СН'!$G$6-'СЕТ СН'!$G$26</f>
        <v>2310.5389382899998</v>
      </c>
      <c r="T93" s="36">
        <f>SUMIFS(СВЦЭМ!$D$39:$D$782,СВЦЭМ!$A$39:$A$782,$A93,СВЦЭМ!$B$39:$B$782,T$83)+'СЕТ СН'!$G$14+СВЦЭМ!$D$10+'СЕТ СН'!$G$6-'СЕТ СН'!$G$26</f>
        <v>2274.43781592</v>
      </c>
      <c r="U93" s="36">
        <f>SUMIFS(СВЦЭМ!$D$39:$D$782,СВЦЭМ!$A$39:$A$782,$A93,СВЦЭМ!$B$39:$B$782,U$83)+'СЕТ СН'!$G$14+СВЦЭМ!$D$10+'СЕТ СН'!$G$6-'СЕТ СН'!$G$26</f>
        <v>2256.4925794400001</v>
      </c>
      <c r="V93" s="36">
        <f>SUMIFS(СВЦЭМ!$D$39:$D$782,СВЦЭМ!$A$39:$A$782,$A93,СВЦЭМ!$B$39:$B$782,V$83)+'СЕТ СН'!$G$14+СВЦЭМ!$D$10+'СЕТ СН'!$G$6-'СЕТ СН'!$G$26</f>
        <v>2258.6383312100002</v>
      </c>
      <c r="W93" s="36">
        <f>SUMIFS(СВЦЭМ!$D$39:$D$782,СВЦЭМ!$A$39:$A$782,$A93,СВЦЭМ!$B$39:$B$782,W$83)+'СЕТ СН'!$G$14+СВЦЭМ!$D$10+'СЕТ СН'!$G$6-'СЕТ СН'!$G$26</f>
        <v>2256.3324282600001</v>
      </c>
      <c r="X93" s="36">
        <f>SUMIFS(СВЦЭМ!$D$39:$D$782,СВЦЭМ!$A$39:$A$782,$A93,СВЦЭМ!$B$39:$B$782,X$83)+'СЕТ СН'!$G$14+СВЦЭМ!$D$10+'СЕТ СН'!$G$6-'СЕТ СН'!$G$26</f>
        <v>2289.51806326</v>
      </c>
      <c r="Y93" s="36">
        <f>SUMIFS(СВЦЭМ!$D$39:$D$782,СВЦЭМ!$A$39:$A$782,$A93,СВЦЭМ!$B$39:$B$782,Y$83)+'СЕТ СН'!$G$14+СВЦЭМ!$D$10+'СЕТ СН'!$G$6-'СЕТ СН'!$G$26</f>
        <v>2294.89809178</v>
      </c>
    </row>
    <row r="94" spans="1:27" ht="15.75" x14ac:dyDescent="0.2">
      <c r="A94" s="35">
        <f t="shared" si="2"/>
        <v>44996</v>
      </c>
      <c r="B94" s="36">
        <f>SUMIFS(СВЦЭМ!$D$39:$D$782,СВЦЭМ!$A$39:$A$782,$A94,СВЦЭМ!$B$39:$B$782,B$83)+'СЕТ СН'!$G$14+СВЦЭМ!$D$10+'СЕТ СН'!$G$6-'СЕТ СН'!$G$26</f>
        <v>2255.87757616</v>
      </c>
      <c r="C94" s="36">
        <f>SUMIFS(СВЦЭМ!$D$39:$D$782,СВЦЭМ!$A$39:$A$782,$A94,СВЦЭМ!$B$39:$B$782,C$83)+'СЕТ СН'!$G$14+СВЦЭМ!$D$10+'СЕТ СН'!$G$6-'СЕТ СН'!$G$26</f>
        <v>2312.6447630399998</v>
      </c>
      <c r="D94" s="36">
        <f>SUMIFS(СВЦЭМ!$D$39:$D$782,СВЦЭМ!$A$39:$A$782,$A94,СВЦЭМ!$B$39:$B$782,D$83)+'СЕТ СН'!$G$14+СВЦЭМ!$D$10+'СЕТ СН'!$G$6-'СЕТ СН'!$G$26</f>
        <v>2341.0220081699999</v>
      </c>
      <c r="E94" s="36">
        <f>SUMIFS(СВЦЭМ!$D$39:$D$782,СВЦЭМ!$A$39:$A$782,$A94,СВЦЭМ!$B$39:$B$782,E$83)+'СЕТ СН'!$G$14+СВЦЭМ!$D$10+'СЕТ СН'!$G$6-'СЕТ СН'!$G$26</f>
        <v>2332.25942433</v>
      </c>
      <c r="F94" s="36">
        <f>SUMIFS(СВЦЭМ!$D$39:$D$782,СВЦЭМ!$A$39:$A$782,$A94,СВЦЭМ!$B$39:$B$782,F$83)+'СЕТ СН'!$G$14+СВЦЭМ!$D$10+'СЕТ СН'!$G$6-'СЕТ СН'!$G$26</f>
        <v>2327.5106511399999</v>
      </c>
      <c r="G94" s="36">
        <f>SUMIFS(СВЦЭМ!$D$39:$D$782,СВЦЭМ!$A$39:$A$782,$A94,СВЦЭМ!$B$39:$B$782,G$83)+'СЕТ СН'!$G$14+СВЦЭМ!$D$10+'СЕТ СН'!$G$6-'СЕТ СН'!$G$26</f>
        <v>2314.7754355699999</v>
      </c>
      <c r="H94" s="36">
        <f>SUMIFS(СВЦЭМ!$D$39:$D$782,СВЦЭМ!$A$39:$A$782,$A94,СВЦЭМ!$B$39:$B$782,H$83)+'СЕТ СН'!$G$14+СВЦЭМ!$D$10+'СЕТ СН'!$G$6-'СЕТ СН'!$G$26</f>
        <v>2311.5390890600002</v>
      </c>
      <c r="I94" s="36">
        <f>SUMIFS(СВЦЭМ!$D$39:$D$782,СВЦЭМ!$A$39:$A$782,$A94,СВЦЭМ!$B$39:$B$782,I$83)+'СЕТ СН'!$G$14+СВЦЭМ!$D$10+'СЕТ СН'!$G$6-'СЕТ СН'!$G$26</f>
        <v>2291.3537970100001</v>
      </c>
      <c r="J94" s="36">
        <f>SUMIFS(СВЦЭМ!$D$39:$D$782,СВЦЭМ!$A$39:$A$782,$A94,СВЦЭМ!$B$39:$B$782,J$83)+'СЕТ СН'!$G$14+СВЦЭМ!$D$10+'СЕТ СН'!$G$6-'СЕТ СН'!$G$26</f>
        <v>2217.0822190599997</v>
      </c>
      <c r="K94" s="36">
        <f>SUMIFS(СВЦЭМ!$D$39:$D$782,СВЦЭМ!$A$39:$A$782,$A94,СВЦЭМ!$B$39:$B$782,K$83)+'СЕТ СН'!$G$14+СВЦЭМ!$D$10+'СЕТ СН'!$G$6-'СЕТ СН'!$G$26</f>
        <v>2108.7249578299998</v>
      </c>
      <c r="L94" s="36">
        <f>SUMIFS(СВЦЭМ!$D$39:$D$782,СВЦЭМ!$A$39:$A$782,$A94,СВЦЭМ!$B$39:$B$782,L$83)+'СЕТ СН'!$G$14+СВЦЭМ!$D$10+'СЕТ СН'!$G$6-'СЕТ СН'!$G$26</f>
        <v>2096.08063382</v>
      </c>
      <c r="M94" s="36">
        <f>SUMIFS(СВЦЭМ!$D$39:$D$782,СВЦЭМ!$A$39:$A$782,$A94,СВЦЭМ!$B$39:$B$782,M$83)+'СЕТ СН'!$G$14+СВЦЭМ!$D$10+'СЕТ СН'!$G$6-'СЕТ СН'!$G$26</f>
        <v>2047.3214416699998</v>
      </c>
      <c r="N94" s="36">
        <f>SUMIFS(СВЦЭМ!$D$39:$D$782,СВЦЭМ!$A$39:$A$782,$A94,СВЦЭМ!$B$39:$B$782,N$83)+'СЕТ СН'!$G$14+СВЦЭМ!$D$10+'СЕТ СН'!$G$6-'СЕТ СН'!$G$26</f>
        <v>2101.9156332299999</v>
      </c>
      <c r="O94" s="36">
        <f>SUMIFS(СВЦЭМ!$D$39:$D$782,СВЦЭМ!$A$39:$A$782,$A94,СВЦЭМ!$B$39:$B$782,O$83)+'СЕТ СН'!$G$14+СВЦЭМ!$D$10+'СЕТ СН'!$G$6-'СЕТ СН'!$G$26</f>
        <v>2148.1123733099998</v>
      </c>
      <c r="P94" s="36">
        <f>SUMIFS(СВЦЭМ!$D$39:$D$782,СВЦЭМ!$A$39:$A$782,$A94,СВЦЭМ!$B$39:$B$782,P$83)+'СЕТ СН'!$G$14+СВЦЭМ!$D$10+'СЕТ СН'!$G$6-'СЕТ СН'!$G$26</f>
        <v>2172.1769419799998</v>
      </c>
      <c r="Q94" s="36">
        <f>SUMIFS(СВЦЭМ!$D$39:$D$782,СВЦЭМ!$A$39:$A$782,$A94,СВЦЭМ!$B$39:$B$782,Q$83)+'СЕТ СН'!$G$14+СВЦЭМ!$D$10+'СЕТ СН'!$G$6-'СЕТ СН'!$G$26</f>
        <v>2182.0757693800001</v>
      </c>
      <c r="R94" s="36">
        <f>SUMIFS(СВЦЭМ!$D$39:$D$782,СВЦЭМ!$A$39:$A$782,$A94,СВЦЭМ!$B$39:$B$782,R$83)+'СЕТ СН'!$G$14+СВЦЭМ!$D$10+'СЕТ СН'!$G$6-'СЕТ СН'!$G$26</f>
        <v>2191.98101271</v>
      </c>
      <c r="S94" s="36">
        <f>SUMIFS(СВЦЭМ!$D$39:$D$782,СВЦЭМ!$A$39:$A$782,$A94,СВЦЭМ!$B$39:$B$782,S$83)+'СЕТ СН'!$G$14+СВЦЭМ!$D$10+'СЕТ СН'!$G$6-'СЕТ СН'!$G$26</f>
        <v>2186.6476976099998</v>
      </c>
      <c r="T94" s="36">
        <f>SUMIFS(СВЦЭМ!$D$39:$D$782,СВЦЭМ!$A$39:$A$782,$A94,СВЦЭМ!$B$39:$B$782,T$83)+'СЕТ СН'!$G$14+СВЦЭМ!$D$10+'СЕТ СН'!$G$6-'СЕТ СН'!$G$26</f>
        <v>2160.06831637</v>
      </c>
      <c r="U94" s="36">
        <f>SUMIFS(СВЦЭМ!$D$39:$D$782,СВЦЭМ!$A$39:$A$782,$A94,СВЦЭМ!$B$39:$B$782,U$83)+'СЕТ СН'!$G$14+СВЦЭМ!$D$10+'СЕТ СН'!$G$6-'СЕТ СН'!$G$26</f>
        <v>2134.52259293</v>
      </c>
      <c r="V94" s="36">
        <f>SUMIFS(СВЦЭМ!$D$39:$D$782,СВЦЭМ!$A$39:$A$782,$A94,СВЦЭМ!$B$39:$B$782,V$83)+'СЕТ СН'!$G$14+СВЦЭМ!$D$10+'СЕТ СН'!$G$6-'СЕТ СН'!$G$26</f>
        <v>2119.7013253599998</v>
      </c>
      <c r="W94" s="36">
        <f>SUMIFS(СВЦЭМ!$D$39:$D$782,СВЦЭМ!$A$39:$A$782,$A94,СВЦЭМ!$B$39:$B$782,W$83)+'СЕТ СН'!$G$14+СВЦЭМ!$D$10+'СЕТ СН'!$G$6-'СЕТ СН'!$G$26</f>
        <v>2130.4759827299999</v>
      </c>
      <c r="X94" s="36">
        <f>SUMIFS(СВЦЭМ!$D$39:$D$782,СВЦЭМ!$A$39:$A$782,$A94,СВЦЭМ!$B$39:$B$782,X$83)+'СЕТ СН'!$G$14+СВЦЭМ!$D$10+'СЕТ СН'!$G$6-'СЕТ СН'!$G$26</f>
        <v>2171.9859599699998</v>
      </c>
      <c r="Y94" s="36">
        <f>SUMIFS(СВЦЭМ!$D$39:$D$782,СВЦЭМ!$A$39:$A$782,$A94,СВЦЭМ!$B$39:$B$782,Y$83)+'СЕТ СН'!$G$14+СВЦЭМ!$D$10+'СЕТ СН'!$G$6-'СЕТ СН'!$G$26</f>
        <v>2218.6901023999999</v>
      </c>
    </row>
    <row r="95" spans="1:27" ht="15.75" x14ac:dyDescent="0.2">
      <c r="A95" s="35">
        <f t="shared" si="2"/>
        <v>44997</v>
      </c>
      <c r="B95" s="36">
        <f>SUMIFS(СВЦЭМ!$D$39:$D$782,СВЦЭМ!$A$39:$A$782,$A95,СВЦЭМ!$B$39:$B$782,B$83)+'СЕТ СН'!$G$14+СВЦЭМ!$D$10+'СЕТ СН'!$G$6-'СЕТ СН'!$G$26</f>
        <v>2268.2762724599997</v>
      </c>
      <c r="C95" s="36">
        <f>SUMIFS(СВЦЭМ!$D$39:$D$782,СВЦЭМ!$A$39:$A$782,$A95,СВЦЭМ!$B$39:$B$782,C$83)+'СЕТ СН'!$G$14+СВЦЭМ!$D$10+'СЕТ СН'!$G$6-'СЕТ СН'!$G$26</f>
        <v>2329.3933002799999</v>
      </c>
      <c r="D95" s="36">
        <f>SUMIFS(СВЦЭМ!$D$39:$D$782,СВЦЭМ!$A$39:$A$782,$A95,СВЦЭМ!$B$39:$B$782,D$83)+'СЕТ СН'!$G$14+СВЦЭМ!$D$10+'СЕТ СН'!$G$6-'СЕТ СН'!$G$26</f>
        <v>2360.03942065</v>
      </c>
      <c r="E95" s="36">
        <f>SUMIFS(СВЦЭМ!$D$39:$D$782,СВЦЭМ!$A$39:$A$782,$A95,СВЦЭМ!$B$39:$B$782,E$83)+'СЕТ СН'!$G$14+СВЦЭМ!$D$10+'СЕТ СН'!$G$6-'СЕТ СН'!$G$26</f>
        <v>2349.5725243399997</v>
      </c>
      <c r="F95" s="36">
        <f>SUMIFS(СВЦЭМ!$D$39:$D$782,СВЦЭМ!$A$39:$A$782,$A95,СВЦЭМ!$B$39:$B$782,F$83)+'СЕТ СН'!$G$14+СВЦЭМ!$D$10+'СЕТ СН'!$G$6-'СЕТ СН'!$G$26</f>
        <v>2352.7275729100002</v>
      </c>
      <c r="G95" s="36">
        <f>SUMIFS(СВЦЭМ!$D$39:$D$782,СВЦЭМ!$A$39:$A$782,$A95,СВЦЭМ!$B$39:$B$782,G$83)+'СЕТ СН'!$G$14+СВЦЭМ!$D$10+'СЕТ СН'!$G$6-'СЕТ СН'!$G$26</f>
        <v>2346.9207748600002</v>
      </c>
      <c r="H95" s="36">
        <f>SUMIFS(СВЦЭМ!$D$39:$D$782,СВЦЭМ!$A$39:$A$782,$A95,СВЦЭМ!$B$39:$B$782,H$83)+'СЕТ СН'!$G$14+СВЦЭМ!$D$10+'СЕТ СН'!$G$6-'СЕТ СН'!$G$26</f>
        <v>2333.47378789</v>
      </c>
      <c r="I95" s="36">
        <f>SUMIFS(СВЦЭМ!$D$39:$D$782,СВЦЭМ!$A$39:$A$782,$A95,СВЦЭМ!$B$39:$B$782,I$83)+'СЕТ СН'!$G$14+СВЦЭМ!$D$10+'СЕТ СН'!$G$6-'СЕТ СН'!$G$26</f>
        <v>2297.55775804</v>
      </c>
      <c r="J95" s="36">
        <f>SUMIFS(СВЦЭМ!$D$39:$D$782,СВЦЭМ!$A$39:$A$782,$A95,СВЦЭМ!$B$39:$B$782,J$83)+'СЕТ СН'!$G$14+СВЦЭМ!$D$10+'СЕТ СН'!$G$6-'СЕТ СН'!$G$26</f>
        <v>2270.4767900500001</v>
      </c>
      <c r="K95" s="36">
        <f>SUMIFS(СВЦЭМ!$D$39:$D$782,СВЦЭМ!$A$39:$A$782,$A95,СВЦЭМ!$B$39:$B$782,K$83)+'СЕТ СН'!$G$14+СВЦЭМ!$D$10+'СЕТ СН'!$G$6-'СЕТ СН'!$G$26</f>
        <v>2193.8734636099998</v>
      </c>
      <c r="L95" s="36">
        <f>SUMIFS(СВЦЭМ!$D$39:$D$782,СВЦЭМ!$A$39:$A$782,$A95,СВЦЭМ!$B$39:$B$782,L$83)+'СЕТ СН'!$G$14+СВЦЭМ!$D$10+'СЕТ СН'!$G$6-'СЕТ СН'!$G$26</f>
        <v>2165.8485946400001</v>
      </c>
      <c r="M95" s="36">
        <f>SUMIFS(СВЦЭМ!$D$39:$D$782,СВЦЭМ!$A$39:$A$782,$A95,СВЦЭМ!$B$39:$B$782,M$83)+'СЕТ СН'!$G$14+СВЦЭМ!$D$10+'СЕТ СН'!$G$6-'СЕТ СН'!$G$26</f>
        <v>2167.3686454999997</v>
      </c>
      <c r="N95" s="36">
        <f>SUMIFS(СВЦЭМ!$D$39:$D$782,СВЦЭМ!$A$39:$A$782,$A95,СВЦЭМ!$B$39:$B$782,N$83)+'СЕТ СН'!$G$14+СВЦЭМ!$D$10+'СЕТ СН'!$G$6-'СЕТ СН'!$G$26</f>
        <v>2195.2676484200001</v>
      </c>
      <c r="O95" s="36">
        <f>SUMIFS(СВЦЭМ!$D$39:$D$782,СВЦЭМ!$A$39:$A$782,$A95,СВЦЭМ!$B$39:$B$782,O$83)+'СЕТ СН'!$G$14+СВЦЭМ!$D$10+'СЕТ СН'!$G$6-'СЕТ СН'!$G$26</f>
        <v>2221.3514119299998</v>
      </c>
      <c r="P95" s="36">
        <f>SUMIFS(СВЦЭМ!$D$39:$D$782,СВЦЭМ!$A$39:$A$782,$A95,СВЦЭМ!$B$39:$B$782,P$83)+'СЕТ СН'!$G$14+СВЦЭМ!$D$10+'СЕТ СН'!$G$6-'СЕТ СН'!$G$26</f>
        <v>2238.8613901799999</v>
      </c>
      <c r="Q95" s="36">
        <f>SUMIFS(СВЦЭМ!$D$39:$D$782,СВЦЭМ!$A$39:$A$782,$A95,СВЦЭМ!$B$39:$B$782,Q$83)+'СЕТ СН'!$G$14+СВЦЭМ!$D$10+'СЕТ СН'!$G$6-'СЕТ СН'!$G$26</f>
        <v>2250.4392725299999</v>
      </c>
      <c r="R95" s="36">
        <f>SUMIFS(СВЦЭМ!$D$39:$D$782,СВЦЭМ!$A$39:$A$782,$A95,СВЦЭМ!$B$39:$B$782,R$83)+'СЕТ СН'!$G$14+СВЦЭМ!$D$10+'СЕТ СН'!$G$6-'СЕТ СН'!$G$26</f>
        <v>2246.4263622499998</v>
      </c>
      <c r="S95" s="36">
        <f>SUMIFS(СВЦЭМ!$D$39:$D$782,СВЦЭМ!$A$39:$A$782,$A95,СВЦЭМ!$B$39:$B$782,S$83)+'СЕТ СН'!$G$14+СВЦЭМ!$D$10+'СЕТ СН'!$G$6-'СЕТ СН'!$G$26</f>
        <v>2226.7571729299998</v>
      </c>
      <c r="T95" s="36">
        <f>SUMIFS(СВЦЭМ!$D$39:$D$782,СВЦЭМ!$A$39:$A$782,$A95,СВЦЭМ!$B$39:$B$782,T$83)+'СЕТ СН'!$G$14+СВЦЭМ!$D$10+'СЕТ СН'!$G$6-'СЕТ СН'!$G$26</f>
        <v>2200.3778069300001</v>
      </c>
      <c r="U95" s="36">
        <f>SUMIFS(СВЦЭМ!$D$39:$D$782,СВЦЭМ!$A$39:$A$782,$A95,СВЦЭМ!$B$39:$B$782,U$83)+'СЕТ СН'!$G$14+СВЦЭМ!$D$10+'СЕТ СН'!$G$6-'СЕТ СН'!$G$26</f>
        <v>2177.1621292599998</v>
      </c>
      <c r="V95" s="36">
        <f>SUMIFS(СВЦЭМ!$D$39:$D$782,СВЦЭМ!$A$39:$A$782,$A95,СВЦЭМ!$B$39:$B$782,V$83)+'СЕТ СН'!$G$14+СВЦЭМ!$D$10+'СЕТ СН'!$G$6-'СЕТ СН'!$G$26</f>
        <v>2209.0069284299998</v>
      </c>
      <c r="W95" s="36">
        <f>SUMIFS(СВЦЭМ!$D$39:$D$782,СВЦЭМ!$A$39:$A$782,$A95,СВЦЭМ!$B$39:$B$782,W$83)+'СЕТ СН'!$G$14+СВЦЭМ!$D$10+'СЕТ СН'!$G$6-'СЕТ СН'!$G$26</f>
        <v>2214.8133187799999</v>
      </c>
      <c r="X95" s="36">
        <f>SUMIFS(СВЦЭМ!$D$39:$D$782,СВЦЭМ!$A$39:$A$782,$A95,СВЦЭМ!$B$39:$B$782,X$83)+'СЕТ СН'!$G$14+СВЦЭМ!$D$10+'СЕТ СН'!$G$6-'СЕТ СН'!$G$26</f>
        <v>2256.9324380600001</v>
      </c>
      <c r="Y95" s="36">
        <f>SUMIFS(СВЦЭМ!$D$39:$D$782,СВЦЭМ!$A$39:$A$782,$A95,СВЦЭМ!$B$39:$B$782,Y$83)+'СЕТ СН'!$G$14+СВЦЭМ!$D$10+'СЕТ СН'!$G$6-'СЕТ СН'!$G$26</f>
        <v>2287.6512590900002</v>
      </c>
    </row>
    <row r="96" spans="1:27" ht="15.75" x14ac:dyDescent="0.2">
      <c r="A96" s="35">
        <f t="shared" si="2"/>
        <v>44998</v>
      </c>
      <c r="B96" s="36">
        <f>SUMIFS(СВЦЭМ!$D$39:$D$782,СВЦЭМ!$A$39:$A$782,$A96,СВЦЭМ!$B$39:$B$782,B$83)+'СЕТ СН'!$G$14+СВЦЭМ!$D$10+'СЕТ СН'!$G$6-'СЕТ СН'!$G$26</f>
        <v>2284.2285395200001</v>
      </c>
      <c r="C96" s="36">
        <f>SUMIFS(СВЦЭМ!$D$39:$D$782,СВЦЭМ!$A$39:$A$782,$A96,СВЦЭМ!$B$39:$B$782,C$83)+'СЕТ СН'!$G$14+СВЦЭМ!$D$10+'СЕТ СН'!$G$6-'СЕТ СН'!$G$26</f>
        <v>2321.3688797300001</v>
      </c>
      <c r="D96" s="36">
        <f>SUMIFS(СВЦЭМ!$D$39:$D$782,СВЦЭМ!$A$39:$A$782,$A96,СВЦЭМ!$B$39:$B$782,D$83)+'СЕТ СН'!$G$14+СВЦЭМ!$D$10+'СЕТ СН'!$G$6-'СЕТ СН'!$G$26</f>
        <v>2356.8102250699999</v>
      </c>
      <c r="E96" s="36">
        <f>SUMIFS(СВЦЭМ!$D$39:$D$782,СВЦЭМ!$A$39:$A$782,$A96,СВЦЭМ!$B$39:$B$782,E$83)+'СЕТ СН'!$G$14+СВЦЭМ!$D$10+'СЕТ СН'!$G$6-'СЕТ СН'!$G$26</f>
        <v>2358.46987524</v>
      </c>
      <c r="F96" s="36">
        <f>SUMIFS(СВЦЭМ!$D$39:$D$782,СВЦЭМ!$A$39:$A$782,$A96,СВЦЭМ!$B$39:$B$782,F$83)+'СЕТ СН'!$G$14+СВЦЭМ!$D$10+'СЕТ СН'!$G$6-'СЕТ СН'!$G$26</f>
        <v>2372.0625676</v>
      </c>
      <c r="G96" s="36">
        <f>SUMIFS(СВЦЭМ!$D$39:$D$782,СВЦЭМ!$A$39:$A$782,$A96,СВЦЭМ!$B$39:$B$782,G$83)+'СЕТ СН'!$G$14+СВЦЭМ!$D$10+'СЕТ СН'!$G$6-'СЕТ СН'!$G$26</f>
        <v>2347.2781703000001</v>
      </c>
      <c r="H96" s="36">
        <f>SUMIFS(СВЦЭМ!$D$39:$D$782,СВЦЭМ!$A$39:$A$782,$A96,СВЦЭМ!$B$39:$B$782,H$83)+'СЕТ СН'!$G$14+СВЦЭМ!$D$10+'СЕТ СН'!$G$6-'СЕТ СН'!$G$26</f>
        <v>2303.5735425600001</v>
      </c>
      <c r="I96" s="36">
        <f>SUMIFS(СВЦЭМ!$D$39:$D$782,СВЦЭМ!$A$39:$A$782,$A96,СВЦЭМ!$B$39:$B$782,I$83)+'СЕТ СН'!$G$14+СВЦЭМ!$D$10+'СЕТ СН'!$G$6-'СЕТ СН'!$G$26</f>
        <v>2266.4687884499999</v>
      </c>
      <c r="J96" s="36">
        <f>SUMIFS(СВЦЭМ!$D$39:$D$782,СВЦЭМ!$A$39:$A$782,$A96,СВЦЭМ!$B$39:$B$782,J$83)+'СЕТ СН'!$G$14+СВЦЭМ!$D$10+'СЕТ СН'!$G$6-'СЕТ СН'!$G$26</f>
        <v>2266.20687817</v>
      </c>
      <c r="K96" s="36">
        <f>SUMIFS(СВЦЭМ!$D$39:$D$782,СВЦЭМ!$A$39:$A$782,$A96,СВЦЭМ!$B$39:$B$782,K$83)+'СЕТ СН'!$G$14+СВЦЭМ!$D$10+'СЕТ СН'!$G$6-'СЕТ СН'!$G$26</f>
        <v>2223.49590304</v>
      </c>
      <c r="L96" s="36">
        <f>SUMIFS(СВЦЭМ!$D$39:$D$782,СВЦЭМ!$A$39:$A$782,$A96,СВЦЭМ!$B$39:$B$782,L$83)+'СЕТ СН'!$G$14+СВЦЭМ!$D$10+'СЕТ СН'!$G$6-'СЕТ СН'!$G$26</f>
        <v>2229.5580564100001</v>
      </c>
      <c r="M96" s="36">
        <f>SUMIFS(СВЦЭМ!$D$39:$D$782,СВЦЭМ!$A$39:$A$782,$A96,СВЦЭМ!$B$39:$B$782,M$83)+'СЕТ СН'!$G$14+СВЦЭМ!$D$10+'СЕТ СН'!$G$6-'СЕТ СН'!$G$26</f>
        <v>2232.44918069</v>
      </c>
      <c r="N96" s="36">
        <f>SUMIFS(СВЦЭМ!$D$39:$D$782,СВЦЭМ!$A$39:$A$782,$A96,СВЦЭМ!$B$39:$B$782,N$83)+'СЕТ СН'!$G$14+СВЦЭМ!$D$10+'СЕТ СН'!$G$6-'СЕТ СН'!$G$26</f>
        <v>2255.4184446099998</v>
      </c>
      <c r="O96" s="36">
        <f>SUMIFS(СВЦЭМ!$D$39:$D$782,СВЦЭМ!$A$39:$A$782,$A96,СВЦЭМ!$B$39:$B$782,O$83)+'СЕТ СН'!$G$14+СВЦЭМ!$D$10+'СЕТ СН'!$G$6-'СЕТ СН'!$G$26</f>
        <v>2278.8677361499999</v>
      </c>
      <c r="P96" s="36">
        <f>SUMIFS(СВЦЭМ!$D$39:$D$782,СВЦЭМ!$A$39:$A$782,$A96,СВЦЭМ!$B$39:$B$782,P$83)+'СЕТ СН'!$G$14+СВЦЭМ!$D$10+'СЕТ СН'!$G$6-'СЕТ СН'!$G$26</f>
        <v>2282.8235042000001</v>
      </c>
      <c r="Q96" s="36">
        <f>SUMIFS(СВЦЭМ!$D$39:$D$782,СВЦЭМ!$A$39:$A$782,$A96,СВЦЭМ!$B$39:$B$782,Q$83)+'СЕТ СН'!$G$14+СВЦЭМ!$D$10+'СЕТ СН'!$G$6-'СЕТ СН'!$G$26</f>
        <v>2279.1513548799999</v>
      </c>
      <c r="R96" s="36">
        <f>SUMIFS(СВЦЭМ!$D$39:$D$782,СВЦЭМ!$A$39:$A$782,$A96,СВЦЭМ!$B$39:$B$782,R$83)+'СЕТ СН'!$G$14+СВЦЭМ!$D$10+'СЕТ СН'!$G$6-'СЕТ СН'!$G$26</f>
        <v>2282.02275994</v>
      </c>
      <c r="S96" s="36">
        <f>SUMIFS(СВЦЭМ!$D$39:$D$782,СВЦЭМ!$A$39:$A$782,$A96,СВЦЭМ!$B$39:$B$782,S$83)+'СЕТ СН'!$G$14+СВЦЭМ!$D$10+'СЕТ СН'!$G$6-'СЕТ СН'!$G$26</f>
        <v>2275.93731217</v>
      </c>
      <c r="T96" s="36">
        <f>SUMIFS(СВЦЭМ!$D$39:$D$782,СВЦЭМ!$A$39:$A$782,$A96,СВЦЭМ!$B$39:$B$782,T$83)+'СЕТ СН'!$G$14+СВЦЭМ!$D$10+'СЕТ СН'!$G$6-'СЕТ СН'!$G$26</f>
        <v>2253.9476683799999</v>
      </c>
      <c r="U96" s="36">
        <f>SUMIFS(СВЦЭМ!$D$39:$D$782,СВЦЭМ!$A$39:$A$782,$A96,СВЦЭМ!$B$39:$B$782,U$83)+'СЕТ СН'!$G$14+СВЦЭМ!$D$10+'СЕТ СН'!$G$6-'СЕТ СН'!$G$26</f>
        <v>2225.8855630499997</v>
      </c>
      <c r="V96" s="36">
        <f>SUMIFS(СВЦЭМ!$D$39:$D$782,СВЦЭМ!$A$39:$A$782,$A96,СВЦЭМ!$B$39:$B$782,V$83)+'СЕТ СН'!$G$14+СВЦЭМ!$D$10+'СЕТ СН'!$G$6-'СЕТ СН'!$G$26</f>
        <v>2223.2551639099997</v>
      </c>
      <c r="W96" s="36">
        <f>SUMIFS(СВЦЭМ!$D$39:$D$782,СВЦЭМ!$A$39:$A$782,$A96,СВЦЭМ!$B$39:$B$782,W$83)+'СЕТ СН'!$G$14+СВЦЭМ!$D$10+'СЕТ СН'!$G$6-'СЕТ СН'!$G$26</f>
        <v>2220.5361590799998</v>
      </c>
      <c r="X96" s="36">
        <f>SUMIFS(СВЦЭМ!$D$39:$D$782,СВЦЭМ!$A$39:$A$782,$A96,СВЦЭМ!$B$39:$B$782,X$83)+'СЕТ СН'!$G$14+СВЦЭМ!$D$10+'СЕТ СН'!$G$6-'СЕТ СН'!$G$26</f>
        <v>2266.2612897099998</v>
      </c>
      <c r="Y96" s="36">
        <f>SUMIFS(СВЦЭМ!$D$39:$D$782,СВЦЭМ!$A$39:$A$782,$A96,СВЦЭМ!$B$39:$B$782,Y$83)+'СЕТ СН'!$G$14+СВЦЭМ!$D$10+'СЕТ СН'!$G$6-'СЕТ СН'!$G$26</f>
        <v>2259.9168263000001</v>
      </c>
    </row>
    <row r="97" spans="1:25" ht="15.75" x14ac:dyDescent="0.2">
      <c r="A97" s="35">
        <f t="shared" si="2"/>
        <v>44999</v>
      </c>
      <c r="B97" s="36">
        <f>SUMIFS(СВЦЭМ!$D$39:$D$782,СВЦЭМ!$A$39:$A$782,$A97,СВЦЭМ!$B$39:$B$782,B$83)+'СЕТ СН'!$G$14+СВЦЭМ!$D$10+'СЕТ СН'!$G$6-'СЕТ СН'!$G$26</f>
        <v>2345.73400292</v>
      </c>
      <c r="C97" s="36">
        <f>SUMIFS(СВЦЭМ!$D$39:$D$782,СВЦЭМ!$A$39:$A$782,$A97,СВЦЭМ!$B$39:$B$782,C$83)+'СЕТ СН'!$G$14+СВЦЭМ!$D$10+'СЕТ СН'!$G$6-'СЕТ СН'!$G$26</f>
        <v>2408.4529438599998</v>
      </c>
      <c r="D97" s="36">
        <f>SUMIFS(СВЦЭМ!$D$39:$D$782,СВЦЭМ!$A$39:$A$782,$A97,СВЦЭМ!$B$39:$B$782,D$83)+'СЕТ СН'!$G$14+СВЦЭМ!$D$10+'СЕТ СН'!$G$6-'СЕТ СН'!$G$26</f>
        <v>2446.9059235600002</v>
      </c>
      <c r="E97" s="36">
        <f>SUMIFS(СВЦЭМ!$D$39:$D$782,СВЦЭМ!$A$39:$A$782,$A97,СВЦЭМ!$B$39:$B$782,E$83)+'СЕТ СН'!$G$14+СВЦЭМ!$D$10+'СЕТ СН'!$G$6-'СЕТ СН'!$G$26</f>
        <v>2452.8151985700001</v>
      </c>
      <c r="F97" s="36">
        <f>SUMIFS(СВЦЭМ!$D$39:$D$782,СВЦЭМ!$A$39:$A$782,$A97,СВЦЭМ!$B$39:$B$782,F$83)+'СЕТ СН'!$G$14+СВЦЭМ!$D$10+'СЕТ СН'!$G$6-'СЕТ СН'!$G$26</f>
        <v>2450.4013176200001</v>
      </c>
      <c r="G97" s="36">
        <f>SUMIFS(СВЦЭМ!$D$39:$D$782,СВЦЭМ!$A$39:$A$782,$A97,СВЦЭМ!$B$39:$B$782,G$83)+'СЕТ СН'!$G$14+СВЦЭМ!$D$10+'СЕТ СН'!$G$6-'СЕТ СН'!$G$26</f>
        <v>2436.1848507</v>
      </c>
      <c r="H97" s="36">
        <f>SUMIFS(СВЦЭМ!$D$39:$D$782,СВЦЭМ!$A$39:$A$782,$A97,СВЦЭМ!$B$39:$B$782,H$83)+'СЕТ СН'!$G$14+СВЦЭМ!$D$10+'СЕТ СН'!$G$6-'СЕТ СН'!$G$26</f>
        <v>2368.8518539500001</v>
      </c>
      <c r="I97" s="36">
        <f>SUMIFS(СВЦЭМ!$D$39:$D$782,СВЦЭМ!$A$39:$A$782,$A97,СВЦЭМ!$B$39:$B$782,I$83)+'СЕТ СН'!$G$14+СВЦЭМ!$D$10+'СЕТ СН'!$G$6-'СЕТ СН'!$G$26</f>
        <v>2296.4710031099999</v>
      </c>
      <c r="J97" s="36">
        <f>SUMIFS(СВЦЭМ!$D$39:$D$782,СВЦЭМ!$A$39:$A$782,$A97,СВЦЭМ!$B$39:$B$782,J$83)+'СЕТ СН'!$G$14+СВЦЭМ!$D$10+'СЕТ СН'!$G$6-'СЕТ СН'!$G$26</f>
        <v>2301.1347723200001</v>
      </c>
      <c r="K97" s="36">
        <f>SUMIFS(СВЦЭМ!$D$39:$D$782,СВЦЭМ!$A$39:$A$782,$A97,СВЦЭМ!$B$39:$B$782,K$83)+'СЕТ СН'!$G$14+СВЦЭМ!$D$10+'СЕТ СН'!$G$6-'СЕТ СН'!$G$26</f>
        <v>2259.2032026000002</v>
      </c>
      <c r="L97" s="36">
        <f>SUMIFS(СВЦЭМ!$D$39:$D$782,СВЦЭМ!$A$39:$A$782,$A97,СВЦЭМ!$B$39:$B$782,L$83)+'СЕТ СН'!$G$14+СВЦЭМ!$D$10+'СЕТ СН'!$G$6-'СЕТ СН'!$G$26</f>
        <v>2248.3646079800001</v>
      </c>
      <c r="M97" s="36">
        <f>SUMIFS(СВЦЭМ!$D$39:$D$782,СВЦЭМ!$A$39:$A$782,$A97,СВЦЭМ!$B$39:$B$782,M$83)+'СЕТ СН'!$G$14+СВЦЭМ!$D$10+'СЕТ СН'!$G$6-'СЕТ СН'!$G$26</f>
        <v>2220.3589103199997</v>
      </c>
      <c r="N97" s="36">
        <f>SUMIFS(СВЦЭМ!$D$39:$D$782,СВЦЭМ!$A$39:$A$782,$A97,СВЦЭМ!$B$39:$B$782,N$83)+'СЕТ СН'!$G$14+СВЦЭМ!$D$10+'СЕТ СН'!$G$6-'СЕТ СН'!$G$26</f>
        <v>2255.0034099300001</v>
      </c>
      <c r="O97" s="36">
        <f>SUMIFS(СВЦЭМ!$D$39:$D$782,СВЦЭМ!$A$39:$A$782,$A97,СВЦЭМ!$B$39:$B$782,O$83)+'СЕТ СН'!$G$14+СВЦЭМ!$D$10+'СЕТ СН'!$G$6-'СЕТ СН'!$G$26</f>
        <v>2287.30218857</v>
      </c>
      <c r="P97" s="36">
        <f>SUMIFS(СВЦЭМ!$D$39:$D$782,СВЦЭМ!$A$39:$A$782,$A97,СВЦЭМ!$B$39:$B$782,P$83)+'СЕТ СН'!$G$14+СВЦЭМ!$D$10+'СЕТ СН'!$G$6-'СЕТ СН'!$G$26</f>
        <v>2293.8335953400001</v>
      </c>
      <c r="Q97" s="36">
        <f>SUMIFS(СВЦЭМ!$D$39:$D$782,СВЦЭМ!$A$39:$A$782,$A97,СВЦЭМ!$B$39:$B$782,Q$83)+'СЕТ СН'!$G$14+СВЦЭМ!$D$10+'СЕТ СН'!$G$6-'СЕТ СН'!$G$26</f>
        <v>2302.4222465799999</v>
      </c>
      <c r="R97" s="36">
        <f>SUMIFS(СВЦЭМ!$D$39:$D$782,СВЦЭМ!$A$39:$A$782,$A97,СВЦЭМ!$B$39:$B$782,R$83)+'СЕТ СН'!$G$14+СВЦЭМ!$D$10+'СЕТ СН'!$G$6-'СЕТ СН'!$G$26</f>
        <v>2290.56719608</v>
      </c>
      <c r="S97" s="36">
        <f>SUMIFS(СВЦЭМ!$D$39:$D$782,СВЦЭМ!$A$39:$A$782,$A97,СВЦЭМ!$B$39:$B$782,S$83)+'СЕТ СН'!$G$14+СВЦЭМ!$D$10+'СЕТ СН'!$G$6-'СЕТ СН'!$G$26</f>
        <v>2266.7475410500001</v>
      </c>
      <c r="T97" s="36">
        <f>SUMIFS(СВЦЭМ!$D$39:$D$782,СВЦЭМ!$A$39:$A$782,$A97,СВЦЭМ!$B$39:$B$782,T$83)+'СЕТ СН'!$G$14+СВЦЭМ!$D$10+'СЕТ СН'!$G$6-'СЕТ СН'!$G$26</f>
        <v>2249.1000550499998</v>
      </c>
      <c r="U97" s="36">
        <f>SUMIFS(СВЦЭМ!$D$39:$D$782,СВЦЭМ!$A$39:$A$782,$A97,СВЦЭМ!$B$39:$B$782,U$83)+'СЕТ СН'!$G$14+СВЦЭМ!$D$10+'СЕТ СН'!$G$6-'СЕТ СН'!$G$26</f>
        <v>2218.6769086599998</v>
      </c>
      <c r="V97" s="36">
        <f>SUMIFS(СВЦЭМ!$D$39:$D$782,СВЦЭМ!$A$39:$A$782,$A97,СВЦЭМ!$B$39:$B$782,V$83)+'СЕТ СН'!$G$14+СВЦЭМ!$D$10+'СЕТ СН'!$G$6-'СЕТ СН'!$G$26</f>
        <v>2238.5726605899999</v>
      </c>
      <c r="W97" s="36">
        <f>SUMIFS(СВЦЭМ!$D$39:$D$782,СВЦЭМ!$A$39:$A$782,$A97,СВЦЭМ!$B$39:$B$782,W$83)+'СЕТ СН'!$G$14+СВЦЭМ!$D$10+'СЕТ СН'!$G$6-'СЕТ СН'!$G$26</f>
        <v>2256.5730685600001</v>
      </c>
      <c r="X97" s="36">
        <f>SUMIFS(СВЦЭМ!$D$39:$D$782,СВЦЭМ!$A$39:$A$782,$A97,СВЦЭМ!$B$39:$B$782,X$83)+'СЕТ СН'!$G$14+СВЦЭМ!$D$10+'СЕТ СН'!$G$6-'СЕТ СН'!$G$26</f>
        <v>2297.7662783999999</v>
      </c>
      <c r="Y97" s="36">
        <f>SUMIFS(СВЦЭМ!$D$39:$D$782,СВЦЭМ!$A$39:$A$782,$A97,СВЦЭМ!$B$39:$B$782,Y$83)+'СЕТ СН'!$G$14+СВЦЭМ!$D$10+'СЕТ СН'!$G$6-'СЕТ СН'!$G$26</f>
        <v>2306.76738071</v>
      </c>
    </row>
    <row r="98" spans="1:25" ht="15.75" x14ac:dyDescent="0.2">
      <c r="A98" s="35">
        <f t="shared" si="2"/>
        <v>45000</v>
      </c>
      <c r="B98" s="36">
        <f>SUMIFS(СВЦЭМ!$D$39:$D$782,СВЦЭМ!$A$39:$A$782,$A98,СВЦЭМ!$B$39:$B$782,B$83)+'СЕТ СН'!$G$14+СВЦЭМ!$D$10+'СЕТ СН'!$G$6-'СЕТ СН'!$G$26</f>
        <v>2333.1418132099998</v>
      </c>
      <c r="C98" s="36">
        <f>SUMIFS(СВЦЭМ!$D$39:$D$782,СВЦЭМ!$A$39:$A$782,$A98,СВЦЭМ!$B$39:$B$782,C$83)+'СЕТ СН'!$G$14+СВЦЭМ!$D$10+'СЕТ СН'!$G$6-'СЕТ СН'!$G$26</f>
        <v>2393.3449330799999</v>
      </c>
      <c r="D98" s="36">
        <f>SUMIFS(СВЦЭМ!$D$39:$D$782,СВЦЭМ!$A$39:$A$782,$A98,СВЦЭМ!$B$39:$B$782,D$83)+'СЕТ СН'!$G$14+СВЦЭМ!$D$10+'СЕТ СН'!$G$6-'СЕТ СН'!$G$26</f>
        <v>2428.0746443000003</v>
      </c>
      <c r="E98" s="36">
        <f>SUMIFS(СВЦЭМ!$D$39:$D$782,СВЦЭМ!$A$39:$A$782,$A98,СВЦЭМ!$B$39:$B$782,E$83)+'СЕТ СН'!$G$14+СВЦЭМ!$D$10+'СЕТ СН'!$G$6-'СЕТ СН'!$G$26</f>
        <v>2435.6509357700002</v>
      </c>
      <c r="F98" s="36">
        <f>SUMIFS(СВЦЭМ!$D$39:$D$782,СВЦЭМ!$A$39:$A$782,$A98,СВЦЭМ!$B$39:$B$782,F$83)+'СЕТ СН'!$G$14+СВЦЭМ!$D$10+'СЕТ СН'!$G$6-'СЕТ СН'!$G$26</f>
        <v>2436.8987563700002</v>
      </c>
      <c r="G98" s="36">
        <f>SUMIFS(СВЦЭМ!$D$39:$D$782,СВЦЭМ!$A$39:$A$782,$A98,СВЦЭМ!$B$39:$B$782,G$83)+'СЕТ СН'!$G$14+СВЦЭМ!$D$10+'СЕТ СН'!$G$6-'СЕТ СН'!$G$26</f>
        <v>2421.7051164899999</v>
      </c>
      <c r="H98" s="36">
        <f>SUMIFS(СВЦЭМ!$D$39:$D$782,СВЦЭМ!$A$39:$A$782,$A98,СВЦЭМ!$B$39:$B$782,H$83)+'СЕТ СН'!$G$14+СВЦЭМ!$D$10+'СЕТ СН'!$G$6-'СЕТ СН'!$G$26</f>
        <v>2347.20937164</v>
      </c>
      <c r="I98" s="36">
        <f>SUMIFS(СВЦЭМ!$D$39:$D$782,СВЦЭМ!$A$39:$A$782,$A98,СВЦЭМ!$B$39:$B$782,I$83)+'СЕТ СН'!$G$14+СВЦЭМ!$D$10+'СЕТ СН'!$G$6-'СЕТ СН'!$G$26</f>
        <v>2274.9432618800001</v>
      </c>
      <c r="J98" s="36">
        <f>SUMIFS(СВЦЭМ!$D$39:$D$782,СВЦЭМ!$A$39:$A$782,$A98,СВЦЭМ!$B$39:$B$782,J$83)+'СЕТ СН'!$G$14+СВЦЭМ!$D$10+'СЕТ СН'!$G$6-'СЕТ СН'!$G$26</f>
        <v>2276.4920492199999</v>
      </c>
      <c r="K98" s="36">
        <f>SUMIFS(СВЦЭМ!$D$39:$D$782,СВЦЭМ!$A$39:$A$782,$A98,СВЦЭМ!$B$39:$B$782,K$83)+'СЕТ СН'!$G$14+СВЦЭМ!$D$10+'СЕТ СН'!$G$6-'СЕТ СН'!$G$26</f>
        <v>2233.8653936699998</v>
      </c>
      <c r="L98" s="36">
        <f>SUMIFS(СВЦЭМ!$D$39:$D$782,СВЦЭМ!$A$39:$A$782,$A98,СВЦЭМ!$B$39:$B$782,L$83)+'СЕТ СН'!$G$14+СВЦЭМ!$D$10+'СЕТ СН'!$G$6-'СЕТ СН'!$G$26</f>
        <v>2222.0685813099999</v>
      </c>
      <c r="M98" s="36">
        <f>SUMIFS(СВЦЭМ!$D$39:$D$782,СВЦЭМ!$A$39:$A$782,$A98,СВЦЭМ!$B$39:$B$782,M$83)+'СЕТ СН'!$G$14+СВЦЭМ!$D$10+'СЕТ СН'!$G$6-'СЕТ СН'!$G$26</f>
        <v>2233.03149661</v>
      </c>
      <c r="N98" s="36">
        <f>SUMIFS(СВЦЭМ!$D$39:$D$782,СВЦЭМ!$A$39:$A$782,$A98,СВЦЭМ!$B$39:$B$782,N$83)+'СЕТ СН'!$G$14+СВЦЭМ!$D$10+'СЕТ СН'!$G$6-'СЕТ СН'!$G$26</f>
        <v>2268.2326113700001</v>
      </c>
      <c r="O98" s="36">
        <f>SUMIFS(СВЦЭМ!$D$39:$D$782,СВЦЭМ!$A$39:$A$782,$A98,СВЦЭМ!$B$39:$B$782,O$83)+'СЕТ СН'!$G$14+СВЦЭМ!$D$10+'СЕТ СН'!$G$6-'СЕТ СН'!$G$26</f>
        <v>2277.7096061900002</v>
      </c>
      <c r="P98" s="36">
        <f>SUMIFS(СВЦЭМ!$D$39:$D$782,СВЦЭМ!$A$39:$A$782,$A98,СВЦЭМ!$B$39:$B$782,P$83)+'СЕТ СН'!$G$14+СВЦЭМ!$D$10+'СЕТ СН'!$G$6-'СЕТ СН'!$G$26</f>
        <v>2282.3541294199999</v>
      </c>
      <c r="Q98" s="36">
        <f>SUMIFS(СВЦЭМ!$D$39:$D$782,СВЦЭМ!$A$39:$A$782,$A98,СВЦЭМ!$B$39:$B$782,Q$83)+'СЕТ СН'!$G$14+СВЦЭМ!$D$10+'СЕТ СН'!$G$6-'СЕТ СН'!$G$26</f>
        <v>2294.8473271799999</v>
      </c>
      <c r="R98" s="36">
        <f>SUMIFS(СВЦЭМ!$D$39:$D$782,СВЦЭМ!$A$39:$A$782,$A98,СВЦЭМ!$B$39:$B$782,R$83)+'СЕТ СН'!$G$14+СВЦЭМ!$D$10+'СЕТ СН'!$G$6-'СЕТ СН'!$G$26</f>
        <v>2288.6027245499999</v>
      </c>
      <c r="S98" s="36">
        <f>SUMIFS(СВЦЭМ!$D$39:$D$782,СВЦЭМ!$A$39:$A$782,$A98,СВЦЭМ!$B$39:$B$782,S$83)+'СЕТ СН'!$G$14+СВЦЭМ!$D$10+'СЕТ СН'!$G$6-'СЕТ СН'!$G$26</f>
        <v>2264.9358598499998</v>
      </c>
      <c r="T98" s="36">
        <f>SUMIFS(СВЦЭМ!$D$39:$D$782,СВЦЭМ!$A$39:$A$782,$A98,СВЦЭМ!$B$39:$B$782,T$83)+'СЕТ СН'!$G$14+СВЦЭМ!$D$10+'СЕТ СН'!$G$6-'СЕТ СН'!$G$26</f>
        <v>2239.7404645500001</v>
      </c>
      <c r="U98" s="36">
        <f>SUMIFS(СВЦЭМ!$D$39:$D$782,СВЦЭМ!$A$39:$A$782,$A98,СВЦЭМ!$B$39:$B$782,U$83)+'СЕТ СН'!$G$14+СВЦЭМ!$D$10+'СЕТ СН'!$G$6-'СЕТ СН'!$G$26</f>
        <v>2210.4401233999997</v>
      </c>
      <c r="V98" s="36">
        <f>SUMIFS(СВЦЭМ!$D$39:$D$782,СВЦЭМ!$A$39:$A$782,$A98,СВЦЭМ!$B$39:$B$782,V$83)+'СЕТ СН'!$G$14+СВЦЭМ!$D$10+'СЕТ СН'!$G$6-'СЕТ СН'!$G$26</f>
        <v>2210.7106558199998</v>
      </c>
      <c r="W98" s="36">
        <f>SUMIFS(СВЦЭМ!$D$39:$D$782,СВЦЭМ!$A$39:$A$782,$A98,СВЦЭМ!$B$39:$B$782,W$83)+'СЕТ СН'!$G$14+СВЦЭМ!$D$10+'СЕТ СН'!$G$6-'СЕТ СН'!$G$26</f>
        <v>2225.20108235</v>
      </c>
      <c r="X98" s="36">
        <f>SUMIFS(СВЦЭМ!$D$39:$D$782,СВЦЭМ!$A$39:$A$782,$A98,СВЦЭМ!$B$39:$B$782,X$83)+'СЕТ СН'!$G$14+СВЦЭМ!$D$10+'СЕТ СН'!$G$6-'СЕТ СН'!$G$26</f>
        <v>2263.54215763</v>
      </c>
      <c r="Y98" s="36">
        <f>SUMIFS(СВЦЭМ!$D$39:$D$782,СВЦЭМ!$A$39:$A$782,$A98,СВЦЭМ!$B$39:$B$782,Y$83)+'СЕТ СН'!$G$14+СВЦЭМ!$D$10+'СЕТ СН'!$G$6-'СЕТ СН'!$G$26</f>
        <v>2286.0380561900001</v>
      </c>
    </row>
    <row r="99" spans="1:25" ht="15.75" x14ac:dyDescent="0.2">
      <c r="A99" s="35">
        <f t="shared" si="2"/>
        <v>45001</v>
      </c>
      <c r="B99" s="36">
        <f>SUMIFS(СВЦЭМ!$D$39:$D$782,СВЦЭМ!$A$39:$A$782,$A99,СВЦЭМ!$B$39:$B$782,B$83)+'СЕТ СН'!$G$14+СВЦЭМ!$D$10+'СЕТ СН'!$G$6-'СЕТ СН'!$G$26</f>
        <v>2288.1258349899999</v>
      </c>
      <c r="C99" s="36">
        <f>SUMIFS(СВЦЭМ!$D$39:$D$782,СВЦЭМ!$A$39:$A$782,$A99,СВЦЭМ!$B$39:$B$782,C$83)+'СЕТ СН'!$G$14+СВЦЭМ!$D$10+'СЕТ СН'!$G$6-'СЕТ СН'!$G$26</f>
        <v>2353.3238159799998</v>
      </c>
      <c r="D99" s="36">
        <f>SUMIFS(СВЦЭМ!$D$39:$D$782,СВЦЭМ!$A$39:$A$782,$A99,СВЦЭМ!$B$39:$B$782,D$83)+'СЕТ СН'!$G$14+СВЦЭМ!$D$10+'СЕТ СН'!$G$6-'СЕТ СН'!$G$26</f>
        <v>2377.4758197700003</v>
      </c>
      <c r="E99" s="36">
        <f>SUMIFS(СВЦЭМ!$D$39:$D$782,СВЦЭМ!$A$39:$A$782,$A99,СВЦЭМ!$B$39:$B$782,E$83)+'СЕТ СН'!$G$14+СВЦЭМ!$D$10+'СЕТ СН'!$G$6-'СЕТ СН'!$G$26</f>
        <v>2397.2898952299997</v>
      </c>
      <c r="F99" s="36">
        <f>SUMIFS(СВЦЭМ!$D$39:$D$782,СВЦЭМ!$A$39:$A$782,$A99,СВЦЭМ!$B$39:$B$782,F$83)+'СЕТ СН'!$G$14+СВЦЭМ!$D$10+'СЕТ СН'!$G$6-'СЕТ СН'!$G$26</f>
        <v>2401.8114201200001</v>
      </c>
      <c r="G99" s="36">
        <f>SUMIFS(СВЦЭМ!$D$39:$D$782,СВЦЭМ!$A$39:$A$782,$A99,СВЦЭМ!$B$39:$B$782,G$83)+'СЕТ СН'!$G$14+СВЦЭМ!$D$10+'СЕТ СН'!$G$6-'СЕТ СН'!$G$26</f>
        <v>2380.6575917599998</v>
      </c>
      <c r="H99" s="36">
        <f>SUMIFS(СВЦЭМ!$D$39:$D$782,СВЦЭМ!$A$39:$A$782,$A99,СВЦЭМ!$B$39:$B$782,H$83)+'СЕТ СН'!$G$14+СВЦЭМ!$D$10+'СЕТ СН'!$G$6-'СЕТ СН'!$G$26</f>
        <v>2307.3347133900002</v>
      </c>
      <c r="I99" s="36">
        <f>SUMIFS(СВЦЭМ!$D$39:$D$782,СВЦЭМ!$A$39:$A$782,$A99,СВЦЭМ!$B$39:$B$782,I$83)+'СЕТ СН'!$G$14+СВЦЭМ!$D$10+'СЕТ СН'!$G$6-'СЕТ СН'!$G$26</f>
        <v>2276.8867083800001</v>
      </c>
      <c r="J99" s="36">
        <f>SUMIFS(СВЦЭМ!$D$39:$D$782,СВЦЭМ!$A$39:$A$782,$A99,СВЦЭМ!$B$39:$B$782,J$83)+'СЕТ СН'!$G$14+СВЦЭМ!$D$10+'СЕТ СН'!$G$6-'СЕТ СН'!$G$26</f>
        <v>2275.24895732</v>
      </c>
      <c r="K99" s="36">
        <f>SUMIFS(СВЦЭМ!$D$39:$D$782,СВЦЭМ!$A$39:$A$782,$A99,СВЦЭМ!$B$39:$B$782,K$83)+'СЕТ СН'!$G$14+СВЦЭМ!$D$10+'СЕТ СН'!$G$6-'СЕТ СН'!$G$26</f>
        <v>2258.2924699999999</v>
      </c>
      <c r="L99" s="36">
        <f>SUMIFS(СВЦЭМ!$D$39:$D$782,СВЦЭМ!$A$39:$A$782,$A99,СВЦЭМ!$B$39:$B$782,L$83)+'СЕТ СН'!$G$14+СВЦЭМ!$D$10+'СЕТ СН'!$G$6-'СЕТ СН'!$G$26</f>
        <v>2284.3223413400001</v>
      </c>
      <c r="M99" s="36">
        <f>SUMIFS(СВЦЭМ!$D$39:$D$782,СВЦЭМ!$A$39:$A$782,$A99,СВЦЭМ!$B$39:$B$782,M$83)+'СЕТ СН'!$G$14+СВЦЭМ!$D$10+'СЕТ СН'!$G$6-'СЕТ СН'!$G$26</f>
        <v>2314.7884724199998</v>
      </c>
      <c r="N99" s="36">
        <f>SUMIFS(СВЦЭМ!$D$39:$D$782,СВЦЭМ!$A$39:$A$782,$A99,СВЦЭМ!$B$39:$B$782,N$83)+'СЕТ СН'!$G$14+СВЦЭМ!$D$10+'СЕТ СН'!$G$6-'СЕТ СН'!$G$26</f>
        <v>2351.6134967399998</v>
      </c>
      <c r="O99" s="36">
        <f>SUMIFS(СВЦЭМ!$D$39:$D$782,СВЦЭМ!$A$39:$A$782,$A99,СВЦЭМ!$B$39:$B$782,O$83)+'СЕТ СН'!$G$14+СВЦЭМ!$D$10+'СЕТ СН'!$G$6-'СЕТ СН'!$G$26</f>
        <v>2362.8104735299999</v>
      </c>
      <c r="P99" s="36">
        <f>SUMIFS(СВЦЭМ!$D$39:$D$782,СВЦЭМ!$A$39:$A$782,$A99,СВЦЭМ!$B$39:$B$782,P$83)+'СЕТ СН'!$G$14+СВЦЭМ!$D$10+'СЕТ СН'!$G$6-'СЕТ СН'!$G$26</f>
        <v>2375.1815741299997</v>
      </c>
      <c r="Q99" s="36">
        <f>SUMIFS(СВЦЭМ!$D$39:$D$782,СВЦЭМ!$A$39:$A$782,$A99,СВЦЭМ!$B$39:$B$782,Q$83)+'СЕТ СН'!$G$14+СВЦЭМ!$D$10+'СЕТ СН'!$G$6-'СЕТ СН'!$G$26</f>
        <v>2374.8387163399998</v>
      </c>
      <c r="R99" s="36">
        <f>SUMIFS(СВЦЭМ!$D$39:$D$782,СВЦЭМ!$A$39:$A$782,$A99,СВЦЭМ!$B$39:$B$782,R$83)+'СЕТ СН'!$G$14+СВЦЭМ!$D$10+'СЕТ СН'!$G$6-'СЕТ СН'!$G$26</f>
        <v>2388.8270913199999</v>
      </c>
      <c r="S99" s="36">
        <f>SUMIFS(СВЦЭМ!$D$39:$D$782,СВЦЭМ!$A$39:$A$782,$A99,СВЦЭМ!$B$39:$B$782,S$83)+'СЕТ СН'!$G$14+СВЦЭМ!$D$10+'СЕТ СН'!$G$6-'СЕТ СН'!$G$26</f>
        <v>2369.6783070000001</v>
      </c>
      <c r="T99" s="36">
        <f>SUMIFS(СВЦЭМ!$D$39:$D$782,СВЦЭМ!$A$39:$A$782,$A99,СВЦЭМ!$B$39:$B$782,T$83)+'СЕТ СН'!$G$14+СВЦЭМ!$D$10+'СЕТ СН'!$G$6-'СЕТ СН'!$G$26</f>
        <v>2309.24832879</v>
      </c>
      <c r="U99" s="36">
        <f>SUMIFS(СВЦЭМ!$D$39:$D$782,СВЦЭМ!$A$39:$A$782,$A99,СВЦЭМ!$B$39:$B$782,U$83)+'СЕТ СН'!$G$14+СВЦЭМ!$D$10+'СЕТ СН'!$G$6-'СЕТ СН'!$G$26</f>
        <v>2270.7132869799998</v>
      </c>
      <c r="V99" s="36">
        <f>SUMIFS(СВЦЭМ!$D$39:$D$782,СВЦЭМ!$A$39:$A$782,$A99,СВЦЭМ!$B$39:$B$782,V$83)+'СЕТ СН'!$G$14+СВЦЭМ!$D$10+'СЕТ СН'!$G$6-'СЕТ СН'!$G$26</f>
        <v>2265.6445048599999</v>
      </c>
      <c r="W99" s="36">
        <f>SUMIFS(СВЦЭМ!$D$39:$D$782,СВЦЭМ!$A$39:$A$782,$A99,СВЦЭМ!$B$39:$B$782,W$83)+'СЕТ СН'!$G$14+СВЦЭМ!$D$10+'СЕТ СН'!$G$6-'СЕТ СН'!$G$26</f>
        <v>2289.7602134999997</v>
      </c>
      <c r="X99" s="36">
        <f>SUMIFS(СВЦЭМ!$D$39:$D$782,СВЦЭМ!$A$39:$A$782,$A99,СВЦЭМ!$B$39:$B$782,X$83)+'СЕТ СН'!$G$14+СВЦЭМ!$D$10+'СЕТ СН'!$G$6-'СЕТ СН'!$G$26</f>
        <v>2271.5965317599998</v>
      </c>
      <c r="Y99" s="36">
        <f>SUMIFS(СВЦЭМ!$D$39:$D$782,СВЦЭМ!$A$39:$A$782,$A99,СВЦЭМ!$B$39:$B$782,Y$83)+'СЕТ СН'!$G$14+СВЦЭМ!$D$10+'СЕТ СН'!$G$6-'СЕТ СН'!$G$26</f>
        <v>2296.1599287599997</v>
      </c>
    </row>
    <row r="100" spans="1:25" ht="15.75" x14ac:dyDescent="0.2">
      <c r="A100" s="35">
        <f t="shared" si="2"/>
        <v>45002</v>
      </c>
      <c r="B100" s="36">
        <f>SUMIFS(СВЦЭМ!$D$39:$D$782,СВЦЭМ!$A$39:$A$782,$A100,СВЦЭМ!$B$39:$B$782,B$83)+'СЕТ СН'!$G$14+СВЦЭМ!$D$10+'СЕТ СН'!$G$6-'СЕТ СН'!$G$26</f>
        <v>2352.97380509</v>
      </c>
      <c r="C100" s="36">
        <f>SUMIFS(СВЦЭМ!$D$39:$D$782,СВЦЭМ!$A$39:$A$782,$A100,СВЦЭМ!$B$39:$B$782,C$83)+'СЕТ СН'!$G$14+СВЦЭМ!$D$10+'СЕТ СН'!$G$6-'СЕТ СН'!$G$26</f>
        <v>2407.0870038799999</v>
      </c>
      <c r="D100" s="36">
        <f>SUMIFS(СВЦЭМ!$D$39:$D$782,СВЦЭМ!$A$39:$A$782,$A100,СВЦЭМ!$B$39:$B$782,D$83)+'СЕТ СН'!$G$14+СВЦЭМ!$D$10+'СЕТ СН'!$G$6-'СЕТ СН'!$G$26</f>
        <v>2409.0798934300001</v>
      </c>
      <c r="E100" s="36">
        <f>SUMIFS(СВЦЭМ!$D$39:$D$782,СВЦЭМ!$A$39:$A$782,$A100,СВЦЭМ!$B$39:$B$782,E$83)+'СЕТ СН'!$G$14+СВЦЭМ!$D$10+'СЕТ СН'!$G$6-'СЕТ СН'!$G$26</f>
        <v>2402.5096901299999</v>
      </c>
      <c r="F100" s="36">
        <f>SUMIFS(СВЦЭМ!$D$39:$D$782,СВЦЭМ!$A$39:$A$782,$A100,СВЦЭМ!$B$39:$B$782,F$83)+'СЕТ СН'!$G$14+СВЦЭМ!$D$10+'СЕТ СН'!$G$6-'СЕТ СН'!$G$26</f>
        <v>2410.3931006500002</v>
      </c>
      <c r="G100" s="36">
        <f>SUMIFS(СВЦЭМ!$D$39:$D$782,СВЦЭМ!$A$39:$A$782,$A100,СВЦЭМ!$B$39:$B$782,G$83)+'СЕТ СН'!$G$14+СВЦЭМ!$D$10+'СЕТ СН'!$G$6-'СЕТ СН'!$G$26</f>
        <v>2396.2586336600002</v>
      </c>
      <c r="H100" s="36">
        <f>SUMIFS(СВЦЭМ!$D$39:$D$782,СВЦЭМ!$A$39:$A$782,$A100,СВЦЭМ!$B$39:$B$782,H$83)+'СЕТ СН'!$G$14+СВЦЭМ!$D$10+'СЕТ СН'!$G$6-'СЕТ СН'!$G$26</f>
        <v>2349.0319530900001</v>
      </c>
      <c r="I100" s="36">
        <f>SUMIFS(СВЦЭМ!$D$39:$D$782,СВЦЭМ!$A$39:$A$782,$A100,СВЦЭМ!$B$39:$B$782,I$83)+'СЕТ СН'!$G$14+СВЦЭМ!$D$10+'СЕТ СН'!$G$6-'СЕТ СН'!$G$26</f>
        <v>2268.7257841299997</v>
      </c>
      <c r="J100" s="36">
        <f>SUMIFS(СВЦЭМ!$D$39:$D$782,СВЦЭМ!$A$39:$A$782,$A100,СВЦЭМ!$B$39:$B$782,J$83)+'СЕТ СН'!$G$14+СВЦЭМ!$D$10+'СЕТ СН'!$G$6-'СЕТ СН'!$G$26</f>
        <v>2272.8081646699998</v>
      </c>
      <c r="K100" s="36">
        <f>SUMIFS(СВЦЭМ!$D$39:$D$782,СВЦЭМ!$A$39:$A$782,$A100,СВЦЭМ!$B$39:$B$782,K$83)+'СЕТ СН'!$G$14+СВЦЭМ!$D$10+'СЕТ СН'!$G$6-'СЕТ СН'!$G$26</f>
        <v>2263.82303998</v>
      </c>
      <c r="L100" s="36">
        <f>SUMIFS(СВЦЭМ!$D$39:$D$782,СВЦЭМ!$A$39:$A$782,$A100,СВЦЭМ!$B$39:$B$782,L$83)+'СЕТ СН'!$G$14+СВЦЭМ!$D$10+'СЕТ СН'!$G$6-'СЕТ СН'!$G$26</f>
        <v>2255.1743537399998</v>
      </c>
      <c r="M100" s="36">
        <f>SUMIFS(СВЦЭМ!$D$39:$D$782,СВЦЭМ!$A$39:$A$782,$A100,СВЦЭМ!$B$39:$B$782,M$83)+'СЕТ СН'!$G$14+СВЦЭМ!$D$10+'СЕТ СН'!$G$6-'СЕТ СН'!$G$26</f>
        <v>2267.6885579099999</v>
      </c>
      <c r="N100" s="36">
        <f>SUMIFS(СВЦЭМ!$D$39:$D$782,СВЦЭМ!$A$39:$A$782,$A100,СВЦЭМ!$B$39:$B$782,N$83)+'СЕТ СН'!$G$14+СВЦЭМ!$D$10+'СЕТ СН'!$G$6-'СЕТ СН'!$G$26</f>
        <v>2299.63851049</v>
      </c>
      <c r="O100" s="36">
        <f>SUMIFS(СВЦЭМ!$D$39:$D$782,СВЦЭМ!$A$39:$A$782,$A100,СВЦЭМ!$B$39:$B$782,O$83)+'СЕТ СН'!$G$14+СВЦЭМ!$D$10+'СЕТ СН'!$G$6-'СЕТ СН'!$G$26</f>
        <v>2320.8813412700001</v>
      </c>
      <c r="P100" s="36">
        <f>SUMIFS(СВЦЭМ!$D$39:$D$782,СВЦЭМ!$A$39:$A$782,$A100,СВЦЭМ!$B$39:$B$782,P$83)+'СЕТ СН'!$G$14+СВЦЭМ!$D$10+'СЕТ СН'!$G$6-'СЕТ СН'!$G$26</f>
        <v>2325.4484782700001</v>
      </c>
      <c r="Q100" s="36">
        <f>SUMIFS(СВЦЭМ!$D$39:$D$782,СВЦЭМ!$A$39:$A$782,$A100,СВЦЭМ!$B$39:$B$782,Q$83)+'СЕТ СН'!$G$14+СВЦЭМ!$D$10+'СЕТ СН'!$G$6-'СЕТ СН'!$G$26</f>
        <v>2335.9297411899997</v>
      </c>
      <c r="R100" s="36">
        <f>SUMIFS(СВЦЭМ!$D$39:$D$782,СВЦЭМ!$A$39:$A$782,$A100,СВЦЭМ!$B$39:$B$782,R$83)+'СЕТ СН'!$G$14+СВЦЭМ!$D$10+'СЕТ СН'!$G$6-'СЕТ СН'!$G$26</f>
        <v>2320.8083849700001</v>
      </c>
      <c r="S100" s="36">
        <f>SUMIFS(СВЦЭМ!$D$39:$D$782,СВЦЭМ!$A$39:$A$782,$A100,СВЦЭМ!$B$39:$B$782,S$83)+'СЕТ СН'!$G$14+СВЦЭМ!$D$10+'СЕТ СН'!$G$6-'СЕТ СН'!$G$26</f>
        <v>2299.69597626</v>
      </c>
      <c r="T100" s="36">
        <f>SUMIFS(СВЦЭМ!$D$39:$D$782,СВЦЭМ!$A$39:$A$782,$A100,СВЦЭМ!$B$39:$B$782,T$83)+'СЕТ СН'!$G$14+СВЦЭМ!$D$10+'СЕТ СН'!$G$6-'СЕТ СН'!$G$26</f>
        <v>2278.56618007</v>
      </c>
      <c r="U100" s="36">
        <f>SUMIFS(СВЦЭМ!$D$39:$D$782,СВЦЭМ!$A$39:$A$782,$A100,СВЦЭМ!$B$39:$B$782,U$83)+'СЕТ СН'!$G$14+СВЦЭМ!$D$10+'СЕТ СН'!$G$6-'СЕТ СН'!$G$26</f>
        <v>2255.5207866000001</v>
      </c>
      <c r="V100" s="36">
        <f>SUMIFS(СВЦЭМ!$D$39:$D$782,СВЦЭМ!$A$39:$A$782,$A100,СВЦЭМ!$B$39:$B$782,V$83)+'СЕТ СН'!$G$14+СВЦЭМ!$D$10+'СЕТ СН'!$G$6-'СЕТ СН'!$G$26</f>
        <v>2258.2567551500001</v>
      </c>
      <c r="W100" s="36">
        <f>SUMIFS(СВЦЭМ!$D$39:$D$782,СВЦЭМ!$A$39:$A$782,$A100,СВЦЭМ!$B$39:$B$782,W$83)+'СЕТ СН'!$G$14+СВЦЭМ!$D$10+'СЕТ СН'!$G$6-'СЕТ СН'!$G$26</f>
        <v>2261.4866376700002</v>
      </c>
      <c r="X100" s="36">
        <f>SUMIFS(СВЦЭМ!$D$39:$D$782,СВЦЭМ!$A$39:$A$782,$A100,СВЦЭМ!$B$39:$B$782,X$83)+'СЕТ СН'!$G$14+СВЦЭМ!$D$10+'СЕТ СН'!$G$6-'СЕТ СН'!$G$26</f>
        <v>2311.68943296</v>
      </c>
      <c r="Y100" s="36">
        <f>SUMIFS(СВЦЭМ!$D$39:$D$782,СВЦЭМ!$A$39:$A$782,$A100,СВЦЭМ!$B$39:$B$782,Y$83)+'СЕТ СН'!$G$14+СВЦЭМ!$D$10+'СЕТ СН'!$G$6-'СЕТ СН'!$G$26</f>
        <v>2350.9833061999998</v>
      </c>
    </row>
    <row r="101" spans="1:25" ht="15.75" x14ac:dyDescent="0.2">
      <c r="A101" s="35">
        <f t="shared" si="2"/>
        <v>45003</v>
      </c>
      <c r="B101" s="36">
        <f>SUMIFS(СВЦЭМ!$D$39:$D$782,СВЦЭМ!$A$39:$A$782,$A101,СВЦЭМ!$B$39:$B$782,B$83)+'СЕТ СН'!$G$14+СВЦЭМ!$D$10+'СЕТ СН'!$G$6-'СЕТ СН'!$G$26</f>
        <v>2194.9061282799998</v>
      </c>
      <c r="C101" s="36">
        <f>SUMIFS(СВЦЭМ!$D$39:$D$782,СВЦЭМ!$A$39:$A$782,$A101,СВЦЭМ!$B$39:$B$782,C$83)+'СЕТ СН'!$G$14+СВЦЭМ!$D$10+'СЕТ СН'!$G$6-'СЕТ СН'!$G$26</f>
        <v>2246.8715641099998</v>
      </c>
      <c r="D101" s="36">
        <f>SUMIFS(СВЦЭМ!$D$39:$D$782,СВЦЭМ!$A$39:$A$782,$A101,СВЦЭМ!$B$39:$B$782,D$83)+'СЕТ СН'!$G$14+СВЦЭМ!$D$10+'СЕТ СН'!$G$6-'СЕТ СН'!$G$26</f>
        <v>2276.1305668099999</v>
      </c>
      <c r="E101" s="36">
        <f>SUMIFS(СВЦЭМ!$D$39:$D$782,СВЦЭМ!$A$39:$A$782,$A101,СВЦЭМ!$B$39:$B$782,E$83)+'СЕТ СН'!$G$14+СВЦЭМ!$D$10+'СЕТ СН'!$G$6-'СЕТ СН'!$G$26</f>
        <v>2278.3004994100002</v>
      </c>
      <c r="F101" s="36">
        <f>SUMIFS(СВЦЭМ!$D$39:$D$782,СВЦЭМ!$A$39:$A$782,$A101,СВЦЭМ!$B$39:$B$782,F$83)+'СЕТ СН'!$G$14+СВЦЭМ!$D$10+'СЕТ СН'!$G$6-'СЕТ СН'!$G$26</f>
        <v>2298.9914448</v>
      </c>
      <c r="G101" s="36">
        <f>SUMIFS(СВЦЭМ!$D$39:$D$782,СВЦЭМ!$A$39:$A$782,$A101,СВЦЭМ!$B$39:$B$782,G$83)+'СЕТ СН'!$G$14+СВЦЭМ!$D$10+'СЕТ СН'!$G$6-'СЕТ СН'!$G$26</f>
        <v>2275.97837299</v>
      </c>
      <c r="H101" s="36">
        <f>SUMIFS(СВЦЭМ!$D$39:$D$782,СВЦЭМ!$A$39:$A$782,$A101,СВЦЭМ!$B$39:$B$782,H$83)+'СЕТ СН'!$G$14+СВЦЭМ!$D$10+'СЕТ СН'!$G$6-'СЕТ СН'!$G$26</f>
        <v>2272.7507248900001</v>
      </c>
      <c r="I101" s="36">
        <f>SUMIFS(СВЦЭМ!$D$39:$D$782,СВЦЭМ!$A$39:$A$782,$A101,СВЦЭМ!$B$39:$B$782,I$83)+'СЕТ СН'!$G$14+СВЦЭМ!$D$10+'СЕТ СН'!$G$6-'СЕТ СН'!$G$26</f>
        <v>2253.7178314499997</v>
      </c>
      <c r="J101" s="36">
        <f>SUMIFS(СВЦЭМ!$D$39:$D$782,СВЦЭМ!$A$39:$A$782,$A101,СВЦЭМ!$B$39:$B$782,J$83)+'СЕТ СН'!$G$14+СВЦЭМ!$D$10+'СЕТ СН'!$G$6-'СЕТ СН'!$G$26</f>
        <v>2207.1585843100002</v>
      </c>
      <c r="K101" s="36">
        <f>SUMIFS(СВЦЭМ!$D$39:$D$782,СВЦЭМ!$A$39:$A$782,$A101,СВЦЭМ!$B$39:$B$782,K$83)+'СЕТ СН'!$G$14+СВЦЭМ!$D$10+'СЕТ СН'!$G$6-'СЕТ СН'!$G$26</f>
        <v>2138.4807121499998</v>
      </c>
      <c r="L101" s="36">
        <f>SUMIFS(СВЦЭМ!$D$39:$D$782,СВЦЭМ!$A$39:$A$782,$A101,СВЦЭМ!$B$39:$B$782,L$83)+'СЕТ СН'!$G$14+СВЦЭМ!$D$10+'СЕТ СН'!$G$6-'СЕТ СН'!$G$26</f>
        <v>2088.5248181500001</v>
      </c>
      <c r="M101" s="36">
        <f>SUMIFS(СВЦЭМ!$D$39:$D$782,СВЦЭМ!$A$39:$A$782,$A101,СВЦЭМ!$B$39:$B$782,M$83)+'СЕТ СН'!$G$14+СВЦЭМ!$D$10+'СЕТ СН'!$G$6-'СЕТ СН'!$G$26</f>
        <v>2075.1849644499998</v>
      </c>
      <c r="N101" s="36">
        <f>SUMIFS(СВЦЭМ!$D$39:$D$782,СВЦЭМ!$A$39:$A$782,$A101,СВЦЭМ!$B$39:$B$782,N$83)+'СЕТ СН'!$G$14+СВЦЭМ!$D$10+'СЕТ СН'!$G$6-'СЕТ СН'!$G$26</f>
        <v>2110.6845490999999</v>
      </c>
      <c r="O101" s="36">
        <f>SUMIFS(СВЦЭМ!$D$39:$D$782,СВЦЭМ!$A$39:$A$782,$A101,СВЦЭМ!$B$39:$B$782,O$83)+'СЕТ СН'!$G$14+СВЦЭМ!$D$10+'СЕТ СН'!$G$6-'СЕТ СН'!$G$26</f>
        <v>2083.19530364</v>
      </c>
      <c r="P101" s="36">
        <f>SUMIFS(СВЦЭМ!$D$39:$D$782,СВЦЭМ!$A$39:$A$782,$A101,СВЦЭМ!$B$39:$B$782,P$83)+'СЕТ СН'!$G$14+СВЦЭМ!$D$10+'СЕТ СН'!$G$6-'СЕТ СН'!$G$26</f>
        <v>2101.5732529399997</v>
      </c>
      <c r="Q101" s="36">
        <f>SUMIFS(СВЦЭМ!$D$39:$D$782,СВЦЭМ!$A$39:$A$782,$A101,СВЦЭМ!$B$39:$B$782,Q$83)+'СЕТ СН'!$G$14+СВЦЭМ!$D$10+'СЕТ СН'!$G$6-'СЕТ СН'!$G$26</f>
        <v>2109.3514855399999</v>
      </c>
      <c r="R101" s="36">
        <f>SUMIFS(СВЦЭМ!$D$39:$D$782,СВЦЭМ!$A$39:$A$782,$A101,СВЦЭМ!$B$39:$B$782,R$83)+'СЕТ СН'!$G$14+СВЦЭМ!$D$10+'СЕТ СН'!$G$6-'СЕТ СН'!$G$26</f>
        <v>2162.6137505199999</v>
      </c>
      <c r="S101" s="36">
        <f>SUMIFS(СВЦЭМ!$D$39:$D$782,СВЦЭМ!$A$39:$A$782,$A101,СВЦЭМ!$B$39:$B$782,S$83)+'СЕТ СН'!$G$14+СВЦЭМ!$D$10+'СЕТ СН'!$G$6-'СЕТ СН'!$G$26</f>
        <v>2124.0356300499998</v>
      </c>
      <c r="T101" s="36">
        <f>SUMIFS(СВЦЭМ!$D$39:$D$782,СВЦЭМ!$A$39:$A$782,$A101,СВЦЭМ!$B$39:$B$782,T$83)+'СЕТ СН'!$G$14+СВЦЭМ!$D$10+'СЕТ СН'!$G$6-'СЕТ СН'!$G$26</f>
        <v>2114.2796391399997</v>
      </c>
      <c r="U101" s="36">
        <f>SUMIFS(СВЦЭМ!$D$39:$D$782,СВЦЭМ!$A$39:$A$782,$A101,СВЦЭМ!$B$39:$B$782,U$83)+'СЕТ СН'!$G$14+СВЦЭМ!$D$10+'СЕТ СН'!$G$6-'СЕТ СН'!$G$26</f>
        <v>2102.6612015400001</v>
      </c>
      <c r="V101" s="36">
        <f>SUMIFS(СВЦЭМ!$D$39:$D$782,СВЦЭМ!$A$39:$A$782,$A101,СВЦЭМ!$B$39:$B$782,V$83)+'СЕТ СН'!$G$14+СВЦЭМ!$D$10+'СЕТ СН'!$G$6-'СЕТ СН'!$G$26</f>
        <v>2069.10769712</v>
      </c>
      <c r="W101" s="36">
        <f>SUMIFS(СВЦЭМ!$D$39:$D$782,СВЦЭМ!$A$39:$A$782,$A101,СВЦЭМ!$B$39:$B$782,W$83)+'СЕТ СН'!$G$14+СВЦЭМ!$D$10+'СЕТ СН'!$G$6-'СЕТ СН'!$G$26</f>
        <v>2082.53093373</v>
      </c>
      <c r="X101" s="36">
        <f>SUMIFS(СВЦЭМ!$D$39:$D$782,СВЦЭМ!$A$39:$A$782,$A101,СВЦЭМ!$B$39:$B$782,X$83)+'СЕТ СН'!$G$14+СВЦЭМ!$D$10+'СЕТ СН'!$G$6-'СЕТ СН'!$G$26</f>
        <v>2122.3214656099999</v>
      </c>
      <c r="Y101" s="36">
        <f>SUMIFS(СВЦЭМ!$D$39:$D$782,СВЦЭМ!$A$39:$A$782,$A101,СВЦЭМ!$B$39:$B$782,Y$83)+'СЕТ СН'!$G$14+СВЦЭМ!$D$10+'СЕТ СН'!$G$6-'СЕТ СН'!$G$26</f>
        <v>2148.8661001400001</v>
      </c>
    </row>
    <row r="102" spans="1:25" ht="15.75" x14ac:dyDescent="0.2">
      <c r="A102" s="35">
        <f t="shared" si="2"/>
        <v>45004</v>
      </c>
      <c r="B102" s="36">
        <f>SUMIFS(СВЦЭМ!$D$39:$D$782,СВЦЭМ!$A$39:$A$782,$A102,СВЦЭМ!$B$39:$B$782,B$83)+'СЕТ СН'!$G$14+СВЦЭМ!$D$10+'СЕТ СН'!$G$6-'СЕТ СН'!$G$26</f>
        <v>2192.3571028000001</v>
      </c>
      <c r="C102" s="36">
        <f>SUMIFS(СВЦЭМ!$D$39:$D$782,СВЦЭМ!$A$39:$A$782,$A102,СВЦЭМ!$B$39:$B$782,C$83)+'СЕТ СН'!$G$14+СВЦЭМ!$D$10+'СЕТ СН'!$G$6-'СЕТ СН'!$G$26</f>
        <v>2225.8048214099999</v>
      </c>
      <c r="D102" s="36">
        <f>SUMIFS(СВЦЭМ!$D$39:$D$782,СВЦЭМ!$A$39:$A$782,$A102,СВЦЭМ!$B$39:$B$782,D$83)+'СЕТ СН'!$G$14+СВЦЭМ!$D$10+'СЕТ СН'!$G$6-'СЕТ СН'!$G$26</f>
        <v>2294.4193270199999</v>
      </c>
      <c r="E102" s="36">
        <f>SUMIFS(СВЦЭМ!$D$39:$D$782,СВЦЭМ!$A$39:$A$782,$A102,СВЦЭМ!$B$39:$B$782,E$83)+'СЕТ СН'!$G$14+СВЦЭМ!$D$10+'СЕТ СН'!$G$6-'СЕТ СН'!$G$26</f>
        <v>2294.76269164</v>
      </c>
      <c r="F102" s="36">
        <f>SUMIFS(СВЦЭМ!$D$39:$D$782,СВЦЭМ!$A$39:$A$782,$A102,СВЦЭМ!$B$39:$B$782,F$83)+'СЕТ СН'!$G$14+СВЦЭМ!$D$10+'СЕТ СН'!$G$6-'СЕТ СН'!$G$26</f>
        <v>2296.7460561899998</v>
      </c>
      <c r="G102" s="36">
        <f>SUMIFS(СВЦЭМ!$D$39:$D$782,СВЦЭМ!$A$39:$A$782,$A102,СВЦЭМ!$B$39:$B$782,G$83)+'СЕТ СН'!$G$14+СВЦЭМ!$D$10+'СЕТ СН'!$G$6-'СЕТ СН'!$G$26</f>
        <v>2291.7245898400001</v>
      </c>
      <c r="H102" s="36">
        <f>SUMIFS(СВЦЭМ!$D$39:$D$782,СВЦЭМ!$A$39:$A$782,$A102,СВЦЭМ!$B$39:$B$782,H$83)+'СЕТ СН'!$G$14+СВЦЭМ!$D$10+'СЕТ СН'!$G$6-'СЕТ СН'!$G$26</f>
        <v>2280.2199811</v>
      </c>
      <c r="I102" s="36">
        <f>SUMIFS(СВЦЭМ!$D$39:$D$782,СВЦЭМ!$A$39:$A$782,$A102,СВЦЭМ!$B$39:$B$782,I$83)+'СЕТ СН'!$G$14+СВЦЭМ!$D$10+'СЕТ СН'!$G$6-'СЕТ СН'!$G$26</f>
        <v>2233.0091887799999</v>
      </c>
      <c r="J102" s="36">
        <f>SUMIFS(СВЦЭМ!$D$39:$D$782,СВЦЭМ!$A$39:$A$782,$A102,СВЦЭМ!$B$39:$B$782,J$83)+'СЕТ СН'!$G$14+СВЦЭМ!$D$10+'СЕТ СН'!$G$6-'СЕТ СН'!$G$26</f>
        <v>2224.5131231400001</v>
      </c>
      <c r="K102" s="36">
        <f>SUMIFS(СВЦЭМ!$D$39:$D$782,СВЦЭМ!$A$39:$A$782,$A102,СВЦЭМ!$B$39:$B$782,K$83)+'СЕТ СН'!$G$14+СВЦЭМ!$D$10+'СЕТ СН'!$G$6-'СЕТ СН'!$G$26</f>
        <v>2156.1045505500001</v>
      </c>
      <c r="L102" s="36">
        <f>SUMIFS(СВЦЭМ!$D$39:$D$782,СВЦЭМ!$A$39:$A$782,$A102,СВЦЭМ!$B$39:$B$782,L$83)+'СЕТ СН'!$G$14+СВЦЭМ!$D$10+'СЕТ СН'!$G$6-'СЕТ СН'!$G$26</f>
        <v>2122.67820441</v>
      </c>
      <c r="M102" s="36">
        <f>SUMIFS(СВЦЭМ!$D$39:$D$782,СВЦЭМ!$A$39:$A$782,$A102,СВЦЭМ!$B$39:$B$782,M$83)+'СЕТ СН'!$G$14+СВЦЭМ!$D$10+'СЕТ СН'!$G$6-'СЕТ СН'!$G$26</f>
        <v>2117.4307091599999</v>
      </c>
      <c r="N102" s="36">
        <f>SUMIFS(СВЦЭМ!$D$39:$D$782,СВЦЭМ!$A$39:$A$782,$A102,СВЦЭМ!$B$39:$B$782,N$83)+'СЕТ СН'!$G$14+СВЦЭМ!$D$10+'СЕТ СН'!$G$6-'СЕТ СН'!$G$26</f>
        <v>2139.4954240399998</v>
      </c>
      <c r="O102" s="36">
        <f>SUMIFS(СВЦЭМ!$D$39:$D$782,СВЦЭМ!$A$39:$A$782,$A102,СВЦЭМ!$B$39:$B$782,O$83)+'СЕТ СН'!$G$14+СВЦЭМ!$D$10+'СЕТ СН'!$G$6-'СЕТ СН'!$G$26</f>
        <v>2160.7147704599997</v>
      </c>
      <c r="P102" s="36">
        <f>SUMIFS(СВЦЭМ!$D$39:$D$782,СВЦЭМ!$A$39:$A$782,$A102,СВЦЭМ!$B$39:$B$782,P$83)+'СЕТ СН'!$G$14+СВЦЭМ!$D$10+'СЕТ СН'!$G$6-'СЕТ СН'!$G$26</f>
        <v>2164.1770173999998</v>
      </c>
      <c r="Q102" s="36">
        <f>SUMIFS(СВЦЭМ!$D$39:$D$782,СВЦЭМ!$A$39:$A$782,$A102,СВЦЭМ!$B$39:$B$782,Q$83)+'СЕТ СН'!$G$14+СВЦЭМ!$D$10+'СЕТ СН'!$G$6-'СЕТ СН'!$G$26</f>
        <v>2168.63996395</v>
      </c>
      <c r="R102" s="36">
        <f>SUMIFS(СВЦЭМ!$D$39:$D$782,СВЦЭМ!$A$39:$A$782,$A102,СВЦЭМ!$B$39:$B$782,R$83)+'СЕТ СН'!$G$14+СВЦЭМ!$D$10+'СЕТ СН'!$G$6-'СЕТ СН'!$G$26</f>
        <v>2174.00189378</v>
      </c>
      <c r="S102" s="36">
        <f>SUMIFS(СВЦЭМ!$D$39:$D$782,СВЦЭМ!$A$39:$A$782,$A102,СВЦЭМ!$B$39:$B$782,S$83)+'СЕТ СН'!$G$14+СВЦЭМ!$D$10+'СЕТ СН'!$G$6-'СЕТ СН'!$G$26</f>
        <v>2154.0821696200001</v>
      </c>
      <c r="T102" s="36">
        <f>SUMIFS(СВЦЭМ!$D$39:$D$782,СВЦЭМ!$A$39:$A$782,$A102,СВЦЭМ!$B$39:$B$782,T$83)+'СЕТ СН'!$G$14+СВЦЭМ!$D$10+'СЕТ СН'!$G$6-'СЕТ СН'!$G$26</f>
        <v>2140.7361342300001</v>
      </c>
      <c r="U102" s="36">
        <f>SUMIFS(СВЦЭМ!$D$39:$D$782,СВЦЭМ!$A$39:$A$782,$A102,СВЦЭМ!$B$39:$B$782,U$83)+'СЕТ СН'!$G$14+СВЦЭМ!$D$10+'СЕТ СН'!$G$6-'СЕТ СН'!$G$26</f>
        <v>2108.4990964499998</v>
      </c>
      <c r="V102" s="36">
        <f>SUMIFS(СВЦЭМ!$D$39:$D$782,СВЦЭМ!$A$39:$A$782,$A102,СВЦЭМ!$B$39:$B$782,V$83)+'СЕТ СН'!$G$14+СВЦЭМ!$D$10+'СЕТ СН'!$G$6-'СЕТ СН'!$G$26</f>
        <v>2094.9473897600001</v>
      </c>
      <c r="W102" s="36">
        <f>SUMIFS(СВЦЭМ!$D$39:$D$782,СВЦЭМ!$A$39:$A$782,$A102,СВЦЭМ!$B$39:$B$782,W$83)+'СЕТ СН'!$G$14+СВЦЭМ!$D$10+'СЕТ СН'!$G$6-'СЕТ СН'!$G$26</f>
        <v>2100.8002402799998</v>
      </c>
      <c r="X102" s="36">
        <f>SUMIFS(СВЦЭМ!$D$39:$D$782,СВЦЭМ!$A$39:$A$782,$A102,СВЦЭМ!$B$39:$B$782,X$83)+'СЕТ СН'!$G$14+СВЦЭМ!$D$10+'СЕТ СН'!$G$6-'СЕТ СН'!$G$26</f>
        <v>2145.06861772</v>
      </c>
      <c r="Y102" s="36">
        <f>SUMIFS(СВЦЭМ!$D$39:$D$782,СВЦЭМ!$A$39:$A$782,$A102,СВЦЭМ!$B$39:$B$782,Y$83)+'СЕТ СН'!$G$14+СВЦЭМ!$D$10+'СЕТ СН'!$G$6-'СЕТ СН'!$G$26</f>
        <v>2198.96306972</v>
      </c>
    </row>
    <row r="103" spans="1:25" ht="15.75" x14ac:dyDescent="0.2">
      <c r="A103" s="35">
        <f t="shared" si="2"/>
        <v>45005</v>
      </c>
      <c r="B103" s="36">
        <f>SUMIFS(СВЦЭМ!$D$39:$D$782,СВЦЭМ!$A$39:$A$782,$A103,СВЦЭМ!$B$39:$B$782,B$83)+'СЕТ СН'!$G$14+СВЦЭМ!$D$10+'СЕТ СН'!$G$6-'СЕТ СН'!$G$26</f>
        <v>2201.6684197499999</v>
      </c>
      <c r="C103" s="36">
        <f>SUMIFS(СВЦЭМ!$D$39:$D$782,СВЦЭМ!$A$39:$A$782,$A103,СВЦЭМ!$B$39:$B$782,C$83)+'СЕТ СН'!$G$14+СВЦЭМ!$D$10+'СЕТ СН'!$G$6-'СЕТ СН'!$G$26</f>
        <v>2249.8189569599999</v>
      </c>
      <c r="D103" s="36">
        <f>SUMIFS(СВЦЭМ!$D$39:$D$782,СВЦЭМ!$A$39:$A$782,$A103,СВЦЭМ!$B$39:$B$782,D$83)+'СЕТ СН'!$G$14+СВЦЭМ!$D$10+'СЕТ СН'!$G$6-'СЕТ СН'!$G$26</f>
        <v>2270.4914125800001</v>
      </c>
      <c r="E103" s="36">
        <f>SUMIFS(СВЦЭМ!$D$39:$D$782,СВЦЭМ!$A$39:$A$782,$A103,СВЦЭМ!$B$39:$B$782,E$83)+'СЕТ СН'!$G$14+СВЦЭМ!$D$10+'СЕТ СН'!$G$6-'СЕТ СН'!$G$26</f>
        <v>2286.8496590499999</v>
      </c>
      <c r="F103" s="36">
        <f>SUMIFS(СВЦЭМ!$D$39:$D$782,СВЦЭМ!$A$39:$A$782,$A103,СВЦЭМ!$B$39:$B$782,F$83)+'СЕТ СН'!$G$14+СВЦЭМ!$D$10+'СЕТ СН'!$G$6-'СЕТ СН'!$G$26</f>
        <v>2273.1197277599999</v>
      </c>
      <c r="G103" s="36">
        <f>SUMIFS(СВЦЭМ!$D$39:$D$782,СВЦЭМ!$A$39:$A$782,$A103,СВЦЭМ!$B$39:$B$782,G$83)+'СЕТ СН'!$G$14+СВЦЭМ!$D$10+'СЕТ СН'!$G$6-'СЕТ СН'!$G$26</f>
        <v>2263.5262825700001</v>
      </c>
      <c r="H103" s="36">
        <f>SUMIFS(СВЦЭМ!$D$39:$D$782,СВЦЭМ!$A$39:$A$782,$A103,СВЦЭМ!$B$39:$B$782,H$83)+'СЕТ СН'!$G$14+СВЦЭМ!$D$10+'СЕТ СН'!$G$6-'СЕТ СН'!$G$26</f>
        <v>2297.0774974199999</v>
      </c>
      <c r="I103" s="36">
        <f>SUMIFS(СВЦЭМ!$D$39:$D$782,СВЦЭМ!$A$39:$A$782,$A103,СВЦЭМ!$B$39:$B$782,I$83)+'СЕТ СН'!$G$14+СВЦЭМ!$D$10+'СЕТ СН'!$G$6-'СЕТ СН'!$G$26</f>
        <v>2207.7812333100001</v>
      </c>
      <c r="J103" s="36">
        <f>SUMIFS(СВЦЭМ!$D$39:$D$782,СВЦЭМ!$A$39:$A$782,$A103,СВЦЭМ!$B$39:$B$782,J$83)+'СЕТ СН'!$G$14+СВЦЭМ!$D$10+'СЕТ СН'!$G$6-'СЕТ СН'!$G$26</f>
        <v>2204.5693240199998</v>
      </c>
      <c r="K103" s="36">
        <f>SUMIFS(СВЦЭМ!$D$39:$D$782,СВЦЭМ!$A$39:$A$782,$A103,СВЦЭМ!$B$39:$B$782,K$83)+'СЕТ СН'!$G$14+СВЦЭМ!$D$10+'СЕТ СН'!$G$6-'СЕТ СН'!$G$26</f>
        <v>2170.1017151999999</v>
      </c>
      <c r="L103" s="36">
        <f>SUMIFS(СВЦЭМ!$D$39:$D$782,СВЦЭМ!$A$39:$A$782,$A103,СВЦЭМ!$B$39:$B$782,L$83)+'СЕТ СН'!$G$14+СВЦЭМ!$D$10+'СЕТ СН'!$G$6-'СЕТ СН'!$G$26</f>
        <v>2161.18260285</v>
      </c>
      <c r="M103" s="36">
        <f>SUMIFS(СВЦЭМ!$D$39:$D$782,СВЦЭМ!$A$39:$A$782,$A103,СВЦЭМ!$B$39:$B$782,M$83)+'СЕТ СН'!$G$14+СВЦЭМ!$D$10+'СЕТ СН'!$G$6-'СЕТ СН'!$G$26</f>
        <v>2174.2818673699999</v>
      </c>
      <c r="N103" s="36">
        <f>SUMIFS(СВЦЭМ!$D$39:$D$782,СВЦЭМ!$A$39:$A$782,$A103,СВЦЭМ!$B$39:$B$782,N$83)+'СЕТ СН'!$G$14+СВЦЭМ!$D$10+'СЕТ СН'!$G$6-'СЕТ СН'!$G$26</f>
        <v>2217.2209321099999</v>
      </c>
      <c r="O103" s="36">
        <f>SUMIFS(СВЦЭМ!$D$39:$D$782,СВЦЭМ!$A$39:$A$782,$A103,СВЦЭМ!$B$39:$B$782,O$83)+'СЕТ СН'!$G$14+СВЦЭМ!$D$10+'СЕТ СН'!$G$6-'СЕТ СН'!$G$26</f>
        <v>2246.4656163</v>
      </c>
      <c r="P103" s="36">
        <f>SUMIFS(СВЦЭМ!$D$39:$D$782,СВЦЭМ!$A$39:$A$782,$A103,СВЦЭМ!$B$39:$B$782,P$83)+'СЕТ СН'!$G$14+СВЦЭМ!$D$10+'СЕТ СН'!$G$6-'СЕТ СН'!$G$26</f>
        <v>2252.71597182</v>
      </c>
      <c r="Q103" s="36">
        <f>SUMIFS(СВЦЭМ!$D$39:$D$782,СВЦЭМ!$A$39:$A$782,$A103,СВЦЭМ!$B$39:$B$782,Q$83)+'СЕТ СН'!$G$14+СВЦЭМ!$D$10+'СЕТ СН'!$G$6-'СЕТ СН'!$G$26</f>
        <v>2263.4754164000001</v>
      </c>
      <c r="R103" s="36">
        <f>SUMIFS(СВЦЭМ!$D$39:$D$782,СВЦЭМ!$A$39:$A$782,$A103,СВЦЭМ!$B$39:$B$782,R$83)+'СЕТ СН'!$G$14+СВЦЭМ!$D$10+'СЕТ СН'!$G$6-'СЕТ СН'!$G$26</f>
        <v>2258.0358156900002</v>
      </c>
      <c r="S103" s="36">
        <f>SUMIFS(СВЦЭМ!$D$39:$D$782,СВЦЭМ!$A$39:$A$782,$A103,СВЦЭМ!$B$39:$B$782,S$83)+'СЕТ СН'!$G$14+СВЦЭМ!$D$10+'СЕТ СН'!$G$6-'СЕТ СН'!$G$26</f>
        <v>2239.4506218400002</v>
      </c>
      <c r="T103" s="36">
        <f>SUMIFS(СВЦЭМ!$D$39:$D$782,СВЦЭМ!$A$39:$A$782,$A103,СВЦЭМ!$B$39:$B$782,T$83)+'СЕТ СН'!$G$14+СВЦЭМ!$D$10+'СЕТ СН'!$G$6-'СЕТ СН'!$G$26</f>
        <v>2212.0812472299999</v>
      </c>
      <c r="U103" s="36">
        <f>SUMIFS(СВЦЭМ!$D$39:$D$782,СВЦЭМ!$A$39:$A$782,$A103,СВЦЭМ!$B$39:$B$782,U$83)+'СЕТ СН'!$G$14+СВЦЭМ!$D$10+'СЕТ СН'!$G$6-'СЕТ СН'!$G$26</f>
        <v>2171.79158504</v>
      </c>
      <c r="V103" s="36">
        <f>SUMIFS(СВЦЭМ!$D$39:$D$782,СВЦЭМ!$A$39:$A$782,$A103,СВЦЭМ!$B$39:$B$782,V$83)+'СЕТ СН'!$G$14+СВЦЭМ!$D$10+'СЕТ СН'!$G$6-'СЕТ СН'!$G$26</f>
        <v>2158.58365048</v>
      </c>
      <c r="W103" s="36">
        <f>SUMIFS(СВЦЭМ!$D$39:$D$782,СВЦЭМ!$A$39:$A$782,$A103,СВЦЭМ!$B$39:$B$782,W$83)+'СЕТ СН'!$G$14+СВЦЭМ!$D$10+'СЕТ СН'!$G$6-'СЕТ СН'!$G$26</f>
        <v>2158.02915902</v>
      </c>
      <c r="X103" s="36">
        <f>SUMIFS(СВЦЭМ!$D$39:$D$782,СВЦЭМ!$A$39:$A$782,$A103,СВЦЭМ!$B$39:$B$782,X$83)+'СЕТ СН'!$G$14+СВЦЭМ!$D$10+'СЕТ СН'!$G$6-'СЕТ СН'!$G$26</f>
        <v>2202.7165787999998</v>
      </c>
      <c r="Y103" s="36">
        <f>SUMIFS(СВЦЭМ!$D$39:$D$782,СВЦЭМ!$A$39:$A$782,$A103,СВЦЭМ!$B$39:$B$782,Y$83)+'СЕТ СН'!$G$14+СВЦЭМ!$D$10+'СЕТ СН'!$G$6-'СЕТ СН'!$G$26</f>
        <v>2241.3058226499998</v>
      </c>
    </row>
    <row r="104" spans="1:25" ht="15.75" x14ac:dyDescent="0.2">
      <c r="A104" s="35">
        <f t="shared" si="2"/>
        <v>45006</v>
      </c>
      <c r="B104" s="36">
        <f>SUMIFS(СВЦЭМ!$D$39:$D$782,СВЦЭМ!$A$39:$A$782,$A104,СВЦЭМ!$B$39:$B$782,B$83)+'СЕТ СН'!$G$14+СВЦЭМ!$D$10+'СЕТ СН'!$G$6-'СЕТ СН'!$G$26</f>
        <v>2158.0206984799997</v>
      </c>
      <c r="C104" s="36">
        <f>SUMIFS(СВЦЭМ!$D$39:$D$782,СВЦЭМ!$A$39:$A$782,$A104,СВЦЭМ!$B$39:$B$782,C$83)+'СЕТ СН'!$G$14+СВЦЭМ!$D$10+'СЕТ СН'!$G$6-'СЕТ СН'!$G$26</f>
        <v>2205.4748164399998</v>
      </c>
      <c r="D104" s="36">
        <f>SUMIFS(СВЦЭМ!$D$39:$D$782,СВЦЭМ!$A$39:$A$782,$A104,СВЦЭМ!$B$39:$B$782,D$83)+'СЕТ СН'!$G$14+СВЦЭМ!$D$10+'СЕТ СН'!$G$6-'СЕТ СН'!$G$26</f>
        <v>2232.7476650399999</v>
      </c>
      <c r="E104" s="36">
        <f>SUMIFS(СВЦЭМ!$D$39:$D$782,СВЦЭМ!$A$39:$A$782,$A104,СВЦЭМ!$B$39:$B$782,E$83)+'СЕТ СН'!$G$14+СВЦЭМ!$D$10+'СЕТ СН'!$G$6-'СЕТ СН'!$G$26</f>
        <v>2239.7845757099999</v>
      </c>
      <c r="F104" s="36">
        <f>SUMIFS(СВЦЭМ!$D$39:$D$782,СВЦЭМ!$A$39:$A$782,$A104,СВЦЭМ!$B$39:$B$782,F$83)+'СЕТ СН'!$G$14+СВЦЭМ!$D$10+'СЕТ СН'!$G$6-'СЕТ СН'!$G$26</f>
        <v>2207.8445061799998</v>
      </c>
      <c r="G104" s="36">
        <f>SUMIFS(СВЦЭМ!$D$39:$D$782,СВЦЭМ!$A$39:$A$782,$A104,СВЦЭМ!$B$39:$B$782,G$83)+'СЕТ СН'!$G$14+СВЦЭМ!$D$10+'СЕТ СН'!$G$6-'СЕТ СН'!$G$26</f>
        <v>2210.0236723600001</v>
      </c>
      <c r="H104" s="36">
        <f>SUMIFS(СВЦЭМ!$D$39:$D$782,СВЦЭМ!$A$39:$A$782,$A104,СВЦЭМ!$B$39:$B$782,H$83)+'СЕТ СН'!$G$14+СВЦЭМ!$D$10+'СЕТ СН'!$G$6-'СЕТ СН'!$G$26</f>
        <v>2149.9225259499999</v>
      </c>
      <c r="I104" s="36">
        <f>SUMIFS(СВЦЭМ!$D$39:$D$782,СВЦЭМ!$A$39:$A$782,$A104,СВЦЭМ!$B$39:$B$782,I$83)+'СЕТ СН'!$G$14+СВЦЭМ!$D$10+'СЕТ СН'!$G$6-'СЕТ СН'!$G$26</f>
        <v>2088.1116938599998</v>
      </c>
      <c r="J104" s="36">
        <f>SUMIFS(СВЦЭМ!$D$39:$D$782,СВЦЭМ!$A$39:$A$782,$A104,СВЦЭМ!$B$39:$B$782,J$83)+'СЕТ СН'!$G$14+СВЦЭМ!$D$10+'СЕТ СН'!$G$6-'СЕТ СН'!$G$26</f>
        <v>2086.61078873</v>
      </c>
      <c r="K104" s="36">
        <f>SUMIFS(СВЦЭМ!$D$39:$D$782,СВЦЭМ!$A$39:$A$782,$A104,СВЦЭМ!$B$39:$B$782,K$83)+'СЕТ СН'!$G$14+СВЦЭМ!$D$10+'СЕТ СН'!$G$6-'СЕТ СН'!$G$26</f>
        <v>2071.1166415500002</v>
      </c>
      <c r="L104" s="36">
        <f>SUMIFS(СВЦЭМ!$D$39:$D$782,СВЦЭМ!$A$39:$A$782,$A104,СВЦЭМ!$B$39:$B$782,L$83)+'СЕТ СН'!$G$14+СВЦЭМ!$D$10+'СЕТ СН'!$G$6-'СЕТ СН'!$G$26</f>
        <v>2079.6511453799999</v>
      </c>
      <c r="M104" s="36">
        <f>SUMIFS(СВЦЭМ!$D$39:$D$782,СВЦЭМ!$A$39:$A$782,$A104,СВЦЭМ!$B$39:$B$782,M$83)+'СЕТ СН'!$G$14+СВЦЭМ!$D$10+'СЕТ СН'!$G$6-'СЕТ СН'!$G$26</f>
        <v>2120.6808977299997</v>
      </c>
      <c r="N104" s="36">
        <f>SUMIFS(СВЦЭМ!$D$39:$D$782,СВЦЭМ!$A$39:$A$782,$A104,СВЦЭМ!$B$39:$B$782,N$83)+'СЕТ СН'!$G$14+СВЦЭМ!$D$10+'СЕТ СН'!$G$6-'СЕТ СН'!$G$26</f>
        <v>2153.84075519</v>
      </c>
      <c r="O104" s="36">
        <f>SUMIFS(СВЦЭМ!$D$39:$D$782,СВЦЭМ!$A$39:$A$782,$A104,СВЦЭМ!$B$39:$B$782,O$83)+'СЕТ СН'!$G$14+СВЦЭМ!$D$10+'СЕТ СН'!$G$6-'СЕТ СН'!$G$26</f>
        <v>2196.4236462899999</v>
      </c>
      <c r="P104" s="36">
        <f>SUMIFS(СВЦЭМ!$D$39:$D$782,СВЦЭМ!$A$39:$A$782,$A104,СВЦЭМ!$B$39:$B$782,P$83)+'СЕТ СН'!$G$14+СВЦЭМ!$D$10+'СЕТ СН'!$G$6-'СЕТ СН'!$G$26</f>
        <v>2212.87910259</v>
      </c>
      <c r="Q104" s="36">
        <f>SUMIFS(СВЦЭМ!$D$39:$D$782,СВЦЭМ!$A$39:$A$782,$A104,СВЦЭМ!$B$39:$B$782,Q$83)+'СЕТ СН'!$G$14+СВЦЭМ!$D$10+'СЕТ СН'!$G$6-'СЕТ СН'!$G$26</f>
        <v>2216.4726913599998</v>
      </c>
      <c r="R104" s="36">
        <f>SUMIFS(СВЦЭМ!$D$39:$D$782,СВЦЭМ!$A$39:$A$782,$A104,СВЦЭМ!$B$39:$B$782,R$83)+'СЕТ СН'!$G$14+СВЦЭМ!$D$10+'СЕТ СН'!$G$6-'СЕТ СН'!$G$26</f>
        <v>2209.92954594</v>
      </c>
      <c r="S104" s="36">
        <f>SUMIFS(СВЦЭМ!$D$39:$D$782,СВЦЭМ!$A$39:$A$782,$A104,СВЦЭМ!$B$39:$B$782,S$83)+'СЕТ СН'!$G$14+СВЦЭМ!$D$10+'СЕТ СН'!$G$6-'СЕТ СН'!$G$26</f>
        <v>2190.99297342</v>
      </c>
      <c r="T104" s="36">
        <f>SUMIFS(СВЦЭМ!$D$39:$D$782,СВЦЭМ!$A$39:$A$782,$A104,СВЦЭМ!$B$39:$B$782,T$83)+'СЕТ СН'!$G$14+СВЦЭМ!$D$10+'СЕТ СН'!$G$6-'СЕТ СН'!$G$26</f>
        <v>2163.5723036199997</v>
      </c>
      <c r="U104" s="36">
        <f>SUMIFS(СВЦЭМ!$D$39:$D$782,СВЦЭМ!$A$39:$A$782,$A104,СВЦЭМ!$B$39:$B$782,U$83)+'СЕТ СН'!$G$14+СВЦЭМ!$D$10+'СЕТ СН'!$G$6-'СЕТ СН'!$G$26</f>
        <v>2133.4371190399997</v>
      </c>
      <c r="V104" s="36">
        <f>SUMIFS(СВЦЭМ!$D$39:$D$782,СВЦЭМ!$A$39:$A$782,$A104,СВЦЭМ!$B$39:$B$782,V$83)+'СЕТ СН'!$G$14+СВЦЭМ!$D$10+'СЕТ СН'!$G$6-'СЕТ СН'!$G$26</f>
        <v>2118.38739446</v>
      </c>
      <c r="W104" s="36">
        <f>SUMIFS(СВЦЭМ!$D$39:$D$782,СВЦЭМ!$A$39:$A$782,$A104,СВЦЭМ!$B$39:$B$782,W$83)+'СЕТ СН'!$G$14+СВЦЭМ!$D$10+'СЕТ СН'!$G$6-'СЕТ СН'!$G$26</f>
        <v>2124.5718332400002</v>
      </c>
      <c r="X104" s="36">
        <f>SUMIFS(СВЦЭМ!$D$39:$D$782,СВЦЭМ!$A$39:$A$782,$A104,СВЦЭМ!$B$39:$B$782,X$83)+'СЕТ СН'!$G$14+СВЦЭМ!$D$10+'СЕТ СН'!$G$6-'СЕТ СН'!$G$26</f>
        <v>2156.14367924</v>
      </c>
      <c r="Y104" s="36">
        <f>SUMIFS(СВЦЭМ!$D$39:$D$782,СВЦЭМ!$A$39:$A$782,$A104,СВЦЭМ!$B$39:$B$782,Y$83)+'СЕТ СН'!$G$14+СВЦЭМ!$D$10+'СЕТ СН'!$G$6-'СЕТ СН'!$G$26</f>
        <v>2189.7074765900002</v>
      </c>
    </row>
    <row r="105" spans="1:25" ht="15.75" x14ac:dyDescent="0.2">
      <c r="A105" s="35">
        <f t="shared" si="2"/>
        <v>45007</v>
      </c>
      <c r="B105" s="36">
        <f>SUMIFS(СВЦЭМ!$D$39:$D$782,СВЦЭМ!$A$39:$A$782,$A105,СВЦЭМ!$B$39:$B$782,B$83)+'СЕТ СН'!$G$14+СВЦЭМ!$D$10+'СЕТ СН'!$G$6-'СЕТ СН'!$G$26</f>
        <v>2300.9211089099999</v>
      </c>
      <c r="C105" s="36">
        <f>SUMIFS(СВЦЭМ!$D$39:$D$782,СВЦЭМ!$A$39:$A$782,$A105,СВЦЭМ!$B$39:$B$782,C$83)+'СЕТ СН'!$G$14+СВЦЭМ!$D$10+'СЕТ СН'!$G$6-'СЕТ СН'!$G$26</f>
        <v>2349.9851840400001</v>
      </c>
      <c r="D105" s="36">
        <f>SUMIFS(СВЦЭМ!$D$39:$D$782,СВЦЭМ!$A$39:$A$782,$A105,СВЦЭМ!$B$39:$B$782,D$83)+'СЕТ СН'!$G$14+СВЦЭМ!$D$10+'СЕТ СН'!$G$6-'СЕТ СН'!$G$26</f>
        <v>2428.7204843100003</v>
      </c>
      <c r="E105" s="36">
        <f>SUMIFS(СВЦЭМ!$D$39:$D$782,СВЦЭМ!$A$39:$A$782,$A105,СВЦЭМ!$B$39:$B$782,E$83)+'СЕТ СН'!$G$14+СВЦЭМ!$D$10+'СЕТ СН'!$G$6-'СЕТ СН'!$G$26</f>
        <v>2441.2357107000003</v>
      </c>
      <c r="F105" s="36">
        <f>SUMIFS(СВЦЭМ!$D$39:$D$782,СВЦЭМ!$A$39:$A$782,$A105,СВЦЭМ!$B$39:$B$782,F$83)+'СЕТ СН'!$G$14+СВЦЭМ!$D$10+'СЕТ СН'!$G$6-'СЕТ СН'!$G$26</f>
        <v>2452.2968738300001</v>
      </c>
      <c r="G105" s="36">
        <f>SUMIFS(СВЦЭМ!$D$39:$D$782,СВЦЭМ!$A$39:$A$782,$A105,СВЦЭМ!$B$39:$B$782,G$83)+'СЕТ СН'!$G$14+СВЦЭМ!$D$10+'СЕТ СН'!$G$6-'СЕТ СН'!$G$26</f>
        <v>2416.5690098999999</v>
      </c>
      <c r="H105" s="36">
        <f>SUMIFS(СВЦЭМ!$D$39:$D$782,СВЦЭМ!$A$39:$A$782,$A105,СВЦЭМ!$B$39:$B$782,H$83)+'СЕТ СН'!$G$14+СВЦЭМ!$D$10+'СЕТ СН'!$G$6-'СЕТ СН'!$G$26</f>
        <v>2356.85286322</v>
      </c>
      <c r="I105" s="36">
        <f>SUMIFS(СВЦЭМ!$D$39:$D$782,СВЦЭМ!$A$39:$A$782,$A105,СВЦЭМ!$B$39:$B$782,I$83)+'СЕТ СН'!$G$14+СВЦЭМ!$D$10+'СЕТ СН'!$G$6-'СЕТ СН'!$G$26</f>
        <v>2304.1898928199998</v>
      </c>
      <c r="J105" s="36">
        <f>SUMIFS(СВЦЭМ!$D$39:$D$782,СВЦЭМ!$A$39:$A$782,$A105,СВЦЭМ!$B$39:$B$782,J$83)+'СЕТ СН'!$G$14+СВЦЭМ!$D$10+'СЕТ СН'!$G$6-'СЕТ СН'!$G$26</f>
        <v>2294.2404799400001</v>
      </c>
      <c r="K105" s="36">
        <f>SUMIFS(СВЦЭМ!$D$39:$D$782,СВЦЭМ!$A$39:$A$782,$A105,СВЦЭМ!$B$39:$B$782,K$83)+'СЕТ СН'!$G$14+СВЦЭМ!$D$10+'СЕТ СН'!$G$6-'СЕТ СН'!$G$26</f>
        <v>2271.5580887800002</v>
      </c>
      <c r="L105" s="36">
        <f>SUMIFS(СВЦЭМ!$D$39:$D$782,СВЦЭМ!$A$39:$A$782,$A105,СВЦЭМ!$B$39:$B$782,L$83)+'СЕТ СН'!$G$14+СВЦЭМ!$D$10+'СЕТ СН'!$G$6-'СЕТ СН'!$G$26</f>
        <v>2273.91339479</v>
      </c>
      <c r="M105" s="36">
        <f>SUMIFS(СВЦЭМ!$D$39:$D$782,СВЦЭМ!$A$39:$A$782,$A105,СВЦЭМ!$B$39:$B$782,M$83)+'СЕТ СН'!$G$14+СВЦЭМ!$D$10+'СЕТ СН'!$G$6-'СЕТ СН'!$G$26</f>
        <v>2247.1201221199999</v>
      </c>
      <c r="N105" s="36">
        <f>SUMIFS(СВЦЭМ!$D$39:$D$782,СВЦЭМ!$A$39:$A$782,$A105,СВЦЭМ!$B$39:$B$782,N$83)+'СЕТ СН'!$G$14+СВЦЭМ!$D$10+'СЕТ СН'!$G$6-'СЕТ СН'!$G$26</f>
        <v>2355.7211814699999</v>
      </c>
      <c r="O105" s="36">
        <f>SUMIFS(СВЦЭМ!$D$39:$D$782,СВЦЭМ!$A$39:$A$782,$A105,СВЦЭМ!$B$39:$B$782,O$83)+'СЕТ СН'!$G$14+СВЦЭМ!$D$10+'СЕТ СН'!$G$6-'СЕТ СН'!$G$26</f>
        <v>2363.50812189</v>
      </c>
      <c r="P105" s="36">
        <f>SUMIFS(СВЦЭМ!$D$39:$D$782,СВЦЭМ!$A$39:$A$782,$A105,СВЦЭМ!$B$39:$B$782,P$83)+'СЕТ СН'!$G$14+СВЦЭМ!$D$10+'СЕТ СН'!$G$6-'СЕТ СН'!$G$26</f>
        <v>2366.3935331500002</v>
      </c>
      <c r="Q105" s="36">
        <f>SUMIFS(СВЦЭМ!$D$39:$D$782,СВЦЭМ!$A$39:$A$782,$A105,СВЦЭМ!$B$39:$B$782,Q$83)+'СЕТ СН'!$G$14+СВЦЭМ!$D$10+'СЕТ СН'!$G$6-'СЕТ СН'!$G$26</f>
        <v>2367.0333946400001</v>
      </c>
      <c r="R105" s="36">
        <f>SUMIFS(СВЦЭМ!$D$39:$D$782,СВЦЭМ!$A$39:$A$782,$A105,СВЦЭМ!$B$39:$B$782,R$83)+'СЕТ СН'!$G$14+СВЦЭМ!$D$10+'СЕТ СН'!$G$6-'СЕТ СН'!$G$26</f>
        <v>2337.2464748100001</v>
      </c>
      <c r="S105" s="36">
        <f>SUMIFS(СВЦЭМ!$D$39:$D$782,СВЦЭМ!$A$39:$A$782,$A105,СВЦЭМ!$B$39:$B$782,S$83)+'СЕТ СН'!$G$14+СВЦЭМ!$D$10+'СЕТ СН'!$G$6-'СЕТ СН'!$G$26</f>
        <v>2312.9932923400002</v>
      </c>
      <c r="T105" s="36">
        <f>SUMIFS(СВЦЭМ!$D$39:$D$782,СВЦЭМ!$A$39:$A$782,$A105,СВЦЭМ!$B$39:$B$782,T$83)+'СЕТ СН'!$G$14+СВЦЭМ!$D$10+'СЕТ СН'!$G$6-'СЕТ СН'!$G$26</f>
        <v>2314.2726506399999</v>
      </c>
      <c r="U105" s="36">
        <f>SUMIFS(СВЦЭМ!$D$39:$D$782,СВЦЭМ!$A$39:$A$782,$A105,СВЦЭМ!$B$39:$B$782,U$83)+'СЕТ СН'!$G$14+СВЦЭМ!$D$10+'СЕТ СН'!$G$6-'СЕТ СН'!$G$26</f>
        <v>2270.7579317700001</v>
      </c>
      <c r="V105" s="36">
        <f>SUMIFS(СВЦЭМ!$D$39:$D$782,СВЦЭМ!$A$39:$A$782,$A105,СВЦЭМ!$B$39:$B$782,V$83)+'СЕТ СН'!$G$14+СВЦЭМ!$D$10+'СЕТ СН'!$G$6-'СЕТ СН'!$G$26</f>
        <v>2238.1275874899998</v>
      </c>
      <c r="W105" s="36">
        <f>SUMIFS(СВЦЭМ!$D$39:$D$782,СВЦЭМ!$A$39:$A$782,$A105,СВЦЭМ!$B$39:$B$782,W$83)+'СЕТ СН'!$G$14+СВЦЭМ!$D$10+'СЕТ СН'!$G$6-'СЕТ СН'!$G$26</f>
        <v>2236.4121356199998</v>
      </c>
      <c r="X105" s="36">
        <f>SUMIFS(СВЦЭМ!$D$39:$D$782,СВЦЭМ!$A$39:$A$782,$A105,СВЦЭМ!$B$39:$B$782,X$83)+'СЕТ СН'!$G$14+СВЦЭМ!$D$10+'СЕТ СН'!$G$6-'СЕТ СН'!$G$26</f>
        <v>2245.9059751</v>
      </c>
      <c r="Y105" s="36">
        <f>SUMIFS(СВЦЭМ!$D$39:$D$782,СВЦЭМ!$A$39:$A$782,$A105,СВЦЭМ!$B$39:$B$782,Y$83)+'СЕТ СН'!$G$14+СВЦЭМ!$D$10+'СЕТ СН'!$G$6-'СЕТ СН'!$G$26</f>
        <v>2296.1551887599999</v>
      </c>
    </row>
    <row r="106" spans="1:25" ht="15.75" x14ac:dyDescent="0.2">
      <c r="A106" s="35">
        <f t="shared" si="2"/>
        <v>45008</v>
      </c>
      <c r="B106" s="36">
        <f>SUMIFS(СВЦЭМ!$D$39:$D$782,СВЦЭМ!$A$39:$A$782,$A106,СВЦЭМ!$B$39:$B$782,B$83)+'СЕТ СН'!$G$14+СВЦЭМ!$D$10+'СЕТ СН'!$G$6-'СЕТ СН'!$G$26</f>
        <v>2366.6376344400001</v>
      </c>
      <c r="C106" s="36">
        <f>SUMIFS(СВЦЭМ!$D$39:$D$782,СВЦЭМ!$A$39:$A$782,$A106,СВЦЭМ!$B$39:$B$782,C$83)+'СЕТ СН'!$G$14+СВЦЭМ!$D$10+'СЕТ СН'!$G$6-'СЕТ СН'!$G$26</f>
        <v>2437.1897901000002</v>
      </c>
      <c r="D106" s="36">
        <f>SUMIFS(СВЦЭМ!$D$39:$D$782,СВЦЭМ!$A$39:$A$782,$A106,СВЦЭМ!$B$39:$B$782,D$83)+'СЕТ СН'!$G$14+СВЦЭМ!$D$10+'СЕТ СН'!$G$6-'СЕТ СН'!$G$26</f>
        <v>2470.3156563299999</v>
      </c>
      <c r="E106" s="36">
        <f>SUMIFS(СВЦЭМ!$D$39:$D$782,СВЦЭМ!$A$39:$A$782,$A106,СВЦЭМ!$B$39:$B$782,E$83)+'СЕТ СН'!$G$14+СВЦЭМ!$D$10+'СЕТ СН'!$G$6-'СЕТ СН'!$G$26</f>
        <v>2490.9279867200003</v>
      </c>
      <c r="F106" s="36">
        <f>SUMIFS(СВЦЭМ!$D$39:$D$782,СВЦЭМ!$A$39:$A$782,$A106,СВЦЭМ!$B$39:$B$782,F$83)+'СЕТ СН'!$G$14+СВЦЭМ!$D$10+'СЕТ СН'!$G$6-'СЕТ СН'!$G$26</f>
        <v>2487.3565318400001</v>
      </c>
      <c r="G106" s="36">
        <f>SUMIFS(СВЦЭМ!$D$39:$D$782,СВЦЭМ!$A$39:$A$782,$A106,СВЦЭМ!$B$39:$B$782,G$83)+'СЕТ СН'!$G$14+СВЦЭМ!$D$10+'СЕТ СН'!$G$6-'СЕТ СН'!$G$26</f>
        <v>2417.54160224</v>
      </c>
      <c r="H106" s="36">
        <f>SUMIFS(СВЦЭМ!$D$39:$D$782,СВЦЭМ!$A$39:$A$782,$A106,СВЦЭМ!$B$39:$B$782,H$83)+'СЕТ СН'!$G$14+СВЦЭМ!$D$10+'СЕТ СН'!$G$6-'СЕТ СН'!$G$26</f>
        <v>2382.9697582700001</v>
      </c>
      <c r="I106" s="36">
        <f>SUMIFS(СВЦЭМ!$D$39:$D$782,СВЦЭМ!$A$39:$A$782,$A106,СВЦЭМ!$B$39:$B$782,I$83)+'СЕТ СН'!$G$14+СВЦЭМ!$D$10+'СЕТ СН'!$G$6-'СЕТ СН'!$G$26</f>
        <v>2319.6439181400001</v>
      </c>
      <c r="J106" s="36">
        <f>SUMIFS(СВЦЭМ!$D$39:$D$782,СВЦЭМ!$A$39:$A$782,$A106,СВЦЭМ!$B$39:$B$782,J$83)+'СЕТ СН'!$G$14+СВЦЭМ!$D$10+'СЕТ СН'!$G$6-'СЕТ СН'!$G$26</f>
        <v>2301.5811657899999</v>
      </c>
      <c r="K106" s="36">
        <f>SUMIFS(СВЦЭМ!$D$39:$D$782,СВЦЭМ!$A$39:$A$782,$A106,СВЦЭМ!$B$39:$B$782,K$83)+'СЕТ СН'!$G$14+СВЦЭМ!$D$10+'СЕТ СН'!$G$6-'СЕТ СН'!$G$26</f>
        <v>2278.3010863</v>
      </c>
      <c r="L106" s="36">
        <f>SUMIFS(СВЦЭМ!$D$39:$D$782,СВЦЭМ!$A$39:$A$782,$A106,СВЦЭМ!$B$39:$B$782,L$83)+'СЕТ СН'!$G$14+СВЦЭМ!$D$10+'СЕТ СН'!$G$6-'СЕТ СН'!$G$26</f>
        <v>2241.9644599499998</v>
      </c>
      <c r="M106" s="36">
        <f>SUMIFS(СВЦЭМ!$D$39:$D$782,СВЦЭМ!$A$39:$A$782,$A106,СВЦЭМ!$B$39:$B$782,M$83)+'СЕТ СН'!$G$14+СВЦЭМ!$D$10+'СЕТ СН'!$G$6-'СЕТ СН'!$G$26</f>
        <v>2267.5116549700001</v>
      </c>
      <c r="N106" s="36">
        <f>SUMIFS(СВЦЭМ!$D$39:$D$782,СВЦЭМ!$A$39:$A$782,$A106,СВЦЭМ!$B$39:$B$782,N$83)+'СЕТ СН'!$G$14+СВЦЭМ!$D$10+'СЕТ СН'!$G$6-'СЕТ СН'!$G$26</f>
        <v>2309.40039987</v>
      </c>
      <c r="O106" s="36">
        <f>SUMIFS(СВЦЭМ!$D$39:$D$782,СВЦЭМ!$A$39:$A$782,$A106,СВЦЭМ!$B$39:$B$782,O$83)+'СЕТ СН'!$G$14+СВЦЭМ!$D$10+'СЕТ СН'!$G$6-'СЕТ СН'!$G$26</f>
        <v>2346.4727279399999</v>
      </c>
      <c r="P106" s="36">
        <f>SUMIFS(СВЦЭМ!$D$39:$D$782,СВЦЭМ!$A$39:$A$782,$A106,СВЦЭМ!$B$39:$B$782,P$83)+'СЕТ СН'!$G$14+СВЦЭМ!$D$10+'СЕТ СН'!$G$6-'СЕТ СН'!$G$26</f>
        <v>2389.0215123900002</v>
      </c>
      <c r="Q106" s="36">
        <f>SUMIFS(СВЦЭМ!$D$39:$D$782,СВЦЭМ!$A$39:$A$782,$A106,СВЦЭМ!$B$39:$B$782,Q$83)+'СЕТ СН'!$G$14+СВЦЭМ!$D$10+'СЕТ СН'!$G$6-'СЕТ СН'!$G$26</f>
        <v>2387.6411250000001</v>
      </c>
      <c r="R106" s="36">
        <f>SUMIFS(СВЦЭМ!$D$39:$D$782,СВЦЭМ!$A$39:$A$782,$A106,СВЦЭМ!$B$39:$B$782,R$83)+'СЕТ СН'!$G$14+СВЦЭМ!$D$10+'СЕТ СН'!$G$6-'СЕТ СН'!$G$26</f>
        <v>2348.4822035100001</v>
      </c>
      <c r="S106" s="36">
        <f>SUMIFS(СВЦЭМ!$D$39:$D$782,СВЦЭМ!$A$39:$A$782,$A106,СВЦЭМ!$B$39:$B$782,S$83)+'СЕТ СН'!$G$14+СВЦЭМ!$D$10+'СЕТ СН'!$G$6-'СЕТ СН'!$G$26</f>
        <v>2332.5146362800001</v>
      </c>
      <c r="T106" s="36">
        <f>SUMIFS(СВЦЭМ!$D$39:$D$782,СВЦЭМ!$A$39:$A$782,$A106,СВЦЭМ!$B$39:$B$782,T$83)+'СЕТ СН'!$G$14+СВЦЭМ!$D$10+'СЕТ СН'!$G$6-'СЕТ СН'!$G$26</f>
        <v>2297.80068007</v>
      </c>
      <c r="U106" s="36">
        <f>SUMIFS(СВЦЭМ!$D$39:$D$782,СВЦЭМ!$A$39:$A$782,$A106,СВЦЭМ!$B$39:$B$782,U$83)+'СЕТ СН'!$G$14+СВЦЭМ!$D$10+'СЕТ СН'!$G$6-'СЕТ СН'!$G$26</f>
        <v>2253.8452818199999</v>
      </c>
      <c r="V106" s="36">
        <f>SUMIFS(СВЦЭМ!$D$39:$D$782,СВЦЭМ!$A$39:$A$782,$A106,СВЦЭМ!$B$39:$B$782,V$83)+'СЕТ СН'!$G$14+СВЦЭМ!$D$10+'СЕТ СН'!$G$6-'СЕТ СН'!$G$26</f>
        <v>2239.65000181</v>
      </c>
      <c r="W106" s="36">
        <f>SUMIFS(СВЦЭМ!$D$39:$D$782,СВЦЭМ!$A$39:$A$782,$A106,СВЦЭМ!$B$39:$B$782,W$83)+'СЕТ СН'!$G$14+СВЦЭМ!$D$10+'СЕТ СН'!$G$6-'СЕТ СН'!$G$26</f>
        <v>2276.1178084799999</v>
      </c>
      <c r="X106" s="36">
        <f>SUMIFS(СВЦЭМ!$D$39:$D$782,СВЦЭМ!$A$39:$A$782,$A106,СВЦЭМ!$B$39:$B$782,X$83)+'СЕТ СН'!$G$14+СВЦЭМ!$D$10+'СЕТ СН'!$G$6-'СЕТ СН'!$G$26</f>
        <v>2313.5980150199998</v>
      </c>
      <c r="Y106" s="36">
        <f>SUMIFS(СВЦЭМ!$D$39:$D$782,СВЦЭМ!$A$39:$A$782,$A106,СВЦЭМ!$B$39:$B$782,Y$83)+'СЕТ СН'!$G$14+СВЦЭМ!$D$10+'СЕТ СН'!$G$6-'СЕТ СН'!$G$26</f>
        <v>2345.6536966499998</v>
      </c>
    </row>
    <row r="107" spans="1:25" ht="15.75" x14ac:dyDescent="0.2">
      <c r="A107" s="35">
        <f t="shared" si="2"/>
        <v>45009</v>
      </c>
      <c r="B107" s="36">
        <f>SUMIFS(СВЦЭМ!$D$39:$D$782,СВЦЭМ!$A$39:$A$782,$A107,СВЦЭМ!$B$39:$B$782,B$83)+'СЕТ СН'!$G$14+СВЦЭМ!$D$10+'СЕТ СН'!$G$6-'СЕТ СН'!$G$26</f>
        <v>2440.41948482</v>
      </c>
      <c r="C107" s="36">
        <f>SUMIFS(СВЦЭМ!$D$39:$D$782,СВЦЭМ!$A$39:$A$782,$A107,СВЦЭМ!$B$39:$B$782,C$83)+'СЕТ СН'!$G$14+СВЦЭМ!$D$10+'СЕТ СН'!$G$6-'СЕТ СН'!$G$26</f>
        <v>2521.2256197800002</v>
      </c>
      <c r="D107" s="36">
        <f>SUMIFS(СВЦЭМ!$D$39:$D$782,СВЦЭМ!$A$39:$A$782,$A107,СВЦЭМ!$B$39:$B$782,D$83)+'СЕТ СН'!$G$14+СВЦЭМ!$D$10+'СЕТ СН'!$G$6-'СЕТ СН'!$G$26</f>
        <v>2511.25489694</v>
      </c>
      <c r="E107" s="36">
        <f>SUMIFS(СВЦЭМ!$D$39:$D$782,СВЦЭМ!$A$39:$A$782,$A107,СВЦЭМ!$B$39:$B$782,E$83)+'СЕТ СН'!$G$14+СВЦЭМ!$D$10+'СЕТ СН'!$G$6-'СЕТ СН'!$G$26</f>
        <v>2513.09512086</v>
      </c>
      <c r="F107" s="36">
        <f>SUMIFS(СВЦЭМ!$D$39:$D$782,СВЦЭМ!$A$39:$A$782,$A107,СВЦЭМ!$B$39:$B$782,F$83)+'СЕТ СН'!$G$14+СВЦЭМ!$D$10+'СЕТ СН'!$G$6-'СЕТ СН'!$G$26</f>
        <v>2512.7366849999999</v>
      </c>
      <c r="G107" s="36">
        <f>SUMIFS(СВЦЭМ!$D$39:$D$782,СВЦЭМ!$A$39:$A$782,$A107,СВЦЭМ!$B$39:$B$782,G$83)+'СЕТ СН'!$G$14+СВЦЭМ!$D$10+'СЕТ СН'!$G$6-'СЕТ СН'!$G$26</f>
        <v>2510.5435028800002</v>
      </c>
      <c r="H107" s="36">
        <f>SUMIFS(СВЦЭМ!$D$39:$D$782,СВЦЭМ!$A$39:$A$782,$A107,СВЦЭМ!$B$39:$B$782,H$83)+'СЕТ СН'!$G$14+СВЦЭМ!$D$10+'СЕТ СН'!$G$6-'СЕТ СН'!$G$26</f>
        <v>2490.8832157299998</v>
      </c>
      <c r="I107" s="36">
        <f>SUMIFS(СВЦЭМ!$D$39:$D$782,СВЦЭМ!$A$39:$A$782,$A107,СВЦЭМ!$B$39:$B$782,I$83)+'СЕТ СН'!$G$14+СВЦЭМ!$D$10+'СЕТ СН'!$G$6-'СЕТ СН'!$G$26</f>
        <v>2411.23417883</v>
      </c>
      <c r="J107" s="36">
        <f>SUMIFS(СВЦЭМ!$D$39:$D$782,СВЦЭМ!$A$39:$A$782,$A107,СВЦЭМ!$B$39:$B$782,J$83)+'СЕТ СН'!$G$14+СВЦЭМ!$D$10+'СЕТ СН'!$G$6-'СЕТ СН'!$G$26</f>
        <v>2403.7952913700001</v>
      </c>
      <c r="K107" s="36">
        <f>SUMIFS(СВЦЭМ!$D$39:$D$782,СВЦЭМ!$A$39:$A$782,$A107,СВЦЭМ!$B$39:$B$782,K$83)+'СЕТ СН'!$G$14+СВЦЭМ!$D$10+'СЕТ СН'!$G$6-'СЕТ СН'!$G$26</f>
        <v>2373.5308849200001</v>
      </c>
      <c r="L107" s="36">
        <f>SUMIFS(СВЦЭМ!$D$39:$D$782,СВЦЭМ!$A$39:$A$782,$A107,СВЦЭМ!$B$39:$B$782,L$83)+'СЕТ СН'!$G$14+СВЦЭМ!$D$10+'СЕТ СН'!$G$6-'СЕТ СН'!$G$26</f>
        <v>2315.00737841</v>
      </c>
      <c r="M107" s="36">
        <f>SUMIFS(СВЦЭМ!$D$39:$D$782,СВЦЭМ!$A$39:$A$782,$A107,СВЦЭМ!$B$39:$B$782,M$83)+'СЕТ СН'!$G$14+СВЦЭМ!$D$10+'СЕТ СН'!$G$6-'СЕТ СН'!$G$26</f>
        <v>2312.5718600300002</v>
      </c>
      <c r="N107" s="36">
        <f>SUMIFS(СВЦЭМ!$D$39:$D$782,СВЦЭМ!$A$39:$A$782,$A107,СВЦЭМ!$B$39:$B$782,N$83)+'СЕТ СН'!$G$14+СВЦЭМ!$D$10+'СЕТ СН'!$G$6-'СЕТ СН'!$G$26</f>
        <v>2321.0197228100001</v>
      </c>
      <c r="O107" s="36">
        <f>SUMIFS(СВЦЭМ!$D$39:$D$782,СВЦЭМ!$A$39:$A$782,$A107,СВЦЭМ!$B$39:$B$782,O$83)+'СЕТ СН'!$G$14+СВЦЭМ!$D$10+'СЕТ СН'!$G$6-'СЕТ СН'!$G$26</f>
        <v>2328.38560211</v>
      </c>
      <c r="P107" s="36">
        <f>SUMIFS(СВЦЭМ!$D$39:$D$782,СВЦЭМ!$A$39:$A$782,$A107,СВЦЭМ!$B$39:$B$782,P$83)+'СЕТ СН'!$G$14+СВЦЭМ!$D$10+'СЕТ СН'!$G$6-'СЕТ СН'!$G$26</f>
        <v>2338.174332</v>
      </c>
      <c r="Q107" s="36">
        <f>SUMIFS(СВЦЭМ!$D$39:$D$782,СВЦЭМ!$A$39:$A$782,$A107,СВЦЭМ!$B$39:$B$782,Q$83)+'СЕТ СН'!$G$14+СВЦЭМ!$D$10+'СЕТ СН'!$G$6-'СЕТ СН'!$G$26</f>
        <v>2333.4699753999998</v>
      </c>
      <c r="R107" s="36">
        <f>SUMIFS(СВЦЭМ!$D$39:$D$782,СВЦЭМ!$A$39:$A$782,$A107,СВЦЭМ!$B$39:$B$782,R$83)+'СЕТ СН'!$G$14+СВЦЭМ!$D$10+'СЕТ СН'!$G$6-'СЕТ СН'!$G$26</f>
        <v>2335.0938345599998</v>
      </c>
      <c r="S107" s="36">
        <f>SUMIFS(СВЦЭМ!$D$39:$D$782,СВЦЭМ!$A$39:$A$782,$A107,СВЦЭМ!$B$39:$B$782,S$83)+'СЕТ СН'!$G$14+СВЦЭМ!$D$10+'СЕТ СН'!$G$6-'СЕТ СН'!$G$26</f>
        <v>2288.4393838699998</v>
      </c>
      <c r="T107" s="36">
        <f>SUMIFS(СВЦЭМ!$D$39:$D$782,СВЦЭМ!$A$39:$A$782,$A107,СВЦЭМ!$B$39:$B$782,T$83)+'СЕТ СН'!$G$14+СВЦЭМ!$D$10+'СЕТ СН'!$G$6-'СЕТ СН'!$G$26</f>
        <v>2278.94684856</v>
      </c>
      <c r="U107" s="36">
        <f>SUMIFS(СВЦЭМ!$D$39:$D$782,СВЦЭМ!$A$39:$A$782,$A107,СВЦЭМ!$B$39:$B$782,U$83)+'СЕТ СН'!$G$14+СВЦЭМ!$D$10+'СЕТ СН'!$G$6-'СЕТ СН'!$G$26</f>
        <v>2265.31616265</v>
      </c>
      <c r="V107" s="36">
        <f>SUMIFS(СВЦЭМ!$D$39:$D$782,СВЦЭМ!$A$39:$A$782,$A107,СВЦЭМ!$B$39:$B$782,V$83)+'СЕТ СН'!$G$14+СВЦЭМ!$D$10+'СЕТ СН'!$G$6-'СЕТ СН'!$G$26</f>
        <v>2278.55373289</v>
      </c>
      <c r="W107" s="36">
        <f>SUMIFS(СВЦЭМ!$D$39:$D$782,СВЦЭМ!$A$39:$A$782,$A107,СВЦЭМ!$B$39:$B$782,W$83)+'СЕТ СН'!$G$14+СВЦЭМ!$D$10+'СЕТ СН'!$G$6-'СЕТ СН'!$G$26</f>
        <v>2280.0433064499998</v>
      </c>
      <c r="X107" s="36">
        <f>SUMIFS(СВЦЭМ!$D$39:$D$782,СВЦЭМ!$A$39:$A$782,$A107,СВЦЭМ!$B$39:$B$782,X$83)+'СЕТ СН'!$G$14+СВЦЭМ!$D$10+'СЕТ СН'!$G$6-'СЕТ СН'!$G$26</f>
        <v>2336.6801580599999</v>
      </c>
      <c r="Y107" s="36">
        <f>SUMIFS(СВЦЭМ!$D$39:$D$782,СВЦЭМ!$A$39:$A$782,$A107,СВЦЭМ!$B$39:$B$782,Y$83)+'СЕТ СН'!$G$14+СВЦЭМ!$D$10+'СЕТ СН'!$G$6-'СЕТ СН'!$G$26</f>
        <v>2309.34138777</v>
      </c>
    </row>
    <row r="108" spans="1:25" ht="15.75" x14ac:dyDescent="0.2">
      <c r="A108" s="35">
        <f t="shared" si="2"/>
        <v>45010</v>
      </c>
      <c r="B108" s="36">
        <f>SUMIFS(СВЦЭМ!$D$39:$D$782,СВЦЭМ!$A$39:$A$782,$A108,СВЦЭМ!$B$39:$B$782,B$83)+'СЕТ СН'!$G$14+СВЦЭМ!$D$10+'СЕТ СН'!$G$6-'СЕТ СН'!$G$26</f>
        <v>2307.1498735</v>
      </c>
      <c r="C108" s="36">
        <f>SUMIFS(СВЦЭМ!$D$39:$D$782,СВЦЭМ!$A$39:$A$782,$A108,СВЦЭМ!$B$39:$B$782,C$83)+'СЕТ СН'!$G$14+СВЦЭМ!$D$10+'СЕТ СН'!$G$6-'СЕТ СН'!$G$26</f>
        <v>2353.5202053100002</v>
      </c>
      <c r="D108" s="36">
        <f>SUMIFS(СВЦЭМ!$D$39:$D$782,СВЦЭМ!$A$39:$A$782,$A108,СВЦЭМ!$B$39:$B$782,D$83)+'СЕТ СН'!$G$14+СВЦЭМ!$D$10+'СЕТ СН'!$G$6-'СЕТ СН'!$G$26</f>
        <v>2381.1511130399999</v>
      </c>
      <c r="E108" s="36">
        <f>SUMIFS(СВЦЭМ!$D$39:$D$782,СВЦЭМ!$A$39:$A$782,$A108,СВЦЭМ!$B$39:$B$782,E$83)+'СЕТ СН'!$G$14+СВЦЭМ!$D$10+'СЕТ СН'!$G$6-'СЕТ СН'!$G$26</f>
        <v>2387.2392269699999</v>
      </c>
      <c r="F108" s="36">
        <f>SUMIFS(СВЦЭМ!$D$39:$D$782,СВЦЭМ!$A$39:$A$782,$A108,СВЦЭМ!$B$39:$B$782,F$83)+'СЕТ СН'!$G$14+СВЦЭМ!$D$10+'СЕТ СН'!$G$6-'СЕТ СН'!$G$26</f>
        <v>2381.60183379</v>
      </c>
      <c r="G108" s="36">
        <f>SUMIFS(СВЦЭМ!$D$39:$D$782,СВЦЭМ!$A$39:$A$782,$A108,СВЦЭМ!$B$39:$B$782,G$83)+'СЕТ СН'!$G$14+СВЦЭМ!$D$10+'СЕТ СН'!$G$6-'СЕТ СН'!$G$26</f>
        <v>2387.5669955099997</v>
      </c>
      <c r="H108" s="36">
        <f>SUMIFS(СВЦЭМ!$D$39:$D$782,СВЦЭМ!$A$39:$A$782,$A108,СВЦЭМ!$B$39:$B$782,H$83)+'СЕТ СН'!$G$14+СВЦЭМ!$D$10+'СЕТ СН'!$G$6-'СЕТ СН'!$G$26</f>
        <v>2368.5799713799997</v>
      </c>
      <c r="I108" s="36">
        <f>SUMIFS(СВЦЭМ!$D$39:$D$782,СВЦЭМ!$A$39:$A$782,$A108,СВЦЭМ!$B$39:$B$782,I$83)+'СЕТ СН'!$G$14+СВЦЭМ!$D$10+'СЕТ СН'!$G$6-'СЕТ СН'!$G$26</f>
        <v>2299.9292167899998</v>
      </c>
      <c r="J108" s="36">
        <f>SUMIFS(СВЦЭМ!$D$39:$D$782,СВЦЭМ!$A$39:$A$782,$A108,СВЦЭМ!$B$39:$B$782,J$83)+'СЕТ СН'!$G$14+СВЦЭМ!$D$10+'СЕТ СН'!$G$6-'СЕТ СН'!$G$26</f>
        <v>2226.3007755200001</v>
      </c>
      <c r="K108" s="36">
        <f>SUMIFS(СВЦЭМ!$D$39:$D$782,СВЦЭМ!$A$39:$A$782,$A108,СВЦЭМ!$B$39:$B$782,K$83)+'СЕТ СН'!$G$14+СВЦЭМ!$D$10+'СЕТ СН'!$G$6-'СЕТ СН'!$G$26</f>
        <v>2155.58813083</v>
      </c>
      <c r="L108" s="36">
        <f>SUMIFS(СВЦЭМ!$D$39:$D$782,СВЦЭМ!$A$39:$A$782,$A108,СВЦЭМ!$B$39:$B$782,L$83)+'СЕТ СН'!$G$14+СВЦЭМ!$D$10+'СЕТ СН'!$G$6-'СЕТ СН'!$G$26</f>
        <v>2130.9587382599998</v>
      </c>
      <c r="M108" s="36">
        <f>SUMIFS(СВЦЭМ!$D$39:$D$782,СВЦЭМ!$A$39:$A$782,$A108,СВЦЭМ!$B$39:$B$782,M$83)+'СЕТ СН'!$G$14+СВЦЭМ!$D$10+'СЕТ СН'!$G$6-'СЕТ СН'!$G$26</f>
        <v>2128.3844036</v>
      </c>
      <c r="N108" s="36">
        <f>SUMIFS(СВЦЭМ!$D$39:$D$782,СВЦЭМ!$A$39:$A$782,$A108,СВЦЭМ!$B$39:$B$782,N$83)+'СЕТ СН'!$G$14+СВЦЭМ!$D$10+'СЕТ СН'!$G$6-'СЕТ СН'!$G$26</f>
        <v>2170.8116347099999</v>
      </c>
      <c r="O108" s="36">
        <f>SUMIFS(СВЦЭМ!$D$39:$D$782,СВЦЭМ!$A$39:$A$782,$A108,СВЦЭМ!$B$39:$B$782,O$83)+'СЕТ СН'!$G$14+СВЦЭМ!$D$10+'СЕТ СН'!$G$6-'СЕТ СН'!$G$26</f>
        <v>2218.4879736299999</v>
      </c>
      <c r="P108" s="36">
        <f>SUMIFS(СВЦЭМ!$D$39:$D$782,СВЦЭМ!$A$39:$A$782,$A108,СВЦЭМ!$B$39:$B$782,P$83)+'СЕТ СН'!$G$14+СВЦЭМ!$D$10+'СЕТ СН'!$G$6-'СЕТ СН'!$G$26</f>
        <v>2241.2323615800001</v>
      </c>
      <c r="Q108" s="36">
        <f>SUMIFS(СВЦЭМ!$D$39:$D$782,СВЦЭМ!$A$39:$A$782,$A108,СВЦЭМ!$B$39:$B$782,Q$83)+'СЕТ СН'!$G$14+СВЦЭМ!$D$10+'СЕТ СН'!$G$6-'СЕТ СН'!$G$26</f>
        <v>2259.8605779300001</v>
      </c>
      <c r="R108" s="36">
        <f>SUMIFS(СВЦЭМ!$D$39:$D$782,СВЦЭМ!$A$39:$A$782,$A108,СВЦЭМ!$B$39:$B$782,R$83)+'СЕТ СН'!$G$14+СВЦЭМ!$D$10+'СЕТ СН'!$G$6-'СЕТ СН'!$G$26</f>
        <v>2234.63785048</v>
      </c>
      <c r="S108" s="36">
        <f>SUMIFS(СВЦЭМ!$D$39:$D$782,СВЦЭМ!$A$39:$A$782,$A108,СВЦЭМ!$B$39:$B$782,S$83)+'СЕТ СН'!$G$14+СВЦЭМ!$D$10+'СЕТ СН'!$G$6-'СЕТ СН'!$G$26</f>
        <v>2231.6133626199999</v>
      </c>
      <c r="T108" s="36">
        <f>SUMIFS(СВЦЭМ!$D$39:$D$782,СВЦЭМ!$A$39:$A$782,$A108,СВЦЭМ!$B$39:$B$782,T$83)+'СЕТ СН'!$G$14+СВЦЭМ!$D$10+'СЕТ СН'!$G$6-'СЕТ СН'!$G$26</f>
        <v>2163.5237704800002</v>
      </c>
      <c r="U108" s="36">
        <f>SUMIFS(СВЦЭМ!$D$39:$D$782,СВЦЭМ!$A$39:$A$782,$A108,СВЦЭМ!$B$39:$B$782,U$83)+'СЕТ СН'!$G$14+СВЦЭМ!$D$10+'СЕТ СН'!$G$6-'СЕТ СН'!$G$26</f>
        <v>2169.3905937099998</v>
      </c>
      <c r="V108" s="36">
        <f>SUMIFS(СВЦЭМ!$D$39:$D$782,СВЦЭМ!$A$39:$A$782,$A108,СВЦЭМ!$B$39:$B$782,V$83)+'СЕТ СН'!$G$14+СВЦЭМ!$D$10+'СЕТ СН'!$G$6-'СЕТ СН'!$G$26</f>
        <v>2144.6472180999999</v>
      </c>
      <c r="W108" s="36">
        <f>SUMIFS(СВЦЭМ!$D$39:$D$782,СВЦЭМ!$A$39:$A$782,$A108,СВЦЭМ!$B$39:$B$782,W$83)+'СЕТ СН'!$G$14+СВЦЭМ!$D$10+'СЕТ СН'!$G$6-'СЕТ СН'!$G$26</f>
        <v>2149.4052618199999</v>
      </c>
      <c r="X108" s="36">
        <f>SUMIFS(СВЦЭМ!$D$39:$D$782,СВЦЭМ!$A$39:$A$782,$A108,СВЦЭМ!$B$39:$B$782,X$83)+'СЕТ СН'!$G$14+СВЦЭМ!$D$10+'СЕТ СН'!$G$6-'СЕТ СН'!$G$26</f>
        <v>2154.2882447900001</v>
      </c>
      <c r="Y108" s="36">
        <f>SUMIFS(СВЦЭМ!$D$39:$D$782,СВЦЭМ!$A$39:$A$782,$A108,СВЦЭМ!$B$39:$B$782,Y$83)+'СЕТ СН'!$G$14+СВЦЭМ!$D$10+'СЕТ СН'!$G$6-'СЕТ СН'!$G$26</f>
        <v>2278.08537308</v>
      </c>
    </row>
    <row r="109" spans="1:25" ht="15.75" x14ac:dyDescent="0.2">
      <c r="A109" s="35">
        <f t="shared" si="2"/>
        <v>45011</v>
      </c>
      <c r="B109" s="36">
        <f>SUMIFS(СВЦЭМ!$D$39:$D$782,СВЦЭМ!$A$39:$A$782,$A109,СВЦЭМ!$B$39:$B$782,B$83)+'СЕТ СН'!$G$14+СВЦЭМ!$D$10+'СЕТ СН'!$G$6-'СЕТ СН'!$G$26</f>
        <v>2332.32486677</v>
      </c>
      <c r="C109" s="36">
        <f>SUMIFS(СВЦЭМ!$D$39:$D$782,СВЦЭМ!$A$39:$A$782,$A109,СВЦЭМ!$B$39:$B$782,C$83)+'СЕТ СН'!$G$14+СВЦЭМ!$D$10+'СЕТ СН'!$G$6-'СЕТ СН'!$G$26</f>
        <v>2382.8922939500003</v>
      </c>
      <c r="D109" s="36">
        <f>SUMIFS(СВЦЭМ!$D$39:$D$782,СВЦЭМ!$A$39:$A$782,$A109,СВЦЭМ!$B$39:$B$782,D$83)+'СЕТ СН'!$G$14+СВЦЭМ!$D$10+'СЕТ СН'!$G$6-'СЕТ СН'!$G$26</f>
        <v>2411.0775413599999</v>
      </c>
      <c r="E109" s="36">
        <f>SUMIFS(СВЦЭМ!$D$39:$D$782,СВЦЭМ!$A$39:$A$782,$A109,СВЦЭМ!$B$39:$B$782,E$83)+'СЕТ СН'!$G$14+СВЦЭМ!$D$10+'СЕТ СН'!$G$6-'СЕТ СН'!$G$26</f>
        <v>2403.9645326499999</v>
      </c>
      <c r="F109" s="36">
        <f>SUMIFS(СВЦЭМ!$D$39:$D$782,СВЦЭМ!$A$39:$A$782,$A109,СВЦЭМ!$B$39:$B$782,F$83)+'СЕТ СН'!$G$14+СВЦЭМ!$D$10+'СЕТ СН'!$G$6-'СЕТ СН'!$G$26</f>
        <v>2415.89636535</v>
      </c>
      <c r="G109" s="36">
        <f>SUMIFS(СВЦЭМ!$D$39:$D$782,СВЦЭМ!$A$39:$A$782,$A109,СВЦЭМ!$B$39:$B$782,G$83)+'СЕТ СН'!$G$14+СВЦЭМ!$D$10+'СЕТ СН'!$G$6-'СЕТ СН'!$G$26</f>
        <v>2402.77477757</v>
      </c>
      <c r="H109" s="36">
        <f>SUMIFS(СВЦЭМ!$D$39:$D$782,СВЦЭМ!$A$39:$A$782,$A109,СВЦЭМ!$B$39:$B$782,H$83)+'СЕТ СН'!$G$14+СВЦЭМ!$D$10+'СЕТ СН'!$G$6-'СЕТ СН'!$G$26</f>
        <v>2387.8403214</v>
      </c>
      <c r="I109" s="36">
        <f>SUMIFS(СВЦЭМ!$D$39:$D$782,СВЦЭМ!$A$39:$A$782,$A109,СВЦЭМ!$B$39:$B$782,I$83)+'СЕТ СН'!$G$14+СВЦЭМ!$D$10+'СЕТ СН'!$G$6-'СЕТ СН'!$G$26</f>
        <v>2354.72474668</v>
      </c>
      <c r="J109" s="36">
        <f>SUMIFS(СВЦЭМ!$D$39:$D$782,СВЦЭМ!$A$39:$A$782,$A109,СВЦЭМ!$B$39:$B$782,J$83)+'СЕТ СН'!$G$14+СВЦЭМ!$D$10+'СЕТ СН'!$G$6-'СЕТ СН'!$G$26</f>
        <v>2313.4125327199999</v>
      </c>
      <c r="K109" s="36">
        <f>SUMIFS(СВЦЭМ!$D$39:$D$782,СВЦЭМ!$A$39:$A$782,$A109,СВЦЭМ!$B$39:$B$782,K$83)+'СЕТ СН'!$G$14+СВЦЭМ!$D$10+'СЕТ СН'!$G$6-'СЕТ СН'!$G$26</f>
        <v>2246.8620579799999</v>
      </c>
      <c r="L109" s="36">
        <f>SUMIFS(СВЦЭМ!$D$39:$D$782,СВЦЭМ!$A$39:$A$782,$A109,СВЦЭМ!$B$39:$B$782,L$83)+'СЕТ СН'!$G$14+СВЦЭМ!$D$10+'СЕТ СН'!$G$6-'СЕТ СН'!$G$26</f>
        <v>2219.28799007</v>
      </c>
      <c r="M109" s="36">
        <f>SUMIFS(СВЦЭМ!$D$39:$D$782,СВЦЭМ!$A$39:$A$782,$A109,СВЦЭМ!$B$39:$B$782,M$83)+'СЕТ СН'!$G$14+СВЦЭМ!$D$10+'СЕТ СН'!$G$6-'СЕТ СН'!$G$26</f>
        <v>2218.9332783899999</v>
      </c>
      <c r="N109" s="36">
        <f>SUMIFS(СВЦЭМ!$D$39:$D$782,СВЦЭМ!$A$39:$A$782,$A109,СВЦЭМ!$B$39:$B$782,N$83)+'СЕТ СН'!$G$14+СВЦЭМ!$D$10+'СЕТ СН'!$G$6-'СЕТ СН'!$G$26</f>
        <v>2260.3818057799999</v>
      </c>
      <c r="O109" s="36">
        <f>SUMIFS(СВЦЭМ!$D$39:$D$782,СВЦЭМ!$A$39:$A$782,$A109,СВЦЭМ!$B$39:$B$782,O$83)+'СЕТ СН'!$G$14+СВЦЭМ!$D$10+'СЕТ СН'!$G$6-'СЕТ СН'!$G$26</f>
        <v>2305.9025606999999</v>
      </c>
      <c r="P109" s="36">
        <f>SUMIFS(СВЦЭМ!$D$39:$D$782,СВЦЭМ!$A$39:$A$782,$A109,СВЦЭМ!$B$39:$B$782,P$83)+'СЕТ СН'!$G$14+СВЦЭМ!$D$10+'СЕТ СН'!$G$6-'СЕТ СН'!$G$26</f>
        <v>2320.3041263999999</v>
      </c>
      <c r="Q109" s="36">
        <f>SUMIFS(СВЦЭМ!$D$39:$D$782,СВЦЭМ!$A$39:$A$782,$A109,СВЦЭМ!$B$39:$B$782,Q$83)+'СЕТ СН'!$G$14+СВЦЭМ!$D$10+'СЕТ СН'!$G$6-'СЕТ СН'!$G$26</f>
        <v>2334.1667906799998</v>
      </c>
      <c r="R109" s="36">
        <f>SUMIFS(СВЦЭМ!$D$39:$D$782,СВЦЭМ!$A$39:$A$782,$A109,СВЦЭМ!$B$39:$B$782,R$83)+'СЕТ СН'!$G$14+СВЦЭМ!$D$10+'СЕТ СН'!$G$6-'СЕТ СН'!$G$26</f>
        <v>2317.7461799899997</v>
      </c>
      <c r="S109" s="36">
        <f>SUMIFS(СВЦЭМ!$D$39:$D$782,СВЦЭМ!$A$39:$A$782,$A109,СВЦЭМ!$B$39:$B$782,S$83)+'СЕТ СН'!$G$14+СВЦЭМ!$D$10+'СЕТ СН'!$G$6-'СЕТ СН'!$G$26</f>
        <v>2290.6237802599999</v>
      </c>
      <c r="T109" s="36">
        <f>SUMIFS(СВЦЭМ!$D$39:$D$782,СВЦЭМ!$A$39:$A$782,$A109,СВЦЭМ!$B$39:$B$782,T$83)+'СЕТ СН'!$G$14+СВЦЭМ!$D$10+'СЕТ СН'!$G$6-'СЕТ СН'!$G$26</f>
        <v>2267.92123034</v>
      </c>
      <c r="U109" s="36">
        <f>SUMIFS(СВЦЭМ!$D$39:$D$782,СВЦЭМ!$A$39:$A$782,$A109,СВЦЭМ!$B$39:$B$782,U$83)+'СЕТ СН'!$G$14+СВЦЭМ!$D$10+'СЕТ СН'!$G$6-'СЕТ СН'!$G$26</f>
        <v>2227.3655648599997</v>
      </c>
      <c r="V109" s="36">
        <f>SUMIFS(СВЦЭМ!$D$39:$D$782,СВЦЭМ!$A$39:$A$782,$A109,СВЦЭМ!$B$39:$B$782,V$83)+'СЕТ СН'!$G$14+СВЦЭМ!$D$10+'СЕТ СН'!$G$6-'СЕТ СН'!$G$26</f>
        <v>2193.2400720599999</v>
      </c>
      <c r="W109" s="36">
        <f>SUMIFS(СВЦЭМ!$D$39:$D$782,СВЦЭМ!$A$39:$A$782,$A109,СВЦЭМ!$B$39:$B$782,W$83)+'СЕТ СН'!$G$14+СВЦЭМ!$D$10+'СЕТ СН'!$G$6-'СЕТ СН'!$G$26</f>
        <v>2204.3483885099999</v>
      </c>
      <c r="X109" s="36">
        <f>SUMIFS(СВЦЭМ!$D$39:$D$782,СВЦЭМ!$A$39:$A$782,$A109,СВЦЭМ!$B$39:$B$782,X$83)+'СЕТ СН'!$G$14+СВЦЭМ!$D$10+'СЕТ СН'!$G$6-'СЕТ СН'!$G$26</f>
        <v>2231.9609531400001</v>
      </c>
      <c r="Y109" s="36">
        <f>SUMIFS(СВЦЭМ!$D$39:$D$782,СВЦЭМ!$A$39:$A$782,$A109,СВЦЭМ!$B$39:$B$782,Y$83)+'СЕТ СН'!$G$14+СВЦЭМ!$D$10+'СЕТ СН'!$G$6-'СЕТ СН'!$G$26</f>
        <v>2283.9164432699999</v>
      </c>
    </row>
    <row r="110" spans="1:25" ht="15.75" x14ac:dyDescent="0.2">
      <c r="A110" s="35">
        <f t="shared" si="2"/>
        <v>45012</v>
      </c>
      <c r="B110" s="36">
        <f>SUMIFS(СВЦЭМ!$D$39:$D$782,СВЦЭМ!$A$39:$A$782,$A110,СВЦЭМ!$B$39:$B$782,B$83)+'СЕТ СН'!$G$14+СВЦЭМ!$D$10+'СЕТ СН'!$G$6-'СЕТ СН'!$G$26</f>
        <v>2318.3706963999998</v>
      </c>
      <c r="C110" s="36">
        <f>SUMIFS(СВЦЭМ!$D$39:$D$782,СВЦЭМ!$A$39:$A$782,$A110,СВЦЭМ!$B$39:$B$782,C$83)+'СЕТ СН'!$G$14+СВЦЭМ!$D$10+'СЕТ СН'!$G$6-'СЕТ СН'!$G$26</f>
        <v>2331.1870177400001</v>
      </c>
      <c r="D110" s="36">
        <f>SUMIFS(СВЦЭМ!$D$39:$D$782,СВЦЭМ!$A$39:$A$782,$A110,СВЦЭМ!$B$39:$B$782,D$83)+'СЕТ СН'!$G$14+СВЦЭМ!$D$10+'СЕТ СН'!$G$6-'СЕТ СН'!$G$26</f>
        <v>2361.9915741999998</v>
      </c>
      <c r="E110" s="36">
        <f>SUMIFS(СВЦЭМ!$D$39:$D$782,СВЦЭМ!$A$39:$A$782,$A110,СВЦЭМ!$B$39:$B$782,E$83)+'СЕТ СН'!$G$14+СВЦЭМ!$D$10+'СЕТ СН'!$G$6-'СЕТ СН'!$G$26</f>
        <v>2362.7948256099999</v>
      </c>
      <c r="F110" s="36">
        <f>SUMIFS(СВЦЭМ!$D$39:$D$782,СВЦЭМ!$A$39:$A$782,$A110,СВЦЭМ!$B$39:$B$782,F$83)+'СЕТ СН'!$G$14+СВЦЭМ!$D$10+'СЕТ СН'!$G$6-'СЕТ СН'!$G$26</f>
        <v>2381.63975562</v>
      </c>
      <c r="G110" s="36">
        <f>SUMIFS(СВЦЭМ!$D$39:$D$782,СВЦЭМ!$A$39:$A$782,$A110,СВЦЭМ!$B$39:$B$782,G$83)+'СЕТ СН'!$G$14+СВЦЭМ!$D$10+'СЕТ СН'!$G$6-'СЕТ СН'!$G$26</f>
        <v>2353.4769275899998</v>
      </c>
      <c r="H110" s="36">
        <f>SUMIFS(СВЦЭМ!$D$39:$D$782,СВЦЭМ!$A$39:$A$782,$A110,СВЦЭМ!$B$39:$B$782,H$83)+'СЕТ СН'!$G$14+СВЦЭМ!$D$10+'СЕТ СН'!$G$6-'СЕТ СН'!$G$26</f>
        <v>2363.3903026399998</v>
      </c>
      <c r="I110" s="36">
        <f>SUMIFS(СВЦЭМ!$D$39:$D$782,СВЦЭМ!$A$39:$A$782,$A110,СВЦЭМ!$B$39:$B$782,I$83)+'СЕТ СН'!$G$14+СВЦЭМ!$D$10+'СЕТ СН'!$G$6-'СЕТ СН'!$G$26</f>
        <v>2234.75015102</v>
      </c>
      <c r="J110" s="36">
        <f>SUMIFS(СВЦЭМ!$D$39:$D$782,СВЦЭМ!$A$39:$A$782,$A110,СВЦЭМ!$B$39:$B$782,J$83)+'СЕТ СН'!$G$14+СВЦЭМ!$D$10+'СЕТ СН'!$G$6-'СЕТ СН'!$G$26</f>
        <v>2244.2730037400001</v>
      </c>
      <c r="K110" s="36">
        <f>SUMIFS(СВЦЭМ!$D$39:$D$782,СВЦЭМ!$A$39:$A$782,$A110,СВЦЭМ!$B$39:$B$782,K$83)+'СЕТ СН'!$G$14+СВЦЭМ!$D$10+'СЕТ СН'!$G$6-'СЕТ СН'!$G$26</f>
        <v>2238.5009682199998</v>
      </c>
      <c r="L110" s="36">
        <f>SUMIFS(СВЦЭМ!$D$39:$D$782,СВЦЭМ!$A$39:$A$782,$A110,СВЦЭМ!$B$39:$B$782,L$83)+'СЕТ СН'!$G$14+СВЦЭМ!$D$10+'СЕТ СН'!$G$6-'СЕТ СН'!$G$26</f>
        <v>2235.6007143500001</v>
      </c>
      <c r="M110" s="36">
        <f>SUMIFS(СВЦЭМ!$D$39:$D$782,СВЦЭМ!$A$39:$A$782,$A110,СВЦЭМ!$B$39:$B$782,M$83)+'СЕТ СН'!$G$14+СВЦЭМ!$D$10+'СЕТ СН'!$G$6-'СЕТ СН'!$G$26</f>
        <v>2245.8731013699999</v>
      </c>
      <c r="N110" s="36">
        <f>SUMIFS(СВЦЭМ!$D$39:$D$782,СВЦЭМ!$A$39:$A$782,$A110,СВЦЭМ!$B$39:$B$782,N$83)+'СЕТ СН'!$G$14+СВЦЭМ!$D$10+'СЕТ СН'!$G$6-'СЕТ СН'!$G$26</f>
        <v>2265.8680165299997</v>
      </c>
      <c r="O110" s="36">
        <f>SUMIFS(СВЦЭМ!$D$39:$D$782,СВЦЭМ!$A$39:$A$782,$A110,СВЦЭМ!$B$39:$B$782,O$83)+'СЕТ СН'!$G$14+СВЦЭМ!$D$10+'СЕТ СН'!$G$6-'СЕТ СН'!$G$26</f>
        <v>2302.88594728</v>
      </c>
      <c r="P110" s="36">
        <f>SUMIFS(СВЦЭМ!$D$39:$D$782,СВЦЭМ!$A$39:$A$782,$A110,СВЦЭМ!$B$39:$B$782,P$83)+'СЕТ СН'!$G$14+СВЦЭМ!$D$10+'СЕТ СН'!$G$6-'СЕТ СН'!$G$26</f>
        <v>2313.6902720799999</v>
      </c>
      <c r="Q110" s="36">
        <f>SUMIFS(СВЦЭМ!$D$39:$D$782,СВЦЭМ!$A$39:$A$782,$A110,СВЦЭМ!$B$39:$B$782,Q$83)+'СЕТ СН'!$G$14+СВЦЭМ!$D$10+'СЕТ СН'!$G$6-'СЕТ СН'!$G$26</f>
        <v>2313.1254545399997</v>
      </c>
      <c r="R110" s="36">
        <f>SUMIFS(СВЦЭМ!$D$39:$D$782,СВЦЭМ!$A$39:$A$782,$A110,СВЦЭМ!$B$39:$B$782,R$83)+'СЕТ СН'!$G$14+СВЦЭМ!$D$10+'СЕТ СН'!$G$6-'СЕТ СН'!$G$26</f>
        <v>2293.6555740899998</v>
      </c>
      <c r="S110" s="36">
        <f>SUMIFS(СВЦЭМ!$D$39:$D$782,СВЦЭМ!$A$39:$A$782,$A110,СВЦЭМ!$B$39:$B$782,S$83)+'СЕТ СН'!$G$14+СВЦЭМ!$D$10+'СЕТ СН'!$G$6-'СЕТ СН'!$G$26</f>
        <v>2294.96594039</v>
      </c>
      <c r="T110" s="36">
        <f>SUMIFS(СВЦЭМ!$D$39:$D$782,СВЦЭМ!$A$39:$A$782,$A110,СВЦЭМ!$B$39:$B$782,T$83)+'СЕТ СН'!$G$14+СВЦЭМ!$D$10+'СЕТ СН'!$G$6-'СЕТ СН'!$G$26</f>
        <v>2283.1397339599998</v>
      </c>
      <c r="U110" s="36">
        <f>SUMIFS(СВЦЭМ!$D$39:$D$782,СВЦЭМ!$A$39:$A$782,$A110,СВЦЭМ!$B$39:$B$782,U$83)+'СЕТ СН'!$G$14+СВЦЭМ!$D$10+'СЕТ СН'!$G$6-'СЕТ СН'!$G$26</f>
        <v>2223.5990568900002</v>
      </c>
      <c r="V110" s="36">
        <f>SUMIFS(СВЦЭМ!$D$39:$D$782,СВЦЭМ!$A$39:$A$782,$A110,СВЦЭМ!$B$39:$B$782,V$83)+'СЕТ СН'!$G$14+СВЦЭМ!$D$10+'СЕТ СН'!$G$6-'СЕТ СН'!$G$26</f>
        <v>2158.4327174499999</v>
      </c>
      <c r="W110" s="36">
        <f>SUMIFS(СВЦЭМ!$D$39:$D$782,СВЦЭМ!$A$39:$A$782,$A110,СВЦЭМ!$B$39:$B$782,W$83)+'СЕТ СН'!$G$14+СВЦЭМ!$D$10+'СЕТ СН'!$G$6-'СЕТ СН'!$G$26</f>
        <v>2177.3703477899999</v>
      </c>
      <c r="X110" s="36">
        <f>SUMIFS(СВЦЭМ!$D$39:$D$782,СВЦЭМ!$A$39:$A$782,$A110,СВЦЭМ!$B$39:$B$782,X$83)+'СЕТ СН'!$G$14+СВЦЭМ!$D$10+'СЕТ СН'!$G$6-'СЕТ СН'!$G$26</f>
        <v>2228.93952915</v>
      </c>
      <c r="Y110" s="36">
        <f>SUMIFS(СВЦЭМ!$D$39:$D$782,СВЦЭМ!$A$39:$A$782,$A110,СВЦЭМ!$B$39:$B$782,Y$83)+'СЕТ СН'!$G$14+СВЦЭМ!$D$10+'СЕТ СН'!$G$6-'СЕТ СН'!$G$26</f>
        <v>2244.7021951299998</v>
      </c>
    </row>
    <row r="111" spans="1:25" ht="15.75" x14ac:dyDescent="0.2">
      <c r="A111" s="35">
        <f t="shared" si="2"/>
        <v>45013</v>
      </c>
      <c r="B111" s="36">
        <f>SUMIFS(СВЦЭМ!$D$39:$D$782,СВЦЭМ!$A$39:$A$782,$A111,СВЦЭМ!$B$39:$B$782,B$83)+'СЕТ СН'!$G$14+СВЦЭМ!$D$10+'СЕТ СН'!$G$6-'СЕТ СН'!$G$26</f>
        <v>2161.6118816200001</v>
      </c>
      <c r="C111" s="36">
        <f>SUMIFS(СВЦЭМ!$D$39:$D$782,СВЦЭМ!$A$39:$A$782,$A111,СВЦЭМ!$B$39:$B$782,C$83)+'СЕТ СН'!$G$14+СВЦЭМ!$D$10+'СЕТ СН'!$G$6-'СЕТ СН'!$G$26</f>
        <v>2199.95343099</v>
      </c>
      <c r="D111" s="36">
        <f>SUMIFS(СВЦЭМ!$D$39:$D$782,СВЦЭМ!$A$39:$A$782,$A111,СВЦЭМ!$B$39:$B$782,D$83)+'СЕТ СН'!$G$14+СВЦЭМ!$D$10+'СЕТ СН'!$G$6-'СЕТ СН'!$G$26</f>
        <v>2251.8683096599998</v>
      </c>
      <c r="E111" s="36">
        <f>SUMIFS(СВЦЭМ!$D$39:$D$782,СВЦЭМ!$A$39:$A$782,$A111,СВЦЭМ!$B$39:$B$782,E$83)+'СЕТ СН'!$G$14+СВЦЭМ!$D$10+'СЕТ СН'!$G$6-'СЕТ СН'!$G$26</f>
        <v>2267.2941573799999</v>
      </c>
      <c r="F111" s="36">
        <f>SUMIFS(СВЦЭМ!$D$39:$D$782,СВЦЭМ!$A$39:$A$782,$A111,СВЦЭМ!$B$39:$B$782,F$83)+'СЕТ СН'!$G$14+СВЦЭМ!$D$10+'СЕТ СН'!$G$6-'СЕТ СН'!$G$26</f>
        <v>2265.9815545299998</v>
      </c>
      <c r="G111" s="36">
        <f>SUMIFS(СВЦЭМ!$D$39:$D$782,СВЦЭМ!$A$39:$A$782,$A111,СВЦЭМ!$B$39:$B$782,G$83)+'СЕТ СН'!$G$14+СВЦЭМ!$D$10+'СЕТ СН'!$G$6-'СЕТ СН'!$G$26</f>
        <v>2259.06574563</v>
      </c>
      <c r="H111" s="36">
        <f>SUMIFS(СВЦЭМ!$D$39:$D$782,СВЦЭМ!$A$39:$A$782,$A111,СВЦЭМ!$B$39:$B$782,H$83)+'СЕТ СН'!$G$14+СВЦЭМ!$D$10+'СЕТ СН'!$G$6-'СЕТ СН'!$G$26</f>
        <v>2186.1145186600002</v>
      </c>
      <c r="I111" s="36">
        <f>SUMIFS(СВЦЭМ!$D$39:$D$782,СВЦЭМ!$A$39:$A$782,$A111,СВЦЭМ!$B$39:$B$782,I$83)+'СЕТ СН'!$G$14+СВЦЭМ!$D$10+'СЕТ СН'!$G$6-'СЕТ СН'!$G$26</f>
        <v>2126.7031655699998</v>
      </c>
      <c r="J111" s="36">
        <f>SUMIFS(СВЦЭМ!$D$39:$D$782,СВЦЭМ!$A$39:$A$782,$A111,СВЦЭМ!$B$39:$B$782,J$83)+'СЕТ СН'!$G$14+СВЦЭМ!$D$10+'СЕТ СН'!$G$6-'СЕТ СН'!$G$26</f>
        <v>2151.8813444899997</v>
      </c>
      <c r="K111" s="36">
        <f>SUMIFS(СВЦЭМ!$D$39:$D$782,СВЦЭМ!$A$39:$A$782,$A111,СВЦЭМ!$B$39:$B$782,K$83)+'СЕТ СН'!$G$14+СВЦЭМ!$D$10+'СЕТ СН'!$G$6-'СЕТ СН'!$G$26</f>
        <v>2128.46140466</v>
      </c>
      <c r="L111" s="36">
        <f>SUMIFS(СВЦЭМ!$D$39:$D$782,СВЦЭМ!$A$39:$A$782,$A111,СВЦЭМ!$B$39:$B$782,L$83)+'СЕТ СН'!$G$14+СВЦЭМ!$D$10+'СЕТ СН'!$G$6-'СЕТ СН'!$G$26</f>
        <v>2124.60242612</v>
      </c>
      <c r="M111" s="36">
        <f>SUMIFS(СВЦЭМ!$D$39:$D$782,СВЦЭМ!$A$39:$A$782,$A111,СВЦЭМ!$B$39:$B$782,M$83)+'СЕТ СН'!$G$14+СВЦЭМ!$D$10+'СЕТ СН'!$G$6-'СЕТ СН'!$G$26</f>
        <v>2109.9886563300001</v>
      </c>
      <c r="N111" s="36">
        <f>SUMIFS(СВЦЭМ!$D$39:$D$782,СВЦЭМ!$A$39:$A$782,$A111,СВЦЭМ!$B$39:$B$782,N$83)+'СЕТ СН'!$G$14+СВЦЭМ!$D$10+'СЕТ СН'!$G$6-'СЕТ СН'!$G$26</f>
        <v>2117.10499691</v>
      </c>
      <c r="O111" s="36">
        <f>SUMIFS(СВЦЭМ!$D$39:$D$782,СВЦЭМ!$A$39:$A$782,$A111,СВЦЭМ!$B$39:$B$782,O$83)+'СЕТ СН'!$G$14+СВЦЭМ!$D$10+'СЕТ СН'!$G$6-'СЕТ СН'!$G$26</f>
        <v>2139.73835186</v>
      </c>
      <c r="P111" s="36">
        <f>SUMIFS(СВЦЭМ!$D$39:$D$782,СВЦЭМ!$A$39:$A$782,$A111,СВЦЭМ!$B$39:$B$782,P$83)+'СЕТ СН'!$G$14+СВЦЭМ!$D$10+'СЕТ СН'!$G$6-'СЕТ СН'!$G$26</f>
        <v>2151.2427133000001</v>
      </c>
      <c r="Q111" s="36">
        <f>SUMIFS(СВЦЭМ!$D$39:$D$782,СВЦЭМ!$A$39:$A$782,$A111,СВЦЭМ!$B$39:$B$782,Q$83)+'СЕТ СН'!$G$14+СВЦЭМ!$D$10+'СЕТ СН'!$G$6-'СЕТ СН'!$G$26</f>
        <v>2165.7203806299999</v>
      </c>
      <c r="R111" s="36">
        <f>SUMIFS(СВЦЭМ!$D$39:$D$782,СВЦЭМ!$A$39:$A$782,$A111,СВЦЭМ!$B$39:$B$782,R$83)+'СЕТ СН'!$G$14+СВЦЭМ!$D$10+'СЕТ СН'!$G$6-'СЕТ СН'!$G$26</f>
        <v>2162.1257359400001</v>
      </c>
      <c r="S111" s="36">
        <f>SUMIFS(СВЦЭМ!$D$39:$D$782,СВЦЭМ!$A$39:$A$782,$A111,СВЦЭМ!$B$39:$B$782,S$83)+'СЕТ СН'!$G$14+СВЦЭМ!$D$10+'СЕТ СН'!$G$6-'СЕТ СН'!$G$26</f>
        <v>2152.5610947599998</v>
      </c>
      <c r="T111" s="36">
        <f>SUMIFS(СВЦЭМ!$D$39:$D$782,СВЦЭМ!$A$39:$A$782,$A111,СВЦЭМ!$B$39:$B$782,T$83)+'СЕТ СН'!$G$14+СВЦЭМ!$D$10+'СЕТ СН'!$G$6-'СЕТ СН'!$G$26</f>
        <v>2131.4648057300001</v>
      </c>
      <c r="U111" s="36">
        <f>SUMIFS(СВЦЭМ!$D$39:$D$782,СВЦЭМ!$A$39:$A$782,$A111,СВЦЭМ!$B$39:$B$782,U$83)+'СЕТ СН'!$G$14+СВЦЭМ!$D$10+'СЕТ СН'!$G$6-'СЕТ СН'!$G$26</f>
        <v>2082.1819118899998</v>
      </c>
      <c r="V111" s="36">
        <f>SUMIFS(СВЦЭМ!$D$39:$D$782,СВЦЭМ!$A$39:$A$782,$A111,СВЦЭМ!$B$39:$B$782,V$83)+'СЕТ СН'!$G$14+СВЦЭМ!$D$10+'СЕТ СН'!$G$6-'СЕТ СН'!$G$26</f>
        <v>2079.4994540100001</v>
      </c>
      <c r="W111" s="36">
        <f>SUMIFS(СВЦЭМ!$D$39:$D$782,СВЦЭМ!$A$39:$A$782,$A111,СВЦЭМ!$B$39:$B$782,W$83)+'СЕТ СН'!$G$14+СВЦЭМ!$D$10+'СЕТ СН'!$G$6-'СЕТ СН'!$G$26</f>
        <v>2080.1859173600001</v>
      </c>
      <c r="X111" s="36">
        <f>SUMIFS(СВЦЭМ!$D$39:$D$782,СВЦЭМ!$A$39:$A$782,$A111,СВЦЭМ!$B$39:$B$782,X$83)+'СЕТ СН'!$G$14+СВЦЭМ!$D$10+'СЕТ СН'!$G$6-'СЕТ СН'!$G$26</f>
        <v>2111.5094382900002</v>
      </c>
      <c r="Y111" s="36">
        <f>SUMIFS(СВЦЭМ!$D$39:$D$782,СВЦЭМ!$A$39:$A$782,$A111,СВЦЭМ!$B$39:$B$782,Y$83)+'СЕТ СН'!$G$14+СВЦЭМ!$D$10+'СЕТ СН'!$G$6-'СЕТ СН'!$G$26</f>
        <v>2148.7308698100001</v>
      </c>
    </row>
    <row r="112" spans="1:25" ht="15.75" x14ac:dyDescent="0.2">
      <c r="A112" s="35">
        <f t="shared" si="2"/>
        <v>45014</v>
      </c>
      <c r="B112" s="36">
        <f>SUMIFS(СВЦЭМ!$D$39:$D$782,СВЦЭМ!$A$39:$A$782,$A112,СВЦЭМ!$B$39:$B$782,B$83)+'СЕТ СН'!$G$14+СВЦЭМ!$D$10+'СЕТ СН'!$G$6-'СЕТ СН'!$G$26</f>
        <v>2175.2352531000001</v>
      </c>
      <c r="C112" s="36">
        <f>SUMIFS(СВЦЭМ!$D$39:$D$782,СВЦЭМ!$A$39:$A$782,$A112,СВЦЭМ!$B$39:$B$782,C$83)+'СЕТ СН'!$G$14+СВЦЭМ!$D$10+'СЕТ СН'!$G$6-'СЕТ СН'!$G$26</f>
        <v>2217.8725564299998</v>
      </c>
      <c r="D112" s="36">
        <f>SUMIFS(СВЦЭМ!$D$39:$D$782,СВЦЭМ!$A$39:$A$782,$A112,СВЦЭМ!$B$39:$B$782,D$83)+'СЕТ СН'!$G$14+СВЦЭМ!$D$10+'СЕТ СН'!$G$6-'СЕТ СН'!$G$26</f>
        <v>2239.56598786</v>
      </c>
      <c r="E112" s="36">
        <f>SUMIFS(СВЦЭМ!$D$39:$D$782,СВЦЭМ!$A$39:$A$782,$A112,СВЦЭМ!$B$39:$B$782,E$83)+'СЕТ СН'!$G$14+СВЦЭМ!$D$10+'СЕТ СН'!$G$6-'СЕТ СН'!$G$26</f>
        <v>2232.3273605599998</v>
      </c>
      <c r="F112" s="36">
        <f>SUMIFS(СВЦЭМ!$D$39:$D$782,СВЦЭМ!$A$39:$A$782,$A112,СВЦЭМ!$B$39:$B$782,F$83)+'СЕТ СН'!$G$14+СВЦЭМ!$D$10+'СЕТ СН'!$G$6-'СЕТ СН'!$G$26</f>
        <v>2253.4430440800002</v>
      </c>
      <c r="G112" s="36">
        <f>SUMIFS(СВЦЭМ!$D$39:$D$782,СВЦЭМ!$A$39:$A$782,$A112,СВЦЭМ!$B$39:$B$782,G$83)+'СЕТ СН'!$G$14+СВЦЭМ!$D$10+'СЕТ СН'!$G$6-'СЕТ СН'!$G$26</f>
        <v>2217.2941216700001</v>
      </c>
      <c r="H112" s="36">
        <f>SUMIFS(СВЦЭМ!$D$39:$D$782,СВЦЭМ!$A$39:$A$782,$A112,СВЦЭМ!$B$39:$B$782,H$83)+'СЕТ СН'!$G$14+СВЦЭМ!$D$10+'СЕТ СН'!$G$6-'СЕТ СН'!$G$26</f>
        <v>2170.7246970199999</v>
      </c>
      <c r="I112" s="36">
        <f>SUMIFS(СВЦЭМ!$D$39:$D$782,СВЦЭМ!$A$39:$A$782,$A112,СВЦЭМ!$B$39:$B$782,I$83)+'СЕТ СН'!$G$14+СВЦЭМ!$D$10+'СЕТ СН'!$G$6-'СЕТ СН'!$G$26</f>
        <v>2156.6925750299997</v>
      </c>
      <c r="J112" s="36">
        <f>SUMIFS(СВЦЭМ!$D$39:$D$782,СВЦЭМ!$A$39:$A$782,$A112,СВЦЭМ!$B$39:$B$782,J$83)+'СЕТ СН'!$G$14+СВЦЭМ!$D$10+'СЕТ СН'!$G$6-'СЕТ СН'!$G$26</f>
        <v>2155.6409167299998</v>
      </c>
      <c r="K112" s="36">
        <f>SUMIFS(СВЦЭМ!$D$39:$D$782,СВЦЭМ!$A$39:$A$782,$A112,СВЦЭМ!$B$39:$B$782,K$83)+'СЕТ СН'!$G$14+СВЦЭМ!$D$10+'СЕТ СН'!$G$6-'СЕТ СН'!$G$26</f>
        <v>2142.5634696500001</v>
      </c>
      <c r="L112" s="36">
        <f>SUMIFS(СВЦЭМ!$D$39:$D$782,СВЦЭМ!$A$39:$A$782,$A112,СВЦЭМ!$B$39:$B$782,L$83)+'СЕТ СН'!$G$14+СВЦЭМ!$D$10+'СЕТ СН'!$G$6-'СЕТ СН'!$G$26</f>
        <v>2144.2736941200001</v>
      </c>
      <c r="M112" s="36">
        <f>SUMIFS(СВЦЭМ!$D$39:$D$782,СВЦЭМ!$A$39:$A$782,$A112,СВЦЭМ!$B$39:$B$782,M$83)+'СЕТ СН'!$G$14+СВЦЭМ!$D$10+'СЕТ СН'!$G$6-'СЕТ СН'!$G$26</f>
        <v>2183.8157775999998</v>
      </c>
      <c r="N112" s="36">
        <f>SUMIFS(СВЦЭМ!$D$39:$D$782,СВЦЭМ!$A$39:$A$782,$A112,СВЦЭМ!$B$39:$B$782,N$83)+'СЕТ СН'!$G$14+СВЦЭМ!$D$10+'СЕТ СН'!$G$6-'СЕТ СН'!$G$26</f>
        <v>2234.49592897</v>
      </c>
      <c r="O112" s="36">
        <f>SUMIFS(СВЦЭМ!$D$39:$D$782,СВЦЭМ!$A$39:$A$782,$A112,СВЦЭМ!$B$39:$B$782,O$83)+'СЕТ СН'!$G$14+СВЦЭМ!$D$10+'СЕТ СН'!$G$6-'СЕТ СН'!$G$26</f>
        <v>2253.0451543200002</v>
      </c>
      <c r="P112" s="36">
        <f>SUMIFS(СВЦЭМ!$D$39:$D$782,СВЦЭМ!$A$39:$A$782,$A112,СВЦЭМ!$B$39:$B$782,P$83)+'СЕТ СН'!$G$14+СВЦЭМ!$D$10+'СЕТ СН'!$G$6-'СЕТ СН'!$G$26</f>
        <v>2233.0133053199997</v>
      </c>
      <c r="Q112" s="36">
        <f>SUMIFS(СВЦЭМ!$D$39:$D$782,СВЦЭМ!$A$39:$A$782,$A112,СВЦЭМ!$B$39:$B$782,Q$83)+'СЕТ СН'!$G$14+СВЦЭМ!$D$10+'СЕТ СН'!$G$6-'СЕТ СН'!$G$26</f>
        <v>2247.5437580100001</v>
      </c>
      <c r="R112" s="36">
        <f>SUMIFS(СВЦЭМ!$D$39:$D$782,СВЦЭМ!$A$39:$A$782,$A112,СВЦЭМ!$B$39:$B$782,R$83)+'СЕТ СН'!$G$14+СВЦЭМ!$D$10+'СЕТ СН'!$G$6-'СЕТ СН'!$G$26</f>
        <v>2242.9726880799999</v>
      </c>
      <c r="S112" s="36">
        <f>SUMIFS(СВЦЭМ!$D$39:$D$782,СВЦЭМ!$A$39:$A$782,$A112,СВЦЭМ!$B$39:$B$782,S$83)+'СЕТ СН'!$G$14+СВЦЭМ!$D$10+'СЕТ СН'!$G$6-'СЕТ СН'!$G$26</f>
        <v>2235.9845365900001</v>
      </c>
      <c r="T112" s="36">
        <f>SUMIFS(СВЦЭМ!$D$39:$D$782,СВЦЭМ!$A$39:$A$782,$A112,СВЦЭМ!$B$39:$B$782,T$83)+'СЕТ СН'!$G$14+СВЦЭМ!$D$10+'СЕТ СН'!$G$6-'СЕТ СН'!$G$26</f>
        <v>2182.1192669100001</v>
      </c>
      <c r="U112" s="36">
        <f>SUMIFS(СВЦЭМ!$D$39:$D$782,СВЦЭМ!$A$39:$A$782,$A112,СВЦЭМ!$B$39:$B$782,U$83)+'СЕТ СН'!$G$14+СВЦЭМ!$D$10+'СЕТ СН'!$G$6-'СЕТ СН'!$G$26</f>
        <v>2135.4304626099997</v>
      </c>
      <c r="V112" s="36">
        <f>SUMIFS(СВЦЭМ!$D$39:$D$782,СВЦЭМ!$A$39:$A$782,$A112,СВЦЭМ!$B$39:$B$782,V$83)+'СЕТ СН'!$G$14+СВЦЭМ!$D$10+'СЕТ СН'!$G$6-'СЕТ СН'!$G$26</f>
        <v>2097.7345855399999</v>
      </c>
      <c r="W112" s="36">
        <f>SUMIFS(СВЦЭМ!$D$39:$D$782,СВЦЭМ!$A$39:$A$782,$A112,СВЦЭМ!$B$39:$B$782,W$83)+'СЕТ СН'!$G$14+СВЦЭМ!$D$10+'СЕТ СН'!$G$6-'СЕТ СН'!$G$26</f>
        <v>2095.9976050300002</v>
      </c>
      <c r="X112" s="36">
        <f>SUMIFS(СВЦЭМ!$D$39:$D$782,СВЦЭМ!$A$39:$A$782,$A112,СВЦЭМ!$B$39:$B$782,X$83)+'СЕТ СН'!$G$14+СВЦЭМ!$D$10+'СЕТ СН'!$G$6-'СЕТ СН'!$G$26</f>
        <v>2125.2424749299998</v>
      </c>
      <c r="Y112" s="36">
        <f>SUMIFS(СВЦЭМ!$D$39:$D$782,СВЦЭМ!$A$39:$A$782,$A112,СВЦЭМ!$B$39:$B$782,Y$83)+'СЕТ СН'!$G$14+СВЦЭМ!$D$10+'СЕТ СН'!$G$6-'СЕТ СН'!$G$26</f>
        <v>2123.38115285</v>
      </c>
    </row>
    <row r="113" spans="1:27" ht="15.75" x14ac:dyDescent="0.2">
      <c r="A113" s="35">
        <f t="shared" si="2"/>
        <v>45015</v>
      </c>
      <c r="B113" s="36">
        <f>SUMIFS(СВЦЭМ!$D$39:$D$782,СВЦЭМ!$A$39:$A$782,$A113,СВЦЭМ!$B$39:$B$782,B$83)+'СЕТ СН'!$G$14+СВЦЭМ!$D$10+'СЕТ СН'!$G$6-'СЕТ СН'!$G$26</f>
        <v>2068.69980381</v>
      </c>
      <c r="C113" s="36">
        <f>SUMIFS(СВЦЭМ!$D$39:$D$782,СВЦЭМ!$A$39:$A$782,$A113,СВЦЭМ!$B$39:$B$782,C$83)+'СЕТ СН'!$G$14+СВЦЭМ!$D$10+'СЕТ СН'!$G$6-'СЕТ СН'!$G$26</f>
        <v>2138.7775112599998</v>
      </c>
      <c r="D113" s="36">
        <f>SUMIFS(СВЦЭМ!$D$39:$D$782,СВЦЭМ!$A$39:$A$782,$A113,СВЦЭМ!$B$39:$B$782,D$83)+'СЕТ СН'!$G$14+СВЦЭМ!$D$10+'СЕТ СН'!$G$6-'СЕТ СН'!$G$26</f>
        <v>2147.9635704399998</v>
      </c>
      <c r="E113" s="36">
        <f>SUMIFS(СВЦЭМ!$D$39:$D$782,СВЦЭМ!$A$39:$A$782,$A113,СВЦЭМ!$B$39:$B$782,E$83)+'СЕТ СН'!$G$14+СВЦЭМ!$D$10+'СЕТ СН'!$G$6-'СЕТ СН'!$G$26</f>
        <v>2146.0881617300001</v>
      </c>
      <c r="F113" s="36">
        <f>SUMIFS(СВЦЭМ!$D$39:$D$782,СВЦЭМ!$A$39:$A$782,$A113,СВЦЭМ!$B$39:$B$782,F$83)+'СЕТ СН'!$G$14+СВЦЭМ!$D$10+'СЕТ СН'!$G$6-'СЕТ СН'!$G$26</f>
        <v>2145.11706516</v>
      </c>
      <c r="G113" s="36">
        <f>SUMIFS(СВЦЭМ!$D$39:$D$782,СВЦЭМ!$A$39:$A$782,$A113,СВЦЭМ!$B$39:$B$782,G$83)+'СЕТ СН'!$G$14+СВЦЭМ!$D$10+'СЕТ СН'!$G$6-'СЕТ СН'!$G$26</f>
        <v>2106.23206458</v>
      </c>
      <c r="H113" s="36">
        <f>SUMIFS(СВЦЭМ!$D$39:$D$782,СВЦЭМ!$A$39:$A$782,$A113,СВЦЭМ!$B$39:$B$782,H$83)+'СЕТ СН'!$G$14+СВЦЭМ!$D$10+'СЕТ СН'!$G$6-'СЕТ СН'!$G$26</f>
        <v>2095.0915879300001</v>
      </c>
      <c r="I113" s="36">
        <f>SUMIFS(СВЦЭМ!$D$39:$D$782,СВЦЭМ!$A$39:$A$782,$A113,СВЦЭМ!$B$39:$B$782,I$83)+'СЕТ СН'!$G$14+СВЦЭМ!$D$10+'СЕТ СН'!$G$6-'СЕТ СН'!$G$26</f>
        <v>2040.0964655600001</v>
      </c>
      <c r="J113" s="36">
        <f>SUMIFS(СВЦЭМ!$D$39:$D$782,СВЦЭМ!$A$39:$A$782,$A113,СВЦЭМ!$B$39:$B$782,J$83)+'СЕТ СН'!$G$14+СВЦЭМ!$D$10+'СЕТ СН'!$G$6-'СЕТ СН'!$G$26</f>
        <v>2005.6601571000001</v>
      </c>
      <c r="K113" s="36">
        <f>SUMIFS(СВЦЭМ!$D$39:$D$782,СВЦЭМ!$A$39:$A$782,$A113,СВЦЭМ!$B$39:$B$782,K$83)+'СЕТ СН'!$G$14+СВЦЭМ!$D$10+'СЕТ СН'!$G$6-'СЕТ СН'!$G$26</f>
        <v>1975.2269299199997</v>
      </c>
      <c r="L113" s="36">
        <f>SUMIFS(СВЦЭМ!$D$39:$D$782,СВЦЭМ!$A$39:$A$782,$A113,СВЦЭМ!$B$39:$B$782,L$83)+'СЕТ СН'!$G$14+СВЦЭМ!$D$10+'СЕТ СН'!$G$6-'СЕТ СН'!$G$26</f>
        <v>1983.92344843</v>
      </c>
      <c r="M113" s="36">
        <f>SUMIFS(СВЦЭМ!$D$39:$D$782,СВЦЭМ!$A$39:$A$782,$A113,СВЦЭМ!$B$39:$B$782,M$83)+'СЕТ СН'!$G$14+СВЦЭМ!$D$10+'СЕТ СН'!$G$6-'СЕТ СН'!$G$26</f>
        <v>2022.7413424299998</v>
      </c>
      <c r="N113" s="36">
        <f>SUMIFS(СВЦЭМ!$D$39:$D$782,СВЦЭМ!$A$39:$A$782,$A113,СВЦЭМ!$B$39:$B$782,N$83)+'СЕТ СН'!$G$14+СВЦЭМ!$D$10+'СЕТ СН'!$G$6-'СЕТ СН'!$G$26</f>
        <v>2060.0634970000001</v>
      </c>
      <c r="O113" s="36">
        <f>SUMIFS(СВЦЭМ!$D$39:$D$782,СВЦЭМ!$A$39:$A$782,$A113,СВЦЭМ!$B$39:$B$782,O$83)+'СЕТ СН'!$G$14+СВЦЭМ!$D$10+'СЕТ СН'!$G$6-'СЕТ СН'!$G$26</f>
        <v>2085.7529186900001</v>
      </c>
      <c r="P113" s="36">
        <f>SUMIFS(СВЦЭМ!$D$39:$D$782,СВЦЭМ!$A$39:$A$782,$A113,СВЦЭМ!$B$39:$B$782,P$83)+'СЕТ СН'!$G$14+СВЦЭМ!$D$10+'СЕТ СН'!$G$6-'СЕТ СН'!$G$26</f>
        <v>2101.27016297</v>
      </c>
      <c r="Q113" s="36">
        <f>SUMIFS(СВЦЭМ!$D$39:$D$782,СВЦЭМ!$A$39:$A$782,$A113,СВЦЭМ!$B$39:$B$782,Q$83)+'СЕТ СН'!$G$14+СВЦЭМ!$D$10+'СЕТ СН'!$G$6-'СЕТ СН'!$G$26</f>
        <v>2107.7391164999999</v>
      </c>
      <c r="R113" s="36">
        <f>SUMIFS(СВЦЭМ!$D$39:$D$782,СВЦЭМ!$A$39:$A$782,$A113,СВЦЭМ!$B$39:$B$782,R$83)+'СЕТ СН'!$G$14+СВЦЭМ!$D$10+'СЕТ СН'!$G$6-'СЕТ СН'!$G$26</f>
        <v>2106.6420176399997</v>
      </c>
      <c r="S113" s="36">
        <f>SUMIFS(СВЦЭМ!$D$39:$D$782,СВЦЭМ!$A$39:$A$782,$A113,СВЦЭМ!$B$39:$B$782,S$83)+'СЕТ СН'!$G$14+СВЦЭМ!$D$10+'СЕТ СН'!$G$6-'СЕТ СН'!$G$26</f>
        <v>2080.0817650700001</v>
      </c>
      <c r="T113" s="36">
        <f>SUMIFS(СВЦЭМ!$D$39:$D$782,СВЦЭМ!$A$39:$A$782,$A113,СВЦЭМ!$B$39:$B$782,T$83)+'СЕТ СН'!$G$14+СВЦЭМ!$D$10+'СЕТ СН'!$G$6-'СЕТ СН'!$G$26</f>
        <v>2038.0809161399998</v>
      </c>
      <c r="U113" s="36">
        <f>SUMIFS(СВЦЭМ!$D$39:$D$782,СВЦЭМ!$A$39:$A$782,$A113,СВЦЭМ!$B$39:$B$782,U$83)+'СЕТ СН'!$G$14+СВЦЭМ!$D$10+'СЕТ СН'!$G$6-'СЕТ СН'!$G$26</f>
        <v>2028.6550599100001</v>
      </c>
      <c r="V113" s="36">
        <f>SUMIFS(СВЦЭМ!$D$39:$D$782,СВЦЭМ!$A$39:$A$782,$A113,СВЦЭМ!$B$39:$B$782,V$83)+'СЕТ СН'!$G$14+СВЦЭМ!$D$10+'СЕТ СН'!$G$6-'СЕТ СН'!$G$26</f>
        <v>1991.5913656399998</v>
      </c>
      <c r="W113" s="36">
        <f>SUMIFS(СВЦЭМ!$D$39:$D$782,СВЦЭМ!$A$39:$A$782,$A113,СВЦЭМ!$B$39:$B$782,W$83)+'СЕТ СН'!$G$14+СВЦЭМ!$D$10+'СЕТ СН'!$G$6-'СЕТ СН'!$G$26</f>
        <v>1986.3016846800001</v>
      </c>
      <c r="X113" s="36">
        <f>SUMIFS(СВЦЭМ!$D$39:$D$782,СВЦЭМ!$A$39:$A$782,$A113,СВЦЭМ!$B$39:$B$782,X$83)+'СЕТ СН'!$G$14+СВЦЭМ!$D$10+'СЕТ СН'!$G$6-'СЕТ СН'!$G$26</f>
        <v>2016.7214107199998</v>
      </c>
      <c r="Y113" s="36">
        <f>SUMIFS(СВЦЭМ!$D$39:$D$782,СВЦЭМ!$A$39:$A$782,$A113,СВЦЭМ!$B$39:$B$782,Y$83)+'СЕТ СН'!$G$14+СВЦЭМ!$D$10+'СЕТ СН'!$G$6-'СЕТ СН'!$G$26</f>
        <v>2054.4416452999999</v>
      </c>
    </row>
    <row r="114" spans="1:27" ht="15.75" x14ac:dyDescent="0.2">
      <c r="A114" s="35">
        <f t="shared" si="2"/>
        <v>45016</v>
      </c>
      <c r="B114" s="36">
        <f>SUMIFS(СВЦЭМ!$D$39:$D$782,СВЦЭМ!$A$39:$A$782,$A114,СВЦЭМ!$B$39:$B$782,B$83)+'СЕТ СН'!$G$14+СВЦЭМ!$D$10+'СЕТ СН'!$G$6-'СЕТ СН'!$G$26</f>
        <v>2129.6727349600001</v>
      </c>
      <c r="C114" s="36">
        <f>SUMIFS(СВЦЭМ!$D$39:$D$782,СВЦЭМ!$A$39:$A$782,$A114,СВЦЭМ!$B$39:$B$782,C$83)+'СЕТ СН'!$G$14+СВЦЭМ!$D$10+'СЕТ СН'!$G$6-'СЕТ СН'!$G$26</f>
        <v>2081.4270624699998</v>
      </c>
      <c r="D114" s="36">
        <f>SUMIFS(СВЦЭМ!$D$39:$D$782,СВЦЭМ!$A$39:$A$782,$A114,СВЦЭМ!$B$39:$B$782,D$83)+'СЕТ СН'!$G$14+СВЦЭМ!$D$10+'СЕТ СН'!$G$6-'СЕТ СН'!$G$26</f>
        <v>2192.6349827599997</v>
      </c>
      <c r="E114" s="36">
        <f>SUMIFS(СВЦЭМ!$D$39:$D$782,СВЦЭМ!$A$39:$A$782,$A114,СВЦЭМ!$B$39:$B$782,E$83)+'СЕТ СН'!$G$14+СВЦЭМ!$D$10+'СЕТ СН'!$G$6-'СЕТ СН'!$G$26</f>
        <v>2186.5702226600001</v>
      </c>
      <c r="F114" s="36">
        <f>SUMIFS(СВЦЭМ!$D$39:$D$782,СВЦЭМ!$A$39:$A$782,$A114,СВЦЭМ!$B$39:$B$782,F$83)+'СЕТ СН'!$G$14+СВЦЭМ!$D$10+'СЕТ СН'!$G$6-'СЕТ СН'!$G$26</f>
        <v>2191.09477569</v>
      </c>
      <c r="G114" s="36">
        <f>SUMIFS(СВЦЭМ!$D$39:$D$782,СВЦЭМ!$A$39:$A$782,$A114,СВЦЭМ!$B$39:$B$782,G$83)+'СЕТ СН'!$G$14+СВЦЭМ!$D$10+'СЕТ СН'!$G$6-'СЕТ СН'!$G$26</f>
        <v>2172.8786842899999</v>
      </c>
      <c r="H114" s="36">
        <f>SUMIFS(СВЦЭМ!$D$39:$D$782,СВЦЭМ!$A$39:$A$782,$A114,СВЦЭМ!$B$39:$B$782,H$83)+'СЕТ СН'!$G$14+СВЦЭМ!$D$10+'СЕТ СН'!$G$6-'СЕТ СН'!$G$26</f>
        <v>2161.5064166399998</v>
      </c>
      <c r="I114" s="36">
        <f>SUMIFS(СВЦЭМ!$D$39:$D$782,СВЦЭМ!$A$39:$A$782,$A114,СВЦЭМ!$B$39:$B$782,I$83)+'СЕТ СН'!$G$14+СВЦЭМ!$D$10+'СЕТ СН'!$G$6-'СЕТ СН'!$G$26</f>
        <v>2088.5591427099998</v>
      </c>
      <c r="J114" s="36">
        <f>SUMIFS(СВЦЭМ!$D$39:$D$782,СВЦЭМ!$A$39:$A$782,$A114,СВЦЭМ!$B$39:$B$782,J$83)+'СЕТ СН'!$G$14+СВЦЭМ!$D$10+'СЕТ СН'!$G$6-'СЕТ СН'!$G$26</f>
        <v>2063.8404707099999</v>
      </c>
      <c r="K114" s="36">
        <f>SUMIFS(СВЦЭМ!$D$39:$D$782,СВЦЭМ!$A$39:$A$782,$A114,СВЦЭМ!$B$39:$B$782,K$83)+'СЕТ СН'!$G$14+СВЦЭМ!$D$10+'СЕТ СН'!$G$6-'СЕТ СН'!$G$26</f>
        <v>2029.7410809200001</v>
      </c>
      <c r="L114" s="36">
        <f>SUMIFS(СВЦЭМ!$D$39:$D$782,СВЦЭМ!$A$39:$A$782,$A114,СВЦЭМ!$B$39:$B$782,L$83)+'СЕТ СН'!$G$14+СВЦЭМ!$D$10+'СЕТ СН'!$G$6-'СЕТ СН'!$G$26</f>
        <v>2000.17734341</v>
      </c>
      <c r="M114" s="36">
        <f>SUMIFS(СВЦЭМ!$D$39:$D$782,СВЦЭМ!$A$39:$A$782,$A114,СВЦЭМ!$B$39:$B$782,M$83)+'СЕТ СН'!$G$14+СВЦЭМ!$D$10+'СЕТ СН'!$G$6-'СЕТ СН'!$G$26</f>
        <v>1989.9101143100002</v>
      </c>
      <c r="N114" s="36">
        <f>SUMIFS(СВЦЭМ!$D$39:$D$782,СВЦЭМ!$A$39:$A$782,$A114,СВЦЭМ!$B$39:$B$782,N$83)+'СЕТ СН'!$G$14+СВЦЭМ!$D$10+'СЕТ СН'!$G$6-'СЕТ СН'!$G$26</f>
        <v>2032.9916660499998</v>
      </c>
      <c r="O114" s="36">
        <f>SUMIFS(СВЦЭМ!$D$39:$D$782,СВЦЭМ!$A$39:$A$782,$A114,СВЦЭМ!$B$39:$B$782,O$83)+'СЕТ СН'!$G$14+СВЦЭМ!$D$10+'СЕТ СН'!$G$6-'СЕТ СН'!$G$26</f>
        <v>2061.5072476999999</v>
      </c>
      <c r="P114" s="36">
        <f>SUMIFS(СВЦЭМ!$D$39:$D$782,СВЦЭМ!$A$39:$A$782,$A114,СВЦЭМ!$B$39:$B$782,P$83)+'СЕТ СН'!$G$14+СВЦЭМ!$D$10+'СЕТ СН'!$G$6-'СЕТ СН'!$G$26</f>
        <v>2080.2113219499997</v>
      </c>
      <c r="Q114" s="36">
        <f>SUMIFS(СВЦЭМ!$D$39:$D$782,СВЦЭМ!$A$39:$A$782,$A114,СВЦЭМ!$B$39:$B$782,Q$83)+'СЕТ СН'!$G$14+СВЦЭМ!$D$10+'СЕТ СН'!$G$6-'СЕТ СН'!$G$26</f>
        <v>2074.4443875100001</v>
      </c>
      <c r="R114" s="36">
        <f>SUMIFS(СВЦЭМ!$D$39:$D$782,СВЦЭМ!$A$39:$A$782,$A114,СВЦЭМ!$B$39:$B$782,R$83)+'СЕТ СН'!$G$14+СВЦЭМ!$D$10+'СЕТ СН'!$G$6-'СЕТ СН'!$G$26</f>
        <v>2062.6760414599999</v>
      </c>
      <c r="S114" s="36">
        <f>SUMIFS(СВЦЭМ!$D$39:$D$782,СВЦЭМ!$A$39:$A$782,$A114,СВЦЭМ!$B$39:$B$782,S$83)+'СЕТ СН'!$G$14+СВЦЭМ!$D$10+'СЕТ СН'!$G$6-'СЕТ СН'!$G$26</f>
        <v>2043.4372896999998</v>
      </c>
      <c r="T114" s="36">
        <f>SUMIFS(СВЦЭМ!$D$39:$D$782,СВЦЭМ!$A$39:$A$782,$A114,СВЦЭМ!$B$39:$B$782,T$83)+'СЕТ СН'!$G$14+СВЦЭМ!$D$10+'СЕТ СН'!$G$6-'СЕТ СН'!$G$26</f>
        <v>2011.1074720799998</v>
      </c>
      <c r="U114" s="36">
        <f>SUMIFS(СВЦЭМ!$D$39:$D$782,СВЦЭМ!$A$39:$A$782,$A114,СВЦЭМ!$B$39:$B$782,U$83)+'СЕТ СН'!$G$14+СВЦЭМ!$D$10+'СЕТ СН'!$G$6-'СЕТ СН'!$G$26</f>
        <v>1993.30584159</v>
      </c>
      <c r="V114" s="36">
        <f>SUMIFS(СВЦЭМ!$D$39:$D$782,СВЦЭМ!$A$39:$A$782,$A114,СВЦЭМ!$B$39:$B$782,V$83)+'СЕТ СН'!$G$14+СВЦЭМ!$D$10+'СЕТ СН'!$G$6-'СЕТ СН'!$G$26</f>
        <v>1957.3573940599999</v>
      </c>
      <c r="W114" s="36">
        <f>SUMIFS(СВЦЭМ!$D$39:$D$782,СВЦЭМ!$A$39:$A$782,$A114,СВЦЭМ!$B$39:$B$782,W$83)+'СЕТ СН'!$G$14+СВЦЭМ!$D$10+'СЕТ СН'!$G$6-'СЕТ СН'!$G$26</f>
        <v>1952.9531592399999</v>
      </c>
      <c r="X114" s="36">
        <f>SUMIFS(СВЦЭМ!$D$39:$D$782,СВЦЭМ!$A$39:$A$782,$A114,СВЦЭМ!$B$39:$B$782,X$83)+'СЕТ СН'!$G$14+СВЦЭМ!$D$10+'СЕТ СН'!$G$6-'СЕТ СН'!$G$26</f>
        <v>1993.8352749599999</v>
      </c>
      <c r="Y114" s="36">
        <f>SUMIFS(СВЦЭМ!$D$39:$D$782,СВЦЭМ!$A$39:$A$782,$A114,СВЦЭМ!$B$39:$B$782,Y$83)+'СЕТ СН'!$G$14+СВЦЭМ!$D$10+'СЕТ СН'!$G$6-'СЕТ СН'!$G$26</f>
        <v>1979.9898779300001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01.03.2023</v>
      </c>
      <c r="B120" s="36">
        <f>SUMIFS(СВЦЭМ!$D$39:$D$782,СВЦЭМ!$A$39:$A$782,$A120,СВЦЭМ!$B$39:$B$782,B$119)+'СЕТ СН'!$H$14+СВЦЭМ!$D$10+'СЕТ СН'!$H$6-'СЕТ СН'!$H$26</f>
        <v>2447.0577190500003</v>
      </c>
      <c r="C120" s="36">
        <f>SUMIFS(СВЦЭМ!$D$39:$D$782,СВЦЭМ!$A$39:$A$782,$A120,СВЦЭМ!$B$39:$B$782,C$119)+'СЕТ СН'!$H$14+СВЦЭМ!$D$10+'СЕТ СН'!$H$6-'СЕТ СН'!$H$26</f>
        <v>2492.9439749899998</v>
      </c>
      <c r="D120" s="36">
        <f>SUMIFS(СВЦЭМ!$D$39:$D$782,СВЦЭМ!$A$39:$A$782,$A120,СВЦЭМ!$B$39:$B$782,D$119)+'СЕТ СН'!$H$14+СВЦЭМ!$D$10+'СЕТ СН'!$H$6-'СЕТ СН'!$H$26</f>
        <v>2513.1429873299999</v>
      </c>
      <c r="E120" s="36">
        <f>SUMIFS(СВЦЭМ!$D$39:$D$782,СВЦЭМ!$A$39:$A$782,$A120,СВЦЭМ!$B$39:$B$782,E$119)+'СЕТ СН'!$H$14+СВЦЭМ!$D$10+'СЕТ СН'!$H$6-'СЕТ СН'!$H$26</f>
        <v>2525.2009682600001</v>
      </c>
      <c r="F120" s="36">
        <f>SUMIFS(СВЦЭМ!$D$39:$D$782,СВЦЭМ!$A$39:$A$782,$A120,СВЦЭМ!$B$39:$B$782,F$119)+'СЕТ СН'!$H$14+СВЦЭМ!$D$10+'СЕТ СН'!$H$6-'СЕТ СН'!$H$26</f>
        <v>2525.3860424700001</v>
      </c>
      <c r="G120" s="36">
        <f>SUMIFS(СВЦЭМ!$D$39:$D$782,СВЦЭМ!$A$39:$A$782,$A120,СВЦЭМ!$B$39:$B$782,G$119)+'СЕТ СН'!$H$14+СВЦЭМ!$D$10+'СЕТ СН'!$H$6-'СЕТ СН'!$H$26</f>
        <v>2496.4109595800001</v>
      </c>
      <c r="H120" s="36">
        <f>SUMIFS(СВЦЭМ!$D$39:$D$782,СВЦЭМ!$A$39:$A$782,$A120,СВЦЭМ!$B$39:$B$782,H$119)+'СЕТ СН'!$H$14+СВЦЭМ!$D$10+'СЕТ СН'!$H$6-'СЕТ СН'!$H$26</f>
        <v>2467.6882071099999</v>
      </c>
      <c r="I120" s="36">
        <f>SUMIFS(СВЦЭМ!$D$39:$D$782,СВЦЭМ!$A$39:$A$782,$A120,СВЦЭМ!$B$39:$B$782,I$119)+'СЕТ СН'!$H$14+СВЦЭМ!$D$10+'СЕТ СН'!$H$6-'СЕТ СН'!$H$26</f>
        <v>2410.2271605999999</v>
      </c>
      <c r="J120" s="36">
        <f>SUMIFS(СВЦЭМ!$D$39:$D$782,СВЦЭМ!$A$39:$A$782,$A120,СВЦЭМ!$B$39:$B$782,J$119)+'СЕТ СН'!$H$14+СВЦЭМ!$D$10+'СЕТ СН'!$H$6-'СЕТ СН'!$H$26</f>
        <v>2398.1121619699998</v>
      </c>
      <c r="K120" s="36">
        <f>SUMIFS(СВЦЭМ!$D$39:$D$782,СВЦЭМ!$A$39:$A$782,$A120,СВЦЭМ!$B$39:$B$782,K$119)+'СЕТ СН'!$H$14+СВЦЭМ!$D$10+'СЕТ СН'!$H$6-'СЕТ СН'!$H$26</f>
        <v>2323.1057189799999</v>
      </c>
      <c r="L120" s="36">
        <f>SUMIFS(СВЦЭМ!$D$39:$D$782,СВЦЭМ!$A$39:$A$782,$A120,СВЦЭМ!$B$39:$B$782,L$119)+'СЕТ СН'!$H$14+СВЦЭМ!$D$10+'СЕТ СН'!$H$6-'СЕТ СН'!$H$26</f>
        <v>2345.0778416499998</v>
      </c>
      <c r="M120" s="36">
        <f>SUMIFS(СВЦЭМ!$D$39:$D$782,СВЦЭМ!$A$39:$A$782,$A120,СВЦЭМ!$B$39:$B$782,M$119)+'СЕТ СН'!$H$14+СВЦЭМ!$D$10+'СЕТ СН'!$H$6-'СЕТ СН'!$H$26</f>
        <v>2360.7369236099998</v>
      </c>
      <c r="N120" s="36">
        <f>SUMIFS(СВЦЭМ!$D$39:$D$782,СВЦЭМ!$A$39:$A$782,$A120,СВЦЭМ!$B$39:$B$782,N$119)+'СЕТ СН'!$H$14+СВЦЭМ!$D$10+'СЕТ СН'!$H$6-'СЕТ СН'!$H$26</f>
        <v>2391.4802894099998</v>
      </c>
      <c r="O120" s="36">
        <f>SUMIFS(СВЦЭМ!$D$39:$D$782,СВЦЭМ!$A$39:$A$782,$A120,СВЦЭМ!$B$39:$B$782,O$119)+'СЕТ СН'!$H$14+СВЦЭМ!$D$10+'СЕТ СН'!$H$6-'СЕТ СН'!$H$26</f>
        <v>2403.3829228099999</v>
      </c>
      <c r="P120" s="36">
        <f>SUMIFS(СВЦЭМ!$D$39:$D$782,СВЦЭМ!$A$39:$A$782,$A120,СВЦЭМ!$B$39:$B$782,P$119)+'СЕТ СН'!$H$14+СВЦЭМ!$D$10+'СЕТ СН'!$H$6-'СЕТ СН'!$H$26</f>
        <v>2415.3059738299999</v>
      </c>
      <c r="Q120" s="36">
        <f>SUMIFS(СВЦЭМ!$D$39:$D$782,СВЦЭМ!$A$39:$A$782,$A120,СВЦЭМ!$B$39:$B$782,Q$119)+'СЕТ СН'!$H$14+СВЦЭМ!$D$10+'СЕТ СН'!$H$6-'СЕТ СН'!$H$26</f>
        <v>2391.5251522099998</v>
      </c>
      <c r="R120" s="36">
        <f>SUMIFS(СВЦЭМ!$D$39:$D$782,СВЦЭМ!$A$39:$A$782,$A120,СВЦЭМ!$B$39:$B$782,R$119)+'СЕТ СН'!$H$14+СВЦЭМ!$D$10+'СЕТ СН'!$H$6-'СЕТ СН'!$H$26</f>
        <v>2395.0466431300001</v>
      </c>
      <c r="S120" s="36">
        <f>SUMIFS(СВЦЭМ!$D$39:$D$782,СВЦЭМ!$A$39:$A$782,$A120,СВЦЭМ!$B$39:$B$782,S$119)+'СЕТ СН'!$H$14+СВЦЭМ!$D$10+'СЕТ СН'!$H$6-'СЕТ СН'!$H$26</f>
        <v>2365.6060441</v>
      </c>
      <c r="T120" s="36">
        <f>SUMIFS(СВЦЭМ!$D$39:$D$782,СВЦЭМ!$A$39:$A$782,$A120,СВЦЭМ!$B$39:$B$782,T$119)+'СЕТ СН'!$H$14+СВЦЭМ!$D$10+'СЕТ СН'!$H$6-'СЕТ СН'!$H$26</f>
        <v>2360.4437496700002</v>
      </c>
      <c r="U120" s="36">
        <f>SUMIFS(СВЦЭМ!$D$39:$D$782,СВЦЭМ!$A$39:$A$782,$A120,СВЦЭМ!$B$39:$B$782,U$119)+'СЕТ СН'!$H$14+СВЦЭМ!$D$10+'СЕТ СН'!$H$6-'СЕТ СН'!$H$26</f>
        <v>2373.9172992100002</v>
      </c>
      <c r="V120" s="36">
        <f>SUMIFS(СВЦЭМ!$D$39:$D$782,СВЦЭМ!$A$39:$A$782,$A120,СВЦЭМ!$B$39:$B$782,V$119)+'СЕТ СН'!$H$14+СВЦЭМ!$D$10+'СЕТ СН'!$H$6-'СЕТ СН'!$H$26</f>
        <v>2376.3082688300001</v>
      </c>
      <c r="W120" s="36">
        <f>SUMIFS(СВЦЭМ!$D$39:$D$782,СВЦЭМ!$A$39:$A$782,$A120,СВЦЭМ!$B$39:$B$782,W$119)+'СЕТ СН'!$H$14+СВЦЭМ!$D$10+'СЕТ СН'!$H$6-'СЕТ СН'!$H$26</f>
        <v>2396.1659361499997</v>
      </c>
      <c r="X120" s="36">
        <f>SUMIFS(СВЦЭМ!$D$39:$D$782,СВЦЭМ!$A$39:$A$782,$A120,СВЦЭМ!$B$39:$B$782,X$119)+'СЕТ СН'!$H$14+СВЦЭМ!$D$10+'СЕТ СН'!$H$6-'СЕТ СН'!$H$26</f>
        <v>2410.5157701799999</v>
      </c>
      <c r="Y120" s="36">
        <f>SUMIFS(СВЦЭМ!$D$39:$D$782,СВЦЭМ!$A$39:$A$782,$A120,СВЦЭМ!$B$39:$B$782,Y$119)+'СЕТ СН'!$H$14+СВЦЭМ!$D$10+'СЕТ СН'!$H$6-'СЕТ СН'!$H$26</f>
        <v>2448.83404118</v>
      </c>
      <c r="AA120" s="45"/>
    </row>
    <row r="121" spans="1:27" ht="15.75" x14ac:dyDescent="0.2">
      <c r="A121" s="35">
        <f>A120+1</f>
        <v>44987</v>
      </c>
      <c r="B121" s="36">
        <f>SUMIFS(СВЦЭМ!$D$39:$D$782,СВЦЭМ!$A$39:$A$782,$A121,СВЦЭМ!$B$39:$B$782,B$119)+'СЕТ СН'!$H$14+СВЦЭМ!$D$10+'СЕТ СН'!$H$6-'СЕТ СН'!$H$26</f>
        <v>2418.89102637</v>
      </c>
      <c r="C121" s="36">
        <f>SUMIFS(СВЦЭМ!$D$39:$D$782,СВЦЭМ!$A$39:$A$782,$A121,СВЦЭМ!$B$39:$B$782,C$119)+'СЕТ СН'!$H$14+СВЦЭМ!$D$10+'СЕТ СН'!$H$6-'СЕТ СН'!$H$26</f>
        <v>2398.8550755899996</v>
      </c>
      <c r="D121" s="36">
        <f>SUMIFS(СВЦЭМ!$D$39:$D$782,СВЦЭМ!$A$39:$A$782,$A121,СВЦЭМ!$B$39:$B$782,D$119)+'СЕТ СН'!$H$14+СВЦЭМ!$D$10+'СЕТ СН'!$H$6-'СЕТ СН'!$H$26</f>
        <v>2420.0501623200003</v>
      </c>
      <c r="E121" s="36">
        <f>SUMIFS(СВЦЭМ!$D$39:$D$782,СВЦЭМ!$A$39:$A$782,$A121,СВЦЭМ!$B$39:$B$782,E$119)+'СЕТ СН'!$H$14+СВЦЭМ!$D$10+'СЕТ СН'!$H$6-'СЕТ СН'!$H$26</f>
        <v>2432.21536715</v>
      </c>
      <c r="F121" s="36">
        <f>SUMIFS(СВЦЭМ!$D$39:$D$782,СВЦЭМ!$A$39:$A$782,$A121,СВЦЭМ!$B$39:$B$782,F$119)+'СЕТ СН'!$H$14+СВЦЭМ!$D$10+'СЕТ СН'!$H$6-'СЕТ СН'!$H$26</f>
        <v>2434.2061371200002</v>
      </c>
      <c r="G121" s="36">
        <f>SUMIFS(СВЦЭМ!$D$39:$D$782,СВЦЭМ!$A$39:$A$782,$A121,СВЦЭМ!$B$39:$B$782,G$119)+'СЕТ СН'!$H$14+СВЦЭМ!$D$10+'СЕТ СН'!$H$6-'СЕТ СН'!$H$26</f>
        <v>2407.1316481599997</v>
      </c>
      <c r="H121" s="36">
        <f>SUMIFS(СВЦЭМ!$D$39:$D$782,СВЦЭМ!$A$39:$A$782,$A121,СВЦЭМ!$B$39:$B$782,H$119)+'СЕТ СН'!$H$14+СВЦЭМ!$D$10+'СЕТ СН'!$H$6-'СЕТ СН'!$H$26</f>
        <v>2303.9157989300002</v>
      </c>
      <c r="I121" s="36">
        <f>SUMIFS(СВЦЭМ!$D$39:$D$782,СВЦЭМ!$A$39:$A$782,$A121,СВЦЭМ!$B$39:$B$782,I$119)+'СЕТ СН'!$H$14+СВЦЭМ!$D$10+'СЕТ СН'!$H$6-'СЕТ СН'!$H$26</f>
        <v>2260.1355490599999</v>
      </c>
      <c r="J121" s="36">
        <f>SUMIFS(СВЦЭМ!$D$39:$D$782,СВЦЭМ!$A$39:$A$782,$A121,СВЦЭМ!$B$39:$B$782,J$119)+'СЕТ СН'!$H$14+СВЦЭМ!$D$10+'СЕТ СН'!$H$6-'СЕТ СН'!$H$26</f>
        <v>2237.6959991700001</v>
      </c>
      <c r="K121" s="36">
        <f>SUMIFS(СВЦЭМ!$D$39:$D$782,СВЦЭМ!$A$39:$A$782,$A121,СВЦЭМ!$B$39:$B$782,K$119)+'СЕТ СН'!$H$14+СВЦЭМ!$D$10+'СЕТ СН'!$H$6-'СЕТ СН'!$H$26</f>
        <v>2255.4994958099996</v>
      </c>
      <c r="L121" s="36">
        <f>SUMIFS(СВЦЭМ!$D$39:$D$782,СВЦЭМ!$A$39:$A$782,$A121,СВЦЭМ!$B$39:$B$782,L$119)+'СЕТ СН'!$H$14+СВЦЭМ!$D$10+'СЕТ СН'!$H$6-'СЕТ СН'!$H$26</f>
        <v>2253.7558335100002</v>
      </c>
      <c r="M121" s="36">
        <f>SUMIFS(СВЦЭМ!$D$39:$D$782,СВЦЭМ!$A$39:$A$782,$A121,СВЦЭМ!$B$39:$B$782,M$119)+'СЕТ СН'!$H$14+СВЦЭМ!$D$10+'СЕТ СН'!$H$6-'СЕТ СН'!$H$26</f>
        <v>2256.3136550600002</v>
      </c>
      <c r="N121" s="36">
        <f>SUMIFS(СВЦЭМ!$D$39:$D$782,СВЦЭМ!$A$39:$A$782,$A121,СВЦЭМ!$B$39:$B$782,N$119)+'СЕТ СН'!$H$14+СВЦЭМ!$D$10+'СЕТ СН'!$H$6-'СЕТ СН'!$H$26</f>
        <v>2280.6137933700002</v>
      </c>
      <c r="O121" s="36">
        <f>SUMIFS(СВЦЭМ!$D$39:$D$782,СВЦЭМ!$A$39:$A$782,$A121,СВЦЭМ!$B$39:$B$782,O$119)+'СЕТ СН'!$H$14+СВЦЭМ!$D$10+'СЕТ СН'!$H$6-'СЕТ СН'!$H$26</f>
        <v>2322.48895408</v>
      </c>
      <c r="P121" s="36">
        <f>SUMIFS(СВЦЭМ!$D$39:$D$782,СВЦЭМ!$A$39:$A$782,$A121,СВЦЭМ!$B$39:$B$782,P$119)+'СЕТ СН'!$H$14+СВЦЭМ!$D$10+'СЕТ СН'!$H$6-'СЕТ СН'!$H$26</f>
        <v>2337.2479318300002</v>
      </c>
      <c r="Q121" s="36">
        <f>SUMIFS(СВЦЭМ!$D$39:$D$782,СВЦЭМ!$A$39:$A$782,$A121,СВЦЭМ!$B$39:$B$782,Q$119)+'СЕТ СН'!$H$14+СВЦЭМ!$D$10+'СЕТ СН'!$H$6-'СЕТ СН'!$H$26</f>
        <v>2341.9195324100001</v>
      </c>
      <c r="R121" s="36">
        <f>SUMIFS(СВЦЭМ!$D$39:$D$782,СВЦЭМ!$A$39:$A$782,$A121,СВЦЭМ!$B$39:$B$782,R$119)+'СЕТ СН'!$H$14+СВЦЭМ!$D$10+'СЕТ СН'!$H$6-'СЕТ СН'!$H$26</f>
        <v>2347.84712537</v>
      </c>
      <c r="S121" s="36">
        <f>SUMIFS(СВЦЭМ!$D$39:$D$782,СВЦЭМ!$A$39:$A$782,$A121,СВЦЭМ!$B$39:$B$782,S$119)+'СЕТ СН'!$H$14+СВЦЭМ!$D$10+'СЕТ СН'!$H$6-'СЕТ СН'!$H$26</f>
        <v>2341.1081763800003</v>
      </c>
      <c r="T121" s="36">
        <f>SUMIFS(СВЦЭМ!$D$39:$D$782,СВЦЭМ!$A$39:$A$782,$A121,СВЦЭМ!$B$39:$B$782,T$119)+'СЕТ СН'!$H$14+СВЦЭМ!$D$10+'СЕТ СН'!$H$6-'СЕТ СН'!$H$26</f>
        <v>2298.0083928699996</v>
      </c>
      <c r="U121" s="36">
        <f>SUMIFS(СВЦЭМ!$D$39:$D$782,СВЦЭМ!$A$39:$A$782,$A121,СВЦЭМ!$B$39:$B$782,U$119)+'СЕТ СН'!$H$14+СВЦЭМ!$D$10+'СЕТ СН'!$H$6-'СЕТ СН'!$H$26</f>
        <v>2237.1266688999999</v>
      </c>
      <c r="V121" s="36">
        <f>SUMIFS(СВЦЭМ!$D$39:$D$782,СВЦЭМ!$A$39:$A$782,$A121,СВЦЭМ!$B$39:$B$782,V$119)+'СЕТ СН'!$H$14+СВЦЭМ!$D$10+'СЕТ СН'!$H$6-'СЕТ СН'!$H$26</f>
        <v>2231.0263919099998</v>
      </c>
      <c r="W121" s="36">
        <f>SUMIFS(СВЦЭМ!$D$39:$D$782,СВЦЭМ!$A$39:$A$782,$A121,СВЦЭМ!$B$39:$B$782,W$119)+'СЕТ СН'!$H$14+СВЦЭМ!$D$10+'СЕТ СН'!$H$6-'СЕТ СН'!$H$26</f>
        <v>2240.2930226199996</v>
      </c>
      <c r="X121" s="36">
        <f>SUMIFS(СВЦЭМ!$D$39:$D$782,СВЦЭМ!$A$39:$A$782,$A121,СВЦЭМ!$B$39:$B$782,X$119)+'СЕТ СН'!$H$14+СВЦЭМ!$D$10+'СЕТ СН'!$H$6-'СЕТ СН'!$H$26</f>
        <v>2263.3047493100003</v>
      </c>
      <c r="Y121" s="36">
        <f>SUMIFS(СВЦЭМ!$D$39:$D$782,СВЦЭМ!$A$39:$A$782,$A121,СВЦЭМ!$B$39:$B$782,Y$119)+'СЕТ СН'!$H$14+СВЦЭМ!$D$10+'СЕТ СН'!$H$6-'СЕТ СН'!$H$26</f>
        <v>2307.0358428999998</v>
      </c>
    </row>
    <row r="122" spans="1:27" ht="15.75" x14ac:dyDescent="0.2">
      <c r="A122" s="35">
        <f t="shared" ref="A122:A150" si="3">A121+1</f>
        <v>44988</v>
      </c>
      <c r="B122" s="36">
        <f>SUMIFS(СВЦЭМ!$D$39:$D$782,СВЦЭМ!$A$39:$A$782,$A122,СВЦЭМ!$B$39:$B$782,B$119)+'СЕТ СН'!$H$14+СВЦЭМ!$D$10+'СЕТ СН'!$H$6-'СЕТ СН'!$H$26</f>
        <v>2329.9621955299999</v>
      </c>
      <c r="C122" s="36">
        <f>SUMIFS(СВЦЭМ!$D$39:$D$782,СВЦЭМ!$A$39:$A$782,$A122,СВЦЭМ!$B$39:$B$782,C$119)+'СЕТ СН'!$H$14+СВЦЭМ!$D$10+'СЕТ СН'!$H$6-'СЕТ СН'!$H$26</f>
        <v>2339.64040931</v>
      </c>
      <c r="D122" s="36">
        <f>SUMIFS(СВЦЭМ!$D$39:$D$782,СВЦЭМ!$A$39:$A$782,$A122,СВЦЭМ!$B$39:$B$782,D$119)+'СЕТ СН'!$H$14+СВЦЭМ!$D$10+'СЕТ СН'!$H$6-'СЕТ СН'!$H$26</f>
        <v>2361.0391758400001</v>
      </c>
      <c r="E122" s="36">
        <f>SUMIFS(СВЦЭМ!$D$39:$D$782,СВЦЭМ!$A$39:$A$782,$A122,СВЦЭМ!$B$39:$B$782,E$119)+'СЕТ СН'!$H$14+СВЦЭМ!$D$10+'СЕТ СН'!$H$6-'СЕТ СН'!$H$26</f>
        <v>2367.1681034399999</v>
      </c>
      <c r="F122" s="36">
        <f>SUMIFS(СВЦЭМ!$D$39:$D$782,СВЦЭМ!$A$39:$A$782,$A122,СВЦЭМ!$B$39:$B$782,F$119)+'СЕТ СН'!$H$14+СВЦЭМ!$D$10+'СЕТ СН'!$H$6-'СЕТ СН'!$H$26</f>
        <v>2353.5830172199999</v>
      </c>
      <c r="G122" s="36">
        <f>SUMIFS(СВЦЭМ!$D$39:$D$782,СВЦЭМ!$A$39:$A$782,$A122,СВЦЭМ!$B$39:$B$782,G$119)+'СЕТ СН'!$H$14+СВЦЭМ!$D$10+'СЕТ СН'!$H$6-'СЕТ СН'!$H$26</f>
        <v>2342.8756835300001</v>
      </c>
      <c r="H122" s="36">
        <f>SUMIFS(СВЦЭМ!$D$39:$D$782,СВЦЭМ!$A$39:$A$782,$A122,СВЦЭМ!$B$39:$B$782,H$119)+'СЕТ СН'!$H$14+СВЦЭМ!$D$10+'СЕТ СН'!$H$6-'СЕТ СН'!$H$26</f>
        <v>2332.85194318</v>
      </c>
      <c r="I122" s="36">
        <f>SUMIFS(СВЦЭМ!$D$39:$D$782,СВЦЭМ!$A$39:$A$782,$A122,СВЦЭМ!$B$39:$B$782,I$119)+'СЕТ СН'!$H$14+СВЦЭМ!$D$10+'СЕТ СН'!$H$6-'СЕТ СН'!$H$26</f>
        <v>2251.9347422299998</v>
      </c>
      <c r="J122" s="36">
        <f>SUMIFS(СВЦЭМ!$D$39:$D$782,СВЦЭМ!$A$39:$A$782,$A122,СВЦЭМ!$B$39:$B$782,J$119)+'СЕТ СН'!$H$14+СВЦЭМ!$D$10+'СЕТ СН'!$H$6-'СЕТ СН'!$H$26</f>
        <v>2261.61804919</v>
      </c>
      <c r="K122" s="36">
        <f>SUMIFS(СВЦЭМ!$D$39:$D$782,СВЦЭМ!$A$39:$A$782,$A122,СВЦЭМ!$B$39:$B$782,K$119)+'СЕТ СН'!$H$14+СВЦЭМ!$D$10+'СЕТ СН'!$H$6-'СЕТ СН'!$H$26</f>
        <v>2243.6384368600002</v>
      </c>
      <c r="L122" s="36">
        <f>SUMIFS(СВЦЭМ!$D$39:$D$782,СВЦЭМ!$A$39:$A$782,$A122,СВЦЭМ!$B$39:$B$782,L$119)+'СЕТ СН'!$H$14+СВЦЭМ!$D$10+'СЕТ СН'!$H$6-'СЕТ СН'!$H$26</f>
        <v>2225.0252400700001</v>
      </c>
      <c r="M122" s="36">
        <f>SUMIFS(СВЦЭМ!$D$39:$D$782,СВЦЭМ!$A$39:$A$782,$A122,СВЦЭМ!$B$39:$B$782,M$119)+'СЕТ СН'!$H$14+СВЦЭМ!$D$10+'СЕТ СН'!$H$6-'СЕТ СН'!$H$26</f>
        <v>2231.8626025599997</v>
      </c>
      <c r="N122" s="36">
        <f>SUMIFS(СВЦЭМ!$D$39:$D$782,СВЦЭМ!$A$39:$A$782,$A122,СВЦЭМ!$B$39:$B$782,N$119)+'СЕТ СН'!$H$14+СВЦЭМ!$D$10+'СЕТ СН'!$H$6-'СЕТ СН'!$H$26</f>
        <v>2255.2554614399996</v>
      </c>
      <c r="O122" s="36">
        <f>SUMIFS(СВЦЭМ!$D$39:$D$782,СВЦЭМ!$A$39:$A$782,$A122,СВЦЭМ!$B$39:$B$782,O$119)+'СЕТ СН'!$H$14+СВЦЭМ!$D$10+'СЕТ СН'!$H$6-'СЕТ СН'!$H$26</f>
        <v>2325.3862144699997</v>
      </c>
      <c r="P122" s="36">
        <f>SUMIFS(СВЦЭМ!$D$39:$D$782,СВЦЭМ!$A$39:$A$782,$A122,СВЦЭМ!$B$39:$B$782,P$119)+'СЕТ СН'!$H$14+СВЦЭМ!$D$10+'СЕТ СН'!$H$6-'СЕТ СН'!$H$26</f>
        <v>2337.2688149799997</v>
      </c>
      <c r="Q122" s="36">
        <f>SUMIFS(СВЦЭМ!$D$39:$D$782,СВЦЭМ!$A$39:$A$782,$A122,СВЦЭМ!$B$39:$B$782,Q$119)+'СЕТ СН'!$H$14+СВЦЭМ!$D$10+'СЕТ СН'!$H$6-'СЕТ СН'!$H$26</f>
        <v>2290.8222291299999</v>
      </c>
      <c r="R122" s="36">
        <f>SUMIFS(СВЦЭМ!$D$39:$D$782,СВЦЭМ!$A$39:$A$782,$A122,СВЦЭМ!$B$39:$B$782,R$119)+'СЕТ СН'!$H$14+СВЦЭМ!$D$10+'СЕТ СН'!$H$6-'СЕТ СН'!$H$26</f>
        <v>2350.97173522</v>
      </c>
      <c r="S122" s="36">
        <f>SUMIFS(СВЦЭМ!$D$39:$D$782,СВЦЭМ!$A$39:$A$782,$A122,СВЦЭМ!$B$39:$B$782,S$119)+'СЕТ СН'!$H$14+СВЦЭМ!$D$10+'СЕТ СН'!$H$6-'СЕТ СН'!$H$26</f>
        <v>2291.2401755800001</v>
      </c>
      <c r="T122" s="36">
        <f>SUMIFS(СВЦЭМ!$D$39:$D$782,СВЦЭМ!$A$39:$A$782,$A122,СВЦЭМ!$B$39:$B$782,T$119)+'СЕТ СН'!$H$14+СВЦЭМ!$D$10+'СЕТ СН'!$H$6-'СЕТ СН'!$H$26</f>
        <v>2258.2483046699999</v>
      </c>
      <c r="U122" s="36">
        <f>SUMIFS(СВЦЭМ!$D$39:$D$782,СВЦЭМ!$A$39:$A$782,$A122,СВЦЭМ!$B$39:$B$782,U$119)+'СЕТ СН'!$H$14+СВЦЭМ!$D$10+'СЕТ СН'!$H$6-'СЕТ СН'!$H$26</f>
        <v>2219.7637997900001</v>
      </c>
      <c r="V122" s="36">
        <f>SUMIFS(СВЦЭМ!$D$39:$D$782,СВЦЭМ!$A$39:$A$782,$A122,СВЦЭМ!$B$39:$B$782,V$119)+'СЕТ СН'!$H$14+СВЦЭМ!$D$10+'СЕТ СН'!$H$6-'СЕТ СН'!$H$26</f>
        <v>2226.85041688</v>
      </c>
      <c r="W122" s="36">
        <f>SUMIFS(СВЦЭМ!$D$39:$D$782,СВЦЭМ!$A$39:$A$782,$A122,СВЦЭМ!$B$39:$B$782,W$119)+'СЕТ СН'!$H$14+СВЦЭМ!$D$10+'СЕТ СН'!$H$6-'СЕТ СН'!$H$26</f>
        <v>2223.4084628199998</v>
      </c>
      <c r="X122" s="36">
        <f>SUMIFS(СВЦЭМ!$D$39:$D$782,СВЦЭМ!$A$39:$A$782,$A122,СВЦЭМ!$B$39:$B$782,X$119)+'СЕТ СН'!$H$14+СВЦЭМ!$D$10+'СЕТ СН'!$H$6-'СЕТ СН'!$H$26</f>
        <v>2251.6892141999997</v>
      </c>
      <c r="Y122" s="36">
        <f>SUMIFS(СВЦЭМ!$D$39:$D$782,СВЦЭМ!$A$39:$A$782,$A122,СВЦЭМ!$B$39:$B$782,Y$119)+'СЕТ СН'!$H$14+СВЦЭМ!$D$10+'СЕТ СН'!$H$6-'СЕТ СН'!$H$26</f>
        <v>2323.6608744099999</v>
      </c>
    </row>
    <row r="123" spans="1:27" ht="15.75" x14ac:dyDescent="0.2">
      <c r="A123" s="35">
        <f t="shared" si="3"/>
        <v>44989</v>
      </c>
      <c r="B123" s="36">
        <f>SUMIFS(СВЦЭМ!$D$39:$D$782,СВЦЭМ!$A$39:$A$782,$A123,СВЦЭМ!$B$39:$B$782,B$119)+'СЕТ СН'!$H$14+СВЦЭМ!$D$10+'СЕТ СН'!$H$6-'СЕТ СН'!$H$26</f>
        <v>2265.2324142500001</v>
      </c>
      <c r="C123" s="36">
        <f>SUMIFS(СВЦЭМ!$D$39:$D$782,СВЦЭМ!$A$39:$A$782,$A123,СВЦЭМ!$B$39:$B$782,C$119)+'СЕТ СН'!$H$14+СВЦЭМ!$D$10+'СЕТ СН'!$H$6-'СЕТ СН'!$H$26</f>
        <v>2298.2630293299999</v>
      </c>
      <c r="D123" s="36">
        <f>SUMIFS(СВЦЭМ!$D$39:$D$782,СВЦЭМ!$A$39:$A$782,$A123,СВЦЭМ!$B$39:$B$782,D$119)+'СЕТ СН'!$H$14+СВЦЭМ!$D$10+'СЕТ СН'!$H$6-'СЕТ СН'!$H$26</f>
        <v>2309.6377371999997</v>
      </c>
      <c r="E123" s="36">
        <f>SUMIFS(СВЦЭМ!$D$39:$D$782,СВЦЭМ!$A$39:$A$782,$A123,СВЦЭМ!$B$39:$B$782,E$119)+'СЕТ СН'!$H$14+СВЦЭМ!$D$10+'СЕТ СН'!$H$6-'СЕТ СН'!$H$26</f>
        <v>2308.9448333800001</v>
      </c>
      <c r="F123" s="36">
        <f>SUMIFS(СВЦЭМ!$D$39:$D$782,СВЦЭМ!$A$39:$A$782,$A123,СВЦЭМ!$B$39:$B$782,F$119)+'СЕТ СН'!$H$14+СВЦЭМ!$D$10+'СЕТ СН'!$H$6-'СЕТ СН'!$H$26</f>
        <v>2293.3818953499999</v>
      </c>
      <c r="G123" s="36">
        <f>SUMIFS(СВЦЭМ!$D$39:$D$782,СВЦЭМ!$A$39:$A$782,$A123,СВЦЭМ!$B$39:$B$782,G$119)+'СЕТ СН'!$H$14+СВЦЭМ!$D$10+'СЕТ СН'!$H$6-'СЕТ СН'!$H$26</f>
        <v>2272.4759294400001</v>
      </c>
      <c r="H123" s="36">
        <f>SUMIFS(СВЦЭМ!$D$39:$D$782,СВЦЭМ!$A$39:$A$782,$A123,СВЦЭМ!$B$39:$B$782,H$119)+'СЕТ СН'!$H$14+СВЦЭМ!$D$10+'СЕТ СН'!$H$6-'СЕТ СН'!$H$26</f>
        <v>2222.2164416999999</v>
      </c>
      <c r="I123" s="36">
        <f>SUMIFS(СВЦЭМ!$D$39:$D$782,СВЦЭМ!$A$39:$A$782,$A123,СВЦЭМ!$B$39:$B$782,I$119)+'СЕТ СН'!$H$14+СВЦЭМ!$D$10+'СЕТ СН'!$H$6-'СЕТ СН'!$H$26</f>
        <v>2170.1341871899999</v>
      </c>
      <c r="J123" s="36">
        <f>SUMIFS(СВЦЭМ!$D$39:$D$782,СВЦЭМ!$A$39:$A$782,$A123,СВЦЭМ!$B$39:$B$782,J$119)+'СЕТ СН'!$H$14+СВЦЭМ!$D$10+'СЕТ СН'!$H$6-'СЕТ СН'!$H$26</f>
        <v>2153.40824617</v>
      </c>
      <c r="K123" s="36">
        <f>SUMIFS(СВЦЭМ!$D$39:$D$782,СВЦЭМ!$A$39:$A$782,$A123,СВЦЭМ!$B$39:$B$782,K$119)+'СЕТ СН'!$H$14+СВЦЭМ!$D$10+'СЕТ СН'!$H$6-'СЕТ СН'!$H$26</f>
        <v>2143.16326652</v>
      </c>
      <c r="L123" s="36">
        <f>SUMIFS(СВЦЭМ!$D$39:$D$782,СВЦЭМ!$A$39:$A$782,$A123,СВЦЭМ!$B$39:$B$782,L$119)+'СЕТ СН'!$H$14+СВЦЭМ!$D$10+'СЕТ СН'!$H$6-'СЕТ СН'!$H$26</f>
        <v>2152.0239740799998</v>
      </c>
      <c r="M123" s="36">
        <f>SUMIFS(СВЦЭМ!$D$39:$D$782,СВЦЭМ!$A$39:$A$782,$A123,СВЦЭМ!$B$39:$B$782,M$119)+'СЕТ СН'!$H$14+СВЦЭМ!$D$10+'СЕТ СН'!$H$6-'СЕТ СН'!$H$26</f>
        <v>2166.1439259899998</v>
      </c>
      <c r="N123" s="36">
        <f>SUMIFS(СВЦЭМ!$D$39:$D$782,СВЦЭМ!$A$39:$A$782,$A123,СВЦЭМ!$B$39:$B$782,N$119)+'СЕТ СН'!$H$14+СВЦЭМ!$D$10+'СЕТ СН'!$H$6-'СЕТ СН'!$H$26</f>
        <v>2200.1842394599998</v>
      </c>
      <c r="O123" s="36">
        <f>SUMIFS(СВЦЭМ!$D$39:$D$782,СВЦЭМ!$A$39:$A$782,$A123,СВЦЭМ!$B$39:$B$782,O$119)+'СЕТ СН'!$H$14+СВЦЭМ!$D$10+'СЕТ СН'!$H$6-'СЕТ СН'!$H$26</f>
        <v>2227.1368162099998</v>
      </c>
      <c r="P123" s="36">
        <f>SUMIFS(СВЦЭМ!$D$39:$D$782,СВЦЭМ!$A$39:$A$782,$A123,СВЦЭМ!$B$39:$B$782,P$119)+'СЕТ СН'!$H$14+СВЦЭМ!$D$10+'СЕТ СН'!$H$6-'СЕТ СН'!$H$26</f>
        <v>2240.4064904899997</v>
      </c>
      <c r="Q123" s="36">
        <f>SUMIFS(СВЦЭМ!$D$39:$D$782,СВЦЭМ!$A$39:$A$782,$A123,СВЦЭМ!$B$39:$B$782,Q$119)+'СЕТ СН'!$H$14+СВЦЭМ!$D$10+'СЕТ СН'!$H$6-'СЕТ СН'!$H$26</f>
        <v>2245.5306834799999</v>
      </c>
      <c r="R123" s="36">
        <f>SUMIFS(СВЦЭМ!$D$39:$D$782,СВЦЭМ!$A$39:$A$782,$A123,СВЦЭМ!$B$39:$B$782,R$119)+'СЕТ СН'!$H$14+СВЦЭМ!$D$10+'СЕТ СН'!$H$6-'СЕТ СН'!$H$26</f>
        <v>2248.3394533800001</v>
      </c>
      <c r="S123" s="36">
        <f>SUMIFS(СВЦЭМ!$D$39:$D$782,СВЦЭМ!$A$39:$A$782,$A123,СВЦЭМ!$B$39:$B$782,S$119)+'СЕТ СН'!$H$14+СВЦЭМ!$D$10+'СЕТ СН'!$H$6-'СЕТ СН'!$H$26</f>
        <v>2211.2947841300002</v>
      </c>
      <c r="T123" s="36">
        <f>SUMIFS(СВЦЭМ!$D$39:$D$782,СВЦЭМ!$A$39:$A$782,$A123,СВЦЭМ!$B$39:$B$782,T$119)+'СЕТ СН'!$H$14+СВЦЭМ!$D$10+'СЕТ СН'!$H$6-'СЕТ СН'!$H$26</f>
        <v>2165.5359433100002</v>
      </c>
      <c r="U123" s="36">
        <f>SUMIFS(СВЦЭМ!$D$39:$D$782,СВЦЭМ!$A$39:$A$782,$A123,СВЦЭМ!$B$39:$B$782,U$119)+'СЕТ СН'!$H$14+СВЦЭМ!$D$10+'СЕТ СН'!$H$6-'СЕТ СН'!$H$26</f>
        <v>2155.9592833500001</v>
      </c>
      <c r="V123" s="36">
        <f>SUMIFS(СВЦЭМ!$D$39:$D$782,СВЦЭМ!$A$39:$A$782,$A123,СВЦЭМ!$B$39:$B$782,V$119)+'СЕТ СН'!$H$14+СВЦЭМ!$D$10+'СЕТ СН'!$H$6-'СЕТ СН'!$H$26</f>
        <v>2168.5660854899998</v>
      </c>
      <c r="W123" s="36">
        <f>SUMIFS(СВЦЭМ!$D$39:$D$782,СВЦЭМ!$A$39:$A$782,$A123,СВЦЭМ!$B$39:$B$782,W$119)+'СЕТ СН'!$H$14+СВЦЭМ!$D$10+'СЕТ СН'!$H$6-'СЕТ СН'!$H$26</f>
        <v>2202.4498865</v>
      </c>
      <c r="X123" s="36">
        <f>SUMIFS(СВЦЭМ!$D$39:$D$782,СВЦЭМ!$A$39:$A$782,$A123,СВЦЭМ!$B$39:$B$782,X$119)+'СЕТ СН'!$H$14+СВЦЭМ!$D$10+'СЕТ СН'!$H$6-'СЕТ СН'!$H$26</f>
        <v>2236.4845788900002</v>
      </c>
      <c r="Y123" s="36">
        <f>SUMIFS(СВЦЭМ!$D$39:$D$782,СВЦЭМ!$A$39:$A$782,$A123,СВЦЭМ!$B$39:$B$782,Y$119)+'СЕТ СН'!$H$14+СВЦЭМ!$D$10+'СЕТ СН'!$H$6-'СЕТ СН'!$H$26</f>
        <v>2264.7616525900003</v>
      </c>
    </row>
    <row r="124" spans="1:27" ht="15.75" x14ac:dyDescent="0.2">
      <c r="A124" s="35">
        <f t="shared" si="3"/>
        <v>44990</v>
      </c>
      <c r="B124" s="36">
        <f>SUMIFS(СВЦЭМ!$D$39:$D$782,СВЦЭМ!$A$39:$A$782,$A124,СВЦЭМ!$B$39:$B$782,B$119)+'СЕТ СН'!$H$14+СВЦЭМ!$D$10+'СЕТ СН'!$H$6-'СЕТ СН'!$H$26</f>
        <v>2283.6129281499998</v>
      </c>
      <c r="C124" s="36">
        <f>SUMIFS(СВЦЭМ!$D$39:$D$782,СВЦЭМ!$A$39:$A$782,$A124,СВЦЭМ!$B$39:$B$782,C$119)+'СЕТ СН'!$H$14+СВЦЭМ!$D$10+'СЕТ СН'!$H$6-'СЕТ СН'!$H$26</f>
        <v>2318.92641065</v>
      </c>
      <c r="D124" s="36">
        <f>SUMIFS(СВЦЭМ!$D$39:$D$782,СВЦЭМ!$A$39:$A$782,$A124,СВЦЭМ!$B$39:$B$782,D$119)+'СЕТ СН'!$H$14+СВЦЭМ!$D$10+'СЕТ СН'!$H$6-'СЕТ СН'!$H$26</f>
        <v>2336.2631057399999</v>
      </c>
      <c r="E124" s="36">
        <f>SUMIFS(СВЦЭМ!$D$39:$D$782,СВЦЭМ!$A$39:$A$782,$A124,СВЦЭМ!$B$39:$B$782,E$119)+'СЕТ СН'!$H$14+СВЦЭМ!$D$10+'СЕТ СН'!$H$6-'СЕТ СН'!$H$26</f>
        <v>2336.8391947700002</v>
      </c>
      <c r="F124" s="36">
        <f>SUMIFS(СВЦЭМ!$D$39:$D$782,СВЦЭМ!$A$39:$A$782,$A124,СВЦЭМ!$B$39:$B$782,F$119)+'СЕТ СН'!$H$14+СВЦЭМ!$D$10+'СЕТ СН'!$H$6-'СЕТ СН'!$H$26</f>
        <v>2343.46653775</v>
      </c>
      <c r="G124" s="36">
        <f>SUMIFS(СВЦЭМ!$D$39:$D$782,СВЦЭМ!$A$39:$A$782,$A124,СВЦЭМ!$B$39:$B$782,G$119)+'СЕТ СН'!$H$14+СВЦЭМ!$D$10+'СЕТ СН'!$H$6-'СЕТ СН'!$H$26</f>
        <v>2321.26800331</v>
      </c>
      <c r="H124" s="36">
        <f>SUMIFS(СВЦЭМ!$D$39:$D$782,СВЦЭМ!$A$39:$A$782,$A124,СВЦЭМ!$B$39:$B$782,H$119)+'СЕТ СН'!$H$14+СВЦЭМ!$D$10+'СЕТ СН'!$H$6-'СЕТ СН'!$H$26</f>
        <v>2297.7821830399998</v>
      </c>
      <c r="I124" s="36">
        <f>SUMIFS(СВЦЭМ!$D$39:$D$782,СВЦЭМ!$A$39:$A$782,$A124,СВЦЭМ!$B$39:$B$782,I$119)+'СЕТ СН'!$H$14+СВЦЭМ!$D$10+'СЕТ СН'!$H$6-'СЕТ СН'!$H$26</f>
        <v>2279.9964102899999</v>
      </c>
      <c r="J124" s="36">
        <f>SUMIFS(СВЦЭМ!$D$39:$D$782,СВЦЭМ!$A$39:$A$782,$A124,СВЦЭМ!$B$39:$B$782,J$119)+'СЕТ СН'!$H$14+СВЦЭМ!$D$10+'СЕТ СН'!$H$6-'СЕТ СН'!$H$26</f>
        <v>2266.2006211799999</v>
      </c>
      <c r="K124" s="36">
        <f>SUMIFS(СВЦЭМ!$D$39:$D$782,СВЦЭМ!$A$39:$A$782,$A124,СВЦЭМ!$B$39:$B$782,K$119)+'СЕТ СН'!$H$14+СВЦЭМ!$D$10+'СЕТ СН'!$H$6-'СЕТ СН'!$H$26</f>
        <v>2201.0817128999997</v>
      </c>
      <c r="L124" s="36">
        <f>SUMIFS(СВЦЭМ!$D$39:$D$782,СВЦЭМ!$A$39:$A$782,$A124,СВЦЭМ!$B$39:$B$782,L$119)+'СЕТ СН'!$H$14+СВЦЭМ!$D$10+'СЕТ СН'!$H$6-'СЕТ СН'!$H$26</f>
        <v>2170.4473265199999</v>
      </c>
      <c r="M124" s="36">
        <f>SUMIFS(СВЦЭМ!$D$39:$D$782,СВЦЭМ!$A$39:$A$782,$A124,СВЦЭМ!$B$39:$B$782,M$119)+'СЕТ СН'!$H$14+СВЦЭМ!$D$10+'СЕТ СН'!$H$6-'СЕТ СН'!$H$26</f>
        <v>2182.5188689400002</v>
      </c>
      <c r="N124" s="36">
        <f>SUMIFS(СВЦЭМ!$D$39:$D$782,СВЦЭМ!$A$39:$A$782,$A124,СВЦЭМ!$B$39:$B$782,N$119)+'СЕТ СН'!$H$14+СВЦЭМ!$D$10+'СЕТ СН'!$H$6-'СЕТ СН'!$H$26</f>
        <v>2192.4388358199999</v>
      </c>
      <c r="O124" s="36">
        <f>SUMIFS(СВЦЭМ!$D$39:$D$782,СВЦЭМ!$A$39:$A$782,$A124,СВЦЭМ!$B$39:$B$782,O$119)+'СЕТ СН'!$H$14+СВЦЭМ!$D$10+'СЕТ СН'!$H$6-'СЕТ СН'!$H$26</f>
        <v>2219.6159614399999</v>
      </c>
      <c r="P124" s="36">
        <f>SUMIFS(СВЦЭМ!$D$39:$D$782,СВЦЭМ!$A$39:$A$782,$A124,СВЦЭМ!$B$39:$B$782,P$119)+'СЕТ СН'!$H$14+СВЦЭМ!$D$10+'СЕТ СН'!$H$6-'СЕТ СН'!$H$26</f>
        <v>2248.1257678000002</v>
      </c>
      <c r="Q124" s="36">
        <f>SUMIFS(СВЦЭМ!$D$39:$D$782,СВЦЭМ!$A$39:$A$782,$A124,СВЦЭМ!$B$39:$B$782,Q$119)+'СЕТ СН'!$H$14+СВЦЭМ!$D$10+'СЕТ СН'!$H$6-'СЕТ СН'!$H$26</f>
        <v>2264.0018781199997</v>
      </c>
      <c r="R124" s="36">
        <f>SUMIFS(СВЦЭМ!$D$39:$D$782,СВЦЭМ!$A$39:$A$782,$A124,СВЦЭМ!$B$39:$B$782,R$119)+'СЕТ СН'!$H$14+СВЦЭМ!$D$10+'СЕТ СН'!$H$6-'СЕТ СН'!$H$26</f>
        <v>2266.8004363099999</v>
      </c>
      <c r="S124" s="36">
        <f>SUMIFS(СВЦЭМ!$D$39:$D$782,СВЦЭМ!$A$39:$A$782,$A124,СВЦЭМ!$B$39:$B$782,S$119)+'СЕТ СН'!$H$14+СВЦЭМ!$D$10+'СЕТ СН'!$H$6-'СЕТ СН'!$H$26</f>
        <v>2246.9418326200002</v>
      </c>
      <c r="T124" s="36">
        <f>SUMIFS(СВЦЭМ!$D$39:$D$782,СВЦЭМ!$A$39:$A$782,$A124,СВЦЭМ!$B$39:$B$782,T$119)+'СЕТ СН'!$H$14+СВЦЭМ!$D$10+'СЕТ СН'!$H$6-'СЕТ СН'!$H$26</f>
        <v>2220.13812164</v>
      </c>
      <c r="U124" s="36">
        <f>SUMIFS(СВЦЭМ!$D$39:$D$782,СВЦЭМ!$A$39:$A$782,$A124,СВЦЭМ!$B$39:$B$782,U$119)+'СЕТ СН'!$H$14+СВЦЭМ!$D$10+'СЕТ СН'!$H$6-'СЕТ СН'!$H$26</f>
        <v>2180.7836948899999</v>
      </c>
      <c r="V124" s="36">
        <f>SUMIFS(СВЦЭМ!$D$39:$D$782,СВЦЭМ!$A$39:$A$782,$A124,СВЦЭМ!$B$39:$B$782,V$119)+'СЕТ СН'!$H$14+СВЦЭМ!$D$10+'СЕТ СН'!$H$6-'СЕТ СН'!$H$26</f>
        <v>2109.43269633</v>
      </c>
      <c r="W124" s="36">
        <f>SUMIFS(СВЦЭМ!$D$39:$D$782,СВЦЭМ!$A$39:$A$782,$A124,СВЦЭМ!$B$39:$B$782,W$119)+'СЕТ СН'!$H$14+СВЦЭМ!$D$10+'СЕТ СН'!$H$6-'СЕТ СН'!$H$26</f>
        <v>2120.0624977299999</v>
      </c>
      <c r="X124" s="36">
        <f>SUMIFS(СВЦЭМ!$D$39:$D$782,СВЦЭМ!$A$39:$A$782,$A124,СВЦЭМ!$B$39:$B$782,X$119)+'СЕТ СН'!$H$14+СВЦЭМ!$D$10+'СЕТ СН'!$H$6-'СЕТ СН'!$H$26</f>
        <v>2146.6530733199997</v>
      </c>
      <c r="Y124" s="36">
        <f>SUMIFS(СВЦЭМ!$D$39:$D$782,СВЦЭМ!$A$39:$A$782,$A124,СВЦЭМ!$B$39:$B$782,Y$119)+'СЕТ СН'!$H$14+СВЦЭМ!$D$10+'СЕТ СН'!$H$6-'СЕТ СН'!$H$26</f>
        <v>2240.5804233700001</v>
      </c>
    </row>
    <row r="125" spans="1:27" ht="15.75" x14ac:dyDescent="0.2">
      <c r="A125" s="35">
        <f t="shared" si="3"/>
        <v>44991</v>
      </c>
      <c r="B125" s="36">
        <f>SUMIFS(СВЦЭМ!$D$39:$D$782,СВЦЭМ!$A$39:$A$782,$A125,СВЦЭМ!$B$39:$B$782,B$119)+'СЕТ СН'!$H$14+СВЦЭМ!$D$10+'СЕТ СН'!$H$6-'СЕТ СН'!$H$26</f>
        <v>2282.6552071799997</v>
      </c>
      <c r="C125" s="36">
        <f>SUMIFS(СВЦЭМ!$D$39:$D$782,СВЦЭМ!$A$39:$A$782,$A125,СВЦЭМ!$B$39:$B$782,C$119)+'СЕТ СН'!$H$14+СВЦЭМ!$D$10+'СЕТ СН'!$H$6-'СЕТ СН'!$H$26</f>
        <v>2302.8834325500002</v>
      </c>
      <c r="D125" s="36">
        <f>SUMIFS(СВЦЭМ!$D$39:$D$782,СВЦЭМ!$A$39:$A$782,$A125,СВЦЭМ!$B$39:$B$782,D$119)+'СЕТ СН'!$H$14+СВЦЭМ!$D$10+'СЕТ СН'!$H$6-'СЕТ СН'!$H$26</f>
        <v>2321.4984049499999</v>
      </c>
      <c r="E125" s="36">
        <f>SUMIFS(СВЦЭМ!$D$39:$D$782,СВЦЭМ!$A$39:$A$782,$A125,СВЦЭМ!$B$39:$B$782,E$119)+'СЕТ СН'!$H$14+СВЦЭМ!$D$10+'СЕТ СН'!$H$6-'СЕТ СН'!$H$26</f>
        <v>2343.0833481899999</v>
      </c>
      <c r="F125" s="36">
        <f>SUMIFS(СВЦЭМ!$D$39:$D$782,СВЦЭМ!$A$39:$A$782,$A125,СВЦЭМ!$B$39:$B$782,F$119)+'СЕТ СН'!$H$14+СВЦЭМ!$D$10+'СЕТ СН'!$H$6-'СЕТ СН'!$H$26</f>
        <v>2337.2626083</v>
      </c>
      <c r="G125" s="36">
        <f>SUMIFS(СВЦЭМ!$D$39:$D$782,СВЦЭМ!$A$39:$A$782,$A125,СВЦЭМ!$B$39:$B$782,G$119)+'СЕТ СН'!$H$14+СВЦЭМ!$D$10+'СЕТ СН'!$H$6-'СЕТ СН'!$H$26</f>
        <v>2333.2456231300002</v>
      </c>
      <c r="H125" s="36">
        <f>SUMIFS(СВЦЭМ!$D$39:$D$782,СВЦЭМ!$A$39:$A$782,$A125,СВЦЭМ!$B$39:$B$782,H$119)+'СЕТ СН'!$H$14+СВЦЭМ!$D$10+'СЕТ СН'!$H$6-'СЕТ СН'!$H$26</f>
        <v>2283.9783215799998</v>
      </c>
      <c r="I125" s="36">
        <f>SUMIFS(СВЦЭМ!$D$39:$D$782,СВЦЭМ!$A$39:$A$782,$A125,СВЦЭМ!$B$39:$B$782,I$119)+'СЕТ СН'!$H$14+СВЦЭМ!$D$10+'СЕТ СН'!$H$6-'СЕТ СН'!$H$26</f>
        <v>2231.0234252400001</v>
      </c>
      <c r="J125" s="36">
        <f>SUMIFS(СВЦЭМ!$D$39:$D$782,СВЦЭМ!$A$39:$A$782,$A125,СВЦЭМ!$B$39:$B$782,J$119)+'СЕТ СН'!$H$14+СВЦЭМ!$D$10+'СЕТ СН'!$H$6-'СЕТ СН'!$H$26</f>
        <v>2212.2990686900002</v>
      </c>
      <c r="K125" s="36">
        <f>SUMIFS(СВЦЭМ!$D$39:$D$782,СВЦЭМ!$A$39:$A$782,$A125,СВЦЭМ!$B$39:$B$782,K$119)+'СЕТ СН'!$H$14+СВЦЭМ!$D$10+'СЕТ СН'!$H$6-'СЕТ СН'!$H$26</f>
        <v>2199.6862632000002</v>
      </c>
      <c r="L125" s="36">
        <f>SUMIFS(СВЦЭМ!$D$39:$D$782,СВЦЭМ!$A$39:$A$782,$A125,СВЦЭМ!$B$39:$B$782,L$119)+'СЕТ СН'!$H$14+СВЦЭМ!$D$10+'СЕТ СН'!$H$6-'СЕТ СН'!$H$26</f>
        <v>2201.8344857399998</v>
      </c>
      <c r="M125" s="36">
        <f>SUMIFS(СВЦЭМ!$D$39:$D$782,СВЦЭМ!$A$39:$A$782,$A125,СВЦЭМ!$B$39:$B$782,M$119)+'СЕТ СН'!$H$14+СВЦЭМ!$D$10+'СЕТ СН'!$H$6-'СЕТ СН'!$H$26</f>
        <v>2198.9226494</v>
      </c>
      <c r="N125" s="36">
        <f>SUMIFS(СВЦЭМ!$D$39:$D$782,СВЦЭМ!$A$39:$A$782,$A125,СВЦЭМ!$B$39:$B$782,N$119)+'СЕТ СН'!$H$14+СВЦЭМ!$D$10+'СЕТ СН'!$H$6-'СЕТ СН'!$H$26</f>
        <v>2216.9482203699999</v>
      </c>
      <c r="O125" s="36">
        <f>SUMIFS(СВЦЭМ!$D$39:$D$782,СВЦЭМ!$A$39:$A$782,$A125,СВЦЭМ!$B$39:$B$782,O$119)+'СЕТ СН'!$H$14+СВЦЭМ!$D$10+'СЕТ СН'!$H$6-'СЕТ СН'!$H$26</f>
        <v>2237.1683956699999</v>
      </c>
      <c r="P125" s="36">
        <f>SUMIFS(СВЦЭМ!$D$39:$D$782,СВЦЭМ!$A$39:$A$782,$A125,СВЦЭМ!$B$39:$B$782,P$119)+'СЕТ СН'!$H$14+СВЦЭМ!$D$10+'СЕТ СН'!$H$6-'СЕТ СН'!$H$26</f>
        <v>2247.39364647</v>
      </c>
      <c r="Q125" s="36">
        <f>SUMIFS(СВЦЭМ!$D$39:$D$782,СВЦЭМ!$A$39:$A$782,$A125,СВЦЭМ!$B$39:$B$782,Q$119)+'СЕТ СН'!$H$14+СВЦЭМ!$D$10+'СЕТ СН'!$H$6-'СЕТ СН'!$H$26</f>
        <v>2252.7300938099997</v>
      </c>
      <c r="R125" s="36">
        <f>SUMIFS(СВЦЭМ!$D$39:$D$782,СВЦЭМ!$A$39:$A$782,$A125,СВЦЭМ!$B$39:$B$782,R$119)+'СЕТ СН'!$H$14+СВЦЭМ!$D$10+'СЕТ СН'!$H$6-'СЕТ СН'!$H$26</f>
        <v>2259.1675870399999</v>
      </c>
      <c r="S125" s="36">
        <f>SUMIFS(СВЦЭМ!$D$39:$D$782,СВЦЭМ!$A$39:$A$782,$A125,СВЦЭМ!$B$39:$B$782,S$119)+'СЕТ СН'!$H$14+СВЦЭМ!$D$10+'СЕТ СН'!$H$6-'СЕТ СН'!$H$26</f>
        <v>2224.8489805499999</v>
      </c>
      <c r="T125" s="36">
        <f>SUMIFS(СВЦЭМ!$D$39:$D$782,СВЦЭМ!$A$39:$A$782,$A125,СВЦЭМ!$B$39:$B$782,T$119)+'СЕТ СН'!$H$14+СВЦЭМ!$D$10+'СЕТ СН'!$H$6-'СЕТ СН'!$H$26</f>
        <v>2209.3803396799999</v>
      </c>
      <c r="U125" s="36">
        <f>SUMIFS(СВЦЭМ!$D$39:$D$782,СВЦЭМ!$A$39:$A$782,$A125,СВЦЭМ!$B$39:$B$782,U$119)+'СЕТ СН'!$H$14+СВЦЭМ!$D$10+'СЕТ СН'!$H$6-'СЕТ СН'!$H$26</f>
        <v>2189.5716331900003</v>
      </c>
      <c r="V125" s="36">
        <f>SUMIFS(СВЦЭМ!$D$39:$D$782,СВЦЭМ!$A$39:$A$782,$A125,СВЦЭМ!$B$39:$B$782,V$119)+'СЕТ СН'!$H$14+СВЦЭМ!$D$10+'СЕТ СН'!$H$6-'СЕТ СН'!$H$26</f>
        <v>2182.8369182300003</v>
      </c>
      <c r="W125" s="36">
        <f>SUMIFS(СВЦЭМ!$D$39:$D$782,СВЦЭМ!$A$39:$A$782,$A125,СВЦЭМ!$B$39:$B$782,W$119)+'СЕТ СН'!$H$14+СВЦЭМ!$D$10+'СЕТ СН'!$H$6-'СЕТ СН'!$H$26</f>
        <v>2189.52594752</v>
      </c>
      <c r="X125" s="36">
        <f>SUMIFS(СВЦЭМ!$D$39:$D$782,СВЦЭМ!$A$39:$A$782,$A125,СВЦЭМ!$B$39:$B$782,X$119)+'СЕТ СН'!$H$14+СВЦЭМ!$D$10+'СЕТ СН'!$H$6-'СЕТ СН'!$H$26</f>
        <v>2221.7781799200002</v>
      </c>
      <c r="Y125" s="36">
        <f>SUMIFS(СВЦЭМ!$D$39:$D$782,СВЦЭМ!$A$39:$A$782,$A125,СВЦЭМ!$B$39:$B$782,Y$119)+'СЕТ СН'!$H$14+СВЦЭМ!$D$10+'СЕТ СН'!$H$6-'СЕТ СН'!$H$26</f>
        <v>2266.00564532</v>
      </c>
    </row>
    <row r="126" spans="1:27" ht="15.75" x14ac:dyDescent="0.2">
      <c r="A126" s="35">
        <f t="shared" si="3"/>
        <v>44992</v>
      </c>
      <c r="B126" s="36">
        <f>SUMIFS(СВЦЭМ!$D$39:$D$782,СВЦЭМ!$A$39:$A$782,$A126,СВЦЭМ!$B$39:$B$782,B$119)+'СЕТ СН'!$H$14+СВЦЭМ!$D$10+'СЕТ СН'!$H$6-'СЕТ СН'!$H$26</f>
        <v>2361.3930760200001</v>
      </c>
      <c r="C126" s="36">
        <f>SUMIFS(СВЦЭМ!$D$39:$D$782,СВЦЭМ!$A$39:$A$782,$A126,СВЦЭМ!$B$39:$B$782,C$119)+'СЕТ СН'!$H$14+СВЦЭМ!$D$10+'СЕТ СН'!$H$6-'СЕТ СН'!$H$26</f>
        <v>2403.5934805500001</v>
      </c>
      <c r="D126" s="36">
        <f>SUMIFS(СВЦЭМ!$D$39:$D$782,СВЦЭМ!$A$39:$A$782,$A126,СВЦЭМ!$B$39:$B$782,D$119)+'СЕТ СН'!$H$14+СВЦЭМ!$D$10+'СЕТ СН'!$H$6-'СЕТ СН'!$H$26</f>
        <v>2459.6531524699999</v>
      </c>
      <c r="E126" s="36">
        <f>SUMIFS(СВЦЭМ!$D$39:$D$782,СВЦЭМ!$A$39:$A$782,$A126,СВЦЭМ!$B$39:$B$782,E$119)+'СЕТ СН'!$H$14+СВЦЭМ!$D$10+'СЕТ СН'!$H$6-'СЕТ СН'!$H$26</f>
        <v>2455.06181634</v>
      </c>
      <c r="F126" s="36">
        <f>SUMIFS(СВЦЭМ!$D$39:$D$782,СВЦЭМ!$A$39:$A$782,$A126,СВЦЭМ!$B$39:$B$782,F$119)+'СЕТ СН'!$H$14+СВЦЭМ!$D$10+'СЕТ СН'!$H$6-'СЕТ СН'!$H$26</f>
        <v>2442.2314791200001</v>
      </c>
      <c r="G126" s="36">
        <f>SUMIFS(СВЦЭМ!$D$39:$D$782,СВЦЭМ!$A$39:$A$782,$A126,СВЦЭМ!$B$39:$B$782,G$119)+'СЕТ СН'!$H$14+СВЦЭМ!$D$10+'СЕТ СН'!$H$6-'СЕТ СН'!$H$26</f>
        <v>2414.81104714</v>
      </c>
      <c r="H126" s="36">
        <f>SUMIFS(СВЦЭМ!$D$39:$D$782,СВЦЭМ!$A$39:$A$782,$A126,СВЦЭМ!$B$39:$B$782,H$119)+'СЕТ СН'!$H$14+СВЦЭМ!$D$10+'СЕТ СН'!$H$6-'СЕТ СН'!$H$26</f>
        <v>2347.8627136699997</v>
      </c>
      <c r="I126" s="36">
        <f>SUMIFS(СВЦЭМ!$D$39:$D$782,СВЦЭМ!$A$39:$A$782,$A126,СВЦЭМ!$B$39:$B$782,I$119)+'СЕТ СН'!$H$14+СВЦЭМ!$D$10+'СЕТ СН'!$H$6-'СЕТ СН'!$H$26</f>
        <v>2306.6301703700001</v>
      </c>
      <c r="J126" s="36">
        <f>SUMIFS(СВЦЭМ!$D$39:$D$782,СВЦЭМ!$A$39:$A$782,$A126,СВЦЭМ!$B$39:$B$782,J$119)+'СЕТ СН'!$H$14+СВЦЭМ!$D$10+'СЕТ СН'!$H$6-'СЕТ СН'!$H$26</f>
        <v>2282.35771892</v>
      </c>
      <c r="K126" s="36">
        <f>SUMIFS(СВЦЭМ!$D$39:$D$782,СВЦЭМ!$A$39:$A$782,$A126,СВЦЭМ!$B$39:$B$782,K$119)+'СЕТ СН'!$H$14+СВЦЭМ!$D$10+'СЕТ СН'!$H$6-'СЕТ СН'!$H$26</f>
        <v>2258.2152507800001</v>
      </c>
      <c r="L126" s="36">
        <f>SUMIFS(СВЦЭМ!$D$39:$D$782,СВЦЭМ!$A$39:$A$782,$A126,СВЦЭМ!$B$39:$B$782,L$119)+'СЕТ СН'!$H$14+СВЦЭМ!$D$10+'СЕТ СН'!$H$6-'СЕТ СН'!$H$26</f>
        <v>2248.7408311600002</v>
      </c>
      <c r="M126" s="36">
        <f>SUMIFS(СВЦЭМ!$D$39:$D$782,СВЦЭМ!$A$39:$A$782,$A126,СВЦЭМ!$B$39:$B$782,M$119)+'СЕТ СН'!$H$14+СВЦЭМ!$D$10+'СЕТ СН'!$H$6-'СЕТ СН'!$H$26</f>
        <v>2265.4287738200001</v>
      </c>
      <c r="N126" s="36">
        <f>SUMIFS(СВЦЭМ!$D$39:$D$782,СВЦЭМ!$A$39:$A$782,$A126,СВЦЭМ!$B$39:$B$782,N$119)+'СЕТ СН'!$H$14+СВЦЭМ!$D$10+'СЕТ СН'!$H$6-'СЕТ СН'!$H$26</f>
        <v>2269.7934948299999</v>
      </c>
      <c r="O126" s="36">
        <f>SUMIFS(СВЦЭМ!$D$39:$D$782,СВЦЭМ!$A$39:$A$782,$A126,СВЦЭМ!$B$39:$B$782,O$119)+'СЕТ СН'!$H$14+СВЦЭМ!$D$10+'СЕТ СН'!$H$6-'СЕТ СН'!$H$26</f>
        <v>2303.2568468700001</v>
      </c>
      <c r="P126" s="36">
        <f>SUMIFS(СВЦЭМ!$D$39:$D$782,СВЦЭМ!$A$39:$A$782,$A126,СВЦЭМ!$B$39:$B$782,P$119)+'СЕТ СН'!$H$14+СВЦЭМ!$D$10+'СЕТ СН'!$H$6-'СЕТ СН'!$H$26</f>
        <v>2317.8754788899996</v>
      </c>
      <c r="Q126" s="36">
        <f>SUMIFS(СВЦЭМ!$D$39:$D$782,СВЦЭМ!$A$39:$A$782,$A126,СВЦЭМ!$B$39:$B$782,Q$119)+'СЕТ СН'!$H$14+СВЦЭМ!$D$10+'СЕТ СН'!$H$6-'СЕТ СН'!$H$26</f>
        <v>2317.4281572</v>
      </c>
      <c r="R126" s="36">
        <f>SUMIFS(СВЦЭМ!$D$39:$D$782,СВЦЭМ!$A$39:$A$782,$A126,СВЦЭМ!$B$39:$B$782,R$119)+'СЕТ СН'!$H$14+СВЦЭМ!$D$10+'СЕТ СН'!$H$6-'СЕТ СН'!$H$26</f>
        <v>2312.5723673100001</v>
      </c>
      <c r="S126" s="36">
        <f>SUMIFS(СВЦЭМ!$D$39:$D$782,СВЦЭМ!$A$39:$A$782,$A126,СВЦЭМ!$B$39:$B$782,S$119)+'СЕТ СН'!$H$14+СВЦЭМ!$D$10+'СЕТ СН'!$H$6-'СЕТ СН'!$H$26</f>
        <v>2305.63793928</v>
      </c>
      <c r="T126" s="36">
        <f>SUMIFS(СВЦЭМ!$D$39:$D$782,СВЦЭМ!$A$39:$A$782,$A126,СВЦЭМ!$B$39:$B$782,T$119)+'СЕТ СН'!$H$14+СВЦЭМ!$D$10+'СЕТ СН'!$H$6-'СЕТ СН'!$H$26</f>
        <v>2282.6245575299999</v>
      </c>
      <c r="U126" s="36">
        <f>SUMIFS(СВЦЭМ!$D$39:$D$782,СВЦЭМ!$A$39:$A$782,$A126,СВЦЭМ!$B$39:$B$782,U$119)+'СЕТ СН'!$H$14+СВЦЭМ!$D$10+'СЕТ СН'!$H$6-'СЕТ СН'!$H$26</f>
        <v>2244.9378199000002</v>
      </c>
      <c r="V126" s="36">
        <f>SUMIFS(СВЦЭМ!$D$39:$D$782,СВЦЭМ!$A$39:$A$782,$A126,СВЦЭМ!$B$39:$B$782,V$119)+'СЕТ СН'!$H$14+СВЦЭМ!$D$10+'СЕТ СН'!$H$6-'СЕТ СН'!$H$26</f>
        <v>2244.8067465300001</v>
      </c>
      <c r="W126" s="36">
        <f>SUMIFS(СВЦЭМ!$D$39:$D$782,СВЦЭМ!$A$39:$A$782,$A126,СВЦЭМ!$B$39:$B$782,W$119)+'СЕТ СН'!$H$14+СВЦЭМ!$D$10+'СЕТ СН'!$H$6-'СЕТ СН'!$H$26</f>
        <v>2259.0145710400002</v>
      </c>
      <c r="X126" s="36">
        <f>SUMIFS(СВЦЭМ!$D$39:$D$782,СВЦЭМ!$A$39:$A$782,$A126,СВЦЭМ!$B$39:$B$782,X$119)+'СЕТ СН'!$H$14+СВЦЭМ!$D$10+'СЕТ СН'!$H$6-'СЕТ СН'!$H$26</f>
        <v>2290.2767265699999</v>
      </c>
      <c r="Y126" s="36">
        <f>SUMIFS(СВЦЭМ!$D$39:$D$782,СВЦЭМ!$A$39:$A$782,$A126,СВЦЭМ!$B$39:$B$782,Y$119)+'СЕТ СН'!$H$14+СВЦЭМ!$D$10+'СЕТ СН'!$H$6-'СЕТ СН'!$H$26</f>
        <v>2288.1371498399999</v>
      </c>
    </row>
    <row r="127" spans="1:27" ht="15.75" x14ac:dyDescent="0.2">
      <c r="A127" s="35">
        <f t="shared" si="3"/>
        <v>44993</v>
      </c>
      <c r="B127" s="36">
        <f>SUMIFS(СВЦЭМ!$D$39:$D$782,СВЦЭМ!$A$39:$A$782,$A127,СВЦЭМ!$B$39:$B$782,B$119)+'СЕТ СН'!$H$14+СВЦЭМ!$D$10+'СЕТ СН'!$H$6-'СЕТ СН'!$H$26</f>
        <v>2333.8393695599998</v>
      </c>
      <c r="C127" s="36">
        <f>SUMIFS(СВЦЭМ!$D$39:$D$782,СВЦЭМ!$A$39:$A$782,$A127,СВЦЭМ!$B$39:$B$782,C$119)+'СЕТ СН'!$H$14+СВЦЭМ!$D$10+'СЕТ СН'!$H$6-'СЕТ СН'!$H$26</f>
        <v>2350.6650098099999</v>
      </c>
      <c r="D127" s="36">
        <f>SUMIFS(СВЦЭМ!$D$39:$D$782,СВЦЭМ!$A$39:$A$782,$A127,СВЦЭМ!$B$39:$B$782,D$119)+'СЕТ СН'!$H$14+СВЦЭМ!$D$10+'СЕТ СН'!$H$6-'СЕТ СН'!$H$26</f>
        <v>2368.4388987000002</v>
      </c>
      <c r="E127" s="36">
        <f>SUMIFS(СВЦЭМ!$D$39:$D$782,СВЦЭМ!$A$39:$A$782,$A127,СВЦЭМ!$B$39:$B$782,E$119)+'СЕТ СН'!$H$14+СВЦЭМ!$D$10+'СЕТ СН'!$H$6-'СЕТ СН'!$H$26</f>
        <v>2377.9452381399997</v>
      </c>
      <c r="F127" s="36">
        <f>SUMIFS(СВЦЭМ!$D$39:$D$782,СВЦЭМ!$A$39:$A$782,$A127,СВЦЭМ!$B$39:$B$782,F$119)+'СЕТ СН'!$H$14+СВЦЭМ!$D$10+'СЕТ СН'!$H$6-'СЕТ СН'!$H$26</f>
        <v>2380.4296247499997</v>
      </c>
      <c r="G127" s="36">
        <f>SUMIFS(СВЦЭМ!$D$39:$D$782,СВЦЭМ!$A$39:$A$782,$A127,СВЦЭМ!$B$39:$B$782,G$119)+'СЕТ СН'!$H$14+СВЦЭМ!$D$10+'СЕТ СН'!$H$6-'СЕТ СН'!$H$26</f>
        <v>2373.7590004399999</v>
      </c>
      <c r="H127" s="36">
        <f>SUMIFS(СВЦЭМ!$D$39:$D$782,СВЦЭМ!$A$39:$A$782,$A127,СВЦЭМ!$B$39:$B$782,H$119)+'СЕТ СН'!$H$14+СВЦЭМ!$D$10+'СЕТ СН'!$H$6-'СЕТ СН'!$H$26</f>
        <v>2348.8974957999999</v>
      </c>
      <c r="I127" s="36">
        <f>SUMIFS(СВЦЭМ!$D$39:$D$782,СВЦЭМ!$A$39:$A$782,$A127,СВЦЭМ!$B$39:$B$782,I$119)+'СЕТ СН'!$H$14+СВЦЭМ!$D$10+'СЕТ СН'!$H$6-'СЕТ СН'!$H$26</f>
        <v>2237.5347324499999</v>
      </c>
      <c r="J127" s="36">
        <f>SUMIFS(СВЦЭМ!$D$39:$D$782,СВЦЭМ!$A$39:$A$782,$A127,СВЦЭМ!$B$39:$B$782,J$119)+'СЕТ СН'!$H$14+СВЦЭМ!$D$10+'СЕТ СН'!$H$6-'СЕТ СН'!$H$26</f>
        <v>2259.2439932500001</v>
      </c>
      <c r="K127" s="36">
        <f>SUMIFS(СВЦЭМ!$D$39:$D$782,СВЦЭМ!$A$39:$A$782,$A127,СВЦЭМ!$B$39:$B$782,K$119)+'СЕТ СН'!$H$14+СВЦЭМ!$D$10+'СЕТ СН'!$H$6-'СЕТ СН'!$H$26</f>
        <v>2272.6597412399997</v>
      </c>
      <c r="L127" s="36">
        <f>SUMIFS(СВЦЭМ!$D$39:$D$782,СВЦЭМ!$A$39:$A$782,$A127,СВЦЭМ!$B$39:$B$782,L$119)+'СЕТ СН'!$H$14+СВЦЭМ!$D$10+'СЕТ СН'!$H$6-'СЕТ СН'!$H$26</f>
        <v>2250.2991677199998</v>
      </c>
      <c r="M127" s="36">
        <f>SUMIFS(СВЦЭМ!$D$39:$D$782,СВЦЭМ!$A$39:$A$782,$A127,СВЦЭМ!$B$39:$B$782,M$119)+'СЕТ СН'!$H$14+СВЦЭМ!$D$10+'СЕТ СН'!$H$6-'СЕТ СН'!$H$26</f>
        <v>2240.9183068000002</v>
      </c>
      <c r="N127" s="36">
        <f>SUMIFS(СВЦЭМ!$D$39:$D$782,СВЦЭМ!$A$39:$A$782,$A127,СВЦЭМ!$B$39:$B$782,N$119)+'СЕТ СН'!$H$14+СВЦЭМ!$D$10+'СЕТ СН'!$H$6-'СЕТ СН'!$H$26</f>
        <v>2232.6382888899998</v>
      </c>
      <c r="O127" s="36">
        <f>SUMIFS(СВЦЭМ!$D$39:$D$782,СВЦЭМ!$A$39:$A$782,$A127,СВЦЭМ!$B$39:$B$782,O$119)+'СЕТ СН'!$H$14+СВЦЭМ!$D$10+'СЕТ СН'!$H$6-'СЕТ СН'!$H$26</f>
        <v>2234.59211147</v>
      </c>
      <c r="P127" s="36">
        <f>SUMIFS(СВЦЭМ!$D$39:$D$782,СВЦЭМ!$A$39:$A$782,$A127,СВЦЭМ!$B$39:$B$782,P$119)+'СЕТ СН'!$H$14+СВЦЭМ!$D$10+'СЕТ СН'!$H$6-'СЕТ СН'!$H$26</f>
        <v>2230.8648779200003</v>
      </c>
      <c r="Q127" s="36">
        <f>SUMIFS(СВЦЭМ!$D$39:$D$782,СВЦЭМ!$A$39:$A$782,$A127,СВЦЭМ!$B$39:$B$782,Q$119)+'СЕТ СН'!$H$14+СВЦЭМ!$D$10+'СЕТ СН'!$H$6-'СЕТ СН'!$H$26</f>
        <v>2227.3202754699996</v>
      </c>
      <c r="R127" s="36">
        <f>SUMIFS(СВЦЭМ!$D$39:$D$782,СВЦЭМ!$A$39:$A$782,$A127,СВЦЭМ!$B$39:$B$782,R$119)+'СЕТ СН'!$H$14+СВЦЭМ!$D$10+'СЕТ СН'!$H$6-'СЕТ СН'!$H$26</f>
        <v>2240.1398906300001</v>
      </c>
      <c r="S127" s="36">
        <f>SUMIFS(СВЦЭМ!$D$39:$D$782,СВЦЭМ!$A$39:$A$782,$A127,СВЦЭМ!$B$39:$B$782,S$119)+'СЕТ СН'!$H$14+СВЦЭМ!$D$10+'СЕТ СН'!$H$6-'СЕТ СН'!$H$26</f>
        <v>2247.5133283200003</v>
      </c>
      <c r="T127" s="36">
        <f>SUMIFS(СВЦЭМ!$D$39:$D$782,СВЦЭМ!$A$39:$A$782,$A127,СВЦЭМ!$B$39:$B$782,T$119)+'СЕТ СН'!$H$14+СВЦЭМ!$D$10+'СЕТ СН'!$H$6-'СЕТ СН'!$H$26</f>
        <v>2247.50738847</v>
      </c>
      <c r="U127" s="36">
        <f>SUMIFS(СВЦЭМ!$D$39:$D$782,СВЦЭМ!$A$39:$A$782,$A127,СВЦЭМ!$B$39:$B$782,U$119)+'СЕТ СН'!$H$14+СВЦЭМ!$D$10+'СЕТ СН'!$H$6-'СЕТ СН'!$H$26</f>
        <v>2212.7988209799996</v>
      </c>
      <c r="V127" s="36">
        <f>SUMIFS(СВЦЭМ!$D$39:$D$782,СВЦЭМ!$A$39:$A$782,$A127,СВЦЭМ!$B$39:$B$782,V$119)+'СЕТ СН'!$H$14+СВЦЭМ!$D$10+'СЕТ СН'!$H$6-'СЕТ СН'!$H$26</f>
        <v>2202.5422594900001</v>
      </c>
      <c r="W127" s="36">
        <f>SUMIFS(СВЦЭМ!$D$39:$D$782,СВЦЭМ!$A$39:$A$782,$A127,СВЦЭМ!$B$39:$B$782,W$119)+'СЕТ СН'!$H$14+СВЦЭМ!$D$10+'СЕТ СН'!$H$6-'СЕТ СН'!$H$26</f>
        <v>2215.7106867000002</v>
      </c>
      <c r="X127" s="36">
        <f>SUMIFS(СВЦЭМ!$D$39:$D$782,СВЦЭМ!$A$39:$A$782,$A127,СВЦЭМ!$B$39:$B$782,X$119)+'СЕТ СН'!$H$14+СВЦЭМ!$D$10+'СЕТ СН'!$H$6-'СЕТ СН'!$H$26</f>
        <v>2260.5142834099997</v>
      </c>
      <c r="Y127" s="36">
        <f>SUMIFS(СВЦЭМ!$D$39:$D$782,СВЦЭМ!$A$39:$A$782,$A127,СВЦЭМ!$B$39:$B$782,Y$119)+'СЕТ СН'!$H$14+СВЦЭМ!$D$10+'СЕТ СН'!$H$6-'СЕТ СН'!$H$26</f>
        <v>2299.65016139</v>
      </c>
    </row>
    <row r="128" spans="1:27" ht="15.75" x14ac:dyDescent="0.2">
      <c r="A128" s="35">
        <f t="shared" si="3"/>
        <v>44994</v>
      </c>
      <c r="B128" s="36">
        <f>SUMIFS(СВЦЭМ!$D$39:$D$782,СВЦЭМ!$A$39:$A$782,$A128,СВЦЭМ!$B$39:$B$782,B$119)+'СЕТ СН'!$H$14+СВЦЭМ!$D$10+'СЕТ СН'!$H$6-'СЕТ СН'!$H$26</f>
        <v>2332.2222975599998</v>
      </c>
      <c r="C128" s="36">
        <f>SUMIFS(СВЦЭМ!$D$39:$D$782,СВЦЭМ!$A$39:$A$782,$A128,СВЦЭМ!$B$39:$B$782,C$119)+'СЕТ СН'!$H$14+СВЦЭМ!$D$10+'СЕТ СН'!$H$6-'СЕТ СН'!$H$26</f>
        <v>2378.9332587199997</v>
      </c>
      <c r="D128" s="36">
        <f>SUMIFS(СВЦЭМ!$D$39:$D$782,СВЦЭМ!$A$39:$A$782,$A128,СВЦЭМ!$B$39:$B$782,D$119)+'СЕТ СН'!$H$14+СВЦЭМ!$D$10+'СЕТ СН'!$H$6-'СЕТ СН'!$H$26</f>
        <v>2398.6575754300002</v>
      </c>
      <c r="E128" s="36">
        <f>SUMIFS(СВЦЭМ!$D$39:$D$782,СВЦЭМ!$A$39:$A$782,$A128,СВЦЭМ!$B$39:$B$782,E$119)+'СЕТ СН'!$H$14+СВЦЭМ!$D$10+'СЕТ СН'!$H$6-'СЕТ СН'!$H$26</f>
        <v>2411.4490296699996</v>
      </c>
      <c r="F128" s="36">
        <f>SUMIFS(СВЦЭМ!$D$39:$D$782,СВЦЭМ!$A$39:$A$782,$A128,СВЦЭМ!$B$39:$B$782,F$119)+'СЕТ СН'!$H$14+СВЦЭМ!$D$10+'СЕТ СН'!$H$6-'СЕТ СН'!$H$26</f>
        <v>2410.61721627</v>
      </c>
      <c r="G128" s="36">
        <f>SUMIFS(СВЦЭМ!$D$39:$D$782,СВЦЭМ!$A$39:$A$782,$A128,СВЦЭМ!$B$39:$B$782,G$119)+'СЕТ СН'!$H$14+СВЦЭМ!$D$10+'СЕТ СН'!$H$6-'СЕТ СН'!$H$26</f>
        <v>2381.30757279</v>
      </c>
      <c r="H128" s="36">
        <f>SUMIFS(СВЦЭМ!$D$39:$D$782,СВЦЭМ!$A$39:$A$782,$A128,СВЦЭМ!$B$39:$B$782,H$119)+'СЕТ СН'!$H$14+СВЦЭМ!$D$10+'СЕТ СН'!$H$6-'СЕТ СН'!$H$26</f>
        <v>2334.2145851599998</v>
      </c>
      <c r="I128" s="36">
        <f>SUMIFS(СВЦЭМ!$D$39:$D$782,СВЦЭМ!$A$39:$A$782,$A128,СВЦЭМ!$B$39:$B$782,I$119)+'СЕТ СН'!$H$14+СВЦЭМ!$D$10+'СЕТ СН'!$H$6-'СЕТ СН'!$H$26</f>
        <v>2280.8135397599999</v>
      </c>
      <c r="J128" s="36">
        <f>SUMIFS(СВЦЭМ!$D$39:$D$782,СВЦЭМ!$A$39:$A$782,$A128,СВЦЭМ!$B$39:$B$782,J$119)+'СЕТ СН'!$H$14+СВЦЭМ!$D$10+'СЕТ СН'!$H$6-'СЕТ СН'!$H$26</f>
        <v>2261.70505959</v>
      </c>
      <c r="K128" s="36">
        <f>SUMIFS(СВЦЭМ!$D$39:$D$782,СВЦЭМ!$A$39:$A$782,$A128,СВЦЭМ!$B$39:$B$782,K$119)+'СЕТ СН'!$H$14+СВЦЭМ!$D$10+'СЕТ СН'!$H$6-'СЕТ СН'!$H$26</f>
        <v>2242.2139710199999</v>
      </c>
      <c r="L128" s="36">
        <f>SUMIFS(СВЦЭМ!$D$39:$D$782,СВЦЭМ!$A$39:$A$782,$A128,СВЦЭМ!$B$39:$B$782,L$119)+'СЕТ СН'!$H$14+СВЦЭМ!$D$10+'СЕТ СН'!$H$6-'СЕТ СН'!$H$26</f>
        <v>2235.7451674899999</v>
      </c>
      <c r="M128" s="36">
        <f>SUMIFS(СВЦЭМ!$D$39:$D$782,СВЦЭМ!$A$39:$A$782,$A128,СВЦЭМ!$B$39:$B$782,M$119)+'СЕТ СН'!$H$14+СВЦЭМ!$D$10+'СЕТ СН'!$H$6-'СЕТ СН'!$H$26</f>
        <v>2260.8163291800001</v>
      </c>
      <c r="N128" s="36">
        <f>SUMIFS(СВЦЭМ!$D$39:$D$782,СВЦЭМ!$A$39:$A$782,$A128,СВЦЭМ!$B$39:$B$782,N$119)+'СЕТ СН'!$H$14+СВЦЭМ!$D$10+'СЕТ СН'!$H$6-'СЕТ СН'!$H$26</f>
        <v>2280.6797774899997</v>
      </c>
      <c r="O128" s="36">
        <f>SUMIFS(СВЦЭМ!$D$39:$D$782,СВЦЭМ!$A$39:$A$782,$A128,СВЦЭМ!$B$39:$B$782,O$119)+'СЕТ СН'!$H$14+СВЦЭМ!$D$10+'СЕТ СН'!$H$6-'СЕТ СН'!$H$26</f>
        <v>2319.8600168499997</v>
      </c>
      <c r="P128" s="36">
        <f>SUMIFS(СВЦЭМ!$D$39:$D$782,СВЦЭМ!$A$39:$A$782,$A128,СВЦЭМ!$B$39:$B$782,P$119)+'СЕТ СН'!$H$14+СВЦЭМ!$D$10+'СЕТ СН'!$H$6-'СЕТ СН'!$H$26</f>
        <v>2332.1564636200001</v>
      </c>
      <c r="Q128" s="36">
        <f>SUMIFS(СВЦЭМ!$D$39:$D$782,СВЦЭМ!$A$39:$A$782,$A128,СВЦЭМ!$B$39:$B$782,Q$119)+'СЕТ СН'!$H$14+СВЦЭМ!$D$10+'СЕТ СН'!$H$6-'СЕТ СН'!$H$26</f>
        <v>2344.5110013599997</v>
      </c>
      <c r="R128" s="36">
        <f>SUMIFS(СВЦЭМ!$D$39:$D$782,СВЦЭМ!$A$39:$A$782,$A128,СВЦЭМ!$B$39:$B$782,R$119)+'СЕТ СН'!$H$14+СВЦЭМ!$D$10+'СЕТ СН'!$H$6-'СЕТ СН'!$H$26</f>
        <v>2351.6600235699998</v>
      </c>
      <c r="S128" s="36">
        <f>SUMIFS(СВЦЭМ!$D$39:$D$782,СВЦЭМ!$A$39:$A$782,$A128,СВЦЭМ!$B$39:$B$782,S$119)+'СЕТ СН'!$H$14+СВЦЭМ!$D$10+'СЕТ СН'!$H$6-'СЕТ СН'!$H$26</f>
        <v>2317.8014015999997</v>
      </c>
      <c r="T128" s="36">
        <f>SUMIFS(СВЦЭМ!$D$39:$D$782,СВЦЭМ!$A$39:$A$782,$A128,СВЦЭМ!$B$39:$B$782,T$119)+'СЕТ СН'!$H$14+СВЦЭМ!$D$10+'СЕТ СН'!$H$6-'СЕТ СН'!$H$26</f>
        <v>2277.340612</v>
      </c>
      <c r="U128" s="36">
        <f>SUMIFS(СВЦЭМ!$D$39:$D$782,СВЦЭМ!$A$39:$A$782,$A128,СВЦЭМ!$B$39:$B$782,U$119)+'СЕТ СН'!$H$14+СВЦЭМ!$D$10+'СЕТ СН'!$H$6-'СЕТ СН'!$H$26</f>
        <v>2237.4228432700002</v>
      </c>
      <c r="V128" s="36">
        <f>SUMIFS(СВЦЭМ!$D$39:$D$782,СВЦЭМ!$A$39:$A$782,$A128,СВЦЭМ!$B$39:$B$782,V$119)+'СЕТ СН'!$H$14+СВЦЭМ!$D$10+'СЕТ СН'!$H$6-'СЕТ СН'!$H$26</f>
        <v>2224.7903023099998</v>
      </c>
      <c r="W128" s="36">
        <f>SUMIFS(СВЦЭМ!$D$39:$D$782,СВЦЭМ!$A$39:$A$782,$A128,СВЦЭМ!$B$39:$B$782,W$119)+'СЕТ СН'!$H$14+СВЦЭМ!$D$10+'СЕТ СН'!$H$6-'СЕТ СН'!$H$26</f>
        <v>2232.42781117</v>
      </c>
      <c r="X128" s="36">
        <f>SUMIFS(СВЦЭМ!$D$39:$D$782,СВЦЭМ!$A$39:$A$782,$A128,СВЦЭМ!$B$39:$B$782,X$119)+'СЕТ СН'!$H$14+СВЦЭМ!$D$10+'СЕТ СН'!$H$6-'СЕТ СН'!$H$26</f>
        <v>2264.4303152900002</v>
      </c>
      <c r="Y128" s="36">
        <f>SUMIFS(СВЦЭМ!$D$39:$D$782,СВЦЭМ!$A$39:$A$782,$A128,СВЦЭМ!$B$39:$B$782,Y$119)+'СЕТ СН'!$H$14+СВЦЭМ!$D$10+'СЕТ СН'!$H$6-'СЕТ СН'!$H$26</f>
        <v>2288.1896239999996</v>
      </c>
    </row>
    <row r="129" spans="1:25" ht="15.75" x14ac:dyDescent="0.2">
      <c r="A129" s="35">
        <f t="shared" si="3"/>
        <v>44995</v>
      </c>
      <c r="B129" s="36">
        <f>SUMIFS(СВЦЭМ!$D$39:$D$782,СВЦЭМ!$A$39:$A$782,$A129,СВЦЭМ!$B$39:$B$782,B$119)+'СЕТ СН'!$H$14+СВЦЭМ!$D$10+'СЕТ СН'!$H$6-'СЕТ СН'!$H$26</f>
        <v>2348.3219371099999</v>
      </c>
      <c r="C129" s="36">
        <f>SUMIFS(СВЦЭМ!$D$39:$D$782,СВЦЭМ!$A$39:$A$782,$A129,СВЦЭМ!$B$39:$B$782,C$119)+'СЕТ СН'!$H$14+СВЦЭМ!$D$10+'СЕТ СН'!$H$6-'СЕТ СН'!$H$26</f>
        <v>2352.5371449100003</v>
      </c>
      <c r="D129" s="36">
        <f>SUMIFS(СВЦЭМ!$D$39:$D$782,СВЦЭМ!$A$39:$A$782,$A129,СВЦЭМ!$B$39:$B$782,D$119)+'СЕТ СН'!$H$14+СВЦЭМ!$D$10+'СЕТ СН'!$H$6-'СЕТ СН'!$H$26</f>
        <v>2353.0571443500003</v>
      </c>
      <c r="E129" s="36">
        <f>SUMIFS(СВЦЭМ!$D$39:$D$782,СВЦЭМ!$A$39:$A$782,$A129,СВЦЭМ!$B$39:$B$782,E$119)+'СЕТ СН'!$H$14+СВЦЭМ!$D$10+'СЕТ СН'!$H$6-'СЕТ СН'!$H$26</f>
        <v>2370.1705433500001</v>
      </c>
      <c r="F129" s="36">
        <f>SUMIFS(СВЦЭМ!$D$39:$D$782,СВЦЭМ!$A$39:$A$782,$A129,СВЦЭМ!$B$39:$B$782,F$119)+'СЕТ СН'!$H$14+СВЦЭМ!$D$10+'СЕТ СН'!$H$6-'СЕТ СН'!$H$26</f>
        <v>2376.2359680099999</v>
      </c>
      <c r="G129" s="36">
        <f>SUMIFS(СВЦЭМ!$D$39:$D$782,СВЦЭМ!$A$39:$A$782,$A129,СВЦЭМ!$B$39:$B$782,G$119)+'СЕТ СН'!$H$14+СВЦЭМ!$D$10+'СЕТ СН'!$H$6-'СЕТ СН'!$H$26</f>
        <v>2374.1811705</v>
      </c>
      <c r="H129" s="36">
        <f>SUMIFS(СВЦЭМ!$D$39:$D$782,СВЦЭМ!$A$39:$A$782,$A129,СВЦЭМ!$B$39:$B$782,H$119)+'СЕТ СН'!$H$14+СВЦЭМ!$D$10+'СЕТ СН'!$H$6-'СЕТ СН'!$H$26</f>
        <v>2337.6167961599999</v>
      </c>
      <c r="I129" s="36">
        <f>SUMIFS(СВЦЭМ!$D$39:$D$782,СВЦЭМ!$A$39:$A$782,$A129,СВЦЭМ!$B$39:$B$782,I$119)+'СЕТ СН'!$H$14+СВЦЭМ!$D$10+'СЕТ СН'!$H$6-'СЕТ СН'!$H$26</f>
        <v>2277.6433717</v>
      </c>
      <c r="J129" s="36">
        <f>SUMIFS(СВЦЭМ!$D$39:$D$782,СВЦЭМ!$A$39:$A$782,$A129,СВЦЭМ!$B$39:$B$782,J$119)+'СЕТ СН'!$H$14+СВЦЭМ!$D$10+'СЕТ СН'!$H$6-'СЕТ СН'!$H$26</f>
        <v>2257.4750340599999</v>
      </c>
      <c r="K129" s="36">
        <f>SUMIFS(СВЦЭМ!$D$39:$D$782,СВЦЭМ!$A$39:$A$782,$A129,СВЦЭМ!$B$39:$B$782,K$119)+'СЕТ СН'!$H$14+СВЦЭМ!$D$10+'СЕТ СН'!$H$6-'СЕТ СН'!$H$26</f>
        <v>2238.5971003599998</v>
      </c>
      <c r="L129" s="36">
        <f>SUMIFS(СВЦЭМ!$D$39:$D$782,СВЦЭМ!$A$39:$A$782,$A129,СВЦЭМ!$B$39:$B$782,L$119)+'СЕТ СН'!$H$14+СВЦЭМ!$D$10+'СЕТ СН'!$H$6-'СЕТ СН'!$H$26</f>
        <v>2239.37768753</v>
      </c>
      <c r="M129" s="36">
        <f>SUMIFS(СВЦЭМ!$D$39:$D$782,СВЦЭМ!$A$39:$A$782,$A129,СВЦЭМ!$B$39:$B$782,M$119)+'СЕТ СН'!$H$14+СВЦЭМ!$D$10+'СЕТ СН'!$H$6-'СЕТ СН'!$H$26</f>
        <v>2270.67172648</v>
      </c>
      <c r="N129" s="36">
        <f>SUMIFS(СВЦЭМ!$D$39:$D$782,СВЦЭМ!$A$39:$A$782,$A129,СВЦЭМ!$B$39:$B$782,N$119)+'СЕТ СН'!$H$14+СВЦЭМ!$D$10+'СЕТ СН'!$H$6-'СЕТ СН'!$H$26</f>
        <v>2314.36404601</v>
      </c>
      <c r="O129" s="36">
        <f>SUMIFS(СВЦЭМ!$D$39:$D$782,СВЦЭМ!$A$39:$A$782,$A129,СВЦЭМ!$B$39:$B$782,O$119)+'СЕТ СН'!$H$14+СВЦЭМ!$D$10+'СЕТ СН'!$H$6-'СЕТ СН'!$H$26</f>
        <v>2351.4953287099997</v>
      </c>
      <c r="P129" s="36">
        <f>SUMIFS(СВЦЭМ!$D$39:$D$782,СВЦЭМ!$A$39:$A$782,$A129,СВЦЭМ!$B$39:$B$782,P$119)+'СЕТ СН'!$H$14+СВЦЭМ!$D$10+'СЕТ СН'!$H$6-'СЕТ СН'!$H$26</f>
        <v>2362.7986652600002</v>
      </c>
      <c r="Q129" s="36">
        <f>SUMIFS(СВЦЭМ!$D$39:$D$782,СВЦЭМ!$A$39:$A$782,$A129,СВЦЭМ!$B$39:$B$782,Q$119)+'СЕТ СН'!$H$14+СВЦЭМ!$D$10+'СЕТ СН'!$H$6-'СЕТ СН'!$H$26</f>
        <v>2357.4744846900003</v>
      </c>
      <c r="R129" s="36">
        <f>SUMIFS(СВЦЭМ!$D$39:$D$782,СВЦЭМ!$A$39:$A$782,$A129,СВЦЭМ!$B$39:$B$782,R$119)+'СЕТ СН'!$H$14+СВЦЭМ!$D$10+'СЕТ СН'!$H$6-'СЕТ СН'!$H$26</f>
        <v>2362.31039547</v>
      </c>
      <c r="S129" s="36">
        <f>SUMIFS(СВЦЭМ!$D$39:$D$782,СВЦЭМ!$A$39:$A$782,$A129,СВЦЭМ!$B$39:$B$782,S$119)+'СЕТ СН'!$H$14+СВЦЭМ!$D$10+'СЕТ СН'!$H$6-'СЕТ СН'!$H$26</f>
        <v>2353.9089382900002</v>
      </c>
      <c r="T129" s="36">
        <f>SUMIFS(СВЦЭМ!$D$39:$D$782,СВЦЭМ!$A$39:$A$782,$A129,СВЦЭМ!$B$39:$B$782,T$119)+'СЕТ СН'!$H$14+СВЦЭМ!$D$10+'СЕТ СН'!$H$6-'СЕТ СН'!$H$26</f>
        <v>2317.8078159199999</v>
      </c>
      <c r="U129" s="36">
        <f>SUMIFS(СВЦЭМ!$D$39:$D$782,СВЦЭМ!$A$39:$A$782,$A129,СВЦЭМ!$B$39:$B$782,U$119)+'СЕТ СН'!$H$14+СВЦЭМ!$D$10+'СЕТ СН'!$H$6-'СЕТ СН'!$H$26</f>
        <v>2299.86257944</v>
      </c>
      <c r="V129" s="36">
        <f>SUMIFS(СВЦЭМ!$D$39:$D$782,СВЦЭМ!$A$39:$A$782,$A129,СВЦЭМ!$B$39:$B$782,V$119)+'СЕТ СН'!$H$14+СВЦЭМ!$D$10+'СЕТ СН'!$H$6-'СЕТ СН'!$H$26</f>
        <v>2302.0083312100001</v>
      </c>
      <c r="W129" s="36">
        <f>SUMIFS(СВЦЭМ!$D$39:$D$782,СВЦЭМ!$A$39:$A$782,$A129,СВЦЭМ!$B$39:$B$782,W$119)+'СЕТ СН'!$H$14+СВЦЭМ!$D$10+'СЕТ СН'!$H$6-'СЕТ СН'!$H$26</f>
        <v>2299.70242826</v>
      </c>
      <c r="X129" s="36">
        <f>SUMIFS(СВЦЭМ!$D$39:$D$782,СВЦЭМ!$A$39:$A$782,$A129,СВЦЭМ!$B$39:$B$782,X$119)+'СЕТ СН'!$H$14+СВЦЭМ!$D$10+'СЕТ СН'!$H$6-'СЕТ СН'!$H$26</f>
        <v>2332.8880632599999</v>
      </c>
      <c r="Y129" s="36">
        <f>SUMIFS(СВЦЭМ!$D$39:$D$782,СВЦЭМ!$A$39:$A$782,$A129,СВЦЭМ!$B$39:$B$782,Y$119)+'СЕТ СН'!$H$14+СВЦЭМ!$D$10+'СЕТ СН'!$H$6-'СЕТ СН'!$H$26</f>
        <v>2338.2680917799998</v>
      </c>
    </row>
    <row r="130" spans="1:25" ht="15.75" x14ac:dyDescent="0.2">
      <c r="A130" s="35">
        <f t="shared" si="3"/>
        <v>44996</v>
      </c>
      <c r="B130" s="36">
        <f>SUMIFS(СВЦЭМ!$D$39:$D$782,СВЦЭМ!$A$39:$A$782,$A130,СВЦЭМ!$B$39:$B$782,B$119)+'СЕТ СН'!$H$14+СВЦЭМ!$D$10+'СЕТ СН'!$H$6-'СЕТ СН'!$H$26</f>
        <v>2299.2475761599999</v>
      </c>
      <c r="C130" s="36">
        <f>SUMIFS(СВЦЭМ!$D$39:$D$782,СВЦЭМ!$A$39:$A$782,$A130,СВЦЭМ!$B$39:$B$782,C$119)+'СЕТ СН'!$H$14+СВЦЭМ!$D$10+'СЕТ СН'!$H$6-'СЕТ СН'!$H$26</f>
        <v>2356.0147630399997</v>
      </c>
      <c r="D130" s="36">
        <f>SUMIFS(СВЦЭМ!$D$39:$D$782,СВЦЭМ!$A$39:$A$782,$A130,СВЦЭМ!$B$39:$B$782,D$119)+'СЕТ СН'!$H$14+СВЦЭМ!$D$10+'СЕТ СН'!$H$6-'СЕТ СН'!$H$26</f>
        <v>2384.3920081699998</v>
      </c>
      <c r="E130" s="36">
        <f>SUMIFS(СВЦЭМ!$D$39:$D$782,СВЦЭМ!$A$39:$A$782,$A130,СВЦЭМ!$B$39:$B$782,E$119)+'СЕТ СН'!$H$14+СВЦЭМ!$D$10+'СЕТ СН'!$H$6-'СЕТ СН'!$H$26</f>
        <v>2375.6294243299999</v>
      </c>
      <c r="F130" s="36">
        <f>SUMIFS(СВЦЭМ!$D$39:$D$782,СВЦЭМ!$A$39:$A$782,$A130,СВЦЭМ!$B$39:$B$782,F$119)+'СЕТ СН'!$H$14+СВЦЭМ!$D$10+'СЕТ СН'!$H$6-'СЕТ СН'!$H$26</f>
        <v>2370.8806511399998</v>
      </c>
      <c r="G130" s="36">
        <f>SUMIFS(СВЦЭМ!$D$39:$D$782,СВЦЭМ!$A$39:$A$782,$A130,СВЦЭМ!$B$39:$B$782,G$119)+'СЕТ СН'!$H$14+СВЦЭМ!$D$10+'СЕТ СН'!$H$6-'СЕТ СН'!$H$26</f>
        <v>2358.1454355699998</v>
      </c>
      <c r="H130" s="36">
        <f>SUMIFS(СВЦЭМ!$D$39:$D$782,СВЦЭМ!$A$39:$A$782,$A130,СВЦЭМ!$B$39:$B$782,H$119)+'СЕТ СН'!$H$14+СВЦЭМ!$D$10+'СЕТ СН'!$H$6-'СЕТ СН'!$H$26</f>
        <v>2354.90908906</v>
      </c>
      <c r="I130" s="36">
        <f>SUMIFS(СВЦЭМ!$D$39:$D$782,СВЦЭМ!$A$39:$A$782,$A130,СВЦЭМ!$B$39:$B$782,I$119)+'СЕТ СН'!$H$14+СВЦЭМ!$D$10+'СЕТ СН'!$H$6-'СЕТ СН'!$H$26</f>
        <v>2334.72379701</v>
      </c>
      <c r="J130" s="36">
        <f>SUMIFS(СВЦЭМ!$D$39:$D$782,СВЦЭМ!$A$39:$A$782,$A130,СВЦЭМ!$B$39:$B$782,J$119)+'СЕТ СН'!$H$14+СВЦЭМ!$D$10+'СЕТ СН'!$H$6-'СЕТ СН'!$H$26</f>
        <v>2260.4522190600001</v>
      </c>
      <c r="K130" s="36">
        <f>SUMIFS(СВЦЭМ!$D$39:$D$782,СВЦЭМ!$A$39:$A$782,$A130,СВЦЭМ!$B$39:$B$782,K$119)+'СЕТ СН'!$H$14+СВЦЭМ!$D$10+'СЕТ СН'!$H$6-'СЕТ СН'!$H$26</f>
        <v>2152.0949578299997</v>
      </c>
      <c r="L130" s="36">
        <f>SUMIFS(СВЦЭМ!$D$39:$D$782,СВЦЭМ!$A$39:$A$782,$A130,СВЦЭМ!$B$39:$B$782,L$119)+'СЕТ СН'!$H$14+СВЦЭМ!$D$10+'СЕТ СН'!$H$6-'СЕТ СН'!$H$26</f>
        <v>2139.4506338199999</v>
      </c>
      <c r="M130" s="36">
        <f>SUMIFS(СВЦЭМ!$D$39:$D$782,СВЦЭМ!$A$39:$A$782,$A130,СВЦЭМ!$B$39:$B$782,M$119)+'СЕТ СН'!$H$14+СВЦЭМ!$D$10+'СЕТ СН'!$H$6-'СЕТ СН'!$H$26</f>
        <v>2090.6914416700001</v>
      </c>
      <c r="N130" s="36">
        <f>SUMIFS(СВЦЭМ!$D$39:$D$782,СВЦЭМ!$A$39:$A$782,$A130,СВЦЭМ!$B$39:$B$782,N$119)+'СЕТ СН'!$H$14+СВЦЭМ!$D$10+'СЕТ СН'!$H$6-'СЕТ СН'!$H$26</f>
        <v>2145.2856332299998</v>
      </c>
      <c r="O130" s="36">
        <f>SUMIFS(СВЦЭМ!$D$39:$D$782,СВЦЭМ!$A$39:$A$782,$A130,СВЦЭМ!$B$39:$B$782,O$119)+'СЕТ СН'!$H$14+СВЦЭМ!$D$10+'СЕТ СН'!$H$6-'СЕТ СН'!$H$26</f>
        <v>2191.4823733100002</v>
      </c>
      <c r="P130" s="36">
        <f>SUMIFS(СВЦЭМ!$D$39:$D$782,СВЦЭМ!$A$39:$A$782,$A130,СВЦЭМ!$B$39:$B$782,P$119)+'СЕТ СН'!$H$14+СВЦЭМ!$D$10+'СЕТ СН'!$H$6-'СЕТ СН'!$H$26</f>
        <v>2215.5469419800002</v>
      </c>
      <c r="Q130" s="36">
        <f>SUMIFS(СВЦЭМ!$D$39:$D$782,СВЦЭМ!$A$39:$A$782,$A130,СВЦЭМ!$B$39:$B$782,Q$119)+'СЕТ СН'!$H$14+СВЦЭМ!$D$10+'СЕТ СН'!$H$6-'СЕТ СН'!$H$26</f>
        <v>2225.44576938</v>
      </c>
      <c r="R130" s="36">
        <f>SUMIFS(СВЦЭМ!$D$39:$D$782,СВЦЭМ!$A$39:$A$782,$A130,СВЦЭМ!$B$39:$B$782,R$119)+'СЕТ СН'!$H$14+СВЦЭМ!$D$10+'СЕТ СН'!$H$6-'СЕТ СН'!$H$26</f>
        <v>2235.3510127099998</v>
      </c>
      <c r="S130" s="36">
        <f>SUMIFS(СВЦЭМ!$D$39:$D$782,СВЦЭМ!$A$39:$A$782,$A130,СВЦЭМ!$B$39:$B$782,S$119)+'СЕТ СН'!$H$14+СВЦЭМ!$D$10+'СЕТ СН'!$H$6-'СЕТ СН'!$H$26</f>
        <v>2230.0176976100001</v>
      </c>
      <c r="T130" s="36">
        <f>SUMIFS(СВЦЭМ!$D$39:$D$782,СВЦЭМ!$A$39:$A$782,$A130,СВЦЭМ!$B$39:$B$782,T$119)+'СЕТ СН'!$H$14+СВЦЭМ!$D$10+'СЕТ СН'!$H$6-'СЕТ СН'!$H$26</f>
        <v>2203.4383163699999</v>
      </c>
      <c r="U130" s="36">
        <f>SUMIFS(СВЦЭМ!$D$39:$D$782,СВЦЭМ!$A$39:$A$782,$A130,СВЦЭМ!$B$39:$B$782,U$119)+'СЕТ СН'!$H$14+СВЦЭМ!$D$10+'СЕТ СН'!$H$6-'СЕТ СН'!$H$26</f>
        <v>2177.8925929299999</v>
      </c>
      <c r="V130" s="36">
        <f>SUMIFS(СВЦЭМ!$D$39:$D$782,СВЦЭМ!$A$39:$A$782,$A130,СВЦЭМ!$B$39:$B$782,V$119)+'СЕТ СН'!$H$14+СВЦЭМ!$D$10+'СЕТ СН'!$H$6-'СЕТ СН'!$H$26</f>
        <v>2163.0713253599997</v>
      </c>
      <c r="W130" s="36">
        <f>SUMIFS(СВЦЭМ!$D$39:$D$782,СВЦЭМ!$A$39:$A$782,$A130,СВЦЭМ!$B$39:$B$782,W$119)+'СЕТ СН'!$H$14+СВЦЭМ!$D$10+'СЕТ СН'!$H$6-'СЕТ СН'!$H$26</f>
        <v>2173.8459827300003</v>
      </c>
      <c r="X130" s="36">
        <f>SUMIFS(СВЦЭМ!$D$39:$D$782,СВЦЭМ!$A$39:$A$782,$A130,СВЦЭМ!$B$39:$B$782,X$119)+'СЕТ СН'!$H$14+СВЦЭМ!$D$10+'СЕТ СН'!$H$6-'СЕТ СН'!$H$26</f>
        <v>2215.3559599700002</v>
      </c>
      <c r="Y130" s="36">
        <f>SUMIFS(СВЦЭМ!$D$39:$D$782,СВЦЭМ!$A$39:$A$782,$A130,СВЦЭМ!$B$39:$B$782,Y$119)+'СЕТ СН'!$H$14+СВЦЭМ!$D$10+'СЕТ СН'!$H$6-'СЕТ СН'!$H$26</f>
        <v>2262.0601023999998</v>
      </c>
    </row>
    <row r="131" spans="1:25" ht="15.75" x14ac:dyDescent="0.2">
      <c r="A131" s="35">
        <f t="shared" si="3"/>
        <v>44997</v>
      </c>
      <c r="B131" s="36">
        <f>SUMIFS(СВЦЭМ!$D$39:$D$782,СВЦЭМ!$A$39:$A$782,$A131,СВЦЭМ!$B$39:$B$782,B$119)+'СЕТ СН'!$H$14+СВЦЭМ!$D$10+'СЕТ СН'!$H$6-'СЕТ СН'!$H$26</f>
        <v>2311.6462724599996</v>
      </c>
      <c r="C131" s="36">
        <f>SUMIFS(СВЦЭМ!$D$39:$D$782,СВЦЭМ!$A$39:$A$782,$A131,СВЦЭМ!$B$39:$B$782,C$119)+'СЕТ СН'!$H$14+СВЦЭМ!$D$10+'СЕТ СН'!$H$6-'СЕТ СН'!$H$26</f>
        <v>2372.7633002799998</v>
      </c>
      <c r="D131" s="36">
        <f>SUMIFS(СВЦЭМ!$D$39:$D$782,СВЦЭМ!$A$39:$A$782,$A131,СВЦЭМ!$B$39:$B$782,D$119)+'СЕТ СН'!$H$14+СВЦЭМ!$D$10+'СЕТ СН'!$H$6-'СЕТ СН'!$H$26</f>
        <v>2403.4094206499999</v>
      </c>
      <c r="E131" s="36">
        <f>SUMIFS(СВЦЭМ!$D$39:$D$782,СВЦЭМ!$A$39:$A$782,$A131,СВЦЭМ!$B$39:$B$782,E$119)+'СЕТ СН'!$H$14+СВЦЭМ!$D$10+'СЕТ СН'!$H$6-'СЕТ СН'!$H$26</f>
        <v>2392.9425243400001</v>
      </c>
      <c r="F131" s="36">
        <f>SUMIFS(СВЦЭМ!$D$39:$D$782,СВЦЭМ!$A$39:$A$782,$A131,СВЦЭМ!$B$39:$B$782,F$119)+'СЕТ СН'!$H$14+СВЦЭМ!$D$10+'СЕТ СН'!$H$6-'СЕТ СН'!$H$26</f>
        <v>2396.0975729100001</v>
      </c>
      <c r="G131" s="36">
        <f>SUMIFS(СВЦЭМ!$D$39:$D$782,СВЦЭМ!$A$39:$A$782,$A131,СВЦЭМ!$B$39:$B$782,G$119)+'СЕТ СН'!$H$14+СВЦЭМ!$D$10+'СЕТ СН'!$H$6-'СЕТ СН'!$H$26</f>
        <v>2390.2907748600001</v>
      </c>
      <c r="H131" s="36">
        <f>SUMIFS(СВЦЭМ!$D$39:$D$782,СВЦЭМ!$A$39:$A$782,$A131,СВЦЭМ!$B$39:$B$782,H$119)+'СЕТ СН'!$H$14+СВЦЭМ!$D$10+'СЕТ СН'!$H$6-'СЕТ СН'!$H$26</f>
        <v>2376.8437878899999</v>
      </c>
      <c r="I131" s="36">
        <f>SUMIFS(СВЦЭМ!$D$39:$D$782,СВЦЭМ!$A$39:$A$782,$A131,СВЦЭМ!$B$39:$B$782,I$119)+'СЕТ СН'!$H$14+СВЦЭМ!$D$10+'СЕТ СН'!$H$6-'СЕТ СН'!$H$26</f>
        <v>2340.9277580399998</v>
      </c>
      <c r="J131" s="36">
        <f>SUMIFS(СВЦЭМ!$D$39:$D$782,СВЦЭМ!$A$39:$A$782,$A131,СВЦЭМ!$B$39:$B$782,J$119)+'СЕТ СН'!$H$14+СВЦЭМ!$D$10+'СЕТ СН'!$H$6-'СЕТ СН'!$H$26</f>
        <v>2313.84679005</v>
      </c>
      <c r="K131" s="36">
        <f>SUMIFS(СВЦЭМ!$D$39:$D$782,СВЦЭМ!$A$39:$A$782,$A131,СВЦЭМ!$B$39:$B$782,K$119)+'СЕТ СН'!$H$14+СВЦЭМ!$D$10+'СЕТ СН'!$H$6-'СЕТ СН'!$H$26</f>
        <v>2237.2434636099997</v>
      </c>
      <c r="L131" s="36">
        <f>SUMIFS(СВЦЭМ!$D$39:$D$782,СВЦЭМ!$A$39:$A$782,$A131,СВЦЭМ!$B$39:$B$782,L$119)+'СЕТ СН'!$H$14+СВЦЭМ!$D$10+'СЕТ СН'!$H$6-'СЕТ СН'!$H$26</f>
        <v>2209.21859464</v>
      </c>
      <c r="M131" s="36">
        <f>SUMIFS(СВЦЭМ!$D$39:$D$782,СВЦЭМ!$A$39:$A$782,$A131,СВЦЭМ!$B$39:$B$782,M$119)+'СЕТ СН'!$H$14+СВЦЭМ!$D$10+'СЕТ СН'!$H$6-'СЕТ СН'!$H$26</f>
        <v>2210.7386454999996</v>
      </c>
      <c r="N131" s="36">
        <f>SUMIFS(СВЦЭМ!$D$39:$D$782,СВЦЭМ!$A$39:$A$782,$A131,СВЦЭМ!$B$39:$B$782,N$119)+'СЕТ СН'!$H$14+СВЦЭМ!$D$10+'СЕТ СН'!$H$6-'СЕТ СН'!$H$26</f>
        <v>2238.63764842</v>
      </c>
      <c r="O131" s="36">
        <f>SUMIFS(СВЦЭМ!$D$39:$D$782,СВЦЭМ!$A$39:$A$782,$A131,СВЦЭМ!$B$39:$B$782,O$119)+'СЕТ СН'!$H$14+СВЦЭМ!$D$10+'СЕТ СН'!$H$6-'СЕТ СН'!$H$26</f>
        <v>2264.7214119299997</v>
      </c>
      <c r="P131" s="36">
        <f>SUMIFS(СВЦЭМ!$D$39:$D$782,СВЦЭМ!$A$39:$A$782,$A131,СВЦЭМ!$B$39:$B$782,P$119)+'СЕТ СН'!$H$14+СВЦЭМ!$D$10+'СЕТ СН'!$H$6-'СЕТ СН'!$H$26</f>
        <v>2282.2313901799998</v>
      </c>
      <c r="Q131" s="36">
        <f>SUMIFS(СВЦЭМ!$D$39:$D$782,СВЦЭМ!$A$39:$A$782,$A131,СВЦЭМ!$B$39:$B$782,Q$119)+'СЕТ СН'!$H$14+СВЦЭМ!$D$10+'СЕТ СН'!$H$6-'СЕТ СН'!$H$26</f>
        <v>2293.8092725300003</v>
      </c>
      <c r="R131" s="36">
        <f>SUMIFS(СВЦЭМ!$D$39:$D$782,СВЦЭМ!$A$39:$A$782,$A131,СВЦЭМ!$B$39:$B$782,R$119)+'СЕТ СН'!$H$14+СВЦЭМ!$D$10+'СЕТ СН'!$H$6-'СЕТ СН'!$H$26</f>
        <v>2289.7963622500001</v>
      </c>
      <c r="S131" s="36">
        <f>SUMIFS(СВЦЭМ!$D$39:$D$782,СВЦЭМ!$A$39:$A$782,$A131,СВЦЭМ!$B$39:$B$782,S$119)+'СЕТ СН'!$H$14+СВЦЭМ!$D$10+'СЕТ СН'!$H$6-'СЕТ СН'!$H$26</f>
        <v>2270.1271729299997</v>
      </c>
      <c r="T131" s="36">
        <f>SUMIFS(СВЦЭМ!$D$39:$D$782,СВЦЭМ!$A$39:$A$782,$A131,СВЦЭМ!$B$39:$B$782,T$119)+'СЕТ СН'!$H$14+СВЦЭМ!$D$10+'СЕТ СН'!$H$6-'СЕТ СН'!$H$26</f>
        <v>2243.74780693</v>
      </c>
      <c r="U131" s="36">
        <f>SUMIFS(СВЦЭМ!$D$39:$D$782,СВЦЭМ!$A$39:$A$782,$A131,СВЦЭМ!$B$39:$B$782,U$119)+'СЕТ СН'!$H$14+СВЦЭМ!$D$10+'СЕТ СН'!$H$6-'СЕТ СН'!$H$26</f>
        <v>2220.5321292600001</v>
      </c>
      <c r="V131" s="36">
        <f>SUMIFS(СВЦЭМ!$D$39:$D$782,СВЦЭМ!$A$39:$A$782,$A131,СВЦЭМ!$B$39:$B$782,V$119)+'СЕТ СН'!$H$14+СВЦЭМ!$D$10+'СЕТ СН'!$H$6-'СЕТ СН'!$H$26</f>
        <v>2252.3769284299997</v>
      </c>
      <c r="W131" s="36">
        <f>SUMIFS(СВЦЭМ!$D$39:$D$782,СВЦЭМ!$A$39:$A$782,$A131,СВЦЭМ!$B$39:$B$782,W$119)+'СЕТ СН'!$H$14+СВЦЭМ!$D$10+'СЕТ СН'!$H$6-'СЕТ СН'!$H$26</f>
        <v>2258.1833187800003</v>
      </c>
      <c r="X131" s="36">
        <f>SUMIFS(СВЦЭМ!$D$39:$D$782,СВЦЭМ!$A$39:$A$782,$A131,СВЦЭМ!$B$39:$B$782,X$119)+'СЕТ СН'!$H$14+СВЦЭМ!$D$10+'СЕТ СН'!$H$6-'СЕТ СН'!$H$26</f>
        <v>2300.30243806</v>
      </c>
      <c r="Y131" s="36">
        <f>SUMIFS(СВЦЭМ!$D$39:$D$782,СВЦЭМ!$A$39:$A$782,$A131,СВЦЭМ!$B$39:$B$782,Y$119)+'СЕТ СН'!$H$14+СВЦЭМ!$D$10+'СЕТ СН'!$H$6-'СЕТ СН'!$H$26</f>
        <v>2331.0212590900001</v>
      </c>
    </row>
    <row r="132" spans="1:25" ht="15.75" x14ac:dyDescent="0.2">
      <c r="A132" s="35">
        <f t="shared" si="3"/>
        <v>44998</v>
      </c>
      <c r="B132" s="36">
        <f>SUMIFS(СВЦЭМ!$D$39:$D$782,СВЦЭМ!$A$39:$A$782,$A132,СВЦЭМ!$B$39:$B$782,B$119)+'СЕТ СН'!$H$14+СВЦЭМ!$D$10+'СЕТ СН'!$H$6-'СЕТ СН'!$H$26</f>
        <v>2327.59853952</v>
      </c>
      <c r="C132" s="36">
        <f>SUMIFS(СВЦЭМ!$D$39:$D$782,СВЦЭМ!$A$39:$A$782,$A132,СВЦЭМ!$B$39:$B$782,C$119)+'СЕТ СН'!$H$14+СВЦЭМ!$D$10+'СЕТ СН'!$H$6-'СЕТ СН'!$H$26</f>
        <v>2364.73887973</v>
      </c>
      <c r="D132" s="36">
        <f>SUMIFS(СВЦЭМ!$D$39:$D$782,СВЦЭМ!$A$39:$A$782,$A132,СВЦЭМ!$B$39:$B$782,D$119)+'СЕТ СН'!$H$14+СВЦЭМ!$D$10+'СЕТ СН'!$H$6-'СЕТ СН'!$H$26</f>
        <v>2400.1802250700002</v>
      </c>
      <c r="E132" s="36">
        <f>SUMIFS(СВЦЭМ!$D$39:$D$782,СВЦЭМ!$A$39:$A$782,$A132,СВЦЭМ!$B$39:$B$782,E$119)+'СЕТ СН'!$H$14+СВЦЭМ!$D$10+'СЕТ СН'!$H$6-'СЕТ СН'!$H$26</f>
        <v>2401.8398752399999</v>
      </c>
      <c r="F132" s="36">
        <f>SUMIFS(СВЦЭМ!$D$39:$D$782,СВЦЭМ!$A$39:$A$782,$A132,СВЦЭМ!$B$39:$B$782,F$119)+'СЕТ СН'!$H$14+СВЦЭМ!$D$10+'СЕТ СН'!$H$6-'СЕТ СН'!$H$26</f>
        <v>2415.4325675999999</v>
      </c>
      <c r="G132" s="36">
        <f>SUMIFS(СВЦЭМ!$D$39:$D$782,СВЦЭМ!$A$39:$A$782,$A132,СВЦЭМ!$B$39:$B$782,G$119)+'СЕТ СН'!$H$14+СВЦЭМ!$D$10+'СЕТ СН'!$H$6-'СЕТ СН'!$H$26</f>
        <v>2390.6481702999999</v>
      </c>
      <c r="H132" s="36">
        <f>SUMIFS(СВЦЭМ!$D$39:$D$782,СВЦЭМ!$A$39:$A$782,$A132,СВЦЭМ!$B$39:$B$782,H$119)+'СЕТ СН'!$H$14+СВЦЭМ!$D$10+'СЕТ СН'!$H$6-'СЕТ СН'!$H$26</f>
        <v>2346.94354256</v>
      </c>
      <c r="I132" s="36">
        <f>SUMIFS(СВЦЭМ!$D$39:$D$782,СВЦЭМ!$A$39:$A$782,$A132,СВЦЭМ!$B$39:$B$782,I$119)+'СЕТ СН'!$H$14+СВЦЭМ!$D$10+'СЕТ СН'!$H$6-'СЕТ СН'!$H$26</f>
        <v>2309.8387884499998</v>
      </c>
      <c r="J132" s="36">
        <f>SUMIFS(СВЦЭМ!$D$39:$D$782,СВЦЭМ!$A$39:$A$782,$A132,СВЦЭМ!$B$39:$B$782,J$119)+'СЕТ СН'!$H$14+СВЦЭМ!$D$10+'СЕТ СН'!$H$6-'СЕТ СН'!$H$26</f>
        <v>2309.5768781699999</v>
      </c>
      <c r="K132" s="36">
        <f>SUMIFS(СВЦЭМ!$D$39:$D$782,СВЦЭМ!$A$39:$A$782,$A132,СВЦЭМ!$B$39:$B$782,K$119)+'СЕТ СН'!$H$14+СВЦЭМ!$D$10+'СЕТ СН'!$H$6-'СЕТ СН'!$H$26</f>
        <v>2266.8659030399999</v>
      </c>
      <c r="L132" s="36">
        <f>SUMIFS(СВЦЭМ!$D$39:$D$782,СВЦЭМ!$A$39:$A$782,$A132,СВЦЭМ!$B$39:$B$782,L$119)+'СЕТ СН'!$H$14+СВЦЭМ!$D$10+'СЕТ СН'!$H$6-'СЕТ СН'!$H$26</f>
        <v>2272.92805641</v>
      </c>
      <c r="M132" s="36">
        <f>SUMIFS(СВЦЭМ!$D$39:$D$782,СВЦЭМ!$A$39:$A$782,$A132,СВЦЭМ!$B$39:$B$782,M$119)+'СЕТ СН'!$H$14+СВЦЭМ!$D$10+'СЕТ СН'!$H$6-'СЕТ СН'!$H$26</f>
        <v>2275.8191806899999</v>
      </c>
      <c r="N132" s="36">
        <f>SUMIFS(СВЦЭМ!$D$39:$D$782,СВЦЭМ!$A$39:$A$782,$A132,СВЦЭМ!$B$39:$B$782,N$119)+'СЕТ СН'!$H$14+СВЦЭМ!$D$10+'СЕТ СН'!$H$6-'СЕТ СН'!$H$26</f>
        <v>2298.7884446099997</v>
      </c>
      <c r="O132" s="36">
        <f>SUMIFS(СВЦЭМ!$D$39:$D$782,СВЦЭМ!$A$39:$A$782,$A132,СВЦЭМ!$B$39:$B$782,O$119)+'СЕТ СН'!$H$14+СВЦЭМ!$D$10+'СЕТ СН'!$H$6-'СЕТ СН'!$H$26</f>
        <v>2322.2377361500003</v>
      </c>
      <c r="P132" s="36">
        <f>SUMIFS(СВЦЭМ!$D$39:$D$782,СВЦЭМ!$A$39:$A$782,$A132,СВЦЭМ!$B$39:$B$782,P$119)+'СЕТ СН'!$H$14+СВЦЭМ!$D$10+'СЕТ СН'!$H$6-'СЕТ СН'!$H$26</f>
        <v>2326.1935042</v>
      </c>
      <c r="Q132" s="36">
        <f>SUMIFS(СВЦЭМ!$D$39:$D$782,СВЦЭМ!$A$39:$A$782,$A132,СВЦЭМ!$B$39:$B$782,Q$119)+'СЕТ СН'!$H$14+СВЦЭМ!$D$10+'СЕТ СН'!$H$6-'СЕТ СН'!$H$26</f>
        <v>2322.5213548800002</v>
      </c>
      <c r="R132" s="36">
        <f>SUMIFS(СВЦЭМ!$D$39:$D$782,СВЦЭМ!$A$39:$A$782,$A132,СВЦЭМ!$B$39:$B$782,R$119)+'СЕТ СН'!$H$14+СВЦЭМ!$D$10+'СЕТ СН'!$H$6-'СЕТ СН'!$H$26</f>
        <v>2325.3927599399999</v>
      </c>
      <c r="S132" s="36">
        <f>SUMIFS(СВЦЭМ!$D$39:$D$782,СВЦЭМ!$A$39:$A$782,$A132,СВЦЭМ!$B$39:$B$782,S$119)+'СЕТ СН'!$H$14+СВЦЭМ!$D$10+'СЕТ СН'!$H$6-'СЕТ СН'!$H$26</f>
        <v>2319.3073121699999</v>
      </c>
      <c r="T132" s="36">
        <f>SUMIFS(СВЦЭМ!$D$39:$D$782,СВЦЭМ!$A$39:$A$782,$A132,СВЦЭМ!$B$39:$B$782,T$119)+'СЕТ СН'!$H$14+СВЦЭМ!$D$10+'СЕТ СН'!$H$6-'СЕТ СН'!$H$26</f>
        <v>2297.3176683800002</v>
      </c>
      <c r="U132" s="36">
        <f>SUMIFS(СВЦЭМ!$D$39:$D$782,СВЦЭМ!$A$39:$A$782,$A132,СВЦЭМ!$B$39:$B$782,U$119)+'СЕТ СН'!$H$14+СВЦЭМ!$D$10+'СЕТ СН'!$H$6-'СЕТ СН'!$H$26</f>
        <v>2269.2555630500001</v>
      </c>
      <c r="V132" s="36">
        <f>SUMIFS(СВЦЭМ!$D$39:$D$782,СВЦЭМ!$A$39:$A$782,$A132,СВЦЭМ!$B$39:$B$782,V$119)+'СЕТ СН'!$H$14+СВЦЭМ!$D$10+'СЕТ СН'!$H$6-'СЕТ СН'!$H$26</f>
        <v>2266.6251639100001</v>
      </c>
      <c r="W132" s="36">
        <f>SUMIFS(СВЦЭМ!$D$39:$D$782,СВЦЭМ!$A$39:$A$782,$A132,СВЦЭМ!$B$39:$B$782,W$119)+'СЕТ СН'!$H$14+СВЦЭМ!$D$10+'СЕТ СН'!$H$6-'СЕТ СН'!$H$26</f>
        <v>2263.9061590800002</v>
      </c>
      <c r="X132" s="36">
        <f>SUMIFS(СВЦЭМ!$D$39:$D$782,СВЦЭМ!$A$39:$A$782,$A132,СВЦЭМ!$B$39:$B$782,X$119)+'СЕТ СН'!$H$14+СВЦЭМ!$D$10+'СЕТ СН'!$H$6-'СЕТ СН'!$H$26</f>
        <v>2309.6312897099997</v>
      </c>
      <c r="Y132" s="36">
        <f>SUMIFS(СВЦЭМ!$D$39:$D$782,СВЦЭМ!$A$39:$A$782,$A132,СВЦЭМ!$B$39:$B$782,Y$119)+'СЕТ СН'!$H$14+СВЦЭМ!$D$10+'СЕТ СН'!$H$6-'СЕТ СН'!$H$26</f>
        <v>2303.2868263</v>
      </c>
    </row>
    <row r="133" spans="1:25" ht="15.75" x14ac:dyDescent="0.2">
      <c r="A133" s="35">
        <f t="shared" si="3"/>
        <v>44999</v>
      </c>
      <c r="B133" s="36">
        <f>SUMIFS(СВЦЭМ!$D$39:$D$782,СВЦЭМ!$A$39:$A$782,$A133,СВЦЭМ!$B$39:$B$782,B$119)+'СЕТ СН'!$H$14+СВЦЭМ!$D$10+'СЕТ СН'!$H$6-'СЕТ СН'!$H$26</f>
        <v>2389.1040029199999</v>
      </c>
      <c r="C133" s="36">
        <f>SUMIFS(СВЦЭМ!$D$39:$D$782,СВЦЭМ!$A$39:$A$782,$A133,СВЦЭМ!$B$39:$B$782,C$119)+'СЕТ СН'!$H$14+СВЦЭМ!$D$10+'СЕТ СН'!$H$6-'СЕТ СН'!$H$26</f>
        <v>2451.8229438599997</v>
      </c>
      <c r="D133" s="36">
        <f>SUMIFS(СВЦЭМ!$D$39:$D$782,СВЦЭМ!$A$39:$A$782,$A133,СВЦЭМ!$B$39:$B$782,D$119)+'СЕТ СН'!$H$14+СВЦЭМ!$D$10+'СЕТ СН'!$H$6-'СЕТ СН'!$H$26</f>
        <v>2490.2759235600001</v>
      </c>
      <c r="E133" s="36">
        <f>SUMIFS(СВЦЭМ!$D$39:$D$782,СВЦЭМ!$A$39:$A$782,$A133,СВЦЭМ!$B$39:$B$782,E$119)+'СЕТ СН'!$H$14+СВЦЭМ!$D$10+'СЕТ СН'!$H$6-'СЕТ СН'!$H$26</f>
        <v>2496.18519857</v>
      </c>
      <c r="F133" s="36">
        <f>SUMIFS(СВЦЭМ!$D$39:$D$782,СВЦЭМ!$A$39:$A$782,$A133,СВЦЭМ!$B$39:$B$782,F$119)+'СЕТ СН'!$H$14+СВЦЭМ!$D$10+'СЕТ СН'!$H$6-'СЕТ СН'!$H$26</f>
        <v>2493.77131762</v>
      </c>
      <c r="G133" s="36">
        <f>SUMIFS(СВЦЭМ!$D$39:$D$782,СВЦЭМ!$A$39:$A$782,$A133,СВЦЭМ!$B$39:$B$782,G$119)+'СЕТ СН'!$H$14+СВЦЭМ!$D$10+'СЕТ СН'!$H$6-'СЕТ СН'!$H$26</f>
        <v>2479.5548506999999</v>
      </c>
      <c r="H133" s="36">
        <f>SUMIFS(СВЦЭМ!$D$39:$D$782,СВЦЭМ!$A$39:$A$782,$A133,СВЦЭМ!$B$39:$B$782,H$119)+'СЕТ СН'!$H$14+СВЦЭМ!$D$10+'СЕТ СН'!$H$6-'СЕТ СН'!$H$26</f>
        <v>2412.22185395</v>
      </c>
      <c r="I133" s="36">
        <f>SUMIFS(СВЦЭМ!$D$39:$D$782,СВЦЭМ!$A$39:$A$782,$A133,СВЦЭМ!$B$39:$B$782,I$119)+'СЕТ СН'!$H$14+СВЦЭМ!$D$10+'СЕТ СН'!$H$6-'СЕТ СН'!$H$26</f>
        <v>2339.8410031100002</v>
      </c>
      <c r="J133" s="36">
        <f>SUMIFS(СВЦЭМ!$D$39:$D$782,СВЦЭМ!$A$39:$A$782,$A133,СВЦЭМ!$B$39:$B$782,J$119)+'СЕТ СН'!$H$14+СВЦЭМ!$D$10+'СЕТ СН'!$H$6-'СЕТ СН'!$H$26</f>
        <v>2344.50477232</v>
      </c>
      <c r="K133" s="36">
        <f>SUMIFS(СВЦЭМ!$D$39:$D$782,СВЦЭМ!$A$39:$A$782,$A133,СВЦЭМ!$B$39:$B$782,K$119)+'СЕТ СН'!$H$14+СВЦЭМ!$D$10+'СЕТ СН'!$H$6-'СЕТ СН'!$H$26</f>
        <v>2302.5732026000001</v>
      </c>
      <c r="L133" s="36">
        <f>SUMIFS(СВЦЭМ!$D$39:$D$782,СВЦЭМ!$A$39:$A$782,$A133,СВЦЭМ!$B$39:$B$782,L$119)+'СЕТ СН'!$H$14+СВЦЭМ!$D$10+'СЕТ СН'!$H$6-'СЕТ СН'!$H$26</f>
        <v>2291.73460798</v>
      </c>
      <c r="M133" s="36">
        <f>SUMIFS(СВЦЭМ!$D$39:$D$782,СВЦЭМ!$A$39:$A$782,$A133,СВЦЭМ!$B$39:$B$782,M$119)+'СЕТ СН'!$H$14+СВЦЭМ!$D$10+'СЕТ СН'!$H$6-'СЕТ СН'!$H$26</f>
        <v>2263.7289103200001</v>
      </c>
      <c r="N133" s="36">
        <f>SUMIFS(СВЦЭМ!$D$39:$D$782,СВЦЭМ!$A$39:$A$782,$A133,СВЦЭМ!$B$39:$B$782,N$119)+'СЕТ СН'!$H$14+СВЦЭМ!$D$10+'СЕТ СН'!$H$6-'СЕТ СН'!$H$26</f>
        <v>2298.37340993</v>
      </c>
      <c r="O133" s="36">
        <f>SUMIFS(СВЦЭМ!$D$39:$D$782,СВЦЭМ!$A$39:$A$782,$A133,СВЦЭМ!$B$39:$B$782,O$119)+'СЕТ СН'!$H$14+СВЦЭМ!$D$10+'СЕТ СН'!$H$6-'СЕТ СН'!$H$26</f>
        <v>2330.6721885699999</v>
      </c>
      <c r="P133" s="36">
        <f>SUMIFS(СВЦЭМ!$D$39:$D$782,СВЦЭМ!$A$39:$A$782,$A133,СВЦЭМ!$B$39:$B$782,P$119)+'СЕТ СН'!$H$14+СВЦЭМ!$D$10+'СЕТ СН'!$H$6-'СЕТ СН'!$H$26</f>
        <v>2337.20359534</v>
      </c>
      <c r="Q133" s="36">
        <f>SUMIFS(СВЦЭМ!$D$39:$D$782,СВЦЭМ!$A$39:$A$782,$A133,СВЦЭМ!$B$39:$B$782,Q$119)+'СЕТ СН'!$H$14+СВЦЭМ!$D$10+'СЕТ СН'!$H$6-'СЕТ СН'!$H$26</f>
        <v>2345.7922465800002</v>
      </c>
      <c r="R133" s="36">
        <f>SUMIFS(СВЦЭМ!$D$39:$D$782,СВЦЭМ!$A$39:$A$782,$A133,СВЦЭМ!$B$39:$B$782,R$119)+'СЕТ СН'!$H$14+СВЦЭМ!$D$10+'СЕТ СН'!$H$6-'СЕТ СН'!$H$26</f>
        <v>2333.9371960799999</v>
      </c>
      <c r="S133" s="36">
        <f>SUMIFS(СВЦЭМ!$D$39:$D$782,СВЦЭМ!$A$39:$A$782,$A133,СВЦЭМ!$B$39:$B$782,S$119)+'СЕТ СН'!$H$14+СВЦЭМ!$D$10+'СЕТ СН'!$H$6-'СЕТ СН'!$H$26</f>
        <v>2310.11754105</v>
      </c>
      <c r="T133" s="36">
        <f>SUMIFS(СВЦЭМ!$D$39:$D$782,СВЦЭМ!$A$39:$A$782,$A133,СВЦЭМ!$B$39:$B$782,T$119)+'СЕТ СН'!$H$14+СВЦЭМ!$D$10+'СЕТ СН'!$H$6-'СЕТ СН'!$H$26</f>
        <v>2292.4700550500002</v>
      </c>
      <c r="U133" s="36">
        <f>SUMIFS(СВЦЭМ!$D$39:$D$782,СВЦЭМ!$A$39:$A$782,$A133,СВЦЭМ!$B$39:$B$782,U$119)+'СЕТ СН'!$H$14+СВЦЭМ!$D$10+'СЕТ СН'!$H$6-'СЕТ СН'!$H$26</f>
        <v>2262.0469086599996</v>
      </c>
      <c r="V133" s="36">
        <f>SUMIFS(СВЦЭМ!$D$39:$D$782,СВЦЭМ!$A$39:$A$782,$A133,СВЦЭМ!$B$39:$B$782,V$119)+'СЕТ СН'!$H$14+СВЦЭМ!$D$10+'СЕТ СН'!$H$6-'СЕТ СН'!$H$26</f>
        <v>2281.9426605899998</v>
      </c>
      <c r="W133" s="36">
        <f>SUMIFS(СВЦЭМ!$D$39:$D$782,СВЦЭМ!$A$39:$A$782,$A133,СВЦЭМ!$B$39:$B$782,W$119)+'СЕТ СН'!$H$14+СВЦЭМ!$D$10+'СЕТ СН'!$H$6-'СЕТ СН'!$H$26</f>
        <v>2299.94306856</v>
      </c>
      <c r="X133" s="36">
        <f>SUMIFS(СВЦЭМ!$D$39:$D$782,СВЦЭМ!$A$39:$A$782,$A133,СВЦЭМ!$B$39:$B$782,X$119)+'СЕТ СН'!$H$14+СВЦЭМ!$D$10+'СЕТ СН'!$H$6-'СЕТ СН'!$H$26</f>
        <v>2341.1362784000003</v>
      </c>
      <c r="Y133" s="36">
        <f>SUMIFS(СВЦЭМ!$D$39:$D$782,СВЦЭМ!$A$39:$A$782,$A133,СВЦЭМ!$B$39:$B$782,Y$119)+'СЕТ СН'!$H$14+СВЦЭМ!$D$10+'СЕТ СН'!$H$6-'СЕТ СН'!$H$26</f>
        <v>2350.1373807099999</v>
      </c>
    </row>
    <row r="134" spans="1:25" ht="15.75" x14ac:dyDescent="0.2">
      <c r="A134" s="35">
        <f t="shared" si="3"/>
        <v>45000</v>
      </c>
      <c r="B134" s="36">
        <f>SUMIFS(СВЦЭМ!$D$39:$D$782,СВЦЭМ!$A$39:$A$782,$A134,СВЦЭМ!$B$39:$B$782,B$119)+'СЕТ СН'!$H$14+СВЦЭМ!$D$10+'СЕТ СН'!$H$6-'СЕТ СН'!$H$26</f>
        <v>2376.5118132099997</v>
      </c>
      <c r="C134" s="36">
        <f>SUMIFS(СВЦЭМ!$D$39:$D$782,СВЦЭМ!$A$39:$A$782,$A134,СВЦЭМ!$B$39:$B$782,C$119)+'СЕТ СН'!$H$14+СВЦЭМ!$D$10+'СЕТ СН'!$H$6-'СЕТ СН'!$H$26</f>
        <v>2436.7149330799998</v>
      </c>
      <c r="D134" s="36">
        <f>SUMIFS(СВЦЭМ!$D$39:$D$782,СВЦЭМ!$A$39:$A$782,$A134,СВЦЭМ!$B$39:$B$782,D$119)+'СЕТ СН'!$H$14+СВЦЭМ!$D$10+'СЕТ СН'!$H$6-'СЕТ СН'!$H$26</f>
        <v>2471.4446443000002</v>
      </c>
      <c r="E134" s="36">
        <f>SUMIFS(СВЦЭМ!$D$39:$D$782,СВЦЭМ!$A$39:$A$782,$A134,СВЦЭМ!$B$39:$B$782,E$119)+'СЕТ СН'!$H$14+СВЦЭМ!$D$10+'СЕТ СН'!$H$6-'СЕТ СН'!$H$26</f>
        <v>2479.0209357700001</v>
      </c>
      <c r="F134" s="36">
        <f>SUMIFS(СВЦЭМ!$D$39:$D$782,СВЦЭМ!$A$39:$A$782,$A134,СВЦЭМ!$B$39:$B$782,F$119)+'СЕТ СН'!$H$14+СВЦЭМ!$D$10+'СЕТ СН'!$H$6-'СЕТ СН'!$H$26</f>
        <v>2480.2687563700001</v>
      </c>
      <c r="G134" s="36">
        <f>SUMIFS(СВЦЭМ!$D$39:$D$782,СВЦЭМ!$A$39:$A$782,$A134,СВЦЭМ!$B$39:$B$782,G$119)+'СЕТ СН'!$H$14+СВЦЭМ!$D$10+'СЕТ СН'!$H$6-'СЕТ СН'!$H$26</f>
        <v>2465.0751164899998</v>
      </c>
      <c r="H134" s="36">
        <f>SUMIFS(СВЦЭМ!$D$39:$D$782,СВЦЭМ!$A$39:$A$782,$A134,СВЦЭМ!$B$39:$B$782,H$119)+'СЕТ СН'!$H$14+СВЦЭМ!$D$10+'СЕТ СН'!$H$6-'СЕТ СН'!$H$26</f>
        <v>2390.5793716399999</v>
      </c>
      <c r="I134" s="36">
        <f>SUMIFS(СВЦЭМ!$D$39:$D$782,СВЦЭМ!$A$39:$A$782,$A134,СВЦЭМ!$B$39:$B$782,I$119)+'СЕТ СН'!$H$14+СВЦЭМ!$D$10+'СЕТ СН'!$H$6-'СЕТ СН'!$H$26</f>
        <v>2318.31326188</v>
      </c>
      <c r="J134" s="36">
        <f>SUMIFS(СВЦЭМ!$D$39:$D$782,СВЦЭМ!$A$39:$A$782,$A134,СВЦЭМ!$B$39:$B$782,J$119)+'СЕТ СН'!$H$14+СВЦЭМ!$D$10+'СЕТ СН'!$H$6-'СЕТ СН'!$H$26</f>
        <v>2319.8620492199998</v>
      </c>
      <c r="K134" s="36">
        <f>SUMIFS(СВЦЭМ!$D$39:$D$782,СВЦЭМ!$A$39:$A$782,$A134,СВЦЭМ!$B$39:$B$782,K$119)+'СЕТ СН'!$H$14+СВЦЭМ!$D$10+'СЕТ СН'!$H$6-'СЕТ СН'!$H$26</f>
        <v>2277.2353936700001</v>
      </c>
      <c r="L134" s="36">
        <f>SUMIFS(СВЦЭМ!$D$39:$D$782,СВЦЭМ!$A$39:$A$782,$A134,СВЦЭМ!$B$39:$B$782,L$119)+'СЕТ СН'!$H$14+СВЦЭМ!$D$10+'СЕТ СН'!$H$6-'СЕТ СН'!$H$26</f>
        <v>2265.4385813099998</v>
      </c>
      <c r="M134" s="36">
        <f>SUMIFS(СВЦЭМ!$D$39:$D$782,СВЦЭМ!$A$39:$A$782,$A134,СВЦЭМ!$B$39:$B$782,M$119)+'СЕТ СН'!$H$14+СВЦЭМ!$D$10+'СЕТ СН'!$H$6-'СЕТ СН'!$H$26</f>
        <v>2276.4014966099999</v>
      </c>
      <c r="N134" s="36">
        <f>SUMIFS(СВЦЭМ!$D$39:$D$782,СВЦЭМ!$A$39:$A$782,$A134,СВЦЭМ!$B$39:$B$782,N$119)+'СЕТ СН'!$H$14+СВЦЭМ!$D$10+'СЕТ СН'!$H$6-'СЕТ СН'!$H$26</f>
        <v>2311.60261137</v>
      </c>
      <c r="O134" s="36">
        <f>SUMIFS(СВЦЭМ!$D$39:$D$782,СВЦЭМ!$A$39:$A$782,$A134,СВЦЭМ!$B$39:$B$782,O$119)+'СЕТ СН'!$H$14+СВЦЭМ!$D$10+'СЕТ СН'!$H$6-'СЕТ СН'!$H$26</f>
        <v>2321.07960619</v>
      </c>
      <c r="P134" s="36">
        <f>SUMIFS(СВЦЭМ!$D$39:$D$782,СВЦЭМ!$A$39:$A$782,$A134,СВЦЭМ!$B$39:$B$782,P$119)+'СЕТ СН'!$H$14+СВЦЭМ!$D$10+'СЕТ СН'!$H$6-'СЕТ СН'!$H$26</f>
        <v>2325.7241294200003</v>
      </c>
      <c r="Q134" s="36">
        <f>SUMIFS(СВЦЭМ!$D$39:$D$782,СВЦЭМ!$A$39:$A$782,$A134,СВЦЭМ!$B$39:$B$782,Q$119)+'СЕТ СН'!$H$14+СВЦЭМ!$D$10+'СЕТ СН'!$H$6-'СЕТ СН'!$H$26</f>
        <v>2338.2173271800002</v>
      </c>
      <c r="R134" s="36">
        <f>SUMIFS(СВЦЭМ!$D$39:$D$782,СВЦЭМ!$A$39:$A$782,$A134,СВЦЭМ!$B$39:$B$782,R$119)+'СЕТ СН'!$H$14+СВЦЭМ!$D$10+'СЕТ СН'!$H$6-'СЕТ СН'!$H$26</f>
        <v>2331.9727245499998</v>
      </c>
      <c r="S134" s="36">
        <f>SUMIFS(СВЦЭМ!$D$39:$D$782,СВЦЭМ!$A$39:$A$782,$A134,СВЦЭМ!$B$39:$B$782,S$119)+'СЕТ СН'!$H$14+СВЦЭМ!$D$10+'СЕТ СН'!$H$6-'СЕТ СН'!$H$26</f>
        <v>2308.3058598500002</v>
      </c>
      <c r="T134" s="36">
        <f>SUMIFS(СВЦЭМ!$D$39:$D$782,СВЦЭМ!$A$39:$A$782,$A134,СВЦЭМ!$B$39:$B$782,T$119)+'СЕТ СН'!$H$14+СВЦЭМ!$D$10+'СЕТ СН'!$H$6-'СЕТ СН'!$H$26</f>
        <v>2283.11046455</v>
      </c>
      <c r="U134" s="36">
        <f>SUMIFS(СВЦЭМ!$D$39:$D$782,СВЦЭМ!$A$39:$A$782,$A134,СВЦЭМ!$B$39:$B$782,U$119)+'СЕТ СН'!$H$14+СВЦЭМ!$D$10+'СЕТ СН'!$H$6-'СЕТ СН'!$H$26</f>
        <v>2253.8101233999996</v>
      </c>
      <c r="V134" s="36">
        <f>SUMIFS(СВЦЭМ!$D$39:$D$782,СВЦЭМ!$A$39:$A$782,$A134,СВЦЭМ!$B$39:$B$782,V$119)+'СЕТ СН'!$H$14+СВЦЭМ!$D$10+'СЕТ СН'!$H$6-'СЕТ СН'!$H$26</f>
        <v>2254.0806558200002</v>
      </c>
      <c r="W134" s="36">
        <f>SUMIFS(СВЦЭМ!$D$39:$D$782,СВЦЭМ!$A$39:$A$782,$A134,СВЦЭМ!$B$39:$B$782,W$119)+'СЕТ СН'!$H$14+СВЦЭМ!$D$10+'СЕТ СН'!$H$6-'СЕТ СН'!$H$26</f>
        <v>2268.5710823499999</v>
      </c>
      <c r="X134" s="36">
        <f>SUMIFS(СВЦЭМ!$D$39:$D$782,СВЦЭМ!$A$39:$A$782,$A134,СВЦЭМ!$B$39:$B$782,X$119)+'СЕТ СН'!$H$14+СВЦЭМ!$D$10+'СЕТ СН'!$H$6-'СЕТ СН'!$H$26</f>
        <v>2306.9121576299999</v>
      </c>
      <c r="Y134" s="36">
        <f>SUMIFS(СВЦЭМ!$D$39:$D$782,СВЦЭМ!$A$39:$A$782,$A134,СВЦЭМ!$B$39:$B$782,Y$119)+'СЕТ СН'!$H$14+СВЦЭМ!$D$10+'СЕТ СН'!$H$6-'СЕТ СН'!$H$26</f>
        <v>2329.40805619</v>
      </c>
    </row>
    <row r="135" spans="1:25" ht="15.75" x14ac:dyDescent="0.2">
      <c r="A135" s="35">
        <f t="shared" si="3"/>
        <v>45001</v>
      </c>
      <c r="B135" s="36">
        <f>SUMIFS(СВЦЭМ!$D$39:$D$782,СВЦЭМ!$A$39:$A$782,$A135,СВЦЭМ!$B$39:$B$782,B$119)+'СЕТ СН'!$H$14+СВЦЭМ!$D$10+'СЕТ СН'!$H$6-'СЕТ СН'!$H$26</f>
        <v>2331.4958349899998</v>
      </c>
      <c r="C135" s="36">
        <f>SUMIFS(СВЦЭМ!$D$39:$D$782,СВЦЭМ!$A$39:$A$782,$A135,СВЦЭМ!$B$39:$B$782,C$119)+'СЕТ СН'!$H$14+СВЦЭМ!$D$10+'СЕТ СН'!$H$6-'СЕТ СН'!$H$26</f>
        <v>2396.6938159800002</v>
      </c>
      <c r="D135" s="36">
        <f>SUMIFS(СВЦЭМ!$D$39:$D$782,СВЦЭМ!$A$39:$A$782,$A135,СВЦЭМ!$B$39:$B$782,D$119)+'СЕТ СН'!$H$14+СВЦЭМ!$D$10+'СЕТ СН'!$H$6-'СЕТ СН'!$H$26</f>
        <v>2420.8458197700002</v>
      </c>
      <c r="E135" s="36">
        <f>SUMIFS(СВЦЭМ!$D$39:$D$782,СВЦЭМ!$A$39:$A$782,$A135,СВЦЭМ!$B$39:$B$782,E$119)+'СЕТ СН'!$H$14+СВЦЭМ!$D$10+'СЕТ СН'!$H$6-'СЕТ СН'!$H$26</f>
        <v>2440.6598952299996</v>
      </c>
      <c r="F135" s="36">
        <f>SUMIFS(СВЦЭМ!$D$39:$D$782,СВЦЭМ!$A$39:$A$782,$A135,СВЦЭМ!$B$39:$B$782,F$119)+'СЕТ СН'!$H$14+СВЦЭМ!$D$10+'СЕТ СН'!$H$6-'СЕТ СН'!$H$26</f>
        <v>2445.18142012</v>
      </c>
      <c r="G135" s="36">
        <f>SUMIFS(СВЦЭМ!$D$39:$D$782,СВЦЭМ!$A$39:$A$782,$A135,СВЦЭМ!$B$39:$B$782,G$119)+'СЕТ СН'!$H$14+СВЦЭМ!$D$10+'СЕТ СН'!$H$6-'СЕТ СН'!$H$26</f>
        <v>2424.0275917599997</v>
      </c>
      <c r="H135" s="36">
        <f>SUMIFS(СВЦЭМ!$D$39:$D$782,СВЦЭМ!$A$39:$A$782,$A135,СВЦЭМ!$B$39:$B$782,H$119)+'СЕТ СН'!$H$14+СВЦЭМ!$D$10+'СЕТ СН'!$H$6-'СЕТ СН'!$H$26</f>
        <v>2350.7047133900001</v>
      </c>
      <c r="I135" s="36">
        <f>SUMIFS(СВЦЭМ!$D$39:$D$782,СВЦЭМ!$A$39:$A$782,$A135,СВЦЭМ!$B$39:$B$782,I$119)+'СЕТ СН'!$H$14+СВЦЭМ!$D$10+'СЕТ СН'!$H$6-'СЕТ СН'!$H$26</f>
        <v>2320.25670838</v>
      </c>
      <c r="J135" s="36">
        <f>SUMIFS(СВЦЭМ!$D$39:$D$782,СВЦЭМ!$A$39:$A$782,$A135,СВЦЭМ!$B$39:$B$782,J$119)+'СЕТ СН'!$H$14+СВЦЭМ!$D$10+'СЕТ СН'!$H$6-'СЕТ СН'!$H$26</f>
        <v>2318.6189573199999</v>
      </c>
      <c r="K135" s="36">
        <f>SUMIFS(СВЦЭМ!$D$39:$D$782,СВЦЭМ!$A$39:$A$782,$A135,СВЦЭМ!$B$39:$B$782,K$119)+'СЕТ СН'!$H$14+СВЦЭМ!$D$10+'СЕТ СН'!$H$6-'СЕТ СН'!$H$26</f>
        <v>2301.6624700000002</v>
      </c>
      <c r="L135" s="36">
        <f>SUMIFS(СВЦЭМ!$D$39:$D$782,СВЦЭМ!$A$39:$A$782,$A135,СВЦЭМ!$B$39:$B$782,L$119)+'СЕТ СН'!$H$14+СВЦЭМ!$D$10+'СЕТ СН'!$H$6-'СЕТ СН'!$H$26</f>
        <v>2327.69234134</v>
      </c>
      <c r="M135" s="36">
        <f>SUMIFS(СВЦЭМ!$D$39:$D$782,СВЦЭМ!$A$39:$A$782,$A135,СВЦЭМ!$B$39:$B$782,M$119)+'СЕТ СН'!$H$14+СВЦЭМ!$D$10+'СЕТ СН'!$H$6-'СЕТ СН'!$H$26</f>
        <v>2358.1584724200002</v>
      </c>
      <c r="N135" s="36">
        <f>SUMIFS(СВЦЭМ!$D$39:$D$782,СВЦЭМ!$A$39:$A$782,$A135,СВЦЭМ!$B$39:$B$782,N$119)+'СЕТ СН'!$H$14+СВЦЭМ!$D$10+'СЕТ СН'!$H$6-'СЕТ СН'!$H$26</f>
        <v>2394.9834967400002</v>
      </c>
      <c r="O135" s="36">
        <f>SUMIFS(СВЦЭМ!$D$39:$D$782,СВЦЭМ!$A$39:$A$782,$A135,СВЦЭМ!$B$39:$B$782,O$119)+'СЕТ СН'!$H$14+СВЦЭМ!$D$10+'СЕТ СН'!$H$6-'СЕТ СН'!$H$26</f>
        <v>2406.1804735300002</v>
      </c>
      <c r="P135" s="36">
        <f>SUMIFS(СВЦЭМ!$D$39:$D$782,СВЦЭМ!$A$39:$A$782,$A135,СВЦЭМ!$B$39:$B$782,P$119)+'СЕТ СН'!$H$14+СВЦЭМ!$D$10+'СЕТ СН'!$H$6-'СЕТ СН'!$H$26</f>
        <v>2418.5515741299996</v>
      </c>
      <c r="Q135" s="36">
        <f>SUMIFS(СВЦЭМ!$D$39:$D$782,СВЦЭМ!$A$39:$A$782,$A135,СВЦЭМ!$B$39:$B$782,Q$119)+'СЕТ СН'!$H$14+СВЦЭМ!$D$10+'СЕТ СН'!$H$6-'СЕТ СН'!$H$26</f>
        <v>2418.2087163400001</v>
      </c>
      <c r="R135" s="36">
        <f>SUMIFS(СВЦЭМ!$D$39:$D$782,СВЦЭМ!$A$39:$A$782,$A135,СВЦЭМ!$B$39:$B$782,R$119)+'СЕТ СН'!$H$14+СВЦЭМ!$D$10+'СЕТ СН'!$H$6-'СЕТ СН'!$H$26</f>
        <v>2432.1970913199998</v>
      </c>
      <c r="S135" s="36">
        <f>SUMIFS(СВЦЭМ!$D$39:$D$782,СВЦЭМ!$A$39:$A$782,$A135,СВЦЭМ!$B$39:$B$782,S$119)+'СЕТ СН'!$H$14+СВЦЭМ!$D$10+'СЕТ СН'!$H$6-'СЕТ СН'!$H$26</f>
        <v>2413.048307</v>
      </c>
      <c r="T135" s="36">
        <f>SUMIFS(СВЦЭМ!$D$39:$D$782,СВЦЭМ!$A$39:$A$782,$A135,СВЦЭМ!$B$39:$B$782,T$119)+'СЕТ СН'!$H$14+СВЦЭМ!$D$10+'СЕТ СН'!$H$6-'СЕТ СН'!$H$26</f>
        <v>2352.6183287899999</v>
      </c>
      <c r="U135" s="36">
        <f>SUMIFS(СВЦЭМ!$D$39:$D$782,СВЦЭМ!$A$39:$A$782,$A135,СВЦЭМ!$B$39:$B$782,U$119)+'СЕТ СН'!$H$14+СВЦЭМ!$D$10+'СЕТ СН'!$H$6-'СЕТ СН'!$H$26</f>
        <v>2314.0832869799997</v>
      </c>
      <c r="V135" s="36">
        <f>SUMIFS(СВЦЭМ!$D$39:$D$782,СВЦЭМ!$A$39:$A$782,$A135,СВЦЭМ!$B$39:$B$782,V$119)+'СЕТ СН'!$H$14+СВЦЭМ!$D$10+'СЕТ СН'!$H$6-'СЕТ СН'!$H$26</f>
        <v>2309.0145048599998</v>
      </c>
      <c r="W135" s="36">
        <f>SUMIFS(СВЦЭМ!$D$39:$D$782,СВЦЭМ!$A$39:$A$782,$A135,СВЦЭМ!$B$39:$B$782,W$119)+'СЕТ СН'!$H$14+СВЦЭМ!$D$10+'СЕТ СН'!$H$6-'СЕТ СН'!$H$26</f>
        <v>2333.1302134999996</v>
      </c>
      <c r="X135" s="36">
        <f>SUMIFS(СВЦЭМ!$D$39:$D$782,СВЦЭМ!$A$39:$A$782,$A135,СВЦЭМ!$B$39:$B$782,X$119)+'СЕТ СН'!$H$14+СВЦЭМ!$D$10+'СЕТ СН'!$H$6-'СЕТ СН'!$H$26</f>
        <v>2314.9665317600002</v>
      </c>
      <c r="Y135" s="36">
        <f>SUMIFS(СВЦЭМ!$D$39:$D$782,СВЦЭМ!$A$39:$A$782,$A135,СВЦЭМ!$B$39:$B$782,Y$119)+'СЕТ СН'!$H$14+СВЦЭМ!$D$10+'СЕТ СН'!$H$6-'СЕТ СН'!$H$26</f>
        <v>2339.5299287600001</v>
      </c>
    </row>
    <row r="136" spans="1:25" ht="15.75" x14ac:dyDescent="0.2">
      <c r="A136" s="35">
        <f t="shared" si="3"/>
        <v>45002</v>
      </c>
      <c r="B136" s="36">
        <f>SUMIFS(СВЦЭМ!$D$39:$D$782,СВЦЭМ!$A$39:$A$782,$A136,СВЦЭМ!$B$39:$B$782,B$119)+'СЕТ СН'!$H$14+СВЦЭМ!$D$10+'СЕТ СН'!$H$6-'СЕТ СН'!$H$26</f>
        <v>2396.3438050899999</v>
      </c>
      <c r="C136" s="36">
        <f>SUMIFS(СВЦЭМ!$D$39:$D$782,СВЦЭМ!$A$39:$A$782,$A136,СВЦЭМ!$B$39:$B$782,C$119)+'СЕТ СН'!$H$14+СВЦЭМ!$D$10+'СЕТ СН'!$H$6-'СЕТ СН'!$H$26</f>
        <v>2450.4570038799998</v>
      </c>
      <c r="D136" s="36">
        <f>SUMIFS(СВЦЭМ!$D$39:$D$782,СВЦЭМ!$A$39:$A$782,$A136,СВЦЭМ!$B$39:$B$782,D$119)+'СЕТ СН'!$H$14+СВЦЭМ!$D$10+'СЕТ СН'!$H$6-'СЕТ СН'!$H$26</f>
        <v>2452.44989343</v>
      </c>
      <c r="E136" s="36">
        <f>SUMIFS(СВЦЭМ!$D$39:$D$782,СВЦЭМ!$A$39:$A$782,$A136,СВЦЭМ!$B$39:$B$782,E$119)+'СЕТ СН'!$H$14+СВЦЭМ!$D$10+'СЕТ СН'!$H$6-'СЕТ СН'!$H$26</f>
        <v>2445.8796901299997</v>
      </c>
      <c r="F136" s="36">
        <f>SUMIFS(СВЦЭМ!$D$39:$D$782,СВЦЭМ!$A$39:$A$782,$A136,СВЦЭМ!$B$39:$B$782,F$119)+'СЕТ СН'!$H$14+СВЦЭМ!$D$10+'СЕТ СН'!$H$6-'СЕТ СН'!$H$26</f>
        <v>2453.7631006500001</v>
      </c>
      <c r="G136" s="36">
        <f>SUMIFS(СВЦЭМ!$D$39:$D$782,СВЦЭМ!$A$39:$A$782,$A136,СВЦЭМ!$B$39:$B$782,G$119)+'СЕТ СН'!$H$14+СВЦЭМ!$D$10+'СЕТ СН'!$H$6-'СЕТ СН'!$H$26</f>
        <v>2439.6286336600001</v>
      </c>
      <c r="H136" s="36">
        <f>SUMIFS(СВЦЭМ!$D$39:$D$782,СВЦЭМ!$A$39:$A$782,$A136,СВЦЭМ!$B$39:$B$782,H$119)+'СЕТ СН'!$H$14+СВЦЭМ!$D$10+'СЕТ СН'!$H$6-'СЕТ СН'!$H$26</f>
        <v>2392.40195309</v>
      </c>
      <c r="I136" s="36">
        <f>SUMIFS(СВЦЭМ!$D$39:$D$782,СВЦЭМ!$A$39:$A$782,$A136,СВЦЭМ!$B$39:$B$782,I$119)+'СЕТ СН'!$H$14+СВЦЭМ!$D$10+'СЕТ СН'!$H$6-'СЕТ СН'!$H$26</f>
        <v>2312.0957841299996</v>
      </c>
      <c r="J136" s="36">
        <f>SUMIFS(СВЦЭМ!$D$39:$D$782,СВЦЭМ!$A$39:$A$782,$A136,СВЦЭМ!$B$39:$B$782,J$119)+'СЕТ СН'!$H$14+СВЦЭМ!$D$10+'СЕТ СН'!$H$6-'СЕТ СН'!$H$26</f>
        <v>2316.1781646700001</v>
      </c>
      <c r="K136" s="36">
        <f>SUMIFS(СВЦЭМ!$D$39:$D$782,СВЦЭМ!$A$39:$A$782,$A136,СВЦЭМ!$B$39:$B$782,K$119)+'СЕТ СН'!$H$14+СВЦЭМ!$D$10+'СЕТ СН'!$H$6-'СЕТ СН'!$H$26</f>
        <v>2307.1930399799999</v>
      </c>
      <c r="L136" s="36">
        <f>SUMIFS(СВЦЭМ!$D$39:$D$782,СВЦЭМ!$A$39:$A$782,$A136,СВЦЭМ!$B$39:$B$782,L$119)+'СЕТ СН'!$H$14+СВЦЭМ!$D$10+'СЕТ СН'!$H$6-'СЕТ СН'!$H$26</f>
        <v>2298.5443537399997</v>
      </c>
      <c r="M136" s="36">
        <f>SUMIFS(СВЦЭМ!$D$39:$D$782,СВЦЭМ!$A$39:$A$782,$A136,СВЦЭМ!$B$39:$B$782,M$119)+'СЕТ СН'!$H$14+СВЦЭМ!$D$10+'СЕТ СН'!$H$6-'СЕТ СН'!$H$26</f>
        <v>2311.0585579099998</v>
      </c>
      <c r="N136" s="36">
        <f>SUMIFS(СВЦЭМ!$D$39:$D$782,СВЦЭМ!$A$39:$A$782,$A136,СВЦЭМ!$B$39:$B$782,N$119)+'СЕТ СН'!$H$14+СВЦЭМ!$D$10+'СЕТ СН'!$H$6-'СЕТ СН'!$H$26</f>
        <v>2343.0085104899999</v>
      </c>
      <c r="O136" s="36">
        <f>SUMIFS(СВЦЭМ!$D$39:$D$782,СВЦЭМ!$A$39:$A$782,$A136,СВЦЭМ!$B$39:$B$782,O$119)+'СЕТ СН'!$H$14+СВЦЭМ!$D$10+'СЕТ СН'!$H$6-'СЕТ СН'!$H$26</f>
        <v>2364.25134127</v>
      </c>
      <c r="P136" s="36">
        <f>SUMIFS(СВЦЭМ!$D$39:$D$782,СВЦЭМ!$A$39:$A$782,$A136,СВЦЭМ!$B$39:$B$782,P$119)+'СЕТ СН'!$H$14+СВЦЭМ!$D$10+'СЕТ СН'!$H$6-'СЕТ СН'!$H$26</f>
        <v>2368.81847827</v>
      </c>
      <c r="Q136" s="36">
        <f>SUMIFS(СВЦЭМ!$D$39:$D$782,СВЦЭМ!$A$39:$A$782,$A136,СВЦЭМ!$B$39:$B$782,Q$119)+'СЕТ СН'!$H$14+СВЦЭМ!$D$10+'СЕТ СН'!$H$6-'СЕТ СН'!$H$26</f>
        <v>2379.2997411899996</v>
      </c>
      <c r="R136" s="36">
        <f>SUMIFS(СВЦЭМ!$D$39:$D$782,СВЦЭМ!$A$39:$A$782,$A136,СВЦЭМ!$B$39:$B$782,R$119)+'СЕТ СН'!$H$14+СВЦЭМ!$D$10+'СЕТ СН'!$H$6-'СЕТ СН'!$H$26</f>
        <v>2364.17838497</v>
      </c>
      <c r="S136" s="36">
        <f>SUMIFS(СВЦЭМ!$D$39:$D$782,СВЦЭМ!$A$39:$A$782,$A136,СВЦЭМ!$B$39:$B$782,S$119)+'СЕТ СН'!$H$14+СВЦЭМ!$D$10+'СЕТ СН'!$H$6-'СЕТ СН'!$H$26</f>
        <v>2343.0659762599998</v>
      </c>
      <c r="T136" s="36">
        <f>SUMIFS(СВЦЭМ!$D$39:$D$782,СВЦЭМ!$A$39:$A$782,$A136,СВЦЭМ!$B$39:$B$782,T$119)+'СЕТ СН'!$H$14+СВЦЭМ!$D$10+'СЕТ СН'!$H$6-'СЕТ СН'!$H$26</f>
        <v>2321.9361800699999</v>
      </c>
      <c r="U136" s="36">
        <f>SUMIFS(СВЦЭМ!$D$39:$D$782,СВЦЭМ!$A$39:$A$782,$A136,СВЦЭМ!$B$39:$B$782,U$119)+'СЕТ СН'!$H$14+СВЦЭМ!$D$10+'СЕТ СН'!$H$6-'СЕТ СН'!$H$26</f>
        <v>2298.8907866</v>
      </c>
      <c r="V136" s="36">
        <f>SUMIFS(СВЦЭМ!$D$39:$D$782,СВЦЭМ!$A$39:$A$782,$A136,СВЦЭМ!$B$39:$B$782,V$119)+'СЕТ СН'!$H$14+СВЦЭМ!$D$10+'СЕТ СН'!$H$6-'СЕТ СН'!$H$26</f>
        <v>2301.62675515</v>
      </c>
      <c r="W136" s="36">
        <f>SUMIFS(СВЦЭМ!$D$39:$D$782,СВЦЭМ!$A$39:$A$782,$A136,СВЦЭМ!$B$39:$B$782,W$119)+'СЕТ СН'!$H$14+СВЦЭМ!$D$10+'СЕТ СН'!$H$6-'СЕТ СН'!$H$26</f>
        <v>2304.8566376700001</v>
      </c>
      <c r="X136" s="36">
        <f>SUMIFS(СВЦЭМ!$D$39:$D$782,СВЦЭМ!$A$39:$A$782,$A136,СВЦЭМ!$B$39:$B$782,X$119)+'СЕТ СН'!$H$14+СВЦЭМ!$D$10+'СЕТ СН'!$H$6-'СЕТ СН'!$H$26</f>
        <v>2355.0594329599999</v>
      </c>
      <c r="Y136" s="36">
        <f>SUMIFS(СВЦЭМ!$D$39:$D$782,СВЦЭМ!$A$39:$A$782,$A136,СВЦЭМ!$B$39:$B$782,Y$119)+'СЕТ СН'!$H$14+СВЦЭМ!$D$10+'СЕТ СН'!$H$6-'СЕТ СН'!$H$26</f>
        <v>2394.3533061999997</v>
      </c>
    </row>
    <row r="137" spans="1:25" ht="15.75" x14ac:dyDescent="0.2">
      <c r="A137" s="35">
        <f t="shared" si="3"/>
        <v>45003</v>
      </c>
      <c r="B137" s="36">
        <f>SUMIFS(СВЦЭМ!$D$39:$D$782,СВЦЭМ!$A$39:$A$782,$A137,СВЦЭМ!$B$39:$B$782,B$119)+'СЕТ СН'!$H$14+СВЦЭМ!$D$10+'СЕТ СН'!$H$6-'СЕТ СН'!$H$26</f>
        <v>2238.2761282800002</v>
      </c>
      <c r="C137" s="36">
        <f>SUMIFS(СВЦЭМ!$D$39:$D$782,СВЦЭМ!$A$39:$A$782,$A137,СВЦЭМ!$B$39:$B$782,C$119)+'СЕТ СН'!$H$14+СВЦЭМ!$D$10+'СЕТ СН'!$H$6-'СЕТ СН'!$H$26</f>
        <v>2290.2415641099997</v>
      </c>
      <c r="D137" s="36">
        <f>SUMIFS(СВЦЭМ!$D$39:$D$782,СВЦЭМ!$A$39:$A$782,$A137,СВЦЭМ!$B$39:$B$782,D$119)+'СЕТ СН'!$H$14+СВЦЭМ!$D$10+'СЕТ СН'!$H$6-'СЕТ СН'!$H$26</f>
        <v>2319.5005668100002</v>
      </c>
      <c r="E137" s="36">
        <f>SUMIFS(СВЦЭМ!$D$39:$D$782,СВЦЭМ!$A$39:$A$782,$A137,СВЦЭМ!$B$39:$B$782,E$119)+'СЕТ СН'!$H$14+СВЦЭМ!$D$10+'СЕТ СН'!$H$6-'СЕТ СН'!$H$26</f>
        <v>2321.67049941</v>
      </c>
      <c r="F137" s="36">
        <f>SUMIFS(СВЦЭМ!$D$39:$D$782,СВЦЭМ!$A$39:$A$782,$A137,СВЦЭМ!$B$39:$B$782,F$119)+'СЕТ СН'!$H$14+СВЦЭМ!$D$10+'СЕТ СН'!$H$6-'СЕТ СН'!$H$26</f>
        <v>2342.3614447999998</v>
      </c>
      <c r="G137" s="36">
        <f>SUMIFS(СВЦЭМ!$D$39:$D$782,СВЦЭМ!$A$39:$A$782,$A137,СВЦЭМ!$B$39:$B$782,G$119)+'СЕТ СН'!$H$14+СВЦЭМ!$D$10+'СЕТ СН'!$H$6-'СЕТ СН'!$H$26</f>
        <v>2319.3483729899999</v>
      </c>
      <c r="H137" s="36">
        <f>SUMIFS(СВЦЭМ!$D$39:$D$782,СВЦЭМ!$A$39:$A$782,$A137,СВЦЭМ!$B$39:$B$782,H$119)+'СЕТ СН'!$H$14+СВЦЭМ!$D$10+'СЕТ СН'!$H$6-'СЕТ СН'!$H$26</f>
        <v>2316.12072489</v>
      </c>
      <c r="I137" s="36">
        <f>SUMIFS(СВЦЭМ!$D$39:$D$782,СВЦЭМ!$A$39:$A$782,$A137,СВЦЭМ!$B$39:$B$782,I$119)+'СЕТ СН'!$H$14+СВЦЭМ!$D$10+'СЕТ СН'!$H$6-'СЕТ СН'!$H$26</f>
        <v>2297.0878314499996</v>
      </c>
      <c r="J137" s="36">
        <f>SUMIFS(СВЦЭМ!$D$39:$D$782,СВЦЭМ!$A$39:$A$782,$A137,СВЦЭМ!$B$39:$B$782,J$119)+'СЕТ СН'!$H$14+СВЦЭМ!$D$10+'СЕТ СН'!$H$6-'СЕТ СН'!$H$26</f>
        <v>2250.52858431</v>
      </c>
      <c r="K137" s="36">
        <f>SUMIFS(СВЦЭМ!$D$39:$D$782,СВЦЭМ!$A$39:$A$782,$A137,СВЦЭМ!$B$39:$B$782,K$119)+'СЕТ СН'!$H$14+СВЦЭМ!$D$10+'СЕТ СН'!$H$6-'СЕТ СН'!$H$26</f>
        <v>2181.8507121499997</v>
      </c>
      <c r="L137" s="36">
        <f>SUMIFS(СВЦЭМ!$D$39:$D$782,СВЦЭМ!$A$39:$A$782,$A137,СВЦЭМ!$B$39:$B$782,L$119)+'СЕТ СН'!$H$14+СВЦЭМ!$D$10+'СЕТ СН'!$H$6-'СЕТ СН'!$H$26</f>
        <v>2131.89481815</v>
      </c>
      <c r="M137" s="36">
        <f>SUMIFS(СВЦЭМ!$D$39:$D$782,СВЦЭМ!$A$39:$A$782,$A137,СВЦЭМ!$B$39:$B$782,M$119)+'СЕТ СН'!$H$14+СВЦЭМ!$D$10+'СЕТ СН'!$H$6-'СЕТ СН'!$H$26</f>
        <v>2118.5549644499997</v>
      </c>
      <c r="N137" s="36">
        <f>SUMIFS(СВЦЭМ!$D$39:$D$782,СВЦЭМ!$A$39:$A$782,$A137,СВЦЭМ!$B$39:$B$782,N$119)+'СЕТ СН'!$H$14+СВЦЭМ!$D$10+'СЕТ СН'!$H$6-'СЕТ СН'!$H$26</f>
        <v>2154.0545491000003</v>
      </c>
      <c r="O137" s="36">
        <f>SUMIFS(СВЦЭМ!$D$39:$D$782,СВЦЭМ!$A$39:$A$782,$A137,СВЦЭМ!$B$39:$B$782,O$119)+'СЕТ СН'!$H$14+СВЦЭМ!$D$10+'СЕТ СН'!$H$6-'СЕТ СН'!$H$26</f>
        <v>2126.5653036399999</v>
      </c>
      <c r="P137" s="36">
        <f>SUMIFS(СВЦЭМ!$D$39:$D$782,СВЦЭМ!$A$39:$A$782,$A137,СВЦЭМ!$B$39:$B$782,P$119)+'СЕТ СН'!$H$14+СВЦЭМ!$D$10+'СЕТ СН'!$H$6-'СЕТ СН'!$H$26</f>
        <v>2144.9432529400001</v>
      </c>
      <c r="Q137" s="36">
        <f>SUMIFS(СВЦЭМ!$D$39:$D$782,СВЦЭМ!$A$39:$A$782,$A137,СВЦЭМ!$B$39:$B$782,Q$119)+'СЕТ СН'!$H$14+СВЦЭМ!$D$10+'СЕТ СН'!$H$6-'СЕТ СН'!$H$26</f>
        <v>2152.7214855399998</v>
      </c>
      <c r="R137" s="36">
        <f>SUMIFS(СВЦЭМ!$D$39:$D$782,СВЦЭМ!$A$39:$A$782,$A137,СВЦЭМ!$B$39:$B$782,R$119)+'СЕТ СН'!$H$14+СВЦЭМ!$D$10+'СЕТ СН'!$H$6-'СЕТ СН'!$H$26</f>
        <v>2205.9837505200003</v>
      </c>
      <c r="S137" s="36">
        <f>SUMIFS(СВЦЭМ!$D$39:$D$782,СВЦЭМ!$A$39:$A$782,$A137,СВЦЭМ!$B$39:$B$782,S$119)+'СЕТ СН'!$H$14+СВЦЭМ!$D$10+'СЕТ СН'!$H$6-'СЕТ СН'!$H$26</f>
        <v>2167.4056300499997</v>
      </c>
      <c r="T137" s="36">
        <f>SUMIFS(СВЦЭМ!$D$39:$D$782,СВЦЭМ!$A$39:$A$782,$A137,СВЦЭМ!$B$39:$B$782,T$119)+'СЕТ СН'!$H$14+СВЦЭМ!$D$10+'СЕТ СН'!$H$6-'СЕТ СН'!$H$26</f>
        <v>2157.6496391399996</v>
      </c>
      <c r="U137" s="36">
        <f>SUMIFS(СВЦЭМ!$D$39:$D$782,СВЦЭМ!$A$39:$A$782,$A137,СВЦЭМ!$B$39:$B$782,U$119)+'СЕТ СН'!$H$14+СВЦЭМ!$D$10+'СЕТ СН'!$H$6-'СЕТ СН'!$H$26</f>
        <v>2146.03120154</v>
      </c>
      <c r="V137" s="36">
        <f>SUMIFS(СВЦЭМ!$D$39:$D$782,СВЦЭМ!$A$39:$A$782,$A137,СВЦЭМ!$B$39:$B$782,V$119)+'СЕТ СН'!$H$14+СВЦЭМ!$D$10+'СЕТ СН'!$H$6-'СЕТ СН'!$H$26</f>
        <v>2112.4776971199999</v>
      </c>
      <c r="W137" s="36">
        <f>SUMIFS(СВЦЭМ!$D$39:$D$782,СВЦЭМ!$A$39:$A$782,$A137,СВЦЭМ!$B$39:$B$782,W$119)+'СЕТ СН'!$H$14+СВЦЭМ!$D$10+'СЕТ СН'!$H$6-'СЕТ СН'!$H$26</f>
        <v>2125.9009337299999</v>
      </c>
      <c r="X137" s="36">
        <f>SUMIFS(СВЦЭМ!$D$39:$D$782,СВЦЭМ!$A$39:$A$782,$A137,СВЦЭМ!$B$39:$B$782,X$119)+'СЕТ СН'!$H$14+СВЦЭМ!$D$10+'СЕТ СН'!$H$6-'СЕТ СН'!$H$26</f>
        <v>2165.6914656099998</v>
      </c>
      <c r="Y137" s="36">
        <f>SUMIFS(СВЦЭМ!$D$39:$D$782,СВЦЭМ!$A$39:$A$782,$A137,СВЦЭМ!$B$39:$B$782,Y$119)+'СЕТ СН'!$H$14+СВЦЭМ!$D$10+'СЕТ СН'!$H$6-'СЕТ СН'!$H$26</f>
        <v>2192.23610014</v>
      </c>
    </row>
    <row r="138" spans="1:25" ht="15.75" x14ac:dyDescent="0.2">
      <c r="A138" s="35">
        <f t="shared" si="3"/>
        <v>45004</v>
      </c>
      <c r="B138" s="36">
        <f>SUMIFS(СВЦЭМ!$D$39:$D$782,СВЦЭМ!$A$39:$A$782,$A138,СВЦЭМ!$B$39:$B$782,B$119)+'СЕТ СН'!$H$14+СВЦЭМ!$D$10+'СЕТ СН'!$H$6-'СЕТ СН'!$H$26</f>
        <v>2235.7271028</v>
      </c>
      <c r="C138" s="36">
        <f>SUMIFS(СВЦЭМ!$D$39:$D$782,СВЦЭМ!$A$39:$A$782,$A138,СВЦЭМ!$B$39:$B$782,C$119)+'СЕТ СН'!$H$14+СВЦЭМ!$D$10+'СЕТ СН'!$H$6-'СЕТ СН'!$H$26</f>
        <v>2269.1748214099998</v>
      </c>
      <c r="D138" s="36">
        <f>SUMIFS(СВЦЭМ!$D$39:$D$782,СВЦЭМ!$A$39:$A$782,$A138,СВЦЭМ!$B$39:$B$782,D$119)+'СЕТ СН'!$H$14+СВЦЭМ!$D$10+'СЕТ СН'!$H$6-'СЕТ СН'!$H$26</f>
        <v>2337.7893270200002</v>
      </c>
      <c r="E138" s="36">
        <f>SUMIFS(СВЦЭМ!$D$39:$D$782,СВЦЭМ!$A$39:$A$782,$A138,СВЦЭМ!$B$39:$B$782,E$119)+'СЕТ СН'!$H$14+СВЦЭМ!$D$10+'СЕТ СН'!$H$6-'СЕТ СН'!$H$26</f>
        <v>2338.1326916399998</v>
      </c>
      <c r="F138" s="36">
        <f>SUMIFS(СВЦЭМ!$D$39:$D$782,СВЦЭМ!$A$39:$A$782,$A138,СВЦЭМ!$B$39:$B$782,F$119)+'СЕТ СН'!$H$14+СВЦЭМ!$D$10+'СЕТ СН'!$H$6-'СЕТ СН'!$H$26</f>
        <v>2340.1160561899997</v>
      </c>
      <c r="G138" s="36">
        <f>SUMIFS(СВЦЭМ!$D$39:$D$782,СВЦЭМ!$A$39:$A$782,$A138,СВЦЭМ!$B$39:$B$782,G$119)+'СЕТ СН'!$H$14+СВЦЭМ!$D$10+'СЕТ СН'!$H$6-'СЕТ СН'!$H$26</f>
        <v>2335.09458984</v>
      </c>
      <c r="H138" s="36">
        <f>SUMIFS(СВЦЭМ!$D$39:$D$782,СВЦЭМ!$A$39:$A$782,$A138,СВЦЭМ!$B$39:$B$782,H$119)+'СЕТ СН'!$H$14+СВЦЭМ!$D$10+'СЕТ СН'!$H$6-'СЕТ СН'!$H$26</f>
        <v>2323.5899810999999</v>
      </c>
      <c r="I138" s="36">
        <f>SUMIFS(СВЦЭМ!$D$39:$D$782,СВЦЭМ!$A$39:$A$782,$A138,СВЦЭМ!$B$39:$B$782,I$119)+'СЕТ СН'!$H$14+СВЦЭМ!$D$10+'СЕТ СН'!$H$6-'СЕТ СН'!$H$26</f>
        <v>2276.3791887799998</v>
      </c>
      <c r="J138" s="36">
        <f>SUMIFS(СВЦЭМ!$D$39:$D$782,СВЦЭМ!$A$39:$A$782,$A138,СВЦЭМ!$B$39:$B$782,J$119)+'СЕТ СН'!$H$14+СВЦЭМ!$D$10+'СЕТ СН'!$H$6-'СЕТ СН'!$H$26</f>
        <v>2267.88312314</v>
      </c>
      <c r="K138" s="36">
        <f>SUMIFS(СВЦЭМ!$D$39:$D$782,СВЦЭМ!$A$39:$A$782,$A138,СВЦЭМ!$B$39:$B$782,K$119)+'СЕТ СН'!$H$14+СВЦЭМ!$D$10+'СЕТ СН'!$H$6-'СЕТ СН'!$H$26</f>
        <v>2199.47455055</v>
      </c>
      <c r="L138" s="36">
        <f>SUMIFS(СВЦЭМ!$D$39:$D$782,СВЦЭМ!$A$39:$A$782,$A138,СВЦЭМ!$B$39:$B$782,L$119)+'СЕТ СН'!$H$14+СВЦЭМ!$D$10+'СЕТ СН'!$H$6-'СЕТ СН'!$H$26</f>
        <v>2166.0482044099999</v>
      </c>
      <c r="M138" s="36">
        <f>SUMIFS(СВЦЭМ!$D$39:$D$782,СВЦЭМ!$A$39:$A$782,$A138,СВЦЭМ!$B$39:$B$782,M$119)+'СЕТ СН'!$H$14+СВЦЭМ!$D$10+'СЕТ СН'!$H$6-'СЕТ СН'!$H$26</f>
        <v>2160.8007091600002</v>
      </c>
      <c r="N138" s="36">
        <f>SUMIFS(СВЦЭМ!$D$39:$D$782,СВЦЭМ!$A$39:$A$782,$A138,СВЦЭМ!$B$39:$B$782,N$119)+'СЕТ СН'!$H$14+СВЦЭМ!$D$10+'СЕТ СН'!$H$6-'СЕТ СН'!$H$26</f>
        <v>2182.8654240400001</v>
      </c>
      <c r="O138" s="36">
        <f>SUMIFS(СВЦЭМ!$D$39:$D$782,СВЦЭМ!$A$39:$A$782,$A138,СВЦЭМ!$B$39:$B$782,O$119)+'СЕТ СН'!$H$14+СВЦЭМ!$D$10+'СЕТ СН'!$H$6-'СЕТ СН'!$H$26</f>
        <v>2204.0847704600001</v>
      </c>
      <c r="P138" s="36">
        <f>SUMIFS(СВЦЭМ!$D$39:$D$782,СВЦЭМ!$A$39:$A$782,$A138,СВЦЭМ!$B$39:$B$782,P$119)+'СЕТ СН'!$H$14+СВЦЭМ!$D$10+'СЕТ СН'!$H$6-'СЕТ СН'!$H$26</f>
        <v>2207.5470174000002</v>
      </c>
      <c r="Q138" s="36">
        <f>SUMIFS(СВЦЭМ!$D$39:$D$782,СВЦЭМ!$A$39:$A$782,$A138,СВЦЭМ!$B$39:$B$782,Q$119)+'СЕТ СН'!$H$14+СВЦЭМ!$D$10+'СЕТ СН'!$H$6-'СЕТ СН'!$H$26</f>
        <v>2212.0099639499999</v>
      </c>
      <c r="R138" s="36">
        <f>SUMIFS(СВЦЭМ!$D$39:$D$782,СВЦЭМ!$A$39:$A$782,$A138,СВЦЭМ!$B$39:$B$782,R$119)+'СЕТ СН'!$H$14+СВЦЭМ!$D$10+'СЕТ СН'!$H$6-'СЕТ СН'!$H$26</f>
        <v>2217.3718937799999</v>
      </c>
      <c r="S138" s="36">
        <f>SUMIFS(СВЦЭМ!$D$39:$D$782,СВЦЭМ!$A$39:$A$782,$A138,СВЦЭМ!$B$39:$B$782,S$119)+'СЕТ СН'!$H$14+СВЦЭМ!$D$10+'СЕТ СН'!$H$6-'СЕТ СН'!$H$26</f>
        <v>2197.4521696199999</v>
      </c>
      <c r="T138" s="36">
        <f>SUMIFS(СВЦЭМ!$D$39:$D$782,СВЦЭМ!$A$39:$A$782,$A138,СВЦЭМ!$B$39:$B$782,T$119)+'СЕТ СН'!$H$14+СВЦЭМ!$D$10+'СЕТ СН'!$H$6-'СЕТ СН'!$H$26</f>
        <v>2184.10613423</v>
      </c>
      <c r="U138" s="36">
        <f>SUMIFS(СВЦЭМ!$D$39:$D$782,СВЦЭМ!$A$39:$A$782,$A138,СВЦЭМ!$B$39:$B$782,U$119)+'СЕТ СН'!$H$14+СВЦЭМ!$D$10+'СЕТ СН'!$H$6-'СЕТ СН'!$H$26</f>
        <v>2151.8690964500001</v>
      </c>
      <c r="V138" s="36">
        <f>SUMIFS(СВЦЭМ!$D$39:$D$782,СВЦЭМ!$A$39:$A$782,$A138,СВЦЭМ!$B$39:$B$782,V$119)+'СЕТ СН'!$H$14+СВЦЭМ!$D$10+'СЕТ СН'!$H$6-'СЕТ СН'!$H$26</f>
        <v>2138.31738976</v>
      </c>
      <c r="W138" s="36">
        <f>SUMIFS(СВЦЭМ!$D$39:$D$782,СВЦЭМ!$A$39:$A$782,$A138,СВЦЭМ!$B$39:$B$782,W$119)+'СЕТ СН'!$H$14+СВЦЭМ!$D$10+'СЕТ СН'!$H$6-'СЕТ СН'!$H$26</f>
        <v>2144.1702402800001</v>
      </c>
      <c r="X138" s="36">
        <f>SUMIFS(СВЦЭМ!$D$39:$D$782,СВЦЭМ!$A$39:$A$782,$A138,СВЦЭМ!$B$39:$B$782,X$119)+'СЕТ СН'!$H$14+СВЦЭМ!$D$10+'СЕТ СН'!$H$6-'СЕТ СН'!$H$26</f>
        <v>2188.4386177199999</v>
      </c>
      <c r="Y138" s="36">
        <f>SUMIFS(СВЦЭМ!$D$39:$D$782,СВЦЭМ!$A$39:$A$782,$A138,СВЦЭМ!$B$39:$B$782,Y$119)+'СЕТ СН'!$H$14+СВЦЭМ!$D$10+'СЕТ СН'!$H$6-'СЕТ СН'!$H$26</f>
        <v>2242.3330697199999</v>
      </c>
    </row>
    <row r="139" spans="1:25" ht="15.75" x14ac:dyDescent="0.2">
      <c r="A139" s="35">
        <f t="shared" si="3"/>
        <v>45005</v>
      </c>
      <c r="B139" s="36">
        <f>SUMIFS(СВЦЭМ!$D$39:$D$782,СВЦЭМ!$A$39:$A$782,$A139,СВЦЭМ!$B$39:$B$782,B$119)+'СЕТ СН'!$H$14+СВЦЭМ!$D$10+'СЕТ СН'!$H$6-'СЕТ СН'!$H$26</f>
        <v>2245.0384197499998</v>
      </c>
      <c r="C139" s="36">
        <f>SUMIFS(СВЦЭМ!$D$39:$D$782,СВЦЭМ!$A$39:$A$782,$A139,СВЦЭМ!$B$39:$B$782,C$119)+'СЕТ СН'!$H$14+СВЦЭМ!$D$10+'СЕТ СН'!$H$6-'СЕТ СН'!$H$26</f>
        <v>2293.1889569599998</v>
      </c>
      <c r="D139" s="36">
        <f>SUMIFS(СВЦЭМ!$D$39:$D$782,СВЦЭМ!$A$39:$A$782,$A139,СВЦЭМ!$B$39:$B$782,D$119)+'СЕТ СН'!$H$14+СВЦЭМ!$D$10+'СЕТ СН'!$H$6-'СЕТ СН'!$H$26</f>
        <v>2313.86141258</v>
      </c>
      <c r="E139" s="36">
        <f>SUMIFS(СВЦЭМ!$D$39:$D$782,СВЦЭМ!$A$39:$A$782,$A139,СВЦЭМ!$B$39:$B$782,E$119)+'СЕТ СН'!$H$14+СВЦЭМ!$D$10+'СЕТ СН'!$H$6-'СЕТ СН'!$H$26</f>
        <v>2330.2196590499998</v>
      </c>
      <c r="F139" s="36">
        <f>SUMIFS(СВЦЭМ!$D$39:$D$782,СВЦЭМ!$A$39:$A$782,$A139,СВЦЭМ!$B$39:$B$782,F$119)+'СЕТ СН'!$H$14+СВЦЭМ!$D$10+'СЕТ СН'!$H$6-'СЕТ СН'!$H$26</f>
        <v>2316.4897277600003</v>
      </c>
      <c r="G139" s="36">
        <f>SUMIFS(СВЦЭМ!$D$39:$D$782,СВЦЭМ!$A$39:$A$782,$A139,СВЦЭМ!$B$39:$B$782,G$119)+'СЕТ СН'!$H$14+СВЦЭМ!$D$10+'СЕТ СН'!$H$6-'СЕТ СН'!$H$26</f>
        <v>2306.89628257</v>
      </c>
      <c r="H139" s="36">
        <f>SUMIFS(СВЦЭМ!$D$39:$D$782,СВЦЭМ!$A$39:$A$782,$A139,СВЦЭМ!$B$39:$B$782,H$119)+'СЕТ СН'!$H$14+СВЦЭМ!$D$10+'СЕТ СН'!$H$6-'СЕТ СН'!$H$26</f>
        <v>2340.4474974200002</v>
      </c>
      <c r="I139" s="36">
        <f>SUMIFS(СВЦЭМ!$D$39:$D$782,СВЦЭМ!$A$39:$A$782,$A139,СВЦЭМ!$B$39:$B$782,I$119)+'СЕТ СН'!$H$14+СВЦЭМ!$D$10+'СЕТ СН'!$H$6-'СЕТ СН'!$H$26</f>
        <v>2251.15123331</v>
      </c>
      <c r="J139" s="36">
        <f>SUMIFS(СВЦЭМ!$D$39:$D$782,СВЦЭМ!$A$39:$A$782,$A139,СВЦЭМ!$B$39:$B$782,J$119)+'СЕТ СН'!$H$14+СВЦЭМ!$D$10+'СЕТ СН'!$H$6-'СЕТ СН'!$H$26</f>
        <v>2247.9393240199997</v>
      </c>
      <c r="K139" s="36">
        <f>SUMIFS(СВЦЭМ!$D$39:$D$782,СВЦЭМ!$A$39:$A$782,$A139,СВЦЭМ!$B$39:$B$782,K$119)+'СЕТ СН'!$H$14+СВЦЭМ!$D$10+'СЕТ СН'!$H$6-'СЕТ СН'!$H$26</f>
        <v>2213.4717151999998</v>
      </c>
      <c r="L139" s="36">
        <f>SUMIFS(СВЦЭМ!$D$39:$D$782,СВЦЭМ!$A$39:$A$782,$A139,СВЦЭМ!$B$39:$B$782,L$119)+'СЕТ СН'!$H$14+СВЦЭМ!$D$10+'СЕТ СН'!$H$6-'СЕТ СН'!$H$26</f>
        <v>2204.5526028499999</v>
      </c>
      <c r="M139" s="36">
        <f>SUMIFS(СВЦЭМ!$D$39:$D$782,СВЦЭМ!$A$39:$A$782,$A139,СВЦЭМ!$B$39:$B$782,M$119)+'СЕТ СН'!$H$14+СВЦЭМ!$D$10+'СЕТ СН'!$H$6-'СЕТ СН'!$H$26</f>
        <v>2217.6518673700002</v>
      </c>
      <c r="N139" s="36">
        <f>SUMIFS(СВЦЭМ!$D$39:$D$782,СВЦЭМ!$A$39:$A$782,$A139,СВЦЭМ!$B$39:$B$782,N$119)+'СЕТ СН'!$H$14+СВЦЭМ!$D$10+'СЕТ СН'!$H$6-'СЕТ СН'!$H$26</f>
        <v>2260.5909321099998</v>
      </c>
      <c r="O139" s="36">
        <f>SUMIFS(СВЦЭМ!$D$39:$D$782,СВЦЭМ!$A$39:$A$782,$A139,СВЦЭМ!$B$39:$B$782,O$119)+'СЕТ СН'!$H$14+СВЦЭМ!$D$10+'СЕТ СН'!$H$6-'СЕТ СН'!$H$26</f>
        <v>2289.8356162999999</v>
      </c>
      <c r="P139" s="36">
        <f>SUMIFS(СВЦЭМ!$D$39:$D$782,СВЦЭМ!$A$39:$A$782,$A139,СВЦЭМ!$B$39:$B$782,P$119)+'СЕТ СН'!$H$14+СВЦЭМ!$D$10+'СЕТ СН'!$H$6-'СЕТ СН'!$H$26</f>
        <v>2296.0859718199999</v>
      </c>
      <c r="Q139" s="36">
        <f>SUMIFS(СВЦЭМ!$D$39:$D$782,СВЦЭМ!$A$39:$A$782,$A139,СВЦЭМ!$B$39:$B$782,Q$119)+'СЕТ СН'!$H$14+СВЦЭМ!$D$10+'СЕТ СН'!$H$6-'СЕТ СН'!$H$26</f>
        <v>2306.8454164</v>
      </c>
      <c r="R139" s="36">
        <f>SUMIFS(СВЦЭМ!$D$39:$D$782,СВЦЭМ!$A$39:$A$782,$A139,СВЦЭМ!$B$39:$B$782,R$119)+'СЕТ СН'!$H$14+СВЦЭМ!$D$10+'СЕТ СН'!$H$6-'СЕТ СН'!$H$26</f>
        <v>2301.4058156900001</v>
      </c>
      <c r="S139" s="36">
        <f>SUMIFS(СВЦЭМ!$D$39:$D$782,СВЦЭМ!$A$39:$A$782,$A139,СВЦЭМ!$B$39:$B$782,S$119)+'СЕТ СН'!$H$14+СВЦЭМ!$D$10+'СЕТ СН'!$H$6-'СЕТ СН'!$H$26</f>
        <v>2282.8206218400001</v>
      </c>
      <c r="T139" s="36">
        <f>SUMIFS(СВЦЭМ!$D$39:$D$782,СВЦЭМ!$A$39:$A$782,$A139,СВЦЭМ!$B$39:$B$782,T$119)+'СЕТ СН'!$H$14+СВЦЭМ!$D$10+'СЕТ СН'!$H$6-'СЕТ СН'!$H$26</f>
        <v>2255.4512472300003</v>
      </c>
      <c r="U139" s="36">
        <f>SUMIFS(СВЦЭМ!$D$39:$D$782,СВЦЭМ!$A$39:$A$782,$A139,СВЦЭМ!$B$39:$B$782,U$119)+'СЕТ СН'!$H$14+СВЦЭМ!$D$10+'СЕТ СН'!$H$6-'СЕТ СН'!$H$26</f>
        <v>2215.1615850399999</v>
      </c>
      <c r="V139" s="36">
        <f>SUMIFS(СВЦЭМ!$D$39:$D$782,СВЦЭМ!$A$39:$A$782,$A139,СВЦЭМ!$B$39:$B$782,V$119)+'СЕТ СН'!$H$14+СВЦЭМ!$D$10+'СЕТ СН'!$H$6-'СЕТ СН'!$H$26</f>
        <v>2201.9536504799999</v>
      </c>
      <c r="W139" s="36">
        <f>SUMIFS(СВЦЭМ!$D$39:$D$782,СВЦЭМ!$A$39:$A$782,$A139,СВЦЭМ!$B$39:$B$782,W$119)+'СЕТ СН'!$H$14+СВЦЭМ!$D$10+'СЕТ СН'!$H$6-'СЕТ СН'!$H$26</f>
        <v>2201.3991590199998</v>
      </c>
      <c r="X139" s="36">
        <f>SUMIFS(СВЦЭМ!$D$39:$D$782,СВЦЭМ!$A$39:$A$782,$A139,СВЦЭМ!$B$39:$B$782,X$119)+'СЕТ СН'!$H$14+СВЦЭМ!$D$10+'СЕТ СН'!$H$6-'СЕТ СН'!$H$26</f>
        <v>2246.0865788000001</v>
      </c>
      <c r="Y139" s="36">
        <f>SUMIFS(СВЦЭМ!$D$39:$D$782,СВЦЭМ!$A$39:$A$782,$A139,СВЦЭМ!$B$39:$B$782,Y$119)+'СЕТ СН'!$H$14+СВЦЭМ!$D$10+'СЕТ СН'!$H$6-'СЕТ СН'!$H$26</f>
        <v>2284.6758226499996</v>
      </c>
    </row>
    <row r="140" spans="1:25" ht="15.75" x14ac:dyDescent="0.2">
      <c r="A140" s="35">
        <f t="shared" si="3"/>
        <v>45006</v>
      </c>
      <c r="B140" s="36">
        <f>SUMIFS(СВЦЭМ!$D$39:$D$782,СВЦЭМ!$A$39:$A$782,$A140,СВЦЭМ!$B$39:$B$782,B$119)+'СЕТ СН'!$H$14+СВЦЭМ!$D$10+'СЕТ СН'!$H$6-'СЕТ СН'!$H$26</f>
        <v>2201.3906984799996</v>
      </c>
      <c r="C140" s="36">
        <f>SUMIFS(СВЦЭМ!$D$39:$D$782,СВЦЭМ!$A$39:$A$782,$A140,СВЦЭМ!$B$39:$B$782,C$119)+'СЕТ СН'!$H$14+СВЦЭМ!$D$10+'СЕТ СН'!$H$6-'СЕТ СН'!$H$26</f>
        <v>2248.8448164399997</v>
      </c>
      <c r="D140" s="36">
        <f>SUMIFS(СВЦЭМ!$D$39:$D$782,СВЦЭМ!$A$39:$A$782,$A140,СВЦЭМ!$B$39:$B$782,D$119)+'СЕТ СН'!$H$14+СВЦЭМ!$D$10+'СЕТ СН'!$H$6-'СЕТ СН'!$H$26</f>
        <v>2276.1176650400002</v>
      </c>
      <c r="E140" s="36">
        <f>SUMIFS(СВЦЭМ!$D$39:$D$782,СВЦЭМ!$A$39:$A$782,$A140,СВЦЭМ!$B$39:$B$782,E$119)+'СЕТ СН'!$H$14+СВЦЭМ!$D$10+'СЕТ СН'!$H$6-'СЕТ СН'!$H$26</f>
        <v>2283.1545757100002</v>
      </c>
      <c r="F140" s="36">
        <f>SUMIFS(СВЦЭМ!$D$39:$D$782,СВЦЭМ!$A$39:$A$782,$A140,СВЦЭМ!$B$39:$B$782,F$119)+'СЕТ СН'!$H$14+СВЦЭМ!$D$10+'СЕТ СН'!$H$6-'СЕТ СН'!$H$26</f>
        <v>2251.2145061800002</v>
      </c>
      <c r="G140" s="36">
        <f>SUMIFS(СВЦЭМ!$D$39:$D$782,СВЦЭМ!$A$39:$A$782,$A140,СВЦЭМ!$B$39:$B$782,G$119)+'СЕТ СН'!$H$14+СВЦЭМ!$D$10+'СЕТ СН'!$H$6-'СЕТ СН'!$H$26</f>
        <v>2253.39367236</v>
      </c>
      <c r="H140" s="36">
        <f>SUMIFS(СВЦЭМ!$D$39:$D$782,СВЦЭМ!$A$39:$A$782,$A140,СВЦЭМ!$B$39:$B$782,H$119)+'СЕТ СН'!$H$14+СВЦЭМ!$D$10+'СЕТ СН'!$H$6-'СЕТ СН'!$H$26</f>
        <v>2193.2925259499998</v>
      </c>
      <c r="I140" s="36">
        <f>SUMIFS(СВЦЭМ!$D$39:$D$782,СВЦЭМ!$A$39:$A$782,$A140,СВЦЭМ!$B$39:$B$782,I$119)+'СЕТ СН'!$H$14+СВЦЭМ!$D$10+'СЕТ СН'!$H$6-'СЕТ СН'!$H$26</f>
        <v>2131.4816938599997</v>
      </c>
      <c r="J140" s="36">
        <f>SUMIFS(СВЦЭМ!$D$39:$D$782,СВЦЭМ!$A$39:$A$782,$A140,СВЦЭМ!$B$39:$B$782,J$119)+'СЕТ СН'!$H$14+СВЦЭМ!$D$10+'СЕТ СН'!$H$6-'СЕТ СН'!$H$26</f>
        <v>2129.9807887299999</v>
      </c>
      <c r="K140" s="36">
        <f>SUMIFS(СВЦЭМ!$D$39:$D$782,СВЦЭМ!$A$39:$A$782,$A140,СВЦЭМ!$B$39:$B$782,K$119)+'СЕТ СН'!$H$14+СВЦЭМ!$D$10+'СЕТ СН'!$H$6-'СЕТ СН'!$H$26</f>
        <v>2114.4866415500001</v>
      </c>
      <c r="L140" s="36">
        <f>SUMIFS(СВЦЭМ!$D$39:$D$782,СВЦЭМ!$A$39:$A$782,$A140,СВЦЭМ!$B$39:$B$782,L$119)+'СЕТ СН'!$H$14+СВЦЭМ!$D$10+'СЕТ СН'!$H$6-'СЕТ СН'!$H$26</f>
        <v>2123.0211453800002</v>
      </c>
      <c r="M140" s="36">
        <f>SUMIFS(СВЦЭМ!$D$39:$D$782,СВЦЭМ!$A$39:$A$782,$A140,СВЦЭМ!$B$39:$B$782,M$119)+'СЕТ СН'!$H$14+СВЦЭМ!$D$10+'СЕТ СН'!$H$6-'СЕТ СН'!$H$26</f>
        <v>2164.0508977299996</v>
      </c>
      <c r="N140" s="36">
        <f>SUMIFS(СВЦЭМ!$D$39:$D$782,СВЦЭМ!$A$39:$A$782,$A140,СВЦЭМ!$B$39:$B$782,N$119)+'СЕТ СН'!$H$14+СВЦЭМ!$D$10+'СЕТ СН'!$H$6-'СЕТ СН'!$H$26</f>
        <v>2197.2107551899999</v>
      </c>
      <c r="O140" s="36">
        <f>SUMIFS(СВЦЭМ!$D$39:$D$782,СВЦЭМ!$A$39:$A$782,$A140,СВЦЭМ!$B$39:$B$782,O$119)+'СЕТ СН'!$H$14+СВЦЭМ!$D$10+'СЕТ СН'!$H$6-'СЕТ СН'!$H$26</f>
        <v>2239.7936462899997</v>
      </c>
      <c r="P140" s="36">
        <f>SUMIFS(СВЦЭМ!$D$39:$D$782,СВЦЭМ!$A$39:$A$782,$A140,СВЦЭМ!$B$39:$B$782,P$119)+'СЕТ СН'!$H$14+СВЦЭМ!$D$10+'СЕТ СН'!$H$6-'СЕТ СН'!$H$26</f>
        <v>2256.2491025899999</v>
      </c>
      <c r="Q140" s="36">
        <f>SUMIFS(СВЦЭМ!$D$39:$D$782,СВЦЭМ!$A$39:$A$782,$A140,СВЦЭМ!$B$39:$B$782,Q$119)+'СЕТ СН'!$H$14+СВЦЭМ!$D$10+'СЕТ СН'!$H$6-'СЕТ СН'!$H$26</f>
        <v>2259.8426913599997</v>
      </c>
      <c r="R140" s="36">
        <f>SUMIFS(СВЦЭМ!$D$39:$D$782,СВЦЭМ!$A$39:$A$782,$A140,СВЦЭМ!$B$39:$B$782,R$119)+'СЕТ СН'!$H$14+СВЦЭМ!$D$10+'СЕТ СН'!$H$6-'СЕТ СН'!$H$26</f>
        <v>2253.2995459399999</v>
      </c>
      <c r="S140" s="36">
        <f>SUMIFS(СВЦЭМ!$D$39:$D$782,СВЦЭМ!$A$39:$A$782,$A140,СВЦЭМ!$B$39:$B$782,S$119)+'СЕТ СН'!$H$14+СВЦЭМ!$D$10+'СЕТ СН'!$H$6-'СЕТ СН'!$H$26</f>
        <v>2234.3629734199999</v>
      </c>
      <c r="T140" s="36">
        <f>SUMIFS(СВЦЭМ!$D$39:$D$782,СВЦЭМ!$A$39:$A$782,$A140,СВЦЭМ!$B$39:$B$782,T$119)+'СЕТ СН'!$H$14+СВЦЭМ!$D$10+'СЕТ СН'!$H$6-'СЕТ СН'!$H$26</f>
        <v>2206.9423036199996</v>
      </c>
      <c r="U140" s="36">
        <f>SUMIFS(СВЦЭМ!$D$39:$D$782,СВЦЭМ!$A$39:$A$782,$A140,СВЦЭМ!$B$39:$B$782,U$119)+'СЕТ СН'!$H$14+СВЦЭМ!$D$10+'СЕТ СН'!$H$6-'СЕТ СН'!$H$26</f>
        <v>2176.8071190399996</v>
      </c>
      <c r="V140" s="36">
        <f>SUMIFS(СВЦЭМ!$D$39:$D$782,СВЦЭМ!$A$39:$A$782,$A140,СВЦЭМ!$B$39:$B$782,V$119)+'СЕТ СН'!$H$14+СВЦЭМ!$D$10+'СЕТ СН'!$H$6-'СЕТ СН'!$H$26</f>
        <v>2161.7573944599999</v>
      </c>
      <c r="W140" s="36">
        <f>SUMIFS(СВЦЭМ!$D$39:$D$782,СВЦЭМ!$A$39:$A$782,$A140,СВЦЭМ!$B$39:$B$782,W$119)+'СЕТ СН'!$H$14+СВЦЭМ!$D$10+'СЕТ СН'!$H$6-'СЕТ СН'!$H$26</f>
        <v>2167.9418332400001</v>
      </c>
      <c r="X140" s="36">
        <f>SUMIFS(СВЦЭМ!$D$39:$D$782,СВЦЭМ!$A$39:$A$782,$A140,СВЦЭМ!$B$39:$B$782,X$119)+'СЕТ СН'!$H$14+СВЦЭМ!$D$10+'СЕТ СН'!$H$6-'СЕТ СН'!$H$26</f>
        <v>2199.5136792399999</v>
      </c>
      <c r="Y140" s="36">
        <f>SUMIFS(СВЦЭМ!$D$39:$D$782,СВЦЭМ!$A$39:$A$782,$A140,СВЦЭМ!$B$39:$B$782,Y$119)+'СЕТ СН'!$H$14+СВЦЭМ!$D$10+'СЕТ СН'!$H$6-'СЕТ СН'!$H$26</f>
        <v>2233.0774765900001</v>
      </c>
    </row>
    <row r="141" spans="1:25" ht="15.75" x14ac:dyDescent="0.2">
      <c r="A141" s="35">
        <f t="shared" si="3"/>
        <v>45007</v>
      </c>
      <c r="B141" s="36">
        <f>SUMIFS(СВЦЭМ!$D$39:$D$782,СВЦЭМ!$A$39:$A$782,$A141,СВЦЭМ!$B$39:$B$782,B$119)+'СЕТ СН'!$H$14+СВЦЭМ!$D$10+'СЕТ СН'!$H$6-'СЕТ СН'!$H$26</f>
        <v>2344.2911089099998</v>
      </c>
      <c r="C141" s="36">
        <f>SUMIFS(СВЦЭМ!$D$39:$D$782,СВЦЭМ!$A$39:$A$782,$A141,СВЦЭМ!$B$39:$B$782,C$119)+'СЕТ СН'!$H$14+СВЦЭМ!$D$10+'СЕТ СН'!$H$6-'СЕТ СН'!$H$26</f>
        <v>2393.35518404</v>
      </c>
      <c r="D141" s="36">
        <f>SUMIFS(СВЦЭМ!$D$39:$D$782,СВЦЭМ!$A$39:$A$782,$A141,СВЦЭМ!$B$39:$B$782,D$119)+'СЕТ СН'!$H$14+СВЦЭМ!$D$10+'СЕТ СН'!$H$6-'СЕТ СН'!$H$26</f>
        <v>2472.0904843100002</v>
      </c>
      <c r="E141" s="36">
        <f>SUMIFS(СВЦЭМ!$D$39:$D$782,СВЦЭМ!$A$39:$A$782,$A141,СВЦЭМ!$B$39:$B$782,E$119)+'СЕТ СН'!$H$14+СВЦЭМ!$D$10+'СЕТ СН'!$H$6-'СЕТ СН'!$H$26</f>
        <v>2484.6057107000001</v>
      </c>
      <c r="F141" s="36">
        <f>SUMIFS(СВЦЭМ!$D$39:$D$782,СВЦЭМ!$A$39:$A$782,$A141,СВЦЭМ!$B$39:$B$782,F$119)+'СЕТ СН'!$H$14+СВЦЭМ!$D$10+'СЕТ СН'!$H$6-'СЕТ СН'!$H$26</f>
        <v>2495.66687383</v>
      </c>
      <c r="G141" s="36">
        <f>SUMIFS(СВЦЭМ!$D$39:$D$782,СВЦЭМ!$A$39:$A$782,$A141,СВЦЭМ!$B$39:$B$782,G$119)+'СЕТ СН'!$H$14+СВЦЭМ!$D$10+'СЕТ СН'!$H$6-'СЕТ СН'!$H$26</f>
        <v>2459.9390098999997</v>
      </c>
      <c r="H141" s="36">
        <f>SUMIFS(СВЦЭМ!$D$39:$D$782,СВЦЭМ!$A$39:$A$782,$A141,СВЦЭМ!$B$39:$B$782,H$119)+'СЕТ СН'!$H$14+СВЦЭМ!$D$10+'СЕТ СН'!$H$6-'СЕТ СН'!$H$26</f>
        <v>2400.2228632199999</v>
      </c>
      <c r="I141" s="36">
        <f>SUMIFS(СВЦЭМ!$D$39:$D$782,СВЦЭМ!$A$39:$A$782,$A141,СВЦЭМ!$B$39:$B$782,I$119)+'СЕТ СН'!$H$14+СВЦЭМ!$D$10+'СЕТ СН'!$H$6-'СЕТ СН'!$H$26</f>
        <v>2347.5598928199997</v>
      </c>
      <c r="J141" s="36">
        <f>SUMIFS(СВЦЭМ!$D$39:$D$782,СВЦЭМ!$A$39:$A$782,$A141,СВЦЭМ!$B$39:$B$782,J$119)+'СЕТ СН'!$H$14+СВЦЭМ!$D$10+'СЕТ СН'!$H$6-'СЕТ СН'!$H$26</f>
        <v>2337.61047994</v>
      </c>
      <c r="K141" s="36">
        <f>SUMIFS(СВЦЭМ!$D$39:$D$782,СВЦЭМ!$A$39:$A$782,$A141,СВЦЭМ!$B$39:$B$782,K$119)+'СЕТ СН'!$H$14+СВЦЭМ!$D$10+'СЕТ СН'!$H$6-'СЕТ СН'!$H$26</f>
        <v>2314.9280887800001</v>
      </c>
      <c r="L141" s="36">
        <f>SUMIFS(СВЦЭМ!$D$39:$D$782,СВЦЭМ!$A$39:$A$782,$A141,СВЦЭМ!$B$39:$B$782,L$119)+'СЕТ СН'!$H$14+СВЦЭМ!$D$10+'СЕТ СН'!$H$6-'СЕТ СН'!$H$26</f>
        <v>2317.2833947899999</v>
      </c>
      <c r="M141" s="36">
        <f>SUMIFS(СВЦЭМ!$D$39:$D$782,СВЦЭМ!$A$39:$A$782,$A141,СВЦЭМ!$B$39:$B$782,M$119)+'СЕТ СН'!$H$14+СВЦЭМ!$D$10+'СЕТ СН'!$H$6-'СЕТ СН'!$H$26</f>
        <v>2290.4901221199998</v>
      </c>
      <c r="N141" s="36">
        <f>SUMIFS(СВЦЭМ!$D$39:$D$782,СВЦЭМ!$A$39:$A$782,$A141,СВЦЭМ!$B$39:$B$782,N$119)+'СЕТ СН'!$H$14+СВЦЭМ!$D$10+'СЕТ СН'!$H$6-'СЕТ СН'!$H$26</f>
        <v>2399.0911814700003</v>
      </c>
      <c r="O141" s="36">
        <f>SUMIFS(СВЦЭМ!$D$39:$D$782,СВЦЭМ!$A$39:$A$782,$A141,СВЦЭМ!$B$39:$B$782,O$119)+'СЕТ СН'!$H$14+СВЦЭМ!$D$10+'СЕТ СН'!$H$6-'СЕТ СН'!$H$26</f>
        <v>2406.8781218899999</v>
      </c>
      <c r="P141" s="36">
        <f>SUMIFS(СВЦЭМ!$D$39:$D$782,СВЦЭМ!$A$39:$A$782,$A141,СВЦЭМ!$B$39:$B$782,P$119)+'СЕТ СН'!$H$14+СВЦЭМ!$D$10+'СЕТ СН'!$H$6-'СЕТ СН'!$H$26</f>
        <v>2409.7635331500001</v>
      </c>
      <c r="Q141" s="36">
        <f>SUMIFS(СВЦЭМ!$D$39:$D$782,СВЦЭМ!$A$39:$A$782,$A141,СВЦЭМ!$B$39:$B$782,Q$119)+'СЕТ СН'!$H$14+СВЦЭМ!$D$10+'СЕТ СН'!$H$6-'СЕТ СН'!$H$26</f>
        <v>2410.40339464</v>
      </c>
      <c r="R141" s="36">
        <f>SUMIFS(СВЦЭМ!$D$39:$D$782,СВЦЭМ!$A$39:$A$782,$A141,СВЦЭМ!$B$39:$B$782,R$119)+'СЕТ СН'!$H$14+СВЦЭМ!$D$10+'СЕТ СН'!$H$6-'СЕТ СН'!$H$26</f>
        <v>2380.61647481</v>
      </c>
      <c r="S141" s="36">
        <f>SUMIFS(СВЦЭМ!$D$39:$D$782,СВЦЭМ!$A$39:$A$782,$A141,СВЦЭМ!$B$39:$B$782,S$119)+'СЕТ СН'!$H$14+СВЦЭМ!$D$10+'СЕТ СН'!$H$6-'СЕТ СН'!$H$26</f>
        <v>2356.36329234</v>
      </c>
      <c r="T141" s="36">
        <f>SUMIFS(СВЦЭМ!$D$39:$D$782,СВЦЭМ!$A$39:$A$782,$A141,СВЦЭМ!$B$39:$B$782,T$119)+'СЕТ СН'!$H$14+СВЦЭМ!$D$10+'СЕТ СН'!$H$6-'СЕТ СН'!$H$26</f>
        <v>2357.6426506400003</v>
      </c>
      <c r="U141" s="36">
        <f>SUMIFS(СВЦЭМ!$D$39:$D$782,СВЦЭМ!$A$39:$A$782,$A141,СВЦЭМ!$B$39:$B$782,U$119)+'СЕТ СН'!$H$14+СВЦЭМ!$D$10+'СЕТ СН'!$H$6-'СЕТ СН'!$H$26</f>
        <v>2314.12793177</v>
      </c>
      <c r="V141" s="36">
        <f>SUMIFS(СВЦЭМ!$D$39:$D$782,СВЦЭМ!$A$39:$A$782,$A141,СВЦЭМ!$B$39:$B$782,V$119)+'СЕТ СН'!$H$14+СВЦЭМ!$D$10+'СЕТ СН'!$H$6-'СЕТ СН'!$H$26</f>
        <v>2281.4975874900001</v>
      </c>
      <c r="W141" s="36">
        <f>SUMIFS(СВЦЭМ!$D$39:$D$782,СВЦЭМ!$A$39:$A$782,$A141,СВЦЭМ!$B$39:$B$782,W$119)+'СЕТ СН'!$H$14+СВЦЭМ!$D$10+'СЕТ СН'!$H$6-'СЕТ СН'!$H$26</f>
        <v>2279.7821356200002</v>
      </c>
      <c r="X141" s="36">
        <f>SUMIFS(СВЦЭМ!$D$39:$D$782,СВЦЭМ!$A$39:$A$782,$A141,СВЦЭМ!$B$39:$B$782,X$119)+'СЕТ СН'!$H$14+СВЦЭМ!$D$10+'СЕТ СН'!$H$6-'СЕТ СН'!$H$26</f>
        <v>2289.2759750999999</v>
      </c>
      <c r="Y141" s="36">
        <f>SUMIFS(СВЦЭМ!$D$39:$D$782,СВЦЭМ!$A$39:$A$782,$A141,СВЦЭМ!$B$39:$B$782,Y$119)+'СЕТ СН'!$H$14+СВЦЭМ!$D$10+'СЕТ СН'!$H$6-'СЕТ СН'!$H$26</f>
        <v>2339.5251887599998</v>
      </c>
    </row>
    <row r="142" spans="1:25" ht="15.75" x14ac:dyDescent="0.2">
      <c r="A142" s="35">
        <f t="shared" si="3"/>
        <v>45008</v>
      </c>
      <c r="B142" s="36">
        <f>SUMIFS(СВЦЭМ!$D$39:$D$782,СВЦЭМ!$A$39:$A$782,$A142,СВЦЭМ!$B$39:$B$782,B$119)+'СЕТ СН'!$H$14+СВЦЭМ!$D$10+'СЕТ СН'!$H$6-'СЕТ СН'!$H$26</f>
        <v>2410.0076344399999</v>
      </c>
      <c r="C142" s="36">
        <f>SUMIFS(СВЦЭМ!$D$39:$D$782,СВЦЭМ!$A$39:$A$782,$A142,СВЦЭМ!$B$39:$B$782,C$119)+'СЕТ СН'!$H$14+СВЦЭМ!$D$10+'СЕТ СН'!$H$6-'СЕТ СН'!$H$26</f>
        <v>2480.5597901000001</v>
      </c>
      <c r="D142" s="36">
        <f>SUMIFS(СВЦЭМ!$D$39:$D$782,СВЦЭМ!$A$39:$A$782,$A142,СВЦЭМ!$B$39:$B$782,D$119)+'СЕТ СН'!$H$14+СВЦЭМ!$D$10+'СЕТ СН'!$H$6-'СЕТ СН'!$H$26</f>
        <v>2513.6856563299998</v>
      </c>
      <c r="E142" s="36">
        <f>SUMIFS(СВЦЭМ!$D$39:$D$782,СВЦЭМ!$A$39:$A$782,$A142,СВЦЭМ!$B$39:$B$782,E$119)+'СЕТ СН'!$H$14+СВЦЭМ!$D$10+'СЕТ СН'!$H$6-'СЕТ СН'!$H$26</f>
        <v>2534.2979867200002</v>
      </c>
      <c r="F142" s="36">
        <f>SUMIFS(СВЦЭМ!$D$39:$D$782,СВЦЭМ!$A$39:$A$782,$A142,СВЦЭМ!$B$39:$B$782,F$119)+'СЕТ СН'!$H$14+СВЦЭМ!$D$10+'СЕТ СН'!$H$6-'СЕТ СН'!$H$26</f>
        <v>2530.72653184</v>
      </c>
      <c r="G142" s="36">
        <f>SUMIFS(СВЦЭМ!$D$39:$D$782,СВЦЭМ!$A$39:$A$782,$A142,СВЦЭМ!$B$39:$B$782,G$119)+'СЕТ СН'!$H$14+СВЦЭМ!$D$10+'СЕТ СН'!$H$6-'СЕТ СН'!$H$26</f>
        <v>2460.9116022399999</v>
      </c>
      <c r="H142" s="36">
        <f>SUMIFS(СВЦЭМ!$D$39:$D$782,СВЦЭМ!$A$39:$A$782,$A142,СВЦЭМ!$B$39:$B$782,H$119)+'СЕТ СН'!$H$14+СВЦЭМ!$D$10+'СЕТ СН'!$H$6-'СЕТ СН'!$H$26</f>
        <v>2426.3397582699999</v>
      </c>
      <c r="I142" s="36">
        <f>SUMIFS(СВЦЭМ!$D$39:$D$782,СВЦЭМ!$A$39:$A$782,$A142,СВЦЭМ!$B$39:$B$782,I$119)+'СЕТ СН'!$H$14+СВЦЭМ!$D$10+'СЕТ СН'!$H$6-'СЕТ СН'!$H$26</f>
        <v>2363.01391814</v>
      </c>
      <c r="J142" s="36">
        <f>SUMIFS(СВЦЭМ!$D$39:$D$782,СВЦЭМ!$A$39:$A$782,$A142,СВЦЭМ!$B$39:$B$782,J$119)+'СЕТ СН'!$H$14+СВЦЭМ!$D$10+'СЕТ СН'!$H$6-'СЕТ СН'!$H$26</f>
        <v>2344.9511657900002</v>
      </c>
      <c r="K142" s="36">
        <f>SUMIFS(СВЦЭМ!$D$39:$D$782,СВЦЭМ!$A$39:$A$782,$A142,СВЦЭМ!$B$39:$B$782,K$119)+'СЕТ СН'!$H$14+СВЦЭМ!$D$10+'СЕТ СН'!$H$6-'СЕТ СН'!$H$26</f>
        <v>2321.6710862999998</v>
      </c>
      <c r="L142" s="36">
        <f>SUMIFS(СВЦЭМ!$D$39:$D$782,СВЦЭМ!$A$39:$A$782,$A142,СВЦЭМ!$B$39:$B$782,L$119)+'СЕТ СН'!$H$14+СВЦЭМ!$D$10+'СЕТ СН'!$H$6-'СЕТ СН'!$H$26</f>
        <v>2285.3344599499997</v>
      </c>
      <c r="M142" s="36">
        <f>SUMIFS(СВЦЭМ!$D$39:$D$782,СВЦЭМ!$A$39:$A$782,$A142,СВЦЭМ!$B$39:$B$782,M$119)+'СЕТ СН'!$H$14+СВЦЭМ!$D$10+'СЕТ СН'!$H$6-'СЕТ СН'!$H$26</f>
        <v>2310.88165497</v>
      </c>
      <c r="N142" s="36">
        <f>SUMIFS(СВЦЭМ!$D$39:$D$782,СВЦЭМ!$A$39:$A$782,$A142,СВЦЭМ!$B$39:$B$782,N$119)+'СЕТ СН'!$H$14+СВЦЭМ!$D$10+'СЕТ СН'!$H$6-'СЕТ СН'!$H$26</f>
        <v>2352.7703998699999</v>
      </c>
      <c r="O142" s="36">
        <f>SUMIFS(СВЦЭМ!$D$39:$D$782,СВЦЭМ!$A$39:$A$782,$A142,СВЦЭМ!$B$39:$B$782,O$119)+'СЕТ СН'!$H$14+СВЦЭМ!$D$10+'СЕТ СН'!$H$6-'СЕТ СН'!$H$26</f>
        <v>2389.8427279400003</v>
      </c>
      <c r="P142" s="36">
        <f>SUMIFS(СВЦЭМ!$D$39:$D$782,СВЦЭМ!$A$39:$A$782,$A142,СВЦЭМ!$B$39:$B$782,P$119)+'СЕТ СН'!$H$14+СВЦЭМ!$D$10+'СЕТ СН'!$H$6-'СЕТ СН'!$H$26</f>
        <v>2432.3915123900001</v>
      </c>
      <c r="Q142" s="36">
        <f>SUMIFS(СВЦЭМ!$D$39:$D$782,СВЦЭМ!$A$39:$A$782,$A142,СВЦЭМ!$B$39:$B$782,Q$119)+'СЕТ СН'!$H$14+СВЦЭМ!$D$10+'СЕТ СН'!$H$6-'СЕТ СН'!$H$26</f>
        <v>2431.011125</v>
      </c>
      <c r="R142" s="36">
        <f>SUMIFS(СВЦЭМ!$D$39:$D$782,СВЦЭМ!$A$39:$A$782,$A142,СВЦЭМ!$B$39:$B$782,R$119)+'СЕТ СН'!$H$14+СВЦЭМ!$D$10+'СЕТ СН'!$H$6-'СЕТ СН'!$H$26</f>
        <v>2391.85220351</v>
      </c>
      <c r="S142" s="36">
        <f>SUMIFS(СВЦЭМ!$D$39:$D$782,СВЦЭМ!$A$39:$A$782,$A142,СВЦЭМ!$B$39:$B$782,S$119)+'СЕТ СН'!$H$14+СВЦЭМ!$D$10+'СЕТ СН'!$H$6-'СЕТ СН'!$H$26</f>
        <v>2375.88463628</v>
      </c>
      <c r="T142" s="36">
        <f>SUMIFS(СВЦЭМ!$D$39:$D$782,СВЦЭМ!$A$39:$A$782,$A142,СВЦЭМ!$B$39:$B$782,T$119)+'СЕТ СН'!$H$14+СВЦЭМ!$D$10+'СЕТ СН'!$H$6-'СЕТ СН'!$H$26</f>
        <v>2341.1706800699999</v>
      </c>
      <c r="U142" s="36">
        <f>SUMIFS(СВЦЭМ!$D$39:$D$782,СВЦЭМ!$A$39:$A$782,$A142,СВЦЭМ!$B$39:$B$782,U$119)+'СЕТ СН'!$H$14+СВЦЭМ!$D$10+'СЕТ СН'!$H$6-'СЕТ СН'!$H$26</f>
        <v>2297.2152818200002</v>
      </c>
      <c r="V142" s="36">
        <f>SUMIFS(СВЦЭМ!$D$39:$D$782,СВЦЭМ!$A$39:$A$782,$A142,СВЦЭМ!$B$39:$B$782,V$119)+'СЕТ СН'!$H$14+СВЦЭМ!$D$10+'СЕТ СН'!$H$6-'СЕТ СН'!$H$26</f>
        <v>2283.0200018099999</v>
      </c>
      <c r="W142" s="36">
        <f>SUMIFS(СВЦЭМ!$D$39:$D$782,СВЦЭМ!$A$39:$A$782,$A142,СВЦЭМ!$B$39:$B$782,W$119)+'СЕТ СН'!$H$14+СВЦЭМ!$D$10+'СЕТ СН'!$H$6-'СЕТ СН'!$H$26</f>
        <v>2319.4878084800002</v>
      </c>
      <c r="X142" s="36">
        <f>SUMIFS(СВЦЭМ!$D$39:$D$782,СВЦЭМ!$A$39:$A$782,$A142,СВЦЭМ!$B$39:$B$782,X$119)+'СЕТ СН'!$H$14+СВЦЭМ!$D$10+'СЕТ СН'!$H$6-'СЕТ СН'!$H$26</f>
        <v>2356.9680150200002</v>
      </c>
      <c r="Y142" s="36">
        <f>SUMIFS(СВЦЭМ!$D$39:$D$782,СВЦЭМ!$A$39:$A$782,$A142,СВЦЭМ!$B$39:$B$782,Y$119)+'СЕТ СН'!$H$14+СВЦЭМ!$D$10+'СЕТ СН'!$H$6-'СЕТ СН'!$H$26</f>
        <v>2389.0236966499997</v>
      </c>
    </row>
    <row r="143" spans="1:25" ht="15.75" x14ac:dyDescent="0.2">
      <c r="A143" s="35">
        <f t="shared" si="3"/>
        <v>45009</v>
      </c>
      <c r="B143" s="36">
        <f>SUMIFS(СВЦЭМ!$D$39:$D$782,СВЦЭМ!$A$39:$A$782,$A143,СВЦЭМ!$B$39:$B$782,B$119)+'СЕТ СН'!$H$14+СВЦЭМ!$D$10+'СЕТ СН'!$H$6-'СЕТ СН'!$H$26</f>
        <v>2483.7894848199999</v>
      </c>
      <c r="C143" s="36">
        <f>SUMIFS(СВЦЭМ!$D$39:$D$782,СВЦЭМ!$A$39:$A$782,$A143,СВЦЭМ!$B$39:$B$782,C$119)+'СЕТ СН'!$H$14+СВЦЭМ!$D$10+'СЕТ СН'!$H$6-'СЕТ СН'!$H$26</f>
        <v>2564.5956197800001</v>
      </c>
      <c r="D143" s="36">
        <f>SUMIFS(СВЦЭМ!$D$39:$D$782,СВЦЭМ!$A$39:$A$782,$A143,СВЦЭМ!$B$39:$B$782,D$119)+'СЕТ СН'!$H$14+СВЦЭМ!$D$10+'СЕТ СН'!$H$6-'СЕТ СН'!$H$26</f>
        <v>2554.6248969399999</v>
      </c>
      <c r="E143" s="36">
        <f>SUMIFS(СВЦЭМ!$D$39:$D$782,СВЦЭМ!$A$39:$A$782,$A143,СВЦЭМ!$B$39:$B$782,E$119)+'СЕТ СН'!$H$14+СВЦЭМ!$D$10+'СЕТ СН'!$H$6-'СЕТ СН'!$H$26</f>
        <v>2556.4651208599998</v>
      </c>
      <c r="F143" s="36">
        <f>SUMIFS(СВЦЭМ!$D$39:$D$782,СВЦЭМ!$A$39:$A$782,$A143,СВЦЭМ!$B$39:$B$782,F$119)+'СЕТ СН'!$H$14+СВЦЭМ!$D$10+'СЕТ СН'!$H$6-'СЕТ СН'!$H$26</f>
        <v>2556.1066849999997</v>
      </c>
      <c r="G143" s="36">
        <f>SUMIFS(СВЦЭМ!$D$39:$D$782,СВЦЭМ!$A$39:$A$782,$A143,СВЦЭМ!$B$39:$B$782,G$119)+'СЕТ СН'!$H$14+СВЦЭМ!$D$10+'СЕТ СН'!$H$6-'СЕТ СН'!$H$26</f>
        <v>2553.9135028800001</v>
      </c>
      <c r="H143" s="36">
        <f>SUMIFS(СВЦЭМ!$D$39:$D$782,СВЦЭМ!$A$39:$A$782,$A143,СВЦЭМ!$B$39:$B$782,H$119)+'СЕТ СН'!$H$14+СВЦЭМ!$D$10+'СЕТ СН'!$H$6-'СЕТ СН'!$H$26</f>
        <v>2534.2532157299997</v>
      </c>
      <c r="I143" s="36">
        <f>SUMIFS(СВЦЭМ!$D$39:$D$782,СВЦЭМ!$A$39:$A$782,$A143,СВЦЭМ!$B$39:$B$782,I$119)+'СЕТ СН'!$H$14+СВЦЭМ!$D$10+'СЕТ СН'!$H$6-'СЕТ СН'!$H$26</f>
        <v>2454.6041788299999</v>
      </c>
      <c r="J143" s="36">
        <f>SUMIFS(СВЦЭМ!$D$39:$D$782,СВЦЭМ!$A$39:$A$782,$A143,СВЦЭМ!$B$39:$B$782,J$119)+'СЕТ СН'!$H$14+СВЦЭМ!$D$10+'СЕТ СН'!$H$6-'СЕТ СН'!$H$26</f>
        <v>2447.16529137</v>
      </c>
      <c r="K143" s="36">
        <f>SUMIFS(СВЦЭМ!$D$39:$D$782,СВЦЭМ!$A$39:$A$782,$A143,СВЦЭМ!$B$39:$B$782,K$119)+'СЕТ СН'!$H$14+СВЦЭМ!$D$10+'СЕТ СН'!$H$6-'СЕТ СН'!$H$26</f>
        <v>2416.90088492</v>
      </c>
      <c r="L143" s="36">
        <f>SUMIFS(СВЦЭМ!$D$39:$D$782,СВЦЭМ!$A$39:$A$782,$A143,СВЦЭМ!$B$39:$B$782,L$119)+'СЕТ СН'!$H$14+СВЦЭМ!$D$10+'СЕТ СН'!$H$6-'СЕТ СН'!$H$26</f>
        <v>2358.3773784099999</v>
      </c>
      <c r="M143" s="36">
        <f>SUMIFS(СВЦЭМ!$D$39:$D$782,СВЦЭМ!$A$39:$A$782,$A143,СВЦЭМ!$B$39:$B$782,M$119)+'СЕТ СН'!$H$14+СВЦЭМ!$D$10+'СЕТ СН'!$H$6-'СЕТ СН'!$H$26</f>
        <v>2355.94186003</v>
      </c>
      <c r="N143" s="36">
        <f>SUMIFS(СВЦЭМ!$D$39:$D$782,СВЦЭМ!$A$39:$A$782,$A143,СВЦЭМ!$B$39:$B$782,N$119)+'СЕТ СН'!$H$14+СВЦЭМ!$D$10+'СЕТ СН'!$H$6-'СЕТ СН'!$H$26</f>
        <v>2364.38972281</v>
      </c>
      <c r="O143" s="36">
        <f>SUMIFS(СВЦЭМ!$D$39:$D$782,СВЦЭМ!$A$39:$A$782,$A143,СВЦЭМ!$B$39:$B$782,O$119)+'СЕТ СН'!$H$14+СВЦЭМ!$D$10+'СЕТ СН'!$H$6-'СЕТ СН'!$H$26</f>
        <v>2371.7556021099999</v>
      </c>
      <c r="P143" s="36">
        <f>SUMIFS(СВЦЭМ!$D$39:$D$782,СВЦЭМ!$A$39:$A$782,$A143,СВЦЭМ!$B$39:$B$782,P$119)+'СЕТ СН'!$H$14+СВЦЭМ!$D$10+'СЕТ СН'!$H$6-'СЕТ СН'!$H$26</f>
        <v>2381.5443319999999</v>
      </c>
      <c r="Q143" s="36">
        <f>SUMIFS(СВЦЭМ!$D$39:$D$782,СВЦЭМ!$A$39:$A$782,$A143,СВЦЭМ!$B$39:$B$782,Q$119)+'СЕТ СН'!$H$14+СВЦЭМ!$D$10+'СЕТ СН'!$H$6-'СЕТ СН'!$H$26</f>
        <v>2376.8399754000002</v>
      </c>
      <c r="R143" s="36">
        <f>SUMIFS(СВЦЭМ!$D$39:$D$782,СВЦЭМ!$A$39:$A$782,$A143,СВЦЭМ!$B$39:$B$782,R$119)+'СЕТ СН'!$H$14+СВЦЭМ!$D$10+'СЕТ СН'!$H$6-'СЕТ СН'!$H$26</f>
        <v>2378.4638345599997</v>
      </c>
      <c r="S143" s="36">
        <f>SUMIFS(СВЦЭМ!$D$39:$D$782,СВЦЭМ!$A$39:$A$782,$A143,СВЦЭМ!$B$39:$B$782,S$119)+'СЕТ СН'!$H$14+СВЦЭМ!$D$10+'СЕТ СН'!$H$6-'СЕТ СН'!$H$26</f>
        <v>2331.8093838699997</v>
      </c>
      <c r="T143" s="36">
        <f>SUMIFS(СВЦЭМ!$D$39:$D$782,СВЦЭМ!$A$39:$A$782,$A143,СВЦЭМ!$B$39:$B$782,T$119)+'СЕТ СН'!$H$14+СВЦЭМ!$D$10+'СЕТ СН'!$H$6-'СЕТ СН'!$H$26</f>
        <v>2322.3168485599999</v>
      </c>
      <c r="U143" s="36">
        <f>SUMIFS(СВЦЭМ!$D$39:$D$782,СВЦЭМ!$A$39:$A$782,$A143,СВЦЭМ!$B$39:$B$782,U$119)+'СЕТ СН'!$H$14+СВЦЭМ!$D$10+'СЕТ СН'!$H$6-'СЕТ СН'!$H$26</f>
        <v>2308.6861626499999</v>
      </c>
      <c r="V143" s="36">
        <f>SUMIFS(СВЦЭМ!$D$39:$D$782,СВЦЭМ!$A$39:$A$782,$A143,СВЦЭМ!$B$39:$B$782,V$119)+'СЕТ СН'!$H$14+СВЦЭМ!$D$10+'СЕТ СН'!$H$6-'СЕТ СН'!$H$26</f>
        <v>2321.9237328899999</v>
      </c>
      <c r="W143" s="36">
        <f>SUMIFS(СВЦЭМ!$D$39:$D$782,СВЦЭМ!$A$39:$A$782,$A143,СВЦЭМ!$B$39:$B$782,W$119)+'СЕТ СН'!$H$14+СВЦЭМ!$D$10+'СЕТ СН'!$H$6-'СЕТ СН'!$H$26</f>
        <v>2323.4133064500002</v>
      </c>
      <c r="X143" s="36">
        <f>SUMIFS(СВЦЭМ!$D$39:$D$782,СВЦЭМ!$A$39:$A$782,$A143,СВЦЭМ!$B$39:$B$782,X$119)+'СЕТ СН'!$H$14+СВЦЭМ!$D$10+'СЕТ СН'!$H$6-'СЕТ СН'!$H$26</f>
        <v>2380.0501580600003</v>
      </c>
      <c r="Y143" s="36">
        <f>SUMIFS(СВЦЭМ!$D$39:$D$782,СВЦЭМ!$A$39:$A$782,$A143,СВЦЭМ!$B$39:$B$782,Y$119)+'СЕТ СН'!$H$14+СВЦЭМ!$D$10+'СЕТ СН'!$H$6-'СЕТ СН'!$H$26</f>
        <v>2352.7113877699999</v>
      </c>
    </row>
    <row r="144" spans="1:25" ht="15.75" x14ac:dyDescent="0.2">
      <c r="A144" s="35">
        <f t="shared" si="3"/>
        <v>45010</v>
      </c>
      <c r="B144" s="36">
        <f>SUMIFS(СВЦЭМ!$D$39:$D$782,СВЦЭМ!$A$39:$A$782,$A144,СВЦЭМ!$B$39:$B$782,B$119)+'СЕТ СН'!$H$14+СВЦЭМ!$D$10+'СЕТ СН'!$H$6-'СЕТ СН'!$H$26</f>
        <v>2350.5198734999999</v>
      </c>
      <c r="C144" s="36">
        <f>SUMIFS(СВЦЭМ!$D$39:$D$782,СВЦЭМ!$A$39:$A$782,$A144,СВЦЭМ!$B$39:$B$782,C$119)+'СЕТ СН'!$H$14+СВЦЭМ!$D$10+'СЕТ СН'!$H$6-'СЕТ СН'!$H$26</f>
        <v>2396.8902053100001</v>
      </c>
      <c r="D144" s="36">
        <f>SUMIFS(СВЦЭМ!$D$39:$D$782,СВЦЭМ!$A$39:$A$782,$A144,СВЦЭМ!$B$39:$B$782,D$119)+'СЕТ СН'!$H$14+СВЦЭМ!$D$10+'СЕТ СН'!$H$6-'СЕТ СН'!$H$26</f>
        <v>2424.5211130399998</v>
      </c>
      <c r="E144" s="36">
        <f>SUMIFS(СВЦЭМ!$D$39:$D$782,СВЦЭМ!$A$39:$A$782,$A144,СВЦЭМ!$B$39:$B$782,E$119)+'СЕТ СН'!$H$14+СВЦЭМ!$D$10+'СЕТ СН'!$H$6-'СЕТ СН'!$H$26</f>
        <v>2430.6092269699998</v>
      </c>
      <c r="F144" s="36">
        <f>SUMIFS(СВЦЭМ!$D$39:$D$782,СВЦЭМ!$A$39:$A$782,$A144,СВЦЭМ!$B$39:$B$782,F$119)+'СЕТ СН'!$H$14+СВЦЭМ!$D$10+'СЕТ СН'!$H$6-'СЕТ СН'!$H$26</f>
        <v>2424.9718337899999</v>
      </c>
      <c r="G144" s="36">
        <f>SUMIFS(СВЦЭМ!$D$39:$D$782,СВЦЭМ!$A$39:$A$782,$A144,СВЦЭМ!$B$39:$B$782,G$119)+'СЕТ СН'!$H$14+СВЦЭМ!$D$10+'СЕТ СН'!$H$6-'СЕТ СН'!$H$26</f>
        <v>2430.9369955099996</v>
      </c>
      <c r="H144" s="36">
        <f>SUMIFS(СВЦЭМ!$D$39:$D$782,СВЦЭМ!$A$39:$A$782,$A144,СВЦЭМ!$B$39:$B$782,H$119)+'СЕТ СН'!$H$14+СВЦЭМ!$D$10+'СЕТ СН'!$H$6-'СЕТ СН'!$H$26</f>
        <v>2411.9499713799996</v>
      </c>
      <c r="I144" s="36">
        <f>SUMIFS(СВЦЭМ!$D$39:$D$782,СВЦЭМ!$A$39:$A$782,$A144,СВЦЭМ!$B$39:$B$782,I$119)+'СЕТ СН'!$H$14+СВЦЭМ!$D$10+'СЕТ СН'!$H$6-'СЕТ СН'!$H$26</f>
        <v>2343.2992167900002</v>
      </c>
      <c r="J144" s="36">
        <f>SUMIFS(СВЦЭМ!$D$39:$D$782,СВЦЭМ!$A$39:$A$782,$A144,СВЦЭМ!$B$39:$B$782,J$119)+'СЕТ СН'!$H$14+СВЦЭМ!$D$10+'СЕТ СН'!$H$6-'СЕТ СН'!$H$26</f>
        <v>2269.67077552</v>
      </c>
      <c r="K144" s="36">
        <f>SUMIFS(СВЦЭМ!$D$39:$D$782,СВЦЭМ!$A$39:$A$782,$A144,СВЦЭМ!$B$39:$B$782,K$119)+'СЕТ СН'!$H$14+СВЦЭМ!$D$10+'СЕТ СН'!$H$6-'СЕТ СН'!$H$26</f>
        <v>2198.9581308299998</v>
      </c>
      <c r="L144" s="36">
        <f>SUMIFS(СВЦЭМ!$D$39:$D$782,СВЦЭМ!$A$39:$A$782,$A144,СВЦЭМ!$B$39:$B$782,L$119)+'СЕТ СН'!$H$14+СВЦЭМ!$D$10+'СЕТ СН'!$H$6-'СЕТ СН'!$H$26</f>
        <v>2174.3287382600001</v>
      </c>
      <c r="M144" s="36">
        <f>SUMIFS(СВЦЭМ!$D$39:$D$782,СВЦЭМ!$A$39:$A$782,$A144,СВЦЭМ!$B$39:$B$782,M$119)+'СЕТ СН'!$H$14+СВЦЭМ!$D$10+'СЕТ СН'!$H$6-'СЕТ СН'!$H$26</f>
        <v>2171.7544035999999</v>
      </c>
      <c r="N144" s="36">
        <f>SUMIFS(СВЦЭМ!$D$39:$D$782,СВЦЭМ!$A$39:$A$782,$A144,СВЦЭМ!$B$39:$B$782,N$119)+'СЕТ СН'!$H$14+СВЦЭМ!$D$10+'СЕТ СН'!$H$6-'СЕТ СН'!$H$26</f>
        <v>2214.1816347100003</v>
      </c>
      <c r="O144" s="36">
        <f>SUMIFS(СВЦЭМ!$D$39:$D$782,СВЦЭМ!$A$39:$A$782,$A144,СВЦЭМ!$B$39:$B$782,O$119)+'СЕТ СН'!$H$14+СВЦЭМ!$D$10+'СЕТ СН'!$H$6-'СЕТ СН'!$H$26</f>
        <v>2261.8579736299998</v>
      </c>
      <c r="P144" s="36">
        <f>SUMIFS(СВЦЭМ!$D$39:$D$782,СВЦЭМ!$A$39:$A$782,$A144,СВЦЭМ!$B$39:$B$782,P$119)+'СЕТ СН'!$H$14+СВЦЭМ!$D$10+'СЕТ СН'!$H$6-'СЕТ СН'!$H$26</f>
        <v>2284.60236158</v>
      </c>
      <c r="Q144" s="36">
        <f>SUMIFS(СВЦЭМ!$D$39:$D$782,СВЦЭМ!$A$39:$A$782,$A144,СВЦЭМ!$B$39:$B$782,Q$119)+'СЕТ СН'!$H$14+СВЦЭМ!$D$10+'СЕТ СН'!$H$6-'СЕТ СН'!$H$26</f>
        <v>2303.23057793</v>
      </c>
      <c r="R144" s="36">
        <f>SUMIFS(СВЦЭМ!$D$39:$D$782,СВЦЭМ!$A$39:$A$782,$A144,СВЦЭМ!$B$39:$B$782,R$119)+'СЕТ СН'!$H$14+СВЦЭМ!$D$10+'СЕТ СН'!$H$6-'СЕТ СН'!$H$26</f>
        <v>2278.0078504799999</v>
      </c>
      <c r="S144" s="36">
        <f>SUMIFS(СВЦЭМ!$D$39:$D$782,СВЦЭМ!$A$39:$A$782,$A144,СВЦЭМ!$B$39:$B$782,S$119)+'СЕТ СН'!$H$14+СВЦЭМ!$D$10+'СЕТ СН'!$H$6-'СЕТ СН'!$H$26</f>
        <v>2274.9833626199998</v>
      </c>
      <c r="T144" s="36">
        <f>SUMIFS(СВЦЭМ!$D$39:$D$782,СВЦЭМ!$A$39:$A$782,$A144,СВЦЭМ!$B$39:$B$782,T$119)+'СЕТ СН'!$H$14+СВЦЭМ!$D$10+'СЕТ СН'!$H$6-'СЕТ СН'!$H$26</f>
        <v>2206.8937704800001</v>
      </c>
      <c r="U144" s="36">
        <f>SUMIFS(СВЦЭМ!$D$39:$D$782,СВЦЭМ!$A$39:$A$782,$A144,СВЦЭМ!$B$39:$B$782,U$119)+'СЕТ СН'!$H$14+СВЦЭМ!$D$10+'СЕТ СН'!$H$6-'СЕТ СН'!$H$26</f>
        <v>2212.7605937099997</v>
      </c>
      <c r="V144" s="36">
        <f>SUMIFS(СВЦЭМ!$D$39:$D$782,СВЦЭМ!$A$39:$A$782,$A144,СВЦЭМ!$B$39:$B$782,V$119)+'СЕТ СН'!$H$14+СВЦЭМ!$D$10+'СЕТ СН'!$H$6-'СЕТ СН'!$H$26</f>
        <v>2188.0172180999998</v>
      </c>
      <c r="W144" s="36">
        <f>SUMIFS(СВЦЭМ!$D$39:$D$782,СВЦЭМ!$A$39:$A$782,$A144,СВЦЭМ!$B$39:$B$782,W$119)+'СЕТ СН'!$H$14+СВЦЭМ!$D$10+'СЕТ СН'!$H$6-'СЕТ СН'!$H$26</f>
        <v>2192.7752618200002</v>
      </c>
      <c r="X144" s="36">
        <f>SUMIFS(СВЦЭМ!$D$39:$D$782,СВЦЭМ!$A$39:$A$782,$A144,СВЦЭМ!$B$39:$B$782,X$119)+'СЕТ СН'!$H$14+СВЦЭМ!$D$10+'СЕТ СН'!$H$6-'СЕТ СН'!$H$26</f>
        <v>2197.65824479</v>
      </c>
      <c r="Y144" s="36">
        <f>SUMIFS(СВЦЭМ!$D$39:$D$782,СВЦЭМ!$A$39:$A$782,$A144,СВЦЭМ!$B$39:$B$782,Y$119)+'СЕТ СН'!$H$14+СВЦЭМ!$D$10+'СЕТ СН'!$H$6-'СЕТ СН'!$H$26</f>
        <v>2321.4553730799998</v>
      </c>
    </row>
    <row r="145" spans="1:27" ht="15.75" x14ac:dyDescent="0.2">
      <c r="A145" s="35">
        <f t="shared" si="3"/>
        <v>45011</v>
      </c>
      <c r="B145" s="36">
        <f>SUMIFS(СВЦЭМ!$D$39:$D$782,СВЦЭМ!$A$39:$A$782,$A145,СВЦЭМ!$B$39:$B$782,B$119)+'СЕТ СН'!$H$14+СВЦЭМ!$D$10+'СЕТ СН'!$H$6-'СЕТ СН'!$H$26</f>
        <v>2375.6948667699999</v>
      </c>
      <c r="C145" s="36">
        <f>SUMIFS(СВЦЭМ!$D$39:$D$782,СВЦЭМ!$A$39:$A$782,$A145,СВЦЭМ!$B$39:$B$782,C$119)+'СЕТ СН'!$H$14+СВЦЭМ!$D$10+'СЕТ СН'!$H$6-'СЕТ СН'!$H$26</f>
        <v>2426.2622939500002</v>
      </c>
      <c r="D145" s="36">
        <f>SUMIFS(СВЦЭМ!$D$39:$D$782,СВЦЭМ!$A$39:$A$782,$A145,СВЦЭМ!$B$39:$B$782,D$119)+'СЕТ СН'!$H$14+СВЦЭМ!$D$10+'СЕТ СН'!$H$6-'СЕТ СН'!$H$26</f>
        <v>2454.4475413599998</v>
      </c>
      <c r="E145" s="36">
        <f>SUMIFS(СВЦЭМ!$D$39:$D$782,СВЦЭМ!$A$39:$A$782,$A145,СВЦЭМ!$B$39:$B$782,E$119)+'СЕТ СН'!$H$14+СВЦЭМ!$D$10+'СЕТ СН'!$H$6-'СЕТ СН'!$H$26</f>
        <v>2447.3345326499998</v>
      </c>
      <c r="F145" s="36">
        <f>SUMIFS(СВЦЭМ!$D$39:$D$782,СВЦЭМ!$A$39:$A$782,$A145,СВЦЭМ!$B$39:$B$782,F$119)+'СЕТ СН'!$H$14+СВЦЭМ!$D$10+'СЕТ СН'!$H$6-'СЕТ СН'!$H$26</f>
        <v>2459.2663653499999</v>
      </c>
      <c r="G145" s="36">
        <f>SUMIFS(СВЦЭМ!$D$39:$D$782,СВЦЭМ!$A$39:$A$782,$A145,СВЦЭМ!$B$39:$B$782,G$119)+'СЕТ СН'!$H$14+СВЦЭМ!$D$10+'СЕТ СН'!$H$6-'СЕТ СН'!$H$26</f>
        <v>2446.1447775699999</v>
      </c>
      <c r="H145" s="36">
        <f>SUMIFS(СВЦЭМ!$D$39:$D$782,СВЦЭМ!$A$39:$A$782,$A145,СВЦЭМ!$B$39:$B$782,H$119)+'СЕТ СН'!$H$14+СВЦЭМ!$D$10+'СЕТ СН'!$H$6-'СЕТ СН'!$H$26</f>
        <v>2431.2103213999999</v>
      </c>
      <c r="I145" s="36">
        <f>SUMIFS(СВЦЭМ!$D$39:$D$782,СВЦЭМ!$A$39:$A$782,$A145,СВЦЭМ!$B$39:$B$782,I$119)+'СЕТ СН'!$H$14+СВЦЭМ!$D$10+'СЕТ СН'!$H$6-'СЕТ СН'!$H$26</f>
        <v>2398.0947466799998</v>
      </c>
      <c r="J145" s="36">
        <f>SUMIFS(СВЦЭМ!$D$39:$D$782,СВЦЭМ!$A$39:$A$782,$A145,СВЦЭМ!$B$39:$B$782,J$119)+'СЕТ СН'!$H$14+СВЦЭМ!$D$10+'СЕТ СН'!$H$6-'СЕТ СН'!$H$26</f>
        <v>2356.7825327199998</v>
      </c>
      <c r="K145" s="36">
        <f>SUMIFS(СВЦЭМ!$D$39:$D$782,СВЦЭМ!$A$39:$A$782,$A145,СВЦЭМ!$B$39:$B$782,K$119)+'СЕТ СН'!$H$14+СВЦЭМ!$D$10+'СЕТ СН'!$H$6-'СЕТ СН'!$H$26</f>
        <v>2290.2320579799998</v>
      </c>
      <c r="L145" s="36">
        <f>SUMIFS(СВЦЭМ!$D$39:$D$782,СВЦЭМ!$A$39:$A$782,$A145,СВЦЭМ!$B$39:$B$782,L$119)+'СЕТ СН'!$H$14+СВЦЭМ!$D$10+'СЕТ СН'!$H$6-'СЕТ СН'!$H$26</f>
        <v>2262.6579900699999</v>
      </c>
      <c r="M145" s="36">
        <f>SUMIFS(СВЦЭМ!$D$39:$D$782,СВЦЭМ!$A$39:$A$782,$A145,СВЦЭМ!$B$39:$B$782,M$119)+'СЕТ СН'!$H$14+СВЦЭМ!$D$10+'СЕТ СН'!$H$6-'СЕТ СН'!$H$26</f>
        <v>2262.3032783899998</v>
      </c>
      <c r="N145" s="36">
        <f>SUMIFS(СВЦЭМ!$D$39:$D$782,СВЦЭМ!$A$39:$A$782,$A145,СВЦЭМ!$B$39:$B$782,N$119)+'СЕТ СН'!$H$14+СВЦЭМ!$D$10+'СЕТ СН'!$H$6-'СЕТ СН'!$H$26</f>
        <v>2303.7518057799998</v>
      </c>
      <c r="O145" s="36">
        <f>SUMIFS(СВЦЭМ!$D$39:$D$782,СВЦЭМ!$A$39:$A$782,$A145,СВЦЭМ!$B$39:$B$782,O$119)+'СЕТ СН'!$H$14+СВЦЭМ!$D$10+'СЕТ СН'!$H$6-'СЕТ СН'!$H$26</f>
        <v>2349.2725607000002</v>
      </c>
      <c r="P145" s="36">
        <f>SUMIFS(СВЦЭМ!$D$39:$D$782,СВЦЭМ!$A$39:$A$782,$A145,СВЦЭМ!$B$39:$B$782,P$119)+'СЕТ СН'!$H$14+СВЦЭМ!$D$10+'СЕТ СН'!$H$6-'СЕТ СН'!$H$26</f>
        <v>2363.6741264000002</v>
      </c>
      <c r="Q145" s="36">
        <f>SUMIFS(СВЦЭМ!$D$39:$D$782,СВЦЭМ!$A$39:$A$782,$A145,СВЦЭМ!$B$39:$B$782,Q$119)+'СЕТ СН'!$H$14+СВЦЭМ!$D$10+'СЕТ СН'!$H$6-'СЕТ СН'!$H$26</f>
        <v>2377.5367906800002</v>
      </c>
      <c r="R145" s="36">
        <f>SUMIFS(СВЦЭМ!$D$39:$D$782,СВЦЭМ!$A$39:$A$782,$A145,СВЦЭМ!$B$39:$B$782,R$119)+'СЕТ СН'!$H$14+СВЦЭМ!$D$10+'СЕТ СН'!$H$6-'СЕТ СН'!$H$26</f>
        <v>2361.1161799900001</v>
      </c>
      <c r="S145" s="36">
        <f>SUMIFS(СВЦЭМ!$D$39:$D$782,СВЦЭМ!$A$39:$A$782,$A145,СВЦЭМ!$B$39:$B$782,S$119)+'СЕТ СН'!$H$14+СВЦЭМ!$D$10+'СЕТ СН'!$H$6-'СЕТ СН'!$H$26</f>
        <v>2333.9937802599998</v>
      </c>
      <c r="T145" s="36">
        <f>SUMIFS(СВЦЭМ!$D$39:$D$782,СВЦЭМ!$A$39:$A$782,$A145,СВЦЭМ!$B$39:$B$782,T$119)+'СЕТ СН'!$H$14+СВЦЭМ!$D$10+'СЕТ СН'!$H$6-'СЕТ СН'!$H$26</f>
        <v>2311.2912303399999</v>
      </c>
      <c r="U145" s="36">
        <f>SUMIFS(СВЦЭМ!$D$39:$D$782,СВЦЭМ!$A$39:$A$782,$A145,СВЦЭМ!$B$39:$B$782,U$119)+'СЕТ СН'!$H$14+СВЦЭМ!$D$10+'СЕТ СН'!$H$6-'СЕТ СН'!$H$26</f>
        <v>2270.7355648599996</v>
      </c>
      <c r="V145" s="36">
        <f>SUMIFS(СВЦЭМ!$D$39:$D$782,СВЦЭМ!$A$39:$A$782,$A145,СВЦЭМ!$B$39:$B$782,V$119)+'СЕТ СН'!$H$14+СВЦЭМ!$D$10+'СЕТ СН'!$H$6-'СЕТ СН'!$H$26</f>
        <v>2236.6100720599998</v>
      </c>
      <c r="W145" s="36">
        <f>SUMIFS(СВЦЭМ!$D$39:$D$782,СВЦЭМ!$A$39:$A$782,$A145,СВЦЭМ!$B$39:$B$782,W$119)+'СЕТ СН'!$H$14+СВЦЭМ!$D$10+'СЕТ СН'!$H$6-'СЕТ СН'!$H$26</f>
        <v>2247.7183885099998</v>
      </c>
      <c r="X145" s="36">
        <f>SUMIFS(СВЦЭМ!$D$39:$D$782,СВЦЭМ!$A$39:$A$782,$A145,СВЦЭМ!$B$39:$B$782,X$119)+'СЕТ СН'!$H$14+СВЦЭМ!$D$10+'СЕТ СН'!$H$6-'СЕТ СН'!$H$26</f>
        <v>2275.33095314</v>
      </c>
      <c r="Y145" s="36">
        <f>SUMIFS(СВЦЭМ!$D$39:$D$782,СВЦЭМ!$A$39:$A$782,$A145,СВЦЭМ!$B$39:$B$782,Y$119)+'СЕТ СН'!$H$14+СВЦЭМ!$D$10+'СЕТ СН'!$H$6-'СЕТ СН'!$H$26</f>
        <v>2327.2864432699998</v>
      </c>
    </row>
    <row r="146" spans="1:27" ht="15.75" x14ac:dyDescent="0.2">
      <c r="A146" s="35">
        <f t="shared" si="3"/>
        <v>45012</v>
      </c>
      <c r="B146" s="36">
        <f>SUMIFS(СВЦЭМ!$D$39:$D$782,СВЦЭМ!$A$39:$A$782,$A146,СВЦЭМ!$B$39:$B$782,B$119)+'СЕТ СН'!$H$14+СВЦЭМ!$D$10+'СЕТ СН'!$H$6-'СЕТ СН'!$H$26</f>
        <v>2361.7406964000002</v>
      </c>
      <c r="C146" s="36">
        <f>SUMIFS(СВЦЭМ!$D$39:$D$782,СВЦЭМ!$A$39:$A$782,$A146,СВЦЭМ!$B$39:$B$782,C$119)+'СЕТ СН'!$H$14+СВЦЭМ!$D$10+'СЕТ СН'!$H$6-'СЕТ СН'!$H$26</f>
        <v>2374.55701774</v>
      </c>
      <c r="D146" s="36">
        <f>SUMIFS(СВЦЭМ!$D$39:$D$782,СВЦЭМ!$A$39:$A$782,$A146,СВЦЭМ!$B$39:$B$782,D$119)+'СЕТ СН'!$H$14+СВЦЭМ!$D$10+'СЕТ СН'!$H$6-'СЕТ СН'!$H$26</f>
        <v>2405.3615742000002</v>
      </c>
      <c r="E146" s="36">
        <f>SUMIFS(СВЦЭМ!$D$39:$D$782,СВЦЭМ!$A$39:$A$782,$A146,СВЦЭМ!$B$39:$B$782,E$119)+'СЕТ СН'!$H$14+СВЦЭМ!$D$10+'СЕТ СН'!$H$6-'СЕТ СН'!$H$26</f>
        <v>2406.1648256099998</v>
      </c>
      <c r="F146" s="36">
        <f>SUMIFS(СВЦЭМ!$D$39:$D$782,СВЦЭМ!$A$39:$A$782,$A146,СВЦЭМ!$B$39:$B$782,F$119)+'СЕТ СН'!$H$14+СВЦЭМ!$D$10+'СЕТ СН'!$H$6-'СЕТ СН'!$H$26</f>
        <v>2425.0097556199999</v>
      </c>
      <c r="G146" s="36">
        <f>SUMIFS(СВЦЭМ!$D$39:$D$782,СВЦЭМ!$A$39:$A$782,$A146,СВЦЭМ!$B$39:$B$782,G$119)+'СЕТ СН'!$H$14+СВЦЭМ!$D$10+'СЕТ СН'!$H$6-'СЕТ СН'!$H$26</f>
        <v>2396.8469275899997</v>
      </c>
      <c r="H146" s="36">
        <f>SUMIFS(СВЦЭМ!$D$39:$D$782,СВЦЭМ!$A$39:$A$782,$A146,СВЦЭМ!$B$39:$B$782,H$119)+'СЕТ СН'!$H$14+СВЦЭМ!$D$10+'СЕТ СН'!$H$6-'СЕТ СН'!$H$26</f>
        <v>2406.7603026400002</v>
      </c>
      <c r="I146" s="36">
        <f>SUMIFS(СВЦЭМ!$D$39:$D$782,СВЦЭМ!$A$39:$A$782,$A146,СВЦЭМ!$B$39:$B$782,I$119)+'СЕТ СН'!$H$14+СВЦЭМ!$D$10+'СЕТ СН'!$H$6-'СЕТ СН'!$H$26</f>
        <v>2278.1201510199999</v>
      </c>
      <c r="J146" s="36">
        <f>SUMIFS(СВЦЭМ!$D$39:$D$782,СВЦЭМ!$A$39:$A$782,$A146,СВЦЭМ!$B$39:$B$782,J$119)+'СЕТ СН'!$H$14+СВЦЭМ!$D$10+'СЕТ СН'!$H$6-'СЕТ СН'!$H$26</f>
        <v>2287.64300374</v>
      </c>
      <c r="K146" s="36">
        <f>SUMIFS(СВЦЭМ!$D$39:$D$782,СВЦЭМ!$A$39:$A$782,$A146,СВЦЭМ!$B$39:$B$782,K$119)+'СЕТ СН'!$H$14+СВЦЭМ!$D$10+'СЕТ СН'!$H$6-'СЕТ СН'!$H$26</f>
        <v>2281.8709682199997</v>
      </c>
      <c r="L146" s="36">
        <f>SUMIFS(СВЦЭМ!$D$39:$D$782,СВЦЭМ!$A$39:$A$782,$A146,СВЦЭМ!$B$39:$B$782,L$119)+'СЕТ СН'!$H$14+СВЦЭМ!$D$10+'СЕТ СН'!$H$6-'СЕТ СН'!$H$26</f>
        <v>2278.97071435</v>
      </c>
      <c r="M146" s="36">
        <f>SUMIFS(СВЦЭМ!$D$39:$D$782,СВЦЭМ!$A$39:$A$782,$A146,СВЦЭМ!$B$39:$B$782,M$119)+'СЕТ СН'!$H$14+СВЦЭМ!$D$10+'СЕТ СН'!$H$6-'СЕТ СН'!$H$26</f>
        <v>2289.2431013699997</v>
      </c>
      <c r="N146" s="36">
        <f>SUMIFS(СВЦЭМ!$D$39:$D$782,СВЦЭМ!$A$39:$A$782,$A146,СВЦЭМ!$B$39:$B$782,N$119)+'СЕТ СН'!$H$14+СВЦЭМ!$D$10+'СЕТ СН'!$H$6-'СЕТ СН'!$H$26</f>
        <v>2309.2380165300001</v>
      </c>
      <c r="O146" s="36">
        <f>SUMIFS(СВЦЭМ!$D$39:$D$782,СВЦЭМ!$A$39:$A$782,$A146,СВЦЭМ!$B$39:$B$782,O$119)+'СЕТ СН'!$H$14+СВЦЭМ!$D$10+'СЕТ СН'!$H$6-'СЕТ СН'!$H$26</f>
        <v>2346.2559472799999</v>
      </c>
      <c r="P146" s="36">
        <f>SUMIFS(СВЦЭМ!$D$39:$D$782,СВЦЭМ!$A$39:$A$782,$A146,СВЦЭМ!$B$39:$B$782,P$119)+'СЕТ СН'!$H$14+СВЦЭМ!$D$10+'СЕТ СН'!$H$6-'СЕТ СН'!$H$26</f>
        <v>2357.0602720799998</v>
      </c>
      <c r="Q146" s="36">
        <f>SUMIFS(СВЦЭМ!$D$39:$D$782,СВЦЭМ!$A$39:$A$782,$A146,СВЦЭМ!$B$39:$B$782,Q$119)+'СЕТ СН'!$H$14+СВЦЭМ!$D$10+'СЕТ СН'!$H$6-'СЕТ СН'!$H$26</f>
        <v>2356.4954545399996</v>
      </c>
      <c r="R146" s="36">
        <f>SUMIFS(СВЦЭМ!$D$39:$D$782,СВЦЭМ!$A$39:$A$782,$A146,СВЦЭМ!$B$39:$B$782,R$119)+'СЕТ СН'!$H$14+СВЦЭМ!$D$10+'СЕТ СН'!$H$6-'СЕТ СН'!$H$26</f>
        <v>2337.0255740900002</v>
      </c>
      <c r="S146" s="36">
        <f>SUMIFS(СВЦЭМ!$D$39:$D$782,СВЦЭМ!$A$39:$A$782,$A146,СВЦЭМ!$B$39:$B$782,S$119)+'СЕТ СН'!$H$14+СВЦЭМ!$D$10+'СЕТ СН'!$H$6-'СЕТ СН'!$H$26</f>
        <v>2338.3359403899999</v>
      </c>
      <c r="T146" s="36">
        <f>SUMIFS(СВЦЭМ!$D$39:$D$782,СВЦЭМ!$A$39:$A$782,$A146,СВЦЭМ!$B$39:$B$782,T$119)+'СЕТ СН'!$H$14+СВЦЭМ!$D$10+'СЕТ СН'!$H$6-'СЕТ СН'!$H$26</f>
        <v>2326.5097339599997</v>
      </c>
      <c r="U146" s="36">
        <f>SUMIFS(СВЦЭМ!$D$39:$D$782,СВЦЭМ!$A$39:$A$782,$A146,СВЦЭМ!$B$39:$B$782,U$119)+'СЕТ СН'!$H$14+СВЦЭМ!$D$10+'СЕТ СН'!$H$6-'СЕТ СН'!$H$26</f>
        <v>2266.96905689</v>
      </c>
      <c r="V146" s="36">
        <f>SUMIFS(СВЦЭМ!$D$39:$D$782,СВЦЭМ!$A$39:$A$782,$A146,СВЦЭМ!$B$39:$B$782,V$119)+'СЕТ СН'!$H$14+СВЦЭМ!$D$10+'СЕТ СН'!$H$6-'СЕТ СН'!$H$26</f>
        <v>2201.8027174500003</v>
      </c>
      <c r="W146" s="36">
        <f>SUMIFS(СВЦЭМ!$D$39:$D$782,СВЦЭМ!$A$39:$A$782,$A146,СВЦЭМ!$B$39:$B$782,W$119)+'СЕТ СН'!$H$14+СВЦЭМ!$D$10+'СЕТ СН'!$H$6-'СЕТ СН'!$H$26</f>
        <v>2220.7403477899998</v>
      </c>
      <c r="X146" s="36">
        <f>SUMIFS(СВЦЭМ!$D$39:$D$782,СВЦЭМ!$A$39:$A$782,$A146,СВЦЭМ!$B$39:$B$782,X$119)+'СЕТ СН'!$H$14+СВЦЭМ!$D$10+'СЕТ СН'!$H$6-'СЕТ СН'!$H$26</f>
        <v>2272.3095291499999</v>
      </c>
      <c r="Y146" s="36">
        <f>SUMIFS(СВЦЭМ!$D$39:$D$782,СВЦЭМ!$A$39:$A$782,$A146,СВЦЭМ!$B$39:$B$782,Y$119)+'СЕТ СН'!$H$14+СВЦЭМ!$D$10+'СЕТ СН'!$H$6-'СЕТ СН'!$H$26</f>
        <v>2288.0721951300002</v>
      </c>
    </row>
    <row r="147" spans="1:27" ht="15.75" x14ac:dyDescent="0.2">
      <c r="A147" s="35">
        <f t="shared" si="3"/>
        <v>45013</v>
      </c>
      <c r="B147" s="36">
        <f>SUMIFS(СВЦЭМ!$D$39:$D$782,СВЦЭМ!$A$39:$A$782,$A147,СВЦЭМ!$B$39:$B$782,B$119)+'СЕТ СН'!$H$14+СВЦЭМ!$D$10+'СЕТ СН'!$H$6-'СЕТ СН'!$H$26</f>
        <v>2204.98188162</v>
      </c>
      <c r="C147" s="36">
        <f>SUMIFS(СВЦЭМ!$D$39:$D$782,СВЦЭМ!$A$39:$A$782,$A147,СВЦЭМ!$B$39:$B$782,C$119)+'СЕТ СН'!$H$14+СВЦЭМ!$D$10+'СЕТ СН'!$H$6-'СЕТ СН'!$H$26</f>
        <v>2243.3234309899999</v>
      </c>
      <c r="D147" s="36">
        <f>SUMIFS(СВЦЭМ!$D$39:$D$782,СВЦЭМ!$A$39:$A$782,$A147,СВЦЭМ!$B$39:$B$782,D$119)+'СЕТ СН'!$H$14+СВЦЭМ!$D$10+'СЕТ СН'!$H$6-'СЕТ СН'!$H$26</f>
        <v>2295.2383096599997</v>
      </c>
      <c r="E147" s="36">
        <f>SUMIFS(СВЦЭМ!$D$39:$D$782,СВЦЭМ!$A$39:$A$782,$A147,СВЦЭМ!$B$39:$B$782,E$119)+'СЕТ СН'!$H$14+СВЦЭМ!$D$10+'СЕТ СН'!$H$6-'СЕТ СН'!$H$26</f>
        <v>2310.6641573799998</v>
      </c>
      <c r="F147" s="36">
        <f>SUMIFS(СВЦЭМ!$D$39:$D$782,СВЦЭМ!$A$39:$A$782,$A147,СВЦЭМ!$B$39:$B$782,F$119)+'СЕТ СН'!$H$14+СВЦЭМ!$D$10+'СЕТ СН'!$H$6-'СЕТ СН'!$H$26</f>
        <v>2309.3515545299997</v>
      </c>
      <c r="G147" s="36">
        <f>SUMIFS(СВЦЭМ!$D$39:$D$782,СВЦЭМ!$A$39:$A$782,$A147,СВЦЭМ!$B$39:$B$782,G$119)+'СЕТ СН'!$H$14+СВЦЭМ!$D$10+'СЕТ СН'!$H$6-'СЕТ СН'!$H$26</f>
        <v>2302.4357456299999</v>
      </c>
      <c r="H147" s="36">
        <f>SUMIFS(СВЦЭМ!$D$39:$D$782,СВЦЭМ!$A$39:$A$782,$A147,СВЦЭМ!$B$39:$B$782,H$119)+'СЕТ СН'!$H$14+СВЦЭМ!$D$10+'СЕТ СН'!$H$6-'СЕТ СН'!$H$26</f>
        <v>2229.48451866</v>
      </c>
      <c r="I147" s="36">
        <f>SUMIFS(СВЦЭМ!$D$39:$D$782,СВЦЭМ!$A$39:$A$782,$A147,СВЦЭМ!$B$39:$B$782,I$119)+'СЕТ СН'!$H$14+СВЦЭМ!$D$10+'СЕТ СН'!$H$6-'СЕТ СН'!$H$26</f>
        <v>2170.0731655700001</v>
      </c>
      <c r="J147" s="36">
        <f>SUMIFS(СВЦЭМ!$D$39:$D$782,СВЦЭМ!$A$39:$A$782,$A147,СВЦЭМ!$B$39:$B$782,J$119)+'СЕТ СН'!$H$14+СВЦЭМ!$D$10+'СЕТ СН'!$H$6-'СЕТ СН'!$H$26</f>
        <v>2195.2513444899996</v>
      </c>
      <c r="K147" s="36">
        <f>SUMIFS(СВЦЭМ!$D$39:$D$782,СВЦЭМ!$A$39:$A$782,$A147,СВЦЭМ!$B$39:$B$782,K$119)+'СЕТ СН'!$H$14+СВЦЭМ!$D$10+'СЕТ СН'!$H$6-'СЕТ СН'!$H$26</f>
        <v>2171.8314046599999</v>
      </c>
      <c r="L147" s="36">
        <f>SUMIFS(СВЦЭМ!$D$39:$D$782,СВЦЭМ!$A$39:$A$782,$A147,СВЦЭМ!$B$39:$B$782,L$119)+'СЕТ СН'!$H$14+СВЦЭМ!$D$10+'СЕТ СН'!$H$6-'СЕТ СН'!$H$26</f>
        <v>2167.9724261199999</v>
      </c>
      <c r="M147" s="36">
        <f>SUMIFS(СВЦЭМ!$D$39:$D$782,СВЦЭМ!$A$39:$A$782,$A147,СВЦЭМ!$B$39:$B$782,M$119)+'СЕТ СН'!$H$14+СВЦЭМ!$D$10+'СЕТ СН'!$H$6-'СЕТ СН'!$H$26</f>
        <v>2153.35865633</v>
      </c>
      <c r="N147" s="36">
        <f>SUMIFS(СВЦЭМ!$D$39:$D$782,СВЦЭМ!$A$39:$A$782,$A147,СВЦЭМ!$B$39:$B$782,N$119)+'СЕТ СН'!$H$14+СВЦЭМ!$D$10+'СЕТ СН'!$H$6-'СЕТ СН'!$H$26</f>
        <v>2160.4749969099998</v>
      </c>
      <c r="O147" s="36">
        <f>SUMIFS(СВЦЭМ!$D$39:$D$782,СВЦЭМ!$A$39:$A$782,$A147,СВЦЭМ!$B$39:$B$782,O$119)+'СЕТ СН'!$H$14+СВЦЭМ!$D$10+'СЕТ СН'!$H$6-'СЕТ СН'!$H$26</f>
        <v>2183.1083518599999</v>
      </c>
      <c r="P147" s="36">
        <f>SUMIFS(СВЦЭМ!$D$39:$D$782,СВЦЭМ!$A$39:$A$782,$A147,СВЦЭМ!$B$39:$B$782,P$119)+'СЕТ СН'!$H$14+СВЦЭМ!$D$10+'СЕТ СН'!$H$6-'СЕТ СН'!$H$26</f>
        <v>2194.6127133</v>
      </c>
      <c r="Q147" s="36">
        <f>SUMIFS(СВЦЭМ!$D$39:$D$782,СВЦЭМ!$A$39:$A$782,$A147,СВЦЭМ!$B$39:$B$782,Q$119)+'СЕТ СН'!$H$14+СВЦЭМ!$D$10+'СЕТ СН'!$H$6-'СЕТ СН'!$H$26</f>
        <v>2209.0903806300003</v>
      </c>
      <c r="R147" s="36">
        <f>SUMIFS(СВЦЭМ!$D$39:$D$782,СВЦЭМ!$A$39:$A$782,$A147,СВЦЭМ!$B$39:$B$782,R$119)+'СЕТ СН'!$H$14+СВЦЭМ!$D$10+'СЕТ СН'!$H$6-'СЕТ СН'!$H$26</f>
        <v>2205.49573594</v>
      </c>
      <c r="S147" s="36">
        <f>SUMIFS(СВЦЭМ!$D$39:$D$782,СВЦЭМ!$A$39:$A$782,$A147,СВЦЭМ!$B$39:$B$782,S$119)+'СЕТ СН'!$H$14+СВЦЭМ!$D$10+'СЕТ СН'!$H$6-'СЕТ СН'!$H$26</f>
        <v>2195.9310947599997</v>
      </c>
      <c r="T147" s="36">
        <f>SUMIFS(СВЦЭМ!$D$39:$D$782,СВЦЭМ!$A$39:$A$782,$A147,СВЦЭМ!$B$39:$B$782,T$119)+'СЕТ СН'!$H$14+СВЦЭМ!$D$10+'СЕТ СН'!$H$6-'СЕТ СН'!$H$26</f>
        <v>2174.83480573</v>
      </c>
      <c r="U147" s="36">
        <f>SUMIFS(СВЦЭМ!$D$39:$D$782,СВЦЭМ!$A$39:$A$782,$A147,СВЦЭМ!$B$39:$B$782,U$119)+'СЕТ СН'!$H$14+СВЦЭМ!$D$10+'СЕТ СН'!$H$6-'СЕТ СН'!$H$26</f>
        <v>2125.5519118900002</v>
      </c>
      <c r="V147" s="36">
        <f>SUMIFS(СВЦЭМ!$D$39:$D$782,СВЦЭМ!$A$39:$A$782,$A147,СВЦЭМ!$B$39:$B$782,V$119)+'СЕТ СН'!$H$14+СВЦЭМ!$D$10+'СЕТ СН'!$H$6-'СЕТ СН'!$H$26</f>
        <v>2122.86945401</v>
      </c>
      <c r="W147" s="36">
        <f>SUMIFS(СВЦЭМ!$D$39:$D$782,СВЦЭМ!$A$39:$A$782,$A147,СВЦЭМ!$B$39:$B$782,W$119)+'СЕТ СН'!$H$14+СВЦЭМ!$D$10+'СЕТ СН'!$H$6-'СЕТ СН'!$H$26</f>
        <v>2123.55591736</v>
      </c>
      <c r="X147" s="36">
        <f>SUMIFS(СВЦЭМ!$D$39:$D$782,СВЦЭМ!$A$39:$A$782,$A147,СВЦЭМ!$B$39:$B$782,X$119)+'СЕТ СН'!$H$14+СВЦЭМ!$D$10+'СЕТ СН'!$H$6-'СЕТ СН'!$H$26</f>
        <v>2154.8794382900001</v>
      </c>
      <c r="Y147" s="36">
        <f>SUMIFS(СВЦЭМ!$D$39:$D$782,СВЦЭМ!$A$39:$A$782,$A147,СВЦЭМ!$B$39:$B$782,Y$119)+'СЕТ СН'!$H$14+СВЦЭМ!$D$10+'СЕТ СН'!$H$6-'СЕТ СН'!$H$26</f>
        <v>2192.1008698099999</v>
      </c>
    </row>
    <row r="148" spans="1:27" ht="15.75" x14ac:dyDescent="0.2">
      <c r="A148" s="35">
        <f t="shared" si="3"/>
        <v>45014</v>
      </c>
      <c r="B148" s="36">
        <f>SUMIFS(СВЦЭМ!$D$39:$D$782,СВЦЭМ!$A$39:$A$782,$A148,СВЦЭМ!$B$39:$B$782,B$119)+'СЕТ СН'!$H$14+СВЦЭМ!$D$10+'СЕТ СН'!$H$6-'СЕТ СН'!$H$26</f>
        <v>2218.6052531</v>
      </c>
      <c r="C148" s="36">
        <f>SUMIFS(СВЦЭМ!$D$39:$D$782,СВЦЭМ!$A$39:$A$782,$A148,СВЦЭМ!$B$39:$B$782,C$119)+'СЕТ СН'!$H$14+СВЦЭМ!$D$10+'СЕТ СН'!$H$6-'СЕТ СН'!$H$26</f>
        <v>2261.2425564300001</v>
      </c>
      <c r="D148" s="36">
        <f>SUMIFS(СВЦЭМ!$D$39:$D$782,СВЦЭМ!$A$39:$A$782,$A148,СВЦЭМ!$B$39:$B$782,D$119)+'СЕТ СН'!$H$14+СВЦЭМ!$D$10+'СЕТ СН'!$H$6-'СЕТ СН'!$H$26</f>
        <v>2282.9359878599998</v>
      </c>
      <c r="E148" s="36">
        <f>SUMIFS(СВЦЭМ!$D$39:$D$782,СВЦЭМ!$A$39:$A$782,$A148,СВЦЭМ!$B$39:$B$782,E$119)+'СЕТ СН'!$H$14+СВЦЭМ!$D$10+'СЕТ СН'!$H$6-'СЕТ СН'!$H$26</f>
        <v>2275.6973605599997</v>
      </c>
      <c r="F148" s="36">
        <f>SUMIFS(СВЦЭМ!$D$39:$D$782,СВЦЭМ!$A$39:$A$782,$A148,СВЦЭМ!$B$39:$B$782,F$119)+'СЕТ СН'!$H$14+СВЦЭМ!$D$10+'СЕТ СН'!$H$6-'СЕТ СН'!$H$26</f>
        <v>2296.8130440800001</v>
      </c>
      <c r="G148" s="36">
        <f>SUMIFS(СВЦЭМ!$D$39:$D$782,СВЦЭМ!$A$39:$A$782,$A148,СВЦЭМ!$B$39:$B$782,G$119)+'СЕТ СН'!$H$14+СВЦЭМ!$D$10+'СЕТ СН'!$H$6-'СЕТ СН'!$H$26</f>
        <v>2260.66412167</v>
      </c>
      <c r="H148" s="36">
        <f>SUMIFS(СВЦЭМ!$D$39:$D$782,СВЦЭМ!$A$39:$A$782,$A148,СВЦЭМ!$B$39:$B$782,H$119)+'СЕТ СН'!$H$14+СВЦЭМ!$D$10+'СЕТ СН'!$H$6-'СЕТ СН'!$H$26</f>
        <v>2214.0946970200002</v>
      </c>
      <c r="I148" s="36">
        <f>SUMIFS(СВЦЭМ!$D$39:$D$782,СВЦЭМ!$A$39:$A$782,$A148,СВЦЭМ!$B$39:$B$782,I$119)+'СЕТ СН'!$H$14+СВЦЭМ!$D$10+'СЕТ СН'!$H$6-'СЕТ СН'!$H$26</f>
        <v>2200.0625750299996</v>
      </c>
      <c r="J148" s="36">
        <f>SUMIFS(СВЦЭМ!$D$39:$D$782,СВЦЭМ!$A$39:$A$782,$A148,СВЦЭМ!$B$39:$B$782,J$119)+'СЕТ СН'!$H$14+СВЦЭМ!$D$10+'СЕТ СН'!$H$6-'СЕТ СН'!$H$26</f>
        <v>2199.0109167299997</v>
      </c>
      <c r="K148" s="36">
        <f>SUMIFS(СВЦЭМ!$D$39:$D$782,СВЦЭМ!$A$39:$A$782,$A148,СВЦЭМ!$B$39:$B$782,K$119)+'СЕТ СН'!$H$14+СВЦЭМ!$D$10+'СЕТ СН'!$H$6-'СЕТ СН'!$H$26</f>
        <v>2185.93346965</v>
      </c>
      <c r="L148" s="36">
        <f>SUMIFS(СВЦЭМ!$D$39:$D$782,СВЦЭМ!$A$39:$A$782,$A148,СВЦЭМ!$B$39:$B$782,L$119)+'СЕТ СН'!$H$14+СВЦЭМ!$D$10+'СЕТ СН'!$H$6-'СЕТ СН'!$H$26</f>
        <v>2187.64369412</v>
      </c>
      <c r="M148" s="36">
        <f>SUMIFS(СВЦЭМ!$D$39:$D$782,СВЦЭМ!$A$39:$A$782,$A148,СВЦЭМ!$B$39:$B$782,M$119)+'СЕТ СН'!$H$14+СВЦЭМ!$D$10+'СЕТ СН'!$H$6-'СЕТ СН'!$H$26</f>
        <v>2227.1857775999997</v>
      </c>
      <c r="N148" s="36">
        <f>SUMIFS(СВЦЭМ!$D$39:$D$782,СВЦЭМ!$A$39:$A$782,$A148,СВЦЭМ!$B$39:$B$782,N$119)+'СЕТ СН'!$H$14+СВЦЭМ!$D$10+'СЕТ СН'!$H$6-'СЕТ СН'!$H$26</f>
        <v>2277.8659289699999</v>
      </c>
      <c r="O148" s="36">
        <f>SUMIFS(СВЦЭМ!$D$39:$D$782,СВЦЭМ!$A$39:$A$782,$A148,СВЦЭМ!$B$39:$B$782,O$119)+'СЕТ СН'!$H$14+СВЦЭМ!$D$10+'СЕТ СН'!$H$6-'СЕТ СН'!$H$26</f>
        <v>2296.4151543200001</v>
      </c>
      <c r="P148" s="36">
        <f>SUMIFS(СВЦЭМ!$D$39:$D$782,СВЦЭМ!$A$39:$A$782,$A148,СВЦЭМ!$B$39:$B$782,P$119)+'СЕТ СН'!$H$14+СВЦЭМ!$D$10+'СЕТ СН'!$H$6-'СЕТ СН'!$H$26</f>
        <v>2276.3833053199996</v>
      </c>
      <c r="Q148" s="36">
        <f>SUMIFS(СВЦЭМ!$D$39:$D$782,СВЦЭМ!$A$39:$A$782,$A148,СВЦЭМ!$B$39:$B$782,Q$119)+'СЕТ СН'!$H$14+СВЦЭМ!$D$10+'СЕТ СН'!$H$6-'СЕТ СН'!$H$26</f>
        <v>2290.91375801</v>
      </c>
      <c r="R148" s="36">
        <f>SUMIFS(СВЦЭМ!$D$39:$D$782,СВЦЭМ!$A$39:$A$782,$A148,СВЦЭМ!$B$39:$B$782,R$119)+'СЕТ СН'!$H$14+СВЦЭМ!$D$10+'СЕТ СН'!$H$6-'СЕТ СН'!$H$26</f>
        <v>2286.3426880799998</v>
      </c>
      <c r="S148" s="36">
        <f>SUMIFS(СВЦЭМ!$D$39:$D$782,СВЦЭМ!$A$39:$A$782,$A148,СВЦЭМ!$B$39:$B$782,S$119)+'СЕТ СН'!$H$14+СВЦЭМ!$D$10+'СЕТ СН'!$H$6-'СЕТ СН'!$H$26</f>
        <v>2279.35453659</v>
      </c>
      <c r="T148" s="36">
        <f>SUMIFS(СВЦЭМ!$D$39:$D$782,СВЦЭМ!$A$39:$A$782,$A148,СВЦЭМ!$B$39:$B$782,T$119)+'СЕТ СН'!$H$14+СВЦЭМ!$D$10+'СЕТ СН'!$H$6-'СЕТ СН'!$H$26</f>
        <v>2225.48926691</v>
      </c>
      <c r="U148" s="36">
        <f>SUMIFS(СВЦЭМ!$D$39:$D$782,СВЦЭМ!$A$39:$A$782,$A148,СВЦЭМ!$B$39:$B$782,U$119)+'СЕТ СН'!$H$14+СВЦЭМ!$D$10+'СЕТ СН'!$H$6-'СЕТ СН'!$H$26</f>
        <v>2178.8004626100001</v>
      </c>
      <c r="V148" s="36">
        <f>SUMIFS(СВЦЭМ!$D$39:$D$782,СВЦЭМ!$A$39:$A$782,$A148,СВЦЭМ!$B$39:$B$782,V$119)+'СЕТ СН'!$H$14+СВЦЭМ!$D$10+'СЕТ СН'!$H$6-'СЕТ СН'!$H$26</f>
        <v>2141.1045855399998</v>
      </c>
      <c r="W148" s="36">
        <f>SUMIFS(СВЦЭМ!$D$39:$D$782,СВЦЭМ!$A$39:$A$782,$A148,СВЦЭМ!$B$39:$B$782,W$119)+'СЕТ СН'!$H$14+СВЦЭМ!$D$10+'СЕТ СН'!$H$6-'СЕТ СН'!$H$26</f>
        <v>2139.36760503</v>
      </c>
      <c r="X148" s="36">
        <f>SUMIFS(СВЦЭМ!$D$39:$D$782,СВЦЭМ!$A$39:$A$782,$A148,СВЦЭМ!$B$39:$B$782,X$119)+'СЕТ СН'!$H$14+СВЦЭМ!$D$10+'СЕТ СН'!$H$6-'СЕТ СН'!$H$26</f>
        <v>2168.6124749299997</v>
      </c>
      <c r="Y148" s="36">
        <f>SUMIFS(СВЦЭМ!$D$39:$D$782,СВЦЭМ!$A$39:$A$782,$A148,СВЦЭМ!$B$39:$B$782,Y$119)+'СЕТ СН'!$H$14+СВЦЭМ!$D$10+'СЕТ СН'!$H$6-'СЕТ СН'!$H$26</f>
        <v>2166.7511528499999</v>
      </c>
    </row>
    <row r="149" spans="1:27" ht="15.75" x14ac:dyDescent="0.2">
      <c r="A149" s="35">
        <f t="shared" si="3"/>
        <v>45015</v>
      </c>
      <c r="B149" s="36">
        <f>SUMIFS(СВЦЭМ!$D$39:$D$782,СВЦЭМ!$A$39:$A$782,$A149,СВЦЭМ!$B$39:$B$782,B$119)+'СЕТ СН'!$H$14+СВЦЭМ!$D$10+'СЕТ СН'!$H$6-'СЕТ СН'!$H$26</f>
        <v>2112.0698038099999</v>
      </c>
      <c r="C149" s="36">
        <f>SUMIFS(СВЦЭМ!$D$39:$D$782,СВЦЭМ!$A$39:$A$782,$A149,СВЦЭМ!$B$39:$B$782,C$119)+'СЕТ СН'!$H$14+СВЦЭМ!$D$10+'СЕТ СН'!$H$6-'СЕТ СН'!$H$26</f>
        <v>2182.1475112600001</v>
      </c>
      <c r="D149" s="36">
        <f>SUMIFS(СВЦЭМ!$D$39:$D$782,СВЦЭМ!$A$39:$A$782,$A149,СВЦЭМ!$B$39:$B$782,D$119)+'СЕТ СН'!$H$14+СВЦЭМ!$D$10+'СЕТ СН'!$H$6-'СЕТ СН'!$H$26</f>
        <v>2191.3335704399997</v>
      </c>
      <c r="E149" s="36">
        <f>SUMIFS(СВЦЭМ!$D$39:$D$782,СВЦЭМ!$A$39:$A$782,$A149,СВЦЭМ!$B$39:$B$782,E$119)+'СЕТ СН'!$H$14+СВЦЭМ!$D$10+'СЕТ СН'!$H$6-'СЕТ СН'!$H$26</f>
        <v>2189.45816173</v>
      </c>
      <c r="F149" s="36">
        <f>SUMIFS(СВЦЭМ!$D$39:$D$782,СВЦЭМ!$A$39:$A$782,$A149,СВЦЭМ!$B$39:$B$782,F$119)+'СЕТ СН'!$H$14+СВЦЭМ!$D$10+'СЕТ СН'!$H$6-'СЕТ СН'!$H$26</f>
        <v>2188.4870651599999</v>
      </c>
      <c r="G149" s="36">
        <f>SUMIFS(СВЦЭМ!$D$39:$D$782,СВЦЭМ!$A$39:$A$782,$A149,СВЦЭМ!$B$39:$B$782,G$119)+'СЕТ СН'!$H$14+СВЦЭМ!$D$10+'СЕТ СН'!$H$6-'СЕТ СН'!$H$26</f>
        <v>2149.6020645799999</v>
      </c>
      <c r="H149" s="36">
        <f>SUMIFS(СВЦЭМ!$D$39:$D$782,СВЦЭМ!$A$39:$A$782,$A149,СВЦЭМ!$B$39:$B$782,H$119)+'СЕТ СН'!$H$14+СВЦЭМ!$D$10+'СЕТ СН'!$H$6-'СЕТ СН'!$H$26</f>
        <v>2138.46158793</v>
      </c>
      <c r="I149" s="36">
        <f>SUMIFS(СВЦЭМ!$D$39:$D$782,СВЦЭМ!$A$39:$A$782,$A149,СВЦЭМ!$B$39:$B$782,I$119)+'СЕТ СН'!$H$14+СВЦЭМ!$D$10+'СЕТ СН'!$H$6-'СЕТ СН'!$H$26</f>
        <v>2083.46646556</v>
      </c>
      <c r="J149" s="36">
        <f>SUMIFS(СВЦЭМ!$D$39:$D$782,СВЦЭМ!$A$39:$A$782,$A149,СВЦЭМ!$B$39:$B$782,J$119)+'СЕТ СН'!$H$14+СВЦЭМ!$D$10+'СЕТ СН'!$H$6-'СЕТ СН'!$H$26</f>
        <v>2049.0301571</v>
      </c>
      <c r="K149" s="36">
        <f>SUMIFS(СВЦЭМ!$D$39:$D$782,СВЦЭМ!$A$39:$A$782,$A149,СВЦЭМ!$B$39:$B$782,K$119)+'СЕТ СН'!$H$14+СВЦЭМ!$D$10+'СЕТ СН'!$H$6-'СЕТ СН'!$H$26</f>
        <v>2018.5969299199999</v>
      </c>
      <c r="L149" s="36">
        <f>SUMIFS(СВЦЭМ!$D$39:$D$782,СВЦЭМ!$A$39:$A$782,$A149,СВЦЭМ!$B$39:$B$782,L$119)+'СЕТ СН'!$H$14+СВЦЭМ!$D$10+'СЕТ СН'!$H$6-'СЕТ СН'!$H$26</f>
        <v>2027.2934484299999</v>
      </c>
      <c r="M149" s="36">
        <f>SUMIFS(СВЦЭМ!$D$39:$D$782,СВЦЭМ!$A$39:$A$782,$A149,СВЦЭМ!$B$39:$B$782,M$119)+'СЕТ СН'!$H$14+СВЦЭМ!$D$10+'СЕТ СН'!$H$6-'СЕТ СН'!$H$26</f>
        <v>2066.1113424300001</v>
      </c>
      <c r="N149" s="36">
        <f>SUMIFS(СВЦЭМ!$D$39:$D$782,СВЦЭМ!$A$39:$A$782,$A149,СВЦЭМ!$B$39:$B$782,N$119)+'СЕТ СН'!$H$14+СВЦЭМ!$D$10+'СЕТ СН'!$H$6-'СЕТ СН'!$H$26</f>
        <v>2103.433497</v>
      </c>
      <c r="O149" s="36">
        <f>SUMIFS(СВЦЭМ!$D$39:$D$782,СВЦЭМ!$A$39:$A$782,$A149,СВЦЭМ!$B$39:$B$782,O$119)+'СЕТ СН'!$H$14+СВЦЭМ!$D$10+'СЕТ СН'!$H$6-'СЕТ СН'!$H$26</f>
        <v>2129.12291869</v>
      </c>
      <c r="P149" s="36">
        <f>SUMIFS(СВЦЭМ!$D$39:$D$782,СВЦЭМ!$A$39:$A$782,$A149,СВЦЭМ!$B$39:$B$782,P$119)+'СЕТ СН'!$H$14+СВЦЭМ!$D$10+'СЕТ СН'!$H$6-'СЕТ СН'!$H$26</f>
        <v>2144.6401629699999</v>
      </c>
      <c r="Q149" s="36">
        <f>SUMIFS(СВЦЭМ!$D$39:$D$782,СВЦЭМ!$A$39:$A$782,$A149,СВЦЭМ!$B$39:$B$782,Q$119)+'СЕТ СН'!$H$14+СВЦЭМ!$D$10+'СЕТ СН'!$H$6-'СЕТ СН'!$H$26</f>
        <v>2151.1091164999998</v>
      </c>
      <c r="R149" s="36">
        <f>SUMIFS(СВЦЭМ!$D$39:$D$782,СВЦЭМ!$A$39:$A$782,$A149,СВЦЭМ!$B$39:$B$782,R$119)+'СЕТ СН'!$H$14+СВЦЭМ!$D$10+'СЕТ СН'!$H$6-'СЕТ СН'!$H$26</f>
        <v>2150.0120176399996</v>
      </c>
      <c r="S149" s="36">
        <f>SUMIFS(СВЦЭМ!$D$39:$D$782,СВЦЭМ!$A$39:$A$782,$A149,СВЦЭМ!$B$39:$B$782,S$119)+'СЕТ СН'!$H$14+СВЦЭМ!$D$10+'СЕТ СН'!$H$6-'СЕТ СН'!$H$26</f>
        <v>2123.45176507</v>
      </c>
      <c r="T149" s="36">
        <f>SUMIFS(СВЦЭМ!$D$39:$D$782,СВЦЭМ!$A$39:$A$782,$A149,СВЦЭМ!$B$39:$B$782,T$119)+'СЕТ СН'!$H$14+СВЦЭМ!$D$10+'СЕТ СН'!$H$6-'СЕТ СН'!$H$26</f>
        <v>2081.4509161400001</v>
      </c>
      <c r="U149" s="36">
        <f>SUMIFS(СВЦЭМ!$D$39:$D$782,СВЦЭМ!$A$39:$A$782,$A149,СВЦЭМ!$B$39:$B$782,U$119)+'СЕТ СН'!$H$14+СВЦЭМ!$D$10+'СЕТ СН'!$H$6-'СЕТ СН'!$H$26</f>
        <v>2072.02505991</v>
      </c>
      <c r="V149" s="36">
        <f>SUMIFS(СВЦЭМ!$D$39:$D$782,СВЦЭМ!$A$39:$A$782,$A149,СВЦЭМ!$B$39:$B$782,V$119)+'СЕТ СН'!$H$14+СВЦЭМ!$D$10+'СЕТ СН'!$H$6-'СЕТ СН'!$H$26</f>
        <v>2034.9613656399999</v>
      </c>
      <c r="W149" s="36">
        <f>SUMIFS(СВЦЭМ!$D$39:$D$782,СВЦЭМ!$A$39:$A$782,$A149,СВЦЭМ!$B$39:$B$782,W$119)+'СЕТ СН'!$H$14+СВЦЭМ!$D$10+'СЕТ СН'!$H$6-'СЕТ СН'!$H$26</f>
        <v>2029.67168468</v>
      </c>
      <c r="X149" s="36">
        <f>SUMIFS(СВЦЭМ!$D$39:$D$782,СВЦЭМ!$A$39:$A$782,$A149,СВЦЭМ!$B$39:$B$782,X$119)+'СЕТ СН'!$H$14+СВЦЭМ!$D$10+'СЕТ СН'!$H$6-'СЕТ СН'!$H$26</f>
        <v>2060.0914107199997</v>
      </c>
      <c r="Y149" s="36">
        <f>SUMIFS(СВЦЭМ!$D$39:$D$782,СВЦЭМ!$A$39:$A$782,$A149,СВЦЭМ!$B$39:$B$782,Y$119)+'СЕТ СН'!$H$14+СВЦЭМ!$D$10+'СЕТ СН'!$H$6-'СЕТ СН'!$H$26</f>
        <v>2097.8116453000002</v>
      </c>
    </row>
    <row r="150" spans="1:27" ht="15.75" x14ac:dyDescent="0.2">
      <c r="A150" s="35">
        <f t="shared" si="3"/>
        <v>45016</v>
      </c>
      <c r="B150" s="36">
        <f>SUMIFS(СВЦЭМ!$D$39:$D$782,СВЦЭМ!$A$39:$A$782,$A150,СВЦЭМ!$B$39:$B$782,B$119)+'СЕТ СН'!$H$14+СВЦЭМ!$D$10+'СЕТ СН'!$H$6-'СЕТ СН'!$H$26</f>
        <v>2173.04273496</v>
      </c>
      <c r="C150" s="36">
        <f>SUMIFS(СВЦЭМ!$D$39:$D$782,СВЦЭМ!$A$39:$A$782,$A150,СВЦЭМ!$B$39:$B$782,C$119)+'СЕТ СН'!$H$14+СВЦЭМ!$D$10+'СЕТ СН'!$H$6-'СЕТ СН'!$H$26</f>
        <v>2124.7970624700001</v>
      </c>
      <c r="D150" s="36">
        <f>SUMIFS(СВЦЭМ!$D$39:$D$782,СВЦЭМ!$A$39:$A$782,$A150,СВЦЭМ!$B$39:$B$782,D$119)+'СЕТ СН'!$H$14+СВЦЭМ!$D$10+'СЕТ СН'!$H$6-'СЕТ СН'!$H$26</f>
        <v>2236.0049827599996</v>
      </c>
      <c r="E150" s="36">
        <f>SUMIFS(СВЦЭМ!$D$39:$D$782,СВЦЭМ!$A$39:$A$782,$A150,СВЦЭМ!$B$39:$B$782,E$119)+'СЕТ СН'!$H$14+СВЦЭМ!$D$10+'СЕТ СН'!$H$6-'СЕТ СН'!$H$26</f>
        <v>2229.94022266</v>
      </c>
      <c r="F150" s="36">
        <f>SUMIFS(СВЦЭМ!$D$39:$D$782,СВЦЭМ!$A$39:$A$782,$A150,СВЦЭМ!$B$39:$B$782,F$119)+'СЕТ СН'!$H$14+СВЦЭМ!$D$10+'СЕТ СН'!$H$6-'СЕТ СН'!$H$26</f>
        <v>2234.4647756899999</v>
      </c>
      <c r="G150" s="36">
        <f>SUMIFS(СВЦЭМ!$D$39:$D$782,СВЦЭМ!$A$39:$A$782,$A150,СВЦЭМ!$B$39:$B$782,G$119)+'СЕТ СН'!$H$14+СВЦЭМ!$D$10+'СЕТ СН'!$H$6-'СЕТ СН'!$H$26</f>
        <v>2216.2486842899998</v>
      </c>
      <c r="H150" s="36">
        <f>SUMIFS(СВЦЭМ!$D$39:$D$782,СВЦЭМ!$A$39:$A$782,$A150,СВЦЭМ!$B$39:$B$782,H$119)+'СЕТ СН'!$H$14+СВЦЭМ!$D$10+'СЕТ СН'!$H$6-'СЕТ СН'!$H$26</f>
        <v>2204.8764166399997</v>
      </c>
      <c r="I150" s="36">
        <f>SUMIFS(СВЦЭМ!$D$39:$D$782,СВЦЭМ!$A$39:$A$782,$A150,СВЦЭМ!$B$39:$B$782,I$119)+'СЕТ СН'!$H$14+СВЦЭМ!$D$10+'СЕТ СН'!$H$6-'СЕТ СН'!$H$26</f>
        <v>2131.9291427099997</v>
      </c>
      <c r="J150" s="36">
        <f>SUMIFS(СВЦЭМ!$D$39:$D$782,СВЦЭМ!$A$39:$A$782,$A150,СВЦЭМ!$B$39:$B$782,J$119)+'СЕТ СН'!$H$14+СВЦЭМ!$D$10+'СЕТ СН'!$H$6-'СЕТ СН'!$H$26</f>
        <v>2107.2104707099998</v>
      </c>
      <c r="K150" s="36">
        <f>SUMIFS(СВЦЭМ!$D$39:$D$782,СВЦЭМ!$A$39:$A$782,$A150,СВЦЭМ!$B$39:$B$782,K$119)+'СЕТ СН'!$H$14+СВЦЭМ!$D$10+'СЕТ СН'!$H$6-'СЕТ СН'!$H$26</f>
        <v>2073.1110809199999</v>
      </c>
      <c r="L150" s="36">
        <f>SUMIFS(СВЦЭМ!$D$39:$D$782,СВЦЭМ!$A$39:$A$782,$A150,СВЦЭМ!$B$39:$B$782,L$119)+'СЕТ СН'!$H$14+СВЦЭМ!$D$10+'СЕТ СН'!$H$6-'СЕТ СН'!$H$26</f>
        <v>2043.5473434099999</v>
      </c>
      <c r="M150" s="36">
        <f>SUMIFS(СВЦЭМ!$D$39:$D$782,СВЦЭМ!$A$39:$A$782,$A150,СВЦЭМ!$B$39:$B$782,M$119)+'СЕТ СН'!$H$14+СВЦЭМ!$D$10+'СЕТ СН'!$H$6-'СЕТ СН'!$H$26</f>
        <v>2033.28011431</v>
      </c>
      <c r="N150" s="36">
        <f>SUMIFS(СВЦЭМ!$D$39:$D$782,СВЦЭМ!$A$39:$A$782,$A150,СВЦЭМ!$B$39:$B$782,N$119)+'СЕТ СН'!$H$14+СВЦЭМ!$D$10+'СЕТ СН'!$H$6-'СЕТ СН'!$H$26</f>
        <v>2076.3616660500002</v>
      </c>
      <c r="O150" s="36">
        <f>SUMIFS(СВЦЭМ!$D$39:$D$782,СВЦЭМ!$A$39:$A$782,$A150,СВЦЭМ!$B$39:$B$782,O$119)+'СЕТ СН'!$H$14+СВЦЭМ!$D$10+'СЕТ СН'!$H$6-'СЕТ СН'!$H$26</f>
        <v>2104.8772477000002</v>
      </c>
      <c r="P150" s="36">
        <f>SUMIFS(СВЦЭМ!$D$39:$D$782,СВЦЭМ!$A$39:$A$782,$A150,СВЦЭМ!$B$39:$B$782,P$119)+'СЕТ СН'!$H$14+СВЦЭМ!$D$10+'СЕТ СН'!$H$6-'СЕТ СН'!$H$26</f>
        <v>2123.5813219499996</v>
      </c>
      <c r="Q150" s="36">
        <f>SUMIFS(СВЦЭМ!$D$39:$D$782,СВЦЭМ!$A$39:$A$782,$A150,СВЦЭМ!$B$39:$B$782,Q$119)+'СЕТ СН'!$H$14+СВЦЭМ!$D$10+'СЕТ СН'!$H$6-'СЕТ СН'!$H$26</f>
        <v>2117.81438751</v>
      </c>
      <c r="R150" s="36">
        <f>SUMIFS(СВЦЭМ!$D$39:$D$782,СВЦЭМ!$A$39:$A$782,$A150,СВЦЭМ!$B$39:$B$782,R$119)+'СЕТ СН'!$H$14+СВЦЭМ!$D$10+'СЕТ СН'!$H$6-'СЕТ СН'!$H$26</f>
        <v>2106.0460414600002</v>
      </c>
      <c r="S150" s="36">
        <f>SUMIFS(СВЦЭМ!$D$39:$D$782,СВЦЭМ!$A$39:$A$782,$A150,СВЦЭМ!$B$39:$B$782,S$119)+'СЕТ СН'!$H$14+СВЦЭМ!$D$10+'СЕТ СН'!$H$6-'СЕТ СН'!$H$26</f>
        <v>2086.8072897000002</v>
      </c>
      <c r="T150" s="36">
        <f>SUMIFS(СВЦЭМ!$D$39:$D$782,СВЦЭМ!$A$39:$A$782,$A150,СВЦЭМ!$B$39:$B$782,T$119)+'СЕТ СН'!$H$14+СВЦЭМ!$D$10+'СЕТ СН'!$H$6-'СЕТ СН'!$H$26</f>
        <v>2054.4774720799996</v>
      </c>
      <c r="U150" s="36">
        <f>SUMIFS(СВЦЭМ!$D$39:$D$782,СВЦЭМ!$A$39:$A$782,$A150,СВЦЭМ!$B$39:$B$782,U$119)+'СЕТ СН'!$H$14+СВЦЭМ!$D$10+'СЕТ СН'!$H$6-'СЕТ СН'!$H$26</f>
        <v>2036.6758415899999</v>
      </c>
      <c r="V150" s="36">
        <f>SUMIFS(СВЦЭМ!$D$39:$D$782,СВЦЭМ!$A$39:$A$782,$A150,СВЦЭМ!$B$39:$B$782,V$119)+'СЕТ СН'!$H$14+СВЦЭМ!$D$10+'СЕТ СН'!$H$6-'СЕТ СН'!$H$26</f>
        <v>2000.7273940600001</v>
      </c>
      <c r="W150" s="36">
        <f>SUMIFS(СВЦЭМ!$D$39:$D$782,СВЦЭМ!$A$39:$A$782,$A150,СВЦЭМ!$B$39:$B$782,W$119)+'СЕТ СН'!$H$14+СВЦЭМ!$D$10+'СЕТ СН'!$H$6-'СЕТ СН'!$H$26</f>
        <v>1996.32315924</v>
      </c>
      <c r="X150" s="36">
        <f>SUMIFS(СВЦЭМ!$D$39:$D$782,СВЦЭМ!$A$39:$A$782,$A150,СВЦЭМ!$B$39:$B$782,X$119)+'СЕТ СН'!$H$14+СВЦЭМ!$D$10+'СЕТ СН'!$H$6-'СЕТ СН'!$H$26</f>
        <v>2037.20527496</v>
      </c>
      <c r="Y150" s="36">
        <f>SUMIFS(СВЦЭМ!$D$39:$D$782,СВЦЭМ!$A$39:$A$782,$A150,СВЦЭМ!$B$39:$B$782,Y$119)+'СЕТ СН'!$H$14+СВЦЭМ!$D$10+'СЕТ СН'!$H$6-'СЕТ СН'!$H$26</f>
        <v>2023.35987793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01.03.2023</v>
      </c>
      <c r="B156" s="36">
        <f>SUMIFS(СВЦЭМ!$D$39:$D$782,СВЦЭМ!$A$39:$A$782,$A156,СВЦЭМ!$B$39:$B$782,B$155)+'СЕТ СН'!$I$14+СВЦЭМ!$D$10+'СЕТ СН'!$I$6-'СЕТ СН'!$I$26</f>
        <v>2917.2477190500003</v>
      </c>
      <c r="C156" s="36">
        <f>SUMIFS(СВЦЭМ!$D$39:$D$782,СВЦЭМ!$A$39:$A$782,$A156,СВЦЭМ!$B$39:$B$782,C$155)+'СЕТ СН'!$I$14+СВЦЭМ!$D$10+'СЕТ СН'!$I$6-'СЕТ СН'!$I$26</f>
        <v>2963.1339749899998</v>
      </c>
      <c r="D156" s="36">
        <f>SUMIFS(СВЦЭМ!$D$39:$D$782,СВЦЭМ!$A$39:$A$782,$A156,СВЦЭМ!$B$39:$B$782,D$155)+'СЕТ СН'!$I$14+СВЦЭМ!$D$10+'СЕТ СН'!$I$6-'СЕТ СН'!$I$26</f>
        <v>2983.3329873299999</v>
      </c>
      <c r="E156" s="36">
        <f>SUMIFS(СВЦЭМ!$D$39:$D$782,СВЦЭМ!$A$39:$A$782,$A156,СВЦЭМ!$B$39:$B$782,E$155)+'СЕТ СН'!$I$14+СВЦЭМ!$D$10+'СЕТ СН'!$I$6-'СЕТ СН'!$I$26</f>
        <v>2995.3909682600001</v>
      </c>
      <c r="F156" s="36">
        <f>SUMIFS(СВЦЭМ!$D$39:$D$782,СВЦЭМ!$A$39:$A$782,$A156,СВЦЭМ!$B$39:$B$782,F$155)+'СЕТ СН'!$I$14+СВЦЭМ!$D$10+'СЕТ СН'!$I$6-'СЕТ СН'!$I$26</f>
        <v>2995.5760424700002</v>
      </c>
      <c r="G156" s="36">
        <f>SUMIFS(СВЦЭМ!$D$39:$D$782,СВЦЭМ!$A$39:$A$782,$A156,СВЦЭМ!$B$39:$B$782,G$155)+'СЕТ СН'!$I$14+СВЦЭМ!$D$10+'СЕТ СН'!$I$6-'СЕТ СН'!$I$26</f>
        <v>2966.6009595800001</v>
      </c>
      <c r="H156" s="36">
        <f>SUMIFS(СВЦЭМ!$D$39:$D$782,СВЦЭМ!$A$39:$A$782,$A156,СВЦЭМ!$B$39:$B$782,H$155)+'СЕТ СН'!$I$14+СВЦЭМ!$D$10+'СЕТ СН'!$I$6-'СЕТ СН'!$I$26</f>
        <v>2937.8782071099999</v>
      </c>
      <c r="I156" s="36">
        <f>SUMIFS(СВЦЭМ!$D$39:$D$782,СВЦЭМ!$A$39:$A$782,$A156,СВЦЭМ!$B$39:$B$782,I$155)+'СЕТ СН'!$I$14+СВЦЭМ!$D$10+'СЕТ СН'!$I$6-'СЕТ СН'!$I$26</f>
        <v>2880.4171606</v>
      </c>
      <c r="J156" s="36">
        <f>SUMIFS(СВЦЭМ!$D$39:$D$782,СВЦЭМ!$A$39:$A$782,$A156,СВЦЭМ!$B$39:$B$782,J$155)+'СЕТ СН'!$I$14+СВЦЭМ!$D$10+'СЕТ СН'!$I$6-'СЕТ СН'!$I$26</f>
        <v>2868.3021619700003</v>
      </c>
      <c r="K156" s="36">
        <f>SUMIFS(СВЦЭМ!$D$39:$D$782,СВЦЭМ!$A$39:$A$782,$A156,СВЦЭМ!$B$39:$B$782,K$155)+'СЕТ СН'!$I$14+СВЦЭМ!$D$10+'СЕТ СН'!$I$6-'СЕТ СН'!$I$26</f>
        <v>2793.2957189799999</v>
      </c>
      <c r="L156" s="36">
        <f>SUMIFS(СВЦЭМ!$D$39:$D$782,СВЦЭМ!$A$39:$A$782,$A156,СВЦЭМ!$B$39:$B$782,L$155)+'СЕТ СН'!$I$14+СВЦЭМ!$D$10+'СЕТ СН'!$I$6-'СЕТ СН'!$I$26</f>
        <v>2815.2678416500003</v>
      </c>
      <c r="M156" s="36">
        <f>SUMIFS(СВЦЭМ!$D$39:$D$782,СВЦЭМ!$A$39:$A$782,$A156,СВЦЭМ!$B$39:$B$782,M$155)+'СЕТ СН'!$I$14+СВЦЭМ!$D$10+'СЕТ СН'!$I$6-'СЕТ СН'!$I$26</f>
        <v>2830.9269236099999</v>
      </c>
      <c r="N156" s="36">
        <f>SUMIFS(СВЦЭМ!$D$39:$D$782,СВЦЭМ!$A$39:$A$782,$A156,СВЦЭМ!$B$39:$B$782,N$155)+'СЕТ СН'!$I$14+СВЦЭМ!$D$10+'СЕТ СН'!$I$6-'СЕТ СН'!$I$26</f>
        <v>2861.6702894099999</v>
      </c>
      <c r="O156" s="36">
        <f>SUMIFS(СВЦЭМ!$D$39:$D$782,СВЦЭМ!$A$39:$A$782,$A156,СВЦЭМ!$B$39:$B$782,O$155)+'СЕТ СН'!$I$14+СВЦЭМ!$D$10+'СЕТ СН'!$I$6-'СЕТ СН'!$I$26</f>
        <v>2873.5729228099999</v>
      </c>
      <c r="P156" s="36">
        <f>SUMIFS(СВЦЭМ!$D$39:$D$782,СВЦЭМ!$A$39:$A$782,$A156,СВЦЭМ!$B$39:$B$782,P$155)+'СЕТ СН'!$I$14+СВЦЭМ!$D$10+'СЕТ СН'!$I$6-'СЕТ СН'!$I$26</f>
        <v>2885.4959738299999</v>
      </c>
      <c r="Q156" s="36">
        <f>SUMIFS(СВЦЭМ!$D$39:$D$782,СВЦЭМ!$A$39:$A$782,$A156,СВЦЭМ!$B$39:$B$782,Q$155)+'СЕТ СН'!$I$14+СВЦЭМ!$D$10+'СЕТ СН'!$I$6-'СЕТ СН'!$I$26</f>
        <v>2861.7151522100003</v>
      </c>
      <c r="R156" s="36">
        <f>SUMIFS(СВЦЭМ!$D$39:$D$782,СВЦЭМ!$A$39:$A$782,$A156,СВЦЭМ!$B$39:$B$782,R$155)+'СЕТ СН'!$I$14+СВЦЭМ!$D$10+'СЕТ СН'!$I$6-'СЕТ СН'!$I$26</f>
        <v>2865.2366431299997</v>
      </c>
      <c r="S156" s="36">
        <f>SUMIFS(СВЦЭМ!$D$39:$D$782,СВЦЭМ!$A$39:$A$782,$A156,СВЦЭМ!$B$39:$B$782,S$155)+'СЕТ СН'!$I$14+СВЦЭМ!$D$10+'СЕТ СН'!$I$6-'СЕТ СН'!$I$26</f>
        <v>2835.7960441</v>
      </c>
      <c r="T156" s="36">
        <f>SUMIFS(СВЦЭМ!$D$39:$D$782,СВЦЭМ!$A$39:$A$782,$A156,СВЦЭМ!$B$39:$B$782,T$155)+'СЕТ СН'!$I$14+СВЦЭМ!$D$10+'СЕТ СН'!$I$6-'СЕТ СН'!$I$26</f>
        <v>2830.6337496699998</v>
      </c>
      <c r="U156" s="36">
        <f>SUMIFS(СВЦЭМ!$D$39:$D$782,СВЦЭМ!$A$39:$A$782,$A156,СВЦЭМ!$B$39:$B$782,U$155)+'СЕТ СН'!$I$14+СВЦЭМ!$D$10+'СЕТ СН'!$I$6-'СЕТ СН'!$I$26</f>
        <v>2844.1072992099998</v>
      </c>
      <c r="V156" s="36">
        <f>SUMIFS(СВЦЭМ!$D$39:$D$782,СВЦЭМ!$A$39:$A$782,$A156,СВЦЭМ!$B$39:$B$782,V$155)+'СЕТ СН'!$I$14+СВЦЭМ!$D$10+'СЕТ СН'!$I$6-'СЕТ СН'!$I$26</f>
        <v>2846.4982688299997</v>
      </c>
      <c r="W156" s="36">
        <f>SUMIFS(СВЦЭМ!$D$39:$D$782,СВЦЭМ!$A$39:$A$782,$A156,СВЦЭМ!$B$39:$B$782,W$155)+'СЕТ СН'!$I$14+СВЦЭМ!$D$10+'СЕТ СН'!$I$6-'СЕТ СН'!$I$26</f>
        <v>2866.3559361500002</v>
      </c>
      <c r="X156" s="36">
        <f>SUMIFS(СВЦЭМ!$D$39:$D$782,СВЦЭМ!$A$39:$A$782,$A156,СВЦЭМ!$B$39:$B$782,X$155)+'СЕТ СН'!$I$14+СВЦЭМ!$D$10+'СЕТ СН'!$I$6-'СЕТ СН'!$I$26</f>
        <v>2880.7057701799999</v>
      </c>
      <c r="Y156" s="36">
        <f>SUMIFS(СВЦЭМ!$D$39:$D$782,СВЦЭМ!$A$39:$A$782,$A156,СВЦЭМ!$B$39:$B$782,Y$155)+'СЕТ СН'!$I$14+СВЦЭМ!$D$10+'СЕТ СН'!$I$6-'СЕТ СН'!$I$26</f>
        <v>2919.02404118</v>
      </c>
      <c r="AA156" s="45"/>
    </row>
    <row r="157" spans="1:27" ht="15.75" x14ac:dyDescent="0.2">
      <c r="A157" s="35">
        <f>A156+1</f>
        <v>44987</v>
      </c>
      <c r="B157" s="36">
        <f>SUMIFS(СВЦЭМ!$D$39:$D$782,СВЦЭМ!$A$39:$A$782,$A157,СВЦЭМ!$B$39:$B$782,B$155)+'СЕТ СН'!$I$14+СВЦЭМ!$D$10+'СЕТ СН'!$I$6-'СЕТ СН'!$I$26</f>
        <v>2889.08102637</v>
      </c>
      <c r="C157" s="36">
        <f>SUMIFS(СВЦЭМ!$D$39:$D$782,СВЦЭМ!$A$39:$A$782,$A157,СВЦЭМ!$B$39:$B$782,C$155)+'СЕТ СН'!$I$14+СВЦЭМ!$D$10+'СЕТ СН'!$I$6-'СЕТ СН'!$I$26</f>
        <v>2869.0450755900001</v>
      </c>
      <c r="D157" s="36">
        <f>SUMIFS(СВЦЭМ!$D$39:$D$782,СВЦЭМ!$A$39:$A$782,$A157,СВЦЭМ!$B$39:$B$782,D$155)+'СЕТ СН'!$I$14+СВЦЭМ!$D$10+'СЕТ СН'!$I$6-'СЕТ СН'!$I$26</f>
        <v>2890.2401623200003</v>
      </c>
      <c r="E157" s="36">
        <f>SUMIFS(СВЦЭМ!$D$39:$D$782,СВЦЭМ!$A$39:$A$782,$A157,СВЦЭМ!$B$39:$B$782,E$155)+'СЕТ СН'!$I$14+СВЦЭМ!$D$10+'СЕТ СН'!$I$6-'СЕТ СН'!$I$26</f>
        <v>2902.4053671500001</v>
      </c>
      <c r="F157" s="36">
        <f>SUMIFS(СВЦЭМ!$D$39:$D$782,СВЦЭМ!$A$39:$A$782,$A157,СВЦЭМ!$B$39:$B$782,F$155)+'СЕТ СН'!$I$14+СВЦЭМ!$D$10+'СЕТ СН'!$I$6-'СЕТ СН'!$I$26</f>
        <v>2904.3961371200003</v>
      </c>
      <c r="G157" s="36">
        <f>SUMIFS(СВЦЭМ!$D$39:$D$782,СВЦЭМ!$A$39:$A$782,$A157,СВЦЭМ!$B$39:$B$782,G$155)+'СЕТ СН'!$I$14+СВЦЭМ!$D$10+'СЕТ СН'!$I$6-'СЕТ СН'!$I$26</f>
        <v>2877.3216481600002</v>
      </c>
      <c r="H157" s="36">
        <f>SUMIFS(СВЦЭМ!$D$39:$D$782,СВЦЭМ!$A$39:$A$782,$A157,СВЦЭМ!$B$39:$B$782,H$155)+'СЕТ СН'!$I$14+СВЦЭМ!$D$10+'СЕТ СН'!$I$6-'СЕТ СН'!$I$26</f>
        <v>2774.1057989299998</v>
      </c>
      <c r="I157" s="36">
        <f>SUMIFS(СВЦЭМ!$D$39:$D$782,СВЦЭМ!$A$39:$A$782,$A157,СВЦЭМ!$B$39:$B$782,I$155)+'СЕТ СН'!$I$14+СВЦЭМ!$D$10+'СЕТ СН'!$I$6-'СЕТ СН'!$I$26</f>
        <v>2730.32554906</v>
      </c>
      <c r="J157" s="36">
        <f>SUMIFS(СВЦЭМ!$D$39:$D$782,СВЦЭМ!$A$39:$A$782,$A157,СВЦЭМ!$B$39:$B$782,J$155)+'СЕТ СН'!$I$14+СВЦЭМ!$D$10+'СЕТ СН'!$I$6-'СЕТ СН'!$I$26</f>
        <v>2707.8859991700001</v>
      </c>
      <c r="K157" s="36">
        <f>SUMIFS(СВЦЭМ!$D$39:$D$782,СВЦЭМ!$A$39:$A$782,$A157,СВЦЭМ!$B$39:$B$782,K$155)+'СЕТ СН'!$I$14+СВЦЭМ!$D$10+'СЕТ СН'!$I$6-'СЕТ СН'!$I$26</f>
        <v>2725.6894958100002</v>
      </c>
      <c r="L157" s="36">
        <f>SUMIFS(СВЦЭМ!$D$39:$D$782,СВЦЭМ!$A$39:$A$782,$A157,СВЦЭМ!$B$39:$B$782,L$155)+'СЕТ СН'!$I$14+СВЦЭМ!$D$10+'СЕТ СН'!$I$6-'СЕТ СН'!$I$26</f>
        <v>2723.9458335099998</v>
      </c>
      <c r="M157" s="36">
        <f>SUMIFS(СВЦЭМ!$D$39:$D$782,СВЦЭМ!$A$39:$A$782,$A157,СВЦЭМ!$B$39:$B$782,M$155)+'СЕТ СН'!$I$14+СВЦЭМ!$D$10+'СЕТ СН'!$I$6-'СЕТ СН'!$I$26</f>
        <v>2726.5036550599998</v>
      </c>
      <c r="N157" s="36">
        <f>SUMIFS(СВЦЭМ!$D$39:$D$782,СВЦЭМ!$A$39:$A$782,$A157,СВЦЭМ!$B$39:$B$782,N$155)+'СЕТ СН'!$I$14+СВЦЭМ!$D$10+'СЕТ СН'!$I$6-'СЕТ СН'!$I$26</f>
        <v>2750.8037933699998</v>
      </c>
      <c r="O157" s="36">
        <f>SUMIFS(СВЦЭМ!$D$39:$D$782,СВЦЭМ!$A$39:$A$782,$A157,СВЦЭМ!$B$39:$B$782,O$155)+'СЕТ СН'!$I$14+СВЦЭМ!$D$10+'СЕТ СН'!$I$6-'СЕТ СН'!$I$26</f>
        <v>2792.67895408</v>
      </c>
      <c r="P157" s="36">
        <f>SUMIFS(СВЦЭМ!$D$39:$D$782,СВЦЭМ!$A$39:$A$782,$A157,СВЦЭМ!$B$39:$B$782,P$155)+'СЕТ СН'!$I$14+СВЦЭМ!$D$10+'СЕТ СН'!$I$6-'СЕТ СН'!$I$26</f>
        <v>2807.4379318299998</v>
      </c>
      <c r="Q157" s="36">
        <f>SUMIFS(СВЦЭМ!$D$39:$D$782,СВЦЭМ!$A$39:$A$782,$A157,СВЦЭМ!$B$39:$B$782,Q$155)+'СЕТ СН'!$I$14+СВЦЭМ!$D$10+'СЕТ СН'!$I$6-'СЕТ СН'!$I$26</f>
        <v>2812.1095324099997</v>
      </c>
      <c r="R157" s="36">
        <f>SUMIFS(СВЦЭМ!$D$39:$D$782,СВЦЭМ!$A$39:$A$782,$A157,СВЦЭМ!$B$39:$B$782,R$155)+'СЕТ СН'!$I$14+СВЦЭМ!$D$10+'СЕТ СН'!$I$6-'СЕТ СН'!$I$26</f>
        <v>2818.03712537</v>
      </c>
      <c r="S157" s="36">
        <f>SUMIFS(СВЦЭМ!$D$39:$D$782,СВЦЭМ!$A$39:$A$782,$A157,СВЦЭМ!$B$39:$B$782,S$155)+'СЕТ СН'!$I$14+СВЦЭМ!$D$10+'СЕТ СН'!$I$6-'СЕТ СН'!$I$26</f>
        <v>2811.2981763799999</v>
      </c>
      <c r="T157" s="36">
        <f>SUMIFS(СВЦЭМ!$D$39:$D$782,СВЦЭМ!$A$39:$A$782,$A157,СВЦЭМ!$B$39:$B$782,T$155)+'СЕТ СН'!$I$14+СВЦЭМ!$D$10+'СЕТ СН'!$I$6-'СЕТ СН'!$I$26</f>
        <v>2768.1983928700001</v>
      </c>
      <c r="U157" s="36">
        <f>SUMIFS(СВЦЭМ!$D$39:$D$782,СВЦЭМ!$A$39:$A$782,$A157,СВЦЭМ!$B$39:$B$782,U$155)+'СЕТ СН'!$I$14+СВЦЭМ!$D$10+'СЕТ СН'!$I$6-'СЕТ СН'!$I$26</f>
        <v>2707.3166689</v>
      </c>
      <c r="V157" s="36">
        <f>SUMIFS(СВЦЭМ!$D$39:$D$782,СВЦЭМ!$A$39:$A$782,$A157,СВЦЭМ!$B$39:$B$782,V$155)+'СЕТ СН'!$I$14+СВЦЭМ!$D$10+'СЕТ СН'!$I$6-'СЕТ СН'!$I$26</f>
        <v>2701.2163919100003</v>
      </c>
      <c r="W157" s="36">
        <f>SUMIFS(СВЦЭМ!$D$39:$D$782,СВЦЭМ!$A$39:$A$782,$A157,СВЦЭМ!$B$39:$B$782,W$155)+'СЕТ СН'!$I$14+СВЦЭМ!$D$10+'СЕТ СН'!$I$6-'СЕТ СН'!$I$26</f>
        <v>2710.4830226200002</v>
      </c>
      <c r="X157" s="36">
        <f>SUMIFS(СВЦЭМ!$D$39:$D$782,СВЦЭМ!$A$39:$A$782,$A157,СВЦЭМ!$B$39:$B$782,X$155)+'СЕТ СН'!$I$14+СВЦЭМ!$D$10+'СЕТ СН'!$I$6-'СЕТ СН'!$I$26</f>
        <v>2733.4947493099999</v>
      </c>
      <c r="Y157" s="36">
        <f>SUMIFS(СВЦЭМ!$D$39:$D$782,СВЦЭМ!$A$39:$A$782,$A157,СВЦЭМ!$B$39:$B$782,Y$155)+'СЕТ СН'!$I$14+СВЦЭМ!$D$10+'СЕТ СН'!$I$6-'СЕТ СН'!$I$26</f>
        <v>2777.2258429000003</v>
      </c>
    </row>
    <row r="158" spans="1:27" ht="15.75" x14ac:dyDescent="0.2">
      <c r="A158" s="35">
        <f t="shared" ref="A158:A186" si="4">A157+1</f>
        <v>44988</v>
      </c>
      <c r="B158" s="36">
        <f>SUMIFS(СВЦЭМ!$D$39:$D$782,СВЦЭМ!$A$39:$A$782,$A158,СВЦЭМ!$B$39:$B$782,B$155)+'СЕТ СН'!$I$14+СВЦЭМ!$D$10+'СЕТ СН'!$I$6-'СЕТ СН'!$I$26</f>
        <v>2800.15219553</v>
      </c>
      <c r="C158" s="36">
        <f>SUMIFS(СВЦЭМ!$D$39:$D$782,СВЦЭМ!$A$39:$A$782,$A158,СВЦЭМ!$B$39:$B$782,C$155)+'СЕТ СН'!$I$14+СВЦЭМ!$D$10+'СЕТ СН'!$I$6-'СЕТ СН'!$I$26</f>
        <v>2809.8304093100001</v>
      </c>
      <c r="D158" s="36">
        <f>SUMIFS(СВЦЭМ!$D$39:$D$782,СВЦЭМ!$A$39:$A$782,$A158,СВЦЭМ!$B$39:$B$782,D$155)+'СЕТ СН'!$I$14+СВЦЭМ!$D$10+'СЕТ СН'!$I$6-'СЕТ СН'!$I$26</f>
        <v>2831.2291758399997</v>
      </c>
      <c r="E158" s="36">
        <f>SUMIFS(СВЦЭМ!$D$39:$D$782,СВЦЭМ!$A$39:$A$782,$A158,СВЦЭМ!$B$39:$B$782,E$155)+'СЕТ СН'!$I$14+СВЦЭМ!$D$10+'СЕТ СН'!$I$6-'СЕТ СН'!$I$26</f>
        <v>2837.3581034399999</v>
      </c>
      <c r="F158" s="36">
        <f>SUMIFS(СВЦЭМ!$D$39:$D$782,СВЦЭМ!$A$39:$A$782,$A158,СВЦЭМ!$B$39:$B$782,F$155)+'СЕТ СН'!$I$14+СВЦЭМ!$D$10+'СЕТ СН'!$I$6-'СЕТ СН'!$I$26</f>
        <v>2823.7730172199999</v>
      </c>
      <c r="G158" s="36">
        <f>SUMIFS(СВЦЭМ!$D$39:$D$782,СВЦЭМ!$A$39:$A$782,$A158,СВЦЭМ!$B$39:$B$782,G$155)+'СЕТ СН'!$I$14+СВЦЭМ!$D$10+'СЕТ СН'!$I$6-'СЕТ СН'!$I$26</f>
        <v>2813.0656835300001</v>
      </c>
      <c r="H158" s="36">
        <f>SUMIFS(СВЦЭМ!$D$39:$D$782,СВЦЭМ!$A$39:$A$782,$A158,СВЦЭМ!$B$39:$B$782,H$155)+'СЕТ СН'!$I$14+СВЦЭМ!$D$10+'СЕТ СН'!$I$6-'СЕТ СН'!$I$26</f>
        <v>2803.0419431800001</v>
      </c>
      <c r="I158" s="36">
        <f>SUMIFS(СВЦЭМ!$D$39:$D$782,СВЦЭМ!$A$39:$A$782,$A158,СВЦЭМ!$B$39:$B$782,I$155)+'СЕТ СН'!$I$14+СВЦЭМ!$D$10+'СЕТ СН'!$I$6-'СЕТ СН'!$I$26</f>
        <v>2722.1247422300003</v>
      </c>
      <c r="J158" s="36">
        <f>SUMIFS(СВЦЭМ!$D$39:$D$782,СВЦЭМ!$A$39:$A$782,$A158,СВЦЭМ!$B$39:$B$782,J$155)+'СЕТ СН'!$I$14+СВЦЭМ!$D$10+'СЕТ СН'!$I$6-'СЕТ СН'!$I$26</f>
        <v>2731.80804919</v>
      </c>
      <c r="K158" s="36">
        <f>SUMIFS(СВЦЭМ!$D$39:$D$782,СВЦЭМ!$A$39:$A$782,$A158,СВЦЭМ!$B$39:$B$782,K$155)+'СЕТ СН'!$I$14+СВЦЭМ!$D$10+'СЕТ СН'!$I$6-'СЕТ СН'!$I$26</f>
        <v>2713.8284368599998</v>
      </c>
      <c r="L158" s="36">
        <f>SUMIFS(СВЦЭМ!$D$39:$D$782,СВЦЭМ!$A$39:$A$782,$A158,СВЦЭМ!$B$39:$B$782,L$155)+'СЕТ СН'!$I$14+СВЦЭМ!$D$10+'СЕТ СН'!$I$6-'СЕТ СН'!$I$26</f>
        <v>2695.2152400699997</v>
      </c>
      <c r="M158" s="36">
        <f>SUMIFS(СВЦЭМ!$D$39:$D$782,СВЦЭМ!$A$39:$A$782,$A158,СВЦЭМ!$B$39:$B$782,M$155)+'СЕТ СН'!$I$14+СВЦЭМ!$D$10+'СЕТ СН'!$I$6-'СЕТ СН'!$I$26</f>
        <v>2702.0526025600002</v>
      </c>
      <c r="N158" s="36">
        <f>SUMIFS(СВЦЭМ!$D$39:$D$782,СВЦЭМ!$A$39:$A$782,$A158,СВЦЭМ!$B$39:$B$782,N$155)+'СЕТ СН'!$I$14+СВЦЭМ!$D$10+'СЕТ СН'!$I$6-'СЕТ СН'!$I$26</f>
        <v>2725.4454614400001</v>
      </c>
      <c r="O158" s="36">
        <f>SUMIFS(СВЦЭМ!$D$39:$D$782,СВЦЭМ!$A$39:$A$782,$A158,СВЦЭМ!$B$39:$B$782,O$155)+'СЕТ СН'!$I$14+СВЦЭМ!$D$10+'СЕТ СН'!$I$6-'СЕТ СН'!$I$26</f>
        <v>2795.5762144700002</v>
      </c>
      <c r="P158" s="36">
        <f>SUMIFS(СВЦЭМ!$D$39:$D$782,СВЦЭМ!$A$39:$A$782,$A158,СВЦЭМ!$B$39:$B$782,P$155)+'СЕТ СН'!$I$14+СВЦЭМ!$D$10+'СЕТ СН'!$I$6-'СЕТ СН'!$I$26</f>
        <v>2807.4588149800002</v>
      </c>
      <c r="Q158" s="36">
        <f>SUMIFS(СВЦЭМ!$D$39:$D$782,СВЦЭМ!$A$39:$A$782,$A158,СВЦЭМ!$B$39:$B$782,Q$155)+'СЕТ СН'!$I$14+СВЦЭМ!$D$10+'СЕТ СН'!$I$6-'СЕТ СН'!$I$26</f>
        <v>2761.0122291299999</v>
      </c>
      <c r="R158" s="36">
        <f>SUMIFS(СВЦЭМ!$D$39:$D$782,СВЦЭМ!$A$39:$A$782,$A158,СВЦЭМ!$B$39:$B$782,R$155)+'СЕТ СН'!$I$14+СВЦЭМ!$D$10+'СЕТ СН'!$I$6-'СЕТ СН'!$I$26</f>
        <v>2821.1617352200001</v>
      </c>
      <c r="S158" s="36">
        <f>SUMIFS(СВЦЭМ!$D$39:$D$782,СВЦЭМ!$A$39:$A$782,$A158,СВЦЭМ!$B$39:$B$782,S$155)+'СЕТ СН'!$I$14+СВЦЭМ!$D$10+'СЕТ СН'!$I$6-'СЕТ СН'!$I$26</f>
        <v>2761.4301755799997</v>
      </c>
      <c r="T158" s="36">
        <f>SUMIFS(СВЦЭМ!$D$39:$D$782,СВЦЭМ!$A$39:$A$782,$A158,СВЦЭМ!$B$39:$B$782,T$155)+'СЕТ СН'!$I$14+СВЦЭМ!$D$10+'СЕТ СН'!$I$6-'СЕТ СН'!$I$26</f>
        <v>2728.43830467</v>
      </c>
      <c r="U158" s="36">
        <f>SUMIFS(СВЦЭМ!$D$39:$D$782,СВЦЭМ!$A$39:$A$782,$A158,СВЦЭМ!$B$39:$B$782,U$155)+'СЕТ СН'!$I$14+СВЦЭМ!$D$10+'СЕТ СН'!$I$6-'СЕТ СН'!$I$26</f>
        <v>2689.9537997899997</v>
      </c>
      <c r="V158" s="36">
        <f>SUMIFS(СВЦЭМ!$D$39:$D$782,СВЦЭМ!$A$39:$A$782,$A158,СВЦЭМ!$B$39:$B$782,V$155)+'СЕТ СН'!$I$14+СВЦЭМ!$D$10+'СЕТ СН'!$I$6-'СЕТ СН'!$I$26</f>
        <v>2697.0404168800001</v>
      </c>
      <c r="W158" s="36">
        <f>SUMIFS(СВЦЭМ!$D$39:$D$782,СВЦЭМ!$A$39:$A$782,$A158,СВЦЭМ!$B$39:$B$782,W$155)+'СЕТ СН'!$I$14+СВЦЭМ!$D$10+'СЕТ СН'!$I$6-'СЕТ СН'!$I$26</f>
        <v>2693.5984628199999</v>
      </c>
      <c r="X158" s="36">
        <f>SUMIFS(СВЦЭМ!$D$39:$D$782,СВЦЭМ!$A$39:$A$782,$A158,СВЦЭМ!$B$39:$B$782,X$155)+'СЕТ СН'!$I$14+СВЦЭМ!$D$10+'СЕТ СН'!$I$6-'СЕТ СН'!$I$26</f>
        <v>2721.8792142000002</v>
      </c>
      <c r="Y158" s="36">
        <f>SUMIFS(СВЦЭМ!$D$39:$D$782,СВЦЭМ!$A$39:$A$782,$A158,СВЦЭМ!$B$39:$B$782,Y$155)+'СЕТ СН'!$I$14+СВЦЭМ!$D$10+'СЕТ СН'!$I$6-'СЕТ СН'!$I$26</f>
        <v>2793.85087441</v>
      </c>
    </row>
    <row r="159" spans="1:27" ht="15.75" x14ac:dyDescent="0.2">
      <c r="A159" s="35">
        <f t="shared" si="4"/>
        <v>44989</v>
      </c>
      <c r="B159" s="36">
        <f>SUMIFS(СВЦЭМ!$D$39:$D$782,СВЦЭМ!$A$39:$A$782,$A159,СВЦЭМ!$B$39:$B$782,B$155)+'СЕТ СН'!$I$14+СВЦЭМ!$D$10+'СЕТ СН'!$I$6-'СЕТ СН'!$I$26</f>
        <v>2735.4224142499997</v>
      </c>
      <c r="C159" s="36">
        <f>SUMIFS(СВЦЭМ!$D$39:$D$782,СВЦЭМ!$A$39:$A$782,$A159,СВЦЭМ!$B$39:$B$782,C$155)+'СЕТ СН'!$I$14+СВЦЭМ!$D$10+'СЕТ СН'!$I$6-'СЕТ СН'!$I$26</f>
        <v>2768.4530293299999</v>
      </c>
      <c r="D159" s="36">
        <f>SUMIFS(СВЦЭМ!$D$39:$D$782,СВЦЭМ!$A$39:$A$782,$A159,СВЦЭМ!$B$39:$B$782,D$155)+'СЕТ СН'!$I$14+СВЦЭМ!$D$10+'СЕТ СН'!$I$6-'СЕТ СН'!$I$26</f>
        <v>2779.8277372000002</v>
      </c>
      <c r="E159" s="36">
        <f>SUMIFS(СВЦЭМ!$D$39:$D$782,СВЦЭМ!$A$39:$A$782,$A159,СВЦЭМ!$B$39:$B$782,E$155)+'СЕТ СН'!$I$14+СВЦЭМ!$D$10+'СЕТ СН'!$I$6-'СЕТ СН'!$I$26</f>
        <v>2779.1348333799997</v>
      </c>
      <c r="F159" s="36">
        <f>SUMIFS(СВЦЭМ!$D$39:$D$782,СВЦЭМ!$A$39:$A$782,$A159,СВЦЭМ!$B$39:$B$782,F$155)+'СЕТ СН'!$I$14+СВЦЭМ!$D$10+'СЕТ СН'!$I$6-'СЕТ СН'!$I$26</f>
        <v>2763.57189535</v>
      </c>
      <c r="G159" s="36">
        <f>SUMIFS(СВЦЭМ!$D$39:$D$782,СВЦЭМ!$A$39:$A$782,$A159,СВЦЭМ!$B$39:$B$782,G$155)+'СЕТ СН'!$I$14+СВЦЭМ!$D$10+'СЕТ СН'!$I$6-'СЕТ СН'!$I$26</f>
        <v>2742.6659294399997</v>
      </c>
      <c r="H159" s="36">
        <f>SUMIFS(СВЦЭМ!$D$39:$D$782,СВЦЭМ!$A$39:$A$782,$A159,СВЦЭМ!$B$39:$B$782,H$155)+'СЕТ СН'!$I$14+СВЦЭМ!$D$10+'СЕТ СН'!$I$6-'СЕТ СН'!$I$26</f>
        <v>2692.4064417</v>
      </c>
      <c r="I159" s="36">
        <f>SUMIFS(СВЦЭМ!$D$39:$D$782,СВЦЭМ!$A$39:$A$782,$A159,СВЦЭМ!$B$39:$B$782,I$155)+'СЕТ СН'!$I$14+СВЦЭМ!$D$10+'СЕТ СН'!$I$6-'СЕТ СН'!$I$26</f>
        <v>2640.32418719</v>
      </c>
      <c r="J159" s="36">
        <f>SUMIFS(СВЦЭМ!$D$39:$D$782,СВЦЭМ!$A$39:$A$782,$A159,СВЦЭМ!$B$39:$B$782,J$155)+'СЕТ СН'!$I$14+СВЦЭМ!$D$10+'СЕТ СН'!$I$6-'СЕТ СН'!$I$26</f>
        <v>2623.59824617</v>
      </c>
      <c r="K159" s="36">
        <f>SUMIFS(СВЦЭМ!$D$39:$D$782,СВЦЭМ!$A$39:$A$782,$A159,СВЦЭМ!$B$39:$B$782,K$155)+'СЕТ СН'!$I$14+СВЦЭМ!$D$10+'СЕТ СН'!$I$6-'СЕТ СН'!$I$26</f>
        <v>2613.35326652</v>
      </c>
      <c r="L159" s="36">
        <f>SUMIFS(СВЦЭМ!$D$39:$D$782,СВЦЭМ!$A$39:$A$782,$A159,СВЦЭМ!$B$39:$B$782,L$155)+'СЕТ СН'!$I$14+СВЦЭМ!$D$10+'СЕТ СН'!$I$6-'СЕТ СН'!$I$26</f>
        <v>2622.2139740800003</v>
      </c>
      <c r="M159" s="36">
        <f>SUMIFS(СВЦЭМ!$D$39:$D$782,СВЦЭМ!$A$39:$A$782,$A159,СВЦЭМ!$B$39:$B$782,M$155)+'СЕТ СН'!$I$14+СВЦЭМ!$D$10+'СЕТ СН'!$I$6-'СЕТ СН'!$I$26</f>
        <v>2636.3339259899999</v>
      </c>
      <c r="N159" s="36">
        <f>SUMIFS(СВЦЭМ!$D$39:$D$782,СВЦЭМ!$A$39:$A$782,$A159,СВЦЭМ!$B$39:$B$782,N$155)+'СЕТ СН'!$I$14+СВЦЭМ!$D$10+'СЕТ СН'!$I$6-'СЕТ СН'!$I$26</f>
        <v>2670.3742394599999</v>
      </c>
      <c r="O159" s="36">
        <f>SUMIFS(СВЦЭМ!$D$39:$D$782,СВЦЭМ!$A$39:$A$782,$A159,СВЦЭМ!$B$39:$B$782,O$155)+'СЕТ СН'!$I$14+СВЦЭМ!$D$10+'СЕТ СН'!$I$6-'СЕТ СН'!$I$26</f>
        <v>2697.3268162100003</v>
      </c>
      <c r="P159" s="36">
        <f>SUMIFS(СВЦЭМ!$D$39:$D$782,СВЦЭМ!$A$39:$A$782,$A159,СВЦЭМ!$B$39:$B$782,P$155)+'СЕТ СН'!$I$14+СВЦЭМ!$D$10+'СЕТ СН'!$I$6-'СЕТ СН'!$I$26</f>
        <v>2710.5964904900002</v>
      </c>
      <c r="Q159" s="36">
        <f>SUMIFS(СВЦЭМ!$D$39:$D$782,СВЦЭМ!$A$39:$A$782,$A159,СВЦЭМ!$B$39:$B$782,Q$155)+'СЕТ СН'!$I$14+СВЦЭМ!$D$10+'СЕТ СН'!$I$6-'СЕТ СН'!$I$26</f>
        <v>2715.7206834799999</v>
      </c>
      <c r="R159" s="36">
        <f>SUMIFS(СВЦЭМ!$D$39:$D$782,СВЦЭМ!$A$39:$A$782,$A159,СВЦЭМ!$B$39:$B$782,R$155)+'СЕТ СН'!$I$14+СВЦЭМ!$D$10+'СЕТ СН'!$I$6-'СЕТ СН'!$I$26</f>
        <v>2718.5294533799997</v>
      </c>
      <c r="S159" s="36">
        <f>SUMIFS(СВЦЭМ!$D$39:$D$782,СВЦЭМ!$A$39:$A$782,$A159,СВЦЭМ!$B$39:$B$782,S$155)+'СЕТ СН'!$I$14+СВЦЭМ!$D$10+'СЕТ СН'!$I$6-'СЕТ СН'!$I$26</f>
        <v>2681.4847841299998</v>
      </c>
      <c r="T159" s="36">
        <f>SUMIFS(СВЦЭМ!$D$39:$D$782,СВЦЭМ!$A$39:$A$782,$A159,СВЦЭМ!$B$39:$B$782,T$155)+'СЕТ СН'!$I$14+СВЦЭМ!$D$10+'СЕТ СН'!$I$6-'СЕТ СН'!$I$26</f>
        <v>2635.7259433099998</v>
      </c>
      <c r="U159" s="36">
        <f>SUMIFS(СВЦЭМ!$D$39:$D$782,СВЦЭМ!$A$39:$A$782,$A159,СВЦЭМ!$B$39:$B$782,U$155)+'СЕТ СН'!$I$14+СВЦЭМ!$D$10+'СЕТ СН'!$I$6-'СЕТ СН'!$I$26</f>
        <v>2626.1492833499997</v>
      </c>
      <c r="V159" s="36">
        <f>SUMIFS(СВЦЭМ!$D$39:$D$782,СВЦЭМ!$A$39:$A$782,$A159,СВЦЭМ!$B$39:$B$782,V$155)+'СЕТ СН'!$I$14+СВЦЭМ!$D$10+'СЕТ СН'!$I$6-'СЕТ СН'!$I$26</f>
        <v>2638.7560854900003</v>
      </c>
      <c r="W159" s="36">
        <f>SUMIFS(СВЦЭМ!$D$39:$D$782,СВЦЭМ!$A$39:$A$782,$A159,СВЦЭМ!$B$39:$B$782,W$155)+'СЕТ СН'!$I$14+СВЦЭМ!$D$10+'СЕТ СН'!$I$6-'СЕТ СН'!$I$26</f>
        <v>2672.6398865000001</v>
      </c>
      <c r="X159" s="36">
        <f>SUMIFS(СВЦЭМ!$D$39:$D$782,СВЦЭМ!$A$39:$A$782,$A159,СВЦЭМ!$B$39:$B$782,X$155)+'СЕТ СН'!$I$14+СВЦЭМ!$D$10+'СЕТ СН'!$I$6-'СЕТ СН'!$I$26</f>
        <v>2706.6745788899998</v>
      </c>
      <c r="Y159" s="36">
        <f>SUMIFS(СВЦЭМ!$D$39:$D$782,СВЦЭМ!$A$39:$A$782,$A159,СВЦЭМ!$B$39:$B$782,Y$155)+'СЕТ СН'!$I$14+СВЦЭМ!$D$10+'СЕТ СН'!$I$6-'СЕТ СН'!$I$26</f>
        <v>2734.9516525899999</v>
      </c>
    </row>
    <row r="160" spans="1:27" ht="15.75" x14ac:dyDescent="0.2">
      <c r="A160" s="35">
        <f t="shared" si="4"/>
        <v>44990</v>
      </c>
      <c r="B160" s="36">
        <f>SUMIFS(СВЦЭМ!$D$39:$D$782,СВЦЭМ!$A$39:$A$782,$A160,СВЦЭМ!$B$39:$B$782,B$155)+'СЕТ СН'!$I$14+СВЦЭМ!$D$10+'СЕТ СН'!$I$6-'СЕТ СН'!$I$26</f>
        <v>2753.8029281500003</v>
      </c>
      <c r="C160" s="36">
        <f>SUMIFS(СВЦЭМ!$D$39:$D$782,СВЦЭМ!$A$39:$A$782,$A160,СВЦЭМ!$B$39:$B$782,C$155)+'СЕТ СН'!$I$14+СВЦЭМ!$D$10+'СЕТ СН'!$I$6-'СЕТ СН'!$I$26</f>
        <v>2789.11641065</v>
      </c>
      <c r="D160" s="36">
        <f>SUMIFS(СВЦЭМ!$D$39:$D$782,СВЦЭМ!$A$39:$A$782,$A160,СВЦЭМ!$B$39:$B$782,D$155)+'СЕТ СН'!$I$14+СВЦЭМ!$D$10+'СЕТ СН'!$I$6-'СЕТ СН'!$I$26</f>
        <v>2806.45310574</v>
      </c>
      <c r="E160" s="36">
        <f>SUMIFS(СВЦЭМ!$D$39:$D$782,СВЦЭМ!$A$39:$A$782,$A160,СВЦЭМ!$B$39:$B$782,E$155)+'СЕТ СН'!$I$14+СВЦЭМ!$D$10+'СЕТ СН'!$I$6-'СЕТ СН'!$I$26</f>
        <v>2807.0291947699998</v>
      </c>
      <c r="F160" s="36">
        <f>SUMIFS(СВЦЭМ!$D$39:$D$782,СВЦЭМ!$A$39:$A$782,$A160,СВЦЭМ!$B$39:$B$782,F$155)+'СЕТ СН'!$I$14+СВЦЭМ!$D$10+'СЕТ СН'!$I$6-'СЕТ СН'!$I$26</f>
        <v>2813.6565377500001</v>
      </c>
      <c r="G160" s="36">
        <f>SUMIFS(СВЦЭМ!$D$39:$D$782,СВЦЭМ!$A$39:$A$782,$A160,СВЦЭМ!$B$39:$B$782,G$155)+'СЕТ СН'!$I$14+СВЦЭМ!$D$10+'СЕТ СН'!$I$6-'СЕТ СН'!$I$26</f>
        <v>2791.4580033100001</v>
      </c>
      <c r="H160" s="36">
        <f>SUMIFS(СВЦЭМ!$D$39:$D$782,СВЦЭМ!$A$39:$A$782,$A160,СВЦЭМ!$B$39:$B$782,H$155)+'СЕТ СН'!$I$14+СВЦЭМ!$D$10+'СЕТ СН'!$I$6-'СЕТ СН'!$I$26</f>
        <v>2767.9721830399999</v>
      </c>
      <c r="I160" s="36">
        <f>SUMIFS(СВЦЭМ!$D$39:$D$782,СВЦЭМ!$A$39:$A$782,$A160,СВЦЭМ!$B$39:$B$782,I$155)+'СЕТ СН'!$I$14+СВЦЭМ!$D$10+'СЕТ СН'!$I$6-'СЕТ СН'!$I$26</f>
        <v>2750.1864102899999</v>
      </c>
      <c r="J160" s="36">
        <f>SUMIFS(СВЦЭМ!$D$39:$D$782,СВЦЭМ!$A$39:$A$782,$A160,СВЦЭМ!$B$39:$B$782,J$155)+'СЕТ СН'!$I$14+СВЦЭМ!$D$10+'СЕТ СН'!$I$6-'СЕТ СН'!$I$26</f>
        <v>2736.3906211799999</v>
      </c>
      <c r="K160" s="36">
        <f>SUMIFS(СВЦЭМ!$D$39:$D$782,СВЦЭМ!$A$39:$A$782,$A160,СВЦЭМ!$B$39:$B$782,K$155)+'СЕТ СН'!$I$14+СВЦЭМ!$D$10+'СЕТ СН'!$I$6-'СЕТ СН'!$I$26</f>
        <v>2671.2717129000002</v>
      </c>
      <c r="L160" s="36">
        <f>SUMIFS(СВЦЭМ!$D$39:$D$782,СВЦЭМ!$A$39:$A$782,$A160,СВЦЭМ!$B$39:$B$782,L$155)+'СЕТ СН'!$I$14+СВЦЭМ!$D$10+'СЕТ СН'!$I$6-'СЕТ СН'!$I$26</f>
        <v>2640.63732652</v>
      </c>
      <c r="M160" s="36">
        <f>SUMIFS(СВЦЭМ!$D$39:$D$782,СВЦЭМ!$A$39:$A$782,$A160,СВЦЭМ!$B$39:$B$782,M$155)+'СЕТ СН'!$I$14+СВЦЭМ!$D$10+'СЕТ СН'!$I$6-'СЕТ СН'!$I$26</f>
        <v>2652.7088689399998</v>
      </c>
      <c r="N160" s="36">
        <f>SUMIFS(СВЦЭМ!$D$39:$D$782,СВЦЭМ!$A$39:$A$782,$A160,СВЦЭМ!$B$39:$B$782,N$155)+'СЕТ СН'!$I$14+СВЦЭМ!$D$10+'СЕТ СН'!$I$6-'СЕТ СН'!$I$26</f>
        <v>2662.6288358199999</v>
      </c>
      <c r="O160" s="36">
        <f>SUMIFS(СВЦЭМ!$D$39:$D$782,СВЦЭМ!$A$39:$A$782,$A160,СВЦЭМ!$B$39:$B$782,O$155)+'СЕТ СН'!$I$14+СВЦЭМ!$D$10+'СЕТ СН'!$I$6-'СЕТ СН'!$I$26</f>
        <v>2689.8059614399999</v>
      </c>
      <c r="P160" s="36">
        <f>SUMIFS(СВЦЭМ!$D$39:$D$782,СВЦЭМ!$A$39:$A$782,$A160,СВЦЭМ!$B$39:$B$782,P$155)+'СЕТ СН'!$I$14+СВЦЭМ!$D$10+'СЕТ СН'!$I$6-'СЕТ СН'!$I$26</f>
        <v>2718.3157677999998</v>
      </c>
      <c r="Q160" s="36">
        <f>SUMIFS(СВЦЭМ!$D$39:$D$782,СВЦЭМ!$A$39:$A$782,$A160,СВЦЭМ!$B$39:$B$782,Q$155)+'СЕТ СН'!$I$14+СВЦЭМ!$D$10+'СЕТ СН'!$I$6-'СЕТ СН'!$I$26</f>
        <v>2734.1918781200002</v>
      </c>
      <c r="R160" s="36">
        <f>SUMIFS(СВЦЭМ!$D$39:$D$782,СВЦЭМ!$A$39:$A$782,$A160,СВЦЭМ!$B$39:$B$782,R$155)+'СЕТ СН'!$I$14+СВЦЭМ!$D$10+'СЕТ СН'!$I$6-'СЕТ СН'!$I$26</f>
        <v>2736.99043631</v>
      </c>
      <c r="S160" s="36">
        <f>SUMIFS(СВЦЭМ!$D$39:$D$782,СВЦЭМ!$A$39:$A$782,$A160,СВЦЭМ!$B$39:$B$782,S$155)+'СЕТ СН'!$I$14+СВЦЭМ!$D$10+'СЕТ СН'!$I$6-'СЕТ СН'!$I$26</f>
        <v>2717.1318326199998</v>
      </c>
      <c r="T160" s="36">
        <f>SUMIFS(СВЦЭМ!$D$39:$D$782,СВЦЭМ!$A$39:$A$782,$A160,СВЦЭМ!$B$39:$B$782,T$155)+'СЕТ СН'!$I$14+СВЦЭМ!$D$10+'СЕТ СН'!$I$6-'СЕТ СН'!$I$26</f>
        <v>2690.3281216400001</v>
      </c>
      <c r="U160" s="36">
        <f>SUMIFS(СВЦЭМ!$D$39:$D$782,СВЦЭМ!$A$39:$A$782,$A160,СВЦЭМ!$B$39:$B$782,U$155)+'СЕТ СН'!$I$14+СВЦЭМ!$D$10+'СЕТ СН'!$I$6-'СЕТ СН'!$I$26</f>
        <v>2650.9736948899999</v>
      </c>
      <c r="V160" s="36">
        <f>SUMIFS(СВЦЭМ!$D$39:$D$782,СВЦЭМ!$A$39:$A$782,$A160,СВЦЭМ!$B$39:$B$782,V$155)+'СЕТ СН'!$I$14+СВЦЭМ!$D$10+'СЕТ СН'!$I$6-'СЕТ СН'!$I$26</f>
        <v>2579.6226963300001</v>
      </c>
      <c r="W160" s="36">
        <f>SUMIFS(СВЦЭМ!$D$39:$D$782,СВЦЭМ!$A$39:$A$782,$A160,СВЦЭМ!$B$39:$B$782,W$155)+'СЕТ СН'!$I$14+СВЦЭМ!$D$10+'СЕТ СН'!$I$6-'СЕТ СН'!$I$26</f>
        <v>2590.25249773</v>
      </c>
      <c r="X160" s="36">
        <f>SUMIFS(СВЦЭМ!$D$39:$D$782,СВЦЭМ!$A$39:$A$782,$A160,СВЦЭМ!$B$39:$B$782,X$155)+'СЕТ СН'!$I$14+СВЦЭМ!$D$10+'СЕТ СН'!$I$6-'СЕТ СН'!$I$26</f>
        <v>2616.8430733200003</v>
      </c>
      <c r="Y160" s="36">
        <f>SUMIFS(СВЦЭМ!$D$39:$D$782,СВЦЭМ!$A$39:$A$782,$A160,СВЦЭМ!$B$39:$B$782,Y$155)+'СЕТ СН'!$I$14+СВЦЭМ!$D$10+'СЕТ СН'!$I$6-'СЕТ СН'!$I$26</f>
        <v>2710.7704233699997</v>
      </c>
    </row>
    <row r="161" spans="1:25" ht="15.75" x14ac:dyDescent="0.2">
      <c r="A161" s="35">
        <f t="shared" si="4"/>
        <v>44991</v>
      </c>
      <c r="B161" s="36">
        <f>SUMIFS(СВЦЭМ!$D$39:$D$782,СВЦЭМ!$A$39:$A$782,$A161,СВЦЭМ!$B$39:$B$782,B$155)+'СЕТ СН'!$I$14+СВЦЭМ!$D$10+'СЕТ СН'!$I$6-'СЕТ СН'!$I$26</f>
        <v>2752.8452071800002</v>
      </c>
      <c r="C161" s="36">
        <f>SUMIFS(СВЦЭМ!$D$39:$D$782,СВЦЭМ!$A$39:$A$782,$A161,СВЦЭМ!$B$39:$B$782,C$155)+'СЕТ СН'!$I$14+СВЦЭМ!$D$10+'СЕТ СН'!$I$6-'СЕТ СН'!$I$26</f>
        <v>2773.0734325499998</v>
      </c>
      <c r="D161" s="36">
        <f>SUMIFS(СВЦЭМ!$D$39:$D$782,СВЦЭМ!$A$39:$A$782,$A161,СВЦЭМ!$B$39:$B$782,D$155)+'СЕТ СН'!$I$14+СВЦЭМ!$D$10+'СЕТ СН'!$I$6-'СЕТ СН'!$I$26</f>
        <v>2791.6884049499999</v>
      </c>
      <c r="E161" s="36">
        <f>SUMIFS(СВЦЭМ!$D$39:$D$782,СВЦЭМ!$A$39:$A$782,$A161,СВЦЭМ!$B$39:$B$782,E$155)+'СЕТ СН'!$I$14+СВЦЭМ!$D$10+'СЕТ СН'!$I$6-'СЕТ СН'!$I$26</f>
        <v>2813.27334819</v>
      </c>
      <c r="F161" s="36">
        <f>SUMIFS(СВЦЭМ!$D$39:$D$782,СВЦЭМ!$A$39:$A$782,$A161,СВЦЭМ!$B$39:$B$782,F$155)+'СЕТ СН'!$I$14+СВЦЭМ!$D$10+'СЕТ СН'!$I$6-'СЕТ СН'!$I$26</f>
        <v>2807.4526083000001</v>
      </c>
      <c r="G161" s="36">
        <f>SUMIFS(СВЦЭМ!$D$39:$D$782,СВЦЭМ!$A$39:$A$782,$A161,СВЦЭМ!$B$39:$B$782,G$155)+'СЕТ СН'!$I$14+СВЦЭМ!$D$10+'СЕТ СН'!$I$6-'СЕТ СН'!$I$26</f>
        <v>2803.4356231299998</v>
      </c>
      <c r="H161" s="36">
        <f>SUMIFS(СВЦЭМ!$D$39:$D$782,СВЦЭМ!$A$39:$A$782,$A161,СВЦЭМ!$B$39:$B$782,H$155)+'СЕТ СН'!$I$14+СВЦЭМ!$D$10+'СЕТ СН'!$I$6-'СЕТ СН'!$I$26</f>
        <v>2754.1683215800003</v>
      </c>
      <c r="I161" s="36">
        <f>SUMIFS(СВЦЭМ!$D$39:$D$782,СВЦЭМ!$A$39:$A$782,$A161,СВЦЭМ!$B$39:$B$782,I$155)+'СЕТ СН'!$I$14+СВЦЭМ!$D$10+'СЕТ СН'!$I$6-'СЕТ СН'!$I$26</f>
        <v>2701.2134252400001</v>
      </c>
      <c r="J161" s="36">
        <f>SUMIFS(СВЦЭМ!$D$39:$D$782,СВЦЭМ!$A$39:$A$782,$A161,СВЦЭМ!$B$39:$B$782,J$155)+'СЕТ СН'!$I$14+СВЦЭМ!$D$10+'СЕТ СН'!$I$6-'СЕТ СН'!$I$26</f>
        <v>2682.4890686899998</v>
      </c>
      <c r="K161" s="36">
        <f>SUMIFS(СВЦЭМ!$D$39:$D$782,СВЦЭМ!$A$39:$A$782,$A161,СВЦЭМ!$B$39:$B$782,K$155)+'СЕТ СН'!$I$14+СВЦЭМ!$D$10+'СЕТ СН'!$I$6-'СЕТ СН'!$I$26</f>
        <v>2669.8762631999998</v>
      </c>
      <c r="L161" s="36">
        <f>SUMIFS(СВЦЭМ!$D$39:$D$782,СВЦЭМ!$A$39:$A$782,$A161,СВЦЭМ!$B$39:$B$782,L$155)+'СЕТ СН'!$I$14+СВЦЭМ!$D$10+'СЕТ СН'!$I$6-'СЕТ СН'!$I$26</f>
        <v>2672.0244857400003</v>
      </c>
      <c r="M161" s="36">
        <f>SUMIFS(СВЦЭМ!$D$39:$D$782,СВЦЭМ!$A$39:$A$782,$A161,СВЦЭМ!$B$39:$B$782,M$155)+'СЕТ СН'!$I$14+СВЦЭМ!$D$10+'СЕТ СН'!$I$6-'СЕТ СН'!$I$26</f>
        <v>2669.1126494</v>
      </c>
      <c r="N161" s="36">
        <f>SUMIFS(СВЦЭМ!$D$39:$D$782,СВЦЭМ!$A$39:$A$782,$A161,СВЦЭМ!$B$39:$B$782,N$155)+'СЕТ СН'!$I$14+СВЦЭМ!$D$10+'СЕТ СН'!$I$6-'СЕТ СН'!$I$26</f>
        <v>2687.13822037</v>
      </c>
      <c r="O161" s="36">
        <f>SUMIFS(СВЦЭМ!$D$39:$D$782,СВЦЭМ!$A$39:$A$782,$A161,СВЦЭМ!$B$39:$B$782,O$155)+'СЕТ СН'!$I$14+СВЦЭМ!$D$10+'СЕТ СН'!$I$6-'СЕТ СН'!$I$26</f>
        <v>2707.3583956699999</v>
      </c>
      <c r="P161" s="36">
        <f>SUMIFS(СВЦЭМ!$D$39:$D$782,СВЦЭМ!$A$39:$A$782,$A161,СВЦЭМ!$B$39:$B$782,P$155)+'СЕТ СН'!$I$14+СВЦЭМ!$D$10+'СЕТ СН'!$I$6-'СЕТ СН'!$I$26</f>
        <v>2717.5836464700001</v>
      </c>
      <c r="Q161" s="36">
        <f>SUMIFS(СВЦЭМ!$D$39:$D$782,СВЦЭМ!$A$39:$A$782,$A161,СВЦЭМ!$B$39:$B$782,Q$155)+'СЕТ СН'!$I$14+СВЦЭМ!$D$10+'СЕТ СН'!$I$6-'СЕТ СН'!$I$26</f>
        <v>2722.9200938100003</v>
      </c>
      <c r="R161" s="36">
        <f>SUMIFS(СВЦЭМ!$D$39:$D$782,СВЦЭМ!$A$39:$A$782,$A161,СВЦЭМ!$B$39:$B$782,R$155)+'СЕТ СН'!$I$14+СВЦЭМ!$D$10+'СЕТ СН'!$I$6-'СЕТ СН'!$I$26</f>
        <v>2729.35758704</v>
      </c>
      <c r="S161" s="36">
        <f>SUMIFS(СВЦЭМ!$D$39:$D$782,СВЦЭМ!$A$39:$A$782,$A161,СВЦЭМ!$B$39:$B$782,S$155)+'СЕТ СН'!$I$14+СВЦЭМ!$D$10+'СЕТ СН'!$I$6-'СЕТ СН'!$I$26</f>
        <v>2695.0389805499999</v>
      </c>
      <c r="T161" s="36">
        <f>SUMIFS(СВЦЭМ!$D$39:$D$782,СВЦЭМ!$A$39:$A$782,$A161,СВЦЭМ!$B$39:$B$782,T$155)+'СЕТ СН'!$I$14+СВЦЭМ!$D$10+'СЕТ СН'!$I$6-'СЕТ СН'!$I$26</f>
        <v>2679.57033968</v>
      </c>
      <c r="U161" s="36">
        <f>SUMIFS(СВЦЭМ!$D$39:$D$782,СВЦЭМ!$A$39:$A$782,$A161,СВЦЭМ!$B$39:$B$782,U$155)+'СЕТ СН'!$I$14+СВЦЭМ!$D$10+'СЕТ СН'!$I$6-'СЕТ СН'!$I$26</f>
        <v>2659.7616331899999</v>
      </c>
      <c r="V161" s="36">
        <f>SUMIFS(СВЦЭМ!$D$39:$D$782,СВЦЭМ!$A$39:$A$782,$A161,СВЦЭМ!$B$39:$B$782,V$155)+'СЕТ СН'!$I$14+СВЦЭМ!$D$10+'СЕТ СН'!$I$6-'СЕТ СН'!$I$26</f>
        <v>2653.0269182299999</v>
      </c>
      <c r="W161" s="36">
        <f>SUMIFS(СВЦЭМ!$D$39:$D$782,СВЦЭМ!$A$39:$A$782,$A161,СВЦЭМ!$B$39:$B$782,W$155)+'СЕТ СН'!$I$14+СВЦЭМ!$D$10+'СЕТ СН'!$I$6-'СЕТ СН'!$I$26</f>
        <v>2659.7159475200001</v>
      </c>
      <c r="X161" s="36">
        <f>SUMIFS(СВЦЭМ!$D$39:$D$782,СВЦЭМ!$A$39:$A$782,$A161,СВЦЭМ!$B$39:$B$782,X$155)+'СЕТ СН'!$I$14+СВЦЭМ!$D$10+'СЕТ СН'!$I$6-'СЕТ СН'!$I$26</f>
        <v>2691.9681799199998</v>
      </c>
      <c r="Y161" s="36">
        <f>SUMIFS(СВЦЭМ!$D$39:$D$782,СВЦЭМ!$A$39:$A$782,$A161,СВЦЭМ!$B$39:$B$782,Y$155)+'СЕТ СН'!$I$14+СВЦЭМ!$D$10+'СЕТ СН'!$I$6-'СЕТ СН'!$I$26</f>
        <v>2736.19564532</v>
      </c>
    </row>
    <row r="162" spans="1:25" ht="15.75" x14ac:dyDescent="0.2">
      <c r="A162" s="35">
        <f t="shared" si="4"/>
        <v>44992</v>
      </c>
      <c r="B162" s="36">
        <f>SUMIFS(СВЦЭМ!$D$39:$D$782,СВЦЭМ!$A$39:$A$782,$A162,СВЦЭМ!$B$39:$B$782,B$155)+'СЕТ СН'!$I$14+СВЦЭМ!$D$10+'СЕТ СН'!$I$6-'СЕТ СН'!$I$26</f>
        <v>2831.5830760199997</v>
      </c>
      <c r="C162" s="36">
        <f>SUMIFS(СВЦЭМ!$D$39:$D$782,СВЦЭМ!$A$39:$A$782,$A162,СВЦЭМ!$B$39:$B$782,C$155)+'СЕТ СН'!$I$14+СВЦЭМ!$D$10+'СЕТ СН'!$I$6-'СЕТ СН'!$I$26</f>
        <v>2873.7834805499997</v>
      </c>
      <c r="D162" s="36">
        <f>SUMIFS(СВЦЭМ!$D$39:$D$782,СВЦЭМ!$A$39:$A$782,$A162,СВЦЭМ!$B$39:$B$782,D$155)+'СЕТ СН'!$I$14+СВЦЭМ!$D$10+'СЕТ СН'!$I$6-'СЕТ СН'!$I$26</f>
        <v>2929.8431524699999</v>
      </c>
      <c r="E162" s="36">
        <f>SUMIFS(СВЦЭМ!$D$39:$D$782,СВЦЭМ!$A$39:$A$782,$A162,СВЦЭМ!$B$39:$B$782,E$155)+'СЕТ СН'!$I$14+СВЦЭМ!$D$10+'СЕТ СН'!$I$6-'СЕТ СН'!$I$26</f>
        <v>2925.25181634</v>
      </c>
      <c r="F162" s="36">
        <f>SUMIFS(СВЦЭМ!$D$39:$D$782,СВЦЭМ!$A$39:$A$782,$A162,СВЦЭМ!$B$39:$B$782,F$155)+'СЕТ СН'!$I$14+СВЦЭМ!$D$10+'СЕТ СН'!$I$6-'СЕТ СН'!$I$26</f>
        <v>2912.4214791200002</v>
      </c>
      <c r="G162" s="36">
        <f>SUMIFS(СВЦЭМ!$D$39:$D$782,СВЦЭМ!$A$39:$A$782,$A162,СВЦЭМ!$B$39:$B$782,G$155)+'СЕТ СН'!$I$14+СВЦЭМ!$D$10+'СЕТ СН'!$I$6-'СЕТ СН'!$I$26</f>
        <v>2885.0010471400001</v>
      </c>
      <c r="H162" s="36">
        <f>SUMIFS(СВЦЭМ!$D$39:$D$782,СВЦЭМ!$A$39:$A$782,$A162,СВЦЭМ!$B$39:$B$782,H$155)+'СЕТ СН'!$I$14+СВЦЭМ!$D$10+'СЕТ СН'!$I$6-'СЕТ СН'!$I$26</f>
        <v>2818.0527136700002</v>
      </c>
      <c r="I162" s="36">
        <f>SUMIFS(СВЦЭМ!$D$39:$D$782,СВЦЭМ!$A$39:$A$782,$A162,СВЦЭМ!$B$39:$B$782,I$155)+'СЕТ СН'!$I$14+СВЦЭМ!$D$10+'СЕТ СН'!$I$6-'СЕТ СН'!$I$26</f>
        <v>2776.8201703699997</v>
      </c>
      <c r="J162" s="36">
        <f>SUMIFS(СВЦЭМ!$D$39:$D$782,СВЦЭМ!$A$39:$A$782,$A162,СВЦЭМ!$B$39:$B$782,J$155)+'СЕТ СН'!$I$14+СВЦЭМ!$D$10+'СЕТ СН'!$I$6-'СЕТ СН'!$I$26</f>
        <v>2752.5477189200001</v>
      </c>
      <c r="K162" s="36">
        <f>SUMIFS(СВЦЭМ!$D$39:$D$782,СВЦЭМ!$A$39:$A$782,$A162,СВЦЭМ!$B$39:$B$782,K$155)+'СЕТ СН'!$I$14+СВЦЭМ!$D$10+'СЕТ СН'!$I$6-'СЕТ СН'!$I$26</f>
        <v>2728.4052507799997</v>
      </c>
      <c r="L162" s="36">
        <f>SUMIFS(СВЦЭМ!$D$39:$D$782,СВЦЭМ!$A$39:$A$782,$A162,СВЦЭМ!$B$39:$B$782,L$155)+'СЕТ СН'!$I$14+СВЦЭМ!$D$10+'СЕТ СН'!$I$6-'СЕТ СН'!$I$26</f>
        <v>2718.9308311599998</v>
      </c>
      <c r="M162" s="36">
        <f>SUMIFS(СВЦЭМ!$D$39:$D$782,СВЦЭМ!$A$39:$A$782,$A162,СВЦЭМ!$B$39:$B$782,M$155)+'СЕТ СН'!$I$14+СВЦЭМ!$D$10+'СЕТ СН'!$I$6-'СЕТ СН'!$I$26</f>
        <v>2735.6187738200001</v>
      </c>
      <c r="N162" s="36">
        <f>SUMIFS(СВЦЭМ!$D$39:$D$782,СВЦЭМ!$A$39:$A$782,$A162,СВЦЭМ!$B$39:$B$782,N$155)+'СЕТ СН'!$I$14+СВЦЭМ!$D$10+'СЕТ СН'!$I$6-'СЕТ СН'!$I$26</f>
        <v>2739.9834948299999</v>
      </c>
      <c r="O162" s="36">
        <f>SUMIFS(СВЦЭМ!$D$39:$D$782,СВЦЭМ!$A$39:$A$782,$A162,СВЦЭМ!$B$39:$B$782,O$155)+'СЕТ СН'!$I$14+СВЦЭМ!$D$10+'СЕТ СН'!$I$6-'СЕТ СН'!$I$26</f>
        <v>2773.4468468699997</v>
      </c>
      <c r="P162" s="36">
        <f>SUMIFS(СВЦЭМ!$D$39:$D$782,СВЦЭМ!$A$39:$A$782,$A162,СВЦЭМ!$B$39:$B$782,P$155)+'СЕТ СН'!$I$14+СВЦЭМ!$D$10+'СЕТ СН'!$I$6-'СЕТ СН'!$I$26</f>
        <v>2788.0654788900001</v>
      </c>
      <c r="Q162" s="36">
        <f>SUMIFS(СВЦЭМ!$D$39:$D$782,СВЦЭМ!$A$39:$A$782,$A162,СВЦЭМ!$B$39:$B$782,Q$155)+'СЕТ СН'!$I$14+СВЦЭМ!$D$10+'СЕТ СН'!$I$6-'СЕТ СН'!$I$26</f>
        <v>2787.6181572</v>
      </c>
      <c r="R162" s="36">
        <f>SUMIFS(СВЦЭМ!$D$39:$D$782,СВЦЭМ!$A$39:$A$782,$A162,СВЦЭМ!$B$39:$B$782,R$155)+'СЕТ СН'!$I$14+СВЦЭМ!$D$10+'СЕТ СН'!$I$6-'СЕТ СН'!$I$26</f>
        <v>2782.7623673099997</v>
      </c>
      <c r="S162" s="36">
        <f>SUMIFS(СВЦЭМ!$D$39:$D$782,СВЦЭМ!$A$39:$A$782,$A162,СВЦЭМ!$B$39:$B$782,S$155)+'СЕТ СН'!$I$14+СВЦЭМ!$D$10+'СЕТ СН'!$I$6-'СЕТ СН'!$I$26</f>
        <v>2775.82793928</v>
      </c>
      <c r="T162" s="36">
        <f>SUMIFS(СВЦЭМ!$D$39:$D$782,СВЦЭМ!$A$39:$A$782,$A162,СВЦЭМ!$B$39:$B$782,T$155)+'СЕТ СН'!$I$14+СВЦЭМ!$D$10+'СЕТ СН'!$I$6-'СЕТ СН'!$I$26</f>
        <v>2752.81455753</v>
      </c>
      <c r="U162" s="36">
        <f>SUMIFS(СВЦЭМ!$D$39:$D$782,СВЦЭМ!$A$39:$A$782,$A162,СВЦЭМ!$B$39:$B$782,U$155)+'СЕТ СН'!$I$14+СВЦЭМ!$D$10+'СЕТ СН'!$I$6-'СЕТ СН'!$I$26</f>
        <v>2715.1278198999998</v>
      </c>
      <c r="V162" s="36">
        <f>SUMIFS(СВЦЭМ!$D$39:$D$782,СВЦЭМ!$A$39:$A$782,$A162,СВЦЭМ!$B$39:$B$782,V$155)+'СЕТ СН'!$I$14+СВЦЭМ!$D$10+'СЕТ СН'!$I$6-'СЕТ СН'!$I$26</f>
        <v>2714.9967465300001</v>
      </c>
      <c r="W162" s="36">
        <f>SUMIFS(СВЦЭМ!$D$39:$D$782,СВЦЭМ!$A$39:$A$782,$A162,СВЦЭМ!$B$39:$B$782,W$155)+'СЕТ СН'!$I$14+СВЦЭМ!$D$10+'СЕТ СН'!$I$6-'СЕТ СН'!$I$26</f>
        <v>2729.2045710399998</v>
      </c>
      <c r="X162" s="36">
        <f>SUMIFS(СВЦЭМ!$D$39:$D$782,СВЦЭМ!$A$39:$A$782,$A162,СВЦЭМ!$B$39:$B$782,X$155)+'СЕТ СН'!$I$14+СВЦЭМ!$D$10+'СЕТ СН'!$I$6-'СЕТ СН'!$I$26</f>
        <v>2760.46672657</v>
      </c>
      <c r="Y162" s="36">
        <f>SUMIFS(СВЦЭМ!$D$39:$D$782,СВЦЭМ!$A$39:$A$782,$A162,СВЦЭМ!$B$39:$B$782,Y$155)+'СЕТ СН'!$I$14+СВЦЭМ!$D$10+'СЕТ СН'!$I$6-'СЕТ СН'!$I$26</f>
        <v>2758.3271498399999</v>
      </c>
    </row>
    <row r="163" spans="1:25" ht="15.75" x14ac:dyDescent="0.2">
      <c r="A163" s="35">
        <f t="shared" si="4"/>
        <v>44993</v>
      </c>
      <c r="B163" s="36">
        <f>SUMIFS(СВЦЭМ!$D$39:$D$782,СВЦЭМ!$A$39:$A$782,$A163,СВЦЭМ!$B$39:$B$782,B$155)+'СЕТ СН'!$I$14+СВЦЭМ!$D$10+'СЕТ СН'!$I$6-'СЕТ СН'!$I$26</f>
        <v>2804.0293695600003</v>
      </c>
      <c r="C163" s="36">
        <f>SUMIFS(СВЦЭМ!$D$39:$D$782,СВЦЭМ!$A$39:$A$782,$A163,СВЦЭМ!$B$39:$B$782,C$155)+'СЕТ СН'!$I$14+СВЦЭМ!$D$10+'СЕТ СН'!$I$6-'СЕТ СН'!$I$26</f>
        <v>2820.85500981</v>
      </c>
      <c r="D163" s="36">
        <f>SUMIFS(СВЦЭМ!$D$39:$D$782,СВЦЭМ!$A$39:$A$782,$A163,СВЦЭМ!$B$39:$B$782,D$155)+'СЕТ СН'!$I$14+СВЦЭМ!$D$10+'СЕТ СН'!$I$6-'СЕТ СН'!$I$26</f>
        <v>2838.6288986999998</v>
      </c>
      <c r="E163" s="36">
        <f>SUMIFS(СВЦЭМ!$D$39:$D$782,СВЦЭМ!$A$39:$A$782,$A163,СВЦЭМ!$B$39:$B$782,E$155)+'СЕТ СН'!$I$14+СВЦЭМ!$D$10+'СЕТ СН'!$I$6-'СЕТ СН'!$I$26</f>
        <v>2848.1352381400002</v>
      </c>
      <c r="F163" s="36">
        <f>SUMIFS(СВЦЭМ!$D$39:$D$782,СВЦЭМ!$A$39:$A$782,$A163,СВЦЭМ!$B$39:$B$782,F$155)+'СЕТ СН'!$I$14+СВЦЭМ!$D$10+'СЕТ СН'!$I$6-'СЕТ СН'!$I$26</f>
        <v>2850.6196247500002</v>
      </c>
      <c r="G163" s="36">
        <f>SUMIFS(СВЦЭМ!$D$39:$D$782,СВЦЭМ!$A$39:$A$782,$A163,СВЦЭМ!$B$39:$B$782,G$155)+'СЕТ СН'!$I$14+СВЦЭМ!$D$10+'СЕТ СН'!$I$6-'СЕТ СН'!$I$26</f>
        <v>2843.94900044</v>
      </c>
      <c r="H163" s="36">
        <f>SUMIFS(СВЦЭМ!$D$39:$D$782,СВЦЭМ!$A$39:$A$782,$A163,СВЦЭМ!$B$39:$B$782,H$155)+'СЕТ СН'!$I$14+СВЦЭМ!$D$10+'СЕТ СН'!$I$6-'СЕТ СН'!$I$26</f>
        <v>2819.0874957999999</v>
      </c>
      <c r="I163" s="36">
        <f>SUMIFS(СВЦЭМ!$D$39:$D$782,СВЦЭМ!$A$39:$A$782,$A163,СВЦЭМ!$B$39:$B$782,I$155)+'СЕТ СН'!$I$14+СВЦЭМ!$D$10+'СЕТ СН'!$I$6-'СЕТ СН'!$I$26</f>
        <v>2707.7247324499999</v>
      </c>
      <c r="J163" s="36">
        <f>SUMIFS(СВЦЭМ!$D$39:$D$782,СВЦЭМ!$A$39:$A$782,$A163,СВЦЭМ!$B$39:$B$782,J$155)+'СЕТ СН'!$I$14+СВЦЭМ!$D$10+'СЕТ СН'!$I$6-'СЕТ СН'!$I$26</f>
        <v>2729.4339932499997</v>
      </c>
      <c r="K163" s="36">
        <f>SUMIFS(СВЦЭМ!$D$39:$D$782,СВЦЭМ!$A$39:$A$782,$A163,СВЦЭМ!$B$39:$B$782,K$155)+'СЕТ СН'!$I$14+СВЦЭМ!$D$10+'СЕТ СН'!$I$6-'СЕТ СН'!$I$26</f>
        <v>2742.8497412400002</v>
      </c>
      <c r="L163" s="36">
        <f>SUMIFS(СВЦЭМ!$D$39:$D$782,СВЦЭМ!$A$39:$A$782,$A163,СВЦЭМ!$B$39:$B$782,L$155)+'СЕТ СН'!$I$14+СВЦЭМ!$D$10+'СЕТ СН'!$I$6-'СЕТ СН'!$I$26</f>
        <v>2720.4891677200003</v>
      </c>
      <c r="M163" s="36">
        <f>SUMIFS(СВЦЭМ!$D$39:$D$782,СВЦЭМ!$A$39:$A$782,$A163,СВЦЭМ!$B$39:$B$782,M$155)+'СЕТ СН'!$I$14+СВЦЭМ!$D$10+'СЕТ СН'!$I$6-'СЕТ СН'!$I$26</f>
        <v>2711.1083067999998</v>
      </c>
      <c r="N163" s="36">
        <f>SUMIFS(СВЦЭМ!$D$39:$D$782,СВЦЭМ!$A$39:$A$782,$A163,СВЦЭМ!$B$39:$B$782,N$155)+'СЕТ СН'!$I$14+СВЦЭМ!$D$10+'СЕТ СН'!$I$6-'СЕТ СН'!$I$26</f>
        <v>2702.8282888900003</v>
      </c>
      <c r="O163" s="36">
        <f>SUMIFS(СВЦЭМ!$D$39:$D$782,СВЦЭМ!$A$39:$A$782,$A163,СВЦЭМ!$B$39:$B$782,O$155)+'СЕТ СН'!$I$14+СВЦЭМ!$D$10+'СЕТ СН'!$I$6-'СЕТ СН'!$I$26</f>
        <v>2704.78211147</v>
      </c>
      <c r="P163" s="36">
        <f>SUMIFS(СВЦЭМ!$D$39:$D$782,СВЦЭМ!$A$39:$A$782,$A163,СВЦЭМ!$B$39:$B$782,P$155)+'СЕТ СН'!$I$14+СВЦЭМ!$D$10+'СЕТ СН'!$I$6-'СЕТ СН'!$I$26</f>
        <v>2701.0548779199999</v>
      </c>
      <c r="Q163" s="36">
        <f>SUMIFS(СВЦЭМ!$D$39:$D$782,СВЦЭМ!$A$39:$A$782,$A163,СВЦЭМ!$B$39:$B$782,Q$155)+'СЕТ СН'!$I$14+СВЦЭМ!$D$10+'СЕТ СН'!$I$6-'СЕТ СН'!$I$26</f>
        <v>2697.5102754700001</v>
      </c>
      <c r="R163" s="36">
        <f>SUMIFS(СВЦЭМ!$D$39:$D$782,СВЦЭМ!$A$39:$A$782,$A163,СВЦЭМ!$B$39:$B$782,R$155)+'СЕТ СН'!$I$14+СВЦЭМ!$D$10+'СЕТ СН'!$I$6-'СЕТ СН'!$I$26</f>
        <v>2710.3298906299997</v>
      </c>
      <c r="S163" s="36">
        <f>SUMIFS(СВЦЭМ!$D$39:$D$782,СВЦЭМ!$A$39:$A$782,$A163,СВЦЭМ!$B$39:$B$782,S$155)+'СЕТ СН'!$I$14+СВЦЭМ!$D$10+'СЕТ СН'!$I$6-'СЕТ СН'!$I$26</f>
        <v>2717.7033283199999</v>
      </c>
      <c r="T163" s="36">
        <f>SUMIFS(СВЦЭМ!$D$39:$D$782,СВЦЭМ!$A$39:$A$782,$A163,СВЦЭМ!$B$39:$B$782,T$155)+'СЕТ СН'!$I$14+СВЦЭМ!$D$10+'СЕТ СН'!$I$6-'СЕТ СН'!$I$26</f>
        <v>2717.6973884700001</v>
      </c>
      <c r="U163" s="36">
        <f>SUMIFS(СВЦЭМ!$D$39:$D$782,СВЦЭМ!$A$39:$A$782,$A163,СВЦЭМ!$B$39:$B$782,U$155)+'СЕТ СН'!$I$14+СВЦЭМ!$D$10+'СЕТ СН'!$I$6-'СЕТ СН'!$I$26</f>
        <v>2682.9888209800001</v>
      </c>
      <c r="V163" s="36">
        <f>SUMIFS(СВЦЭМ!$D$39:$D$782,СВЦЭМ!$A$39:$A$782,$A163,СВЦЭМ!$B$39:$B$782,V$155)+'СЕТ СН'!$I$14+СВЦЭМ!$D$10+'СЕТ СН'!$I$6-'СЕТ СН'!$I$26</f>
        <v>2672.7322594899997</v>
      </c>
      <c r="W163" s="36">
        <f>SUMIFS(СВЦЭМ!$D$39:$D$782,СВЦЭМ!$A$39:$A$782,$A163,СВЦЭМ!$B$39:$B$782,W$155)+'СЕТ СН'!$I$14+СВЦЭМ!$D$10+'СЕТ СН'!$I$6-'СЕТ СН'!$I$26</f>
        <v>2685.9006866999998</v>
      </c>
      <c r="X163" s="36">
        <f>SUMIFS(СВЦЭМ!$D$39:$D$782,СВЦЭМ!$A$39:$A$782,$A163,СВЦЭМ!$B$39:$B$782,X$155)+'СЕТ СН'!$I$14+СВЦЭМ!$D$10+'СЕТ СН'!$I$6-'СЕТ СН'!$I$26</f>
        <v>2730.7042834100002</v>
      </c>
      <c r="Y163" s="36">
        <f>SUMIFS(СВЦЭМ!$D$39:$D$782,СВЦЭМ!$A$39:$A$782,$A163,СВЦЭМ!$B$39:$B$782,Y$155)+'СЕТ СН'!$I$14+СВЦЭМ!$D$10+'СЕТ СН'!$I$6-'СЕТ СН'!$I$26</f>
        <v>2769.84016139</v>
      </c>
    </row>
    <row r="164" spans="1:25" ht="15.75" x14ac:dyDescent="0.2">
      <c r="A164" s="35">
        <f t="shared" si="4"/>
        <v>44994</v>
      </c>
      <c r="B164" s="36">
        <f>SUMIFS(СВЦЭМ!$D$39:$D$782,СВЦЭМ!$A$39:$A$782,$A164,СВЦЭМ!$B$39:$B$782,B$155)+'СЕТ СН'!$I$14+СВЦЭМ!$D$10+'СЕТ СН'!$I$6-'СЕТ СН'!$I$26</f>
        <v>2802.4122975600003</v>
      </c>
      <c r="C164" s="36">
        <f>SUMIFS(СВЦЭМ!$D$39:$D$782,СВЦЭМ!$A$39:$A$782,$A164,СВЦЭМ!$B$39:$B$782,C$155)+'СЕТ СН'!$I$14+СВЦЭМ!$D$10+'СЕТ СН'!$I$6-'СЕТ СН'!$I$26</f>
        <v>2849.1232587200002</v>
      </c>
      <c r="D164" s="36">
        <f>SUMIFS(СВЦЭМ!$D$39:$D$782,СВЦЭМ!$A$39:$A$782,$A164,СВЦЭМ!$B$39:$B$782,D$155)+'СЕТ СН'!$I$14+СВЦЭМ!$D$10+'СЕТ СН'!$I$6-'СЕТ СН'!$I$26</f>
        <v>2868.8475754299998</v>
      </c>
      <c r="E164" s="36">
        <f>SUMIFS(СВЦЭМ!$D$39:$D$782,СВЦЭМ!$A$39:$A$782,$A164,СВЦЭМ!$B$39:$B$782,E$155)+'СЕТ СН'!$I$14+СВЦЭМ!$D$10+'СЕТ СН'!$I$6-'СЕТ СН'!$I$26</f>
        <v>2881.6390296700001</v>
      </c>
      <c r="F164" s="36">
        <f>SUMIFS(СВЦЭМ!$D$39:$D$782,СВЦЭМ!$A$39:$A$782,$A164,СВЦЭМ!$B$39:$B$782,F$155)+'СЕТ СН'!$I$14+СВЦЭМ!$D$10+'СЕТ СН'!$I$6-'СЕТ СН'!$I$26</f>
        <v>2880.80721627</v>
      </c>
      <c r="G164" s="36">
        <f>SUMIFS(СВЦЭМ!$D$39:$D$782,СВЦЭМ!$A$39:$A$782,$A164,СВЦЭМ!$B$39:$B$782,G$155)+'СЕТ СН'!$I$14+СВЦЭМ!$D$10+'СЕТ СН'!$I$6-'СЕТ СН'!$I$26</f>
        <v>2851.49757279</v>
      </c>
      <c r="H164" s="36">
        <f>SUMIFS(СВЦЭМ!$D$39:$D$782,СВЦЭМ!$A$39:$A$782,$A164,СВЦЭМ!$B$39:$B$782,H$155)+'СЕТ СН'!$I$14+СВЦЭМ!$D$10+'СЕТ СН'!$I$6-'СЕТ СН'!$I$26</f>
        <v>2804.4045851599999</v>
      </c>
      <c r="I164" s="36">
        <f>SUMIFS(СВЦЭМ!$D$39:$D$782,СВЦЭМ!$A$39:$A$782,$A164,СВЦЭМ!$B$39:$B$782,I$155)+'СЕТ СН'!$I$14+СВЦЭМ!$D$10+'СЕТ СН'!$I$6-'СЕТ СН'!$I$26</f>
        <v>2751.00353976</v>
      </c>
      <c r="J164" s="36">
        <f>SUMIFS(СВЦЭМ!$D$39:$D$782,СВЦЭМ!$A$39:$A$782,$A164,СВЦЭМ!$B$39:$B$782,J$155)+'СЕТ СН'!$I$14+СВЦЭМ!$D$10+'СЕТ СН'!$I$6-'СЕТ СН'!$I$26</f>
        <v>2731.8950595900001</v>
      </c>
      <c r="K164" s="36">
        <f>SUMIFS(СВЦЭМ!$D$39:$D$782,СВЦЭМ!$A$39:$A$782,$A164,СВЦЭМ!$B$39:$B$782,K$155)+'СЕТ СН'!$I$14+СВЦЭМ!$D$10+'СЕТ СН'!$I$6-'СЕТ СН'!$I$26</f>
        <v>2712.40397102</v>
      </c>
      <c r="L164" s="36">
        <f>SUMIFS(СВЦЭМ!$D$39:$D$782,СВЦЭМ!$A$39:$A$782,$A164,СВЦЭМ!$B$39:$B$782,L$155)+'СЕТ СН'!$I$14+СВЦЭМ!$D$10+'СЕТ СН'!$I$6-'СЕТ СН'!$I$26</f>
        <v>2705.9351674899999</v>
      </c>
      <c r="M164" s="36">
        <f>SUMIFS(СВЦЭМ!$D$39:$D$782,СВЦЭМ!$A$39:$A$782,$A164,СВЦЭМ!$B$39:$B$782,M$155)+'СЕТ СН'!$I$14+СВЦЭМ!$D$10+'СЕТ СН'!$I$6-'СЕТ СН'!$I$26</f>
        <v>2731.0063291799997</v>
      </c>
      <c r="N164" s="36">
        <f>SUMIFS(СВЦЭМ!$D$39:$D$782,СВЦЭМ!$A$39:$A$782,$A164,СВЦЭМ!$B$39:$B$782,N$155)+'СЕТ СН'!$I$14+СВЦЭМ!$D$10+'СЕТ СН'!$I$6-'СЕТ СН'!$I$26</f>
        <v>2750.8697774900002</v>
      </c>
      <c r="O164" s="36">
        <f>SUMIFS(СВЦЭМ!$D$39:$D$782,СВЦЭМ!$A$39:$A$782,$A164,СВЦЭМ!$B$39:$B$782,O$155)+'СЕТ СН'!$I$14+СВЦЭМ!$D$10+'СЕТ СН'!$I$6-'СЕТ СН'!$I$26</f>
        <v>2790.0500168500002</v>
      </c>
      <c r="P164" s="36">
        <f>SUMIFS(СВЦЭМ!$D$39:$D$782,СВЦЭМ!$A$39:$A$782,$A164,СВЦЭМ!$B$39:$B$782,P$155)+'СЕТ СН'!$I$14+СВЦЭМ!$D$10+'СЕТ СН'!$I$6-'СЕТ СН'!$I$26</f>
        <v>2802.3464636199997</v>
      </c>
      <c r="Q164" s="36">
        <f>SUMIFS(СВЦЭМ!$D$39:$D$782,СВЦЭМ!$A$39:$A$782,$A164,СВЦЭМ!$B$39:$B$782,Q$155)+'СЕТ СН'!$I$14+СВЦЭМ!$D$10+'СЕТ СН'!$I$6-'СЕТ СН'!$I$26</f>
        <v>2814.7010013600002</v>
      </c>
      <c r="R164" s="36">
        <f>SUMIFS(СВЦЭМ!$D$39:$D$782,СВЦЭМ!$A$39:$A$782,$A164,СВЦЭМ!$B$39:$B$782,R$155)+'СЕТ СН'!$I$14+СВЦЭМ!$D$10+'СЕТ СН'!$I$6-'СЕТ СН'!$I$26</f>
        <v>2821.8500235700003</v>
      </c>
      <c r="S164" s="36">
        <f>SUMIFS(СВЦЭМ!$D$39:$D$782,СВЦЭМ!$A$39:$A$782,$A164,СВЦЭМ!$B$39:$B$782,S$155)+'СЕТ СН'!$I$14+СВЦЭМ!$D$10+'СЕТ СН'!$I$6-'СЕТ СН'!$I$26</f>
        <v>2787.9914016000002</v>
      </c>
      <c r="T164" s="36">
        <f>SUMIFS(СВЦЭМ!$D$39:$D$782,СВЦЭМ!$A$39:$A$782,$A164,СВЦЭМ!$B$39:$B$782,T$155)+'СЕТ СН'!$I$14+СВЦЭМ!$D$10+'СЕТ СН'!$I$6-'СЕТ СН'!$I$26</f>
        <v>2747.530612</v>
      </c>
      <c r="U164" s="36">
        <f>SUMIFS(СВЦЭМ!$D$39:$D$782,СВЦЭМ!$A$39:$A$782,$A164,СВЦЭМ!$B$39:$B$782,U$155)+'СЕТ СН'!$I$14+СВЦЭМ!$D$10+'СЕТ СН'!$I$6-'СЕТ СН'!$I$26</f>
        <v>2707.6128432699998</v>
      </c>
      <c r="V164" s="36">
        <f>SUMIFS(СВЦЭМ!$D$39:$D$782,СВЦЭМ!$A$39:$A$782,$A164,СВЦЭМ!$B$39:$B$782,V$155)+'СЕТ СН'!$I$14+СВЦЭМ!$D$10+'СЕТ СН'!$I$6-'СЕТ СН'!$I$26</f>
        <v>2694.9803023100003</v>
      </c>
      <c r="W164" s="36">
        <f>SUMIFS(СВЦЭМ!$D$39:$D$782,СВЦЭМ!$A$39:$A$782,$A164,СВЦЭМ!$B$39:$B$782,W$155)+'СЕТ СН'!$I$14+СВЦЭМ!$D$10+'СЕТ СН'!$I$6-'СЕТ СН'!$I$26</f>
        <v>2702.6178111700001</v>
      </c>
      <c r="X164" s="36">
        <f>SUMIFS(СВЦЭМ!$D$39:$D$782,СВЦЭМ!$A$39:$A$782,$A164,СВЦЭМ!$B$39:$B$782,X$155)+'СЕТ СН'!$I$14+СВЦЭМ!$D$10+'СЕТ СН'!$I$6-'СЕТ СН'!$I$26</f>
        <v>2734.6203152899998</v>
      </c>
      <c r="Y164" s="36">
        <f>SUMIFS(СВЦЭМ!$D$39:$D$782,СВЦЭМ!$A$39:$A$782,$A164,СВЦЭМ!$B$39:$B$782,Y$155)+'СЕТ СН'!$I$14+СВЦЭМ!$D$10+'СЕТ СН'!$I$6-'СЕТ СН'!$I$26</f>
        <v>2758.3796240000001</v>
      </c>
    </row>
    <row r="165" spans="1:25" ht="15.75" x14ac:dyDescent="0.2">
      <c r="A165" s="35">
        <f t="shared" si="4"/>
        <v>44995</v>
      </c>
      <c r="B165" s="36">
        <f>SUMIFS(СВЦЭМ!$D$39:$D$782,СВЦЭМ!$A$39:$A$782,$A165,СВЦЭМ!$B$39:$B$782,B$155)+'СЕТ СН'!$I$14+СВЦЭМ!$D$10+'СЕТ СН'!$I$6-'СЕТ СН'!$I$26</f>
        <v>2818.51193711</v>
      </c>
      <c r="C165" s="36">
        <f>SUMIFS(СВЦЭМ!$D$39:$D$782,СВЦЭМ!$A$39:$A$782,$A165,СВЦЭМ!$B$39:$B$782,C$155)+'СЕТ СН'!$I$14+СВЦЭМ!$D$10+'СЕТ СН'!$I$6-'СЕТ СН'!$I$26</f>
        <v>2822.7271449099999</v>
      </c>
      <c r="D165" s="36">
        <f>SUMIFS(СВЦЭМ!$D$39:$D$782,СВЦЭМ!$A$39:$A$782,$A165,СВЦЭМ!$B$39:$B$782,D$155)+'СЕТ СН'!$I$14+СВЦЭМ!$D$10+'СЕТ СН'!$I$6-'СЕТ СН'!$I$26</f>
        <v>2823.2471443499999</v>
      </c>
      <c r="E165" s="36">
        <f>SUMIFS(СВЦЭМ!$D$39:$D$782,СВЦЭМ!$A$39:$A$782,$A165,СВЦЭМ!$B$39:$B$782,E$155)+'СЕТ СН'!$I$14+СВЦЭМ!$D$10+'СЕТ СН'!$I$6-'СЕТ СН'!$I$26</f>
        <v>2840.3605433499997</v>
      </c>
      <c r="F165" s="36">
        <f>SUMIFS(СВЦЭМ!$D$39:$D$782,СВЦЭМ!$A$39:$A$782,$A165,СВЦЭМ!$B$39:$B$782,F$155)+'СЕТ СН'!$I$14+СВЦЭМ!$D$10+'СЕТ СН'!$I$6-'СЕТ СН'!$I$26</f>
        <v>2846.4259680099999</v>
      </c>
      <c r="G165" s="36">
        <f>SUMIFS(СВЦЭМ!$D$39:$D$782,СВЦЭМ!$A$39:$A$782,$A165,СВЦЭМ!$B$39:$B$782,G$155)+'СЕТ СН'!$I$14+СВЦЭМ!$D$10+'СЕТ СН'!$I$6-'СЕТ СН'!$I$26</f>
        <v>2844.3711705000001</v>
      </c>
      <c r="H165" s="36">
        <f>SUMIFS(СВЦЭМ!$D$39:$D$782,СВЦЭМ!$A$39:$A$782,$A165,СВЦЭМ!$B$39:$B$782,H$155)+'СЕТ СН'!$I$14+СВЦЭМ!$D$10+'СЕТ СН'!$I$6-'СЕТ СН'!$I$26</f>
        <v>2807.80679616</v>
      </c>
      <c r="I165" s="36">
        <f>SUMIFS(СВЦЭМ!$D$39:$D$782,СВЦЭМ!$A$39:$A$782,$A165,СВЦЭМ!$B$39:$B$782,I$155)+'СЕТ СН'!$I$14+СВЦЭМ!$D$10+'СЕТ СН'!$I$6-'СЕТ СН'!$I$26</f>
        <v>2747.8333717</v>
      </c>
      <c r="J165" s="36">
        <f>SUMIFS(СВЦЭМ!$D$39:$D$782,СВЦЭМ!$A$39:$A$782,$A165,СВЦЭМ!$B$39:$B$782,J$155)+'СЕТ СН'!$I$14+СВЦЭМ!$D$10+'СЕТ СН'!$I$6-'СЕТ СН'!$I$26</f>
        <v>2727.6650340599999</v>
      </c>
      <c r="K165" s="36">
        <f>SUMIFS(СВЦЭМ!$D$39:$D$782,СВЦЭМ!$A$39:$A$782,$A165,СВЦЭМ!$B$39:$B$782,K$155)+'СЕТ СН'!$I$14+СВЦЭМ!$D$10+'СЕТ СН'!$I$6-'СЕТ СН'!$I$26</f>
        <v>2708.7871003600003</v>
      </c>
      <c r="L165" s="36">
        <f>SUMIFS(СВЦЭМ!$D$39:$D$782,СВЦЭМ!$A$39:$A$782,$A165,СВЦЭМ!$B$39:$B$782,L$155)+'СЕТ СН'!$I$14+СВЦЭМ!$D$10+'СЕТ СН'!$I$6-'СЕТ СН'!$I$26</f>
        <v>2709.5676875300001</v>
      </c>
      <c r="M165" s="36">
        <f>SUMIFS(СВЦЭМ!$D$39:$D$782,СВЦЭМ!$A$39:$A$782,$A165,СВЦЭМ!$B$39:$B$782,M$155)+'СЕТ СН'!$I$14+СВЦЭМ!$D$10+'СЕТ СН'!$I$6-'СЕТ СН'!$I$26</f>
        <v>2740.86172648</v>
      </c>
      <c r="N165" s="36">
        <f>SUMIFS(СВЦЭМ!$D$39:$D$782,СВЦЭМ!$A$39:$A$782,$A165,СВЦЭМ!$B$39:$B$782,N$155)+'СЕТ СН'!$I$14+СВЦЭМ!$D$10+'СЕТ СН'!$I$6-'СЕТ СН'!$I$26</f>
        <v>2784.5540460100001</v>
      </c>
      <c r="O165" s="36">
        <f>SUMIFS(СВЦЭМ!$D$39:$D$782,СВЦЭМ!$A$39:$A$782,$A165,СВЦЭМ!$B$39:$B$782,O$155)+'СЕТ СН'!$I$14+СВЦЭМ!$D$10+'СЕТ СН'!$I$6-'СЕТ СН'!$I$26</f>
        <v>2821.6853287100002</v>
      </c>
      <c r="P165" s="36">
        <f>SUMIFS(СВЦЭМ!$D$39:$D$782,СВЦЭМ!$A$39:$A$782,$A165,СВЦЭМ!$B$39:$B$782,P$155)+'СЕТ СН'!$I$14+СВЦЭМ!$D$10+'СЕТ СН'!$I$6-'СЕТ СН'!$I$26</f>
        <v>2832.9886652599998</v>
      </c>
      <c r="Q165" s="36">
        <f>SUMIFS(СВЦЭМ!$D$39:$D$782,СВЦЭМ!$A$39:$A$782,$A165,СВЦЭМ!$B$39:$B$782,Q$155)+'СЕТ СН'!$I$14+СВЦЭМ!$D$10+'СЕТ СН'!$I$6-'СЕТ СН'!$I$26</f>
        <v>2827.6644846899999</v>
      </c>
      <c r="R165" s="36">
        <f>SUMIFS(СВЦЭМ!$D$39:$D$782,СВЦЭМ!$A$39:$A$782,$A165,СВЦЭМ!$B$39:$B$782,R$155)+'СЕТ СН'!$I$14+СВЦЭМ!$D$10+'СЕТ СН'!$I$6-'СЕТ СН'!$I$26</f>
        <v>2832.5003954700001</v>
      </c>
      <c r="S165" s="36">
        <f>SUMIFS(СВЦЭМ!$D$39:$D$782,СВЦЭМ!$A$39:$A$782,$A165,СВЦЭМ!$B$39:$B$782,S$155)+'СЕТ СН'!$I$14+СВЦЭМ!$D$10+'СЕТ СН'!$I$6-'СЕТ СН'!$I$26</f>
        <v>2824.0989382899998</v>
      </c>
      <c r="T165" s="36">
        <f>SUMIFS(СВЦЭМ!$D$39:$D$782,СВЦЭМ!$A$39:$A$782,$A165,СВЦЭМ!$B$39:$B$782,T$155)+'СЕТ СН'!$I$14+СВЦЭМ!$D$10+'СЕТ СН'!$I$6-'СЕТ СН'!$I$26</f>
        <v>2787.99781592</v>
      </c>
      <c r="U165" s="36">
        <f>SUMIFS(СВЦЭМ!$D$39:$D$782,СВЦЭМ!$A$39:$A$782,$A165,СВЦЭМ!$B$39:$B$782,U$155)+'СЕТ СН'!$I$14+СВЦЭМ!$D$10+'СЕТ СН'!$I$6-'СЕТ СН'!$I$26</f>
        <v>2770.05257944</v>
      </c>
      <c r="V165" s="36">
        <f>SUMIFS(СВЦЭМ!$D$39:$D$782,СВЦЭМ!$A$39:$A$782,$A165,СВЦЭМ!$B$39:$B$782,V$155)+'СЕТ СН'!$I$14+СВЦЭМ!$D$10+'СЕТ СН'!$I$6-'СЕТ СН'!$I$26</f>
        <v>2772.1983312100001</v>
      </c>
      <c r="W165" s="36">
        <f>SUMIFS(СВЦЭМ!$D$39:$D$782,СВЦЭМ!$A$39:$A$782,$A165,СВЦЭМ!$B$39:$B$782,W$155)+'СЕТ СН'!$I$14+СВЦЭМ!$D$10+'СЕТ СН'!$I$6-'СЕТ СН'!$I$26</f>
        <v>2769.8924282600001</v>
      </c>
      <c r="X165" s="36">
        <f>SUMIFS(СВЦЭМ!$D$39:$D$782,СВЦЭМ!$A$39:$A$782,$A165,СВЦЭМ!$B$39:$B$782,X$155)+'СЕТ СН'!$I$14+СВЦЭМ!$D$10+'СЕТ СН'!$I$6-'СЕТ СН'!$I$26</f>
        <v>2803.0780632599999</v>
      </c>
      <c r="Y165" s="36">
        <f>SUMIFS(СВЦЭМ!$D$39:$D$782,СВЦЭМ!$A$39:$A$782,$A165,СВЦЭМ!$B$39:$B$782,Y$155)+'СЕТ СН'!$I$14+СВЦЭМ!$D$10+'СЕТ СН'!$I$6-'СЕТ СН'!$I$26</f>
        <v>2808.4580917799999</v>
      </c>
    </row>
    <row r="166" spans="1:25" ht="15.75" x14ac:dyDescent="0.2">
      <c r="A166" s="35">
        <f t="shared" si="4"/>
        <v>44996</v>
      </c>
      <c r="B166" s="36">
        <f>SUMIFS(СВЦЭМ!$D$39:$D$782,СВЦЭМ!$A$39:$A$782,$A166,СВЦЭМ!$B$39:$B$782,B$155)+'СЕТ СН'!$I$14+СВЦЭМ!$D$10+'СЕТ СН'!$I$6-'СЕТ СН'!$I$26</f>
        <v>2769.4375761599999</v>
      </c>
      <c r="C166" s="36">
        <f>SUMIFS(СВЦЭМ!$D$39:$D$782,СВЦЭМ!$A$39:$A$782,$A166,СВЦЭМ!$B$39:$B$782,C$155)+'СЕТ СН'!$I$14+СВЦЭМ!$D$10+'СЕТ СН'!$I$6-'СЕТ СН'!$I$26</f>
        <v>2826.2047630400002</v>
      </c>
      <c r="D166" s="36">
        <f>SUMIFS(СВЦЭМ!$D$39:$D$782,СВЦЭМ!$A$39:$A$782,$A166,СВЦЭМ!$B$39:$B$782,D$155)+'СЕТ СН'!$I$14+СВЦЭМ!$D$10+'СЕТ СН'!$I$6-'СЕТ СН'!$I$26</f>
        <v>2854.5820081700003</v>
      </c>
      <c r="E166" s="36">
        <f>SUMIFS(СВЦЭМ!$D$39:$D$782,СВЦЭМ!$A$39:$A$782,$A166,СВЦЭМ!$B$39:$B$782,E$155)+'СЕТ СН'!$I$14+СВЦЭМ!$D$10+'СЕТ СН'!$I$6-'СЕТ СН'!$I$26</f>
        <v>2845.8194243299999</v>
      </c>
      <c r="F166" s="36">
        <f>SUMIFS(СВЦЭМ!$D$39:$D$782,СВЦЭМ!$A$39:$A$782,$A166,СВЦЭМ!$B$39:$B$782,F$155)+'СЕТ СН'!$I$14+СВЦЭМ!$D$10+'СЕТ СН'!$I$6-'СЕТ СН'!$I$26</f>
        <v>2841.0706511400003</v>
      </c>
      <c r="G166" s="36">
        <f>SUMIFS(СВЦЭМ!$D$39:$D$782,СВЦЭМ!$A$39:$A$782,$A166,СВЦЭМ!$B$39:$B$782,G$155)+'СЕТ СН'!$I$14+СВЦЭМ!$D$10+'СЕТ СН'!$I$6-'СЕТ СН'!$I$26</f>
        <v>2828.3354355700003</v>
      </c>
      <c r="H166" s="36">
        <f>SUMIFS(СВЦЭМ!$D$39:$D$782,СВЦЭМ!$A$39:$A$782,$A166,СВЦЭМ!$B$39:$B$782,H$155)+'СЕТ СН'!$I$14+СВЦЭМ!$D$10+'СЕТ СН'!$I$6-'СЕТ СН'!$I$26</f>
        <v>2825.0990890600001</v>
      </c>
      <c r="I166" s="36">
        <f>SUMIFS(СВЦЭМ!$D$39:$D$782,СВЦЭМ!$A$39:$A$782,$A166,СВЦЭМ!$B$39:$B$782,I$155)+'СЕТ СН'!$I$14+СВЦЭМ!$D$10+'СЕТ СН'!$I$6-'СЕТ СН'!$I$26</f>
        <v>2804.9137970100001</v>
      </c>
      <c r="J166" s="36">
        <f>SUMIFS(СВЦЭМ!$D$39:$D$782,СВЦЭМ!$A$39:$A$782,$A166,СВЦЭМ!$B$39:$B$782,J$155)+'СЕТ СН'!$I$14+СВЦЭМ!$D$10+'СЕТ СН'!$I$6-'СЕТ СН'!$I$26</f>
        <v>2730.6422190599997</v>
      </c>
      <c r="K166" s="36">
        <f>SUMIFS(СВЦЭМ!$D$39:$D$782,СВЦЭМ!$A$39:$A$782,$A166,СВЦЭМ!$B$39:$B$782,K$155)+'СЕТ СН'!$I$14+СВЦЭМ!$D$10+'СЕТ СН'!$I$6-'СЕТ СН'!$I$26</f>
        <v>2622.2849578300002</v>
      </c>
      <c r="L166" s="36">
        <f>SUMIFS(СВЦЭМ!$D$39:$D$782,СВЦЭМ!$A$39:$A$782,$A166,СВЦЭМ!$B$39:$B$782,L$155)+'СЕТ СН'!$I$14+СВЦЭМ!$D$10+'СЕТ СН'!$I$6-'СЕТ СН'!$I$26</f>
        <v>2609.6406338199999</v>
      </c>
      <c r="M166" s="36">
        <f>SUMIFS(СВЦЭМ!$D$39:$D$782,СВЦЭМ!$A$39:$A$782,$A166,СВЦЭМ!$B$39:$B$782,M$155)+'СЕТ СН'!$I$14+СВЦЭМ!$D$10+'СЕТ СН'!$I$6-'СЕТ СН'!$I$26</f>
        <v>2560.8814416699997</v>
      </c>
      <c r="N166" s="36">
        <f>SUMIFS(СВЦЭМ!$D$39:$D$782,СВЦЭМ!$A$39:$A$782,$A166,СВЦЭМ!$B$39:$B$782,N$155)+'СЕТ СН'!$I$14+СВЦЭМ!$D$10+'СЕТ СН'!$I$6-'СЕТ СН'!$I$26</f>
        <v>2615.4756332300003</v>
      </c>
      <c r="O166" s="36">
        <f>SUMIFS(СВЦЭМ!$D$39:$D$782,СВЦЭМ!$A$39:$A$782,$A166,СВЦЭМ!$B$39:$B$782,O$155)+'СЕТ СН'!$I$14+СВЦЭМ!$D$10+'СЕТ СН'!$I$6-'СЕТ СН'!$I$26</f>
        <v>2661.6723733099998</v>
      </c>
      <c r="P166" s="36">
        <f>SUMIFS(СВЦЭМ!$D$39:$D$782,СВЦЭМ!$A$39:$A$782,$A166,СВЦЭМ!$B$39:$B$782,P$155)+'СЕТ СН'!$I$14+СВЦЭМ!$D$10+'СЕТ СН'!$I$6-'СЕТ СН'!$I$26</f>
        <v>2685.7369419799998</v>
      </c>
      <c r="Q166" s="36">
        <f>SUMIFS(СВЦЭМ!$D$39:$D$782,СВЦЭМ!$A$39:$A$782,$A166,СВЦЭМ!$B$39:$B$782,Q$155)+'СЕТ СН'!$I$14+СВЦЭМ!$D$10+'СЕТ СН'!$I$6-'СЕТ СН'!$I$26</f>
        <v>2695.6357693800001</v>
      </c>
      <c r="R166" s="36">
        <f>SUMIFS(СВЦЭМ!$D$39:$D$782,СВЦЭМ!$A$39:$A$782,$A166,СВЦЭМ!$B$39:$B$782,R$155)+'СЕТ СН'!$I$14+СВЦЭМ!$D$10+'СЕТ СН'!$I$6-'СЕТ СН'!$I$26</f>
        <v>2705.5410127099999</v>
      </c>
      <c r="S166" s="36">
        <f>SUMIFS(СВЦЭМ!$D$39:$D$782,СВЦЭМ!$A$39:$A$782,$A166,СВЦЭМ!$B$39:$B$782,S$155)+'СЕТ СН'!$I$14+СВЦЭМ!$D$10+'СЕТ СН'!$I$6-'СЕТ СН'!$I$26</f>
        <v>2700.2076976099997</v>
      </c>
      <c r="T166" s="36">
        <f>SUMIFS(СВЦЭМ!$D$39:$D$782,СВЦЭМ!$A$39:$A$782,$A166,СВЦЭМ!$B$39:$B$782,T$155)+'СЕТ СН'!$I$14+СВЦЭМ!$D$10+'СЕТ СН'!$I$6-'СЕТ СН'!$I$26</f>
        <v>2673.62831637</v>
      </c>
      <c r="U166" s="36">
        <f>SUMIFS(СВЦЭМ!$D$39:$D$782,СВЦЭМ!$A$39:$A$782,$A166,СВЦЭМ!$B$39:$B$782,U$155)+'СЕТ СН'!$I$14+СВЦЭМ!$D$10+'СЕТ СН'!$I$6-'СЕТ СН'!$I$26</f>
        <v>2648.0825929299999</v>
      </c>
      <c r="V166" s="36">
        <f>SUMIFS(СВЦЭМ!$D$39:$D$782,СВЦЭМ!$A$39:$A$782,$A166,СВЦЭМ!$B$39:$B$782,V$155)+'СЕТ СН'!$I$14+СВЦЭМ!$D$10+'СЕТ СН'!$I$6-'СЕТ СН'!$I$26</f>
        <v>2633.2613253600002</v>
      </c>
      <c r="W166" s="36">
        <f>SUMIFS(СВЦЭМ!$D$39:$D$782,СВЦЭМ!$A$39:$A$782,$A166,СВЦЭМ!$B$39:$B$782,W$155)+'СЕТ СН'!$I$14+СВЦЭМ!$D$10+'СЕТ СН'!$I$6-'СЕТ СН'!$I$26</f>
        <v>2644.0359827299999</v>
      </c>
      <c r="X166" s="36">
        <f>SUMIFS(СВЦЭМ!$D$39:$D$782,СВЦЭМ!$A$39:$A$782,$A166,СВЦЭМ!$B$39:$B$782,X$155)+'СЕТ СН'!$I$14+СВЦЭМ!$D$10+'СЕТ СН'!$I$6-'СЕТ СН'!$I$26</f>
        <v>2685.5459599699998</v>
      </c>
      <c r="Y166" s="36">
        <f>SUMIFS(СВЦЭМ!$D$39:$D$782,СВЦЭМ!$A$39:$A$782,$A166,СВЦЭМ!$B$39:$B$782,Y$155)+'СЕТ СН'!$I$14+СВЦЭМ!$D$10+'СЕТ СН'!$I$6-'СЕТ СН'!$I$26</f>
        <v>2732.2501024000003</v>
      </c>
    </row>
    <row r="167" spans="1:25" ht="15.75" x14ac:dyDescent="0.2">
      <c r="A167" s="35">
        <f t="shared" si="4"/>
        <v>44997</v>
      </c>
      <c r="B167" s="36">
        <f>SUMIFS(СВЦЭМ!$D$39:$D$782,СВЦЭМ!$A$39:$A$782,$A167,СВЦЭМ!$B$39:$B$782,B$155)+'СЕТ СН'!$I$14+СВЦЭМ!$D$10+'СЕТ СН'!$I$6-'СЕТ СН'!$I$26</f>
        <v>2781.8362724600001</v>
      </c>
      <c r="C167" s="36">
        <f>SUMIFS(СВЦЭМ!$D$39:$D$782,СВЦЭМ!$A$39:$A$782,$A167,СВЦЭМ!$B$39:$B$782,C$155)+'СЕТ СН'!$I$14+СВЦЭМ!$D$10+'СЕТ СН'!$I$6-'СЕТ СН'!$I$26</f>
        <v>2842.9533002799999</v>
      </c>
      <c r="D167" s="36">
        <f>SUMIFS(СВЦЭМ!$D$39:$D$782,СВЦЭМ!$A$39:$A$782,$A167,СВЦЭМ!$B$39:$B$782,D$155)+'СЕТ СН'!$I$14+СВЦЭМ!$D$10+'СЕТ СН'!$I$6-'СЕТ СН'!$I$26</f>
        <v>2873.59942065</v>
      </c>
      <c r="E167" s="36">
        <f>SUMIFS(СВЦЭМ!$D$39:$D$782,СВЦЭМ!$A$39:$A$782,$A167,СВЦЭМ!$B$39:$B$782,E$155)+'СЕТ СН'!$I$14+СВЦЭМ!$D$10+'СЕТ СН'!$I$6-'СЕТ СН'!$I$26</f>
        <v>2863.1325243399997</v>
      </c>
      <c r="F167" s="36">
        <f>SUMIFS(СВЦЭМ!$D$39:$D$782,СВЦЭМ!$A$39:$A$782,$A167,СВЦЭМ!$B$39:$B$782,F$155)+'СЕТ СН'!$I$14+СВЦЭМ!$D$10+'СЕТ СН'!$I$6-'СЕТ СН'!$I$26</f>
        <v>2866.2875729100001</v>
      </c>
      <c r="G167" s="36">
        <f>SUMIFS(СВЦЭМ!$D$39:$D$782,СВЦЭМ!$A$39:$A$782,$A167,СВЦЭМ!$B$39:$B$782,G$155)+'СЕТ СН'!$I$14+СВЦЭМ!$D$10+'СЕТ СН'!$I$6-'СЕТ СН'!$I$26</f>
        <v>2860.4807748600001</v>
      </c>
      <c r="H167" s="36">
        <f>SUMIFS(СВЦЭМ!$D$39:$D$782,СВЦЭМ!$A$39:$A$782,$A167,СВЦЭМ!$B$39:$B$782,H$155)+'СЕТ СН'!$I$14+СВЦЭМ!$D$10+'СЕТ СН'!$I$6-'СЕТ СН'!$I$26</f>
        <v>2847.03378789</v>
      </c>
      <c r="I167" s="36">
        <f>SUMIFS(СВЦЭМ!$D$39:$D$782,СВЦЭМ!$A$39:$A$782,$A167,СВЦЭМ!$B$39:$B$782,I$155)+'СЕТ СН'!$I$14+СВЦЭМ!$D$10+'СЕТ СН'!$I$6-'СЕТ СН'!$I$26</f>
        <v>2811.1177580399999</v>
      </c>
      <c r="J167" s="36">
        <f>SUMIFS(СВЦЭМ!$D$39:$D$782,СВЦЭМ!$A$39:$A$782,$A167,СВЦЭМ!$B$39:$B$782,J$155)+'СЕТ СН'!$I$14+СВЦЭМ!$D$10+'СЕТ СН'!$I$6-'СЕТ СН'!$I$26</f>
        <v>2784.03679005</v>
      </c>
      <c r="K167" s="36">
        <f>SUMIFS(СВЦЭМ!$D$39:$D$782,СВЦЭМ!$A$39:$A$782,$A167,СВЦЭМ!$B$39:$B$782,K$155)+'СЕТ СН'!$I$14+СВЦЭМ!$D$10+'СЕТ СН'!$I$6-'СЕТ СН'!$I$26</f>
        <v>2707.4334636100002</v>
      </c>
      <c r="L167" s="36">
        <f>SUMIFS(СВЦЭМ!$D$39:$D$782,СВЦЭМ!$A$39:$A$782,$A167,СВЦЭМ!$B$39:$B$782,L$155)+'СЕТ СН'!$I$14+СВЦЭМ!$D$10+'СЕТ СН'!$I$6-'СЕТ СН'!$I$26</f>
        <v>2679.40859464</v>
      </c>
      <c r="M167" s="36">
        <f>SUMIFS(СВЦЭМ!$D$39:$D$782,СВЦЭМ!$A$39:$A$782,$A167,СВЦЭМ!$B$39:$B$782,M$155)+'СЕТ СН'!$I$14+СВЦЭМ!$D$10+'СЕТ СН'!$I$6-'СЕТ СН'!$I$26</f>
        <v>2680.9286455000001</v>
      </c>
      <c r="N167" s="36">
        <f>SUMIFS(СВЦЭМ!$D$39:$D$782,СВЦЭМ!$A$39:$A$782,$A167,СВЦЭМ!$B$39:$B$782,N$155)+'СЕТ СН'!$I$14+СВЦЭМ!$D$10+'СЕТ СН'!$I$6-'СЕТ СН'!$I$26</f>
        <v>2708.8276484200001</v>
      </c>
      <c r="O167" s="36">
        <f>SUMIFS(СВЦЭМ!$D$39:$D$782,СВЦЭМ!$A$39:$A$782,$A167,СВЦЭМ!$B$39:$B$782,O$155)+'СЕТ СН'!$I$14+СВЦЭМ!$D$10+'СЕТ СН'!$I$6-'СЕТ СН'!$I$26</f>
        <v>2734.9114119300002</v>
      </c>
      <c r="P167" s="36">
        <f>SUMIFS(СВЦЭМ!$D$39:$D$782,СВЦЭМ!$A$39:$A$782,$A167,СВЦЭМ!$B$39:$B$782,P$155)+'СЕТ СН'!$I$14+СВЦЭМ!$D$10+'СЕТ СН'!$I$6-'СЕТ СН'!$I$26</f>
        <v>2752.4213901799999</v>
      </c>
      <c r="Q167" s="36">
        <f>SUMIFS(СВЦЭМ!$D$39:$D$782,СВЦЭМ!$A$39:$A$782,$A167,СВЦЭМ!$B$39:$B$782,Q$155)+'СЕТ СН'!$I$14+СВЦЭМ!$D$10+'СЕТ СН'!$I$6-'СЕТ СН'!$I$26</f>
        <v>2763.9992725299999</v>
      </c>
      <c r="R167" s="36">
        <f>SUMIFS(СВЦЭМ!$D$39:$D$782,СВЦЭМ!$A$39:$A$782,$A167,СВЦЭМ!$B$39:$B$782,R$155)+'СЕТ СН'!$I$14+СВЦЭМ!$D$10+'СЕТ СН'!$I$6-'СЕТ СН'!$I$26</f>
        <v>2759.9863622499997</v>
      </c>
      <c r="S167" s="36">
        <f>SUMIFS(СВЦЭМ!$D$39:$D$782,СВЦЭМ!$A$39:$A$782,$A167,СВЦЭМ!$B$39:$B$782,S$155)+'СЕТ СН'!$I$14+СВЦЭМ!$D$10+'СЕТ СН'!$I$6-'СЕТ СН'!$I$26</f>
        <v>2740.3171729300002</v>
      </c>
      <c r="T167" s="36">
        <f>SUMIFS(СВЦЭМ!$D$39:$D$782,СВЦЭМ!$A$39:$A$782,$A167,СВЦЭМ!$B$39:$B$782,T$155)+'СЕТ СН'!$I$14+СВЦЭМ!$D$10+'СЕТ СН'!$I$6-'СЕТ СН'!$I$26</f>
        <v>2713.9378069300001</v>
      </c>
      <c r="U167" s="36">
        <f>SUMIFS(СВЦЭМ!$D$39:$D$782,СВЦЭМ!$A$39:$A$782,$A167,СВЦЭМ!$B$39:$B$782,U$155)+'СЕТ СН'!$I$14+СВЦЭМ!$D$10+'СЕТ СН'!$I$6-'СЕТ СН'!$I$26</f>
        <v>2690.7221292599997</v>
      </c>
      <c r="V167" s="36">
        <f>SUMIFS(СВЦЭМ!$D$39:$D$782,СВЦЭМ!$A$39:$A$782,$A167,СВЦЭМ!$B$39:$B$782,V$155)+'СЕТ СН'!$I$14+СВЦЭМ!$D$10+'СЕТ СН'!$I$6-'СЕТ СН'!$I$26</f>
        <v>2722.5669284300002</v>
      </c>
      <c r="W167" s="36">
        <f>SUMIFS(СВЦЭМ!$D$39:$D$782,СВЦЭМ!$A$39:$A$782,$A167,СВЦЭМ!$B$39:$B$782,W$155)+'СЕТ СН'!$I$14+СВЦЭМ!$D$10+'СЕТ СН'!$I$6-'СЕТ СН'!$I$26</f>
        <v>2728.3733187799999</v>
      </c>
      <c r="X167" s="36">
        <f>SUMIFS(СВЦЭМ!$D$39:$D$782,СВЦЭМ!$A$39:$A$782,$A167,СВЦЭМ!$B$39:$B$782,X$155)+'СЕТ СН'!$I$14+СВЦЭМ!$D$10+'СЕТ СН'!$I$6-'СЕТ СН'!$I$26</f>
        <v>2770.49243806</v>
      </c>
      <c r="Y167" s="36">
        <f>SUMIFS(СВЦЭМ!$D$39:$D$782,СВЦЭМ!$A$39:$A$782,$A167,СВЦЭМ!$B$39:$B$782,Y$155)+'СЕТ СН'!$I$14+СВЦЭМ!$D$10+'СЕТ СН'!$I$6-'СЕТ СН'!$I$26</f>
        <v>2801.2112590900001</v>
      </c>
    </row>
    <row r="168" spans="1:25" ht="15.75" x14ac:dyDescent="0.2">
      <c r="A168" s="35">
        <f t="shared" si="4"/>
        <v>44998</v>
      </c>
      <c r="B168" s="36">
        <f>SUMIFS(СВЦЭМ!$D$39:$D$782,СВЦЭМ!$A$39:$A$782,$A168,СВЦЭМ!$B$39:$B$782,B$155)+'СЕТ СН'!$I$14+СВЦЭМ!$D$10+'СЕТ СН'!$I$6-'СЕТ СН'!$I$26</f>
        <v>2797.7885395200001</v>
      </c>
      <c r="C168" s="36">
        <f>SUMIFS(СВЦЭМ!$D$39:$D$782,СВЦЭМ!$A$39:$A$782,$A168,СВЦЭМ!$B$39:$B$782,C$155)+'СЕТ СН'!$I$14+СВЦЭМ!$D$10+'СЕТ СН'!$I$6-'СЕТ СН'!$I$26</f>
        <v>2834.9288797300001</v>
      </c>
      <c r="D168" s="36">
        <f>SUMIFS(СВЦЭМ!$D$39:$D$782,СВЦЭМ!$A$39:$A$782,$A168,СВЦЭМ!$B$39:$B$782,D$155)+'СЕТ СН'!$I$14+СВЦЭМ!$D$10+'СЕТ СН'!$I$6-'СЕТ СН'!$I$26</f>
        <v>2870.3702250699998</v>
      </c>
      <c r="E168" s="36">
        <f>SUMIFS(СВЦЭМ!$D$39:$D$782,СВЦЭМ!$A$39:$A$782,$A168,СВЦЭМ!$B$39:$B$782,E$155)+'СЕТ СН'!$I$14+СВЦЭМ!$D$10+'СЕТ СН'!$I$6-'СЕТ СН'!$I$26</f>
        <v>2872.0298752399999</v>
      </c>
      <c r="F168" s="36">
        <f>SUMIFS(СВЦЭМ!$D$39:$D$782,СВЦЭМ!$A$39:$A$782,$A168,СВЦЭМ!$B$39:$B$782,F$155)+'СЕТ СН'!$I$14+СВЦЭМ!$D$10+'СЕТ СН'!$I$6-'СЕТ СН'!$I$26</f>
        <v>2885.6225675999999</v>
      </c>
      <c r="G168" s="36">
        <f>SUMIFS(СВЦЭМ!$D$39:$D$782,СВЦЭМ!$A$39:$A$782,$A168,СВЦЭМ!$B$39:$B$782,G$155)+'СЕТ СН'!$I$14+СВЦЭМ!$D$10+'СЕТ СН'!$I$6-'СЕТ СН'!$I$26</f>
        <v>2860.8381703</v>
      </c>
      <c r="H168" s="36">
        <f>SUMIFS(СВЦЭМ!$D$39:$D$782,СВЦЭМ!$A$39:$A$782,$A168,СВЦЭМ!$B$39:$B$782,H$155)+'СЕТ СН'!$I$14+СВЦЭМ!$D$10+'СЕТ СН'!$I$6-'СЕТ СН'!$I$26</f>
        <v>2817.13354256</v>
      </c>
      <c r="I168" s="36">
        <f>SUMIFS(СВЦЭМ!$D$39:$D$782,СВЦЭМ!$A$39:$A$782,$A168,СВЦЭМ!$B$39:$B$782,I$155)+'СЕТ СН'!$I$14+СВЦЭМ!$D$10+'СЕТ СН'!$I$6-'СЕТ СН'!$I$26</f>
        <v>2780.0287884500003</v>
      </c>
      <c r="J168" s="36">
        <f>SUMIFS(СВЦЭМ!$D$39:$D$782,СВЦЭМ!$A$39:$A$782,$A168,СВЦЭМ!$B$39:$B$782,J$155)+'СЕТ СН'!$I$14+СВЦЭМ!$D$10+'СЕТ СН'!$I$6-'СЕТ СН'!$I$26</f>
        <v>2779.7668781699999</v>
      </c>
      <c r="K168" s="36">
        <f>SUMIFS(СВЦЭМ!$D$39:$D$782,СВЦЭМ!$A$39:$A$782,$A168,СВЦЭМ!$B$39:$B$782,K$155)+'СЕТ СН'!$I$14+СВЦЭМ!$D$10+'СЕТ СН'!$I$6-'СЕТ СН'!$I$26</f>
        <v>2737.05590304</v>
      </c>
      <c r="L168" s="36">
        <f>SUMIFS(СВЦЭМ!$D$39:$D$782,СВЦЭМ!$A$39:$A$782,$A168,СВЦЭМ!$B$39:$B$782,L$155)+'СЕТ СН'!$I$14+СВЦЭМ!$D$10+'СЕТ СН'!$I$6-'СЕТ СН'!$I$26</f>
        <v>2743.11805641</v>
      </c>
      <c r="M168" s="36">
        <f>SUMIFS(СВЦЭМ!$D$39:$D$782,СВЦЭМ!$A$39:$A$782,$A168,СВЦЭМ!$B$39:$B$782,M$155)+'СЕТ СН'!$I$14+СВЦЭМ!$D$10+'СЕТ СН'!$I$6-'СЕТ СН'!$I$26</f>
        <v>2746.00918069</v>
      </c>
      <c r="N168" s="36">
        <f>SUMIFS(СВЦЭМ!$D$39:$D$782,СВЦЭМ!$A$39:$A$782,$A168,СВЦЭМ!$B$39:$B$782,N$155)+'СЕТ СН'!$I$14+СВЦЭМ!$D$10+'СЕТ СН'!$I$6-'СЕТ СН'!$I$26</f>
        <v>2768.9784446100002</v>
      </c>
      <c r="O168" s="36">
        <f>SUMIFS(СВЦЭМ!$D$39:$D$782,СВЦЭМ!$A$39:$A$782,$A168,СВЦЭМ!$B$39:$B$782,O$155)+'СЕТ СН'!$I$14+СВЦЭМ!$D$10+'СЕТ СН'!$I$6-'СЕТ СН'!$I$26</f>
        <v>2792.4277361499999</v>
      </c>
      <c r="P168" s="36">
        <f>SUMIFS(СВЦЭМ!$D$39:$D$782,СВЦЭМ!$A$39:$A$782,$A168,СВЦЭМ!$B$39:$B$782,P$155)+'СЕТ СН'!$I$14+СВЦЭМ!$D$10+'СЕТ СН'!$I$6-'СЕТ СН'!$I$26</f>
        <v>2796.3835042000001</v>
      </c>
      <c r="Q168" s="36">
        <f>SUMIFS(СВЦЭМ!$D$39:$D$782,СВЦЭМ!$A$39:$A$782,$A168,СВЦЭМ!$B$39:$B$782,Q$155)+'СЕТ СН'!$I$14+СВЦЭМ!$D$10+'СЕТ СН'!$I$6-'СЕТ СН'!$I$26</f>
        <v>2792.7113548799998</v>
      </c>
      <c r="R168" s="36">
        <f>SUMIFS(СВЦЭМ!$D$39:$D$782,СВЦЭМ!$A$39:$A$782,$A168,СВЦЭМ!$B$39:$B$782,R$155)+'СЕТ СН'!$I$14+СВЦЭМ!$D$10+'СЕТ СН'!$I$6-'СЕТ СН'!$I$26</f>
        <v>2795.58275994</v>
      </c>
      <c r="S168" s="36">
        <f>SUMIFS(СВЦЭМ!$D$39:$D$782,СВЦЭМ!$A$39:$A$782,$A168,СВЦЭМ!$B$39:$B$782,S$155)+'СЕТ СН'!$I$14+СВЦЭМ!$D$10+'СЕТ СН'!$I$6-'СЕТ СН'!$I$26</f>
        <v>2789.49731217</v>
      </c>
      <c r="T168" s="36">
        <f>SUMIFS(СВЦЭМ!$D$39:$D$782,СВЦЭМ!$A$39:$A$782,$A168,СВЦЭМ!$B$39:$B$782,T$155)+'СЕТ СН'!$I$14+СВЦЭМ!$D$10+'СЕТ СН'!$I$6-'СЕТ СН'!$I$26</f>
        <v>2767.5076683799998</v>
      </c>
      <c r="U168" s="36">
        <f>SUMIFS(СВЦЭМ!$D$39:$D$782,СВЦЭМ!$A$39:$A$782,$A168,СВЦЭМ!$B$39:$B$782,U$155)+'СЕТ СН'!$I$14+СВЦЭМ!$D$10+'СЕТ СН'!$I$6-'СЕТ СН'!$I$26</f>
        <v>2739.4455630499997</v>
      </c>
      <c r="V168" s="36">
        <f>SUMIFS(СВЦЭМ!$D$39:$D$782,СВЦЭМ!$A$39:$A$782,$A168,СВЦЭМ!$B$39:$B$782,V$155)+'СЕТ СН'!$I$14+СВЦЭМ!$D$10+'СЕТ СН'!$I$6-'СЕТ СН'!$I$26</f>
        <v>2736.8151639099997</v>
      </c>
      <c r="W168" s="36">
        <f>SUMIFS(СВЦЭМ!$D$39:$D$782,СВЦЭМ!$A$39:$A$782,$A168,СВЦЭМ!$B$39:$B$782,W$155)+'СЕТ СН'!$I$14+СВЦЭМ!$D$10+'СЕТ СН'!$I$6-'СЕТ СН'!$I$26</f>
        <v>2734.0961590799998</v>
      </c>
      <c r="X168" s="36">
        <f>SUMIFS(СВЦЭМ!$D$39:$D$782,СВЦЭМ!$A$39:$A$782,$A168,СВЦЭМ!$B$39:$B$782,X$155)+'СЕТ СН'!$I$14+СВЦЭМ!$D$10+'СЕТ СН'!$I$6-'СЕТ СН'!$I$26</f>
        <v>2779.8212897100002</v>
      </c>
      <c r="Y168" s="36">
        <f>SUMIFS(СВЦЭМ!$D$39:$D$782,СВЦЭМ!$A$39:$A$782,$A168,СВЦЭМ!$B$39:$B$782,Y$155)+'СЕТ СН'!$I$14+СВЦЭМ!$D$10+'СЕТ СН'!$I$6-'СЕТ СН'!$I$26</f>
        <v>2773.4768263000001</v>
      </c>
    </row>
    <row r="169" spans="1:25" ht="15.75" x14ac:dyDescent="0.2">
      <c r="A169" s="35">
        <f t="shared" si="4"/>
        <v>44999</v>
      </c>
      <c r="B169" s="36">
        <f>SUMIFS(СВЦЭМ!$D$39:$D$782,СВЦЭМ!$A$39:$A$782,$A169,СВЦЭМ!$B$39:$B$782,B$155)+'СЕТ СН'!$I$14+СВЦЭМ!$D$10+'СЕТ СН'!$I$6-'СЕТ СН'!$I$26</f>
        <v>2859.2940029199999</v>
      </c>
      <c r="C169" s="36">
        <f>SUMIFS(СВЦЭМ!$D$39:$D$782,СВЦЭМ!$A$39:$A$782,$A169,СВЦЭМ!$B$39:$B$782,C$155)+'СЕТ СН'!$I$14+СВЦЭМ!$D$10+'СЕТ СН'!$I$6-'СЕТ СН'!$I$26</f>
        <v>2922.0129438599997</v>
      </c>
      <c r="D169" s="36">
        <f>SUMIFS(СВЦЭМ!$D$39:$D$782,СВЦЭМ!$A$39:$A$782,$A169,СВЦЭМ!$B$39:$B$782,D$155)+'СЕТ СН'!$I$14+СВЦЭМ!$D$10+'СЕТ СН'!$I$6-'СЕТ СН'!$I$26</f>
        <v>2960.4659235600002</v>
      </c>
      <c r="E169" s="36">
        <f>SUMIFS(СВЦЭМ!$D$39:$D$782,СВЦЭМ!$A$39:$A$782,$A169,СВЦЭМ!$B$39:$B$782,E$155)+'СЕТ СН'!$I$14+СВЦЭМ!$D$10+'СЕТ СН'!$I$6-'СЕТ СН'!$I$26</f>
        <v>2966.3751985700001</v>
      </c>
      <c r="F169" s="36">
        <f>SUMIFS(СВЦЭМ!$D$39:$D$782,СВЦЭМ!$A$39:$A$782,$A169,СВЦЭМ!$B$39:$B$782,F$155)+'СЕТ СН'!$I$14+СВЦЭМ!$D$10+'СЕТ СН'!$I$6-'СЕТ СН'!$I$26</f>
        <v>2963.96131762</v>
      </c>
      <c r="G169" s="36">
        <f>SUMIFS(СВЦЭМ!$D$39:$D$782,СВЦЭМ!$A$39:$A$782,$A169,СВЦЭМ!$B$39:$B$782,G$155)+'СЕТ СН'!$I$14+СВЦЭМ!$D$10+'СЕТ СН'!$I$6-'СЕТ СН'!$I$26</f>
        <v>2949.7448506999999</v>
      </c>
      <c r="H169" s="36">
        <f>SUMIFS(СВЦЭМ!$D$39:$D$782,СВЦЭМ!$A$39:$A$782,$A169,СВЦЭМ!$B$39:$B$782,H$155)+'СЕТ СН'!$I$14+СВЦЭМ!$D$10+'СЕТ СН'!$I$6-'СЕТ СН'!$I$26</f>
        <v>2882.41185395</v>
      </c>
      <c r="I169" s="36">
        <f>SUMIFS(СВЦЭМ!$D$39:$D$782,СВЦЭМ!$A$39:$A$782,$A169,СВЦЭМ!$B$39:$B$782,I$155)+'СЕТ СН'!$I$14+СВЦЭМ!$D$10+'СЕТ СН'!$I$6-'СЕТ СН'!$I$26</f>
        <v>2810.0310031099998</v>
      </c>
      <c r="J169" s="36">
        <f>SUMIFS(СВЦЭМ!$D$39:$D$782,СВЦЭМ!$A$39:$A$782,$A169,СВЦЭМ!$B$39:$B$782,J$155)+'СЕТ СН'!$I$14+СВЦЭМ!$D$10+'СЕТ СН'!$I$6-'СЕТ СН'!$I$26</f>
        <v>2814.6947723200001</v>
      </c>
      <c r="K169" s="36">
        <f>SUMIFS(СВЦЭМ!$D$39:$D$782,СВЦЭМ!$A$39:$A$782,$A169,СВЦЭМ!$B$39:$B$782,K$155)+'СЕТ СН'!$I$14+СВЦЭМ!$D$10+'СЕТ СН'!$I$6-'СЕТ СН'!$I$26</f>
        <v>2772.7632026000001</v>
      </c>
      <c r="L169" s="36">
        <f>SUMIFS(СВЦЭМ!$D$39:$D$782,СВЦЭМ!$A$39:$A$782,$A169,СВЦЭМ!$B$39:$B$782,L$155)+'СЕТ СН'!$I$14+СВЦЭМ!$D$10+'СЕТ СН'!$I$6-'СЕТ СН'!$I$26</f>
        <v>2761.92460798</v>
      </c>
      <c r="M169" s="36">
        <f>SUMIFS(СВЦЭМ!$D$39:$D$782,СВЦЭМ!$A$39:$A$782,$A169,СВЦЭМ!$B$39:$B$782,M$155)+'СЕТ СН'!$I$14+СВЦЭМ!$D$10+'СЕТ СН'!$I$6-'СЕТ СН'!$I$26</f>
        <v>2733.9189103199997</v>
      </c>
      <c r="N169" s="36">
        <f>SUMIFS(СВЦЭМ!$D$39:$D$782,СВЦЭМ!$A$39:$A$782,$A169,СВЦЭМ!$B$39:$B$782,N$155)+'СЕТ СН'!$I$14+СВЦЭМ!$D$10+'СЕТ СН'!$I$6-'СЕТ СН'!$I$26</f>
        <v>2768.56340993</v>
      </c>
      <c r="O169" s="36">
        <f>SUMIFS(СВЦЭМ!$D$39:$D$782,СВЦЭМ!$A$39:$A$782,$A169,СВЦЭМ!$B$39:$B$782,O$155)+'СЕТ СН'!$I$14+СВЦЭМ!$D$10+'СЕТ СН'!$I$6-'СЕТ СН'!$I$26</f>
        <v>2800.8621885699999</v>
      </c>
      <c r="P169" s="36">
        <f>SUMIFS(СВЦЭМ!$D$39:$D$782,СВЦЭМ!$A$39:$A$782,$A169,СВЦЭМ!$B$39:$B$782,P$155)+'СЕТ СН'!$I$14+СВЦЭМ!$D$10+'СЕТ СН'!$I$6-'СЕТ СН'!$I$26</f>
        <v>2807.39359534</v>
      </c>
      <c r="Q169" s="36">
        <f>SUMIFS(СВЦЭМ!$D$39:$D$782,СВЦЭМ!$A$39:$A$782,$A169,СВЦЭМ!$B$39:$B$782,Q$155)+'СЕТ СН'!$I$14+СВЦЭМ!$D$10+'СЕТ СН'!$I$6-'СЕТ СН'!$I$26</f>
        <v>2815.9822465799998</v>
      </c>
      <c r="R169" s="36">
        <f>SUMIFS(СВЦЭМ!$D$39:$D$782,СВЦЭМ!$A$39:$A$782,$A169,СВЦЭМ!$B$39:$B$782,R$155)+'СЕТ СН'!$I$14+СВЦЭМ!$D$10+'СЕТ СН'!$I$6-'СЕТ СН'!$I$26</f>
        <v>2804.12719608</v>
      </c>
      <c r="S169" s="36">
        <f>SUMIFS(СВЦЭМ!$D$39:$D$782,СВЦЭМ!$A$39:$A$782,$A169,СВЦЭМ!$B$39:$B$782,S$155)+'СЕТ СН'!$I$14+СВЦЭМ!$D$10+'СЕТ СН'!$I$6-'СЕТ СН'!$I$26</f>
        <v>2780.3075410500001</v>
      </c>
      <c r="T169" s="36">
        <f>SUMIFS(СВЦЭМ!$D$39:$D$782,СВЦЭМ!$A$39:$A$782,$A169,СВЦЭМ!$B$39:$B$782,T$155)+'СЕТ СН'!$I$14+СВЦЭМ!$D$10+'СЕТ СН'!$I$6-'СЕТ СН'!$I$26</f>
        <v>2762.6600550499998</v>
      </c>
      <c r="U169" s="36">
        <f>SUMIFS(СВЦЭМ!$D$39:$D$782,СВЦЭМ!$A$39:$A$782,$A169,СВЦЭМ!$B$39:$B$782,U$155)+'СЕТ СН'!$I$14+СВЦЭМ!$D$10+'СЕТ СН'!$I$6-'СЕТ СН'!$I$26</f>
        <v>2732.2369086600002</v>
      </c>
      <c r="V169" s="36">
        <f>SUMIFS(СВЦЭМ!$D$39:$D$782,СВЦЭМ!$A$39:$A$782,$A169,СВЦЭМ!$B$39:$B$782,V$155)+'СЕТ СН'!$I$14+СВЦЭМ!$D$10+'СЕТ СН'!$I$6-'СЕТ СН'!$I$26</f>
        <v>2752.1326605900003</v>
      </c>
      <c r="W169" s="36">
        <f>SUMIFS(СВЦЭМ!$D$39:$D$782,СВЦЭМ!$A$39:$A$782,$A169,СВЦЭМ!$B$39:$B$782,W$155)+'СЕТ СН'!$I$14+СВЦЭМ!$D$10+'СЕТ СН'!$I$6-'СЕТ СН'!$I$26</f>
        <v>2770.1330685600001</v>
      </c>
      <c r="X169" s="36">
        <f>SUMIFS(СВЦЭМ!$D$39:$D$782,СВЦЭМ!$A$39:$A$782,$A169,СВЦЭМ!$B$39:$B$782,X$155)+'СЕТ СН'!$I$14+СВЦЭМ!$D$10+'СЕТ СН'!$I$6-'СЕТ СН'!$I$26</f>
        <v>2811.3262783999999</v>
      </c>
      <c r="Y169" s="36">
        <f>SUMIFS(СВЦЭМ!$D$39:$D$782,СВЦЭМ!$A$39:$A$782,$A169,СВЦЭМ!$B$39:$B$782,Y$155)+'СЕТ СН'!$I$14+СВЦЭМ!$D$10+'СЕТ СН'!$I$6-'СЕТ СН'!$I$26</f>
        <v>2820.3273807099999</v>
      </c>
    </row>
    <row r="170" spans="1:25" ht="15.75" x14ac:dyDescent="0.2">
      <c r="A170" s="35">
        <f t="shared" si="4"/>
        <v>45000</v>
      </c>
      <c r="B170" s="36">
        <f>SUMIFS(СВЦЭМ!$D$39:$D$782,СВЦЭМ!$A$39:$A$782,$A170,СВЦЭМ!$B$39:$B$782,B$155)+'СЕТ СН'!$I$14+СВЦЭМ!$D$10+'СЕТ СН'!$I$6-'СЕТ СН'!$I$26</f>
        <v>2846.7018132100002</v>
      </c>
      <c r="C170" s="36">
        <f>SUMIFS(СВЦЭМ!$D$39:$D$782,СВЦЭМ!$A$39:$A$782,$A170,СВЦЭМ!$B$39:$B$782,C$155)+'СЕТ СН'!$I$14+СВЦЭМ!$D$10+'СЕТ СН'!$I$6-'СЕТ СН'!$I$26</f>
        <v>2906.9049330799999</v>
      </c>
      <c r="D170" s="36">
        <f>SUMIFS(СВЦЭМ!$D$39:$D$782,СВЦЭМ!$A$39:$A$782,$A170,СВЦЭМ!$B$39:$B$782,D$155)+'СЕТ СН'!$I$14+СВЦЭМ!$D$10+'СЕТ СН'!$I$6-'СЕТ СН'!$I$26</f>
        <v>2941.6346443000002</v>
      </c>
      <c r="E170" s="36">
        <f>SUMIFS(СВЦЭМ!$D$39:$D$782,СВЦЭМ!$A$39:$A$782,$A170,СВЦЭМ!$B$39:$B$782,E$155)+'СЕТ СН'!$I$14+СВЦЭМ!$D$10+'СЕТ СН'!$I$6-'СЕТ СН'!$I$26</f>
        <v>2949.2109357700001</v>
      </c>
      <c r="F170" s="36">
        <f>SUMIFS(СВЦЭМ!$D$39:$D$782,СВЦЭМ!$A$39:$A$782,$A170,СВЦЭМ!$B$39:$B$782,F$155)+'СЕТ СН'!$I$14+СВЦЭМ!$D$10+'СЕТ СН'!$I$6-'СЕТ СН'!$I$26</f>
        <v>2950.4587563700002</v>
      </c>
      <c r="G170" s="36">
        <f>SUMIFS(СВЦЭМ!$D$39:$D$782,СВЦЭМ!$A$39:$A$782,$A170,СВЦЭМ!$B$39:$B$782,G$155)+'СЕТ СН'!$I$14+СВЦЭМ!$D$10+'СЕТ СН'!$I$6-'СЕТ СН'!$I$26</f>
        <v>2935.2651164899999</v>
      </c>
      <c r="H170" s="36">
        <f>SUMIFS(СВЦЭМ!$D$39:$D$782,СВЦЭМ!$A$39:$A$782,$A170,СВЦЭМ!$B$39:$B$782,H$155)+'СЕТ СН'!$I$14+СВЦЭМ!$D$10+'СЕТ СН'!$I$6-'СЕТ СН'!$I$26</f>
        <v>2860.7693716399999</v>
      </c>
      <c r="I170" s="36">
        <f>SUMIFS(СВЦЭМ!$D$39:$D$782,СВЦЭМ!$A$39:$A$782,$A170,СВЦЭМ!$B$39:$B$782,I$155)+'СЕТ СН'!$I$14+СВЦЭМ!$D$10+'СЕТ СН'!$I$6-'СЕТ СН'!$I$26</f>
        <v>2788.5032618800001</v>
      </c>
      <c r="J170" s="36">
        <f>SUMIFS(СВЦЭМ!$D$39:$D$782,СВЦЭМ!$A$39:$A$782,$A170,СВЦЭМ!$B$39:$B$782,J$155)+'СЕТ СН'!$I$14+СВЦЭМ!$D$10+'СЕТ СН'!$I$6-'СЕТ СН'!$I$26</f>
        <v>2790.0520492200003</v>
      </c>
      <c r="K170" s="36">
        <f>SUMIFS(СВЦЭМ!$D$39:$D$782,СВЦЭМ!$A$39:$A$782,$A170,СВЦЭМ!$B$39:$B$782,K$155)+'СЕТ СН'!$I$14+СВЦЭМ!$D$10+'СЕТ СН'!$I$6-'СЕТ СН'!$I$26</f>
        <v>2747.4253936699997</v>
      </c>
      <c r="L170" s="36">
        <f>SUMIFS(СВЦЭМ!$D$39:$D$782,СВЦЭМ!$A$39:$A$782,$A170,СВЦЭМ!$B$39:$B$782,L$155)+'СЕТ СН'!$I$14+СВЦЭМ!$D$10+'СЕТ СН'!$I$6-'СЕТ СН'!$I$26</f>
        <v>2735.6285813100003</v>
      </c>
      <c r="M170" s="36">
        <f>SUMIFS(СВЦЭМ!$D$39:$D$782,СВЦЭМ!$A$39:$A$782,$A170,СВЦЭМ!$B$39:$B$782,M$155)+'СЕТ СН'!$I$14+СВЦЭМ!$D$10+'СЕТ СН'!$I$6-'СЕТ СН'!$I$26</f>
        <v>2746.5914966099999</v>
      </c>
      <c r="N170" s="36">
        <f>SUMIFS(СВЦЭМ!$D$39:$D$782,СВЦЭМ!$A$39:$A$782,$A170,СВЦЭМ!$B$39:$B$782,N$155)+'СЕТ СН'!$I$14+СВЦЭМ!$D$10+'СЕТ СН'!$I$6-'СЕТ СН'!$I$26</f>
        <v>2781.79261137</v>
      </c>
      <c r="O170" s="36">
        <f>SUMIFS(СВЦЭМ!$D$39:$D$782,СВЦЭМ!$A$39:$A$782,$A170,СВЦЭМ!$B$39:$B$782,O$155)+'СЕТ СН'!$I$14+СВЦЭМ!$D$10+'СЕТ СН'!$I$6-'СЕТ СН'!$I$26</f>
        <v>2791.2696061900001</v>
      </c>
      <c r="P170" s="36">
        <f>SUMIFS(СВЦЭМ!$D$39:$D$782,СВЦЭМ!$A$39:$A$782,$A170,СВЦЭМ!$B$39:$B$782,P$155)+'СЕТ СН'!$I$14+СВЦЭМ!$D$10+'СЕТ СН'!$I$6-'СЕТ СН'!$I$26</f>
        <v>2795.9141294199999</v>
      </c>
      <c r="Q170" s="36">
        <f>SUMIFS(СВЦЭМ!$D$39:$D$782,СВЦЭМ!$A$39:$A$782,$A170,СВЦЭМ!$B$39:$B$782,Q$155)+'СЕТ СН'!$I$14+СВЦЭМ!$D$10+'СЕТ СН'!$I$6-'СЕТ СН'!$I$26</f>
        <v>2808.4073271799998</v>
      </c>
      <c r="R170" s="36">
        <f>SUMIFS(СВЦЭМ!$D$39:$D$782,СВЦЭМ!$A$39:$A$782,$A170,СВЦЭМ!$B$39:$B$782,R$155)+'СЕТ СН'!$I$14+СВЦЭМ!$D$10+'СЕТ СН'!$I$6-'СЕТ СН'!$I$26</f>
        <v>2802.1627245499999</v>
      </c>
      <c r="S170" s="36">
        <f>SUMIFS(СВЦЭМ!$D$39:$D$782,СВЦЭМ!$A$39:$A$782,$A170,СВЦЭМ!$B$39:$B$782,S$155)+'СЕТ СН'!$I$14+СВЦЭМ!$D$10+'СЕТ СН'!$I$6-'СЕТ СН'!$I$26</f>
        <v>2778.4958598499998</v>
      </c>
      <c r="T170" s="36">
        <f>SUMIFS(СВЦЭМ!$D$39:$D$782,СВЦЭМ!$A$39:$A$782,$A170,СВЦЭМ!$B$39:$B$782,T$155)+'СЕТ СН'!$I$14+СВЦЭМ!$D$10+'СЕТ СН'!$I$6-'СЕТ СН'!$I$26</f>
        <v>2753.30046455</v>
      </c>
      <c r="U170" s="36">
        <f>SUMIFS(СВЦЭМ!$D$39:$D$782,СВЦЭМ!$A$39:$A$782,$A170,СВЦЭМ!$B$39:$B$782,U$155)+'СЕТ СН'!$I$14+СВЦЭМ!$D$10+'СЕТ СН'!$I$6-'СЕТ СН'!$I$26</f>
        <v>2724.0001234000001</v>
      </c>
      <c r="V170" s="36">
        <f>SUMIFS(СВЦЭМ!$D$39:$D$782,СВЦЭМ!$A$39:$A$782,$A170,СВЦЭМ!$B$39:$B$782,V$155)+'СЕТ СН'!$I$14+СВЦЭМ!$D$10+'СЕТ СН'!$I$6-'СЕТ СН'!$I$26</f>
        <v>2724.2706558199998</v>
      </c>
      <c r="W170" s="36">
        <f>SUMIFS(СВЦЭМ!$D$39:$D$782,СВЦЭМ!$A$39:$A$782,$A170,СВЦЭМ!$B$39:$B$782,W$155)+'СЕТ СН'!$I$14+СВЦЭМ!$D$10+'СЕТ СН'!$I$6-'СЕТ СН'!$I$26</f>
        <v>2738.7610823499999</v>
      </c>
      <c r="X170" s="36">
        <f>SUMIFS(СВЦЭМ!$D$39:$D$782,СВЦЭМ!$A$39:$A$782,$A170,СВЦЭМ!$B$39:$B$782,X$155)+'СЕТ СН'!$I$14+СВЦЭМ!$D$10+'СЕТ СН'!$I$6-'СЕТ СН'!$I$26</f>
        <v>2777.10215763</v>
      </c>
      <c r="Y170" s="36">
        <f>SUMIFS(СВЦЭМ!$D$39:$D$782,СВЦЭМ!$A$39:$A$782,$A170,СВЦЭМ!$B$39:$B$782,Y$155)+'СЕТ СН'!$I$14+СВЦЭМ!$D$10+'СЕТ СН'!$I$6-'СЕТ СН'!$I$26</f>
        <v>2799.5980561900001</v>
      </c>
    </row>
    <row r="171" spans="1:25" ht="15.75" x14ac:dyDescent="0.2">
      <c r="A171" s="35">
        <f t="shared" si="4"/>
        <v>45001</v>
      </c>
      <c r="B171" s="36">
        <f>SUMIFS(СВЦЭМ!$D$39:$D$782,СВЦЭМ!$A$39:$A$782,$A171,СВЦЭМ!$B$39:$B$782,B$155)+'СЕТ СН'!$I$14+СВЦЭМ!$D$10+'СЕТ СН'!$I$6-'СЕТ СН'!$I$26</f>
        <v>2801.6858349900003</v>
      </c>
      <c r="C171" s="36">
        <f>SUMIFS(СВЦЭМ!$D$39:$D$782,СВЦЭМ!$A$39:$A$782,$A171,СВЦЭМ!$B$39:$B$782,C$155)+'СЕТ СН'!$I$14+СВЦЭМ!$D$10+'СЕТ СН'!$I$6-'СЕТ СН'!$I$26</f>
        <v>2866.8838159799998</v>
      </c>
      <c r="D171" s="36">
        <f>SUMIFS(СВЦЭМ!$D$39:$D$782,СВЦЭМ!$A$39:$A$782,$A171,СВЦЭМ!$B$39:$B$782,D$155)+'СЕТ СН'!$I$14+СВЦЭМ!$D$10+'СЕТ СН'!$I$6-'СЕТ СН'!$I$26</f>
        <v>2891.0358197700002</v>
      </c>
      <c r="E171" s="36">
        <f>SUMIFS(СВЦЭМ!$D$39:$D$782,СВЦЭМ!$A$39:$A$782,$A171,СВЦЭМ!$B$39:$B$782,E$155)+'СЕТ СН'!$I$14+СВЦЭМ!$D$10+'СЕТ СН'!$I$6-'СЕТ СН'!$I$26</f>
        <v>2910.8498952299997</v>
      </c>
      <c r="F171" s="36">
        <f>SUMIFS(СВЦЭМ!$D$39:$D$782,СВЦЭМ!$A$39:$A$782,$A171,СВЦЭМ!$B$39:$B$782,F$155)+'СЕТ СН'!$I$14+СВЦЭМ!$D$10+'СЕТ СН'!$I$6-'СЕТ СН'!$I$26</f>
        <v>2915.37142012</v>
      </c>
      <c r="G171" s="36">
        <f>SUMIFS(СВЦЭМ!$D$39:$D$782,СВЦЭМ!$A$39:$A$782,$A171,СВЦЭМ!$B$39:$B$782,G$155)+'СЕТ СН'!$I$14+СВЦЭМ!$D$10+'СЕТ СН'!$I$6-'СЕТ СН'!$I$26</f>
        <v>2894.2175917599998</v>
      </c>
      <c r="H171" s="36">
        <f>SUMIFS(СВЦЭМ!$D$39:$D$782,СВЦЭМ!$A$39:$A$782,$A171,СВЦЭМ!$B$39:$B$782,H$155)+'СЕТ СН'!$I$14+СВЦЭМ!$D$10+'СЕТ СН'!$I$6-'СЕТ СН'!$I$26</f>
        <v>2820.8947133900001</v>
      </c>
      <c r="I171" s="36">
        <f>SUMIFS(СВЦЭМ!$D$39:$D$782,СВЦЭМ!$A$39:$A$782,$A171,СВЦЭМ!$B$39:$B$782,I$155)+'СЕТ СН'!$I$14+СВЦЭМ!$D$10+'СЕТ СН'!$I$6-'СЕТ СН'!$I$26</f>
        <v>2790.44670838</v>
      </c>
      <c r="J171" s="36">
        <f>SUMIFS(СВЦЭМ!$D$39:$D$782,СВЦЭМ!$A$39:$A$782,$A171,СВЦЭМ!$B$39:$B$782,J$155)+'СЕТ СН'!$I$14+СВЦЭМ!$D$10+'СЕТ СН'!$I$6-'СЕТ СН'!$I$26</f>
        <v>2788.80895732</v>
      </c>
      <c r="K171" s="36">
        <f>SUMIFS(СВЦЭМ!$D$39:$D$782,СВЦЭМ!$A$39:$A$782,$A171,СВЦЭМ!$B$39:$B$782,K$155)+'СЕТ СН'!$I$14+СВЦЭМ!$D$10+'СЕТ СН'!$I$6-'СЕТ СН'!$I$26</f>
        <v>2771.8524699999998</v>
      </c>
      <c r="L171" s="36">
        <f>SUMIFS(СВЦЭМ!$D$39:$D$782,СВЦЭМ!$A$39:$A$782,$A171,СВЦЭМ!$B$39:$B$782,L$155)+'СЕТ СН'!$I$14+СВЦЭМ!$D$10+'СЕТ СН'!$I$6-'СЕТ СН'!$I$26</f>
        <v>2797.88234134</v>
      </c>
      <c r="M171" s="36">
        <f>SUMIFS(СВЦЭМ!$D$39:$D$782,СВЦЭМ!$A$39:$A$782,$A171,СВЦЭМ!$B$39:$B$782,M$155)+'СЕТ СН'!$I$14+СВЦЭМ!$D$10+'СЕТ СН'!$I$6-'СЕТ СН'!$I$26</f>
        <v>2828.3484724199998</v>
      </c>
      <c r="N171" s="36">
        <f>SUMIFS(СВЦЭМ!$D$39:$D$782,СВЦЭМ!$A$39:$A$782,$A171,СВЦЭМ!$B$39:$B$782,N$155)+'СЕТ СН'!$I$14+СВЦЭМ!$D$10+'СЕТ СН'!$I$6-'СЕТ СН'!$I$26</f>
        <v>2865.1734967399998</v>
      </c>
      <c r="O171" s="36">
        <f>SUMIFS(СВЦЭМ!$D$39:$D$782,СВЦЭМ!$A$39:$A$782,$A171,СВЦЭМ!$B$39:$B$782,O$155)+'СЕТ СН'!$I$14+СВЦЭМ!$D$10+'СЕТ СН'!$I$6-'СЕТ СН'!$I$26</f>
        <v>2876.3704735299998</v>
      </c>
      <c r="P171" s="36">
        <f>SUMIFS(СВЦЭМ!$D$39:$D$782,СВЦЭМ!$A$39:$A$782,$A171,СВЦЭМ!$B$39:$B$782,P$155)+'СЕТ СН'!$I$14+СВЦЭМ!$D$10+'СЕТ СН'!$I$6-'СЕТ СН'!$I$26</f>
        <v>2888.7415741300001</v>
      </c>
      <c r="Q171" s="36">
        <f>SUMIFS(СВЦЭМ!$D$39:$D$782,СВЦЭМ!$A$39:$A$782,$A171,СВЦЭМ!$B$39:$B$782,Q$155)+'СЕТ СН'!$I$14+СВЦЭМ!$D$10+'СЕТ СН'!$I$6-'СЕТ СН'!$I$26</f>
        <v>2888.3987163399997</v>
      </c>
      <c r="R171" s="36">
        <f>SUMIFS(СВЦЭМ!$D$39:$D$782,СВЦЭМ!$A$39:$A$782,$A171,СВЦЭМ!$B$39:$B$782,R$155)+'СЕТ СН'!$I$14+СВЦЭМ!$D$10+'СЕТ СН'!$I$6-'СЕТ СН'!$I$26</f>
        <v>2902.3870913199999</v>
      </c>
      <c r="S171" s="36">
        <f>SUMIFS(СВЦЭМ!$D$39:$D$782,СВЦЭМ!$A$39:$A$782,$A171,СВЦЭМ!$B$39:$B$782,S$155)+'СЕТ СН'!$I$14+СВЦЭМ!$D$10+'СЕТ СН'!$I$6-'СЕТ СН'!$I$26</f>
        <v>2883.2383070000001</v>
      </c>
      <c r="T171" s="36">
        <f>SUMIFS(СВЦЭМ!$D$39:$D$782,СВЦЭМ!$A$39:$A$782,$A171,СВЦЭМ!$B$39:$B$782,T$155)+'СЕТ СН'!$I$14+СВЦЭМ!$D$10+'СЕТ СН'!$I$6-'СЕТ СН'!$I$26</f>
        <v>2822.8083287899999</v>
      </c>
      <c r="U171" s="36">
        <f>SUMIFS(СВЦЭМ!$D$39:$D$782,СВЦЭМ!$A$39:$A$782,$A171,СВЦЭМ!$B$39:$B$782,U$155)+'СЕТ СН'!$I$14+СВЦЭМ!$D$10+'СЕТ СН'!$I$6-'СЕТ СН'!$I$26</f>
        <v>2784.2732869800002</v>
      </c>
      <c r="V171" s="36">
        <f>SUMIFS(СВЦЭМ!$D$39:$D$782,СВЦЭМ!$A$39:$A$782,$A171,СВЦЭМ!$B$39:$B$782,V$155)+'СЕТ СН'!$I$14+СВЦЭМ!$D$10+'СЕТ СН'!$I$6-'СЕТ СН'!$I$26</f>
        <v>2779.2045048600003</v>
      </c>
      <c r="W171" s="36">
        <f>SUMIFS(СВЦЭМ!$D$39:$D$782,СВЦЭМ!$A$39:$A$782,$A171,СВЦЭМ!$B$39:$B$782,W$155)+'СЕТ СН'!$I$14+СВЦЭМ!$D$10+'СЕТ СН'!$I$6-'СЕТ СН'!$I$26</f>
        <v>2803.3202135000001</v>
      </c>
      <c r="X171" s="36">
        <f>SUMIFS(СВЦЭМ!$D$39:$D$782,СВЦЭМ!$A$39:$A$782,$A171,СВЦЭМ!$B$39:$B$782,X$155)+'СЕТ СН'!$I$14+СВЦЭМ!$D$10+'СЕТ СН'!$I$6-'СЕТ СН'!$I$26</f>
        <v>2785.1565317599998</v>
      </c>
      <c r="Y171" s="36">
        <f>SUMIFS(СВЦЭМ!$D$39:$D$782,СВЦЭМ!$A$39:$A$782,$A171,СВЦЭМ!$B$39:$B$782,Y$155)+'СЕТ СН'!$I$14+СВЦЭМ!$D$10+'СЕТ СН'!$I$6-'СЕТ СН'!$I$26</f>
        <v>2809.7199287599997</v>
      </c>
    </row>
    <row r="172" spans="1:25" ht="15.75" x14ac:dyDescent="0.2">
      <c r="A172" s="35">
        <f t="shared" si="4"/>
        <v>45002</v>
      </c>
      <c r="B172" s="36">
        <f>SUMIFS(СВЦЭМ!$D$39:$D$782,СВЦЭМ!$A$39:$A$782,$A172,СВЦЭМ!$B$39:$B$782,B$155)+'СЕТ СН'!$I$14+СВЦЭМ!$D$10+'СЕТ СН'!$I$6-'СЕТ СН'!$I$26</f>
        <v>2866.53380509</v>
      </c>
      <c r="C172" s="36">
        <f>SUMIFS(СВЦЭМ!$D$39:$D$782,СВЦЭМ!$A$39:$A$782,$A172,СВЦЭМ!$B$39:$B$782,C$155)+'СЕТ СН'!$I$14+СВЦЭМ!$D$10+'СЕТ СН'!$I$6-'СЕТ СН'!$I$26</f>
        <v>2920.6470038799998</v>
      </c>
      <c r="D172" s="36">
        <f>SUMIFS(СВЦЭМ!$D$39:$D$782,СВЦЭМ!$A$39:$A$782,$A172,СВЦЭМ!$B$39:$B$782,D$155)+'СЕТ СН'!$I$14+СВЦЭМ!$D$10+'СЕТ СН'!$I$6-'СЕТ СН'!$I$26</f>
        <v>2922.63989343</v>
      </c>
      <c r="E172" s="36">
        <f>SUMIFS(СВЦЭМ!$D$39:$D$782,СВЦЭМ!$A$39:$A$782,$A172,СВЦЭМ!$B$39:$B$782,E$155)+'СЕТ СН'!$I$14+СВЦЭМ!$D$10+'СЕТ СН'!$I$6-'СЕТ СН'!$I$26</f>
        <v>2916.0696901299998</v>
      </c>
      <c r="F172" s="36">
        <f>SUMIFS(СВЦЭМ!$D$39:$D$782,СВЦЭМ!$A$39:$A$782,$A172,СВЦЭМ!$B$39:$B$782,F$155)+'СЕТ СН'!$I$14+СВЦЭМ!$D$10+'СЕТ СН'!$I$6-'СЕТ СН'!$I$26</f>
        <v>2923.9531006500001</v>
      </c>
      <c r="G172" s="36">
        <f>SUMIFS(СВЦЭМ!$D$39:$D$782,СВЦЭМ!$A$39:$A$782,$A172,СВЦЭМ!$B$39:$B$782,G$155)+'СЕТ СН'!$I$14+СВЦЭМ!$D$10+'СЕТ СН'!$I$6-'СЕТ СН'!$I$26</f>
        <v>2909.8186336600002</v>
      </c>
      <c r="H172" s="36">
        <f>SUMIFS(СВЦЭМ!$D$39:$D$782,СВЦЭМ!$A$39:$A$782,$A172,СВЦЭМ!$B$39:$B$782,H$155)+'СЕТ СН'!$I$14+СВЦЭМ!$D$10+'СЕТ СН'!$I$6-'СЕТ СН'!$I$26</f>
        <v>2862.5919530900001</v>
      </c>
      <c r="I172" s="36">
        <f>SUMIFS(СВЦЭМ!$D$39:$D$782,СВЦЭМ!$A$39:$A$782,$A172,СВЦЭМ!$B$39:$B$782,I$155)+'СЕТ СН'!$I$14+СВЦЭМ!$D$10+'СЕТ СН'!$I$6-'СЕТ СН'!$I$26</f>
        <v>2782.2857841300001</v>
      </c>
      <c r="J172" s="36">
        <f>SUMIFS(СВЦЭМ!$D$39:$D$782,СВЦЭМ!$A$39:$A$782,$A172,СВЦЭМ!$B$39:$B$782,J$155)+'СЕТ СН'!$I$14+СВЦЭМ!$D$10+'СЕТ СН'!$I$6-'СЕТ СН'!$I$26</f>
        <v>2786.3681646699997</v>
      </c>
      <c r="K172" s="36">
        <f>SUMIFS(СВЦЭМ!$D$39:$D$782,СВЦЭМ!$A$39:$A$782,$A172,СВЦЭМ!$B$39:$B$782,K$155)+'СЕТ СН'!$I$14+СВЦЭМ!$D$10+'СЕТ СН'!$I$6-'СЕТ СН'!$I$26</f>
        <v>2777.3830399799999</v>
      </c>
      <c r="L172" s="36">
        <f>SUMIFS(СВЦЭМ!$D$39:$D$782,СВЦЭМ!$A$39:$A$782,$A172,СВЦЭМ!$B$39:$B$782,L$155)+'СЕТ СН'!$I$14+СВЦЭМ!$D$10+'СЕТ СН'!$I$6-'СЕТ СН'!$I$26</f>
        <v>2768.7343537400002</v>
      </c>
      <c r="M172" s="36">
        <f>SUMIFS(СВЦЭМ!$D$39:$D$782,СВЦЭМ!$A$39:$A$782,$A172,СВЦЭМ!$B$39:$B$782,M$155)+'СЕТ СН'!$I$14+СВЦЭМ!$D$10+'СЕТ СН'!$I$6-'СЕТ СН'!$I$26</f>
        <v>2781.2485579100003</v>
      </c>
      <c r="N172" s="36">
        <f>SUMIFS(СВЦЭМ!$D$39:$D$782,СВЦЭМ!$A$39:$A$782,$A172,СВЦЭМ!$B$39:$B$782,N$155)+'СЕТ СН'!$I$14+СВЦЭМ!$D$10+'СЕТ СН'!$I$6-'СЕТ СН'!$I$26</f>
        <v>2813.19851049</v>
      </c>
      <c r="O172" s="36">
        <f>SUMIFS(СВЦЭМ!$D$39:$D$782,СВЦЭМ!$A$39:$A$782,$A172,СВЦЭМ!$B$39:$B$782,O$155)+'СЕТ СН'!$I$14+СВЦЭМ!$D$10+'СЕТ СН'!$I$6-'СЕТ СН'!$I$26</f>
        <v>2834.4413412700001</v>
      </c>
      <c r="P172" s="36">
        <f>SUMIFS(СВЦЭМ!$D$39:$D$782,СВЦЭМ!$A$39:$A$782,$A172,СВЦЭМ!$B$39:$B$782,P$155)+'СЕТ СН'!$I$14+СВЦЭМ!$D$10+'СЕТ СН'!$I$6-'СЕТ СН'!$I$26</f>
        <v>2839.0084782700001</v>
      </c>
      <c r="Q172" s="36">
        <f>SUMIFS(СВЦЭМ!$D$39:$D$782,СВЦЭМ!$A$39:$A$782,$A172,СВЦЭМ!$B$39:$B$782,Q$155)+'СЕТ СН'!$I$14+СВЦЭМ!$D$10+'СЕТ СН'!$I$6-'СЕТ СН'!$I$26</f>
        <v>2849.4897411900001</v>
      </c>
      <c r="R172" s="36">
        <f>SUMIFS(СВЦЭМ!$D$39:$D$782,СВЦЭМ!$A$39:$A$782,$A172,СВЦЭМ!$B$39:$B$782,R$155)+'СЕТ СН'!$I$14+СВЦЭМ!$D$10+'СЕТ СН'!$I$6-'СЕТ СН'!$I$26</f>
        <v>2834.3683849700001</v>
      </c>
      <c r="S172" s="36">
        <f>SUMIFS(СВЦЭМ!$D$39:$D$782,СВЦЭМ!$A$39:$A$782,$A172,СВЦЭМ!$B$39:$B$782,S$155)+'СЕТ СН'!$I$14+СВЦЭМ!$D$10+'СЕТ СН'!$I$6-'СЕТ СН'!$I$26</f>
        <v>2813.2559762599999</v>
      </c>
      <c r="T172" s="36">
        <f>SUMIFS(СВЦЭМ!$D$39:$D$782,СВЦЭМ!$A$39:$A$782,$A172,СВЦЭМ!$B$39:$B$782,T$155)+'СЕТ СН'!$I$14+СВЦЭМ!$D$10+'СЕТ СН'!$I$6-'СЕТ СН'!$I$26</f>
        <v>2792.1261800699999</v>
      </c>
      <c r="U172" s="36">
        <f>SUMIFS(СВЦЭМ!$D$39:$D$782,СВЦЭМ!$A$39:$A$782,$A172,СВЦЭМ!$B$39:$B$782,U$155)+'СЕТ СН'!$I$14+СВЦЭМ!$D$10+'СЕТ СН'!$I$6-'СЕТ СН'!$I$26</f>
        <v>2769.0807866</v>
      </c>
      <c r="V172" s="36">
        <f>SUMIFS(СВЦЭМ!$D$39:$D$782,СВЦЭМ!$A$39:$A$782,$A172,СВЦЭМ!$B$39:$B$782,V$155)+'СЕТ СН'!$I$14+СВЦЭМ!$D$10+'СЕТ СН'!$I$6-'СЕТ СН'!$I$26</f>
        <v>2771.8167551500001</v>
      </c>
      <c r="W172" s="36">
        <f>SUMIFS(СВЦЭМ!$D$39:$D$782,СВЦЭМ!$A$39:$A$782,$A172,СВЦЭМ!$B$39:$B$782,W$155)+'СЕТ СН'!$I$14+СВЦЭМ!$D$10+'СЕТ СН'!$I$6-'СЕТ СН'!$I$26</f>
        <v>2775.0466376700001</v>
      </c>
      <c r="X172" s="36">
        <f>SUMIFS(СВЦЭМ!$D$39:$D$782,СВЦЭМ!$A$39:$A$782,$A172,СВЦЭМ!$B$39:$B$782,X$155)+'СЕТ СН'!$I$14+СВЦЭМ!$D$10+'СЕТ СН'!$I$6-'СЕТ СН'!$I$26</f>
        <v>2825.2494329599999</v>
      </c>
      <c r="Y172" s="36">
        <f>SUMIFS(СВЦЭМ!$D$39:$D$782,СВЦЭМ!$A$39:$A$782,$A172,СВЦЭМ!$B$39:$B$782,Y$155)+'СЕТ СН'!$I$14+СВЦЭМ!$D$10+'СЕТ СН'!$I$6-'СЕТ СН'!$I$26</f>
        <v>2864.5433062000002</v>
      </c>
    </row>
    <row r="173" spans="1:25" ht="15.75" x14ac:dyDescent="0.2">
      <c r="A173" s="35">
        <f t="shared" si="4"/>
        <v>45003</v>
      </c>
      <c r="B173" s="36">
        <f>SUMIFS(СВЦЭМ!$D$39:$D$782,СВЦЭМ!$A$39:$A$782,$A173,СВЦЭМ!$B$39:$B$782,B$155)+'СЕТ СН'!$I$14+СВЦЭМ!$D$10+'СЕТ СН'!$I$6-'СЕТ СН'!$I$26</f>
        <v>2708.4661282799998</v>
      </c>
      <c r="C173" s="36">
        <f>SUMIFS(СВЦЭМ!$D$39:$D$782,СВЦЭМ!$A$39:$A$782,$A173,СВЦЭМ!$B$39:$B$782,C$155)+'СЕТ СН'!$I$14+СВЦЭМ!$D$10+'СЕТ СН'!$I$6-'СЕТ СН'!$I$26</f>
        <v>2760.4315641100002</v>
      </c>
      <c r="D173" s="36">
        <f>SUMIFS(СВЦЭМ!$D$39:$D$782,СВЦЭМ!$A$39:$A$782,$A173,СВЦЭМ!$B$39:$B$782,D$155)+'СЕТ СН'!$I$14+СВЦЭМ!$D$10+'СЕТ СН'!$I$6-'СЕТ СН'!$I$26</f>
        <v>2789.6905668099998</v>
      </c>
      <c r="E173" s="36">
        <f>SUMIFS(СВЦЭМ!$D$39:$D$782,СВЦЭМ!$A$39:$A$782,$A173,СВЦЭМ!$B$39:$B$782,E$155)+'СЕТ СН'!$I$14+СВЦЭМ!$D$10+'СЕТ СН'!$I$6-'СЕТ СН'!$I$26</f>
        <v>2791.8604994100001</v>
      </c>
      <c r="F173" s="36">
        <f>SUMIFS(СВЦЭМ!$D$39:$D$782,СВЦЭМ!$A$39:$A$782,$A173,СВЦЭМ!$B$39:$B$782,F$155)+'СЕТ СН'!$I$14+СВЦЭМ!$D$10+'СЕТ СН'!$I$6-'СЕТ СН'!$I$26</f>
        <v>2812.5514447999999</v>
      </c>
      <c r="G173" s="36">
        <f>SUMIFS(СВЦЭМ!$D$39:$D$782,СВЦЭМ!$A$39:$A$782,$A173,СВЦЭМ!$B$39:$B$782,G$155)+'СЕТ СН'!$I$14+СВЦЭМ!$D$10+'СЕТ СН'!$I$6-'СЕТ СН'!$I$26</f>
        <v>2789.53837299</v>
      </c>
      <c r="H173" s="36">
        <f>SUMIFS(СВЦЭМ!$D$39:$D$782,СВЦЭМ!$A$39:$A$782,$A173,СВЦЭМ!$B$39:$B$782,H$155)+'СЕТ СН'!$I$14+СВЦЭМ!$D$10+'СЕТ СН'!$I$6-'СЕТ СН'!$I$26</f>
        <v>2786.3107248900001</v>
      </c>
      <c r="I173" s="36">
        <f>SUMIFS(СВЦЭМ!$D$39:$D$782,СВЦЭМ!$A$39:$A$782,$A173,СВЦЭМ!$B$39:$B$782,I$155)+'СЕТ СН'!$I$14+СВЦЭМ!$D$10+'СЕТ СН'!$I$6-'СЕТ СН'!$I$26</f>
        <v>2767.2778314500001</v>
      </c>
      <c r="J173" s="36">
        <f>SUMIFS(СВЦЭМ!$D$39:$D$782,СВЦЭМ!$A$39:$A$782,$A173,СВЦЭМ!$B$39:$B$782,J$155)+'СЕТ СН'!$I$14+СВЦЭМ!$D$10+'СЕТ СН'!$I$6-'СЕТ СН'!$I$26</f>
        <v>2720.7185843100001</v>
      </c>
      <c r="K173" s="36">
        <f>SUMIFS(СВЦЭМ!$D$39:$D$782,СВЦЭМ!$A$39:$A$782,$A173,СВЦЭМ!$B$39:$B$782,K$155)+'СЕТ СН'!$I$14+СВЦЭМ!$D$10+'СЕТ СН'!$I$6-'СЕТ СН'!$I$26</f>
        <v>2652.0407121500002</v>
      </c>
      <c r="L173" s="36">
        <f>SUMIFS(СВЦЭМ!$D$39:$D$782,СВЦЭМ!$A$39:$A$782,$A173,СВЦЭМ!$B$39:$B$782,L$155)+'СЕТ СН'!$I$14+СВЦЭМ!$D$10+'СЕТ СН'!$I$6-'СЕТ СН'!$I$26</f>
        <v>2602.08481815</v>
      </c>
      <c r="M173" s="36">
        <f>SUMIFS(СВЦЭМ!$D$39:$D$782,СВЦЭМ!$A$39:$A$782,$A173,СВЦЭМ!$B$39:$B$782,M$155)+'СЕТ СН'!$I$14+СВЦЭМ!$D$10+'СЕТ СН'!$I$6-'СЕТ СН'!$I$26</f>
        <v>2588.7449644500002</v>
      </c>
      <c r="N173" s="36">
        <f>SUMIFS(СВЦЭМ!$D$39:$D$782,СВЦЭМ!$A$39:$A$782,$A173,СВЦЭМ!$B$39:$B$782,N$155)+'СЕТ СН'!$I$14+СВЦЭМ!$D$10+'СЕТ СН'!$I$6-'СЕТ СН'!$I$26</f>
        <v>2624.2445490999999</v>
      </c>
      <c r="O173" s="36">
        <f>SUMIFS(СВЦЭМ!$D$39:$D$782,СВЦЭМ!$A$39:$A$782,$A173,СВЦЭМ!$B$39:$B$782,O$155)+'СЕТ СН'!$I$14+СВЦЭМ!$D$10+'СЕТ СН'!$I$6-'СЕТ СН'!$I$26</f>
        <v>2596.75530364</v>
      </c>
      <c r="P173" s="36">
        <f>SUMIFS(СВЦЭМ!$D$39:$D$782,СВЦЭМ!$A$39:$A$782,$A173,СВЦЭМ!$B$39:$B$782,P$155)+'СЕТ СН'!$I$14+СВЦЭМ!$D$10+'СЕТ СН'!$I$6-'СЕТ СН'!$I$26</f>
        <v>2615.1332529399997</v>
      </c>
      <c r="Q173" s="36">
        <f>SUMIFS(СВЦЭМ!$D$39:$D$782,СВЦЭМ!$A$39:$A$782,$A173,СВЦЭМ!$B$39:$B$782,Q$155)+'СЕТ СН'!$I$14+СВЦЭМ!$D$10+'СЕТ СН'!$I$6-'СЕТ СН'!$I$26</f>
        <v>2622.9114855400003</v>
      </c>
      <c r="R173" s="36">
        <f>SUMIFS(СВЦЭМ!$D$39:$D$782,СВЦЭМ!$A$39:$A$782,$A173,СВЦЭМ!$B$39:$B$782,R$155)+'СЕТ СН'!$I$14+СВЦЭМ!$D$10+'СЕТ СН'!$I$6-'СЕТ СН'!$I$26</f>
        <v>2676.1737505199999</v>
      </c>
      <c r="S173" s="36">
        <f>SUMIFS(СВЦЭМ!$D$39:$D$782,СВЦЭМ!$A$39:$A$782,$A173,СВЦЭМ!$B$39:$B$782,S$155)+'СЕТ СН'!$I$14+СВЦЭМ!$D$10+'СЕТ СН'!$I$6-'СЕТ СН'!$I$26</f>
        <v>2637.5956300500002</v>
      </c>
      <c r="T173" s="36">
        <f>SUMIFS(СВЦЭМ!$D$39:$D$782,СВЦЭМ!$A$39:$A$782,$A173,СВЦЭМ!$B$39:$B$782,T$155)+'СЕТ СН'!$I$14+СВЦЭМ!$D$10+'СЕТ СН'!$I$6-'СЕТ СН'!$I$26</f>
        <v>2627.8396391400001</v>
      </c>
      <c r="U173" s="36">
        <f>SUMIFS(СВЦЭМ!$D$39:$D$782,СВЦЭМ!$A$39:$A$782,$A173,СВЦЭМ!$B$39:$B$782,U$155)+'СЕТ СН'!$I$14+СВЦЭМ!$D$10+'СЕТ СН'!$I$6-'СЕТ СН'!$I$26</f>
        <v>2616.22120154</v>
      </c>
      <c r="V173" s="36">
        <f>SUMIFS(СВЦЭМ!$D$39:$D$782,СВЦЭМ!$A$39:$A$782,$A173,СВЦЭМ!$B$39:$B$782,V$155)+'СЕТ СН'!$I$14+СВЦЭМ!$D$10+'СЕТ СН'!$I$6-'СЕТ СН'!$I$26</f>
        <v>2582.66769712</v>
      </c>
      <c r="W173" s="36">
        <f>SUMIFS(СВЦЭМ!$D$39:$D$782,СВЦЭМ!$A$39:$A$782,$A173,СВЦЭМ!$B$39:$B$782,W$155)+'СЕТ СН'!$I$14+СВЦЭМ!$D$10+'СЕТ СН'!$I$6-'СЕТ СН'!$I$26</f>
        <v>2596.09093373</v>
      </c>
      <c r="X173" s="36">
        <f>SUMIFS(СВЦЭМ!$D$39:$D$782,СВЦЭМ!$A$39:$A$782,$A173,СВЦЭМ!$B$39:$B$782,X$155)+'СЕТ СН'!$I$14+СВЦЭМ!$D$10+'СЕТ СН'!$I$6-'СЕТ СН'!$I$26</f>
        <v>2635.8814656100003</v>
      </c>
      <c r="Y173" s="36">
        <f>SUMIFS(СВЦЭМ!$D$39:$D$782,СВЦЭМ!$A$39:$A$782,$A173,СВЦЭМ!$B$39:$B$782,Y$155)+'СЕТ СН'!$I$14+СВЦЭМ!$D$10+'СЕТ СН'!$I$6-'СЕТ СН'!$I$26</f>
        <v>2662.42610014</v>
      </c>
    </row>
    <row r="174" spans="1:25" ht="15.75" x14ac:dyDescent="0.2">
      <c r="A174" s="35">
        <f t="shared" si="4"/>
        <v>45004</v>
      </c>
      <c r="B174" s="36">
        <f>SUMIFS(СВЦЭМ!$D$39:$D$782,СВЦЭМ!$A$39:$A$782,$A174,СВЦЭМ!$B$39:$B$782,B$155)+'СЕТ СН'!$I$14+СВЦЭМ!$D$10+'СЕТ СН'!$I$6-'СЕТ СН'!$I$26</f>
        <v>2705.9171028000001</v>
      </c>
      <c r="C174" s="36">
        <f>SUMIFS(СВЦЭМ!$D$39:$D$782,СВЦЭМ!$A$39:$A$782,$A174,СВЦЭМ!$B$39:$B$782,C$155)+'СЕТ СН'!$I$14+СВЦЭМ!$D$10+'СЕТ СН'!$I$6-'СЕТ СН'!$I$26</f>
        <v>2739.3648214100003</v>
      </c>
      <c r="D174" s="36">
        <f>SUMIFS(СВЦЭМ!$D$39:$D$782,СВЦЭМ!$A$39:$A$782,$A174,СВЦЭМ!$B$39:$B$782,D$155)+'СЕТ СН'!$I$14+СВЦЭМ!$D$10+'СЕТ СН'!$I$6-'СЕТ СН'!$I$26</f>
        <v>2807.9793270199998</v>
      </c>
      <c r="E174" s="36">
        <f>SUMIFS(СВЦЭМ!$D$39:$D$782,СВЦЭМ!$A$39:$A$782,$A174,СВЦЭМ!$B$39:$B$782,E$155)+'СЕТ СН'!$I$14+СВЦЭМ!$D$10+'СЕТ СН'!$I$6-'СЕТ СН'!$I$26</f>
        <v>2808.3226916399999</v>
      </c>
      <c r="F174" s="36">
        <f>SUMIFS(СВЦЭМ!$D$39:$D$782,СВЦЭМ!$A$39:$A$782,$A174,СВЦЭМ!$B$39:$B$782,F$155)+'СЕТ СН'!$I$14+СВЦЭМ!$D$10+'СЕТ СН'!$I$6-'СЕТ СН'!$I$26</f>
        <v>2810.3060561900002</v>
      </c>
      <c r="G174" s="36">
        <f>SUMIFS(СВЦЭМ!$D$39:$D$782,СВЦЭМ!$A$39:$A$782,$A174,СВЦЭМ!$B$39:$B$782,G$155)+'СЕТ СН'!$I$14+СВЦЭМ!$D$10+'СЕТ СН'!$I$6-'СЕТ СН'!$I$26</f>
        <v>2805.2845898400001</v>
      </c>
      <c r="H174" s="36">
        <f>SUMIFS(СВЦЭМ!$D$39:$D$782,СВЦЭМ!$A$39:$A$782,$A174,СВЦЭМ!$B$39:$B$782,H$155)+'СЕТ СН'!$I$14+СВЦЭМ!$D$10+'СЕТ СН'!$I$6-'СЕТ СН'!$I$26</f>
        <v>2793.7799811</v>
      </c>
      <c r="I174" s="36">
        <f>SUMIFS(СВЦЭМ!$D$39:$D$782,СВЦЭМ!$A$39:$A$782,$A174,СВЦЭМ!$B$39:$B$782,I$155)+'СЕТ СН'!$I$14+СВЦЭМ!$D$10+'СЕТ СН'!$I$6-'СЕТ СН'!$I$26</f>
        <v>2746.5691887800003</v>
      </c>
      <c r="J174" s="36">
        <f>SUMIFS(СВЦЭМ!$D$39:$D$782,СВЦЭМ!$A$39:$A$782,$A174,СВЦЭМ!$B$39:$B$782,J$155)+'СЕТ СН'!$I$14+СВЦЭМ!$D$10+'СЕТ СН'!$I$6-'СЕТ СН'!$I$26</f>
        <v>2738.07312314</v>
      </c>
      <c r="K174" s="36">
        <f>SUMIFS(СВЦЭМ!$D$39:$D$782,СВЦЭМ!$A$39:$A$782,$A174,СВЦЭМ!$B$39:$B$782,K$155)+'СЕТ СН'!$I$14+СВЦЭМ!$D$10+'СЕТ СН'!$I$6-'СЕТ СН'!$I$26</f>
        <v>2669.6645505500001</v>
      </c>
      <c r="L174" s="36">
        <f>SUMIFS(СВЦЭМ!$D$39:$D$782,СВЦЭМ!$A$39:$A$782,$A174,СВЦЭМ!$B$39:$B$782,L$155)+'СЕТ СН'!$I$14+СВЦЭМ!$D$10+'СЕТ СН'!$I$6-'СЕТ СН'!$I$26</f>
        <v>2636.23820441</v>
      </c>
      <c r="M174" s="36">
        <f>SUMIFS(СВЦЭМ!$D$39:$D$782,СВЦЭМ!$A$39:$A$782,$A174,СВЦЭМ!$B$39:$B$782,M$155)+'СЕТ СН'!$I$14+СВЦЭМ!$D$10+'СЕТ СН'!$I$6-'СЕТ СН'!$I$26</f>
        <v>2630.9907091599998</v>
      </c>
      <c r="N174" s="36">
        <f>SUMIFS(СВЦЭМ!$D$39:$D$782,СВЦЭМ!$A$39:$A$782,$A174,СВЦЭМ!$B$39:$B$782,N$155)+'СЕТ СН'!$I$14+СВЦЭМ!$D$10+'СЕТ СН'!$I$6-'СЕТ СН'!$I$26</f>
        <v>2653.0554240399997</v>
      </c>
      <c r="O174" s="36">
        <f>SUMIFS(СВЦЭМ!$D$39:$D$782,СВЦЭМ!$A$39:$A$782,$A174,СВЦЭМ!$B$39:$B$782,O$155)+'СЕТ СН'!$I$14+СВЦЭМ!$D$10+'СЕТ СН'!$I$6-'СЕТ СН'!$I$26</f>
        <v>2674.2747704599997</v>
      </c>
      <c r="P174" s="36">
        <f>SUMIFS(СВЦЭМ!$D$39:$D$782,СВЦЭМ!$A$39:$A$782,$A174,СВЦЭМ!$B$39:$B$782,P$155)+'СЕТ СН'!$I$14+СВЦЭМ!$D$10+'СЕТ СН'!$I$6-'СЕТ СН'!$I$26</f>
        <v>2677.7370173999998</v>
      </c>
      <c r="Q174" s="36">
        <f>SUMIFS(СВЦЭМ!$D$39:$D$782,СВЦЭМ!$A$39:$A$782,$A174,СВЦЭМ!$B$39:$B$782,Q$155)+'СЕТ СН'!$I$14+СВЦЭМ!$D$10+'СЕТ СН'!$I$6-'СЕТ СН'!$I$26</f>
        <v>2682.19996395</v>
      </c>
      <c r="R174" s="36">
        <f>SUMIFS(СВЦЭМ!$D$39:$D$782,СВЦЭМ!$A$39:$A$782,$A174,СВЦЭМ!$B$39:$B$782,R$155)+'СЕТ СН'!$I$14+СВЦЭМ!$D$10+'СЕТ СН'!$I$6-'СЕТ СН'!$I$26</f>
        <v>2687.56189378</v>
      </c>
      <c r="S174" s="36">
        <f>SUMIFS(СВЦЭМ!$D$39:$D$782,СВЦЭМ!$A$39:$A$782,$A174,СВЦЭМ!$B$39:$B$782,S$155)+'СЕТ СН'!$I$14+СВЦЭМ!$D$10+'СЕТ СН'!$I$6-'СЕТ СН'!$I$26</f>
        <v>2667.64216962</v>
      </c>
      <c r="T174" s="36">
        <f>SUMIFS(СВЦЭМ!$D$39:$D$782,СВЦЭМ!$A$39:$A$782,$A174,СВЦЭМ!$B$39:$B$782,T$155)+'СЕТ СН'!$I$14+СВЦЭМ!$D$10+'СЕТ СН'!$I$6-'СЕТ СН'!$I$26</f>
        <v>2654.29613423</v>
      </c>
      <c r="U174" s="36">
        <f>SUMIFS(СВЦЭМ!$D$39:$D$782,СВЦЭМ!$A$39:$A$782,$A174,СВЦЭМ!$B$39:$B$782,U$155)+'СЕТ СН'!$I$14+СВЦЭМ!$D$10+'СЕТ СН'!$I$6-'СЕТ СН'!$I$26</f>
        <v>2622.0590964499997</v>
      </c>
      <c r="V174" s="36">
        <f>SUMIFS(СВЦЭМ!$D$39:$D$782,СВЦЭМ!$A$39:$A$782,$A174,СВЦЭМ!$B$39:$B$782,V$155)+'СЕТ СН'!$I$14+СВЦЭМ!$D$10+'СЕТ СН'!$I$6-'СЕТ СН'!$I$26</f>
        <v>2608.50738976</v>
      </c>
      <c r="W174" s="36">
        <f>SUMIFS(СВЦЭМ!$D$39:$D$782,СВЦЭМ!$A$39:$A$782,$A174,СВЦЭМ!$B$39:$B$782,W$155)+'СЕТ СН'!$I$14+СВЦЭМ!$D$10+'СЕТ СН'!$I$6-'СЕТ СН'!$I$26</f>
        <v>2614.3602402799997</v>
      </c>
      <c r="X174" s="36">
        <f>SUMIFS(СВЦЭМ!$D$39:$D$782,СВЦЭМ!$A$39:$A$782,$A174,СВЦЭМ!$B$39:$B$782,X$155)+'СЕТ СН'!$I$14+СВЦЭМ!$D$10+'СЕТ СН'!$I$6-'СЕТ СН'!$I$26</f>
        <v>2658.62861772</v>
      </c>
      <c r="Y174" s="36">
        <f>SUMIFS(СВЦЭМ!$D$39:$D$782,СВЦЭМ!$A$39:$A$782,$A174,СВЦЭМ!$B$39:$B$782,Y$155)+'СЕТ СН'!$I$14+СВЦЭМ!$D$10+'СЕТ СН'!$I$6-'СЕТ СН'!$I$26</f>
        <v>2712.52306972</v>
      </c>
    </row>
    <row r="175" spans="1:25" ht="15.75" x14ac:dyDescent="0.2">
      <c r="A175" s="35">
        <f t="shared" si="4"/>
        <v>45005</v>
      </c>
      <c r="B175" s="36">
        <f>SUMIFS(СВЦЭМ!$D$39:$D$782,СВЦЭМ!$A$39:$A$782,$A175,СВЦЭМ!$B$39:$B$782,B$155)+'СЕТ СН'!$I$14+СВЦЭМ!$D$10+'СЕТ СН'!$I$6-'СЕТ СН'!$I$26</f>
        <v>2715.2284197500003</v>
      </c>
      <c r="C175" s="36">
        <f>SUMIFS(СВЦЭМ!$D$39:$D$782,СВЦЭМ!$A$39:$A$782,$A175,СВЦЭМ!$B$39:$B$782,C$155)+'СЕТ СН'!$I$14+СВЦЭМ!$D$10+'СЕТ СН'!$I$6-'СЕТ СН'!$I$26</f>
        <v>2763.3789569600003</v>
      </c>
      <c r="D175" s="36">
        <f>SUMIFS(СВЦЭМ!$D$39:$D$782,СВЦЭМ!$A$39:$A$782,$A175,СВЦЭМ!$B$39:$B$782,D$155)+'СЕТ СН'!$I$14+СВЦЭМ!$D$10+'СЕТ СН'!$I$6-'СЕТ СН'!$I$26</f>
        <v>2784.05141258</v>
      </c>
      <c r="E175" s="36">
        <f>SUMIFS(СВЦЭМ!$D$39:$D$782,СВЦЭМ!$A$39:$A$782,$A175,СВЦЭМ!$B$39:$B$782,E$155)+'СЕТ СН'!$I$14+СВЦЭМ!$D$10+'СЕТ СН'!$I$6-'СЕТ СН'!$I$26</f>
        <v>2800.4096590500003</v>
      </c>
      <c r="F175" s="36">
        <f>SUMIFS(СВЦЭМ!$D$39:$D$782,СВЦЭМ!$A$39:$A$782,$A175,СВЦЭМ!$B$39:$B$782,F$155)+'СЕТ СН'!$I$14+СВЦЭМ!$D$10+'СЕТ СН'!$I$6-'СЕТ СН'!$I$26</f>
        <v>2786.6797277599999</v>
      </c>
      <c r="G175" s="36">
        <f>SUMIFS(СВЦЭМ!$D$39:$D$782,СВЦЭМ!$A$39:$A$782,$A175,СВЦЭМ!$B$39:$B$782,G$155)+'СЕТ СН'!$I$14+СВЦЭМ!$D$10+'СЕТ СН'!$I$6-'СЕТ СН'!$I$26</f>
        <v>2777.0862825700001</v>
      </c>
      <c r="H175" s="36">
        <f>SUMIFS(СВЦЭМ!$D$39:$D$782,СВЦЭМ!$A$39:$A$782,$A175,СВЦЭМ!$B$39:$B$782,H$155)+'СЕТ СН'!$I$14+СВЦЭМ!$D$10+'СЕТ СН'!$I$6-'СЕТ СН'!$I$26</f>
        <v>2810.6374974199998</v>
      </c>
      <c r="I175" s="36">
        <f>SUMIFS(СВЦЭМ!$D$39:$D$782,СВЦЭМ!$A$39:$A$782,$A175,СВЦЭМ!$B$39:$B$782,I$155)+'СЕТ СН'!$I$14+СВЦЭМ!$D$10+'СЕТ СН'!$I$6-'СЕТ СН'!$I$26</f>
        <v>2721.34123331</v>
      </c>
      <c r="J175" s="36">
        <f>SUMIFS(СВЦЭМ!$D$39:$D$782,СВЦЭМ!$A$39:$A$782,$A175,СВЦЭМ!$B$39:$B$782,J$155)+'СЕТ СН'!$I$14+СВЦЭМ!$D$10+'СЕТ СН'!$I$6-'СЕТ СН'!$I$26</f>
        <v>2718.1293240200002</v>
      </c>
      <c r="K175" s="36">
        <f>SUMIFS(СВЦЭМ!$D$39:$D$782,СВЦЭМ!$A$39:$A$782,$A175,СВЦЭМ!$B$39:$B$782,K$155)+'СЕТ СН'!$I$14+СВЦЭМ!$D$10+'СЕТ СН'!$I$6-'СЕТ СН'!$I$26</f>
        <v>2683.6617151999999</v>
      </c>
      <c r="L175" s="36">
        <f>SUMIFS(СВЦЭМ!$D$39:$D$782,СВЦЭМ!$A$39:$A$782,$A175,СВЦЭМ!$B$39:$B$782,L$155)+'СЕТ СН'!$I$14+СВЦЭМ!$D$10+'СЕТ СН'!$I$6-'СЕТ СН'!$I$26</f>
        <v>2674.7426028499999</v>
      </c>
      <c r="M175" s="36">
        <f>SUMIFS(СВЦЭМ!$D$39:$D$782,СВЦЭМ!$A$39:$A$782,$A175,СВЦЭМ!$B$39:$B$782,M$155)+'СЕТ СН'!$I$14+СВЦЭМ!$D$10+'СЕТ СН'!$I$6-'СЕТ СН'!$I$26</f>
        <v>2687.8418673699998</v>
      </c>
      <c r="N175" s="36">
        <f>SUMIFS(СВЦЭМ!$D$39:$D$782,СВЦЭМ!$A$39:$A$782,$A175,СВЦЭМ!$B$39:$B$782,N$155)+'СЕТ СН'!$I$14+СВЦЭМ!$D$10+'СЕТ СН'!$I$6-'СЕТ СН'!$I$26</f>
        <v>2730.7809321100003</v>
      </c>
      <c r="O175" s="36">
        <f>SUMIFS(СВЦЭМ!$D$39:$D$782,СВЦЭМ!$A$39:$A$782,$A175,СВЦЭМ!$B$39:$B$782,O$155)+'СЕТ СН'!$I$14+СВЦЭМ!$D$10+'СЕТ СН'!$I$6-'СЕТ СН'!$I$26</f>
        <v>2760.0256162999999</v>
      </c>
      <c r="P175" s="36">
        <f>SUMIFS(СВЦЭМ!$D$39:$D$782,СВЦЭМ!$A$39:$A$782,$A175,СВЦЭМ!$B$39:$B$782,P$155)+'СЕТ СН'!$I$14+СВЦЭМ!$D$10+'СЕТ СН'!$I$6-'СЕТ СН'!$I$26</f>
        <v>2766.27597182</v>
      </c>
      <c r="Q175" s="36">
        <f>SUMIFS(СВЦЭМ!$D$39:$D$782,СВЦЭМ!$A$39:$A$782,$A175,СВЦЭМ!$B$39:$B$782,Q$155)+'СЕТ СН'!$I$14+СВЦЭМ!$D$10+'СЕТ СН'!$I$6-'СЕТ СН'!$I$26</f>
        <v>2777.0354164</v>
      </c>
      <c r="R175" s="36">
        <f>SUMIFS(СВЦЭМ!$D$39:$D$782,СВЦЭМ!$A$39:$A$782,$A175,СВЦЭМ!$B$39:$B$782,R$155)+'СЕТ СН'!$I$14+СВЦЭМ!$D$10+'СЕТ СН'!$I$6-'СЕТ СН'!$I$26</f>
        <v>2771.5958156900001</v>
      </c>
      <c r="S175" s="36">
        <f>SUMIFS(СВЦЭМ!$D$39:$D$782,СВЦЭМ!$A$39:$A$782,$A175,СВЦЭМ!$B$39:$B$782,S$155)+'СЕТ СН'!$I$14+СВЦЭМ!$D$10+'СЕТ СН'!$I$6-'СЕТ СН'!$I$26</f>
        <v>2753.0106218400001</v>
      </c>
      <c r="T175" s="36">
        <f>SUMIFS(СВЦЭМ!$D$39:$D$782,СВЦЭМ!$A$39:$A$782,$A175,СВЦЭМ!$B$39:$B$782,T$155)+'СЕТ СН'!$I$14+СВЦЭМ!$D$10+'СЕТ СН'!$I$6-'СЕТ СН'!$I$26</f>
        <v>2725.6412472299999</v>
      </c>
      <c r="U175" s="36">
        <f>SUMIFS(СВЦЭМ!$D$39:$D$782,СВЦЭМ!$A$39:$A$782,$A175,СВЦЭМ!$B$39:$B$782,U$155)+'СЕТ СН'!$I$14+СВЦЭМ!$D$10+'СЕТ СН'!$I$6-'СЕТ СН'!$I$26</f>
        <v>2685.3515850399999</v>
      </c>
      <c r="V175" s="36">
        <f>SUMIFS(СВЦЭМ!$D$39:$D$782,СВЦЭМ!$A$39:$A$782,$A175,СВЦЭМ!$B$39:$B$782,V$155)+'СЕТ СН'!$I$14+СВЦЭМ!$D$10+'СЕТ СН'!$I$6-'СЕТ СН'!$I$26</f>
        <v>2672.1436504799999</v>
      </c>
      <c r="W175" s="36">
        <f>SUMIFS(СВЦЭМ!$D$39:$D$782,СВЦЭМ!$A$39:$A$782,$A175,СВЦЭМ!$B$39:$B$782,W$155)+'СЕТ СН'!$I$14+СВЦЭМ!$D$10+'СЕТ СН'!$I$6-'СЕТ СН'!$I$26</f>
        <v>2671.5891590199999</v>
      </c>
      <c r="X175" s="36">
        <f>SUMIFS(СВЦЭМ!$D$39:$D$782,СВЦЭМ!$A$39:$A$782,$A175,СВЦЭМ!$B$39:$B$782,X$155)+'СЕТ СН'!$I$14+СВЦЭМ!$D$10+'СЕТ СН'!$I$6-'СЕТ СН'!$I$26</f>
        <v>2716.2765787999997</v>
      </c>
      <c r="Y175" s="36">
        <f>SUMIFS(СВЦЭМ!$D$39:$D$782,СВЦЭМ!$A$39:$A$782,$A175,СВЦЭМ!$B$39:$B$782,Y$155)+'СЕТ СН'!$I$14+СВЦЭМ!$D$10+'СЕТ СН'!$I$6-'СЕТ СН'!$I$26</f>
        <v>2754.8658226500002</v>
      </c>
    </row>
    <row r="176" spans="1:25" ht="15.75" x14ac:dyDescent="0.2">
      <c r="A176" s="35">
        <f t="shared" si="4"/>
        <v>45006</v>
      </c>
      <c r="B176" s="36">
        <f>SUMIFS(СВЦЭМ!$D$39:$D$782,СВЦЭМ!$A$39:$A$782,$A176,СВЦЭМ!$B$39:$B$782,B$155)+'СЕТ СН'!$I$14+СВЦЭМ!$D$10+'СЕТ СН'!$I$6-'СЕТ СН'!$I$26</f>
        <v>2671.5806984800001</v>
      </c>
      <c r="C176" s="36">
        <f>SUMIFS(СВЦЭМ!$D$39:$D$782,СВЦЭМ!$A$39:$A$782,$A176,СВЦЭМ!$B$39:$B$782,C$155)+'СЕТ СН'!$I$14+СВЦЭМ!$D$10+'СЕТ СН'!$I$6-'СЕТ СН'!$I$26</f>
        <v>2719.0348164400002</v>
      </c>
      <c r="D176" s="36">
        <f>SUMIFS(СВЦЭМ!$D$39:$D$782,СВЦЭМ!$A$39:$A$782,$A176,СВЦЭМ!$B$39:$B$782,D$155)+'СЕТ СН'!$I$14+СВЦЭМ!$D$10+'СЕТ СН'!$I$6-'СЕТ СН'!$I$26</f>
        <v>2746.3076650399998</v>
      </c>
      <c r="E176" s="36">
        <f>SUMIFS(СВЦЭМ!$D$39:$D$782,СВЦЭМ!$A$39:$A$782,$A176,СВЦЭМ!$B$39:$B$782,E$155)+'СЕТ СН'!$I$14+СВЦЭМ!$D$10+'СЕТ СН'!$I$6-'СЕТ СН'!$I$26</f>
        <v>2753.3445757099998</v>
      </c>
      <c r="F176" s="36">
        <f>SUMIFS(СВЦЭМ!$D$39:$D$782,СВЦЭМ!$A$39:$A$782,$A176,СВЦЭМ!$B$39:$B$782,F$155)+'СЕТ СН'!$I$14+СВЦЭМ!$D$10+'СЕТ СН'!$I$6-'СЕТ СН'!$I$26</f>
        <v>2721.4045061799998</v>
      </c>
      <c r="G176" s="36">
        <f>SUMIFS(СВЦЭМ!$D$39:$D$782,СВЦЭМ!$A$39:$A$782,$A176,СВЦЭМ!$B$39:$B$782,G$155)+'СЕТ СН'!$I$14+СВЦЭМ!$D$10+'СЕТ СН'!$I$6-'СЕТ СН'!$I$26</f>
        <v>2723.58367236</v>
      </c>
      <c r="H176" s="36">
        <f>SUMIFS(СВЦЭМ!$D$39:$D$782,СВЦЭМ!$A$39:$A$782,$A176,СВЦЭМ!$B$39:$B$782,H$155)+'СЕТ СН'!$I$14+СВЦЭМ!$D$10+'СЕТ СН'!$I$6-'СЕТ СН'!$I$26</f>
        <v>2663.4825259500003</v>
      </c>
      <c r="I176" s="36">
        <f>SUMIFS(СВЦЭМ!$D$39:$D$782,СВЦЭМ!$A$39:$A$782,$A176,СВЦЭМ!$B$39:$B$782,I$155)+'СЕТ СН'!$I$14+СВЦЭМ!$D$10+'СЕТ СН'!$I$6-'СЕТ СН'!$I$26</f>
        <v>2601.6716938600002</v>
      </c>
      <c r="J176" s="36">
        <f>SUMIFS(СВЦЭМ!$D$39:$D$782,СВЦЭМ!$A$39:$A$782,$A176,СВЦЭМ!$B$39:$B$782,J$155)+'СЕТ СН'!$I$14+СВЦЭМ!$D$10+'СЕТ СН'!$I$6-'СЕТ СН'!$I$26</f>
        <v>2600.1707887299999</v>
      </c>
      <c r="K176" s="36">
        <f>SUMIFS(СВЦЭМ!$D$39:$D$782,СВЦЭМ!$A$39:$A$782,$A176,СВЦЭМ!$B$39:$B$782,K$155)+'СЕТ СН'!$I$14+СВЦЭМ!$D$10+'СЕТ СН'!$I$6-'СЕТ СН'!$I$26</f>
        <v>2584.6766415500001</v>
      </c>
      <c r="L176" s="36">
        <f>SUMIFS(СВЦЭМ!$D$39:$D$782,СВЦЭМ!$A$39:$A$782,$A176,СВЦЭМ!$B$39:$B$782,L$155)+'СЕТ СН'!$I$14+СВЦЭМ!$D$10+'СЕТ СН'!$I$6-'СЕТ СН'!$I$26</f>
        <v>2593.2111453799998</v>
      </c>
      <c r="M176" s="36">
        <f>SUMIFS(СВЦЭМ!$D$39:$D$782,СВЦЭМ!$A$39:$A$782,$A176,СВЦЭМ!$B$39:$B$782,M$155)+'СЕТ СН'!$I$14+СВЦЭМ!$D$10+'СЕТ СН'!$I$6-'СЕТ СН'!$I$26</f>
        <v>2634.2408977300001</v>
      </c>
      <c r="N176" s="36">
        <f>SUMIFS(СВЦЭМ!$D$39:$D$782,СВЦЭМ!$A$39:$A$782,$A176,СВЦЭМ!$B$39:$B$782,N$155)+'СЕТ СН'!$I$14+СВЦЭМ!$D$10+'СЕТ СН'!$I$6-'СЕТ СН'!$I$26</f>
        <v>2667.4007551899999</v>
      </c>
      <c r="O176" s="36">
        <f>SUMIFS(СВЦЭМ!$D$39:$D$782,СВЦЭМ!$A$39:$A$782,$A176,СВЦЭМ!$B$39:$B$782,O$155)+'СЕТ СН'!$I$14+СВЦЭМ!$D$10+'СЕТ СН'!$I$6-'СЕТ СН'!$I$26</f>
        <v>2709.9836462900003</v>
      </c>
      <c r="P176" s="36">
        <f>SUMIFS(СВЦЭМ!$D$39:$D$782,СВЦЭМ!$A$39:$A$782,$A176,СВЦЭМ!$B$39:$B$782,P$155)+'СЕТ СН'!$I$14+СВЦЭМ!$D$10+'СЕТ СН'!$I$6-'СЕТ СН'!$I$26</f>
        <v>2726.4391025899999</v>
      </c>
      <c r="Q176" s="36">
        <f>SUMIFS(СВЦЭМ!$D$39:$D$782,СВЦЭМ!$A$39:$A$782,$A176,СВЦЭМ!$B$39:$B$782,Q$155)+'СЕТ СН'!$I$14+СВЦЭМ!$D$10+'СЕТ СН'!$I$6-'СЕТ СН'!$I$26</f>
        <v>2730.0326913600002</v>
      </c>
      <c r="R176" s="36">
        <f>SUMIFS(СВЦЭМ!$D$39:$D$782,СВЦЭМ!$A$39:$A$782,$A176,СВЦЭМ!$B$39:$B$782,R$155)+'СЕТ СН'!$I$14+СВЦЭМ!$D$10+'СЕТ СН'!$I$6-'СЕТ СН'!$I$26</f>
        <v>2723.48954594</v>
      </c>
      <c r="S176" s="36">
        <f>SUMIFS(СВЦЭМ!$D$39:$D$782,СВЦЭМ!$A$39:$A$782,$A176,СВЦЭМ!$B$39:$B$782,S$155)+'СЕТ СН'!$I$14+СВЦЭМ!$D$10+'СЕТ СН'!$I$6-'СЕТ СН'!$I$26</f>
        <v>2704.5529734199999</v>
      </c>
      <c r="T176" s="36">
        <f>SUMIFS(СВЦЭМ!$D$39:$D$782,СВЦЭМ!$A$39:$A$782,$A176,СВЦЭМ!$B$39:$B$782,T$155)+'СЕТ СН'!$I$14+СВЦЭМ!$D$10+'СЕТ СН'!$I$6-'СЕТ СН'!$I$26</f>
        <v>2677.1323036200001</v>
      </c>
      <c r="U176" s="36">
        <f>SUMIFS(СВЦЭМ!$D$39:$D$782,СВЦЭМ!$A$39:$A$782,$A176,СВЦЭМ!$B$39:$B$782,U$155)+'СЕТ СН'!$I$14+СВЦЭМ!$D$10+'СЕТ СН'!$I$6-'СЕТ СН'!$I$26</f>
        <v>2646.9971190400001</v>
      </c>
      <c r="V176" s="36">
        <f>SUMIFS(СВЦЭМ!$D$39:$D$782,СВЦЭМ!$A$39:$A$782,$A176,СВЦЭМ!$B$39:$B$782,V$155)+'СЕТ СН'!$I$14+СВЦЭМ!$D$10+'СЕТ СН'!$I$6-'СЕТ СН'!$I$26</f>
        <v>2631.9473944599999</v>
      </c>
      <c r="W176" s="36">
        <f>SUMIFS(СВЦЭМ!$D$39:$D$782,СВЦЭМ!$A$39:$A$782,$A176,СВЦЭМ!$B$39:$B$782,W$155)+'СЕТ СН'!$I$14+СВЦЭМ!$D$10+'СЕТ СН'!$I$6-'СЕТ СН'!$I$26</f>
        <v>2638.1318332400001</v>
      </c>
      <c r="X176" s="36">
        <f>SUMIFS(СВЦЭМ!$D$39:$D$782,СВЦЭМ!$A$39:$A$782,$A176,СВЦЭМ!$B$39:$B$782,X$155)+'СЕТ СН'!$I$14+СВЦЭМ!$D$10+'СЕТ СН'!$I$6-'СЕТ СН'!$I$26</f>
        <v>2669.7036792399999</v>
      </c>
      <c r="Y176" s="36">
        <f>SUMIFS(СВЦЭМ!$D$39:$D$782,СВЦЭМ!$A$39:$A$782,$A176,СВЦЭМ!$B$39:$B$782,Y$155)+'СЕТ СН'!$I$14+СВЦЭМ!$D$10+'СЕТ СН'!$I$6-'СЕТ СН'!$I$26</f>
        <v>2703.2674765900001</v>
      </c>
    </row>
    <row r="177" spans="1:27" ht="15.75" x14ac:dyDescent="0.2">
      <c r="A177" s="35">
        <f t="shared" si="4"/>
        <v>45007</v>
      </c>
      <c r="B177" s="36">
        <f>SUMIFS(СВЦЭМ!$D$39:$D$782,СВЦЭМ!$A$39:$A$782,$A177,СВЦЭМ!$B$39:$B$782,B$155)+'СЕТ СН'!$I$14+СВЦЭМ!$D$10+'СЕТ СН'!$I$6-'СЕТ СН'!$I$26</f>
        <v>2814.4811089100003</v>
      </c>
      <c r="C177" s="36">
        <f>SUMIFS(СВЦЭМ!$D$39:$D$782,СВЦЭМ!$A$39:$A$782,$A177,СВЦЭМ!$B$39:$B$782,C$155)+'СЕТ СН'!$I$14+СВЦЭМ!$D$10+'СЕТ СН'!$I$6-'СЕТ СН'!$I$26</f>
        <v>2863.5451840400001</v>
      </c>
      <c r="D177" s="36">
        <f>SUMIFS(СВЦЭМ!$D$39:$D$782,СВЦЭМ!$A$39:$A$782,$A177,СВЦЭМ!$B$39:$B$782,D$155)+'СЕТ СН'!$I$14+СВЦЭМ!$D$10+'СЕТ СН'!$I$6-'СЕТ СН'!$I$26</f>
        <v>2942.2804843100002</v>
      </c>
      <c r="E177" s="36">
        <f>SUMIFS(СВЦЭМ!$D$39:$D$782,СВЦЭМ!$A$39:$A$782,$A177,СВЦЭМ!$B$39:$B$782,E$155)+'СЕТ СН'!$I$14+СВЦЭМ!$D$10+'СЕТ СН'!$I$6-'СЕТ СН'!$I$26</f>
        <v>2954.7957107000002</v>
      </c>
      <c r="F177" s="36">
        <f>SUMIFS(СВЦЭМ!$D$39:$D$782,СВЦЭМ!$A$39:$A$782,$A177,СВЦЭМ!$B$39:$B$782,F$155)+'СЕТ СН'!$I$14+СВЦЭМ!$D$10+'СЕТ СН'!$I$6-'СЕТ СН'!$I$26</f>
        <v>2965.85687383</v>
      </c>
      <c r="G177" s="36">
        <f>SUMIFS(СВЦЭМ!$D$39:$D$782,СВЦЭМ!$A$39:$A$782,$A177,СВЦЭМ!$B$39:$B$782,G$155)+'СЕТ СН'!$I$14+СВЦЭМ!$D$10+'СЕТ СН'!$I$6-'СЕТ СН'!$I$26</f>
        <v>2930.1290098999998</v>
      </c>
      <c r="H177" s="36">
        <f>SUMIFS(СВЦЭМ!$D$39:$D$782,СВЦЭМ!$A$39:$A$782,$A177,СВЦЭМ!$B$39:$B$782,H$155)+'СЕТ СН'!$I$14+СВЦЭМ!$D$10+'СЕТ СН'!$I$6-'СЕТ СН'!$I$26</f>
        <v>2870.41286322</v>
      </c>
      <c r="I177" s="36">
        <f>SUMIFS(СВЦЭМ!$D$39:$D$782,СВЦЭМ!$A$39:$A$782,$A177,СВЦЭМ!$B$39:$B$782,I$155)+'СЕТ СН'!$I$14+СВЦЭМ!$D$10+'СЕТ СН'!$I$6-'СЕТ СН'!$I$26</f>
        <v>2817.7498928200002</v>
      </c>
      <c r="J177" s="36">
        <f>SUMIFS(СВЦЭМ!$D$39:$D$782,СВЦЭМ!$A$39:$A$782,$A177,СВЦЭМ!$B$39:$B$782,J$155)+'СЕТ СН'!$I$14+СВЦЭМ!$D$10+'СЕТ СН'!$I$6-'СЕТ СН'!$I$26</f>
        <v>2807.8004799400001</v>
      </c>
      <c r="K177" s="36">
        <f>SUMIFS(СВЦЭМ!$D$39:$D$782,СВЦЭМ!$A$39:$A$782,$A177,СВЦЭМ!$B$39:$B$782,K$155)+'СЕТ СН'!$I$14+СВЦЭМ!$D$10+'СЕТ СН'!$I$6-'СЕТ СН'!$I$26</f>
        <v>2785.1180887800001</v>
      </c>
      <c r="L177" s="36">
        <f>SUMIFS(СВЦЭМ!$D$39:$D$782,СВЦЭМ!$A$39:$A$782,$A177,СВЦЭМ!$B$39:$B$782,L$155)+'СЕТ СН'!$I$14+СВЦЭМ!$D$10+'СЕТ СН'!$I$6-'СЕТ СН'!$I$26</f>
        <v>2787.4733947899999</v>
      </c>
      <c r="M177" s="36">
        <f>SUMIFS(СВЦЭМ!$D$39:$D$782,СВЦЭМ!$A$39:$A$782,$A177,СВЦЭМ!$B$39:$B$782,M$155)+'СЕТ СН'!$I$14+СВЦЭМ!$D$10+'СЕТ СН'!$I$6-'СЕТ СН'!$I$26</f>
        <v>2760.6801221200003</v>
      </c>
      <c r="N177" s="36">
        <f>SUMIFS(СВЦЭМ!$D$39:$D$782,СВЦЭМ!$A$39:$A$782,$A177,СВЦЭМ!$B$39:$B$782,N$155)+'СЕТ СН'!$I$14+СВЦЭМ!$D$10+'СЕТ СН'!$I$6-'СЕТ СН'!$I$26</f>
        <v>2869.2811814699999</v>
      </c>
      <c r="O177" s="36">
        <f>SUMIFS(СВЦЭМ!$D$39:$D$782,СВЦЭМ!$A$39:$A$782,$A177,СВЦЭМ!$B$39:$B$782,O$155)+'СЕТ СН'!$I$14+СВЦЭМ!$D$10+'СЕТ СН'!$I$6-'СЕТ СН'!$I$26</f>
        <v>2877.0681218899999</v>
      </c>
      <c r="P177" s="36">
        <f>SUMIFS(СВЦЭМ!$D$39:$D$782,СВЦЭМ!$A$39:$A$782,$A177,СВЦЭМ!$B$39:$B$782,P$155)+'СЕТ СН'!$I$14+СВЦЭМ!$D$10+'СЕТ СН'!$I$6-'СЕТ СН'!$I$26</f>
        <v>2879.9535331500001</v>
      </c>
      <c r="Q177" s="36">
        <f>SUMIFS(СВЦЭМ!$D$39:$D$782,СВЦЭМ!$A$39:$A$782,$A177,СВЦЭМ!$B$39:$B$782,Q$155)+'СЕТ СН'!$I$14+СВЦЭМ!$D$10+'СЕТ СН'!$I$6-'СЕТ СН'!$I$26</f>
        <v>2880.59339464</v>
      </c>
      <c r="R177" s="36">
        <f>SUMIFS(СВЦЭМ!$D$39:$D$782,СВЦЭМ!$A$39:$A$782,$A177,СВЦЭМ!$B$39:$B$782,R$155)+'СЕТ СН'!$I$14+СВЦЭМ!$D$10+'СЕТ СН'!$I$6-'СЕТ СН'!$I$26</f>
        <v>2850.8064748100001</v>
      </c>
      <c r="S177" s="36">
        <f>SUMIFS(СВЦЭМ!$D$39:$D$782,СВЦЭМ!$A$39:$A$782,$A177,СВЦЭМ!$B$39:$B$782,S$155)+'СЕТ СН'!$I$14+СВЦЭМ!$D$10+'СЕТ СН'!$I$6-'СЕТ СН'!$I$26</f>
        <v>2826.5532923400001</v>
      </c>
      <c r="T177" s="36">
        <f>SUMIFS(СВЦЭМ!$D$39:$D$782,СВЦЭМ!$A$39:$A$782,$A177,СВЦЭМ!$B$39:$B$782,T$155)+'СЕТ СН'!$I$14+СВЦЭМ!$D$10+'СЕТ СН'!$I$6-'СЕТ СН'!$I$26</f>
        <v>2827.8326506399999</v>
      </c>
      <c r="U177" s="36">
        <f>SUMIFS(СВЦЭМ!$D$39:$D$782,СВЦЭМ!$A$39:$A$782,$A177,СВЦЭМ!$B$39:$B$782,U$155)+'СЕТ СН'!$I$14+СВЦЭМ!$D$10+'СЕТ СН'!$I$6-'СЕТ СН'!$I$26</f>
        <v>2784.3179317700001</v>
      </c>
      <c r="V177" s="36">
        <f>SUMIFS(СВЦЭМ!$D$39:$D$782,СВЦЭМ!$A$39:$A$782,$A177,СВЦЭМ!$B$39:$B$782,V$155)+'СЕТ СН'!$I$14+СВЦЭМ!$D$10+'СЕТ СН'!$I$6-'СЕТ СН'!$I$26</f>
        <v>2751.6875874899997</v>
      </c>
      <c r="W177" s="36">
        <f>SUMIFS(СВЦЭМ!$D$39:$D$782,СВЦЭМ!$A$39:$A$782,$A177,СВЦЭМ!$B$39:$B$782,W$155)+'СЕТ СН'!$I$14+СВЦЭМ!$D$10+'СЕТ СН'!$I$6-'СЕТ СН'!$I$26</f>
        <v>2749.9721356199998</v>
      </c>
      <c r="X177" s="36">
        <f>SUMIFS(СВЦЭМ!$D$39:$D$782,СВЦЭМ!$A$39:$A$782,$A177,СВЦЭМ!$B$39:$B$782,X$155)+'СЕТ СН'!$I$14+СВЦЭМ!$D$10+'СЕТ СН'!$I$6-'СЕТ СН'!$I$26</f>
        <v>2759.4659750999999</v>
      </c>
      <c r="Y177" s="36">
        <f>SUMIFS(СВЦЭМ!$D$39:$D$782,СВЦЭМ!$A$39:$A$782,$A177,СВЦЭМ!$B$39:$B$782,Y$155)+'СЕТ СН'!$I$14+СВЦЭМ!$D$10+'СЕТ СН'!$I$6-'СЕТ СН'!$I$26</f>
        <v>2809.7151887600003</v>
      </c>
    </row>
    <row r="178" spans="1:27" ht="15.75" x14ac:dyDescent="0.2">
      <c r="A178" s="35">
        <f t="shared" si="4"/>
        <v>45008</v>
      </c>
      <c r="B178" s="36">
        <f>SUMIFS(СВЦЭМ!$D$39:$D$782,СВЦЭМ!$A$39:$A$782,$A178,СВЦЭМ!$B$39:$B$782,B$155)+'СЕТ СН'!$I$14+СВЦЭМ!$D$10+'СЕТ СН'!$I$6-'СЕТ СН'!$I$26</f>
        <v>2880.19763444</v>
      </c>
      <c r="C178" s="36">
        <f>SUMIFS(СВЦЭМ!$D$39:$D$782,СВЦЭМ!$A$39:$A$782,$A178,СВЦЭМ!$B$39:$B$782,C$155)+'СЕТ СН'!$I$14+СВЦЭМ!$D$10+'СЕТ СН'!$I$6-'СЕТ СН'!$I$26</f>
        <v>2950.7497901000002</v>
      </c>
      <c r="D178" s="36">
        <f>SUMIFS(СВЦЭМ!$D$39:$D$782,СВЦЭМ!$A$39:$A$782,$A178,СВЦЭМ!$B$39:$B$782,D$155)+'СЕТ СН'!$I$14+СВЦЭМ!$D$10+'СЕТ СН'!$I$6-'СЕТ СН'!$I$26</f>
        <v>2983.8756563299999</v>
      </c>
      <c r="E178" s="36">
        <f>SUMIFS(СВЦЭМ!$D$39:$D$782,СВЦЭМ!$A$39:$A$782,$A178,СВЦЭМ!$B$39:$B$782,E$155)+'СЕТ СН'!$I$14+СВЦЭМ!$D$10+'СЕТ СН'!$I$6-'СЕТ СН'!$I$26</f>
        <v>3004.4879867200002</v>
      </c>
      <c r="F178" s="36">
        <f>SUMIFS(СВЦЭМ!$D$39:$D$782,СВЦЭМ!$A$39:$A$782,$A178,СВЦЭМ!$B$39:$B$782,F$155)+'СЕТ СН'!$I$14+СВЦЭМ!$D$10+'СЕТ СН'!$I$6-'СЕТ СН'!$I$26</f>
        <v>3000.9165318400001</v>
      </c>
      <c r="G178" s="36">
        <f>SUMIFS(СВЦЭМ!$D$39:$D$782,СВЦЭМ!$A$39:$A$782,$A178,СВЦЭМ!$B$39:$B$782,G$155)+'СЕТ СН'!$I$14+СВЦЭМ!$D$10+'СЕТ СН'!$I$6-'СЕТ СН'!$I$26</f>
        <v>2931.1016022399999</v>
      </c>
      <c r="H178" s="36">
        <f>SUMIFS(СВЦЭМ!$D$39:$D$782,СВЦЭМ!$A$39:$A$782,$A178,СВЦЭМ!$B$39:$B$782,H$155)+'СЕТ СН'!$I$14+СВЦЭМ!$D$10+'СЕТ СН'!$I$6-'СЕТ СН'!$I$26</f>
        <v>2896.52975827</v>
      </c>
      <c r="I178" s="36">
        <f>SUMIFS(СВЦЭМ!$D$39:$D$782,СВЦЭМ!$A$39:$A$782,$A178,СВЦЭМ!$B$39:$B$782,I$155)+'СЕТ СН'!$I$14+СВЦЭМ!$D$10+'СЕТ СН'!$I$6-'СЕТ СН'!$I$26</f>
        <v>2833.20391814</v>
      </c>
      <c r="J178" s="36">
        <f>SUMIFS(СВЦЭМ!$D$39:$D$782,СВЦЭМ!$A$39:$A$782,$A178,СВЦЭМ!$B$39:$B$782,J$155)+'СЕТ СН'!$I$14+СВЦЭМ!$D$10+'СЕТ СН'!$I$6-'СЕТ СН'!$I$26</f>
        <v>2815.1411657899998</v>
      </c>
      <c r="K178" s="36">
        <f>SUMIFS(СВЦЭМ!$D$39:$D$782,СВЦЭМ!$A$39:$A$782,$A178,СВЦЭМ!$B$39:$B$782,K$155)+'СЕТ СН'!$I$14+СВЦЭМ!$D$10+'СЕТ СН'!$I$6-'СЕТ СН'!$I$26</f>
        <v>2791.8610862999999</v>
      </c>
      <c r="L178" s="36">
        <f>SUMIFS(СВЦЭМ!$D$39:$D$782,СВЦЭМ!$A$39:$A$782,$A178,СВЦЭМ!$B$39:$B$782,L$155)+'СЕТ СН'!$I$14+СВЦЭМ!$D$10+'СЕТ СН'!$I$6-'СЕТ СН'!$I$26</f>
        <v>2755.5244599500002</v>
      </c>
      <c r="M178" s="36">
        <f>SUMIFS(СВЦЭМ!$D$39:$D$782,СВЦЭМ!$A$39:$A$782,$A178,СВЦЭМ!$B$39:$B$782,M$155)+'СЕТ СН'!$I$14+СВЦЭМ!$D$10+'СЕТ СН'!$I$6-'СЕТ СН'!$I$26</f>
        <v>2781.0716549700001</v>
      </c>
      <c r="N178" s="36">
        <f>SUMIFS(СВЦЭМ!$D$39:$D$782,СВЦЭМ!$A$39:$A$782,$A178,СВЦЭМ!$B$39:$B$782,N$155)+'СЕТ СН'!$I$14+СВЦЭМ!$D$10+'СЕТ СН'!$I$6-'СЕТ СН'!$I$26</f>
        <v>2822.9603998699999</v>
      </c>
      <c r="O178" s="36">
        <f>SUMIFS(СВЦЭМ!$D$39:$D$782,СВЦЭМ!$A$39:$A$782,$A178,СВЦЭМ!$B$39:$B$782,O$155)+'СЕТ СН'!$I$14+СВЦЭМ!$D$10+'СЕТ СН'!$I$6-'СЕТ СН'!$I$26</f>
        <v>2860.0327279399999</v>
      </c>
      <c r="P178" s="36">
        <f>SUMIFS(СВЦЭМ!$D$39:$D$782,СВЦЭМ!$A$39:$A$782,$A178,СВЦЭМ!$B$39:$B$782,P$155)+'СЕТ СН'!$I$14+СВЦЭМ!$D$10+'СЕТ СН'!$I$6-'СЕТ СН'!$I$26</f>
        <v>2902.5815123900002</v>
      </c>
      <c r="Q178" s="36">
        <f>SUMIFS(СВЦЭМ!$D$39:$D$782,СВЦЭМ!$A$39:$A$782,$A178,СВЦЭМ!$B$39:$B$782,Q$155)+'СЕТ СН'!$I$14+СВЦЭМ!$D$10+'СЕТ СН'!$I$6-'СЕТ СН'!$I$26</f>
        <v>2901.201125</v>
      </c>
      <c r="R178" s="36">
        <f>SUMIFS(СВЦЭМ!$D$39:$D$782,СВЦЭМ!$A$39:$A$782,$A178,СВЦЭМ!$B$39:$B$782,R$155)+'СЕТ СН'!$I$14+СВЦЭМ!$D$10+'СЕТ СН'!$I$6-'СЕТ СН'!$I$26</f>
        <v>2862.04220351</v>
      </c>
      <c r="S178" s="36">
        <f>SUMIFS(СВЦЭМ!$D$39:$D$782,СВЦЭМ!$A$39:$A$782,$A178,СВЦЭМ!$B$39:$B$782,S$155)+'СЕТ СН'!$I$14+СВЦЭМ!$D$10+'СЕТ СН'!$I$6-'СЕТ СН'!$I$26</f>
        <v>2846.07463628</v>
      </c>
      <c r="T178" s="36">
        <f>SUMIFS(СВЦЭМ!$D$39:$D$782,СВЦЭМ!$A$39:$A$782,$A178,СВЦЭМ!$B$39:$B$782,T$155)+'СЕТ СН'!$I$14+СВЦЭМ!$D$10+'СЕТ СН'!$I$6-'СЕТ СН'!$I$26</f>
        <v>2811.3606800699999</v>
      </c>
      <c r="U178" s="36">
        <f>SUMIFS(СВЦЭМ!$D$39:$D$782,СВЦЭМ!$A$39:$A$782,$A178,СВЦЭМ!$B$39:$B$782,U$155)+'СЕТ СН'!$I$14+СВЦЭМ!$D$10+'СЕТ СН'!$I$6-'СЕТ СН'!$I$26</f>
        <v>2767.4052818199998</v>
      </c>
      <c r="V178" s="36">
        <f>SUMIFS(СВЦЭМ!$D$39:$D$782,СВЦЭМ!$A$39:$A$782,$A178,СВЦЭМ!$B$39:$B$782,V$155)+'СЕТ СН'!$I$14+СВЦЭМ!$D$10+'СЕТ СН'!$I$6-'СЕТ СН'!$I$26</f>
        <v>2753.21000181</v>
      </c>
      <c r="W178" s="36">
        <f>SUMIFS(СВЦЭМ!$D$39:$D$782,СВЦЭМ!$A$39:$A$782,$A178,СВЦЭМ!$B$39:$B$782,W$155)+'СЕТ СН'!$I$14+СВЦЭМ!$D$10+'СЕТ СН'!$I$6-'СЕТ СН'!$I$26</f>
        <v>2789.6778084799998</v>
      </c>
      <c r="X178" s="36">
        <f>SUMIFS(СВЦЭМ!$D$39:$D$782,СВЦЭМ!$A$39:$A$782,$A178,СВЦЭМ!$B$39:$B$782,X$155)+'СЕТ СН'!$I$14+СВЦЭМ!$D$10+'СЕТ СН'!$I$6-'СЕТ СН'!$I$26</f>
        <v>2827.1580150199998</v>
      </c>
      <c r="Y178" s="36">
        <f>SUMIFS(СВЦЭМ!$D$39:$D$782,СВЦЭМ!$A$39:$A$782,$A178,СВЦЭМ!$B$39:$B$782,Y$155)+'СЕТ СН'!$I$14+СВЦЭМ!$D$10+'СЕТ СН'!$I$6-'СЕТ СН'!$I$26</f>
        <v>2859.2136966500002</v>
      </c>
    </row>
    <row r="179" spans="1:27" ht="15.75" x14ac:dyDescent="0.2">
      <c r="A179" s="35">
        <f t="shared" si="4"/>
        <v>45009</v>
      </c>
      <c r="B179" s="36">
        <f>SUMIFS(СВЦЭМ!$D$39:$D$782,СВЦЭМ!$A$39:$A$782,$A179,СВЦЭМ!$B$39:$B$782,B$155)+'СЕТ СН'!$I$14+СВЦЭМ!$D$10+'СЕТ СН'!$I$6-'СЕТ СН'!$I$26</f>
        <v>2953.9794848199999</v>
      </c>
      <c r="C179" s="36">
        <f>SUMIFS(СВЦЭМ!$D$39:$D$782,СВЦЭМ!$A$39:$A$782,$A179,СВЦЭМ!$B$39:$B$782,C$155)+'СЕТ СН'!$I$14+СВЦЭМ!$D$10+'СЕТ СН'!$I$6-'СЕТ СН'!$I$26</f>
        <v>3034.7856197800002</v>
      </c>
      <c r="D179" s="36">
        <f>SUMIFS(СВЦЭМ!$D$39:$D$782,СВЦЭМ!$A$39:$A$782,$A179,СВЦЭМ!$B$39:$B$782,D$155)+'СЕТ СН'!$I$14+СВЦЭМ!$D$10+'СЕТ СН'!$I$6-'СЕТ СН'!$I$26</f>
        <v>3024.8148969399999</v>
      </c>
      <c r="E179" s="36">
        <f>SUMIFS(СВЦЭМ!$D$39:$D$782,СВЦЭМ!$A$39:$A$782,$A179,СВЦЭМ!$B$39:$B$782,E$155)+'СЕТ СН'!$I$14+СВЦЭМ!$D$10+'СЕТ СН'!$I$6-'СЕТ СН'!$I$26</f>
        <v>3026.6551208599999</v>
      </c>
      <c r="F179" s="36">
        <f>SUMIFS(СВЦЭМ!$D$39:$D$782,СВЦЭМ!$A$39:$A$782,$A179,СВЦЭМ!$B$39:$B$782,F$155)+'СЕТ СН'!$I$14+СВЦЭМ!$D$10+'СЕТ СН'!$I$6-'СЕТ СН'!$I$26</f>
        <v>3026.2966849999998</v>
      </c>
      <c r="G179" s="36">
        <f>SUMIFS(СВЦЭМ!$D$39:$D$782,СВЦЭМ!$A$39:$A$782,$A179,СВЦЭМ!$B$39:$B$782,G$155)+'СЕТ СН'!$I$14+СВЦЭМ!$D$10+'СЕТ СН'!$I$6-'СЕТ СН'!$I$26</f>
        <v>3024.1035028800002</v>
      </c>
      <c r="H179" s="36">
        <f>SUMIFS(СВЦЭМ!$D$39:$D$782,СВЦЭМ!$A$39:$A$782,$A179,СВЦЭМ!$B$39:$B$782,H$155)+'СЕТ СН'!$I$14+СВЦЭМ!$D$10+'СЕТ СН'!$I$6-'СЕТ СН'!$I$26</f>
        <v>3004.4432157299998</v>
      </c>
      <c r="I179" s="36">
        <f>SUMIFS(СВЦЭМ!$D$39:$D$782,СВЦЭМ!$A$39:$A$782,$A179,СВЦЭМ!$B$39:$B$782,I$155)+'СЕТ СН'!$I$14+СВЦЭМ!$D$10+'СЕТ СН'!$I$6-'СЕТ СН'!$I$26</f>
        <v>2924.79417883</v>
      </c>
      <c r="J179" s="36">
        <f>SUMIFS(СВЦЭМ!$D$39:$D$782,СВЦЭМ!$A$39:$A$782,$A179,СВЦЭМ!$B$39:$B$782,J$155)+'СЕТ СН'!$I$14+СВЦЭМ!$D$10+'СЕТ СН'!$I$6-'СЕТ СН'!$I$26</f>
        <v>2917.35529137</v>
      </c>
      <c r="K179" s="36">
        <f>SUMIFS(СВЦЭМ!$D$39:$D$782,СВЦЭМ!$A$39:$A$782,$A179,СВЦЭМ!$B$39:$B$782,K$155)+'СЕТ СН'!$I$14+СВЦЭМ!$D$10+'СЕТ СН'!$I$6-'СЕТ СН'!$I$26</f>
        <v>2887.09088492</v>
      </c>
      <c r="L179" s="36">
        <f>SUMIFS(СВЦЭМ!$D$39:$D$782,СВЦЭМ!$A$39:$A$782,$A179,СВЦЭМ!$B$39:$B$782,L$155)+'СЕТ СН'!$I$14+СВЦЭМ!$D$10+'СЕТ СН'!$I$6-'СЕТ СН'!$I$26</f>
        <v>2828.5673784099999</v>
      </c>
      <c r="M179" s="36">
        <f>SUMIFS(СВЦЭМ!$D$39:$D$782,СВЦЭМ!$A$39:$A$782,$A179,СВЦЭМ!$B$39:$B$782,M$155)+'СЕТ СН'!$I$14+СВЦЭМ!$D$10+'СЕТ СН'!$I$6-'СЕТ СН'!$I$26</f>
        <v>2826.1318600300001</v>
      </c>
      <c r="N179" s="36">
        <f>SUMIFS(СВЦЭМ!$D$39:$D$782,СВЦЭМ!$A$39:$A$782,$A179,СВЦЭМ!$B$39:$B$782,N$155)+'СЕТ СН'!$I$14+СВЦЭМ!$D$10+'СЕТ СН'!$I$6-'СЕТ СН'!$I$26</f>
        <v>2834.57972281</v>
      </c>
      <c r="O179" s="36">
        <f>SUMIFS(СВЦЭМ!$D$39:$D$782,СВЦЭМ!$A$39:$A$782,$A179,СВЦЭМ!$B$39:$B$782,O$155)+'СЕТ СН'!$I$14+СВЦЭМ!$D$10+'СЕТ СН'!$I$6-'СЕТ СН'!$I$26</f>
        <v>2841.94560211</v>
      </c>
      <c r="P179" s="36">
        <f>SUMIFS(СВЦЭМ!$D$39:$D$782,СВЦЭМ!$A$39:$A$782,$A179,СВЦЭМ!$B$39:$B$782,P$155)+'СЕТ СН'!$I$14+СВЦЭМ!$D$10+'СЕТ СН'!$I$6-'СЕТ СН'!$I$26</f>
        <v>2851.734332</v>
      </c>
      <c r="Q179" s="36">
        <f>SUMIFS(СВЦЭМ!$D$39:$D$782,СВЦЭМ!$A$39:$A$782,$A179,СВЦЭМ!$B$39:$B$782,Q$155)+'СЕТ СН'!$I$14+СВЦЭМ!$D$10+'СЕТ СН'!$I$6-'СЕТ СН'!$I$26</f>
        <v>2847.0299753999998</v>
      </c>
      <c r="R179" s="36">
        <f>SUMIFS(СВЦЭМ!$D$39:$D$782,СВЦЭМ!$A$39:$A$782,$A179,СВЦЭМ!$B$39:$B$782,R$155)+'СЕТ СН'!$I$14+СВЦЭМ!$D$10+'СЕТ СН'!$I$6-'СЕТ СН'!$I$26</f>
        <v>2848.6538345600002</v>
      </c>
      <c r="S179" s="36">
        <f>SUMIFS(СВЦЭМ!$D$39:$D$782,СВЦЭМ!$A$39:$A$782,$A179,СВЦЭМ!$B$39:$B$782,S$155)+'СЕТ СН'!$I$14+СВЦЭМ!$D$10+'СЕТ СН'!$I$6-'СЕТ СН'!$I$26</f>
        <v>2801.9993838700002</v>
      </c>
      <c r="T179" s="36">
        <f>SUMIFS(СВЦЭМ!$D$39:$D$782,СВЦЭМ!$A$39:$A$782,$A179,СВЦЭМ!$B$39:$B$782,T$155)+'СЕТ СН'!$I$14+СВЦЭМ!$D$10+'СЕТ СН'!$I$6-'СЕТ СН'!$I$26</f>
        <v>2792.50684856</v>
      </c>
      <c r="U179" s="36">
        <f>SUMIFS(СВЦЭМ!$D$39:$D$782,СВЦЭМ!$A$39:$A$782,$A179,СВЦЭМ!$B$39:$B$782,U$155)+'СЕТ СН'!$I$14+СВЦЭМ!$D$10+'СЕТ СН'!$I$6-'СЕТ СН'!$I$26</f>
        <v>2778.87616265</v>
      </c>
      <c r="V179" s="36">
        <f>SUMIFS(СВЦЭМ!$D$39:$D$782,СВЦЭМ!$A$39:$A$782,$A179,СВЦЭМ!$B$39:$B$782,V$155)+'СЕТ СН'!$I$14+СВЦЭМ!$D$10+'СЕТ СН'!$I$6-'СЕТ СН'!$I$26</f>
        <v>2792.1137328899999</v>
      </c>
      <c r="W179" s="36">
        <f>SUMIFS(СВЦЭМ!$D$39:$D$782,СВЦЭМ!$A$39:$A$782,$A179,СВЦЭМ!$B$39:$B$782,W$155)+'СЕТ СН'!$I$14+СВЦЭМ!$D$10+'СЕТ СН'!$I$6-'СЕТ СН'!$I$26</f>
        <v>2793.6033064499998</v>
      </c>
      <c r="X179" s="36">
        <f>SUMIFS(СВЦЭМ!$D$39:$D$782,СВЦЭМ!$A$39:$A$782,$A179,СВЦЭМ!$B$39:$B$782,X$155)+'СЕТ СН'!$I$14+СВЦЭМ!$D$10+'СЕТ СН'!$I$6-'СЕТ СН'!$I$26</f>
        <v>2850.2401580599999</v>
      </c>
      <c r="Y179" s="36">
        <f>SUMIFS(СВЦЭМ!$D$39:$D$782,СВЦЭМ!$A$39:$A$782,$A179,СВЦЭМ!$B$39:$B$782,Y$155)+'СЕТ СН'!$I$14+СВЦЭМ!$D$10+'СЕТ СН'!$I$6-'СЕТ СН'!$I$26</f>
        <v>2822.9013877699999</v>
      </c>
    </row>
    <row r="180" spans="1:27" ht="15.75" x14ac:dyDescent="0.2">
      <c r="A180" s="35">
        <f t="shared" si="4"/>
        <v>45010</v>
      </c>
      <c r="B180" s="36">
        <f>SUMIFS(СВЦЭМ!$D$39:$D$782,СВЦЭМ!$A$39:$A$782,$A180,СВЦЭМ!$B$39:$B$782,B$155)+'СЕТ СН'!$I$14+СВЦЭМ!$D$10+'СЕТ СН'!$I$6-'СЕТ СН'!$I$26</f>
        <v>2820.7098735</v>
      </c>
      <c r="C180" s="36">
        <f>SUMIFS(СВЦЭМ!$D$39:$D$782,СВЦЭМ!$A$39:$A$782,$A180,СВЦЭМ!$B$39:$B$782,C$155)+'СЕТ СН'!$I$14+СВЦЭМ!$D$10+'СЕТ СН'!$I$6-'СЕТ СН'!$I$26</f>
        <v>2867.0802053100001</v>
      </c>
      <c r="D180" s="36">
        <f>SUMIFS(СВЦЭМ!$D$39:$D$782,СВЦЭМ!$A$39:$A$782,$A180,СВЦЭМ!$B$39:$B$782,D$155)+'СЕТ СН'!$I$14+СВЦЭМ!$D$10+'СЕТ СН'!$I$6-'СЕТ СН'!$I$26</f>
        <v>2894.7111130399999</v>
      </c>
      <c r="E180" s="36">
        <f>SUMIFS(СВЦЭМ!$D$39:$D$782,СВЦЭМ!$A$39:$A$782,$A180,СВЦЭМ!$B$39:$B$782,E$155)+'СЕТ СН'!$I$14+СВЦЭМ!$D$10+'СЕТ СН'!$I$6-'СЕТ СН'!$I$26</f>
        <v>2900.7992269699998</v>
      </c>
      <c r="F180" s="36">
        <f>SUMIFS(СВЦЭМ!$D$39:$D$782,СВЦЭМ!$A$39:$A$782,$A180,СВЦЭМ!$B$39:$B$782,F$155)+'СЕТ СН'!$I$14+СВЦЭМ!$D$10+'СЕТ СН'!$I$6-'СЕТ СН'!$I$26</f>
        <v>2895.1618337899999</v>
      </c>
      <c r="G180" s="36">
        <f>SUMIFS(СВЦЭМ!$D$39:$D$782,СВЦЭМ!$A$39:$A$782,$A180,СВЦЭМ!$B$39:$B$782,G$155)+'СЕТ СН'!$I$14+СВЦЭМ!$D$10+'СЕТ СН'!$I$6-'СЕТ СН'!$I$26</f>
        <v>2901.1269955099997</v>
      </c>
      <c r="H180" s="36">
        <f>SUMIFS(СВЦЭМ!$D$39:$D$782,СВЦЭМ!$A$39:$A$782,$A180,СВЦЭМ!$B$39:$B$782,H$155)+'СЕТ СН'!$I$14+СВЦЭМ!$D$10+'СЕТ СН'!$I$6-'СЕТ СН'!$I$26</f>
        <v>2882.1399713800001</v>
      </c>
      <c r="I180" s="36">
        <f>SUMIFS(СВЦЭМ!$D$39:$D$782,СВЦЭМ!$A$39:$A$782,$A180,СВЦЭМ!$B$39:$B$782,I$155)+'СЕТ СН'!$I$14+СВЦЭМ!$D$10+'СЕТ СН'!$I$6-'СЕТ СН'!$I$26</f>
        <v>2813.4892167899998</v>
      </c>
      <c r="J180" s="36">
        <f>SUMIFS(СВЦЭМ!$D$39:$D$782,СВЦЭМ!$A$39:$A$782,$A180,СВЦЭМ!$B$39:$B$782,J$155)+'СЕТ СН'!$I$14+СВЦЭМ!$D$10+'СЕТ СН'!$I$6-'СЕТ СН'!$I$26</f>
        <v>2739.8607755200001</v>
      </c>
      <c r="K180" s="36">
        <f>SUMIFS(СВЦЭМ!$D$39:$D$782,СВЦЭМ!$A$39:$A$782,$A180,СВЦЭМ!$B$39:$B$782,K$155)+'СЕТ СН'!$I$14+СВЦЭМ!$D$10+'СЕТ СН'!$I$6-'СЕТ СН'!$I$26</f>
        <v>2669.1481308299999</v>
      </c>
      <c r="L180" s="36">
        <f>SUMIFS(СВЦЭМ!$D$39:$D$782,СВЦЭМ!$A$39:$A$782,$A180,СВЦЭМ!$B$39:$B$782,L$155)+'СЕТ СН'!$I$14+СВЦЭМ!$D$10+'СЕТ СН'!$I$6-'СЕТ СН'!$I$26</f>
        <v>2644.5187382599997</v>
      </c>
      <c r="M180" s="36">
        <f>SUMIFS(СВЦЭМ!$D$39:$D$782,СВЦЭМ!$A$39:$A$782,$A180,СВЦЭМ!$B$39:$B$782,M$155)+'СЕТ СН'!$I$14+СВЦЭМ!$D$10+'СЕТ СН'!$I$6-'СЕТ СН'!$I$26</f>
        <v>2641.9444036</v>
      </c>
      <c r="N180" s="36">
        <f>SUMIFS(СВЦЭМ!$D$39:$D$782,СВЦЭМ!$A$39:$A$782,$A180,СВЦЭМ!$B$39:$B$782,N$155)+'СЕТ СН'!$I$14+СВЦЭМ!$D$10+'СЕТ СН'!$I$6-'СЕТ СН'!$I$26</f>
        <v>2684.3716347099999</v>
      </c>
      <c r="O180" s="36">
        <f>SUMIFS(СВЦЭМ!$D$39:$D$782,СВЦЭМ!$A$39:$A$782,$A180,СВЦЭМ!$B$39:$B$782,O$155)+'СЕТ СН'!$I$14+СВЦЭМ!$D$10+'СЕТ СН'!$I$6-'СЕТ СН'!$I$26</f>
        <v>2732.0479736300003</v>
      </c>
      <c r="P180" s="36">
        <f>SUMIFS(СВЦЭМ!$D$39:$D$782,СВЦЭМ!$A$39:$A$782,$A180,СВЦЭМ!$B$39:$B$782,P$155)+'СЕТ СН'!$I$14+СВЦЭМ!$D$10+'СЕТ СН'!$I$6-'СЕТ СН'!$I$26</f>
        <v>2754.79236158</v>
      </c>
      <c r="Q180" s="36">
        <f>SUMIFS(СВЦЭМ!$D$39:$D$782,СВЦЭМ!$A$39:$A$782,$A180,СВЦЭМ!$B$39:$B$782,Q$155)+'СЕТ СН'!$I$14+СВЦЭМ!$D$10+'СЕТ СН'!$I$6-'СЕТ СН'!$I$26</f>
        <v>2773.42057793</v>
      </c>
      <c r="R180" s="36">
        <f>SUMIFS(СВЦЭМ!$D$39:$D$782,СВЦЭМ!$A$39:$A$782,$A180,СВЦЭМ!$B$39:$B$782,R$155)+'СЕТ СН'!$I$14+СВЦЭМ!$D$10+'СЕТ СН'!$I$6-'СЕТ СН'!$I$26</f>
        <v>2748.1978504799999</v>
      </c>
      <c r="S180" s="36">
        <f>SUMIFS(СВЦЭМ!$D$39:$D$782,СВЦЭМ!$A$39:$A$782,$A180,СВЦЭМ!$B$39:$B$782,S$155)+'СЕТ СН'!$I$14+СВЦЭМ!$D$10+'СЕТ СН'!$I$6-'СЕТ СН'!$I$26</f>
        <v>2745.1733626200003</v>
      </c>
      <c r="T180" s="36">
        <f>SUMIFS(СВЦЭМ!$D$39:$D$782,СВЦЭМ!$A$39:$A$782,$A180,СВЦЭМ!$B$39:$B$782,T$155)+'СЕТ СН'!$I$14+СВЦЭМ!$D$10+'СЕТ СН'!$I$6-'СЕТ СН'!$I$26</f>
        <v>2677.0837704800001</v>
      </c>
      <c r="U180" s="36">
        <f>SUMIFS(СВЦЭМ!$D$39:$D$782,СВЦЭМ!$A$39:$A$782,$A180,СВЦЭМ!$B$39:$B$782,U$155)+'СЕТ СН'!$I$14+СВЦЭМ!$D$10+'СЕТ СН'!$I$6-'СЕТ СН'!$I$26</f>
        <v>2682.9505937100002</v>
      </c>
      <c r="V180" s="36">
        <f>SUMIFS(СВЦЭМ!$D$39:$D$782,СВЦЭМ!$A$39:$A$782,$A180,СВЦЭМ!$B$39:$B$782,V$155)+'СЕТ СН'!$I$14+СВЦЭМ!$D$10+'СЕТ СН'!$I$6-'СЕТ СН'!$I$26</f>
        <v>2658.2072181000003</v>
      </c>
      <c r="W180" s="36">
        <f>SUMIFS(СВЦЭМ!$D$39:$D$782,СВЦЭМ!$A$39:$A$782,$A180,СВЦЭМ!$B$39:$B$782,W$155)+'СЕТ СН'!$I$14+СВЦЭМ!$D$10+'СЕТ СН'!$I$6-'СЕТ СН'!$I$26</f>
        <v>2662.9652618199998</v>
      </c>
      <c r="X180" s="36">
        <f>SUMIFS(СВЦЭМ!$D$39:$D$782,СВЦЭМ!$A$39:$A$782,$A180,СВЦЭМ!$B$39:$B$782,X$155)+'СЕТ СН'!$I$14+СВЦЭМ!$D$10+'СЕТ СН'!$I$6-'СЕТ СН'!$I$26</f>
        <v>2667.8482447900001</v>
      </c>
      <c r="Y180" s="36">
        <f>SUMIFS(СВЦЭМ!$D$39:$D$782,СВЦЭМ!$A$39:$A$782,$A180,СВЦЭМ!$B$39:$B$782,Y$155)+'СЕТ СН'!$I$14+СВЦЭМ!$D$10+'СЕТ СН'!$I$6-'СЕТ СН'!$I$26</f>
        <v>2791.6453730799999</v>
      </c>
    </row>
    <row r="181" spans="1:27" ht="15.75" x14ac:dyDescent="0.2">
      <c r="A181" s="35">
        <f t="shared" si="4"/>
        <v>45011</v>
      </c>
      <c r="B181" s="36">
        <f>SUMIFS(СВЦЭМ!$D$39:$D$782,СВЦЭМ!$A$39:$A$782,$A181,СВЦЭМ!$B$39:$B$782,B$155)+'СЕТ СН'!$I$14+СВЦЭМ!$D$10+'СЕТ СН'!$I$6-'СЕТ СН'!$I$26</f>
        <v>2845.8848667699999</v>
      </c>
      <c r="C181" s="36">
        <f>SUMIFS(СВЦЭМ!$D$39:$D$782,СВЦЭМ!$A$39:$A$782,$A181,СВЦЭМ!$B$39:$B$782,C$155)+'СЕТ СН'!$I$14+СВЦЭМ!$D$10+'СЕТ СН'!$I$6-'СЕТ СН'!$I$26</f>
        <v>2896.4522939500002</v>
      </c>
      <c r="D181" s="36">
        <f>SUMIFS(СВЦЭМ!$D$39:$D$782,СВЦЭМ!$A$39:$A$782,$A181,СВЦЭМ!$B$39:$B$782,D$155)+'СЕТ СН'!$I$14+СВЦЭМ!$D$10+'СЕТ СН'!$I$6-'СЕТ СН'!$I$26</f>
        <v>2924.6375413599999</v>
      </c>
      <c r="E181" s="36">
        <f>SUMIFS(СВЦЭМ!$D$39:$D$782,СВЦЭМ!$A$39:$A$782,$A181,СВЦЭМ!$B$39:$B$782,E$155)+'СЕТ СН'!$I$14+СВЦЭМ!$D$10+'СЕТ СН'!$I$6-'СЕТ СН'!$I$26</f>
        <v>2917.5245326499999</v>
      </c>
      <c r="F181" s="36">
        <f>SUMIFS(СВЦЭМ!$D$39:$D$782,СВЦЭМ!$A$39:$A$782,$A181,СВЦЭМ!$B$39:$B$782,F$155)+'СЕТ СН'!$I$14+СВЦЭМ!$D$10+'СЕТ СН'!$I$6-'СЕТ СН'!$I$26</f>
        <v>2929.4563653499999</v>
      </c>
      <c r="G181" s="36">
        <f>SUMIFS(СВЦЭМ!$D$39:$D$782,СВЦЭМ!$A$39:$A$782,$A181,СВЦЭМ!$B$39:$B$782,G$155)+'СЕТ СН'!$I$14+СВЦЭМ!$D$10+'СЕТ СН'!$I$6-'СЕТ СН'!$I$26</f>
        <v>2916.3347775699999</v>
      </c>
      <c r="H181" s="36">
        <f>SUMIFS(СВЦЭМ!$D$39:$D$782,СВЦЭМ!$A$39:$A$782,$A181,СВЦЭМ!$B$39:$B$782,H$155)+'СЕТ СН'!$I$14+СВЦЭМ!$D$10+'СЕТ СН'!$I$6-'СЕТ СН'!$I$26</f>
        <v>2901.4003213999999</v>
      </c>
      <c r="I181" s="36">
        <f>SUMIFS(СВЦЭМ!$D$39:$D$782,СВЦЭМ!$A$39:$A$782,$A181,СВЦЭМ!$B$39:$B$782,I$155)+'СЕТ СН'!$I$14+СВЦЭМ!$D$10+'СЕТ СН'!$I$6-'СЕТ СН'!$I$26</f>
        <v>2868.2847466799999</v>
      </c>
      <c r="J181" s="36">
        <f>SUMIFS(СВЦЭМ!$D$39:$D$782,СВЦЭМ!$A$39:$A$782,$A181,СВЦЭМ!$B$39:$B$782,J$155)+'СЕТ СН'!$I$14+СВЦЭМ!$D$10+'СЕТ СН'!$I$6-'СЕТ СН'!$I$26</f>
        <v>2826.9725327199999</v>
      </c>
      <c r="K181" s="36">
        <f>SUMIFS(СВЦЭМ!$D$39:$D$782,СВЦЭМ!$A$39:$A$782,$A181,СВЦЭМ!$B$39:$B$782,K$155)+'СЕТ СН'!$I$14+СВЦЭМ!$D$10+'СЕТ СН'!$I$6-'СЕТ СН'!$I$26</f>
        <v>2760.4220579800003</v>
      </c>
      <c r="L181" s="36">
        <f>SUMIFS(СВЦЭМ!$D$39:$D$782,СВЦЭМ!$A$39:$A$782,$A181,СВЦЭМ!$B$39:$B$782,L$155)+'СЕТ СН'!$I$14+СВЦЭМ!$D$10+'СЕТ СН'!$I$6-'СЕТ СН'!$I$26</f>
        <v>2732.8479900699999</v>
      </c>
      <c r="M181" s="36">
        <f>SUMIFS(СВЦЭМ!$D$39:$D$782,СВЦЭМ!$A$39:$A$782,$A181,СВЦЭМ!$B$39:$B$782,M$155)+'СЕТ СН'!$I$14+СВЦЭМ!$D$10+'СЕТ СН'!$I$6-'СЕТ СН'!$I$26</f>
        <v>2732.4932783900003</v>
      </c>
      <c r="N181" s="36">
        <f>SUMIFS(СВЦЭМ!$D$39:$D$782,СВЦЭМ!$A$39:$A$782,$A181,СВЦЭМ!$B$39:$B$782,N$155)+'СЕТ СН'!$I$14+СВЦЭМ!$D$10+'СЕТ СН'!$I$6-'СЕТ СН'!$I$26</f>
        <v>2773.9418057800003</v>
      </c>
      <c r="O181" s="36">
        <f>SUMIFS(СВЦЭМ!$D$39:$D$782,СВЦЭМ!$A$39:$A$782,$A181,СВЦЭМ!$B$39:$B$782,O$155)+'СЕТ СН'!$I$14+СВЦЭМ!$D$10+'СЕТ СН'!$I$6-'СЕТ СН'!$I$26</f>
        <v>2819.4625606999998</v>
      </c>
      <c r="P181" s="36">
        <f>SUMIFS(СВЦЭМ!$D$39:$D$782,СВЦЭМ!$A$39:$A$782,$A181,СВЦЭМ!$B$39:$B$782,P$155)+'СЕТ СН'!$I$14+СВЦЭМ!$D$10+'СЕТ СН'!$I$6-'СЕТ СН'!$I$26</f>
        <v>2833.8641263999998</v>
      </c>
      <c r="Q181" s="36">
        <f>SUMIFS(СВЦЭМ!$D$39:$D$782,СВЦЭМ!$A$39:$A$782,$A181,СВЦЭМ!$B$39:$B$782,Q$155)+'СЕТ СН'!$I$14+СВЦЭМ!$D$10+'СЕТ СН'!$I$6-'СЕТ СН'!$I$26</f>
        <v>2847.7267906799998</v>
      </c>
      <c r="R181" s="36">
        <f>SUMIFS(СВЦЭМ!$D$39:$D$782,СВЦЭМ!$A$39:$A$782,$A181,СВЦЭМ!$B$39:$B$782,R$155)+'СЕТ СН'!$I$14+СВЦЭМ!$D$10+'СЕТ СН'!$I$6-'СЕТ СН'!$I$26</f>
        <v>2831.3061799899997</v>
      </c>
      <c r="S181" s="36">
        <f>SUMIFS(СВЦЭМ!$D$39:$D$782,СВЦЭМ!$A$39:$A$782,$A181,СВЦЭМ!$B$39:$B$782,S$155)+'СЕТ СН'!$I$14+СВЦЭМ!$D$10+'СЕТ СН'!$I$6-'СЕТ СН'!$I$26</f>
        <v>2804.1837802600003</v>
      </c>
      <c r="T181" s="36">
        <f>SUMIFS(СВЦЭМ!$D$39:$D$782,СВЦЭМ!$A$39:$A$782,$A181,СВЦЭМ!$B$39:$B$782,T$155)+'СЕТ СН'!$I$14+СВЦЭМ!$D$10+'СЕТ СН'!$I$6-'СЕТ СН'!$I$26</f>
        <v>2781.4812303399999</v>
      </c>
      <c r="U181" s="36">
        <f>SUMIFS(СВЦЭМ!$D$39:$D$782,СВЦЭМ!$A$39:$A$782,$A181,СВЦЭМ!$B$39:$B$782,U$155)+'СЕТ СН'!$I$14+СВЦЭМ!$D$10+'СЕТ СН'!$I$6-'СЕТ СН'!$I$26</f>
        <v>2740.9255648600001</v>
      </c>
      <c r="V181" s="36">
        <f>SUMIFS(СВЦЭМ!$D$39:$D$782,СВЦЭМ!$A$39:$A$782,$A181,СВЦЭМ!$B$39:$B$782,V$155)+'СЕТ СН'!$I$14+СВЦЭМ!$D$10+'СЕТ СН'!$I$6-'СЕТ СН'!$I$26</f>
        <v>2706.8000720600003</v>
      </c>
      <c r="W181" s="36">
        <f>SUMIFS(СВЦЭМ!$D$39:$D$782,СВЦЭМ!$A$39:$A$782,$A181,СВЦЭМ!$B$39:$B$782,W$155)+'СЕТ СН'!$I$14+СВЦЭМ!$D$10+'СЕТ СН'!$I$6-'СЕТ СН'!$I$26</f>
        <v>2717.9083885099999</v>
      </c>
      <c r="X181" s="36">
        <f>SUMIFS(СВЦЭМ!$D$39:$D$782,СВЦЭМ!$A$39:$A$782,$A181,СВЦЭМ!$B$39:$B$782,X$155)+'СЕТ СН'!$I$14+СВЦЭМ!$D$10+'СЕТ СН'!$I$6-'СЕТ СН'!$I$26</f>
        <v>2745.5209531400001</v>
      </c>
      <c r="Y181" s="36">
        <f>SUMIFS(СВЦЭМ!$D$39:$D$782,СВЦЭМ!$A$39:$A$782,$A181,СВЦЭМ!$B$39:$B$782,Y$155)+'СЕТ СН'!$I$14+СВЦЭМ!$D$10+'СЕТ СН'!$I$6-'СЕТ СН'!$I$26</f>
        <v>2797.4764432699999</v>
      </c>
    </row>
    <row r="182" spans="1:27" ht="15.75" x14ac:dyDescent="0.2">
      <c r="A182" s="35">
        <f t="shared" si="4"/>
        <v>45012</v>
      </c>
      <c r="B182" s="36">
        <f>SUMIFS(СВЦЭМ!$D$39:$D$782,СВЦЭМ!$A$39:$A$782,$A182,СВЦЭМ!$B$39:$B$782,B$155)+'СЕТ СН'!$I$14+СВЦЭМ!$D$10+'СЕТ СН'!$I$6-'СЕТ СН'!$I$26</f>
        <v>2831.9306963999998</v>
      </c>
      <c r="C182" s="36">
        <f>SUMIFS(СВЦЭМ!$D$39:$D$782,СВЦЭМ!$A$39:$A$782,$A182,СВЦЭМ!$B$39:$B$782,C$155)+'СЕТ СН'!$I$14+СВЦЭМ!$D$10+'СЕТ СН'!$I$6-'СЕТ СН'!$I$26</f>
        <v>2844.74701774</v>
      </c>
      <c r="D182" s="36">
        <f>SUMIFS(СВЦЭМ!$D$39:$D$782,СВЦЭМ!$A$39:$A$782,$A182,СВЦЭМ!$B$39:$B$782,D$155)+'СЕТ СН'!$I$14+СВЦЭМ!$D$10+'СЕТ СН'!$I$6-'СЕТ СН'!$I$26</f>
        <v>2875.5515741999998</v>
      </c>
      <c r="E182" s="36">
        <f>SUMIFS(СВЦЭМ!$D$39:$D$782,СВЦЭМ!$A$39:$A$782,$A182,СВЦЭМ!$B$39:$B$782,E$155)+'СЕТ СН'!$I$14+СВЦЭМ!$D$10+'СЕТ СН'!$I$6-'СЕТ СН'!$I$26</f>
        <v>2876.3548256100003</v>
      </c>
      <c r="F182" s="36">
        <f>SUMIFS(СВЦЭМ!$D$39:$D$782,СВЦЭМ!$A$39:$A$782,$A182,СВЦЭМ!$B$39:$B$782,F$155)+'СЕТ СН'!$I$14+СВЦЭМ!$D$10+'СЕТ СН'!$I$6-'СЕТ СН'!$I$26</f>
        <v>2895.1997556199999</v>
      </c>
      <c r="G182" s="36">
        <f>SUMIFS(СВЦЭМ!$D$39:$D$782,СВЦЭМ!$A$39:$A$782,$A182,СВЦЭМ!$B$39:$B$782,G$155)+'СЕТ СН'!$I$14+СВЦЭМ!$D$10+'СЕТ СН'!$I$6-'СЕТ СН'!$I$26</f>
        <v>2867.0369275900002</v>
      </c>
      <c r="H182" s="36">
        <f>SUMIFS(СВЦЭМ!$D$39:$D$782,СВЦЭМ!$A$39:$A$782,$A182,СВЦЭМ!$B$39:$B$782,H$155)+'СЕТ СН'!$I$14+СВЦЭМ!$D$10+'СЕТ СН'!$I$6-'СЕТ СН'!$I$26</f>
        <v>2876.9503026399998</v>
      </c>
      <c r="I182" s="36">
        <f>SUMIFS(СВЦЭМ!$D$39:$D$782,СВЦЭМ!$A$39:$A$782,$A182,СВЦЭМ!$B$39:$B$782,I$155)+'СЕТ СН'!$I$14+СВЦЭМ!$D$10+'СЕТ СН'!$I$6-'СЕТ СН'!$I$26</f>
        <v>2748.3101510199999</v>
      </c>
      <c r="J182" s="36">
        <f>SUMIFS(СВЦЭМ!$D$39:$D$782,СВЦЭМ!$A$39:$A$782,$A182,СВЦЭМ!$B$39:$B$782,J$155)+'СЕТ СН'!$I$14+СВЦЭМ!$D$10+'СЕТ СН'!$I$6-'СЕТ СН'!$I$26</f>
        <v>2757.8330037400001</v>
      </c>
      <c r="K182" s="36">
        <f>SUMIFS(СВЦЭМ!$D$39:$D$782,СВЦЭМ!$A$39:$A$782,$A182,СВЦЭМ!$B$39:$B$782,K$155)+'СЕТ СН'!$I$14+СВЦЭМ!$D$10+'СЕТ СН'!$I$6-'СЕТ СН'!$I$26</f>
        <v>2752.0609682200002</v>
      </c>
      <c r="L182" s="36">
        <f>SUMIFS(СВЦЭМ!$D$39:$D$782,СВЦЭМ!$A$39:$A$782,$A182,СВЦЭМ!$B$39:$B$782,L$155)+'СЕТ СН'!$I$14+СВЦЭМ!$D$10+'СЕТ СН'!$I$6-'СЕТ СН'!$I$26</f>
        <v>2749.16071435</v>
      </c>
      <c r="M182" s="36">
        <f>SUMIFS(СВЦЭМ!$D$39:$D$782,СВЦЭМ!$A$39:$A$782,$A182,СВЦЭМ!$B$39:$B$782,M$155)+'СЕТ СН'!$I$14+СВЦЭМ!$D$10+'СЕТ СН'!$I$6-'СЕТ СН'!$I$26</f>
        <v>2759.4331013700003</v>
      </c>
      <c r="N182" s="36">
        <f>SUMIFS(СВЦЭМ!$D$39:$D$782,СВЦЭМ!$A$39:$A$782,$A182,СВЦЭМ!$B$39:$B$782,N$155)+'СЕТ СН'!$I$14+СВЦЭМ!$D$10+'СЕТ СН'!$I$6-'СЕТ СН'!$I$26</f>
        <v>2779.4280165299997</v>
      </c>
      <c r="O182" s="36">
        <f>SUMIFS(СВЦЭМ!$D$39:$D$782,СВЦЭМ!$A$39:$A$782,$A182,СВЦЭМ!$B$39:$B$782,O$155)+'СЕТ СН'!$I$14+СВЦЭМ!$D$10+'СЕТ СН'!$I$6-'СЕТ СН'!$I$26</f>
        <v>2816.4459472799999</v>
      </c>
      <c r="P182" s="36">
        <f>SUMIFS(СВЦЭМ!$D$39:$D$782,СВЦЭМ!$A$39:$A$782,$A182,СВЦЭМ!$B$39:$B$782,P$155)+'СЕТ СН'!$I$14+СВЦЭМ!$D$10+'СЕТ СН'!$I$6-'СЕТ СН'!$I$26</f>
        <v>2827.2502720800003</v>
      </c>
      <c r="Q182" s="36">
        <f>SUMIFS(СВЦЭМ!$D$39:$D$782,СВЦЭМ!$A$39:$A$782,$A182,СВЦЭМ!$B$39:$B$782,Q$155)+'СЕТ СН'!$I$14+СВЦЭМ!$D$10+'СЕТ СН'!$I$6-'СЕТ СН'!$I$26</f>
        <v>2826.6854545400001</v>
      </c>
      <c r="R182" s="36">
        <f>SUMIFS(СВЦЭМ!$D$39:$D$782,СВЦЭМ!$A$39:$A$782,$A182,СВЦЭМ!$B$39:$B$782,R$155)+'СЕТ СН'!$I$14+СВЦЭМ!$D$10+'СЕТ СН'!$I$6-'СЕТ СН'!$I$26</f>
        <v>2807.2155740899998</v>
      </c>
      <c r="S182" s="36">
        <f>SUMIFS(СВЦЭМ!$D$39:$D$782,СВЦЭМ!$A$39:$A$782,$A182,СВЦЭМ!$B$39:$B$782,S$155)+'СЕТ СН'!$I$14+СВЦЭМ!$D$10+'СЕТ СН'!$I$6-'СЕТ СН'!$I$26</f>
        <v>2808.52594039</v>
      </c>
      <c r="T182" s="36">
        <f>SUMIFS(СВЦЭМ!$D$39:$D$782,СВЦЭМ!$A$39:$A$782,$A182,СВЦЭМ!$B$39:$B$782,T$155)+'СЕТ СН'!$I$14+СВЦЭМ!$D$10+'СЕТ СН'!$I$6-'СЕТ СН'!$I$26</f>
        <v>2796.6997339600002</v>
      </c>
      <c r="U182" s="36">
        <f>SUMIFS(СВЦЭМ!$D$39:$D$782,СВЦЭМ!$A$39:$A$782,$A182,СВЦЭМ!$B$39:$B$782,U$155)+'СЕТ СН'!$I$14+СВЦЭМ!$D$10+'СЕТ СН'!$I$6-'СЕТ СН'!$I$26</f>
        <v>2737.1590568900001</v>
      </c>
      <c r="V182" s="36">
        <f>SUMIFS(СВЦЭМ!$D$39:$D$782,СВЦЭМ!$A$39:$A$782,$A182,СВЦЭМ!$B$39:$B$782,V$155)+'СЕТ СН'!$I$14+СВЦЭМ!$D$10+'СЕТ СН'!$I$6-'СЕТ СН'!$I$26</f>
        <v>2671.9927174499999</v>
      </c>
      <c r="W182" s="36">
        <f>SUMIFS(СВЦЭМ!$D$39:$D$782,СВЦЭМ!$A$39:$A$782,$A182,СВЦЭМ!$B$39:$B$782,W$155)+'СЕТ СН'!$I$14+СВЦЭМ!$D$10+'СЕТ СН'!$I$6-'СЕТ СН'!$I$26</f>
        <v>2690.9303477900003</v>
      </c>
      <c r="X182" s="36">
        <f>SUMIFS(СВЦЭМ!$D$39:$D$782,СВЦЭМ!$A$39:$A$782,$A182,СВЦЭМ!$B$39:$B$782,X$155)+'СЕТ СН'!$I$14+СВЦЭМ!$D$10+'СЕТ СН'!$I$6-'СЕТ СН'!$I$26</f>
        <v>2742.4995291499999</v>
      </c>
      <c r="Y182" s="36">
        <f>SUMIFS(СВЦЭМ!$D$39:$D$782,СВЦЭМ!$A$39:$A$782,$A182,СВЦЭМ!$B$39:$B$782,Y$155)+'СЕТ СН'!$I$14+СВЦЭМ!$D$10+'СЕТ СН'!$I$6-'СЕТ СН'!$I$26</f>
        <v>2758.2621951299998</v>
      </c>
    </row>
    <row r="183" spans="1:27" ht="15.75" x14ac:dyDescent="0.2">
      <c r="A183" s="35">
        <f t="shared" si="4"/>
        <v>45013</v>
      </c>
      <c r="B183" s="36">
        <f>SUMIFS(СВЦЭМ!$D$39:$D$782,СВЦЭМ!$A$39:$A$782,$A183,СВЦЭМ!$B$39:$B$782,B$155)+'СЕТ СН'!$I$14+СВЦЭМ!$D$10+'СЕТ СН'!$I$6-'СЕТ СН'!$I$26</f>
        <v>2675.17188162</v>
      </c>
      <c r="C183" s="36">
        <f>SUMIFS(СВЦЭМ!$D$39:$D$782,СВЦЭМ!$A$39:$A$782,$A183,СВЦЭМ!$B$39:$B$782,C$155)+'СЕТ СН'!$I$14+СВЦЭМ!$D$10+'СЕТ СН'!$I$6-'СЕТ СН'!$I$26</f>
        <v>2713.51343099</v>
      </c>
      <c r="D183" s="36">
        <f>SUMIFS(СВЦЭМ!$D$39:$D$782,СВЦЭМ!$A$39:$A$782,$A183,СВЦЭМ!$B$39:$B$782,D$155)+'СЕТ СН'!$I$14+СВЦЭМ!$D$10+'СЕТ СН'!$I$6-'СЕТ СН'!$I$26</f>
        <v>2765.4283096600002</v>
      </c>
      <c r="E183" s="36">
        <f>SUMIFS(СВЦЭМ!$D$39:$D$782,СВЦЭМ!$A$39:$A$782,$A183,СВЦЭМ!$B$39:$B$782,E$155)+'СЕТ СН'!$I$14+СВЦЭМ!$D$10+'СЕТ СН'!$I$6-'СЕТ СН'!$I$26</f>
        <v>2780.8541573800003</v>
      </c>
      <c r="F183" s="36">
        <f>SUMIFS(СВЦЭМ!$D$39:$D$782,СВЦЭМ!$A$39:$A$782,$A183,СВЦЭМ!$B$39:$B$782,F$155)+'СЕТ СН'!$I$14+СВЦЭМ!$D$10+'СЕТ СН'!$I$6-'СЕТ СН'!$I$26</f>
        <v>2779.5415545300002</v>
      </c>
      <c r="G183" s="36">
        <f>SUMIFS(СВЦЭМ!$D$39:$D$782,СВЦЭМ!$A$39:$A$782,$A183,СВЦЭМ!$B$39:$B$782,G$155)+'СЕТ СН'!$I$14+СВЦЭМ!$D$10+'СЕТ СН'!$I$6-'СЕТ СН'!$I$26</f>
        <v>2772.62574563</v>
      </c>
      <c r="H183" s="36">
        <f>SUMIFS(СВЦЭМ!$D$39:$D$782,СВЦЭМ!$A$39:$A$782,$A183,СВЦЭМ!$B$39:$B$782,H$155)+'СЕТ СН'!$I$14+СВЦЭМ!$D$10+'СЕТ СН'!$I$6-'СЕТ СН'!$I$26</f>
        <v>2699.6745186600001</v>
      </c>
      <c r="I183" s="36">
        <f>SUMIFS(СВЦЭМ!$D$39:$D$782,СВЦЭМ!$A$39:$A$782,$A183,СВЦЭМ!$B$39:$B$782,I$155)+'СЕТ СН'!$I$14+СВЦЭМ!$D$10+'СЕТ СН'!$I$6-'СЕТ СН'!$I$26</f>
        <v>2640.2631655699997</v>
      </c>
      <c r="J183" s="36">
        <f>SUMIFS(СВЦЭМ!$D$39:$D$782,СВЦЭМ!$A$39:$A$782,$A183,СВЦЭМ!$B$39:$B$782,J$155)+'СЕТ СН'!$I$14+СВЦЭМ!$D$10+'СЕТ СН'!$I$6-'СЕТ СН'!$I$26</f>
        <v>2665.4413444900001</v>
      </c>
      <c r="K183" s="36">
        <f>SUMIFS(СВЦЭМ!$D$39:$D$782,СВЦЭМ!$A$39:$A$782,$A183,СВЦЭМ!$B$39:$B$782,K$155)+'СЕТ СН'!$I$14+СВЦЭМ!$D$10+'СЕТ СН'!$I$6-'СЕТ СН'!$I$26</f>
        <v>2642.0214046599999</v>
      </c>
      <c r="L183" s="36">
        <f>SUMIFS(СВЦЭМ!$D$39:$D$782,СВЦЭМ!$A$39:$A$782,$A183,СВЦЭМ!$B$39:$B$782,L$155)+'СЕТ СН'!$I$14+СВЦЭМ!$D$10+'СЕТ СН'!$I$6-'СЕТ СН'!$I$26</f>
        <v>2638.16242612</v>
      </c>
      <c r="M183" s="36">
        <f>SUMIFS(СВЦЭМ!$D$39:$D$782,СВЦЭМ!$A$39:$A$782,$A183,СВЦЭМ!$B$39:$B$782,M$155)+'СЕТ СН'!$I$14+СВЦЭМ!$D$10+'СЕТ СН'!$I$6-'СЕТ СН'!$I$26</f>
        <v>2623.5486563300001</v>
      </c>
      <c r="N183" s="36">
        <f>SUMIFS(СВЦЭМ!$D$39:$D$782,СВЦЭМ!$A$39:$A$782,$A183,СВЦЭМ!$B$39:$B$782,N$155)+'СЕТ СН'!$I$14+СВЦЭМ!$D$10+'СЕТ СН'!$I$6-'СЕТ СН'!$I$26</f>
        <v>2630.6649969099999</v>
      </c>
      <c r="O183" s="36">
        <f>SUMIFS(СВЦЭМ!$D$39:$D$782,СВЦЭМ!$A$39:$A$782,$A183,СВЦЭМ!$B$39:$B$782,O$155)+'СЕТ СН'!$I$14+СВЦЭМ!$D$10+'СЕТ СН'!$I$6-'СЕТ СН'!$I$26</f>
        <v>2653.2983518599999</v>
      </c>
      <c r="P183" s="36">
        <f>SUMIFS(СВЦЭМ!$D$39:$D$782,СВЦЭМ!$A$39:$A$782,$A183,СВЦЭМ!$B$39:$B$782,P$155)+'СЕТ СН'!$I$14+СВЦЭМ!$D$10+'СЕТ СН'!$I$6-'СЕТ СН'!$I$26</f>
        <v>2664.8027133000001</v>
      </c>
      <c r="Q183" s="36">
        <f>SUMIFS(СВЦЭМ!$D$39:$D$782,СВЦЭМ!$A$39:$A$782,$A183,СВЦЭМ!$B$39:$B$782,Q$155)+'СЕТ СН'!$I$14+СВЦЭМ!$D$10+'СЕТ СН'!$I$6-'СЕТ СН'!$I$26</f>
        <v>2679.2803806299999</v>
      </c>
      <c r="R183" s="36">
        <f>SUMIFS(СВЦЭМ!$D$39:$D$782,СВЦЭМ!$A$39:$A$782,$A183,СВЦЭМ!$B$39:$B$782,R$155)+'СЕТ СН'!$I$14+СВЦЭМ!$D$10+'СЕТ СН'!$I$6-'СЕТ СН'!$I$26</f>
        <v>2675.6857359400001</v>
      </c>
      <c r="S183" s="36">
        <f>SUMIFS(СВЦЭМ!$D$39:$D$782,СВЦЭМ!$A$39:$A$782,$A183,СВЦЭМ!$B$39:$B$782,S$155)+'СЕТ СН'!$I$14+СВЦЭМ!$D$10+'СЕТ СН'!$I$6-'СЕТ СН'!$I$26</f>
        <v>2666.1210947600002</v>
      </c>
      <c r="T183" s="36">
        <f>SUMIFS(СВЦЭМ!$D$39:$D$782,СВЦЭМ!$A$39:$A$782,$A183,СВЦЭМ!$B$39:$B$782,T$155)+'СЕТ СН'!$I$14+СВЦЭМ!$D$10+'СЕТ СН'!$I$6-'СЕТ СН'!$I$26</f>
        <v>2645.02480573</v>
      </c>
      <c r="U183" s="36">
        <f>SUMIFS(СВЦЭМ!$D$39:$D$782,СВЦЭМ!$A$39:$A$782,$A183,СВЦЭМ!$B$39:$B$782,U$155)+'СЕТ СН'!$I$14+СВЦЭМ!$D$10+'СЕТ СН'!$I$6-'СЕТ СН'!$I$26</f>
        <v>2595.7419118899998</v>
      </c>
      <c r="V183" s="36">
        <f>SUMIFS(СВЦЭМ!$D$39:$D$782,СВЦЭМ!$A$39:$A$782,$A183,СВЦЭМ!$B$39:$B$782,V$155)+'СЕТ СН'!$I$14+СВЦЭМ!$D$10+'СЕТ СН'!$I$6-'СЕТ СН'!$I$26</f>
        <v>2593.0594540100001</v>
      </c>
      <c r="W183" s="36">
        <f>SUMIFS(СВЦЭМ!$D$39:$D$782,СВЦЭМ!$A$39:$A$782,$A183,СВЦЭМ!$B$39:$B$782,W$155)+'СЕТ СН'!$I$14+СВЦЭМ!$D$10+'СЕТ СН'!$I$6-'СЕТ СН'!$I$26</f>
        <v>2593.74591736</v>
      </c>
      <c r="X183" s="36">
        <f>SUMIFS(СВЦЭМ!$D$39:$D$782,СВЦЭМ!$A$39:$A$782,$A183,СВЦЭМ!$B$39:$B$782,X$155)+'СЕТ СН'!$I$14+СВЦЭМ!$D$10+'СЕТ СН'!$I$6-'СЕТ СН'!$I$26</f>
        <v>2625.0694382900001</v>
      </c>
      <c r="Y183" s="36">
        <f>SUMIFS(СВЦЭМ!$D$39:$D$782,СВЦЭМ!$A$39:$A$782,$A183,СВЦЭМ!$B$39:$B$782,Y$155)+'СЕТ СН'!$I$14+СВЦЭМ!$D$10+'СЕТ СН'!$I$6-'СЕТ СН'!$I$26</f>
        <v>2662.29086981</v>
      </c>
    </row>
    <row r="184" spans="1:27" ht="15.75" x14ac:dyDescent="0.2">
      <c r="A184" s="35">
        <f t="shared" si="4"/>
        <v>45014</v>
      </c>
      <c r="B184" s="36">
        <f>SUMIFS(СВЦЭМ!$D$39:$D$782,СВЦЭМ!$A$39:$A$782,$A184,СВЦЭМ!$B$39:$B$782,B$155)+'СЕТ СН'!$I$14+СВЦЭМ!$D$10+'СЕТ СН'!$I$6-'СЕТ СН'!$I$26</f>
        <v>2688.7952531000001</v>
      </c>
      <c r="C184" s="36">
        <f>SUMIFS(СВЦЭМ!$D$39:$D$782,СВЦЭМ!$A$39:$A$782,$A184,СВЦЭМ!$B$39:$B$782,C$155)+'СЕТ СН'!$I$14+СВЦЭМ!$D$10+'СЕТ СН'!$I$6-'СЕТ СН'!$I$26</f>
        <v>2731.4325564299997</v>
      </c>
      <c r="D184" s="36">
        <f>SUMIFS(СВЦЭМ!$D$39:$D$782,СВЦЭМ!$A$39:$A$782,$A184,СВЦЭМ!$B$39:$B$782,D$155)+'СЕТ СН'!$I$14+СВЦЭМ!$D$10+'СЕТ СН'!$I$6-'СЕТ СН'!$I$26</f>
        <v>2753.1259878599999</v>
      </c>
      <c r="E184" s="36">
        <f>SUMIFS(СВЦЭМ!$D$39:$D$782,СВЦЭМ!$A$39:$A$782,$A184,СВЦЭМ!$B$39:$B$782,E$155)+'СЕТ СН'!$I$14+СВЦЭМ!$D$10+'СЕТ СН'!$I$6-'СЕТ СН'!$I$26</f>
        <v>2745.8873605600002</v>
      </c>
      <c r="F184" s="36">
        <f>SUMIFS(СВЦЭМ!$D$39:$D$782,СВЦЭМ!$A$39:$A$782,$A184,СВЦЭМ!$B$39:$B$782,F$155)+'СЕТ СН'!$I$14+СВЦЭМ!$D$10+'СЕТ СН'!$I$6-'СЕТ СН'!$I$26</f>
        <v>2767.0030440800001</v>
      </c>
      <c r="G184" s="36">
        <f>SUMIFS(СВЦЭМ!$D$39:$D$782,СВЦЭМ!$A$39:$A$782,$A184,СВЦЭМ!$B$39:$B$782,G$155)+'СЕТ СН'!$I$14+СВЦЭМ!$D$10+'СЕТ СН'!$I$6-'СЕТ СН'!$I$26</f>
        <v>2730.85412167</v>
      </c>
      <c r="H184" s="36">
        <f>SUMIFS(СВЦЭМ!$D$39:$D$782,СВЦЭМ!$A$39:$A$782,$A184,СВЦЭМ!$B$39:$B$782,H$155)+'СЕТ СН'!$I$14+СВЦЭМ!$D$10+'СЕТ СН'!$I$6-'СЕТ СН'!$I$26</f>
        <v>2684.2846970199998</v>
      </c>
      <c r="I184" s="36">
        <f>SUMIFS(СВЦЭМ!$D$39:$D$782,СВЦЭМ!$A$39:$A$782,$A184,СВЦЭМ!$B$39:$B$782,I$155)+'СЕТ СН'!$I$14+СВЦЭМ!$D$10+'СЕТ СН'!$I$6-'СЕТ СН'!$I$26</f>
        <v>2670.2525750300001</v>
      </c>
      <c r="J184" s="36">
        <f>SUMIFS(СВЦЭМ!$D$39:$D$782,СВЦЭМ!$A$39:$A$782,$A184,СВЦЭМ!$B$39:$B$782,J$155)+'СЕТ СН'!$I$14+СВЦЭМ!$D$10+'СЕТ СН'!$I$6-'СЕТ СН'!$I$26</f>
        <v>2669.2009167300002</v>
      </c>
      <c r="K184" s="36">
        <f>SUMIFS(СВЦЭМ!$D$39:$D$782,СВЦЭМ!$A$39:$A$782,$A184,СВЦЭМ!$B$39:$B$782,K$155)+'СЕТ СН'!$I$14+СВЦЭМ!$D$10+'СЕТ СН'!$I$6-'СЕТ СН'!$I$26</f>
        <v>2656.1234696500001</v>
      </c>
      <c r="L184" s="36">
        <f>SUMIFS(СВЦЭМ!$D$39:$D$782,СВЦЭМ!$A$39:$A$782,$A184,СВЦЭМ!$B$39:$B$782,L$155)+'СЕТ СН'!$I$14+СВЦЭМ!$D$10+'СЕТ СН'!$I$6-'СЕТ СН'!$I$26</f>
        <v>2657.83369412</v>
      </c>
      <c r="M184" s="36">
        <f>SUMIFS(СВЦЭМ!$D$39:$D$782,СВЦЭМ!$A$39:$A$782,$A184,СВЦЭМ!$B$39:$B$782,M$155)+'СЕТ СН'!$I$14+СВЦЭМ!$D$10+'СЕТ СН'!$I$6-'СЕТ СН'!$I$26</f>
        <v>2697.3757776000002</v>
      </c>
      <c r="N184" s="36">
        <f>SUMIFS(СВЦЭМ!$D$39:$D$782,СВЦЭМ!$A$39:$A$782,$A184,СВЦЭМ!$B$39:$B$782,N$155)+'СЕТ СН'!$I$14+СВЦЭМ!$D$10+'СЕТ СН'!$I$6-'СЕТ СН'!$I$26</f>
        <v>2748.05592897</v>
      </c>
      <c r="O184" s="36">
        <f>SUMIFS(СВЦЭМ!$D$39:$D$782,СВЦЭМ!$A$39:$A$782,$A184,СВЦЭМ!$B$39:$B$782,O$155)+'СЕТ СН'!$I$14+СВЦЭМ!$D$10+'СЕТ СН'!$I$6-'СЕТ СН'!$I$26</f>
        <v>2766.6051543200001</v>
      </c>
      <c r="P184" s="36">
        <f>SUMIFS(СВЦЭМ!$D$39:$D$782,СВЦЭМ!$A$39:$A$782,$A184,СВЦЭМ!$B$39:$B$782,P$155)+'СЕТ СН'!$I$14+СВЦЭМ!$D$10+'СЕТ СН'!$I$6-'СЕТ СН'!$I$26</f>
        <v>2746.5733053200001</v>
      </c>
      <c r="Q184" s="36">
        <f>SUMIFS(СВЦЭМ!$D$39:$D$782,СВЦЭМ!$A$39:$A$782,$A184,СВЦЭМ!$B$39:$B$782,Q$155)+'СЕТ СН'!$I$14+СВЦЭМ!$D$10+'СЕТ СН'!$I$6-'СЕТ СН'!$I$26</f>
        <v>2761.1037580100001</v>
      </c>
      <c r="R184" s="36">
        <f>SUMIFS(СВЦЭМ!$D$39:$D$782,СВЦЭМ!$A$39:$A$782,$A184,СВЦЭМ!$B$39:$B$782,R$155)+'СЕТ СН'!$I$14+СВЦЭМ!$D$10+'СЕТ СН'!$I$6-'СЕТ СН'!$I$26</f>
        <v>2756.5326880800003</v>
      </c>
      <c r="S184" s="36">
        <f>SUMIFS(СВЦЭМ!$D$39:$D$782,СВЦЭМ!$A$39:$A$782,$A184,СВЦЭМ!$B$39:$B$782,S$155)+'СЕТ СН'!$I$14+СВЦЭМ!$D$10+'СЕТ СН'!$I$6-'СЕТ СН'!$I$26</f>
        <v>2749.54453659</v>
      </c>
      <c r="T184" s="36">
        <f>SUMIFS(СВЦЭМ!$D$39:$D$782,СВЦЭМ!$A$39:$A$782,$A184,СВЦЭМ!$B$39:$B$782,T$155)+'СЕТ СН'!$I$14+СВЦЭМ!$D$10+'СЕТ СН'!$I$6-'СЕТ СН'!$I$26</f>
        <v>2695.67926691</v>
      </c>
      <c r="U184" s="36">
        <f>SUMIFS(СВЦЭМ!$D$39:$D$782,СВЦЭМ!$A$39:$A$782,$A184,СВЦЭМ!$B$39:$B$782,U$155)+'СЕТ СН'!$I$14+СВЦЭМ!$D$10+'СЕТ СН'!$I$6-'СЕТ СН'!$I$26</f>
        <v>2648.9904626099997</v>
      </c>
      <c r="V184" s="36">
        <f>SUMIFS(СВЦЭМ!$D$39:$D$782,СВЦЭМ!$A$39:$A$782,$A184,СВЦЭМ!$B$39:$B$782,V$155)+'СЕТ СН'!$I$14+СВЦЭМ!$D$10+'СЕТ СН'!$I$6-'СЕТ СН'!$I$26</f>
        <v>2611.2945855400003</v>
      </c>
      <c r="W184" s="36">
        <f>SUMIFS(СВЦЭМ!$D$39:$D$782,СВЦЭМ!$A$39:$A$782,$A184,СВЦЭМ!$B$39:$B$782,W$155)+'СЕТ СН'!$I$14+СВЦЭМ!$D$10+'СЕТ СН'!$I$6-'СЕТ СН'!$I$26</f>
        <v>2609.5576050300001</v>
      </c>
      <c r="X184" s="36">
        <f>SUMIFS(СВЦЭМ!$D$39:$D$782,СВЦЭМ!$A$39:$A$782,$A184,СВЦЭМ!$B$39:$B$782,X$155)+'СЕТ СН'!$I$14+СВЦЭМ!$D$10+'СЕТ СН'!$I$6-'СЕТ СН'!$I$26</f>
        <v>2638.8024749300002</v>
      </c>
      <c r="Y184" s="36">
        <f>SUMIFS(СВЦЭМ!$D$39:$D$782,СВЦЭМ!$A$39:$A$782,$A184,СВЦЭМ!$B$39:$B$782,Y$155)+'СЕТ СН'!$I$14+СВЦЭМ!$D$10+'СЕТ СН'!$I$6-'СЕТ СН'!$I$26</f>
        <v>2636.94115285</v>
      </c>
    </row>
    <row r="185" spans="1:27" ht="15.75" x14ac:dyDescent="0.2">
      <c r="A185" s="35">
        <f t="shared" si="4"/>
        <v>45015</v>
      </c>
      <c r="B185" s="36">
        <f>SUMIFS(СВЦЭМ!$D$39:$D$782,СВЦЭМ!$A$39:$A$782,$A185,СВЦЭМ!$B$39:$B$782,B$155)+'СЕТ СН'!$I$14+СВЦЭМ!$D$10+'СЕТ СН'!$I$6-'СЕТ СН'!$I$26</f>
        <v>2582.25980381</v>
      </c>
      <c r="C185" s="36">
        <f>SUMIFS(СВЦЭМ!$D$39:$D$782,СВЦЭМ!$A$39:$A$782,$A185,СВЦЭМ!$B$39:$B$782,C$155)+'СЕТ СН'!$I$14+СВЦЭМ!$D$10+'СЕТ СН'!$I$6-'СЕТ СН'!$I$26</f>
        <v>2652.3375112599997</v>
      </c>
      <c r="D185" s="36">
        <f>SUMIFS(СВЦЭМ!$D$39:$D$782,СВЦЭМ!$A$39:$A$782,$A185,СВЦЭМ!$B$39:$B$782,D$155)+'СЕТ СН'!$I$14+СВЦЭМ!$D$10+'СЕТ СН'!$I$6-'СЕТ СН'!$I$26</f>
        <v>2661.5235704400002</v>
      </c>
      <c r="E185" s="36">
        <f>SUMIFS(СВЦЭМ!$D$39:$D$782,СВЦЭМ!$A$39:$A$782,$A185,СВЦЭМ!$B$39:$B$782,E$155)+'СЕТ СН'!$I$14+СВЦЭМ!$D$10+'СЕТ СН'!$I$6-'СЕТ СН'!$I$26</f>
        <v>2659.6481617300001</v>
      </c>
      <c r="F185" s="36">
        <f>SUMIFS(СВЦЭМ!$D$39:$D$782,СВЦЭМ!$A$39:$A$782,$A185,СВЦЭМ!$B$39:$B$782,F$155)+'СЕТ СН'!$I$14+СВЦЭМ!$D$10+'СЕТ СН'!$I$6-'СЕТ СН'!$I$26</f>
        <v>2658.67706516</v>
      </c>
      <c r="G185" s="36">
        <f>SUMIFS(СВЦЭМ!$D$39:$D$782,СВЦЭМ!$A$39:$A$782,$A185,СВЦЭМ!$B$39:$B$782,G$155)+'СЕТ СН'!$I$14+СВЦЭМ!$D$10+'СЕТ СН'!$I$6-'СЕТ СН'!$I$26</f>
        <v>2619.79206458</v>
      </c>
      <c r="H185" s="36">
        <f>SUMIFS(СВЦЭМ!$D$39:$D$782,СВЦЭМ!$A$39:$A$782,$A185,СВЦЭМ!$B$39:$B$782,H$155)+'СЕТ СН'!$I$14+СВЦЭМ!$D$10+'СЕТ СН'!$I$6-'СЕТ СН'!$I$26</f>
        <v>2608.65158793</v>
      </c>
      <c r="I185" s="36">
        <f>SUMIFS(СВЦЭМ!$D$39:$D$782,СВЦЭМ!$A$39:$A$782,$A185,СВЦЭМ!$B$39:$B$782,I$155)+'СЕТ СН'!$I$14+СВЦЭМ!$D$10+'СЕТ СН'!$I$6-'СЕТ СН'!$I$26</f>
        <v>2553.65646556</v>
      </c>
      <c r="J185" s="36">
        <f>SUMIFS(СВЦЭМ!$D$39:$D$782,СВЦЭМ!$A$39:$A$782,$A185,СВЦЭМ!$B$39:$B$782,J$155)+'СЕТ СН'!$I$14+СВЦЭМ!$D$10+'СЕТ СН'!$I$6-'СЕТ СН'!$I$26</f>
        <v>2519.2201571000001</v>
      </c>
      <c r="K185" s="36">
        <f>SUMIFS(СВЦЭМ!$D$39:$D$782,СВЦЭМ!$A$39:$A$782,$A185,СВЦЭМ!$B$39:$B$782,K$155)+'СЕТ СН'!$I$14+СВЦЭМ!$D$10+'СЕТ СН'!$I$6-'СЕТ СН'!$I$26</f>
        <v>2488.7869299200001</v>
      </c>
      <c r="L185" s="36">
        <f>SUMIFS(СВЦЭМ!$D$39:$D$782,СВЦЭМ!$A$39:$A$782,$A185,СВЦЭМ!$B$39:$B$782,L$155)+'СЕТ СН'!$I$14+СВЦЭМ!$D$10+'СЕТ СН'!$I$6-'СЕТ СН'!$I$26</f>
        <v>2497.48344843</v>
      </c>
      <c r="M185" s="36">
        <f>SUMIFS(СВЦЭМ!$D$39:$D$782,СВЦЭМ!$A$39:$A$782,$A185,СВЦЭМ!$B$39:$B$782,M$155)+'СЕТ СН'!$I$14+СВЦЭМ!$D$10+'СЕТ СН'!$I$6-'СЕТ СН'!$I$26</f>
        <v>2536.3013424299997</v>
      </c>
      <c r="N185" s="36">
        <f>SUMIFS(СВЦЭМ!$D$39:$D$782,СВЦЭМ!$A$39:$A$782,$A185,СВЦЭМ!$B$39:$B$782,N$155)+'СЕТ СН'!$I$14+СВЦЭМ!$D$10+'СЕТ СН'!$I$6-'СЕТ СН'!$I$26</f>
        <v>2573.623497</v>
      </c>
      <c r="O185" s="36">
        <f>SUMIFS(СВЦЭМ!$D$39:$D$782,СВЦЭМ!$A$39:$A$782,$A185,СВЦЭМ!$B$39:$B$782,O$155)+'СЕТ СН'!$I$14+СВЦЭМ!$D$10+'СЕТ СН'!$I$6-'СЕТ СН'!$I$26</f>
        <v>2599.3129186900001</v>
      </c>
      <c r="P185" s="36">
        <f>SUMIFS(СВЦЭМ!$D$39:$D$782,СВЦЭМ!$A$39:$A$782,$A185,СВЦЭМ!$B$39:$B$782,P$155)+'СЕТ СН'!$I$14+СВЦЭМ!$D$10+'СЕТ СН'!$I$6-'СЕТ СН'!$I$26</f>
        <v>2614.8301629699999</v>
      </c>
      <c r="Q185" s="36">
        <f>SUMIFS(СВЦЭМ!$D$39:$D$782,СВЦЭМ!$A$39:$A$782,$A185,СВЦЭМ!$B$39:$B$782,Q$155)+'СЕТ СН'!$I$14+СВЦЭМ!$D$10+'СЕТ СН'!$I$6-'СЕТ СН'!$I$26</f>
        <v>2621.2991165000003</v>
      </c>
      <c r="R185" s="36">
        <f>SUMIFS(СВЦЭМ!$D$39:$D$782,СВЦЭМ!$A$39:$A$782,$A185,СВЦЭМ!$B$39:$B$782,R$155)+'СЕТ СН'!$I$14+СВЦЭМ!$D$10+'СЕТ СН'!$I$6-'СЕТ СН'!$I$26</f>
        <v>2620.2020176400001</v>
      </c>
      <c r="S185" s="36">
        <f>SUMIFS(СВЦЭМ!$D$39:$D$782,СВЦЭМ!$A$39:$A$782,$A185,СВЦЭМ!$B$39:$B$782,S$155)+'СЕТ СН'!$I$14+СВЦЭМ!$D$10+'СЕТ СН'!$I$6-'СЕТ СН'!$I$26</f>
        <v>2593.64176507</v>
      </c>
      <c r="T185" s="36">
        <f>SUMIFS(СВЦЭМ!$D$39:$D$782,СВЦЭМ!$A$39:$A$782,$A185,СВЦЭМ!$B$39:$B$782,T$155)+'СЕТ СН'!$I$14+СВЦЭМ!$D$10+'СЕТ СН'!$I$6-'СЕТ СН'!$I$26</f>
        <v>2551.6409161399997</v>
      </c>
      <c r="U185" s="36">
        <f>SUMIFS(СВЦЭМ!$D$39:$D$782,СВЦЭМ!$A$39:$A$782,$A185,СВЦЭМ!$B$39:$B$782,U$155)+'СЕТ СН'!$I$14+СВЦЭМ!$D$10+'СЕТ СН'!$I$6-'СЕТ СН'!$I$26</f>
        <v>2542.21505991</v>
      </c>
      <c r="V185" s="36">
        <f>SUMIFS(СВЦЭМ!$D$39:$D$782,СВЦЭМ!$A$39:$A$782,$A185,СВЦЭМ!$B$39:$B$782,V$155)+'СЕТ СН'!$I$14+СВЦЭМ!$D$10+'СЕТ СН'!$I$6-'СЕТ СН'!$I$26</f>
        <v>2505.1513656400002</v>
      </c>
      <c r="W185" s="36">
        <f>SUMIFS(СВЦЭМ!$D$39:$D$782,СВЦЭМ!$A$39:$A$782,$A185,СВЦЭМ!$B$39:$B$782,W$155)+'СЕТ СН'!$I$14+СВЦЭМ!$D$10+'СЕТ СН'!$I$6-'СЕТ СН'!$I$26</f>
        <v>2499.8616846800001</v>
      </c>
      <c r="X185" s="36">
        <f>SUMIFS(СВЦЭМ!$D$39:$D$782,СВЦЭМ!$A$39:$A$782,$A185,СВЦЭМ!$B$39:$B$782,X$155)+'СЕТ СН'!$I$14+СВЦЭМ!$D$10+'СЕТ СН'!$I$6-'СЕТ СН'!$I$26</f>
        <v>2530.2814107200002</v>
      </c>
      <c r="Y185" s="36">
        <f>SUMIFS(СВЦЭМ!$D$39:$D$782,СВЦЭМ!$A$39:$A$782,$A185,СВЦЭМ!$B$39:$B$782,Y$155)+'СЕТ СН'!$I$14+СВЦЭМ!$D$10+'СЕТ СН'!$I$6-'СЕТ СН'!$I$26</f>
        <v>2568.0016452999998</v>
      </c>
    </row>
    <row r="186" spans="1:27" ht="15.75" x14ac:dyDescent="0.2">
      <c r="A186" s="35">
        <f t="shared" si="4"/>
        <v>45016</v>
      </c>
      <c r="B186" s="36">
        <f>SUMIFS(СВЦЭМ!$D$39:$D$782,СВЦЭМ!$A$39:$A$782,$A186,СВЦЭМ!$B$39:$B$782,B$155)+'СЕТ СН'!$I$14+СВЦЭМ!$D$10+'СЕТ СН'!$I$6-'СЕТ СН'!$I$26</f>
        <v>2643.23273496</v>
      </c>
      <c r="C186" s="36">
        <f>SUMIFS(СВЦЭМ!$D$39:$D$782,СВЦЭМ!$A$39:$A$782,$A186,СВЦЭМ!$B$39:$B$782,C$155)+'СЕТ СН'!$I$14+СВЦЭМ!$D$10+'СЕТ СН'!$I$6-'СЕТ СН'!$I$26</f>
        <v>2594.9870624699997</v>
      </c>
      <c r="D186" s="36">
        <f>SUMIFS(СВЦЭМ!$D$39:$D$782,СВЦЭМ!$A$39:$A$782,$A186,СВЦЭМ!$B$39:$B$782,D$155)+'СЕТ СН'!$I$14+СВЦЭМ!$D$10+'СЕТ СН'!$I$6-'СЕТ СН'!$I$26</f>
        <v>2706.1949827600001</v>
      </c>
      <c r="E186" s="36">
        <f>SUMIFS(СВЦЭМ!$D$39:$D$782,СВЦЭМ!$A$39:$A$782,$A186,СВЦЭМ!$B$39:$B$782,E$155)+'СЕТ СН'!$I$14+СВЦЭМ!$D$10+'СЕТ СН'!$I$6-'СЕТ СН'!$I$26</f>
        <v>2700.1302226600001</v>
      </c>
      <c r="F186" s="36">
        <f>SUMIFS(СВЦЭМ!$D$39:$D$782,СВЦЭМ!$A$39:$A$782,$A186,СВЦЭМ!$B$39:$B$782,F$155)+'СЕТ СН'!$I$14+СВЦЭМ!$D$10+'СЕТ СН'!$I$6-'СЕТ СН'!$I$26</f>
        <v>2704.65477569</v>
      </c>
      <c r="G186" s="36">
        <f>SUMIFS(СВЦЭМ!$D$39:$D$782,СВЦЭМ!$A$39:$A$782,$A186,СВЦЭМ!$B$39:$B$782,G$155)+'СЕТ СН'!$I$14+СВЦЭМ!$D$10+'СЕТ СН'!$I$6-'СЕТ СН'!$I$26</f>
        <v>2686.4386842900003</v>
      </c>
      <c r="H186" s="36">
        <f>SUMIFS(СВЦЭМ!$D$39:$D$782,СВЦЭМ!$A$39:$A$782,$A186,СВЦЭМ!$B$39:$B$782,H$155)+'СЕТ СН'!$I$14+СВЦЭМ!$D$10+'СЕТ СН'!$I$6-'СЕТ СН'!$I$26</f>
        <v>2675.0664166400002</v>
      </c>
      <c r="I186" s="36">
        <f>SUMIFS(СВЦЭМ!$D$39:$D$782,СВЦЭМ!$A$39:$A$782,$A186,СВЦЭМ!$B$39:$B$782,I$155)+'СЕТ СН'!$I$14+СВЦЭМ!$D$10+'СЕТ СН'!$I$6-'СЕТ СН'!$I$26</f>
        <v>2602.1191427100002</v>
      </c>
      <c r="J186" s="36">
        <f>SUMIFS(СВЦЭМ!$D$39:$D$782,СВЦЭМ!$A$39:$A$782,$A186,СВЦЭМ!$B$39:$B$782,J$155)+'СЕТ СН'!$I$14+СВЦЭМ!$D$10+'СЕТ СН'!$I$6-'СЕТ СН'!$I$26</f>
        <v>2577.4004707100003</v>
      </c>
      <c r="K186" s="36">
        <f>SUMIFS(СВЦЭМ!$D$39:$D$782,СВЦЭМ!$A$39:$A$782,$A186,СВЦЭМ!$B$39:$B$782,K$155)+'СЕТ СН'!$I$14+СВЦЭМ!$D$10+'СЕТ СН'!$I$6-'СЕТ СН'!$I$26</f>
        <v>2543.30108092</v>
      </c>
      <c r="L186" s="36">
        <f>SUMIFS(СВЦЭМ!$D$39:$D$782,СВЦЭМ!$A$39:$A$782,$A186,СВЦЭМ!$B$39:$B$782,L$155)+'СЕТ СН'!$I$14+СВЦЭМ!$D$10+'СЕТ СН'!$I$6-'СЕТ СН'!$I$26</f>
        <v>2513.73734341</v>
      </c>
      <c r="M186" s="36">
        <f>SUMIFS(СВЦЭМ!$D$39:$D$782,СВЦЭМ!$A$39:$A$782,$A186,СВЦЭМ!$B$39:$B$782,M$155)+'СЕТ СН'!$I$14+СВЦЭМ!$D$10+'СЕТ СН'!$I$6-'СЕТ СН'!$I$26</f>
        <v>2503.4701143100001</v>
      </c>
      <c r="N186" s="36">
        <f>SUMIFS(СВЦЭМ!$D$39:$D$782,СВЦЭМ!$A$39:$A$782,$A186,СВЦЭМ!$B$39:$B$782,N$155)+'СЕТ СН'!$I$14+СВЦЭМ!$D$10+'СЕТ СН'!$I$6-'СЕТ СН'!$I$26</f>
        <v>2546.5516660499998</v>
      </c>
      <c r="O186" s="36">
        <f>SUMIFS(СВЦЭМ!$D$39:$D$782,СВЦЭМ!$A$39:$A$782,$A186,СВЦЭМ!$B$39:$B$782,O$155)+'СЕТ СН'!$I$14+СВЦЭМ!$D$10+'СЕТ СН'!$I$6-'СЕТ СН'!$I$26</f>
        <v>2575.0672476999998</v>
      </c>
      <c r="P186" s="36">
        <f>SUMIFS(СВЦЭМ!$D$39:$D$782,СВЦЭМ!$A$39:$A$782,$A186,СВЦЭМ!$B$39:$B$782,P$155)+'СЕТ СН'!$I$14+СВЦЭМ!$D$10+'СЕТ СН'!$I$6-'СЕТ СН'!$I$26</f>
        <v>2593.7713219500001</v>
      </c>
      <c r="Q186" s="36">
        <f>SUMIFS(СВЦЭМ!$D$39:$D$782,СВЦЭМ!$A$39:$A$782,$A186,СВЦЭМ!$B$39:$B$782,Q$155)+'СЕТ СН'!$I$14+СВЦЭМ!$D$10+'СЕТ СН'!$I$6-'СЕТ СН'!$I$26</f>
        <v>2588.00438751</v>
      </c>
      <c r="R186" s="36">
        <f>SUMIFS(СВЦЭМ!$D$39:$D$782,СВЦЭМ!$A$39:$A$782,$A186,СВЦЭМ!$B$39:$B$782,R$155)+'СЕТ СН'!$I$14+СВЦЭМ!$D$10+'СЕТ СН'!$I$6-'СЕТ СН'!$I$26</f>
        <v>2576.2360414599998</v>
      </c>
      <c r="S186" s="36">
        <f>SUMIFS(СВЦЭМ!$D$39:$D$782,СВЦЭМ!$A$39:$A$782,$A186,СВЦЭМ!$B$39:$B$782,S$155)+'СЕТ СН'!$I$14+СВЦЭМ!$D$10+'СЕТ СН'!$I$6-'СЕТ СН'!$I$26</f>
        <v>2556.9972896999998</v>
      </c>
      <c r="T186" s="36">
        <f>SUMIFS(СВЦЭМ!$D$39:$D$782,СВЦЭМ!$A$39:$A$782,$A186,СВЦЭМ!$B$39:$B$782,T$155)+'СЕТ СН'!$I$14+СВЦЭМ!$D$10+'СЕТ СН'!$I$6-'СЕТ СН'!$I$26</f>
        <v>2524.6674720800002</v>
      </c>
      <c r="U186" s="36">
        <f>SUMIFS(СВЦЭМ!$D$39:$D$782,СВЦЭМ!$A$39:$A$782,$A186,СВЦЭМ!$B$39:$B$782,U$155)+'СЕТ СН'!$I$14+СВЦЭМ!$D$10+'СЕТ СН'!$I$6-'СЕТ СН'!$I$26</f>
        <v>2506.8658415899999</v>
      </c>
      <c r="V186" s="36">
        <f>SUMIFS(СВЦЭМ!$D$39:$D$782,СВЦЭМ!$A$39:$A$782,$A186,СВЦЭМ!$B$39:$B$782,V$155)+'СЕТ СН'!$I$14+СВЦЭМ!$D$10+'СЕТ СН'!$I$6-'СЕТ СН'!$I$26</f>
        <v>2470.9173940600003</v>
      </c>
      <c r="W186" s="36">
        <f>SUMIFS(СВЦЭМ!$D$39:$D$782,СВЦЭМ!$A$39:$A$782,$A186,СВЦЭМ!$B$39:$B$782,W$155)+'СЕТ СН'!$I$14+СВЦЭМ!$D$10+'СЕТ СН'!$I$6-'СЕТ СН'!$I$26</f>
        <v>2466.5131592400003</v>
      </c>
      <c r="X186" s="36">
        <f>SUMIFS(СВЦЭМ!$D$39:$D$782,СВЦЭМ!$A$39:$A$782,$A186,СВЦЭМ!$B$39:$B$782,X$155)+'СЕТ СН'!$I$14+СВЦЭМ!$D$10+'СЕТ СН'!$I$6-'СЕТ СН'!$I$26</f>
        <v>2507.3952749600003</v>
      </c>
      <c r="Y186" s="36">
        <f>SUMIFS(СВЦЭМ!$D$39:$D$782,СВЦЭМ!$A$39:$A$782,$A186,СВЦЭМ!$B$39:$B$782,Y$155)+'СЕТ СН'!$I$14+СВЦЭМ!$D$10+'СЕТ СН'!$I$6-'СЕТ СН'!$I$26</f>
        <v>2493.5498779300001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9"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0"/>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3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01.03.2023</v>
      </c>
      <c r="B192" s="36">
        <f>SUMIFS(СВЦЭМ!$E$39:$E$782,СВЦЭМ!$A$39:$A$782,$A192,СВЦЭМ!$B$39:$B$782,B$191)+'СЕТ СН'!$F$15</f>
        <v>255.26629317000001</v>
      </c>
      <c r="C192" s="36">
        <f>SUMIFS(СВЦЭМ!$E$39:$E$782,СВЦЭМ!$A$39:$A$782,$A192,СВЦЭМ!$B$39:$B$782,C$191)+'СЕТ СН'!$F$15</f>
        <v>261.06179802000003</v>
      </c>
      <c r="D192" s="36">
        <f>SUMIFS(СВЦЭМ!$E$39:$E$782,СВЦЭМ!$A$39:$A$782,$A192,СВЦЭМ!$B$39:$B$782,D$191)+'СЕТ СН'!$F$15</f>
        <v>263.61296441000002</v>
      </c>
      <c r="E192" s="36">
        <f>SUMIFS(СВЦЭМ!$E$39:$E$782,СВЦЭМ!$A$39:$A$782,$A192,СВЦЭМ!$B$39:$B$782,E$191)+'СЕТ СН'!$F$15</f>
        <v>265.13590598000002</v>
      </c>
      <c r="F192" s="36">
        <f>SUMIFS(СВЦЭМ!$E$39:$E$782,СВЦЭМ!$A$39:$A$782,$A192,СВЦЭМ!$B$39:$B$782,F$191)+'СЕТ СН'!$F$15</f>
        <v>265.15928114000002</v>
      </c>
      <c r="G192" s="36">
        <f>SUMIFS(СВЦЭМ!$E$39:$E$782,СВЦЭМ!$A$39:$A$782,$A192,СВЦЭМ!$B$39:$B$782,G$191)+'СЕТ СН'!$F$15</f>
        <v>261.49968351000001</v>
      </c>
      <c r="H192" s="36">
        <f>SUMIFS(СВЦЭМ!$E$39:$E$782,СВЦЭМ!$A$39:$A$782,$A192,СВЦЭМ!$B$39:$B$782,H$191)+'СЕТ СН'!$F$15</f>
        <v>257.87195560999999</v>
      </c>
      <c r="I192" s="36">
        <f>SUMIFS(СВЦЭМ!$E$39:$E$782,СВЦЭМ!$A$39:$A$782,$A192,СВЦЭМ!$B$39:$B$782,I$191)+'СЕТ СН'!$F$15</f>
        <v>250.61453686999999</v>
      </c>
      <c r="J192" s="36">
        <f>SUMIFS(СВЦЭМ!$E$39:$E$782,СВЦЭМ!$A$39:$A$782,$A192,СВЦЭМ!$B$39:$B$782,J$191)+'СЕТ СН'!$F$15</f>
        <v>249.08439387000001</v>
      </c>
      <c r="K192" s="36">
        <f>SUMIFS(СВЦЭМ!$E$39:$E$782,СВЦЭМ!$A$39:$A$782,$A192,СВЦЭМ!$B$39:$B$782,K$191)+'СЕТ СН'!$F$15</f>
        <v>239.61096451</v>
      </c>
      <c r="L192" s="36">
        <f>SUMIFS(СВЦЭМ!$E$39:$E$782,СВЦЭМ!$A$39:$A$782,$A192,СВЦЭМ!$B$39:$B$782,L$191)+'СЕТ СН'!$F$15</f>
        <v>242.38607747</v>
      </c>
      <c r="M192" s="36">
        <f>SUMIFS(СВЦЭМ!$E$39:$E$782,СВЦЭМ!$A$39:$A$782,$A192,СВЦЭМ!$B$39:$B$782,M$191)+'СЕТ СН'!$F$15</f>
        <v>244.36384365999999</v>
      </c>
      <c r="N192" s="36">
        <f>SUMIFS(СВЦЭМ!$E$39:$E$782,СВЦЭМ!$A$39:$A$782,$A192,СВЦЭМ!$B$39:$B$782,N$191)+'СЕТ СН'!$F$15</f>
        <v>248.24677814</v>
      </c>
      <c r="O192" s="36">
        <f>SUMIFS(СВЦЭМ!$E$39:$E$782,СВЦЭМ!$A$39:$A$782,$A192,СВЦЭМ!$B$39:$B$782,O$191)+'СЕТ СН'!$F$15</f>
        <v>249.75009908000001</v>
      </c>
      <c r="P192" s="36">
        <f>SUMIFS(СВЦЭМ!$E$39:$E$782,СВЦЭМ!$A$39:$A$782,$A192,СВЦЭМ!$B$39:$B$782,P$191)+'СЕТ СН'!$F$15</f>
        <v>251.25599880999999</v>
      </c>
      <c r="Q192" s="36">
        <f>SUMIFS(СВЦЭМ!$E$39:$E$782,СВЦЭМ!$A$39:$A$782,$A192,СВЦЭМ!$B$39:$B$782,Q$191)+'СЕТ СН'!$F$15</f>
        <v>248.25244437999999</v>
      </c>
      <c r="R192" s="36">
        <f>SUMIFS(СВЦЭМ!$E$39:$E$782,СВЦЭМ!$A$39:$A$782,$A192,СВЦЭМ!$B$39:$B$782,R$191)+'СЕТ СН'!$F$15</f>
        <v>248.69721411</v>
      </c>
      <c r="S192" s="36">
        <f>SUMIFS(СВЦЭМ!$E$39:$E$782,СВЦЭМ!$A$39:$A$782,$A192,СВЦЭМ!$B$39:$B$782,S$191)+'СЕТ СН'!$F$15</f>
        <v>244.97882107999999</v>
      </c>
      <c r="T192" s="36">
        <f>SUMIFS(СВЦЭМ!$E$39:$E$782,СВЦЭМ!$A$39:$A$782,$A192,СВЦЭМ!$B$39:$B$782,T$191)+'СЕТ СН'!$F$15</f>
        <v>244.32681534</v>
      </c>
      <c r="U192" s="36">
        <f>SUMIFS(СВЦЭМ!$E$39:$E$782,СВЦЭМ!$A$39:$A$782,$A192,СВЦЭМ!$B$39:$B$782,U$191)+'СЕТ СН'!$F$15</f>
        <v>246.02854540999999</v>
      </c>
      <c r="V192" s="36">
        <f>SUMIFS(СВЦЭМ!$E$39:$E$782,СВЦЭМ!$A$39:$A$782,$A192,СВЦЭМ!$B$39:$B$782,V$191)+'СЕТ СН'!$F$15</f>
        <v>246.33052856</v>
      </c>
      <c r="W192" s="36">
        <f>SUMIFS(СВЦЭМ!$E$39:$E$782,СВЦЭМ!$A$39:$A$782,$A192,СВЦЭМ!$B$39:$B$782,W$191)+'СЕТ СН'!$F$15</f>
        <v>248.83858255000001</v>
      </c>
      <c r="X192" s="36">
        <f>SUMIFS(СВЦЭМ!$E$39:$E$782,СВЦЭМ!$A$39:$A$782,$A192,СВЦЭМ!$B$39:$B$782,X$191)+'СЕТ СН'!$F$15</f>
        <v>250.6509887</v>
      </c>
      <c r="Y192" s="36">
        <f>SUMIFS(СВЦЭМ!$E$39:$E$782,СВЦЭМ!$A$39:$A$782,$A192,СВЦЭМ!$B$39:$B$782,Y$191)+'СЕТ СН'!$F$15</f>
        <v>255.49064539</v>
      </c>
      <c r="AA192" s="45"/>
    </row>
    <row r="193" spans="1:25" ht="15.75" x14ac:dyDescent="0.2">
      <c r="A193" s="35">
        <f>A192+1</f>
        <v>44987</v>
      </c>
      <c r="B193" s="36">
        <f>SUMIFS(СВЦЭМ!$E$39:$E$782,СВЦЭМ!$A$39:$A$782,$A193,СВЦЭМ!$B$39:$B$782,B$191)+'СЕТ СН'!$F$15</f>
        <v>251.70879647000001</v>
      </c>
      <c r="C193" s="36">
        <f>SUMIFS(СВЦЭМ!$E$39:$E$782,СВЦЭМ!$A$39:$A$782,$A193,СВЦЭМ!$B$39:$B$782,C$191)+'СЕТ СН'!$F$15</f>
        <v>249.178225</v>
      </c>
      <c r="D193" s="36">
        <f>SUMIFS(СВЦЭМ!$E$39:$E$782,СВЦЭМ!$A$39:$A$782,$A193,СВЦЭМ!$B$39:$B$782,D$191)+'СЕТ СН'!$F$15</f>
        <v>251.85519712000001</v>
      </c>
      <c r="E193" s="36">
        <f>SUMIFS(СВЦЭМ!$E$39:$E$782,СВЦЭМ!$A$39:$A$782,$A193,СВЦЭМ!$B$39:$B$782,E$191)+'СЕТ СН'!$F$15</f>
        <v>253.39168124</v>
      </c>
      <c r="F193" s="36">
        <f>SUMIFS(СВЦЭМ!$E$39:$E$782,СВЦЭМ!$A$39:$A$782,$A193,СВЦЭМ!$B$39:$B$782,F$191)+'СЕТ СН'!$F$15</f>
        <v>253.64311856</v>
      </c>
      <c r="G193" s="36">
        <f>SUMIFS(СВЦЭМ!$E$39:$E$782,СВЦЭМ!$A$39:$A$782,$A193,СВЦЭМ!$B$39:$B$782,G$191)+'СЕТ СН'!$F$15</f>
        <v>250.22356887000001</v>
      </c>
      <c r="H193" s="36">
        <f>SUMIFS(СВЦЭМ!$E$39:$E$782,СВЦЭМ!$A$39:$A$782,$A193,СВЦЭМ!$B$39:$B$782,H$191)+'СЕТ СН'!$F$15</f>
        <v>237.18724803000001</v>
      </c>
      <c r="I193" s="36">
        <f>SUMIFS(СВЦЭМ!$E$39:$E$782,СВЦЭМ!$A$39:$A$782,$A193,СВЦЭМ!$B$39:$B$782,I$191)+'СЕТ СН'!$F$15</f>
        <v>231.65773498999999</v>
      </c>
      <c r="J193" s="36">
        <f>SUMIFS(СВЦЭМ!$E$39:$E$782,СВЦЭМ!$A$39:$A$782,$A193,СВЦЭМ!$B$39:$B$782,J$191)+'СЕТ СН'!$F$15</f>
        <v>228.82358525999999</v>
      </c>
      <c r="K193" s="36">
        <f>SUMIFS(СВЦЭМ!$E$39:$E$782,СВЦЭМ!$A$39:$A$782,$A193,СВЦЭМ!$B$39:$B$782,K$191)+'СЕТ СН'!$F$15</f>
        <v>231.07219431999999</v>
      </c>
      <c r="L193" s="36">
        <f>SUMIFS(СВЦЭМ!$E$39:$E$782,СВЦЭМ!$A$39:$A$782,$A193,СВЦЭМ!$B$39:$B$782,L$191)+'СЕТ СН'!$F$15</f>
        <v>230.85196708999999</v>
      </c>
      <c r="M193" s="36">
        <f>SUMIFS(СВЦЭМ!$E$39:$E$782,СВЦЭМ!$A$39:$A$782,$A193,СВЦЭМ!$B$39:$B$782,M$191)+'СЕТ СН'!$F$15</f>
        <v>231.17502389000001</v>
      </c>
      <c r="N193" s="36">
        <f>SUMIFS(СВЦЭМ!$E$39:$E$782,СВЦЭМ!$A$39:$A$782,$A193,СВЦЭМ!$B$39:$B$782,N$191)+'СЕТ СН'!$F$15</f>
        <v>234.24416880999999</v>
      </c>
      <c r="O193" s="36">
        <f>SUMIFS(СВЦЭМ!$E$39:$E$782,СВЦЭМ!$A$39:$A$782,$A193,СВЦЭМ!$B$39:$B$782,O$191)+'СЕТ СН'!$F$15</f>
        <v>239.53306615</v>
      </c>
      <c r="P193" s="36">
        <f>SUMIFS(СВЦЭМ!$E$39:$E$782,СВЦЭМ!$A$39:$A$782,$A193,СВЦЭМ!$B$39:$B$782,P$191)+'СЕТ СН'!$F$15</f>
        <v>241.39714778999999</v>
      </c>
      <c r="Q193" s="36">
        <f>SUMIFS(СВЦЭМ!$E$39:$E$782,СВЦЭМ!$A$39:$A$782,$A193,СВЦЭМ!$B$39:$B$782,Q$191)+'СЕТ СН'!$F$15</f>
        <v>241.98717814</v>
      </c>
      <c r="R193" s="36">
        <f>SUMIFS(СВЦЭМ!$E$39:$E$782,СВЦЭМ!$A$39:$A$782,$A193,СВЦЭМ!$B$39:$B$782,R$191)+'СЕТ СН'!$F$15</f>
        <v>242.73584227000001</v>
      </c>
      <c r="S193" s="36">
        <f>SUMIFS(СВЦЭМ!$E$39:$E$782,СВЦЭМ!$A$39:$A$782,$A193,СВЦЭМ!$B$39:$B$782,S$191)+'СЕТ СН'!$F$15</f>
        <v>241.88470262999999</v>
      </c>
      <c r="T193" s="36">
        <f>SUMIFS(СВЦЭМ!$E$39:$E$782,СВЦЭМ!$A$39:$A$782,$A193,СВЦЭМ!$B$39:$B$782,T$191)+'СЕТ СН'!$F$15</f>
        <v>236.44113354000001</v>
      </c>
      <c r="U193" s="36">
        <f>SUMIFS(СВЦЭМ!$E$39:$E$782,СВЦЭМ!$A$39:$A$782,$A193,СВЦЭМ!$B$39:$B$782,U$191)+'СЕТ СН'!$F$15</f>
        <v>228.75167797</v>
      </c>
      <c r="V193" s="36">
        <f>SUMIFS(СВЦЭМ!$E$39:$E$782,СВЦЭМ!$A$39:$A$782,$A193,СВЦЭМ!$B$39:$B$782,V$191)+'СЕТ СН'!$F$15</f>
        <v>227.98120358</v>
      </c>
      <c r="W193" s="36">
        <f>SUMIFS(СВЦЭМ!$E$39:$E$782,СВЦЭМ!$A$39:$A$782,$A193,СВЦЭМ!$B$39:$B$782,W$191)+'СЕТ СН'!$F$15</f>
        <v>229.15159331999999</v>
      </c>
      <c r="X193" s="36">
        <f>SUMIFS(СВЦЭМ!$E$39:$E$782,СВЦЭМ!$A$39:$A$782,$A193,СВЦЭМ!$B$39:$B$782,X$191)+'СЕТ СН'!$F$15</f>
        <v>232.05800987000001</v>
      </c>
      <c r="Y193" s="36">
        <f>SUMIFS(СВЦЭМ!$E$39:$E$782,СВЦЭМ!$A$39:$A$782,$A193,СВЦЭМ!$B$39:$B$782,Y$191)+'СЕТ СН'!$F$15</f>
        <v>237.58131438999999</v>
      </c>
    </row>
    <row r="194" spans="1:25" ht="15.75" x14ac:dyDescent="0.2">
      <c r="A194" s="35">
        <f t="shared" ref="A194:A222" si="5">A193+1</f>
        <v>44988</v>
      </c>
      <c r="B194" s="36">
        <f>SUMIFS(СВЦЭМ!$E$39:$E$782,СВЦЭМ!$A$39:$A$782,$A194,СВЦЭМ!$B$39:$B$782,B$191)+'СЕТ СН'!$F$15</f>
        <v>240.47694806999999</v>
      </c>
      <c r="C194" s="36">
        <f>SUMIFS(СВЦЭМ!$E$39:$E$782,СВЦЭМ!$A$39:$A$782,$A194,СВЦЭМ!$B$39:$B$782,C$191)+'СЕТ СН'!$F$15</f>
        <v>241.69932137999999</v>
      </c>
      <c r="D194" s="36">
        <f>SUMIFS(СВЦЭМ!$E$39:$E$782,СВЦЭМ!$A$39:$A$782,$A194,СВЦЭМ!$B$39:$B$782,D$191)+'СЕТ СН'!$F$15</f>
        <v>244.40201858</v>
      </c>
      <c r="E194" s="36">
        <f>SUMIFS(СВЦЭМ!$E$39:$E$782,СВЦЭМ!$A$39:$A$782,$A194,СВЦЭМ!$B$39:$B$782,E$191)+'СЕТ СН'!$F$15</f>
        <v>245.17611158</v>
      </c>
      <c r="F194" s="36">
        <f>SUMIFS(СВЦЭМ!$E$39:$E$782,СВЦЭМ!$A$39:$A$782,$A194,СВЦЭМ!$B$39:$B$782,F$191)+'СЕТ СН'!$F$15</f>
        <v>243.46029425</v>
      </c>
      <c r="G194" s="36">
        <f>SUMIFS(СВЦЭМ!$E$39:$E$782,СВЦЭМ!$A$39:$A$782,$A194,СВЦЭМ!$B$39:$B$782,G$191)+'СЕТ СН'!$F$15</f>
        <v>242.10794150000001</v>
      </c>
      <c r="H194" s="36">
        <f>SUMIFS(СВЦЭМ!$E$39:$E$782,СВЦЭМ!$A$39:$A$782,$A194,СВЦЭМ!$B$39:$B$782,H$191)+'СЕТ СН'!$F$15</f>
        <v>240.84192765</v>
      </c>
      <c r="I194" s="36">
        <f>SUMIFS(СВЦЭМ!$E$39:$E$782,СВЦЭМ!$A$39:$A$782,$A194,СВЦЭМ!$B$39:$B$782,I$191)+'СЕТ СН'!$F$15</f>
        <v>230.62196044999999</v>
      </c>
      <c r="J194" s="36">
        <f>SUMIFS(СВЦЭМ!$E$39:$E$782,СВЦЭМ!$A$39:$A$782,$A194,СВЦЭМ!$B$39:$B$782,J$191)+'СЕТ СН'!$F$15</f>
        <v>231.84497704</v>
      </c>
      <c r="K194" s="36">
        <f>SUMIFS(СВЦЭМ!$E$39:$E$782,СВЦЭМ!$A$39:$A$782,$A194,СВЦЭМ!$B$39:$B$782,K$191)+'СЕТ СН'!$F$15</f>
        <v>229.57412429999999</v>
      </c>
      <c r="L194" s="36">
        <f>SUMIFS(СВЦЭМ!$E$39:$E$782,СВЦЭМ!$A$39:$A$782,$A194,СВЦЭМ!$B$39:$B$782,L$191)+'СЕТ СН'!$F$15</f>
        <v>227.22324885</v>
      </c>
      <c r="M194" s="36">
        <f>SUMIFS(СВЦЭМ!$E$39:$E$782,СВЦЭМ!$A$39:$A$782,$A194,СВЦЭМ!$B$39:$B$782,M$191)+'СЕТ СН'!$F$15</f>
        <v>228.08681827000001</v>
      </c>
      <c r="N194" s="36">
        <f>SUMIFS(СВЦЭМ!$E$39:$E$782,СВЦЭМ!$A$39:$A$782,$A194,СВЦЭМ!$B$39:$B$782,N$191)+'СЕТ СН'!$F$15</f>
        <v>231.04137241000001</v>
      </c>
      <c r="O194" s="36">
        <f>SUMIFS(СВЦЭМ!$E$39:$E$782,СВЦЭМ!$A$39:$A$782,$A194,СВЦЭМ!$B$39:$B$782,O$191)+'СЕТ СН'!$F$15</f>
        <v>239.89899460999999</v>
      </c>
      <c r="P194" s="36">
        <f>SUMIFS(СВЦЭМ!$E$39:$E$782,СВЦЭМ!$A$39:$A$782,$A194,СВЦЭМ!$B$39:$B$782,P$191)+'СЕТ СН'!$F$15</f>
        <v>241.39978536000001</v>
      </c>
      <c r="Q194" s="36">
        <f>SUMIFS(СВЦЭМ!$E$39:$E$782,СВЦЭМ!$A$39:$A$782,$A194,СВЦЭМ!$B$39:$B$782,Q$191)+'СЕТ СН'!$F$15</f>
        <v>235.53350997999999</v>
      </c>
      <c r="R194" s="36">
        <f>SUMIFS(СВЦЭМ!$E$39:$E$782,СВЦЭМ!$A$39:$A$782,$A194,СВЦЭМ!$B$39:$B$782,R$191)+'СЕТ СН'!$F$15</f>
        <v>243.13048531000001</v>
      </c>
      <c r="S194" s="36">
        <f>SUMIFS(СВЦЭМ!$E$39:$E$782,СВЦЭМ!$A$39:$A$782,$A194,СВЦЭМ!$B$39:$B$782,S$191)+'СЕТ СН'!$F$15</f>
        <v>235.58629726000001</v>
      </c>
      <c r="T194" s="36">
        <f>SUMIFS(СВЦЭМ!$E$39:$E$782,СВЦЭМ!$A$39:$A$782,$A194,СВЦЭМ!$B$39:$B$782,T$191)+'СЕТ СН'!$F$15</f>
        <v>231.41937311999999</v>
      </c>
      <c r="U194" s="36">
        <f>SUMIFS(СВЦЭМ!$E$39:$E$782,СВЦЭМ!$A$39:$A$782,$A194,СВЦЭМ!$B$39:$B$782,U$191)+'СЕТ СН'!$F$15</f>
        <v>226.55872084000001</v>
      </c>
      <c r="V194" s="36">
        <f>SUMIFS(СВЦЭМ!$E$39:$E$782,СВЦЭМ!$A$39:$A$782,$A194,СВЦЭМ!$B$39:$B$782,V$191)+'СЕТ СН'!$F$15</f>
        <v>227.45377149999999</v>
      </c>
      <c r="W194" s="36">
        <f>SUMIFS(СВЦЭМ!$E$39:$E$782,СВЦЭМ!$A$39:$A$782,$A194,СВЦЭМ!$B$39:$B$782,W$191)+'СЕТ СН'!$F$15</f>
        <v>227.01904739</v>
      </c>
      <c r="X194" s="36">
        <f>SUMIFS(СВЦЭМ!$E$39:$E$782,СВЦЭМ!$A$39:$A$782,$A194,СВЦЭМ!$B$39:$B$782,X$191)+'СЕТ СН'!$F$15</f>
        <v>230.59094988000001</v>
      </c>
      <c r="Y194" s="36">
        <f>SUMIFS(СВЦЭМ!$E$39:$E$782,СВЦЭМ!$A$39:$A$782,$A194,СВЦЭМ!$B$39:$B$782,Y$191)+'СЕТ СН'!$F$15</f>
        <v>239.6810815</v>
      </c>
    </row>
    <row r="195" spans="1:25" ht="15.75" x14ac:dyDescent="0.2">
      <c r="A195" s="35">
        <f t="shared" si="5"/>
        <v>44989</v>
      </c>
      <c r="B195" s="36">
        <f>SUMIFS(СВЦЭМ!$E$39:$E$782,СВЦЭМ!$A$39:$A$782,$A195,СВЦЭМ!$B$39:$B$782,B$191)+'СЕТ СН'!$F$15</f>
        <v>232.30147692</v>
      </c>
      <c r="C195" s="36">
        <f>SUMIFS(СВЦЭМ!$E$39:$E$782,СВЦЭМ!$A$39:$A$782,$A195,СВЦЭМ!$B$39:$B$782,C$191)+'СЕТ СН'!$F$15</f>
        <v>236.47329452</v>
      </c>
      <c r="D195" s="36">
        <f>SUMIFS(СВЦЭМ!$E$39:$E$782,СВЦЭМ!$A$39:$A$782,$A195,СВЦЭМ!$B$39:$B$782,D$191)+'СЕТ СН'!$F$15</f>
        <v>237.90993764999999</v>
      </c>
      <c r="E195" s="36">
        <f>SUMIFS(СВЦЭМ!$E$39:$E$782,СВЦЭМ!$A$39:$A$782,$A195,СВЦЭМ!$B$39:$B$782,E$191)+'СЕТ СН'!$F$15</f>
        <v>237.82242282999999</v>
      </c>
      <c r="F195" s="36">
        <f>SUMIFS(СВЦЭМ!$E$39:$E$782,СВЦЭМ!$A$39:$A$782,$A195,СВЦЭМ!$B$39:$B$782,F$191)+'СЕТ СН'!$F$15</f>
        <v>235.85679977000001</v>
      </c>
      <c r="G195" s="36">
        <f>SUMIFS(СВЦЭМ!$E$39:$E$782,СВЦЭМ!$A$39:$A$782,$A195,СВЦЭМ!$B$39:$B$782,G$191)+'СЕТ СН'!$F$15</f>
        <v>233.21634406000001</v>
      </c>
      <c r="H195" s="36">
        <f>SUMIFS(СВЦЭМ!$E$39:$E$782,СВЦЭМ!$A$39:$A$782,$A195,СВЦЭМ!$B$39:$B$782,H$191)+'СЕТ СН'!$F$15</f>
        <v>226.86849329</v>
      </c>
      <c r="I195" s="36">
        <f>SUMIFS(СВЦЭМ!$E$39:$E$782,СВЦЭМ!$A$39:$A$782,$A195,СВЦЭМ!$B$39:$B$782,I$191)+'СЕТ СН'!$F$15</f>
        <v>220.29042426999999</v>
      </c>
      <c r="J195" s="36">
        <f>SUMIFS(СВЦЭМ!$E$39:$E$782,СВЦЭМ!$A$39:$A$782,$A195,СВЦЭМ!$B$39:$B$782,J$191)+'СЕТ СН'!$F$15</f>
        <v>218.17791213999999</v>
      </c>
      <c r="K195" s="36">
        <f>SUMIFS(СВЦЭМ!$E$39:$E$782,СВЦЭМ!$A$39:$A$782,$A195,СВЦЭМ!$B$39:$B$782,K$191)+'СЕТ СН'!$F$15</f>
        <v>216.88395542000001</v>
      </c>
      <c r="L195" s="36">
        <f>SUMIFS(СВЦЭМ!$E$39:$E$782,СВЦЭМ!$A$39:$A$782,$A195,СВЦЭМ!$B$39:$B$782,L$191)+'СЕТ СН'!$F$15</f>
        <v>218.00307644</v>
      </c>
      <c r="M195" s="36">
        <f>SUMIFS(СВЦЭМ!$E$39:$E$782,СВЦЭМ!$A$39:$A$782,$A195,СВЦЭМ!$B$39:$B$782,M$191)+'СЕТ СН'!$F$15</f>
        <v>219.78644813</v>
      </c>
      <c r="N195" s="36">
        <f>SUMIFS(СВЦЭМ!$E$39:$E$782,СВЦЭМ!$A$39:$A$782,$A195,СВЦЭМ!$B$39:$B$782,N$191)+'СЕТ СН'!$F$15</f>
        <v>224.08579219000001</v>
      </c>
      <c r="O195" s="36">
        <f>SUMIFS(СВЦЭМ!$E$39:$E$782,СВЦЭМ!$A$39:$A$782,$A195,СВЦЭМ!$B$39:$B$782,O$191)+'СЕТ СН'!$F$15</f>
        <v>227.48994417</v>
      </c>
      <c r="P195" s="36">
        <f>SUMIFS(СВЦЭМ!$E$39:$E$782,СВЦЭМ!$A$39:$A$782,$A195,СВЦЭМ!$B$39:$B$782,P$191)+'СЕТ СН'!$F$15</f>
        <v>229.16592449000001</v>
      </c>
      <c r="Q195" s="36">
        <f>SUMIFS(СВЦЭМ!$E$39:$E$782,СВЦЭМ!$A$39:$A$782,$A195,СВЦЭМ!$B$39:$B$782,Q$191)+'СЕТ СН'!$F$15</f>
        <v>229.81311796</v>
      </c>
      <c r="R195" s="36">
        <f>SUMIFS(СВЦЭМ!$E$39:$E$782,СВЦЭМ!$A$39:$A$782,$A195,СВЦЭМ!$B$39:$B$782,R$191)+'СЕТ СН'!$F$15</f>
        <v>230.16786992999999</v>
      </c>
      <c r="S195" s="36">
        <f>SUMIFS(СВЦЭМ!$E$39:$E$782,СВЦЭМ!$A$39:$A$782,$A195,СВЦЭМ!$B$39:$B$782,S$191)+'СЕТ СН'!$F$15</f>
        <v>225.48907109999999</v>
      </c>
      <c r="T195" s="36">
        <f>SUMIFS(СВЦЭМ!$E$39:$E$782,СВЦЭМ!$A$39:$A$782,$A195,СВЦЭМ!$B$39:$B$782,T$191)+'СЕТ СН'!$F$15</f>
        <v>219.70965898</v>
      </c>
      <c r="U195" s="36">
        <f>SUMIFS(СВЦЭМ!$E$39:$E$782,СВЦЭМ!$A$39:$A$782,$A195,СВЦЭМ!$B$39:$B$782,U$191)+'СЕТ СН'!$F$15</f>
        <v>218.50011207</v>
      </c>
      <c r="V195" s="36">
        <f>SUMIFS(СВЦЭМ!$E$39:$E$782,СВЦЭМ!$A$39:$A$782,$A195,СВЦЭМ!$B$39:$B$782,V$191)+'СЕТ СН'!$F$15</f>
        <v>220.09237060999999</v>
      </c>
      <c r="W195" s="36">
        <f>SUMIFS(СВЦЭМ!$E$39:$E$782,СВЦЭМ!$A$39:$A$782,$A195,СВЦЭМ!$B$39:$B$782,W$191)+'СЕТ СН'!$F$15</f>
        <v>224.37194690000001</v>
      </c>
      <c r="X195" s="36">
        <f>SUMIFS(СВЦЭМ!$E$39:$E$782,СВЦЭМ!$A$39:$A$782,$A195,СВЦЭМ!$B$39:$B$782,X$191)+'СЕТ СН'!$F$15</f>
        <v>228.67058101000001</v>
      </c>
      <c r="Y195" s="36">
        <f>SUMIFS(СВЦЭМ!$E$39:$E$782,СВЦЭМ!$A$39:$A$782,$A195,СВЦЭМ!$B$39:$B$782,Y$191)+'СЕТ СН'!$F$15</f>
        <v>232.242019</v>
      </c>
    </row>
    <row r="196" spans="1:25" ht="15.75" x14ac:dyDescent="0.2">
      <c r="A196" s="35">
        <f t="shared" si="5"/>
        <v>44990</v>
      </c>
      <c r="B196" s="36">
        <f>SUMIFS(СВЦЭМ!$E$39:$E$782,СВЦЭМ!$A$39:$A$782,$A196,СВЦЭМ!$B$39:$B$782,B$191)+'СЕТ СН'!$F$15</f>
        <v>234.62296416000001</v>
      </c>
      <c r="C196" s="36">
        <f>SUMIFS(СВЦЭМ!$E$39:$E$782,СВЦЭМ!$A$39:$A$782,$A196,СВЦЭМ!$B$39:$B$782,C$191)+'СЕТ СН'!$F$15</f>
        <v>239.08311143</v>
      </c>
      <c r="D196" s="36">
        <f>SUMIFS(СВЦЭМ!$E$39:$E$782,СВЦЭМ!$A$39:$A$782,$A196,СВЦЭМ!$B$39:$B$782,D$191)+'СЕТ СН'!$F$15</f>
        <v>241.27276273999999</v>
      </c>
      <c r="E196" s="36">
        <f>SUMIFS(СВЦЭМ!$E$39:$E$782,СВЦЭМ!$A$39:$A$782,$A196,СВЦЭМ!$B$39:$B$782,E$191)+'СЕТ СН'!$F$15</f>
        <v>241.34552367000001</v>
      </c>
      <c r="F196" s="36">
        <f>SUMIFS(СВЦЭМ!$E$39:$E$782,СВЦЭМ!$A$39:$A$782,$A196,СВЦЭМ!$B$39:$B$782,F$191)+'СЕТ СН'!$F$15</f>
        <v>242.18256729999999</v>
      </c>
      <c r="G196" s="36">
        <f>SUMIFS(СВЦЭМ!$E$39:$E$782,СВЦЭМ!$A$39:$A$782,$A196,СВЦЭМ!$B$39:$B$782,G$191)+'СЕТ СН'!$F$15</f>
        <v>239.37885818999999</v>
      </c>
      <c r="H196" s="36">
        <f>SUMIFS(СВЦЭМ!$E$39:$E$782,СВЦЭМ!$A$39:$A$782,$A196,СВЦЭМ!$B$39:$B$782,H$191)+'СЕТ СН'!$F$15</f>
        <v>236.41256289</v>
      </c>
      <c r="I196" s="36">
        <f>SUMIFS(СВЦЭМ!$E$39:$E$782,СВЦЭМ!$A$39:$A$782,$A196,СВЦЭМ!$B$39:$B$782,I$191)+'СЕТ СН'!$F$15</f>
        <v>234.16619238000001</v>
      </c>
      <c r="J196" s="36">
        <f>SUMIFS(СВЦЭМ!$E$39:$E$782,СВЦЭМ!$A$39:$A$782,$A196,СВЦЭМ!$B$39:$B$782,J$191)+'СЕТ СН'!$F$15</f>
        <v>232.42376295</v>
      </c>
      <c r="K196" s="36">
        <f>SUMIFS(СВЦЭМ!$E$39:$E$782,СВЦЭМ!$A$39:$A$782,$A196,СВЦЭМ!$B$39:$B$782,K$191)+'СЕТ СН'!$F$15</f>
        <v>224.19914446999999</v>
      </c>
      <c r="L196" s="36">
        <f>SUMIFS(СВЦЭМ!$E$39:$E$782,СВЦЭМ!$A$39:$A$782,$A196,СВЦЭМ!$B$39:$B$782,L$191)+'СЕТ СН'!$F$15</f>
        <v>220.32997424999999</v>
      </c>
      <c r="M196" s="36">
        <f>SUMIFS(СВЦЭМ!$E$39:$E$782,СВЦЭМ!$A$39:$A$782,$A196,СВЦЭМ!$B$39:$B$782,M$191)+'СЕТ СН'!$F$15</f>
        <v>221.85462866</v>
      </c>
      <c r="N196" s="36">
        <f>SUMIFS(СВЦЭМ!$E$39:$E$782,СВЦЭМ!$A$39:$A$782,$A196,СВЦЭМ!$B$39:$B$782,N$191)+'СЕТ СН'!$F$15</f>
        <v>223.10753577</v>
      </c>
      <c r="O196" s="36">
        <f>SUMIFS(СВЦЭМ!$E$39:$E$782,СВЦЭМ!$A$39:$A$782,$A196,СВЦЭМ!$B$39:$B$782,O$191)+'СЕТ СН'!$F$15</f>
        <v>226.54004861999999</v>
      </c>
      <c r="P196" s="36">
        <f>SUMIFS(СВЦЭМ!$E$39:$E$782,СВЦЭМ!$A$39:$A$782,$A196,СВЦЭМ!$B$39:$B$782,P$191)+'СЕТ СН'!$F$15</f>
        <v>230.14088111000001</v>
      </c>
      <c r="Q196" s="36">
        <f>SUMIFS(СВЦЭМ!$E$39:$E$782,СВЦЭМ!$A$39:$A$782,$A196,СВЦЭМ!$B$39:$B$782,Q$191)+'СЕТ СН'!$F$15</f>
        <v>232.14605831</v>
      </c>
      <c r="R196" s="36">
        <f>SUMIFS(СВЦЭМ!$E$39:$E$782,СВЦЭМ!$A$39:$A$782,$A196,СВЦЭМ!$B$39:$B$782,R$191)+'СЕТ СН'!$F$15</f>
        <v>232.49952053000001</v>
      </c>
      <c r="S196" s="36">
        <f>SUMIFS(СВЦЭМ!$E$39:$E$782,СВЦЭМ!$A$39:$A$782,$A196,СВЦЭМ!$B$39:$B$782,S$191)+'СЕТ СН'!$F$15</f>
        <v>229.99134827</v>
      </c>
      <c r="T196" s="36">
        <f>SUMIFS(СВЦЭМ!$E$39:$E$782,СВЦЭМ!$A$39:$A$782,$A196,СВЦЭМ!$B$39:$B$782,T$191)+'СЕТ СН'!$F$15</f>
        <v>226.60599826000001</v>
      </c>
      <c r="U196" s="36">
        <f>SUMIFS(СВЦЭМ!$E$39:$E$782,СВЦЭМ!$A$39:$A$782,$A196,СВЦЭМ!$B$39:$B$782,U$191)+'СЕТ СН'!$F$15</f>
        <v>221.63547351</v>
      </c>
      <c r="V196" s="36">
        <f>SUMIFS(СВЦЭМ!$E$39:$E$782,СВЦЭМ!$A$39:$A$782,$A196,СВЦЭМ!$B$39:$B$782,V$191)+'СЕТ СН'!$F$15</f>
        <v>212.62373242000001</v>
      </c>
      <c r="W196" s="36">
        <f>SUMIFS(СВЦЭМ!$E$39:$E$782,СВЦЭМ!$A$39:$A$782,$A196,СВЦЭМ!$B$39:$B$782,W$191)+'СЕТ СН'!$F$15</f>
        <v>213.96629272000001</v>
      </c>
      <c r="X196" s="36">
        <f>SUMIFS(СВЦЭМ!$E$39:$E$782,СВЦЭМ!$A$39:$A$782,$A196,СВЦЭМ!$B$39:$B$782,X$191)+'СЕТ СН'!$F$15</f>
        <v>217.32472340000001</v>
      </c>
      <c r="Y196" s="36">
        <f>SUMIFS(СВЦЭМ!$E$39:$E$782,СВЦЭМ!$A$39:$A$782,$A196,СВЦЭМ!$B$39:$B$782,Y$191)+'СЕТ СН'!$F$15</f>
        <v>229.18789247999999</v>
      </c>
    </row>
    <row r="197" spans="1:25" ht="15.75" x14ac:dyDescent="0.2">
      <c r="A197" s="35">
        <f t="shared" si="5"/>
        <v>44991</v>
      </c>
      <c r="B197" s="36">
        <f>SUMIFS(СВЦЭМ!$E$39:$E$782,СВЦЭМ!$A$39:$A$782,$A197,СВЦЭМ!$B$39:$B$782,B$191)+'СЕТ СН'!$F$15</f>
        <v>234.50200251999999</v>
      </c>
      <c r="C197" s="36">
        <f>SUMIFS(СВЦЭМ!$E$39:$E$782,СВЦЭМ!$A$39:$A$782,$A197,СВЦЭМ!$B$39:$B$782,C$191)+'СЕТ СН'!$F$15</f>
        <v>237.05685857</v>
      </c>
      <c r="D197" s="36">
        <f>SUMIFS(СВЦЭМ!$E$39:$E$782,СВЦЭМ!$A$39:$A$782,$A197,СВЦЭМ!$B$39:$B$782,D$191)+'СЕТ СН'!$F$15</f>
        <v>239.40795826999999</v>
      </c>
      <c r="E197" s="36">
        <f>SUMIFS(СВЦЭМ!$E$39:$E$782,СВЦЭМ!$A$39:$A$782,$A197,СВЦЭМ!$B$39:$B$782,E$191)+'СЕТ СН'!$F$15</f>
        <v>242.13416986999999</v>
      </c>
      <c r="F197" s="36">
        <f>SUMIFS(СВЦЭМ!$E$39:$E$782,СВЦЭМ!$A$39:$A$782,$A197,СВЦЭМ!$B$39:$B$782,F$191)+'СЕТ СН'!$F$15</f>
        <v>241.39900144999999</v>
      </c>
      <c r="G197" s="36">
        <f>SUMIFS(СВЦЭМ!$E$39:$E$782,СВЦЭМ!$A$39:$A$782,$A197,СВЦЭМ!$B$39:$B$782,G$191)+'СЕТ СН'!$F$15</f>
        <v>240.89165002999999</v>
      </c>
      <c r="H197" s="36">
        <f>SUMIFS(СВЦЭМ!$E$39:$E$782,СВЦЭМ!$A$39:$A$782,$A197,СВЦЭМ!$B$39:$B$782,H$191)+'СЕТ СН'!$F$15</f>
        <v>234.66911390999999</v>
      </c>
      <c r="I197" s="36">
        <f>SUMIFS(СВЦЭМ!$E$39:$E$782,СВЦЭМ!$A$39:$A$782,$A197,СВЦЭМ!$B$39:$B$782,I$191)+'СЕТ СН'!$F$15</f>
        <v>227.98082887999999</v>
      </c>
      <c r="J197" s="36">
        <f>SUMIFS(СВЦЭМ!$E$39:$E$782,СВЦЭМ!$A$39:$A$782,$A197,СВЦЭМ!$B$39:$B$782,J$191)+'СЕТ СН'!$F$15</f>
        <v>225.61591379000001</v>
      </c>
      <c r="K197" s="36">
        <f>SUMIFS(СВЦЭМ!$E$39:$E$782,СВЦЭМ!$A$39:$A$782,$A197,СВЦЭМ!$B$39:$B$782,K$191)+'СЕТ СН'!$F$15</f>
        <v>224.02289701999999</v>
      </c>
      <c r="L197" s="36">
        <f>SUMIFS(СВЦЭМ!$E$39:$E$782,СВЦЭМ!$A$39:$A$782,$A197,СВЦЭМ!$B$39:$B$782,L$191)+'СЕТ СН'!$F$15</f>
        <v>224.29422084000001</v>
      </c>
      <c r="M197" s="36">
        <f>SUMIFS(СВЦЭМ!$E$39:$E$782,СВЦЭМ!$A$39:$A$782,$A197,СВЦЭМ!$B$39:$B$782,M$191)+'СЕТ СН'!$F$15</f>
        <v>223.92645142000001</v>
      </c>
      <c r="N197" s="36">
        <f>SUMIFS(СВЦЭМ!$E$39:$E$782,СВЦЭМ!$A$39:$A$782,$A197,СВЦЭМ!$B$39:$B$782,N$191)+'СЕТ СН'!$F$15</f>
        <v>226.20310882000001</v>
      </c>
      <c r="O197" s="36">
        <f>SUMIFS(СВЦЭМ!$E$39:$E$782,СВЦЭМ!$A$39:$A$782,$A197,СВЦЭМ!$B$39:$B$782,O$191)+'СЕТ СН'!$F$15</f>
        <v>228.75694812</v>
      </c>
      <c r="P197" s="36">
        <f>SUMIFS(СВЦЭМ!$E$39:$E$782,СВЦЭМ!$A$39:$A$782,$A197,СВЦЭМ!$B$39:$B$782,P$191)+'СЕТ СН'!$F$15</f>
        <v>230.04841306</v>
      </c>
      <c r="Q197" s="36">
        <f>SUMIFS(СВЦЭМ!$E$39:$E$782,СВЦЭМ!$A$39:$A$782,$A197,СВЦЭМ!$B$39:$B$782,Q$191)+'СЕТ СН'!$F$15</f>
        <v>230.72241457999999</v>
      </c>
      <c r="R197" s="36">
        <f>SUMIFS(СВЦЭМ!$E$39:$E$782,СВЦЭМ!$A$39:$A$782,$A197,СВЦЭМ!$B$39:$B$782,R$191)+'СЕТ СН'!$F$15</f>
        <v>231.53547990000001</v>
      </c>
      <c r="S197" s="36">
        <f>SUMIFS(СВЦЭМ!$E$39:$E$782,СВЦЭМ!$A$39:$A$782,$A197,СВЦЭМ!$B$39:$B$782,S$191)+'СЕТ СН'!$F$15</f>
        <v>227.200987</v>
      </c>
      <c r="T197" s="36">
        <f>SUMIFS(СВЦЭМ!$E$39:$E$782,СВЦЭМ!$A$39:$A$782,$A197,СВЦЭМ!$B$39:$B$782,T$191)+'СЕТ СН'!$F$15</f>
        <v>225.24727382</v>
      </c>
      <c r="U197" s="36">
        <f>SUMIFS(СВЦЭМ!$E$39:$E$782,СВЦЭМ!$A$39:$A$782,$A197,СВЦЭМ!$B$39:$B$782,U$191)+'СЕТ СН'!$F$15</f>
        <v>222.74540365999999</v>
      </c>
      <c r="V197" s="36">
        <f>SUMIFS(СВЦЭМ!$E$39:$E$782,СВЦЭМ!$A$39:$A$782,$A197,СВЦЭМ!$B$39:$B$782,V$191)+'СЕТ СН'!$F$15</f>
        <v>221.89479878</v>
      </c>
      <c r="W197" s="36">
        <f>SUMIFS(СВЦЭМ!$E$39:$E$782,СВЦЭМ!$A$39:$A$782,$A197,СВЦЭМ!$B$39:$B$782,W$191)+'СЕТ СН'!$F$15</f>
        <v>222.73963348999999</v>
      </c>
      <c r="X197" s="36">
        <f>SUMIFS(СВЦЭМ!$E$39:$E$782,СВЦЭМ!$A$39:$A$782,$A197,СВЦЭМ!$B$39:$B$782,X$191)+'СЕТ СН'!$F$15</f>
        <v>226.81314015000001</v>
      </c>
      <c r="Y197" s="36">
        <f>SUMIFS(СВЦЭМ!$E$39:$E$782,СВЦЭМ!$A$39:$A$782,$A197,СВЦЭМ!$B$39:$B$782,Y$191)+'СЕТ СН'!$F$15</f>
        <v>232.39913720000001</v>
      </c>
    </row>
    <row r="198" spans="1:25" ht="15.75" x14ac:dyDescent="0.2">
      <c r="A198" s="35">
        <f t="shared" si="5"/>
        <v>44992</v>
      </c>
      <c r="B198" s="36">
        <f>SUMIFS(СВЦЭМ!$E$39:$E$782,СВЦЭМ!$A$39:$A$782,$A198,СВЦЭМ!$B$39:$B$782,B$191)+'СЕТ СН'!$F$15</f>
        <v>244.44671672000001</v>
      </c>
      <c r="C198" s="36">
        <f>SUMIFS(СВЦЭМ!$E$39:$E$782,СВЦЭМ!$A$39:$A$782,$A198,СВЦЭМ!$B$39:$B$782,C$191)+'СЕТ СН'!$F$15</f>
        <v>249.77669284999999</v>
      </c>
      <c r="D198" s="36">
        <f>SUMIFS(СВЦЭМ!$E$39:$E$782,СВЦЭМ!$A$39:$A$782,$A198,СВЦЭМ!$B$39:$B$782,D$191)+'СЕТ СН'!$F$15</f>
        <v>256.85711581999999</v>
      </c>
      <c r="E198" s="36">
        <f>SUMIFS(СВЦЭМ!$E$39:$E$782,СВЦЭМ!$A$39:$A$782,$A198,СВЦЭМ!$B$39:$B$782,E$191)+'СЕТ СН'!$F$15</f>
        <v>256.27722298999998</v>
      </c>
      <c r="F198" s="36">
        <f>SUMIFS(СВЦЭМ!$E$39:$E$782,СВЦЭМ!$A$39:$A$782,$A198,СВЦЭМ!$B$39:$B$782,F$191)+'СЕТ СН'!$F$15</f>
        <v>254.65673161999999</v>
      </c>
      <c r="G198" s="36">
        <f>SUMIFS(СВЦЭМ!$E$39:$E$782,СВЦЭМ!$A$39:$A$782,$A198,СВЦЭМ!$B$39:$B$782,G$191)+'СЕТ СН'!$F$15</f>
        <v>251.19348880000001</v>
      </c>
      <c r="H198" s="36">
        <f>SUMIFS(СВЦЭМ!$E$39:$E$782,СВЦЭМ!$A$39:$A$782,$A198,СВЦЭМ!$B$39:$B$782,H$191)+'СЕТ СН'!$F$15</f>
        <v>242.73781109999999</v>
      </c>
      <c r="I198" s="36">
        <f>SUMIFS(СВЦЭМ!$E$39:$E$782,СВЦЭМ!$A$39:$A$782,$A198,СВЦЭМ!$B$39:$B$782,I$191)+'СЕТ СН'!$F$15</f>
        <v>237.53007733000001</v>
      </c>
      <c r="J198" s="36">
        <f>SUMIFS(СВЦЭМ!$E$39:$E$782,СВЦЭМ!$A$39:$A$782,$A198,СВЦЭМ!$B$39:$B$782,J$191)+'СЕТ СН'!$F$15</f>
        <v>234.46442930000001</v>
      </c>
      <c r="K198" s="36">
        <f>SUMIFS(СВЦЭМ!$E$39:$E$782,СВЦЭМ!$A$39:$A$782,$A198,СВЦЭМ!$B$39:$B$782,K$191)+'СЕТ СН'!$F$15</f>
        <v>231.41519836000001</v>
      </c>
      <c r="L198" s="36">
        <f>SUMIFS(СВЦЭМ!$E$39:$E$782,СВЦЭМ!$A$39:$A$782,$A198,СВЦЭМ!$B$39:$B$782,L$191)+'СЕТ СН'!$F$15</f>
        <v>230.21856456</v>
      </c>
      <c r="M198" s="36">
        <f>SUMIFS(СВЦЭМ!$E$39:$E$782,СВЦЭМ!$A$39:$A$782,$A198,СВЦЭМ!$B$39:$B$782,M$191)+'СЕТ СН'!$F$15</f>
        <v>232.32627744000001</v>
      </c>
      <c r="N198" s="36">
        <f>SUMIFS(СВЦЭМ!$E$39:$E$782,СВЦЭМ!$A$39:$A$782,$A198,СВЦЭМ!$B$39:$B$782,N$191)+'СЕТ СН'!$F$15</f>
        <v>232.87754842999999</v>
      </c>
      <c r="O198" s="36">
        <f>SUMIFS(СВЦЭМ!$E$39:$E$782,СВЦЭМ!$A$39:$A$782,$A198,СВЦЭМ!$B$39:$B$782,O$191)+'СЕТ СН'!$F$15</f>
        <v>237.10402137</v>
      </c>
      <c r="P198" s="36">
        <f>SUMIFS(СВЦЭМ!$E$39:$E$782,СВЦЭМ!$A$39:$A$782,$A198,СВЦЭМ!$B$39:$B$782,P$191)+'СЕТ СН'!$F$15</f>
        <v>238.95037712999999</v>
      </c>
      <c r="Q198" s="36">
        <f>SUMIFS(СВЦЭМ!$E$39:$E$782,СВЦЭМ!$A$39:$A$782,$A198,СВЦЭМ!$B$39:$B$782,Q$191)+'СЕТ СН'!$F$15</f>
        <v>238.89387970999999</v>
      </c>
      <c r="R198" s="36">
        <f>SUMIFS(СВЦЭМ!$E$39:$E$782,СВЦЭМ!$A$39:$A$782,$A198,СВЦЭМ!$B$39:$B$782,R$191)+'СЕТ СН'!$F$15</f>
        <v>238.28058596</v>
      </c>
      <c r="S198" s="36">
        <f>SUMIFS(СВЦЭМ!$E$39:$E$782,СВЦЭМ!$A$39:$A$782,$A198,СВЦЭМ!$B$39:$B$782,S$191)+'СЕТ СН'!$F$15</f>
        <v>237.40475701</v>
      </c>
      <c r="T198" s="36">
        <f>SUMIFS(СВЦЭМ!$E$39:$E$782,СВЦЭМ!$A$39:$A$782,$A198,СВЦЭМ!$B$39:$B$782,T$191)+'СЕТ СН'!$F$15</f>
        <v>234.49813143</v>
      </c>
      <c r="U198" s="36">
        <f>SUMIFS(СВЦЭМ!$E$39:$E$782,СВЦЭМ!$A$39:$A$782,$A198,СВЦЭМ!$B$39:$B$782,U$191)+'СЕТ СН'!$F$15</f>
        <v>229.73823838000001</v>
      </c>
      <c r="V198" s="36">
        <f>SUMIFS(СВЦЭМ!$E$39:$E$782,СВЦЭМ!$A$39:$A$782,$A198,СВЦЭМ!$B$39:$B$782,V$191)+'СЕТ СН'!$F$15</f>
        <v>229.72168361000001</v>
      </c>
      <c r="W198" s="36">
        <f>SUMIFS(СВЦЭМ!$E$39:$E$782,СВЦЭМ!$A$39:$A$782,$A198,СВЦЭМ!$B$39:$B$782,W$191)+'СЕТ СН'!$F$15</f>
        <v>231.51615373999999</v>
      </c>
      <c r="X198" s="36">
        <f>SUMIFS(СВЦЭМ!$E$39:$E$782,СВЦЭМ!$A$39:$A$782,$A198,СВЦЭМ!$B$39:$B$782,X$191)+'СЕТ СН'!$F$15</f>
        <v>235.46461217000001</v>
      </c>
      <c r="Y198" s="36">
        <f>SUMIFS(СВЦЭМ!$E$39:$E$782,СВЦЭМ!$A$39:$A$782,$A198,СВЦЭМ!$B$39:$B$782,Y$191)+'СЕТ СН'!$F$15</f>
        <v>235.19438033</v>
      </c>
    </row>
    <row r="199" spans="1:25" ht="15.75" x14ac:dyDescent="0.2">
      <c r="A199" s="35">
        <f t="shared" si="5"/>
        <v>44993</v>
      </c>
      <c r="B199" s="36">
        <f>SUMIFS(СВЦЭМ!$E$39:$E$782,СВЦЭМ!$A$39:$A$782,$A199,СВЦЭМ!$B$39:$B$782,B$191)+'СЕТ СН'!$F$15</f>
        <v>240.96664111999999</v>
      </c>
      <c r="C199" s="36">
        <f>SUMIFS(СВЦЭМ!$E$39:$E$782,СВЦЭМ!$A$39:$A$782,$A199,СВЦЭМ!$B$39:$B$782,C$191)+'СЕТ СН'!$F$15</f>
        <v>243.09174542</v>
      </c>
      <c r="D199" s="36">
        <f>SUMIFS(СВЦЭМ!$E$39:$E$782,СВЦЭМ!$A$39:$A$782,$A199,СВЦЭМ!$B$39:$B$782,D$191)+'СЕТ СН'!$F$15</f>
        <v>245.33661498000001</v>
      </c>
      <c r="E199" s="36">
        <f>SUMIFS(СВЦЭМ!$E$39:$E$782,СВЦЭМ!$A$39:$A$782,$A199,СВЦЭМ!$B$39:$B$782,E$191)+'СЕТ СН'!$F$15</f>
        <v>246.53728029999999</v>
      </c>
      <c r="F199" s="36">
        <f>SUMIFS(СВЦЭМ!$E$39:$E$782,СВЦЭМ!$A$39:$A$782,$A199,СВЦЭМ!$B$39:$B$782,F$191)+'СЕТ СН'!$F$15</f>
        <v>246.85106216</v>
      </c>
      <c r="G199" s="36">
        <f>SUMIFS(СВЦЭМ!$E$39:$E$782,СВЦЭМ!$A$39:$A$782,$A199,СВЦЭМ!$B$39:$B$782,G$191)+'СЕТ СН'!$F$15</f>
        <v>246.00855203</v>
      </c>
      <c r="H199" s="36">
        <f>SUMIFS(СВЦЭМ!$E$39:$E$782,СВЦЭМ!$A$39:$A$782,$A199,СВЦЭМ!$B$39:$B$782,H$191)+'СЕТ СН'!$F$15</f>
        <v>242.86850568</v>
      </c>
      <c r="I199" s="36">
        <f>SUMIFS(СВЦЭМ!$E$39:$E$782,СВЦЭМ!$A$39:$A$782,$A199,СВЦЭМ!$B$39:$B$782,I$191)+'СЕТ СН'!$F$15</f>
        <v>228.80321702000001</v>
      </c>
      <c r="J199" s="36">
        <f>SUMIFS(СВЦЭМ!$E$39:$E$782,СВЦЭМ!$A$39:$A$782,$A199,СВЦЭМ!$B$39:$B$782,J$191)+'СЕТ СН'!$F$15</f>
        <v>231.54513012000001</v>
      </c>
      <c r="K199" s="36">
        <f>SUMIFS(СВЦЭМ!$E$39:$E$782,СВЦЭМ!$A$39:$A$782,$A199,СВЦЭМ!$B$39:$B$782,K$191)+'СЕТ СН'!$F$15</f>
        <v>233.23955977</v>
      </c>
      <c r="L199" s="36">
        <f>SUMIFS(СВЦЭМ!$E$39:$E$782,СВЦЭМ!$A$39:$A$782,$A199,СВЦЭМ!$B$39:$B$782,L$191)+'СЕТ СН'!$F$15</f>
        <v>230.41538487</v>
      </c>
      <c r="M199" s="36">
        <f>SUMIFS(СВЦЭМ!$E$39:$E$782,СВЦЭМ!$A$39:$A$782,$A199,СВЦЭМ!$B$39:$B$782,M$191)+'СЕТ СН'!$F$15</f>
        <v>229.23056768000001</v>
      </c>
      <c r="N199" s="36">
        <f>SUMIFS(СВЦЭМ!$E$39:$E$782,СВЦЭМ!$A$39:$A$782,$A199,СВЦЭМ!$B$39:$B$782,N$191)+'СЕТ СН'!$F$15</f>
        <v>228.18478865</v>
      </c>
      <c r="O199" s="36">
        <f>SUMIFS(СВЦЭМ!$E$39:$E$782,СВЦЭМ!$A$39:$A$782,$A199,СВЦЭМ!$B$39:$B$782,O$191)+'СЕТ СН'!$F$15</f>
        <v>228.43155945999999</v>
      </c>
      <c r="P199" s="36">
        <f>SUMIFS(СВЦЭМ!$E$39:$E$782,СВЦЭМ!$A$39:$A$782,$A199,СВЦЭМ!$B$39:$B$782,P$191)+'СЕТ СН'!$F$15</f>
        <v>227.96080411</v>
      </c>
      <c r="Q199" s="36">
        <f>SUMIFS(СВЦЭМ!$E$39:$E$782,СВЦЭМ!$A$39:$A$782,$A199,СВЦЭМ!$B$39:$B$782,Q$191)+'СЕТ СН'!$F$15</f>
        <v>227.51311536</v>
      </c>
      <c r="R199" s="36">
        <f>SUMIFS(СВЦЭМ!$E$39:$E$782,СВЦЭМ!$A$39:$A$782,$A199,СВЦЭМ!$B$39:$B$782,R$191)+'СЕТ СН'!$F$15</f>
        <v>229.13225251</v>
      </c>
      <c r="S199" s="36">
        <f>SUMIFS(СВЦЭМ!$E$39:$E$782,СВЦЭМ!$A$39:$A$782,$A199,СВЦЭМ!$B$39:$B$782,S$191)+'СЕТ СН'!$F$15</f>
        <v>230.06352906000001</v>
      </c>
      <c r="T199" s="36">
        <f>SUMIFS(СВЦЭМ!$E$39:$E$782,СВЦЭМ!$A$39:$A$782,$A199,СВЦЭМ!$B$39:$B$782,T$191)+'СЕТ СН'!$F$15</f>
        <v>230.06277885</v>
      </c>
      <c r="U199" s="36">
        <f>SUMIFS(СВЦЭМ!$E$39:$E$782,СВЦЭМ!$A$39:$A$782,$A199,СВЦЭМ!$B$39:$B$782,U$191)+'СЕТ СН'!$F$15</f>
        <v>225.67903328</v>
      </c>
      <c r="V199" s="36">
        <f>SUMIFS(СВЦЭМ!$E$39:$E$782,СВЦЭМ!$A$39:$A$782,$A199,СВЦЭМ!$B$39:$B$782,V$191)+'СЕТ СН'!$F$15</f>
        <v>224.38361374999999</v>
      </c>
      <c r="W199" s="36">
        <f>SUMIFS(СВЦЭМ!$E$39:$E$782,СВЦЭМ!$A$39:$A$782,$A199,СВЦЭМ!$B$39:$B$782,W$191)+'СЕТ СН'!$F$15</f>
        <v>226.04680640999999</v>
      </c>
      <c r="X199" s="36">
        <f>SUMIFS(СВЦЭМ!$E$39:$E$782,СВЦЭМ!$A$39:$A$782,$A199,СВЦЭМ!$B$39:$B$782,X$191)+'СЕТ СН'!$F$15</f>
        <v>231.70556973000001</v>
      </c>
      <c r="Y199" s="36">
        <f>SUMIFS(СВЦЭМ!$E$39:$E$782,СВЦЭМ!$A$39:$A$782,$A199,СВЦЭМ!$B$39:$B$782,Y$191)+'СЕТ СН'!$F$15</f>
        <v>236.64849143000001</v>
      </c>
    </row>
    <row r="200" spans="1:25" ht="15.75" x14ac:dyDescent="0.2">
      <c r="A200" s="35">
        <f t="shared" si="5"/>
        <v>44994</v>
      </c>
      <c r="B200" s="36">
        <f>SUMIFS(СВЦЭМ!$E$39:$E$782,СВЦЭМ!$A$39:$A$782,$A200,СВЦЭМ!$B$39:$B$782,B$191)+'СЕТ СН'!$F$15</f>
        <v>240.76240243999999</v>
      </c>
      <c r="C200" s="36">
        <f>SUMIFS(СВЦЭМ!$E$39:$E$782,СВЦЭМ!$A$39:$A$782,$A200,СВЦЭМ!$B$39:$B$782,C$191)+'СЕТ СН'!$F$15</f>
        <v>246.66206883000001</v>
      </c>
      <c r="D200" s="36">
        <f>SUMIFS(СВЦЭМ!$E$39:$E$782,СВЦЭМ!$A$39:$A$782,$A200,СВЦЭМ!$B$39:$B$782,D$191)+'СЕТ СН'!$F$15</f>
        <v>249.15328043</v>
      </c>
      <c r="E200" s="36">
        <f>SUMIFS(СВЦЭМ!$E$39:$E$782,СВЦЭМ!$A$39:$A$782,$A200,СВЦЭМ!$B$39:$B$782,E$191)+'СЕТ СН'!$F$15</f>
        <v>250.76886081000001</v>
      </c>
      <c r="F200" s="36">
        <f>SUMIFS(СВЦЭМ!$E$39:$E$782,СВЦЭМ!$A$39:$A$782,$A200,СВЦЭМ!$B$39:$B$782,F$191)+'СЕТ СН'!$F$15</f>
        <v>250.66380150000001</v>
      </c>
      <c r="G200" s="36">
        <f>SUMIFS(СВЦЭМ!$E$39:$E$782,СВЦЭМ!$A$39:$A$782,$A200,СВЦЭМ!$B$39:$B$782,G$191)+'СЕТ СН'!$F$15</f>
        <v>246.96194835</v>
      </c>
      <c r="H200" s="36">
        <f>SUMIFS(СВЦЭМ!$E$39:$E$782,СВЦЭМ!$A$39:$A$782,$A200,СВЦЭМ!$B$39:$B$782,H$191)+'СЕТ СН'!$F$15</f>
        <v>241.01403142999999</v>
      </c>
      <c r="I200" s="36">
        <f>SUMIFS(СВЦЭМ!$E$39:$E$782,СВЦЭМ!$A$39:$A$782,$A200,СВЦЭМ!$B$39:$B$782,I$191)+'СЕТ СН'!$F$15</f>
        <v>234.26939709000001</v>
      </c>
      <c r="J200" s="36">
        <f>SUMIFS(СВЦЭМ!$E$39:$E$782,СВЦЭМ!$A$39:$A$782,$A200,СВЦЭМ!$B$39:$B$782,J$191)+'СЕТ СН'!$F$15</f>
        <v>231.85596659000001</v>
      </c>
      <c r="K200" s="36">
        <f>SUMIFS(СВЦЭМ!$E$39:$E$782,СВЦЭМ!$A$39:$A$782,$A200,СВЦЭМ!$B$39:$B$782,K$191)+'СЕТ СН'!$F$15</f>
        <v>229.39421206</v>
      </c>
      <c r="L200" s="36">
        <f>SUMIFS(СВЦЭМ!$E$39:$E$782,СВЦЭМ!$A$39:$A$782,$A200,СВЦЭМ!$B$39:$B$782,L$191)+'СЕТ СН'!$F$15</f>
        <v>228.57719220999999</v>
      </c>
      <c r="M200" s="36">
        <f>SUMIFS(СВЦЭМ!$E$39:$E$782,СВЦЭМ!$A$39:$A$782,$A200,СВЦЭМ!$B$39:$B$782,M$191)+'СЕТ СН'!$F$15</f>
        <v>231.74371857</v>
      </c>
      <c r="N200" s="36">
        <f>SUMIFS(СВЦЭМ!$E$39:$E$782,СВЦЭМ!$A$39:$A$782,$A200,СВЦЭМ!$B$39:$B$782,N$191)+'СЕТ СН'!$F$15</f>
        <v>234.25250270999999</v>
      </c>
      <c r="O200" s="36">
        <f>SUMIFS(СВЦЭМ!$E$39:$E$782,СВЦЭМ!$A$39:$A$782,$A200,СВЦЭМ!$B$39:$B$782,O$191)+'СЕТ СН'!$F$15</f>
        <v>239.20102732999999</v>
      </c>
      <c r="P200" s="36">
        <f>SUMIFS(СВЦЭМ!$E$39:$E$782,СВЦЭМ!$A$39:$A$782,$A200,СВЦЭМ!$B$39:$B$782,P$191)+'СЕТ СН'!$F$15</f>
        <v>240.75408751000001</v>
      </c>
      <c r="Q200" s="36">
        <f>SUMIFS(СВЦЭМ!$E$39:$E$782,СВЦЭМ!$A$39:$A$782,$A200,СВЦЭМ!$B$39:$B$782,Q$191)+'СЕТ СН'!$F$15</f>
        <v>242.31448467000001</v>
      </c>
      <c r="R200" s="36">
        <f>SUMIFS(СВЦЭМ!$E$39:$E$782,СВЦЭМ!$A$39:$A$782,$A200,СВЦЭМ!$B$39:$B$782,R$191)+'СЕТ СН'!$F$15</f>
        <v>243.21741718999999</v>
      </c>
      <c r="S200" s="36">
        <f>SUMIFS(СВЦЭМ!$E$39:$E$782,СВЦЭМ!$A$39:$A$782,$A200,СВЦЭМ!$B$39:$B$782,S$191)+'СЕТ СН'!$F$15</f>
        <v>238.94102104999999</v>
      </c>
      <c r="T200" s="36">
        <f>SUMIFS(СВЦЭМ!$E$39:$E$782,СВЦЭМ!$A$39:$A$782,$A200,СВЦЭМ!$B$39:$B$782,T$191)+'СЕТ СН'!$F$15</f>
        <v>233.83076095999999</v>
      </c>
      <c r="U200" s="36">
        <f>SUMIFS(СВЦЭМ!$E$39:$E$782,СВЦЭМ!$A$39:$A$782,$A200,СВЦЭМ!$B$39:$B$782,U$191)+'СЕТ СН'!$F$15</f>
        <v>228.78908523999999</v>
      </c>
      <c r="V200" s="36">
        <f>SUMIFS(СВЦЭМ!$E$39:$E$782,СВЦЭМ!$A$39:$A$782,$A200,СВЦЭМ!$B$39:$B$782,V$191)+'СЕТ СН'!$F$15</f>
        <v>227.19357585</v>
      </c>
      <c r="W200" s="36">
        <f>SUMIFS(СВЦЭМ!$E$39:$E$782,СВЦЭМ!$A$39:$A$782,$A200,СВЦЭМ!$B$39:$B$782,W$191)+'СЕТ СН'!$F$15</f>
        <v>228.15820499</v>
      </c>
      <c r="X200" s="36">
        <f>SUMIFS(СВЦЭМ!$E$39:$E$782,СВЦЭМ!$A$39:$A$782,$A200,СВЦЭМ!$B$39:$B$782,X$191)+'СЕТ СН'!$F$15</f>
        <v>232.20017059</v>
      </c>
      <c r="Y200" s="36">
        <f>SUMIFS(СВЦЭМ!$E$39:$E$782,СВЦЭМ!$A$39:$A$782,$A200,СВЦЭМ!$B$39:$B$782,Y$191)+'СЕТ СН'!$F$15</f>
        <v>235.20100790000001</v>
      </c>
    </row>
    <row r="201" spans="1:25" ht="15.75" x14ac:dyDescent="0.2">
      <c r="A201" s="35">
        <f t="shared" si="5"/>
        <v>44995</v>
      </c>
      <c r="B201" s="36">
        <f>SUMIFS(СВЦЭМ!$E$39:$E$782,СВЦЭМ!$A$39:$A$782,$A201,СВЦЭМ!$B$39:$B$782,B$191)+'СЕТ СН'!$F$15</f>
        <v>242.79581173</v>
      </c>
      <c r="C201" s="36">
        <f>SUMIFS(СВЦЭМ!$E$39:$E$782,СВЦЭМ!$A$39:$A$782,$A201,СВЦЭМ!$B$39:$B$782,C$191)+'СЕТ СН'!$F$15</f>
        <v>243.32819896999999</v>
      </c>
      <c r="D201" s="36">
        <f>SUMIFS(СВЦЭМ!$E$39:$E$782,СВЦЭМ!$A$39:$A$782,$A201,СВЦЭМ!$B$39:$B$782,D$191)+'СЕТ СН'!$F$15</f>
        <v>243.3938757</v>
      </c>
      <c r="E201" s="36">
        <f>SUMIFS(СВЦЭМ!$E$39:$E$782,СВЦЭМ!$A$39:$A$782,$A201,СВЦЭМ!$B$39:$B$782,E$191)+'СЕТ СН'!$F$15</f>
        <v>245.55532436999999</v>
      </c>
      <c r="F201" s="36">
        <f>SUMIFS(СВЦЭМ!$E$39:$E$782,СВЦЭМ!$A$39:$A$782,$A201,СВЦЭМ!$B$39:$B$782,F$191)+'СЕТ СН'!$F$15</f>
        <v>246.32139685000001</v>
      </c>
      <c r="G201" s="36">
        <f>SUMIFS(СВЦЭМ!$E$39:$E$782,СВЦЭМ!$A$39:$A$782,$A201,СВЦЭМ!$B$39:$B$782,G$191)+'СЕТ СН'!$F$15</f>
        <v>246.06187276</v>
      </c>
      <c r="H201" s="36">
        <f>SUMIFS(СВЦЭМ!$E$39:$E$782,СВЦЭМ!$A$39:$A$782,$A201,СВЦЭМ!$B$39:$B$782,H$191)+'СЕТ СН'!$F$15</f>
        <v>241.44373591999999</v>
      </c>
      <c r="I201" s="36">
        <f>SUMIFS(СВЦЭМ!$E$39:$E$782,СВЦЭМ!$A$39:$A$782,$A201,СВЦЭМ!$B$39:$B$782,I$191)+'СЕТ СН'!$F$15</f>
        <v>233.86899998000001</v>
      </c>
      <c r="J201" s="36">
        <f>SUMIFS(СВЦЭМ!$E$39:$E$782,СВЦЭМ!$A$39:$A$782,$A201,СВЦЭМ!$B$39:$B$782,J$191)+'СЕТ СН'!$F$15</f>
        <v>231.32170785</v>
      </c>
      <c r="K201" s="36">
        <f>SUMIFS(СВЦЭМ!$E$39:$E$782,СВЦЭМ!$A$39:$A$782,$A201,СВЦЭМ!$B$39:$B$782,K$191)+'СЕТ СН'!$F$15</f>
        <v>228.93739572999999</v>
      </c>
      <c r="L201" s="36">
        <f>SUMIFS(СВЦЭМ!$E$39:$E$782,СВЦЭМ!$A$39:$A$782,$A201,СВЦЭМ!$B$39:$B$782,L$191)+'СЕТ СН'!$F$15</f>
        <v>229.03598509</v>
      </c>
      <c r="M201" s="36">
        <f>SUMIFS(СВЦЭМ!$E$39:$E$782,СВЦЭМ!$A$39:$A$782,$A201,СВЦЭМ!$B$39:$B$782,M$191)+'СЕТ СН'!$F$15</f>
        <v>232.98847043999999</v>
      </c>
      <c r="N201" s="36">
        <f>SUMIFS(СВЦЭМ!$E$39:$E$782,СВЦЭМ!$A$39:$A$782,$A201,СВЦЭМ!$B$39:$B$782,N$191)+'СЕТ СН'!$F$15</f>
        <v>238.50687773999999</v>
      </c>
      <c r="O201" s="36">
        <f>SUMIFS(СВЦЭМ!$E$39:$E$782,СВЦЭМ!$A$39:$A$782,$A201,СВЦЭМ!$B$39:$B$782,O$191)+'СЕТ СН'!$F$15</f>
        <v>243.19661597999999</v>
      </c>
      <c r="P201" s="36">
        <f>SUMIFS(СВЦЭМ!$E$39:$E$782,СВЦЭМ!$A$39:$A$782,$A201,СВЦЭМ!$B$39:$B$782,P$191)+'СЕТ СН'!$F$15</f>
        <v>244.62424480000001</v>
      </c>
      <c r="Q201" s="36">
        <f>SUMIFS(СВЦЭМ!$E$39:$E$782,СВЦЭМ!$A$39:$A$782,$A201,СВЦЭМ!$B$39:$B$782,Q$191)+'СЕТ СН'!$F$15</f>
        <v>243.95179259</v>
      </c>
      <c r="R201" s="36">
        <f>SUMIFS(СВЦЭМ!$E$39:$E$782,СВЦЭМ!$A$39:$A$782,$A201,СВЦЭМ!$B$39:$B$782,R$191)+'СЕТ СН'!$F$15</f>
        <v>244.56257557999999</v>
      </c>
      <c r="S201" s="36">
        <f>SUMIFS(СВЦЭМ!$E$39:$E$782,СВЦЭМ!$A$39:$A$782,$A201,СВЦЭМ!$B$39:$B$782,S$191)+'СЕТ СН'!$F$15</f>
        <v>243.50145859</v>
      </c>
      <c r="T201" s="36">
        <f>SUMIFS(СВЦЭМ!$E$39:$E$782,СВЦЭМ!$A$39:$A$782,$A201,СВЦЭМ!$B$39:$B$782,T$191)+'СЕТ СН'!$F$15</f>
        <v>238.94183118999999</v>
      </c>
      <c r="U201" s="36">
        <f>SUMIFS(СВЦЭМ!$E$39:$E$782,СВЦЭМ!$A$39:$A$782,$A201,СВЦЭМ!$B$39:$B$782,U$191)+'СЕТ СН'!$F$15</f>
        <v>236.67532016000001</v>
      </c>
      <c r="V201" s="36">
        <f>SUMIFS(СВЦЭМ!$E$39:$E$782,СВЦЭМ!$A$39:$A$782,$A201,СВЦЭМ!$B$39:$B$782,V$191)+'СЕТ СН'!$F$15</f>
        <v>236.94633192000001</v>
      </c>
      <c r="W201" s="36">
        <f>SUMIFS(СВЦЭМ!$E$39:$E$782,СВЦЭМ!$A$39:$A$782,$A201,СВЦЭМ!$B$39:$B$782,W$191)+'СЕТ СН'!$F$15</f>
        <v>236.65509281999999</v>
      </c>
      <c r="X201" s="36">
        <f>SUMIFS(СВЦЭМ!$E$39:$E$782,СВЦЭМ!$A$39:$A$782,$A201,СВЦЭМ!$B$39:$B$782,X$191)+'СЕТ СН'!$F$15</f>
        <v>240.84648967000001</v>
      </c>
      <c r="Y201" s="36">
        <f>SUMIFS(СВЦЭМ!$E$39:$E$782,СВЦЭМ!$A$39:$A$782,$A201,СВЦЭМ!$B$39:$B$782,Y$191)+'СЕТ СН'!$F$15</f>
        <v>241.52599556000001</v>
      </c>
    </row>
    <row r="202" spans="1:25" ht="15.75" x14ac:dyDescent="0.2">
      <c r="A202" s="35">
        <f t="shared" si="5"/>
        <v>44996</v>
      </c>
      <c r="B202" s="36">
        <f>SUMIFS(СВЦЭМ!$E$39:$E$782,СВЦЭМ!$A$39:$A$782,$A202,СВЦЭМ!$B$39:$B$782,B$191)+'СЕТ СН'!$F$15</f>
        <v>236.59764430000001</v>
      </c>
      <c r="C202" s="36">
        <f>SUMIFS(СВЦЭМ!$E$39:$E$782,СВЦЭМ!$A$39:$A$782,$A202,СВЦЭМ!$B$39:$B$782,C$191)+'СЕТ СН'!$F$15</f>
        <v>243.7674275</v>
      </c>
      <c r="D202" s="36">
        <f>SUMIFS(СВЦЭМ!$E$39:$E$782,СВЦЭМ!$A$39:$A$782,$A202,СВЦЭМ!$B$39:$B$782,D$191)+'СЕТ СН'!$F$15</f>
        <v>247.35151730000001</v>
      </c>
      <c r="E202" s="36">
        <f>SUMIFS(СВЦЭМ!$E$39:$E$782,СВЦЭМ!$A$39:$A$782,$A202,СВЦЭМ!$B$39:$B$782,E$191)+'СЕТ СН'!$F$15</f>
        <v>246.24478945000001</v>
      </c>
      <c r="F202" s="36">
        <f>SUMIFS(СВЦЭМ!$E$39:$E$782,СВЦЭМ!$A$39:$A$782,$A202,СВЦЭМ!$B$39:$B$782,F$191)+'СЕТ СН'!$F$15</f>
        <v>245.64501207999999</v>
      </c>
      <c r="G202" s="36">
        <f>SUMIFS(СВЦЭМ!$E$39:$E$782,СВЦЭМ!$A$39:$A$782,$A202,СВЦЭМ!$B$39:$B$782,G$191)+'СЕТ СН'!$F$15</f>
        <v>244.03653471999999</v>
      </c>
      <c r="H202" s="36">
        <f>SUMIFS(СВЦЭМ!$E$39:$E$782,СВЦЭМ!$A$39:$A$782,$A202,СВЦЭМ!$B$39:$B$782,H$191)+'СЕТ СН'!$F$15</f>
        <v>243.62777917</v>
      </c>
      <c r="I202" s="36">
        <f>SUMIFS(СВЦЭМ!$E$39:$E$782,СВЦЭМ!$A$39:$A$782,$A202,СВЦЭМ!$B$39:$B$782,I$191)+'СЕТ СН'!$F$15</f>
        <v>241.07834567</v>
      </c>
      <c r="J202" s="36">
        <f>SUMIFS(СВЦЭМ!$E$39:$E$782,СВЦЭМ!$A$39:$A$782,$A202,СВЦЭМ!$B$39:$B$782,J$191)+'СЕТ СН'!$F$15</f>
        <v>231.69773090000001</v>
      </c>
      <c r="K202" s="36">
        <f>SUMIFS(СВЦЭМ!$E$39:$E$782,СВЦЭМ!$A$39:$A$782,$A202,СВЦЭМ!$B$39:$B$782,K$191)+'СЕТ СН'!$F$15</f>
        <v>218.01204179999999</v>
      </c>
      <c r="L202" s="36">
        <f>SUMIFS(СВЦЭМ!$E$39:$E$782,СВЦЭМ!$A$39:$A$782,$A202,СВЦЭМ!$B$39:$B$782,L$191)+'СЕТ СН'!$F$15</f>
        <v>216.41504419</v>
      </c>
      <c r="M202" s="36">
        <f>SUMIFS(СВЦЭМ!$E$39:$E$782,СВЦЭМ!$A$39:$A$782,$A202,СВЦЭМ!$B$39:$B$782,M$191)+'СЕТ СН'!$F$15</f>
        <v>210.25668307000001</v>
      </c>
      <c r="N202" s="36">
        <f>SUMIFS(СВЦЭМ!$E$39:$E$782,СВЦЭМ!$A$39:$A$782,$A202,СВЦЭМ!$B$39:$B$782,N$191)+'СЕТ СН'!$F$15</f>
        <v>217.15201361000001</v>
      </c>
      <c r="O202" s="36">
        <f>SUMIFS(СВЦЭМ!$E$39:$E$782,СВЦЭМ!$A$39:$A$782,$A202,СВЦЭМ!$B$39:$B$782,O$191)+'СЕТ СН'!$F$15</f>
        <v>222.98673307999999</v>
      </c>
      <c r="P202" s="36">
        <f>SUMIFS(СВЦЭМ!$E$39:$E$782,СВЦЭМ!$A$39:$A$782,$A202,СВЦЭМ!$B$39:$B$782,P$191)+'СЕТ СН'!$F$15</f>
        <v>226.02612518999999</v>
      </c>
      <c r="Q202" s="36">
        <f>SUMIFS(СВЦЭМ!$E$39:$E$782,СВЦЭМ!$A$39:$A$782,$A202,СВЦЭМ!$B$39:$B$782,Q$191)+'СЕТ СН'!$F$15</f>
        <v>227.27636235</v>
      </c>
      <c r="R202" s="36">
        <f>SUMIFS(СВЦЭМ!$E$39:$E$782,СВЦЭМ!$A$39:$A$782,$A202,СВЦЭМ!$B$39:$B$782,R$191)+'СЕТ СН'!$F$15</f>
        <v>228.52740985</v>
      </c>
      <c r="S202" s="36">
        <f>SUMIFS(СВЦЭМ!$E$39:$E$782,СВЦЭМ!$A$39:$A$782,$A202,СВЦЭМ!$B$39:$B$782,S$191)+'СЕТ СН'!$F$15</f>
        <v>227.85380393</v>
      </c>
      <c r="T202" s="36">
        <f>SUMIFS(СВЦЭМ!$E$39:$E$782,СВЦЭМ!$A$39:$A$782,$A202,СВЦЭМ!$B$39:$B$782,T$191)+'СЕТ СН'!$F$15</f>
        <v>224.49678711999999</v>
      </c>
      <c r="U202" s="36">
        <f>SUMIFS(СВЦЭМ!$E$39:$E$782,СВЦЭМ!$A$39:$A$782,$A202,СВЦЭМ!$B$39:$B$782,U$191)+'СЕТ СН'!$F$15</f>
        <v>221.27032287</v>
      </c>
      <c r="V202" s="36">
        <f>SUMIFS(СВЦЭМ!$E$39:$E$782,СВЦЭМ!$A$39:$A$782,$A202,СВЦЭМ!$B$39:$B$782,V$191)+'СЕТ СН'!$F$15</f>
        <v>219.39837394</v>
      </c>
      <c r="W202" s="36">
        <f>SUMIFS(СВЦЭМ!$E$39:$E$782,СВЦЭМ!$A$39:$A$782,$A202,СВЦЭМ!$B$39:$B$782,W$191)+'СЕТ СН'!$F$15</f>
        <v>220.75922976999999</v>
      </c>
      <c r="X202" s="36">
        <f>SUMIFS(СВЦЭМ!$E$39:$E$782,СВЦЭМ!$A$39:$A$782,$A202,СВЦЭМ!$B$39:$B$782,X$191)+'СЕТ СН'!$F$15</f>
        <v>226.00200387000001</v>
      </c>
      <c r="Y202" s="36">
        <f>SUMIFS(СВЦЭМ!$E$39:$E$782,СВЦЭМ!$A$39:$A$782,$A202,СВЦЭМ!$B$39:$B$782,Y$191)+'СЕТ СН'!$F$15</f>
        <v>231.90080904999999</v>
      </c>
    </row>
    <row r="203" spans="1:25" ht="15.75" x14ac:dyDescent="0.2">
      <c r="A203" s="35">
        <f t="shared" si="5"/>
        <v>44997</v>
      </c>
      <c r="B203" s="36">
        <f>SUMIFS(СВЦЭМ!$E$39:$E$782,СВЦЭМ!$A$39:$A$782,$A203,СВЦЭМ!$B$39:$B$782,B$191)+'СЕТ СН'!$F$15</f>
        <v>238.16361875000001</v>
      </c>
      <c r="C203" s="36">
        <f>SUMIFS(СВЦЭМ!$E$39:$E$782,СВЦЭМ!$A$39:$A$782,$A203,СВЦЭМ!$B$39:$B$782,C$191)+'СЕТ СН'!$F$15</f>
        <v>245.88279356999999</v>
      </c>
      <c r="D203" s="36">
        <f>SUMIFS(СВЦЭМ!$E$39:$E$782,СВЦЭМ!$A$39:$A$782,$A203,СВЦЭМ!$B$39:$B$782,D$191)+'СЕТ СН'!$F$15</f>
        <v>249.75344580000001</v>
      </c>
      <c r="E203" s="36">
        <f>SUMIFS(СВЦЭМ!$E$39:$E$782,СВЦЭМ!$A$39:$A$782,$A203,СВЦЭМ!$B$39:$B$782,E$191)+'СЕТ СН'!$F$15</f>
        <v>248.43146067000001</v>
      </c>
      <c r="F203" s="36">
        <f>SUMIFS(СВЦЭМ!$E$39:$E$782,СВЦЭМ!$A$39:$A$782,$A203,СВЦЭМ!$B$39:$B$782,F$191)+'СЕТ СН'!$F$15</f>
        <v>248.82994815999999</v>
      </c>
      <c r="G203" s="36">
        <f>SUMIFS(СВЦЭМ!$E$39:$E$782,СВЦЭМ!$A$39:$A$782,$A203,СВЦЭМ!$B$39:$B$782,G$191)+'СЕТ СН'!$F$15</f>
        <v>248.09654062000001</v>
      </c>
      <c r="H203" s="36">
        <f>SUMIFS(СВЦЭМ!$E$39:$E$782,СВЦЭМ!$A$39:$A$782,$A203,СВЦЭМ!$B$39:$B$782,H$191)+'СЕТ СН'!$F$15</f>
        <v>246.39816544000001</v>
      </c>
      <c r="I203" s="36">
        <f>SUMIFS(СВЦЭМ!$E$39:$E$782,СВЦЭМ!$A$39:$A$782,$A203,СВЦЭМ!$B$39:$B$782,I$191)+'СЕТ СН'!$F$15</f>
        <v>241.86191550999999</v>
      </c>
      <c r="J203" s="36">
        <f>SUMIFS(СВЦЭМ!$E$39:$E$782,СВЦЭМ!$A$39:$A$782,$A203,СВЦЭМ!$B$39:$B$782,J$191)+'СЕТ СН'!$F$15</f>
        <v>238.44154752</v>
      </c>
      <c r="K203" s="36">
        <f>SUMIFS(СВЦЭМ!$E$39:$E$782,СВЦЭМ!$A$39:$A$782,$A203,СВЦЭМ!$B$39:$B$782,K$191)+'СЕТ СН'!$F$15</f>
        <v>228.76642931999999</v>
      </c>
      <c r="L203" s="36">
        <f>SUMIFS(СВЦЭМ!$E$39:$E$782,СВЦЭМ!$A$39:$A$782,$A203,СВЦЭМ!$B$39:$B$782,L$191)+'СЕТ СН'!$F$15</f>
        <v>225.22684516999999</v>
      </c>
      <c r="M203" s="36">
        <f>SUMIFS(СВЦЭМ!$E$39:$E$782,СВЦЭМ!$A$39:$A$782,$A203,СВЦЭМ!$B$39:$B$782,M$191)+'СЕТ СН'!$F$15</f>
        <v>225.41882993999999</v>
      </c>
      <c r="N203" s="36">
        <f>SUMIFS(СВЦЭМ!$E$39:$E$782,СВЦЭМ!$A$39:$A$782,$A203,СВЦЭМ!$B$39:$B$782,N$191)+'СЕТ СН'!$F$15</f>
        <v>228.94251700999999</v>
      </c>
      <c r="O203" s="36">
        <f>SUMIFS(СВЦЭМ!$E$39:$E$782,СВЦЭМ!$A$39:$A$782,$A203,СВЦЭМ!$B$39:$B$782,O$191)+'СЕТ СН'!$F$15</f>
        <v>232.23693653999999</v>
      </c>
      <c r="P203" s="36">
        <f>SUMIFS(СВЦЭМ!$E$39:$E$782,СВЦЭМ!$A$39:$A$782,$A203,СВЦЭМ!$B$39:$B$782,P$191)+'СЕТ СН'!$F$15</f>
        <v>234.44847378</v>
      </c>
      <c r="Q203" s="36">
        <f>SUMIFS(СВЦЭМ!$E$39:$E$782,СВЦЭМ!$A$39:$A$782,$A203,СВЦЭМ!$B$39:$B$782,Q$191)+'СЕТ СН'!$F$15</f>
        <v>235.91077816999999</v>
      </c>
      <c r="R203" s="36">
        <f>SUMIFS(СВЦЭМ!$E$39:$E$782,СВЦЭМ!$A$39:$A$782,$A203,СВЦЭМ!$B$39:$B$782,R$191)+'СЕТ СН'!$F$15</f>
        <v>235.40394142</v>
      </c>
      <c r="S203" s="36">
        <f>SUMIFS(СВЦЭМ!$E$39:$E$782,СВЦЭМ!$A$39:$A$782,$A203,СВЦЭМ!$B$39:$B$782,S$191)+'СЕТ СН'!$F$15</f>
        <v>232.91969248999999</v>
      </c>
      <c r="T203" s="36">
        <f>SUMIFS(СВЦЭМ!$E$39:$E$782,СВЦЭМ!$A$39:$A$782,$A203,СВЦЭМ!$B$39:$B$782,T$191)+'СЕТ СН'!$F$15</f>
        <v>229.58793789999999</v>
      </c>
      <c r="U203" s="36">
        <f>SUMIFS(СВЦЭМ!$E$39:$E$782,СВЦЭМ!$A$39:$A$782,$A203,СВЦЭМ!$B$39:$B$782,U$191)+'СЕТ СН'!$F$15</f>
        <v>226.65576203000001</v>
      </c>
      <c r="V203" s="36">
        <f>SUMIFS(СВЦЭМ!$E$39:$E$782,СВЦЭМ!$A$39:$A$782,$A203,СВЦЭМ!$B$39:$B$782,V$191)+'СЕТ СН'!$F$15</f>
        <v>230.67780925</v>
      </c>
      <c r="W203" s="36">
        <f>SUMIFS(СВЦЭМ!$E$39:$E$782,СВЦЭМ!$A$39:$A$782,$A203,СВЦЭМ!$B$39:$B$782,W$191)+'СЕТ СН'!$F$15</f>
        <v>231.41116529999999</v>
      </c>
      <c r="X203" s="36">
        <f>SUMIFS(СВЦЭМ!$E$39:$E$782,СВЦЭМ!$A$39:$A$782,$A203,СВЦЭМ!$B$39:$B$782,X$191)+'СЕТ СН'!$F$15</f>
        <v>236.73087498000001</v>
      </c>
      <c r="Y203" s="36">
        <f>SUMIFS(СВЦЭМ!$E$39:$E$782,СВЦЭМ!$A$39:$A$782,$A203,СВЦЭМ!$B$39:$B$782,Y$191)+'СЕТ СН'!$F$15</f>
        <v>240.61070943000001</v>
      </c>
    </row>
    <row r="204" spans="1:25" ht="15.75" x14ac:dyDescent="0.2">
      <c r="A204" s="35">
        <f t="shared" si="5"/>
        <v>44998</v>
      </c>
      <c r="B204" s="36">
        <f>SUMIFS(СВЦЭМ!$E$39:$E$782,СВЦЭМ!$A$39:$A$782,$A204,СВЦЭМ!$B$39:$B$782,B$191)+'СЕТ СН'!$F$15</f>
        <v>240.17841467</v>
      </c>
      <c r="C204" s="36">
        <f>SUMIFS(СВЦЭМ!$E$39:$E$782,СВЦЭМ!$A$39:$A$782,$A204,СВЦЭМ!$B$39:$B$782,C$191)+'СЕТ СН'!$F$15</f>
        <v>244.86929688000001</v>
      </c>
      <c r="D204" s="36">
        <f>SUMIFS(СВЦЭМ!$E$39:$E$782,СВЦЭМ!$A$39:$A$782,$A204,СВЦЭМ!$B$39:$B$782,D$191)+'СЕТ СН'!$F$15</f>
        <v>249.34559342</v>
      </c>
      <c r="E204" s="36">
        <f>SUMIFS(СВЦЭМ!$E$39:$E$782,СВЦЭМ!$A$39:$A$782,$A204,СВЦЭМ!$B$39:$B$782,E$191)+'СЕТ СН'!$F$15</f>
        <v>249.5552098</v>
      </c>
      <c r="F204" s="36">
        <f>SUMIFS(СВЦЭМ!$E$39:$E$782,СВЦЭМ!$A$39:$A$782,$A204,СВЦЭМ!$B$39:$B$782,F$191)+'СЕТ СН'!$F$15</f>
        <v>251.27198779</v>
      </c>
      <c r="G204" s="36">
        <f>SUMIFS(СВЦЭМ!$E$39:$E$782,СВЦЭМ!$A$39:$A$782,$A204,СВЦЭМ!$B$39:$B$782,G$191)+'СЕТ СН'!$F$15</f>
        <v>248.14168021</v>
      </c>
      <c r="H204" s="36">
        <f>SUMIFS(СВЦЭМ!$E$39:$E$782,СВЦЭМ!$A$39:$A$782,$A204,СВЦЭМ!$B$39:$B$782,H$191)+'СЕТ СН'!$F$15</f>
        <v>242.62171837</v>
      </c>
      <c r="I204" s="36">
        <f>SUMIFS(СВЦЭМ!$E$39:$E$782,СВЦЭМ!$A$39:$A$782,$A204,СВЦЭМ!$B$39:$B$782,I$191)+'СЕТ СН'!$F$15</f>
        <v>237.93533074000001</v>
      </c>
      <c r="J204" s="36">
        <f>SUMIFS(СВЦЭМ!$E$39:$E$782,СВЦЭМ!$A$39:$A$782,$A204,СВЦЭМ!$B$39:$B$782,J$191)+'СЕТ СН'!$F$15</f>
        <v>237.90225106</v>
      </c>
      <c r="K204" s="36">
        <f>SUMIFS(СВЦЭМ!$E$39:$E$782,СВЦЭМ!$A$39:$A$782,$A204,СВЦЭМ!$B$39:$B$782,K$191)+'СЕТ СН'!$F$15</f>
        <v>232.50778907</v>
      </c>
      <c r="L204" s="36">
        <f>SUMIFS(СВЦЭМ!$E$39:$E$782,СВЦЭМ!$A$39:$A$782,$A204,СВЦЭМ!$B$39:$B$782,L$191)+'СЕТ СН'!$F$15</f>
        <v>233.27344839</v>
      </c>
      <c r="M204" s="36">
        <f>SUMIFS(СВЦЭМ!$E$39:$E$782,СВЦЭМ!$A$39:$A$782,$A204,СВЦЭМ!$B$39:$B$782,M$191)+'СЕТ СН'!$F$15</f>
        <v>233.63860184000001</v>
      </c>
      <c r="N204" s="36">
        <f>SUMIFS(СВЦЭМ!$E$39:$E$782,СВЦЭМ!$A$39:$A$782,$A204,СВЦЭМ!$B$39:$B$782,N$191)+'СЕТ СН'!$F$15</f>
        <v>236.53965528000001</v>
      </c>
      <c r="O204" s="36">
        <f>SUMIFS(СВЦЭМ!$E$39:$E$782,СВЦЭМ!$A$39:$A$782,$A204,СВЦЭМ!$B$39:$B$782,O$191)+'СЕТ СН'!$F$15</f>
        <v>239.50133693999999</v>
      </c>
      <c r="P204" s="36">
        <f>SUMIFS(СВЦЭМ!$E$39:$E$782,СВЦЭМ!$A$39:$A$782,$A204,СВЦЭМ!$B$39:$B$782,P$191)+'СЕТ СН'!$F$15</f>
        <v>240.00095654</v>
      </c>
      <c r="Q204" s="36">
        <f>SUMIFS(СВЦЭМ!$E$39:$E$782,СВЦЭМ!$A$39:$A$782,$A204,СВЦЭМ!$B$39:$B$782,Q$191)+'СЕТ СН'!$F$15</f>
        <v>239.53715842</v>
      </c>
      <c r="R204" s="36">
        <f>SUMIFS(СВЦЭМ!$E$39:$E$782,СВЦЭМ!$A$39:$A$782,$A204,СВЦЭМ!$B$39:$B$782,R$191)+'СЕТ СН'!$F$15</f>
        <v>239.89982130999999</v>
      </c>
      <c r="S204" s="36">
        <f>SUMIFS(СВЦЭМ!$E$39:$E$782,СВЦЭМ!$A$39:$A$782,$A204,СВЦЭМ!$B$39:$B$782,S$191)+'СЕТ СН'!$F$15</f>
        <v>239.13121988</v>
      </c>
      <c r="T204" s="36">
        <f>SUMIFS(СВЦЭМ!$E$39:$E$782,СВЦЭМ!$A$39:$A$782,$A204,СВЦЭМ!$B$39:$B$782,T$191)+'СЕТ СН'!$F$15</f>
        <v>236.35389397</v>
      </c>
      <c r="U204" s="36">
        <f>SUMIFS(СВЦЭМ!$E$39:$E$782,СВЦЭМ!$A$39:$A$782,$A204,СВЦЭМ!$B$39:$B$782,U$191)+'СЕТ СН'!$F$15</f>
        <v>232.80960682</v>
      </c>
      <c r="V204" s="36">
        <f>SUMIFS(СВЦЭМ!$E$39:$E$782,СВЦЭМ!$A$39:$A$782,$A204,СВЦЭМ!$B$39:$B$782,V$191)+'СЕТ СН'!$F$15</f>
        <v>232.47738335</v>
      </c>
      <c r="W204" s="36">
        <f>SUMIFS(СВЦЭМ!$E$39:$E$782,СВЦЭМ!$A$39:$A$782,$A204,СВЦЭМ!$B$39:$B$782,W$191)+'СЕТ СН'!$F$15</f>
        <v>232.13396885</v>
      </c>
      <c r="X204" s="36">
        <f>SUMIFS(СВЦЭМ!$E$39:$E$782,СВЦЭМ!$A$39:$A$782,$A204,СВЦЭМ!$B$39:$B$782,X$191)+'СЕТ СН'!$F$15</f>
        <v>237.90912333</v>
      </c>
      <c r="Y204" s="36">
        <f>SUMIFS(СВЦЭМ!$E$39:$E$782,СВЦЭМ!$A$39:$A$782,$A204,СВЦЭМ!$B$39:$B$782,Y$191)+'СЕТ СН'!$F$15</f>
        <v>237.10780782</v>
      </c>
    </row>
    <row r="205" spans="1:25" ht="15.75" x14ac:dyDescent="0.2">
      <c r="A205" s="35">
        <f t="shared" si="5"/>
        <v>44999</v>
      </c>
      <c r="B205" s="36">
        <f>SUMIFS(СВЦЭМ!$E$39:$E$782,СВЦЭМ!$A$39:$A$782,$A205,СВЦЭМ!$B$39:$B$782,B$191)+'СЕТ СН'!$F$15</f>
        <v>247.94664949</v>
      </c>
      <c r="C205" s="36">
        <f>SUMIFS(СВЦЭМ!$E$39:$E$782,СВЦЭМ!$A$39:$A$782,$A205,СВЦЭМ!$B$39:$B$782,C$191)+'СЕТ СН'!$F$15</f>
        <v>255.8681484</v>
      </c>
      <c r="D205" s="36">
        <f>SUMIFS(СВЦЭМ!$E$39:$E$782,СВЦЭМ!$A$39:$A$782,$A205,СВЦЭМ!$B$39:$B$782,D$191)+'СЕТ СН'!$F$15</f>
        <v>260.72481900999998</v>
      </c>
      <c r="E205" s="36">
        <f>SUMIFS(СВЦЭМ!$E$39:$E$782,СВЦЭМ!$A$39:$A$782,$A205,СВЦЭМ!$B$39:$B$782,E$191)+'СЕТ СН'!$F$15</f>
        <v>261.47116955000001</v>
      </c>
      <c r="F205" s="36">
        <f>SUMIFS(СВЦЭМ!$E$39:$E$782,СВЦЭМ!$A$39:$A$782,$A205,СВЦЭМ!$B$39:$B$782,F$191)+'СЕТ СН'!$F$15</f>
        <v>261.16629266000001</v>
      </c>
      <c r="G205" s="36">
        <f>SUMIFS(СВЦЭМ!$E$39:$E$782,СВЦЭМ!$A$39:$A$782,$A205,СВЦЭМ!$B$39:$B$782,G$191)+'СЕТ СН'!$F$15</f>
        <v>259.37073098000002</v>
      </c>
      <c r="H205" s="36">
        <f>SUMIFS(СВЦЭМ!$E$39:$E$782,СВЦЭМ!$A$39:$A$782,$A205,СВЦЭМ!$B$39:$B$782,H$191)+'СЕТ СН'!$F$15</f>
        <v>250.86646970999999</v>
      </c>
      <c r="I205" s="36">
        <f>SUMIFS(СВЦЭМ!$E$39:$E$782,СВЦЭМ!$A$39:$A$782,$A205,СВЦЭМ!$B$39:$B$782,I$191)+'СЕТ СН'!$F$15</f>
        <v>241.72465668999999</v>
      </c>
      <c r="J205" s="36">
        <f>SUMIFS(СВЦЭМ!$E$39:$E$782,СВЦЭМ!$A$39:$A$782,$A205,СВЦЭМ!$B$39:$B$782,J$191)+'СЕТ СН'!$F$15</f>
        <v>242.31369792999999</v>
      </c>
      <c r="K205" s="36">
        <f>SUMIFS(СВЦЭМ!$E$39:$E$782,СВЦЭМ!$A$39:$A$782,$A205,СВЦЭМ!$B$39:$B$782,K$191)+'СЕТ СН'!$F$15</f>
        <v>237.01767604</v>
      </c>
      <c r="L205" s="36">
        <f>SUMIFS(СВЦЭМ!$E$39:$E$782,СВЦЭМ!$A$39:$A$782,$A205,СВЦЭМ!$B$39:$B$782,L$191)+'СЕТ СН'!$F$15</f>
        <v>235.64874484000001</v>
      </c>
      <c r="M205" s="36">
        <f>SUMIFS(СВЦЭМ!$E$39:$E$782,СВЦЭМ!$A$39:$A$782,$A205,СВЦЭМ!$B$39:$B$782,M$191)+'СЕТ СН'!$F$15</f>
        <v>232.11158205999999</v>
      </c>
      <c r="N205" s="36">
        <f>SUMIFS(СВЦЭМ!$E$39:$E$782,СВЦЭМ!$A$39:$A$782,$A205,СВЦЭМ!$B$39:$B$782,N$191)+'СЕТ СН'!$F$15</f>
        <v>236.48723576</v>
      </c>
      <c r="O205" s="36">
        <f>SUMIFS(СВЦЭМ!$E$39:$E$782,СВЦЭМ!$A$39:$A$782,$A205,СВЦЭМ!$B$39:$B$782,O$191)+'СЕТ СН'!$F$15</f>
        <v>240.56662127999999</v>
      </c>
      <c r="P205" s="36">
        <f>SUMIFS(СВЦЭМ!$E$39:$E$782,СВЦЭМ!$A$39:$A$782,$A205,СВЦЭМ!$B$39:$B$782,P$191)+'СЕТ СН'!$F$15</f>
        <v>241.39154801999999</v>
      </c>
      <c r="Q205" s="36">
        <f>SUMIFS(СВЦЭМ!$E$39:$E$782,СВЦЭМ!$A$39:$A$782,$A205,СВЦЭМ!$B$39:$B$782,Q$191)+'СЕТ СН'!$F$15</f>
        <v>242.47630791</v>
      </c>
      <c r="R205" s="36">
        <f>SUMIFS(СВЦЭМ!$E$39:$E$782,СВЦЭМ!$A$39:$A$782,$A205,СВЦЭМ!$B$39:$B$782,R$191)+'СЕТ СН'!$F$15</f>
        <v>240.97899676</v>
      </c>
      <c r="S205" s="36">
        <f>SUMIFS(СВЦЭМ!$E$39:$E$782,СВЦЭМ!$A$39:$A$782,$A205,СВЦЭМ!$B$39:$B$782,S$191)+'СЕТ СН'!$F$15</f>
        <v>237.97053761999999</v>
      </c>
      <c r="T205" s="36">
        <f>SUMIFS(СВЦЭМ!$E$39:$E$782,СВЦЭМ!$A$39:$A$782,$A205,СВЦЭМ!$B$39:$B$782,T$191)+'СЕТ СН'!$F$15</f>
        <v>235.74163293999999</v>
      </c>
      <c r="U205" s="36">
        <f>SUMIFS(СВЦЭМ!$E$39:$E$782,СВЦЭМ!$A$39:$A$782,$A205,СВЦЭМ!$B$39:$B$782,U$191)+'СЕТ СН'!$F$15</f>
        <v>231.89914266</v>
      </c>
      <c r="V205" s="36">
        <f>SUMIFS(СВЦЭМ!$E$39:$E$782,СВЦЭМ!$A$39:$A$782,$A205,СВЦЭМ!$B$39:$B$782,V$191)+'СЕТ СН'!$F$15</f>
        <v>234.41200678999999</v>
      </c>
      <c r="W205" s="36">
        <f>SUMIFS(СВЦЭМ!$E$39:$E$782,СВЦЭМ!$A$39:$A$782,$A205,СВЦЭМ!$B$39:$B$782,W$191)+'СЕТ СН'!$F$15</f>
        <v>236.68548605999999</v>
      </c>
      <c r="X205" s="36">
        <f>SUMIFS(СВЦЭМ!$E$39:$E$782,СВЦЭМ!$A$39:$A$782,$A205,СВЦЭМ!$B$39:$B$782,X$191)+'СЕТ СН'!$F$15</f>
        <v>241.88825195999999</v>
      </c>
      <c r="Y205" s="36">
        <f>SUMIFS(СВЦЭМ!$E$39:$E$782,СВЦЭМ!$A$39:$A$782,$A205,СВЦЭМ!$B$39:$B$782,Y$191)+'СЕТ СН'!$F$15</f>
        <v>243.02510505000001</v>
      </c>
    </row>
    <row r="206" spans="1:25" ht="15.75" x14ac:dyDescent="0.2">
      <c r="A206" s="35">
        <f t="shared" si="5"/>
        <v>45000</v>
      </c>
      <c r="B206" s="36">
        <f>SUMIFS(СВЦЭМ!$E$39:$E$782,СВЦЭМ!$A$39:$A$782,$A206,СВЦЭМ!$B$39:$B$782,B$191)+'СЕТ СН'!$F$15</f>
        <v>246.35623652999999</v>
      </c>
      <c r="C206" s="36">
        <f>SUMIFS(СВЦЭМ!$E$39:$E$782,СВЦЭМ!$A$39:$A$782,$A206,СВЦЭМ!$B$39:$B$782,C$191)+'СЕТ СН'!$F$15</f>
        <v>253.95998336</v>
      </c>
      <c r="D206" s="36">
        <f>SUMIFS(СВЦЭМ!$E$39:$E$782,СВЦЭМ!$A$39:$A$782,$A206,СВЦЭМ!$B$39:$B$782,D$191)+'СЕТ СН'!$F$15</f>
        <v>258.34639941</v>
      </c>
      <c r="E206" s="36">
        <f>SUMIFS(СВЦЭМ!$E$39:$E$782,СВЦЭМ!$A$39:$A$782,$A206,СВЦЭМ!$B$39:$B$782,E$191)+'СЕТ СН'!$F$15</f>
        <v>259.30329669999998</v>
      </c>
      <c r="F206" s="36">
        <f>SUMIFS(СВЦЭМ!$E$39:$E$782,СВЦЭМ!$A$39:$A$782,$A206,СВЦЭМ!$B$39:$B$782,F$191)+'СЕТ СН'!$F$15</f>
        <v>259.46089837</v>
      </c>
      <c r="G206" s="36">
        <f>SUMIFS(СВЦЭМ!$E$39:$E$782,СВЦЭМ!$A$39:$A$782,$A206,СВЦЭМ!$B$39:$B$782,G$191)+'СЕТ СН'!$F$15</f>
        <v>257.54191823000002</v>
      </c>
      <c r="H206" s="36">
        <f>SUMIFS(СВЦЭМ!$E$39:$E$782,СВЦЭМ!$A$39:$A$782,$A206,СВЦЭМ!$B$39:$B$782,H$191)+'СЕТ СН'!$F$15</f>
        <v>248.13299083999999</v>
      </c>
      <c r="I206" s="36">
        <f>SUMIFS(СВЦЭМ!$E$39:$E$782,СВЦЭМ!$A$39:$A$782,$A206,СВЦЭМ!$B$39:$B$782,I$191)+'СЕТ СН'!$F$15</f>
        <v>239.00566979000001</v>
      </c>
      <c r="J206" s="36">
        <f>SUMIFS(СВЦЭМ!$E$39:$E$782,СВЦЭМ!$A$39:$A$782,$A206,СВЦЭМ!$B$39:$B$782,J$191)+'СЕТ СН'!$F$15</f>
        <v>239.20128402</v>
      </c>
      <c r="K206" s="36">
        <f>SUMIFS(СВЦЭМ!$E$39:$E$782,СВЦЭМ!$A$39:$A$782,$A206,СВЦЭМ!$B$39:$B$782,K$191)+'СЕТ СН'!$F$15</f>
        <v>233.81747171999999</v>
      </c>
      <c r="L206" s="36">
        <f>SUMIFS(СВЦЭМ!$E$39:$E$782,СВЦЭМ!$A$39:$A$782,$A206,СВЦЭМ!$B$39:$B$782,L$191)+'СЕТ СН'!$F$15</f>
        <v>232.32751614</v>
      </c>
      <c r="M206" s="36">
        <f>SUMIFS(СВЦЭМ!$E$39:$E$782,СВЦЭМ!$A$39:$A$782,$A206,СВЦЭМ!$B$39:$B$782,M$191)+'СЕТ СН'!$F$15</f>
        <v>233.71214924</v>
      </c>
      <c r="N206" s="36">
        <f>SUMIFS(СВЦЭМ!$E$39:$E$782,СВЦЭМ!$A$39:$A$782,$A206,СВЦЭМ!$B$39:$B$782,N$191)+'СЕТ СН'!$F$15</f>
        <v>238.15810429000001</v>
      </c>
      <c r="O206" s="36">
        <f>SUMIFS(СВЦЭМ!$E$39:$E$782,СВЦЭМ!$A$39:$A$782,$A206,СВЦЭМ!$B$39:$B$782,O$191)+'СЕТ СН'!$F$15</f>
        <v>239.35506333999999</v>
      </c>
      <c r="P206" s="36">
        <f>SUMIFS(СВЦЭМ!$E$39:$E$782,СВЦЭМ!$A$39:$A$782,$A206,СВЦЭМ!$B$39:$B$782,P$191)+'СЕТ СН'!$F$15</f>
        <v>239.94167378</v>
      </c>
      <c r="Q206" s="36">
        <f>SUMIFS(СВЦЭМ!$E$39:$E$782,СВЦЭМ!$A$39:$A$782,$A206,СВЦЭМ!$B$39:$B$782,Q$191)+'СЕТ СН'!$F$15</f>
        <v>241.51958392</v>
      </c>
      <c r="R206" s="36">
        <f>SUMIFS(СВЦЭМ!$E$39:$E$782,СВЦЭМ!$A$39:$A$782,$A206,СВЦЭМ!$B$39:$B$782,R$191)+'СЕТ СН'!$F$15</f>
        <v>240.73088097999999</v>
      </c>
      <c r="S206" s="36">
        <f>SUMIFS(СВЦЭМ!$E$39:$E$782,СВЦЭМ!$A$39:$A$782,$A206,СВЦЭМ!$B$39:$B$782,S$191)+'СЕТ СН'!$F$15</f>
        <v>237.74171949000001</v>
      </c>
      <c r="T206" s="36">
        <f>SUMIFS(СВЦЭМ!$E$39:$E$782,СВЦЭМ!$A$39:$A$782,$A206,СВЦЭМ!$B$39:$B$782,T$191)+'СЕТ СН'!$F$15</f>
        <v>234.55950222999999</v>
      </c>
      <c r="U206" s="36">
        <f>SUMIFS(СВЦЭМ!$E$39:$E$782,СВЦЭМ!$A$39:$A$782,$A206,СВЦЭМ!$B$39:$B$782,U$191)+'СЕТ СН'!$F$15</f>
        <v>230.85882398000001</v>
      </c>
      <c r="V206" s="36">
        <f>SUMIFS(СВЦЭМ!$E$39:$E$782,СВЦЭМ!$A$39:$A$782,$A206,СВЦЭМ!$B$39:$B$782,V$191)+'СЕТ СН'!$F$15</f>
        <v>230.89299263999999</v>
      </c>
      <c r="W206" s="36">
        <f>SUMIFS(СВЦЭМ!$E$39:$E$782,СВЦЭМ!$A$39:$A$782,$A206,СВЦЭМ!$B$39:$B$782,W$191)+'СЕТ СН'!$F$15</f>
        <v>232.72315585000001</v>
      </c>
      <c r="X206" s="36">
        <f>SUMIFS(СВЦЭМ!$E$39:$E$782,СВЦЭМ!$A$39:$A$782,$A206,СВЦЭМ!$B$39:$B$782,X$191)+'СЕТ СН'!$F$15</f>
        <v>237.56569275000001</v>
      </c>
      <c r="Y206" s="36">
        <f>SUMIFS(СВЦЭМ!$E$39:$E$782,СВЦЭМ!$A$39:$A$782,$A206,СВЦЭМ!$B$39:$B$782,Y$191)+'СЕТ СН'!$F$15</f>
        <v>240.40695941000001</v>
      </c>
    </row>
    <row r="207" spans="1:25" ht="15.75" x14ac:dyDescent="0.2">
      <c r="A207" s="35">
        <f t="shared" si="5"/>
        <v>45001</v>
      </c>
      <c r="B207" s="36">
        <f>SUMIFS(СВЦЭМ!$E$39:$E$782,СВЦЭМ!$A$39:$A$782,$A207,СВЦЭМ!$B$39:$B$782,B$191)+'СЕТ СН'!$F$15</f>
        <v>240.67064909000001</v>
      </c>
      <c r="C207" s="36">
        <f>SUMIFS(СВЦЭМ!$E$39:$E$782,СВЦЭМ!$A$39:$A$782,$A207,СВЦЭМ!$B$39:$B$782,C$191)+'СЕТ СН'!$F$15</f>
        <v>248.90525457999999</v>
      </c>
      <c r="D207" s="36">
        <f>SUMIFS(СВЦЭМ!$E$39:$E$782,СВЦЭМ!$A$39:$A$782,$A207,СВЦЭМ!$B$39:$B$782,D$191)+'СЕТ СН'!$F$15</f>
        <v>251.95568989</v>
      </c>
      <c r="E207" s="36">
        <f>SUMIFS(СВЦЭМ!$E$39:$E$782,СВЦЭМ!$A$39:$A$782,$A207,СВЦЭМ!$B$39:$B$782,E$191)+'СЕТ СН'!$F$15</f>
        <v>254.45823816000001</v>
      </c>
      <c r="F207" s="36">
        <f>SUMIFS(СВЦЭМ!$E$39:$E$782,СВЦЭМ!$A$39:$A$782,$A207,СВЦЭМ!$B$39:$B$782,F$191)+'СЕТ СН'!$F$15</f>
        <v>255.02931372</v>
      </c>
      <c r="G207" s="36">
        <f>SUMIFS(СВЦЭМ!$E$39:$E$782,СВЦЭМ!$A$39:$A$782,$A207,СВЦЭМ!$B$39:$B$782,G$191)+'СЕТ СН'!$F$15</f>
        <v>252.35755259000001</v>
      </c>
      <c r="H207" s="36">
        <f>SUMIFS(СВЦЭМ!$E$39:$E$782,СВЦЭМ!$A$39:$A$782,$A207,СВЦЭМ!$B$39:$B$782,H$191)+'СЕТ СН'!$F$15</f>
        <v>243.09676003999999</v>
      </c>
      <c r="I207" s="36">
        <f>SUMIFS(СВЦЭМ!$E$39:$E$782,СВЦЭМ!$A$39:$A$782,$A207,СВЦЭМ!$B$39:$B$782,I$191)+'СЕТ СН'!$F$15</f>
        <v>239.25113008</v>
      </c>
      <c r="J207" s="36">
        <f>SUMIFS(СВЦЭМ!$E$39:$E$782,СВЦЭМ!$A$39:$A$782,$A207,СВЦЭМ!$B$39:$B$782,J$191)+'СЕТ СН'!$F$15</f>
        <v>239.04427960000001</v>
      </c>
      <c r="K207" s="36">
        <f>SUMIFS(СВЦЭМ!$E$39:$E$782,СВЦЭМ!$A$39:$A$782,$A207,СВЦЭМ!$B$39:$B$782,K$191)+'СЕТ СН'!$F$15</f>
        <v>236.90264911</v>
      </c>
      <c r="L207" s="36">
        <f>SUMIFS(СВЦЭМ!$E$39:$E$782,СВЦЭМ!$A$39:$A$782,$A207,СВЦЭМ!$B$39:$B$782,L$191)+'СЕТ СН'!$F$15</f>
        <v>240.19026198</v>
      </c>
      <c r="M207" s="36">
        <f>SUMIFS(СВЦЭМ!$E$39:$E$782,СВЦЭМ!$A$39:$A$782,$A207,СВЦЭМ!$B$39:$B$782,M$191)+'СЕТ СН'!$F$15</f>
        <v>244.03818129999999</v>
      </c>
      <c r="N207" s="36">
        <f>SUMIFS(СВЦЭМ!$E$39:$E$782,СВЦЭМ!$A$39:$A$782,$A207,СВЦЭМ!$B$39:$B$782,N$191)+'СЕТ СН'!$F$15</f>
        <v>248.68923863000001</v>
      </c>
      <c r="O207" s="36">
        <f>SUMIFS(СВЦЭМ!$E$39:$E$782,СВЦЭМ!$A$39:$A$782,$A207,СВЦЭМ!$B$39:$B$782,O$191)+'СЕТ СН'!$F$15</f>
        <v>250.10343405</v>
      </c>
      <c r="P207" s="36">
        <f>SUMIFS(СВЦЭМ!$E$39:$E$782,СВЦЭМ!$A$39:$A$782,$A207,СВЦЭМ!$B$39:$B$782,P$191)+'СЕТ СН'!$F$15</f>
        <v>251.66592313000001</v>
      </c>
      <c r="Q207" s="36">
        <f>SUMIFS(СВЦЭМ!$E$39:$E$782,СВЦЭМ!$A$39:$A$782,$A207,СВЦЭМ!$B$39:$B$782,Q$191)+'СЕТ СН'!$F$15</f>
        <v>251.62261966</v>
      </c>
      <c r="R207" s="36">
        <f>SUMIFS(СВЦЭМ!$E$39:$E$782,СВЦЭМ!$A$39:$A$782,$A207,СВЦЭМ!$B$39:$B$782,R$191)+'СЕТ СН'!$F$15</f>
        <v>253.38937297999999</v>
      </c>
      <c r="S207" s="36">
        <f>SUMIFS(СВЦЭМ!$E$39:$E$782,СВЦЭМ!$A$39:$A$782,$A207,СВЦЭМ!$B$39:$B$782,S$191)+'СЕТ СН'!$F$15</f>
        <v>250.97085200999999</v>
      </c>
      <c r="T207" s="36">
        <f>SUMIFS(СВЦЭМ!$E$39:$E$782,СВЦЭМ!$A$39:$A$782,$A207,СВЦЭМ!$B$39:$B$782,T$191)+'СЕТ СН'!$F$15</f>
        <v>243.33845262</v>
      </c>
      <c r="U207" s="36">
        <f>SUMIFS(СВЦЭМ!$E$39:$E$782,СВЦЭМ!$A$39:$A$782,$A207,СВЦЭМ!$B$39:$B$782,U$191)+'СЕТ СН'!$F$15</f>
        <v>238.47141744000001</v>
      </c>
      <c r="V207" s="36">
        <f>SUMIFS(СВЦЭМ!$E$39:$E$782,СВЦЭМ!$A$39:$A$782,$A207,СВЦЭМ!$B$39:$B$782,V$191)+'СЕТ СН'!$F$15</f>
        <v>237.83122245000001</v>
      </c>
      <c r="W207" s="36">
        <f>SUMIFS(СВЦЭМ!$E$39:$E$782,СВЦЭМ!$A$39:$A$782,$A207,СВЦЭМ!$B$39:$B$782,W$191)+'СЕТ СН'!$F$15</f>
        <v>240.87707362</v>
      </c>
      <c r="X207" s="36">
        <f>SUMIFS(СВЦЭМ!$E$39:$E$782,СВЦЭМ!$A$39:$A$782,$A207,СВЦЭМ!$B$39:$B$782,X$191)+'СЕТ СН'!$F$15</f>
        <v>238.58297261999999</v>
      </c>
      <c r="Y207" s="36">
        <f>SUMIFS(СВЦЭМ!$E$39:$E$782,СВЦЭМ!$A$39:$A$782,$A207,СВЦЭМ!$B$39:$B$782,Y$191)+'СЕТ СН'!$F$15</f>
        <v>241.68536752</v>
      </c>
    </row>
    <row r="208" spans="1:25" ht="15.75" x14ac:dyDescent="0.2">
      <c r="A208" s="35">
        <f t="shared" si="5"/>
        <v>45002</v>
      </c>
      <c r="B208" s="36">
        <f>SUMIFS(СВЦЭМ!$E$39:$E$782,СВЦЭМ!$A$39:$A$782,$A208,СВЦЭМ!$B$39:$B$782,B$191)+'СЕТ СН'!$F$15</f>
        <v>248.86104767</v>
      </c>
      <c r="C208" s="36">
        <f>SUMIFS(СВЦЭМ!$E$39:$E$782,СВЦЭМ!$A$39:$A$782,$A208,СВЦЭМ!$B$39:$B$782,C$191)+'СЕТ СН'!$F$15</f>
        <v>255.69562808000001</v>
      </c>
      <c r="D208" s="36">
        <f>SUMIFS(СВЦЭМ!$E$39:$E$782,СВЦЭМ!$A$39:$A$782,$A208,СВЦЭМ!$B$39:$B$782,D$191)+'СЕТ СН'!$F$15</f>
        <v>255.94733310000001</v>
      </c>
      <c r="E208" s="36">
        <f>SUMIFS(СВЦЭМ!$E$39:$E$782,СВЦЭМ!$A$39:$A$782,$A208,СВЦЭМ!$B$39:$B$782,E$191)+'СЕТ СН'!$F$15</f>
        <v>255.1175063</v>
      </c>
      <c r="F208" s="36">
        <f>SUMIFS(СВЦЭМ!$E$39:$E$782,СВЦЭМ!$A$39:$A$782,$A208,СВЦЭМ!$B$39:$B$782,F$191)+'СЕТ СН'!$F$15</f>
        <v>256.11319320000001</v>
      </c>
      <c r="G208" s="36">
        <f>SUMIFS(СВЦЭМ!$E$39:$E$782,СВЦЭМ!$A$39:$A$782,$A208,СВЦЭМ!$B$39:$B$782,G$191)+'СЕТ СН'!$F$15</f>
        <v>254.32798822999999</v>
      </c>
      <c r="H208" s="36">
        <f>SUMIFS(СВЦЭМ!$E$39:$E$782,СВЦЭМ!$A$39:$A$782,$A208,СВЦЭМ!$B$39:$B$782,H$191)+'СЕТ СН'!$F$15</f>
        <v>248.36318567999999</v>
      </c>
      <c r="I208" s="36">
        <f>SUMIFS(СВЦЭМ!$E$39:$E$782,СВЦЭМ!$A$39:$A$782,$A208,СВЦЭМ!$B$39:$B$782,I$191)+'СЕТ СН'!$F$15</f>
        <v>238.22039276999999</v>
      </c>
      <c r="J208" s="36">
        <f>SUMIFS(СВЦЭМ!$E$39:$E$782,СВЦЭМ!$A$39:$A$782,$A208,СВЦЭМ!$B$39:$B$782,J$191)+'СЕТ СН'!$F$15</f>
        <v>238.73600372000001</v>
      </c>
      <c r="K208" s="36">
        <f>SUMIFS(СВЦЭМ!$E$39:$E$782,СВЦЭМ!$A$39:$A$782,$A208,СВЦЭМ!$B$39:$B$782,K$191)+'СЕТ СН'!$F$15</f>
        <v>237.60116862999999</v>
      </c>
      <c r="L208" s="36">
        <f>SUMIFS(СВЦЭМ!$E$39:$E$782,СВЦЭМ!$A$39:$A$782,$A208,СВЦЭМ!$B$39:$B$782,L$191)+'СЕТ СН'!$F$15</f>
        <v>236.50882622</v>
      </c>
      <c r="M208" s="36">
        <f>SUMIFS(СВЦЭМ!$E$39:$E$782,СВЦЭМ!$A$39:$A$782,$A208,СВЦЭМ!$B$39:$B$782,M$191)+'СЕТ СН'!$F$15</f>
        <v>238.08938950000001</v>
      </c>
      <c r="N208" s="36">
        <f>SUMIFS(СВЦЭМ!$E$39:$E$782,СВЦЭМ!$A$39:$A$782,$A208,СВЦЭМ!$B$39:$B$782,N$191)+'СЕТ СН'!$F$15</f>
        <v>242.12471775</v>
      </c>
      <c r="O208" s="36">
        <f>SUMIFS(СВЦЭМ!$E$39:$E$782,СВЦЭМ!$A$39:$A$782,$A208,СВЦЭМ!$B$39:$B$782,O$191)+'СЕТ СН'!$F$15</f>
        <v>244.80772002</v>
      </c>
      <c r="P208" s="36">
        <f>SUMIFS(СВЦЭМ!$E$39:$E$782,СВЦЭМ!$A$39:$A$782,$A208,СВЦЭМ!$B$39:$B$782,P$191)+'СЕТ СН'!$F$15</f>
        <v>245.38455647000001</v>
      </c>
      <c r="Q208" s="36">
        <f>SUMIFS(СВЦЭМ!$E$39:$E$782,СВЦЭМ!$A$39:$A$782,$A208,СВЦЭМ!$B$39:$B$782,Q$191)+'СЕТ СН'!$F$15</f>
        <v>246.70835613</v>
      </c>
      <c r="R208" s="36">
        <f>SUMIFS(СВЦЭМ!$E$39:$E$782,СВЦЭМ!$A$39:$A$782,$A208,СВЦЭМ!$B$39:$B$782,R$191)+'СЕТ СН'!$F$15</f>
        <v>244.79850553</v>
      </c>
      <c r="S208" s="36">
        <f>SUMIFS(СВЦЭМ!$E$39:$E$782,СВЦЭМ!$A$39:$A$782,$A208,СВЦЭМ!$B$39:$B$782,S$191)+'СЕТ СН'!$F$15</f>
        <v>242.13197577</v>
      </c>
      <c r="T208" s="36">
        <f>SUMIFS(СВЦЭМ!$E$39:$E$782,СВЦЭМ!$A$39:$A$782,$A208,СВЦЭМ!$B$39:$B$782,T$191)+'СЕТ СН'!$F$15</f>
        <v>239.46324994</v>
      </c>
      <c r="U208" s="36">
        <f>SUMIFS(СВЦЭМ!$E$39:$E$782,СВЦЭМ!$A$39:$A$782,$A208,СВЦЭМ!$B$39:$B$782,U$191)+'СЕТ СН'!$F$15</f>
        <v>236.55258122999999</v>
      </c>
      <c r="V208" s="36">
        <f>SUMIFS(СВЦЭМ!$E$39:$E$782,СВЦЭМ!$A$39:$A$782,$A208,СВЦЭМ!$B$39:$B$782,V$191)+'СЕТ СН'!$F$15</f>
        <v>236.89813827</v>
      </c>
      <c r="W208" s="36">
        <f>SUMIFS(СВЦЭМ!$E$39:$E$782,СВЦЭМ!$A$39:$A$782,$A208,СВЦЭМ!$B$39:$B$782,W$191)+'СЕТ СН'!$F$15</f>
        <v>237.30607741</v>
      </c>
      <c r="X208" s="36">
        <f>SUMIFS(СВЦЭМ!$E$39:$E$782,СВЦЭМ!$A$39:$A$782,$A208,СВЦЭМ!$B$39:$B$782,X$191)+'СЕТ СН'!$F$15</f>
        <v>243.64676784</v>
      </c>
      <c r="Y208" s="36">
        <f>SUMIFS(СВЦЭМ!$E$39:$E$782,СВЦЭМ!$A$39:$A$782,$A208,СВЦЭМ!$B$39:$B$782,Y$191)+'СЕТ СН'!$F$15</f>
        <v>248.60964458999999</v>
      </c>
    </row>
    <row r="209" spans="1:25" ht="15.75" x14ac:dyDescent="0.2">
      <c r="A209" s="35">
        <f t="shared" si="5"/>
        <v>45003</v>
      </c>
      <c r="B209" s="36">
        <f>SUMIFS(СВЦЭМ!$E$39:$E$782,СВЦЭМ!$A$39:$A$782,$A209,СВЦЭМ!$B$39:$B$782,B$191)+'СЕТ СН'!$F$15</f>
        <v>228.89685646000001</v>
      </c>
      <c r="C209" s="36">
        <f>SUMIFS(СВЦЭМ!$E$39:$E$782,СВЦЭМ!$A$39:$A$782,$A209,СВЦЭМ!$B$39:$B$782,C$191)+'СЕТ СН'!$F$15</f>
        <v>235.4601711</v>
      </c>
      <c r="D209" s="36">
        <f>SUMIFS(СВЦЭМ!$E$39:$E$782,СВЦЭМ!$A$39:$A$782,$A209,СВЦЭМ!$B$39:$B$782,D$191)+'СЕТ СН'!$F$15</f>
        <v>239.15562822999999</v>
      </c>
      <c r="E209" s="36">
        <f>SUMIFS(СВЦЭМ!$E$39:$E$782,СВЦЭМ!$A$39:$A$782,$A209,СВЦЭМ!$B$39:$B$782,E$191)+'СЕТ СН'!$F$15</f>
        <v>239.42969407000001</v>
      </c>
      <c r="F209" s="36">
        <f>SUMIFS(СВЦЭМ!$E$39:$E$782,СВЦЭМ!$A$39:$A$782,$A209,СВЦЭМ!$B$39:$B$782,F$191)+'СЕТ СН'!$F$15</f>
        <v>242.04299236</v>
      </c>
      <c r="G209" s="36">
        <f>SUMIFS(СВЦЭМ!$E$39:$E$782,СВЦЭМ!$A$39:$A$782,$A209,СВЦЭМ!$B$39:$B$782,G$191)+'СЕТ СН'!$F$15</f>
        <v>239.13640591999999</v>
      </c>
      <c r="H209" s="36">
        <f>SUMIFS(СВЦЭМ!$E$39:$E$782,СВЦЭМ!$A$39:$A$782,$A209,СВЦЭМ!$B$39:$B$782,H$191)+'СЕТ СН'!$F$15</f>
        <v>238.72874899000001</v>
      </c>
      <c r="I209" s="36">
        <f>SUMIFS(СВЦЭМ!$E$39:$E$782,СВЦЭМ!$A$39:$A$782,$A209,СВЦЭМ!$B$39:$B$782,I$191)+'СЕТ СН'!$F$15</f>
        <v>236.32486521000001</v>
      </c>
      <c r="J209" s="36">
        <f>SUMIFS(СВЦЭМ!$E$39:$E$782,СВЦЭМ!$A$39:$A$782,$A209,СВЦЭМ!$B$39:$B$782,J$191)+'СЕТ СН'!$F$15</f>
        <v>230.44436053999999</v>
      </c>
      <c r="K209" s="36">
        <f>SUMIFS(СВЦЭМ!$E$39:$E$782,СВЦЭМ!$A$39:$A$782,$A209,СВЦЭМ!$B$39:$B$782,K$191)+'СЕТ СН'!$F$15</f>
        <v>221.77023943</v>
      </c>
      <c r="L209" s="36">
        <f>SUMIFS(СВЦЭМ!$E$39:$E$782,СВЦЭМ!$A$39:$A$782,$A209,СВЦЭМ!$B$39:$B$782,L$191)+'СЕТ СН'!$F$15</f>
        <v>215.46073301999999</v>
      </c>
      <c r="M209" s="36">
        <f>SUMIFS(СВЦЭМ!$E$39:$E$782,СВЦЭМ!$A$39:$A$782,$A209,СВЦЭМ!$B$39:$B$782,M$191)+'СЕТ СН'!$F$15</f>
        <v>213.77588893999999</v>
      </c>
      <c r="N209" s="36">
        <f>SUMIFS(СВЦЭМ!$E$39:$E$782,СВЦЭМ!$A$39:$A$782,$A209,СВЦЭМ!$B$39:$B$782,N$191)+'СЕТ СН'!$F$15</f>
        <v>218.2595412</v>
      </c>
      <c r="O209" s="36">
        <f>SUMIFS(СВЦЭМ!$E$39:$E$782,СВЦЭМ!$A$39:$A$782,$A209,СВЦЭМ!$B$39:$B$782,O$191)+'СЕТ СН'!$F$15</f>
        <v>214.78760713</v>
      </c>
      <c r="P209" s="36">
        <f>SUMIFS(СВЦЭМ!$E$39:$E$782,СВЦЭМ!$A$39:$A$782,$A209,СВЦЭМ!$B$39:$B$782,P$191)+'СЕТ СН'!$F$15</f>
        <v>217.10877045000001</v>
      </c>
      <c r="Q209" s="36">
        <f>SUMIFS(СВЦЭМ!$E$39:$E$782,СВЦЭМ!$A$39:$A$782,$A209,СВЦЭМ!$B$39:$B$782,Q$191)+'СЕТ СН'!$F$15</f>
        <v>218.09117320999999</v>
      </c>
      <c r="R209" s="36">
        <f>SUMIFS(СВЦЭМ!$E$39:$E$782,СВЦЭМ!$A$39:$A$782,$A209,СВЦЭМ!$B$39:$B$782,R$191)+'СЕТ СН'!$F$15</f>
        <v>224.81827937</v>
      </c>
      <c r="S209" s="36">
        <f>SUMIFS(СВЦЭМ!$E$39:$E$782,СВЦЭМ!$A$39:$A$782,$A209,СВЦЭМ!$B$39:$B$782,S$191)+'СЕТ СН'!$F$15</f>
        <v>219.94580329999999</v>
      </c>
      <c r="T209" s="36">
        <f>SUMIFS(СВЦЭМ!$E$39:$E$782,СВЦЭМ!$A$39:$A$782,$A209,СВЦЭМ!$B$39:$B$782,T$191)+'СЕТ СН'!$F$15</f>
        <v>218.71360661</v>
      </c>
      <c r="U209" s="36">
        <f>SUMIFS(СВЦЭМ!$E$39:$E$782,СВЦЭМ!$A$39:$A$782,$A209,СВЦЭМ!$B$39:$B$782,U$191)+'СЕТ СН'!$F$15</f>
        <v>217.24618003</v>
      </c>
      <c r="V209" s="36">
        <f>SUMIFS(СВЦЭМ!$E$39:$E$782,СВЦЭМ!$A$39:$A$782,$A209,СВЦЭМ!$B$39:$B$782,V$191)+'СЕТ СН'!$F$15</f>
        <v>213.00832070999999</v>
      </c>
      <c r="W209" s="36">
        <f>SUMIFS(СВЦЭМ!$E$39:$E$782,СВЦЭМ!$A$39:$A$782,$A209,СВЦЭМ!$B$39:$B$782,W$191)+'СЕТ СН'!$F$15</f>
        <v>214.70369618000001</v>
      </c>
      <c r="X209" s="36">
        <f>SUMIFS(СВЦЭМ!$E$39:$E$782,СВЦЭМ!$A$39:$A$782,$A209,СВЦЭМ!$B$39:$B$782,X$191)+'СЕТ СН'!$F$15</f>
        <v>219.72930169</v>
      </c>
      <c r="Y209" s="36">
        <f>SUMIFS(СВЦЭМ!$E$39:$E$782,СВЦЭМ!$A$39:$A$782,$A209,СВЦЭМ!$B$39:$B$782,Y$191)+'СЕТ СН'!$F$15</f>
        <v>223.08192994000001</v>
      </c>
    </row>
    <row r="210" spans="1:25" ht="15.75" x14ac:dyDescent="0.2">
      <c r="A210" s="35">
        <f t="shared" si="5"/>
        <v>45004</v>
      </c>
      <c r="B210" s="36">
        <f>SUMIFS(СВЦЭМ!$E$39:$E$782,СВЦЭМ!$A$39:$A$782,$A210,СВЦЭМ!$B$39:$B$782,B$191)+'СЕТ СН'!$F$15</f>
        <v>228.57491060999999</v>
      </c>
      <c r="C210" s="36">
        <f>SUMIFS(СВЦЭМ!$E$39:$E$782,СВЦЭМ!$A$39:$A$782,$A210,СВЦЭМ!$B$39:$B$782,C$191)+'СЕТ СН'!$F$15</f>
        <v>232.79940902000001</v>
      </c>
      <c r="D210" s="36">
        <f>SUMIFS(СВЦЭМ!$E$39:$E$782,СВЦЭМ!$A$39:$A$782,$A210,СВЦЭМ!$B$39:$B$782,D$191)+'СЕТ СН'!$F$15</f>
        <v>241.46552684</v>
      </c>
      <c r="E210" s="36">
        <f>SUMIFS(СВЦЭМ!$E$39:$E$782,СВЦЭМ!$A$39:$A$782,$A210,СВЦЭМ!$B$39:$B$782,E$191)+'СЕТ СН'!$F$15</f>
        <v>241.50889432</v>
      </c>
      <c r="F210" s="36">
        <f>SUMIFS(СВЦЭМ!$E$39:$E$782,СВЦЭМ!$A$39:$A$782,$A210,СВЦЭМ!$B$39:$B$782,F$191)+'СЕТ СН'!$F$15</f>
        <v>241.75939632000001</v>
      </c>
      <c r="G210" s="36">
        <f>SUMIFS(СВЦЭМ!$E$39:$E$782,СВЦЭМ!$A$39:$A$782,$A210,СВЦЭМ!$B$39:$B$782,G$191)+'СЕТ СН'!$F$15</f>
        <v>241.12517738</v>
      </c>
      <c r="H210" s="36">
        <f>SUMIFS(СВЦЭМ!$E$39:$E$782,СВЦЭМ!$A$39:$A$782,$A210,СВЦЭМ!$B$39:$B$782,H$191)+'СЕТ СН'!$F$15</f>
        <v>239.67212756000001</v>
      </c>
      <c r="I210" s="36">
        <f>SUMIFS(СВЦЭМ!$E$39:$E$782,СВЦЭМ!$A$39:$A$782,$A210,СВЦЭМ!$B$39:$B$782,I$191)+'СЕТ СН'!$F$15</f>
        <v>233.70933173</v>
      </c>
      <c r="J210" s="36">
        <f>SUMIFS(СВЦЭМ!$E$39:$E$782,СВЦЭМ!$A$39:$A$782,$A210,СВЦЭМ!$B$39:$B$782,J$191)+'СЕТ СН'!$F$15</f>
        <v>232.63626554000001</v>
      </c>
      <c r="K210" s="36">
        <f>SUMIFS(СВЦЭМ!$E$39:$E$782,СВЦЭМ!$A$39:$A$782,$A210,СВЦЭМ!$B$39:$B$782,K$191)+'СЕТ СН'!$F$15</f>
        <v>223.99615738</v>
      </c>
      <c r="L210" s="36">
        <f>SUMIFS(СВЦЭМ!$E$39:$E$782,СВЦЭМ!$A$39:$A$782,$A210,СВЦЭМ!$B$39:$B$782,L$191)+'СЕТ СН'!$F$15</f>
        <v>219.77435835</v>
      </c>
      <c r="M210" s="36">
        <f>SUMIFS(СВЦЭМ!$E$39:$E$782,СВЦЭМ!$A$39:$A$782,$A210,СВЦЭМ!$B$39:$B$782,M$191)+'СЕТ СН'!$F$15</f>
        <v>219.11159161</v>
      </c>
      <c r="N210" s="36">
        <f>SUMIFS(СВЦЭМ!$E$39:$E$782,СВЦЭМ!$A$39:$A$782,$A210,СВЦЭМ!$B$39:$B$782,N$191)+'СЕТ СН'!$F$15</f>
        <v>221.89839911000001</v>
      </c>
      <c r="O210" s="36">
        <f>SUMIFS(СВЦЭМ!$E$39:$E$782,СВЦЭМ!$A$39:$A$782,$A210,СВЦЭМ!$B$39:$B$782,O$191)+'СЕТ СН'!$F$15</f>
        <v>224.57843527</v>
      </c>
      <c r="P210" s="36">
        <f>SUMIFS(СВЦЭМ!$E$39:$E$782,СВЦЭМ!$A$39:$A$782,$A210,СВЦЭМ!$B$39:$B$782,P$191)+'СЕТ СН'!$F$15</f>
        <v>225.01572239000001</v>
      </c>
      <c r="Q210" s="36">
        <f>SUMIFS(СВЦЭМ!$E$39:$E$782,СВЦЭМ!$A$39:$A$782,$A210,СВЦЭМ!$B$39:$B$782,Q$191)+'СЕТ СН'!$F$15</f>
        <v>225.57939941999999</v>
      </c>
      <c r="R210" s="36">
        <f>SUMIFS(СВЦЭМ!$E$39:$E$782,СВЦЭМ!$A$39:$A$782,$A210,СВЦЭМ!$B$39:$B$782,R$191)+'СЕТ СН'!$F$15</f>
        <v>226.25661941999999</v>
      </c>
      <c r="S210" s="36">
        <f>SUMIFS(СВЦЭМ!$E$39:$E$782,СВЦЭМ!$A$39:$A$782,$A210,СВЦЭМ!$B$39:$B$782,S$191)+'СЕТ СН'!$F$15</f>
        <v>223.74072756000001</v>
      </c>
      <c r="T210" s="36">
        <f>SUMIFS(СВЦЭМ!$E$39:$E$782,СВЦЭМ!$A$39:$A$782,$A210,СВЦЭМ!$B$39:$B$782,T$191)+'СЕТ СН'!$F$15</f>
        <v>222.05510272000001</v>
      </c>
      <c r="U210" s="36">
        <f>SUMIFS(СВЦЭМ!$E$39:$E$782,СВЦЭМ!$A$39:$A$782,$A210,СВЦЭМ!$B$39:$B$782,U$191)+'СЕТ СН'!$F$15</f>
        <v>217.98351516</v>
      </c>
      <c r="V210" s="36">
        <f>SUMIFS(СВЦЭМ!$E$39:$E$782,СВЦЭМ!$A$39:$A$782,$A210,СВЦЭМ!$B$39:$B$782,V$191)+'СЕТ СН'!$F$15</f>
        <v>216.27191371999999</v>
      </c>
      <c r="W210" s="36">
        <f>SUMIFS(СВЦЭМ!$E$39:$E$782,СВЦЭМ!$A$39:$A$782,$A210,СВЦЭМ!$B$39:$B$782,W$191)+'СЕТ СН'!$F$15</f>
        <v>217.01113776</v>
      </c>
      <c r="X210" s="36">
        <f>SUMIFS(СВЦЭМ!$E$39:$E$782,СВЦЭМ!$A$39:$A$782,$A210,СВЦЭМ!$B$39:$B$782,X$191)+'СЕТ СН'!$F$15</f>
        <v>222.60230206</v>
      </c>
      <c r="Y210" s="36">
        <f>SUMIFS(СВЦЭМ!$E$39:$E$782,СВЦЭМ!$A$39:$A$782,$A210,СВЦЭМ!$B$39:$B$782,Y$191)+'СЕТ СН'!$F$15</f>
        <v>229.40925440999999</v>
      </c>
    </row>
    <row r="211" spans="1:25" ht="15.75" x14ac:dyDescent="0.2">
      <c r="A211" s="35">
        <f t="shared" si="5"/>
        <v>45005</v>
      </c>
      <c r="B211" s="36">
        <f>SUMIFS(СВЦЭМ!$E$39:$E$782,СВЦЭМ!$A$39:$A$782,$A211,СВЦЭМ!$B$39:$B$782,B$191)+'СЕТ СН'!$F$15</f>
        <v>229.75094429000001</v>
      </c>
      <c r="C211" s="36">
        <f>SUMIFS(СВЦЭМ!$E$39:$E$782,СВЦЭМ!$A$39:$A$782,$A211,СВЦЭМ!$B$39:$B$782,C$191)+'СЕТ СН'!$F$15</f>
        <v>235.83243135999999</v>
      </c>
      <c r="D211" s="36">
        <f>SUMIFS(СВЦЭМ!$E$39:$E$782,СВЦЭМ!$A$39:$A$782,$A211,СВЦЭМ!$B$39:$B$782,D$191)+'СЕТ СН'!$F$15</f>
        <v>238.44339436000001</v>
      </c>
      <c r="E211" s="36">
        <f>SUMIFS(СВЦЭМ!$E$39:$E$782,СВЦЭМ!$A$39:$A$782,$A211,СВЦЭМ!$B$39:$B$782,E$191)+'СЕТ СН'!$F$15</f>
        <v>240.50946611000001</v>
      </c>
      <c r="F211" s="36">
        <f>SUMIFS(СВЦЭМ!$E$39:$E$782,СВЦЭМ!$A$39:$A$782,$A211,СВЦЭМ!$B$39:$B$782,F$191)+'СЕТ СН'!$F$15</f>
        <v>238.77535462</v>
      </c>
      <c r="G211" s="36">
        <f>SUMIFS(СВЦЭМ!$E$39:$E$782,СВЦЭМ!$A$39:$A$782,$A211,СВЦЭМ!$B$39:$B$782,G$191)+'СЕТ СН'!$F$15</f>
        <v>237.56368771000001</v>
      </c>
      <c r="H211" s="36">
        <f>SUMIFS(СВЦЭМ!$E$39:$E$782,СВЦЭМ!$A$39:$A$782,$A211,СВЦЭМ!$B$39:$B$782,H$191)+'СЕТ СН'!$F$15</f>
        <v>241.80125785999999</v>
      </c>
      <c r="I211" s="36">
        <f>SUMIFS(СВЦЭМ!$E$39:$E$782,СВЦЭМ!$A$39:$A$782,$A211,СВЦЭМ!$B$39:$B$782,I$191)+'СЕТ СН'!$F$15</f>
        <v>230.52300206999999</v>
      </c>
      <c r="J211" s="36">
        <f>SUMIFS(СВЦЭМ!$E$39:$E$782,СВЦЭМ!$A$39:$A$782,$A211,СВЦЭМ!$B$39:$B$782,J$191)+'СЕТ СН'!$F$15</f>
        <v>230.11733297000001</v>
      </c>
      <c r="K211" s="36">
        <f>SUMIFS(СВЦЭМ!$E$39:$E$782,СВЦЭМ!$A$39:$A$782,$A211,СВЦЭМ!$B$39:$B$782,K$191)+'СЕТ СН'!$F$15</f>
        <v>225.76402085000001</v>
      </c>
      <c r="L211" s="36">
        <f>SUMIFS(СВЦЭМ!$E$39:$E$782,СВЦЭМ!$A$39:$A$782,$A211,СВЦЭМ!$B$39:$B$782,L$191)+'СЕТ СН'!$F$15</f>
        <v>224.63752321999999</v>
      </c>
      <c r="M211" s="36">
        <f>SUMIFS(СВЦЭМ!$E$39:$E$782,СВЦЭМ!$A$39:$A$782,$A211,СВЦЭМ!$B$39:$B$782,M$191)+'СЕТ СН'!$F$15</f>
        <v>226.29198052000001</v>
      </c>
      <c r="N211" s="36">
        <f>SUMIFS(СВЦЭМ!$E$39:$E$782,СВЦЭМ!$A$39:$A$782,$A211,СВЦЭМ!$B$39:$B$782,N$191)+'СЕТ СН'!$F$15</f>
        <v>231.71525056999999</v>
      </c>
      <c r="O211" s="36">
        <f>SUMIFS(СВЦЭМ!$E$39:$E$782,СВЦЭМ!$A$39:$A$782,$A211,СВЦЭМ!$B$39:$B$782,O$191)+'СЕТ СН'!$F$15</f>
        <v>235.40889926</v>
      </c>
      <c r="P211" s="36">
        <f>SUMIFS(СВЦЭМ!$E$39:$E$782,СВЦЭМ!$A$39:$A$782,$A211,СВЦЭМ!$B$39:$B$782,P$191)+'СЕТ СН'!$F$15</f>
        <v>236.19832880000001</v>
      </c>
      <c r="Q211" s="36">
        <f>SUMIFS(СВЦЭМ!$E$39:$E$782,СВЦЭМ!$A$39:$A$782,$A211,СВЦЭМ!$B$39:$B$782,Q$191)+'СЕТ СН'!$F$15</f>
        <v>237.55726322999999</v>
      </c>
      <c r="R211" s="36">
        <f>SUMIFS(СВЦЭМ!$E$39:$E$782,СВЦЭМ!$A$39:$A$782,$A211,СВЦЭМ!$B$39:$B$782,R$191)+'СЕТ СН'!$F$15</f>
        <v>236.87023328000001</v>
      </c>
      <c r="S211" s="36">
        <f>SUMIFS(СВЦЭМ!$E$39:$E$782,СВЦЭМ!$A$39:$A$782,$A211,СВЦЭМ!$B$39:$B$782,S$191)+'СЕТ СН'!$F$15</f>
        <v>234.52289465000001</v>
      </c>
      <c r="T211" s="36">
        <f>SUMIFS(СВЦЭМ!$E$39:$E$782,СВЦЭМ!$A$39:$A$782,$A211,СВЦЭМ!$B$39:$B$782,T$191)+'СЕТ СН'!$F$15</f>
        <v>231.06610044999999</v>
      </c>
      <c r="U211" s="36">
        <f>SUMIFS(СВЦЭМ!$E$39:$E$782,СВЦЭМ!$A$39:$A$782,$A211,СВЦЭМ!$B$39:$B$782,U$191)+'СЕТ СН'!$F$15</f>
        <v>225.97745402000001</v>
      </c>
      <c r="V211" s="36">
        <f>SUMIFS(СВЦЭМ!$E$39:$E$782,СВЦЭМ!$A$39:$A$782,$A211,СВЦЭМ!$B$39:$B$782,V$191)+'СЕТ СН'!$F$15</f>
        <v>224.30927152999999</v>
      </c>
      <c r="W211" s="36">
        <f>SUMIFS(СВЦЭМ!$E$39:$E$782,СВЦЭМ!$A$39:$A$782,$A211,СВЦЭМ!$B$39:$B$782,W$191)+'СЕТ СН'!$F$15</f>
        <v>224.2392384</v>
      </c>
      <c r="X211" s="36">
        <f>SUMIFS(СВЦЭМ!$E$39:$E$782,СВЦЭМ!$A$39:$A$782,$A211,СВЦЭМ!$B$39:$B$782,X$191)+'СЕТ СН'!$F$15</f>
        <v>229.88332840000001</v>
      </c>
      <c r="Y211" s="36">
        <f>SUMIFS(СВЦЭМ!$E$39:$E$782,СВЦЭМ!$A$39:$A$782,$A211,СВЦЭМ!$B$39:$B$782,Y$191)+'СЕТ СН'!$F$15</f>
        <v>234.75720937</v>
      </c>
    </row>
    <row r="212" spans="1:25" ht="15.75" x14ac:dyDescent="0.2">
      <c r="A212" s="35">
        <f t="shared" si="5"/>
        <v>45006</v>
      </c>
      <c r="B212" s="36">
        <f>SUMIFS(СВЦЭМ!$E$39:$E$782,СВЦЭМ!$A$39:$A$782,$A212,СВЦЭМ!$B$39:$B$782,B$191)+'СЕТ СН'!$F$15</f>
        <v>224.23816982</v>
      </c>
      <c r="C212" s="36">
        <f>SUMIFS(СВЦЭМ!$E$39:$E$782,СВЦЭМ!$A$39:$A$782,$A212,СВЦЭМ!$B$39:$B$782,C$191)+'СЕТ СН'!$F$15</f>
        <v>230.23169806000001</v>
      </c>
      <c r="D212" s="36">
        <f>SUMIFS(СВЦЭМ!$E$39:$E$782,СВЦЭМ!$A$39:$A$782,$A212,СВЦЭМ!$B$39:$B$782,D$191)+'СЕТ СН'!$F$15</f>
        <v>233.67630087000001</v>
      </c>
      <c r="E212" s="36">
        <f>SUMIFS(СВЦЭМ!$E$39:$E$782,СВЦЭМ!$A$39:$A$782,$A212,СВЦЭМ!$B$39:$B$782,E$191)+'СЕТ СН'!$F$15</f>
        <v>234.56507353999999</v>
      </c>
      <c r="F212" s="36">
        <f>SUMIFS(СВЦЭМ!$E$39:$E$782,СВЦЭМ!$A$39:$A$782,$A212,СВЦЭМ!$B$39:$B$782,F$191)+'СЕТ СН'!$F$15</f>
        <v>230.53099352999999</v>
      </c>
      <c r="G212" s="36">
        <f>SUMIFS(СВЦЭМ!$E$39:$E$782,СВЦЭМ!$A$39:$A$782,$A212,СВЦЭМ!$B$39:$B$782,G$191)+'СЕТ СН'!$F$15</f>
        <v>230.80622557000001</v>
      </c>
      <c r="H212" s="36">
        <f>SUMIFS(СВЦЭМ!$E$39:$E$782,СВЦЭМ!$A$39:$A$782,$A212,СВЦЭМ!$B$39:$B$782,H$191)+'СЕТ СН'!$F$15</f>
        <v>223.21535814999999</v>
      </c>
      <c r="I212" s="36">
        <f>SUMIFS(СВЦЭМ!$E$39:$E$782,СВЦЭМ!$A$39:$A$782,$A212,СВЦЭМ!$B$39:$B$782,I$191)+'СЕТ СН'!$F$15</f>
        <v>215.40855479000001</v>
      </c>
      <c r="J212" s="36">
        <f>SUMIFS(СВЦЭМ!$E$39:$E$782,СВЦЭМ!$A$39:$A$782,$A212,СВЦЭМ!$B$39:$B$782,J$191)+'СЕТ СН'!$F$15</f>
        <v>215.21898816000001</v>
      </c>
      <c r="K212" s="36">
        <f>SUMIFS(СВЦЭМ!$E$39:$E$782,СВЦЭМ!$A$39:$A$782,$A212,СВЦЭМ!$B$39:$B$782,K$191)+'СЕТ СН'!$F$15</f>
        <v>213.26205349</v>
      </c>
      <c r="L212" s="36">
        <f>SUMIFS(СВЦЭМ!$E$39:$E$782,СВЦЭМ!$A$39:$A$782,$A212,СВЦЭМ!$B$39:$B$782,L$191)+'СЕТ СН'!$F$15</f>
        <v>214.33997446999999</v>
      </c>
      <c r="M212" s="36">
        <f>SUMIFS(СВЦЭМ!$E$39:$E$782,СВЦЭМ!$A$39:$A$782,$A212,СВЦЭМ!$B$39:$B$782,M$191)+'СЕТ СН'!$F$15</f>
        <v>219.52209543999999</v>
      </c>
      <c r="N212" s="36">
        <f>SUMIFS(СВЦЭМ!$E$39:$E$782,СВЦЭМ!$A$39:$A$782,$A212,СВЦЭМ!$B$39:$B$782,N$191)+'СЕТ СН'!$F$15</f>
        <v>223.71023654000001</v>
      </c>
      <c r="O212" s="36">
        <f>SUMIFS(СВЦЭМ!$E$39:$E$782,СВЦЭМ!$A$39:$A$782,$A212,СВЦЭМ!$B$39:$B$782,O$191)+'СЕТ СН'!$F$15</f>
        <v>229.08852132000001</v>
      </c>
      <c r="P212" s="36">
        <f>SUMIFS(СВЦЭМ!$E$39:$E$782,СВЦЭМ!$A$39:$A$782,$A212,СВЦЭМ!$B$39:$B$782,P$191)+'СЕТ СН'!$F$15</f>
        <v>231.16687081000001</v>
      </c>
      <c r="Q212" s="36">
        <f>SUMIFS(СВЦЭМ!$E$39:$E$782,СВЦЭМ!$A$39:$A$782,$A212,СВЦЭМ!$B$39:$B$782,Q$191)+'СЕТ СН'!$F$15</f>
        <v>231.62074661</v>
      </c>
      <c r="R212" s="36">
        <f>SUMIFS(СВЦЭМ!$E$39:$E$782,СВЦЭМ!$A$39:$A$782,$A212,СВЦЭМ!$B$39:$B$782,R$191)+'СЕТ СН'!$F$15</f>
        <v>230.79433725999999</v>
      </c>
      <c r="S212" s="36">
        <f>SUMIFS(СВЦЭМ!$E$39:$E$782,СВЦЭМ!$A$39:$A$782,$A212,СВЦЭМ!$B$39:$B$782,S$191)+'СЕТ СН'!$F$15</f>
        <v>228.40261896999999</v>
      </c>
      <c r="T212" s="36">
        <f>SUMIFS(СВЦЭМ!$E$39:$E$782,СВЦЭМ!$A$39:$A$782,$A212,СВЦЭМ!$B$39:$B$782,T$191)+'СЕТ СН'!$F$15</f>
        <v>224.93934611</v>
      </c>
      <c r="U212" s="36">
        <f>SUMIFS(СВЦЭМ!$E$39:$E$782,СВЦЭМ!$A$39:$A$782,$A212,СВЦЭМ!$B$39:$B$782,U$191)+'СЕТ СН'!$F$15</f>
        <v>221.13322585</v>
      </c>
      <c r="V212" s="36">
        <f>SUMIFS(СВЦЭМ!$E$39:$E$782,СВЦЭМ!$A$39:$A$782,$A212,СВЦЭМ!$B$39:$B$782,V$191)+'СЕТ СН'!$F$15</f>
        <v>219.23242243999999</v>
      </c>
      <c r="W212" s="36">
        <f>SUMIFS(СВЦЭМ!$E$39:$E$782,СВЦЭМ!$A$39:$A$782,$A212,СВЦЭМ!$B$39:$B$782,W$191)+'СЕТ СН'!$F$15</f>
        <v>220.01352659</v>
      </c>
      <c r="X212" s="36">
        <f>SUMIFS(СВЦЭМ!$E$39:$E$782,СВЦЭМ!$A$39:$A$782,$A212,СВЦЭМ!$B$39:$B$782,X$191)+'СЕТ СН'!$F$15</f>
        <v>224.00109939999999</v>
      </c>
      <c r="Y212" s="36">
        <f>SUMIFS(СВЦЭМ!$E$39:$E$782,СВЦЭМ!$A$39:$A$782,$A212,СВЦЭМ!$B$39:$B$782,Y$191)+'СЕТ СН'!$F$15</f>
        <v>228.24025874</v>
      </c>
    </row>
    <row r="213" spans="1:25" ht="15.75" x14ac:dyDescent="0.2">
      <c r="A213" s="35">
        <f t="shared" si="5"/>
        <v>45007</v>
      </c>
      <c r="B213" s="36">
        <f>SUMIFS(СВЦЭМ!$E$39:$E$782,СВЦЭМ!$A$39:$A$782,$A213,СВЦЭМ!$B$39:$B$782,B$191)+'СЕТ СН'!$F$15</f>
        <v>242.28671191000001</v>
      </c>
      <c r="C213" s="36">
        <f>SUMIFS(СВЦЭМ!$E$39:$E$782,СВЦЭМ!$A$39:$A$782,$A213,СВЦЭМ!$B$39:$B$782,C$191)+'СЕТ СН'!$F$15</f>
        <v>248.48358021999999</v>
      </c>
      <c r="D213" s="36">
        <f>SUMIFS(СВЦЭМ!$E$39:$E$782,СВЦЭМ!$A$39:$A$782,$A213,СВЦЭМ!$B$39:$B$782,D$191)+'СЕТ СН'!$F$15</f>
        <v>258.42797000000002</v>
      </c>
      <c r="E213" s="36">
        <f>SUMIFS(СВЦЭМ!$E$39:$E$782,СВЦЭМ!$A$39:$A$782,$A213,СВЦЭМ!$B$39:$B$782,E$191)+'СЕТ СН'!$F$15</f>
        <v>260.00866237999998</v>
      </c>
      <c r="F213" s="36">
        <f>SUMIFS(СВЦЭМ!$E$39:$E$782,СВЦЭМ!$A$39:$A$782,$A213,СВЦЭМ!$B$39:$B$782,F$191)+'СЕТ СН'!$F$15</f>
        <v>261.40570434</v>
      </c>
      <c r="G213" s="36">
        <f>SUMIFS(СВЦЭМ!$E$39:$E$782,СВЦЭМ!$A$39:$A$782,$A213,СВЦЭМ!$B$39:$B$782,G$191)+'СЕТ СН'!$F$15</f>
        <v>256.89322005000002</v>
      </c>
      <c r="H213" s="36">
        <f>SUMIFS(СВЦЭМ!$E$39:$E$782,СВЦЭМ!$A$39:$A$782,$A213,СВЦЭМ!$B$39:$B$782,H$191)+'СЕТ СН'!$F$15</f>
        <v>249.35097869000001</v>
      </c>
      <c r="I213" s="36">
        <f>SUMIFS(СВЦЭМ!$E$39:$E$782,СВЦЭМ!$A$39:$A$782,$A213,СВЦЭМ!$B$39:$B$782,I$191)+'СЕТ СН'!$F$15</f>
        <v>242.69956436000001</v>
      </c>
      <c r="J213" s="36">
        <f>SUMIFS(СВЦЭМ!$E$39:$E$782,СВЦЭМ!$A$39:$A$782,$A213,СВЦЭМ!$B$39:$B$782,J$191)+'СЕТ СН'!$F$15</f>
        <v>241.44293818</v>
      </c>
      <c r="K213" s="36">
        <f>SUMIFS(СВЦЭМ!$E$39:$E$782,СВЦЭМ!$A$39:$A$782,$A213,СВЦЭМ!$B$39:$B$782,K$191)+'СЕТ СН'!$F$15</f>
        <v>238.57811720999999</v>
      </c>
      <c r="L213" s="36">
        <f>SUMIFS(СВЦЭМ!$E$39:$E$782,СВЦЭМ!$A$39:$A$782,$A213,СВЦЭМ!$B$39:$B$782,L$191)+'СЕТ СН'!$F$15</f>
        <v>238.87559598999999</v>
      </c>
      <c r="M213" s="36">
        <f>SUMIFS(СВЦЭМ!$E$39:$E$782,СВЦЭМ!$A$39:$A$782,$A213,СВЦЭМ!$B$39:$B$782,M$191)+'СЕТ СН'!$F$15</f>
        <v>235.49156436000001</v>
      </c>
      <c r="N213" s="36">
        <f>SUMIFS(СВЦЭМ!$E$39:$E$782,СВЦЭМ!$A$39:$A$782,$A213,СВЦЭМ!$B$39:$B$782,N$191)+'СЕТ СН'!$F$15</f>
        <v>249.20804554</v>
      </c>
      <c r="O213" s="36">
        <f>SUMIFS(СВЦЭМ!$E$39:$E$782,СВЦЭМ!$A$39:$A$782,$A213,СВЦЭМ!$B$39:$B$782,O$191)+'СЕТ СН'!$F$15</f>
        <v>250.19154811999999</v>
      </c>
      <c r="P213" s="36">
        <f>SUMIFS(СВЦЭМ!$E$39:$E$782,СВЦЭМ!$A$39:$A$782,$A213,СВЦЭМ!$B$39:$B$782,P$191)+'СЕТ СН'!$F$15</f>
        <v>250.55598001000001</v>
      </c>
      <c r="Q213" s="36">
        <f>SUMIFS(СВЦЭМ!$E$39:$E$782,СВЦЭМ!$A$39:$A$782,$A213,СВЦЭМ!$B$39:$B$782,Q$191)+'СЕТ СН'!$F$15</f>
        <v>250.63679550000001</v>
      </c>
      <c r="R213" s="36">
        <f>SUMIFS(СВЦЭМ!$E$39:$E$782,СВЦЭМ!$A$39:$A$782,$A213,СВЦЭМ!$B$39:$B$782,R$191)+'СЕТ СН'!$F$15</f>
        <v>246.87466161</v>
      </c>
      <c r="S213" s="36">
        <f>SUMIFS(СВЦЭМ!$E$39:$E$782,СВЦЭМ!$A$39:$A$782,$A213,СВЦЭМ!$B$39:$B$782,S$191)+'СЕТ СН'!$F$15</f>
        <v>243.81144728999999</v>
      </c>
      <c r="T213" s="36">
        <f>SUMIFS(СВЦЭМ!$E$39:$E$782,СВЦЭМ!$A$39:$A$782,$A213,СВЦЭМ!$B$39:$B$782,T$191)+'СЕТ СН'!$F$15</f>
        <v>243.97303221000001</v>
      </c>
      <c r="U213" s="36">
        <f>SUMIFS(СВЦЭМ!$E$39:$E$782,СВЦЭМ!$A$39:$A$782,$A213,СВЦЭМ!$B$39:$B$782,U$191)+'СЕТ СН'!$F$15</f>
        <v>238.47705615000001</v>
      </c>
      <c r="V213" s="36">
        <f>SUMIFS(СВЦЭМ!$E$39:$E$782,СВЦЭМ!$A$39:$A$782,$A213,СВЦЭМ!$B$39:$B$782,V$191)+'СЕТ СН'!$F$15</f>
        <v>234.35579336999999</v>
      </c>
      <c r="W213" s="36">
        <f>SUMIFS(СВЦЭМ!$E$39:$E$782,СВЦЭМ!$A$39:$A$782,$A213,СВЦЭМ!$B$39:$B$782,W$191)+'СЕТ СН'!$F$15</f>
        <v>234.13912916000001</v>
      </c>
      <c r="X213" s="36">
        <f>SUMIFS(СВЦЭМ!$E$39:$E$782,СВЦЭМ!$A$39:$A$782,$A213,СВЦЭМ!$B$39:$B$782,X$191)+'СЕТ СН'!$F$15</f>
        <v>235.33821571999999</v>
      </c>
      <c r="Y213" s="36">
        <f>SUMIFS(СВЦЭМ!$E$39:$E$782,СВЦЭМ!$A$39:$A$782,$A213,СВЦЭМ!$B$39:$B$782,Y$191)+'СЕТ СН'!$F$15</f>
        <v>241.68476885000001</v>
      </c>
    </row>
    <row r="214" spans="1:25" ht="15.75" x14ac:dyDescent="0.2">
      <c r="A214" s="35">
        <f t="shared" si="5"/>
        <v>45008</v>
      </c>
      <c r="B214" s="36">
        <f>SUMIFS(СВЦЭМ!$E$39:$E$782,СВЦЭМ!$A$39:$A$782,$A214,СВЦЭМ!$B$39:$B$782,B$191)+'СЕТ СН'!$F$15</f>
        <v>250.58681036999999</v>
      </c>
      <c r="C214" s="36">
        <f>SUMIFS(СВЦЭМ!$E$39:$E$782,СВЦЭМ!$A$39:$A$782,$A214,СВЦЭМ!$B$39:$B$782,C$191)+'СЕТ СН'!$F$15</f>
        <v>259.49765638000002</v>
      </c>
      <c r="D214" s="36">
        <f>SUMIFS(СВЦЭМ!$E$39:$E$782,СВЦЭМ!$A$39:$A$782,$A214,СВЦЭМ!$B$39:$B$782,D$191)+'СЕТ СН'!$F$15</f>
        <v>263.68150434</v>
      </c>
      <c r="E214" s="36">
        <f>SUMIFS(СВЦЭМ!$E$39:$E$782,СВЦЭМ!$A$39:$A$782,$A214,СВЦЭМ!$B$39:$B$782,E$191)+'СЕТ СН'!$F$15</f>
        <v>266.28487344000001</v>
      </c>
      <c r="F214" s="36">
        <f>SUMIFS(СВЦЭМ!$E$39:$E$782,СВЦЭМ!$A$39:$A$782,$A214,СВЦЭМ!$B$39:$B$782,F$191)+'СЕТ СН'!$F$15</f>
        <v>265.83379317999999</v>
      </c>
      <c r="G214" s="36">
        <f>SUMIFS(СВЦЭМ!$E$39:$E$782,СВЦЭМ!$A$39:$A$782,$A214,СВЦЭМ!$B$39:$B$782,G$191)+'СЕТ СН'!$F$15</f>
        <v>257.01605997000001</v>
      </c>
      <c r="H214" s="36">
        <f>SUMIFS(СВЦЭМ!$E$39:$E$782,СВЦЭМ!$A$39:$A$782,$A214,СВЦЭМ!$B$39:$B$782,H$191)+'СЕТ СН'!$F$15</f>
        <v>252.64958279000001</v>
      </c>
      <c r="I214" s="36">
        <f>SUMIFS(СВЦЭМ!$E$39:$E$782,СВЦЭМ!$A$39:$A$782,$A214,СВЦЭМ!$B$39:$B$782,I$191)+'СЕТ СН'!$F$15</f>
        <v>244.65143157</v>
      </c>
      <c r="J214" s="36">
        <f>SUMIFS(СВЦЭМ!$E$39:$E$782,СВЦЭМ!$A$39:$A$782,$A214,СВЦЭМ!$B$39:$B$782,J$191)+'СЕТ СН'!$F$15</f>
        <v>242.37007811000001</v>
      </c>
      <c r="K214" s="36">
        <f>SUMIFS(СВЦЭМ!$E$39:$E$782,СВЦЭМ!$A$39:$A$782,$A214,СВЦЭМ!$B$39:$B$782,K$191)+'СЕТ СН'!$F$15</f>
        <v>239.42976819</v>
      </c>
      <c r="L214" s="36">
        <f>SUMIFS(СВЦЭМ!$E$39:$E$782,СВЦЭМ!$A$39:$A$782,$A214,СВЦЭМ!$B$39:$B$782,L$191)+'СЕТ СН'!$F$15</f>
        <v>234.84039627999999</v>
      </c>
      <c r="M214" s="36">
        <f>SUMIFS(СВЦЭМ!$E$39:$E$782,СВЦЭМ!$A$39:$A$782,$A214,СВЦЭМ!$B$39:$B$782,M$191)+'СЕТ СН'!$F$15</f>
        <v>238.06704637999999</v>
      </c>
      <c r="N214" s="36">
        <f>SUMIFS(СВЦЭМ!$E$39:$E$782,СВЦЭМ!$A$39:$A$782,$A214,СВЦЭМ!$B$39:$B$782,N$191)+'СЕТ СН'!$F$15</f>
        <v>243.35765943000001</v>
      </c>
      <c r="O214" s="36">
        <f>SUMIFS(СВЦЭМ!$E$39:$E$782,СВЦЭМ!$A$39:$A$782,$A214,СВЦЭМ!$B$39:$B$782,O$191)+'СЕТ СН'!$F$15</f>
        <v>248.03995159999999</v>
      </c>
      <c r="P214" s="36">
        <f>SUMIFS(СВЦЭМ!$E$39:$E$782,СВЦЭМ!$A$39:$A$782,$A214,СВЦЭМ!$B$39:$B$782,P$191)+'СЕТ СН'!$F$15</f>
        <v>253.41392866000001</v>
      </c>
      <c r="Q214" s="36">
        <f>SUMIFS(СВЦЭМ!$E$39:$E$782,СВЦЭМ!$A$39:$A$782,$A214,СВЦЭМ!$B$39:$B$782,Q$191)+'СЕТ СН'!$F$15</f>
        <v>253.2395836</v>
      </c>
      <c r="R214" s="36">
        <f>SUMIFS(СВЦЭМ!$E$39:$E$782,СВЦЭМ!$A$39:$A$782,$A214,СВЦЭМ!$B$39:$B$782,R$191)+'СЕТ СН'!$F$15</f>
        <v>248.29375146000001</v>
      </c>
      <c r="S214" s="36">
        <f>SUMIFS(СВЦЭМ!$E$39:$E$782,СВЦЭМ!$A$39:$A$782,$A214,СВЦЭМ!$B$39:$B$782,S$191)+'СЕТ СН'!$F$15</f>
        <v>246.27702310999999</v>
      </c>
      <c r="T214" s="36">
        <f>SUMIFS(СВЦЭМ!$E$39:$E$782,СВЦЭМ!$A$39:$A$782,$A214,СВЦЭМ!$B$39:$B$782,T$191)+'СЕТ СН'!$F$15</f>
        <v>241.89259694</v>
      </c>
      <c r="U214" s="36">
        <f>SUMIFS(СВЦЭМ!$E$39:$E$782,СВЦЭМ!$A$39:$A$782,$A214,СВЦЭМ!$B$39:$B$782,U$191)+'СЕТ СН'!$F$15</f>
        <v>236.34096238999999</v>
      </c>
      <c r="V214" s="36">
        <f>SUMIFS(СВЦЭМ!$E$39:$E$782,СВЦЭМ!$A$39:$A$782,$A214,СВЦЭМ!$B$39:$B$782,V$191)+'СЕТ СН'!$F$15</f>
        <v>234.54807665000001</v>
      </c>
      <c r="W214" s="36">
        <f>SUMIFS(СВЦЭМ!$E$39:$E$782,СВЦЭМ!$A$39:$A$782,$A214,СВЦЭМ!$B$39:$B$782,W$191)+'СЕТ СН'!$F$15</f>
        <v>239.15401684</v>
      </c>
      <c r="X214" s="36">
        <f>SUMIFS(СВЦЭМ!$E$39:$E$782,СВЦЭМ!$A$39:$A$782,$A214,СВЦЭМ!$B$39:$B$782,X$191)+'СЕТ СН'!$F$15</f>
        <v>243.88782469</v>
      </c>
      <c r="Y214" s="36">
        <f>SUMIFS(СВЦЭМ!$E$39:$E$782,СВЦЭМ!$A$39:$A$782,$A214,СВЦЭМ!$B$39:$B$782,Y$191)+'СЕТ СН'!$F$15</f>
        <v>247.93650668999999</v>
      </c>
    </row>
    <row r="215" spans="1:25" ht="15.75" x14ac:dyDescent="0.2">
      <c r="A215" s="35">
        <f t="shared" si="5"/>
        <v>45009</v>
      </c>
      <c r="B215" s="36">
        <f>SUMIFS(СВЦЭМ!$E$39:$E$782,СВЦЭМ!$A$39:$A$782,$A215,СВЦЭМ!$B$39:$B$782,B$191)+'СЕТ СН'!$F$15</f>
        <v>259.90557180000002</v>
      </c>
      <c r="C215" s="36">
        <f>SUMIFS(СВЦЭМ!$E$39:$E$782,СВЦЭМ!$A$39:$A$782,$A215,СВЦЭМ!$B$39:$B$782,C$191)+'СЕТ СН'!$F$15</f>
        <v>270.11151118999999</v>
      </c>
      <c r="D215" s="36">
        <f>SUMIFS(СВЦЭМ!$E$39:$E$782,СВЦЭМ!$A$39:$A$782,$A215,СВЦЭМ!$B$39:$B$782,D$191)+'СЕТ СН'!$F$15</f>
        <v>268.85219353000002</v>
      </c>
      <c r="E215" s="36">
        <f>SUMIFS(СВЦЭМ!$E$39:$E$782,СВЦЭМ!$A$39:$A$782,$A215,СВЦЭМ!$B$39:$B$782,E$191)+'СЕТ СН'!$F$15</f>
        <v>269.08461663999998</v>
      </c>
      <c r="F215" s="36">
        <f>SUMIFS(СВЦЭМ!$E$39:$E$782,СВЦЭМ!$A$39:$A$782,$A215,СВЦЭМ!$B$39:$B$782,F$191)+'СЕТ СН'!$F$15</f>
        <v>269.03934564000002</v>
      </c>
      <c r="G215" s="36">
        <f>SUMIFS(СВЦЭМ!$E$39:$E$782,СВЦЭМ!$A$39:$A$782,$A215,СВЦЭМ!$B$39:$B$782,G$191)+'СЕТ СН'!$F$15</f>
        <v>268.76234335999999</v>
      </c>
      <c r="H215" s="36">
        <f>SUMIFS(СВЦЭМ!$E$39:$E$782,СВЦЭМ!$A$39:$A$782,$A215,СВЦЭМ!$B$39:$B$782,H$191)+'СЕТ СН'!$F$15</f>
        <v>266.27921879000002</v>
      </c>
      <c r="I215" s="36">
        <f>SUMIFS(СВЦЭМ!$E$39:$E$782,СВЦЭМ!$A$39:$A$782,$A215,СВЦЭМ!$B$39:$B$782,I$191)+'СЕТ СН'!$F$15</f>
        <v>256.21942266999997</v>
      </c>
      <c r="J215" s="36">
        <f>SUMIFS(СВЦЭМ!$E$39:$E$782,СВЦЭМ!$A$39:$A$782,$A215,СВЦЭМ!$B$39:$B$782,J$191)+'СЕТ СН'!$F$15</f>
        <v>255.27987972</v>
      </c>
      <c r="K215" s="36">
        <f>SUMIFS(СВЦЭМ!$E$39:$E$782,СВЦЭМ!$A$39:$A$782,$A215,СВЦЭМ!$B$39:$B$782,K$191)+'СЕТ СН'!$F$15</f>
        <v>251.45743852999999</v>
      </c>
      <c r="L215" s="36">
        <f>SUMIFS(СВЦЭМ!$E$39:$E$782,СВЦЭМ!$A$39:$A$782,$A215,СВЦЭМ!$B$39:$B$782,L$191)+'СЕТ СН'!$F$15</f>
        <v>244.06582946</v>
      </c>
      <c r="M215" s="36">
        <f>SUMIFS(СВЦЭМ!$E$39:$E$782,СВЦЭМ!$A$39:$A$782,$A215,СВЦЭМ!$B$39:$B$782,M$191)+'СЕТ СН'!$F$15</f>
        <v>243.75821973000001</v>
      </c>
      <c r="N215" s="36">
        <f>SUMIFS(СВЦЭМ!$E$39:$E$782,СВЦЭМ!$A$39:$A$782,$A215,СВЦЭМ!$B$39:$B$782,N$191)+'СЕТ СН'!$F$15</f>
        <v>244.82519782</v>
      </c>
      <c r="O215" s="36">
        <f>SUMIFS(СВЦЭМ!$E$39:$E$782,СВЦЭМ!$A$39:$A$782,$A215,СВЦЭМ!$B$39:$B$782,O$191)+'СЕТ СН'!$F$15</f>
        <v>245.75551973</v>
      </c>
      <c r="P215" s="36">
        <f>SUMIFS(СВЦЭМ!$E$39:$E$782,СВЦЭМ!$A$39:$A$782,$A215,СВЦЭМ!$B$39:$B$782,P$191)+'СЕТ СН'!$F$15</f>
        <v>246.99185141000001</v>
      </c>
      <c r="Q215" s="36">
        <f>SUMIFS(СВЦЭМ!$E$39:$E$782,СВЦЭМ!$A$39:$A$782,$A215,СВЦЭМ!$B$39:$B$782,Q$191)+'СЕТ СН'!$F$15</f>
        <v>246.39768391999999</v>
      </c>
      <c r="R215" s="36">
        <f>SUMIFS(СВЦЭМ!$E$39:$E$782,СВЦЭМ!$A$39:$A$782,$A215,СВЦЭМ!$B$39:$B$782,R$191)+'СЕТ СН'!$F$15</f>
        <v>246.60277983</v>
      </c>
      <c r="S215" s="36">
        <f>SUMIFS(СВЦЭМ!$E$39:$E$782,СВЦЭМ!$A$39:$A$782,$A215,СВЦЭМ!$B$39:$B$782,S$191)+'СЕТ СН'!$F$15</f>
        <v>240.71025080000001</v>
      </c>
      <c r="T215" s="36">
        <f>SUMIFS(СВЦЭМ!$E$39:$E$782,СВЦЭМ!$A$39:$A$782,$A215,СВЦЭМ!$B$39:$B$782,T$191)+'СЕТ СН'!$F$15</f>
        <v>239.51132895999999</v>
      </c>
      <c r="U215" s="36">
        <f>SUMIFS(СВЦЭМ!$E$39:$E$782,СВЦЭМ!$A$39:$A$782,$A215,СВЦЭМ!$B$39:$B$782,U$191)+'СЕТ СН'!$F$15</f>
        <v>237.78975231999999</v>
      </c>
      <c r="V215" s="36">
        <f>SUMIFS(СВЦЭМ!$E$39:$E$782,СВЦЭМ!$A$39:$A$782,$A215,СВЦЭМ!$B$39:$B$782,V$191)+'СЕТ СН'!$F$15</f>
        <v>239.46167783999999</v>
      </c>
      <c r="W215" s="36">
        <f>SUMIFS(СВЦЭМ!$E$39:$E$782,СВЦЭМ!$A$39:$A$782,$A215,СВЦЭМ!$B$39:$B$782,W$191)+'СЕТ СН'!$F$15</f>
        <v>239.64981327999999</v>
      </c>
      <c r="X215" s="36">
        <f>SUMIFS(СВЦЭМ!$E$39:$E$782,СВЦЭМ!$A$39:$A$782,$A215,СВЦЭМ!$B$39:$B$782,X$191)+'СЕТ СН'!$F$15</f>
        <v>246.80313493</v>
      </c>
      <c r="Y215" s="36">
        <f>SUMIFS(СВЦЭМ!$E$39:$E$782,СВЦЭМ!$A$39:$A$782,$A215,СВЦЭМ!$B$39:$B$782,Y$191)+'СЕТ СН'!$F$15</f>
        <v>243.35020610999999</v>
      </c>
    </row>
    <row r="216" spans="1:25" ht="15.75" x14ac:dyDescent="0.2">
      <c r="A216" s="35">
        <f t="shared" si="5"/>
        <v>45010</v>
      </c>
      <c r="B216" s="36">
        <f>SUMIFS(СВЦЭМ!$E$39:$E$782,СВЦЭМ!$A$39:$A$782,$A216,СВЦЭМ!$B$39:$B$782,B$191)+'СЕТ СН'!$F$15</f>
        <v>243.07341448</v>
      </c>
      <c r="C216" s="36">
        <f>SUMIFS(СВЦЭМ!$E$39:$E$782,СВЦЭМ!$A$39:$A$782,$A216,СВЦЭМ!$B$39:$B$782,C$191)+'СЕТ СН'!$F$15</f>
        <v>248.93005886</v>
      </c>
      <c r="D216" s="36">
        <f>SUMIFS(СВЦЭМ!$E$39:$E$782,СВЦЭМ!$A$39:$A$782,$A216,СВЦЭМ!$B$39:$B$782,D$191)+'СЕТ СН'!$F$15</f>
        <v>252.41988509000001</v>
      </c>
      <c r="E216" s="36">
        <f>SUMIFS(СВЦЭМ!$E$39:$E$782,СВЦЭМ!$A$39:$A$782,$A216,СВЦЭМ!$B$39:$B$782,E$191)+'СЕТ СН'!$F$15</f>
        <v>253.18882325999999</v>
      </c>
      <c r="F216" s="36">
        <f>SUMIFS(СВЦЭМ!$E$39:$E$782,СВЦЭМ!$A$39:$A$782,$A216,СВЦЭМ!$B$39:$B$782,F$191)+'СЕТ СН'!$F$15</f>
        <v>252.47681181999999</v>
      </c>
      <c r="G216" s="36">
        <f>SUMIFS(СВЦЭМ!$E$39:$E$782,СВЦЭМ!$A$39:$A$782,$A216,СВЦЭМ!$B$39:$B$782,G$191)+'СЕТ СН'!$F$15</f>
        <v>253.23022094000001</v>
      </c>
      <c r="H216" s="36">
        <f>SUMIFS(СВЦЭМ!$E$39:$E$782,СВЦЭМ!$A$39:$A$782,$A216,СВЦЭМ!$B$39:$B$782,H$191)+'СЕТ СН'!$F$15</f>
        <v>250.83213051999999</v>
      </c>
      <c r="I216" s="36">
        <f>SUMIFS(СВЦЭМ!$E$39:$E$782,СВЦЭМ!$A$39:$A$782,$A216,СВЦЭМ!$B$39:$B$782,I$191)+'СЕТ СН'!$F$15</f>
        <v>242.16143441</v>
      </c>
      <c r="J216" s="36">
        <f>SUMIFS(СВЦЭМ!$E$39:$E$782,СВЦЭМ!$A$39:$A$782,$A216,СВЦЭМ!$B$39:$B$782,J$191)+'СЕТ СН'!$F$15</f>
        <v>232.86204878999999</v>
      </c>
      <c r="K216" s="36">
        <f>SUMIFS(СВЦЭМ!$E$39:$E$782,СВЦЭМ!$A$39:$A$782,$A216,СВЦЭМ!$B$39:$B$782,K$191)+'СЕТ СН'!$F$15</f>
        <v>223.93093278000001</v>
      </c>
      <c r="L216" s="36">
        <f>SUMIFS(СВЦЭМ!$E$39:$E$782,СВЦЭМ!$A$39:$A$782,$A216,СВЦЭМ!$B$39:$B$782,L$191)+'СЕТ СН'!$F$15</f>
        <v>220.82020254</v>
      </c>
      <c r="M216" s="36">
        <f>SUMIFS(СВЦЭМ!$E$39:$E$782,СВЦЭМ!$A$39:$A$782,$A216,СВЦЭМ!$B$39:$B$782,M$191)+'СЕТ СН'!$F$15</f>
        <v>220.49506009999999</v>
      </c>
      <c r="N216" s="36">
        <f>SUMIFS(СВЦЭМ!$E$39:$E$782,СВЦЭМ!$A$39:$A$782,$A216,СВЦЭМ!$B$39:$B$782,N$191)+'СЕТ СН'!$F$15</f>
        <v>225.85368478000001</v>
      </c>
      <c r="O216" s="36">
        <f>SUMIFS(СВЦЭМ!$E$39:$E$782,СВЦЭМ!$A$39:$A$782,$A216,СВЦЭМ!$B$39:$B$782,O$191)+'СЕТ СН'!$F$15</f>
        <v>231.87527987000001</v>
      </c>
      <c r="P216" s="36">
        <f>SUMIFS(СВЦЭМ!$E$39:$E$782,СВЦЭМ!$A$39:$A$782,$A216,СВЦЭМ!$B$39:$B$782,P$191)+'СЕТ СН'!$F$15</f>
        <v>234.74793113000001</v>
      </c>
      <c r="Q216" s="36">
        <f>SUMIFS(СВЦЭМ!$E$39:$E$782,СВЦЭМ!$A$39:$A$782,$A216,СВЦЭМ!$B$39:$B$782,Q$191)+'СЕТ СН'!$F$15</f>
        <v>237.10070356</v>
      </c>
      <c r="R216" s="36">
        <f>SUMIFS(СВЦЭМ!$E$39:$E$782,СВЦЭМ!$A$39:$A$782,$A216,СВЦЭМ!$B$39:$B$782,R$191)+'СЕТ СН'!$F$15</f>
        <v>233.91503420999999</v>
      </c>
      <c r="S216" s="36">
        <f>SUMIFS(СВЦЭМ!$E$39:$E$782,СВЦЭМ!$A$39:$A$782,$A216,СВЦЭМ!$B$39:$B$782,S$191)+'СЕТ СН'!$F$15</f>
        <v>233.53303672999999</v>
      </c>
      <c r="T216" s="36">
        <f>SUMIFS(СВЦЭМ!$E$39:$E$782,СВЦЭМ!$A$39:$A$782,$A216,СВЦЭМ!$B$39:$B$782,T$191)+'СЕТ СН'!$F$15</f>
        <v>224.9332163</v>
      </c>
      <c r="U216" s="36">
        <f>SUMIFS(СВЦЭМ!$E$39:$E$782,СВЦЭМ!$A$39:$A$782,$A216,СВЦЭМ!$B$39:$B$782,U$191)+'СЕТ СН'!$F$15</f>
        <v>225.67420511</v>
      </c>
      <c r="V216" s="36">
        <f>SUMIFS(СВЦЭМ!$E$39:$E$782,СВЦЭМ!$A$39:$A$782,$A216,СВЦЭМ!$B$39:$B$782,V$191)+'СЕТ СН'!$F$15</f>
        <v>222.54907864</v>
      </c>
      <c r="W216" s="36">
        <f>SUMIFS(СВЦЭМ!$E$39:$E$782,СВЦЭМ!$A$39:$A$782,$A216,СВЦЭМ!$B$39:$B$782,W$191)+'СЕТ СН'!$F$15</f>
        <v>223.15002688999999</v>
      </c>
      <c r="X216" s="36">
        <f>SUMIFS(СВЦЭМ!$E$39:$E$782,СВЦЭМ!$A$39:$A$782,$A216,СВЦЭМ!$B$39:$B$782,X$191)+'СЕТ СН'!$F$15</f>
        <v>223.76675517000001</v>
      </c>
      <c r="Y216" s="36">
        <f>SUMIFS(СВЦЭМ!$E$39:$E$782,СВЦЭМ!$A$39:$A$782,$A216,СВЦЭМ!$B$39:$B$782,Y$191)+'СЕТ СН'!$F$15</f>
        <v>239.40252328</v>
      </c>
    </row>
    <row r="217" spans="1:25" ht="15.75" x14ac:dyDescent="0.2">
      <c r="A217" s="35">
        <f t="shared" si="5"/>
        <v>45011</v>
      </c>
      <c r="B217" s="36">
        <f>SUMIFS(СВЦЭМ!$E$39:$E$782,СВЦЭМ!$A$39:$A$782,$A217,СВЦЭМ!$B$39:$B$782,B$191)+'СЕТ СН'!$F$15</f>
        <v>246.25305492999999</v>
      </c>
      <c r="C217" s="36">
        <f>SUMIFS(СВЦЭМ!$E$39:$E$782,СВЦЭМ!$A$39:$A$782,$A217,СВЦЭМ!$B$39:$B$782,C$191)+'СЕТ СН'!$F$15</f>
        <v>252.63979892</v>
      </c>
      <c r="D217" s="36">
        <f>SUMIFS(СВЦЭМ!$E$39:$E$782,СВЦЭМ!$A$39:$A$782,$A217,СВЦЭМ!$B$39:$B$782,D$191)+'СЕТ СН'!$F$15</f>
        <v>256.19963911000002</v>
      </c>
      <c r="E217" s="36">
        <f>SUMIFS(СВЦЭМ!$E$39:$E$782,СВЦЭМ!$A$39:$A$782,$A217,СВЦЭМ!$B$39:$B$782,E$191)+'СЕТ СН'!$F$15</f>
        <v>255.30125515</v>
      </c>
      <c r="F217" s="36">
        <f>SUMIFS(СВЦЭМ!$E$39:$E$782,СВЦЭМ!$A$39:$A$782,$A217,СВЦЭМ!$B$39:$B$782,F$191)+'СЕТ СН'!$F$15</f>
        <v>256.80826401000002</v>
      </c>
      <c r="G217" s="36">
        <f>SUMIFS(СВЦЭМ!$E$39:$E$782,СВЦЭМ!$A$39:$A$782,$A217,СВЦЭМ!$B$39:$B$782,G$191)+'СЕТ СН'!$F$15</f>
        <v>255.15098724999999</v>
      </c>
      <c r="H217" s="36">
        <f>SUMIFS(СВЦЭМ!$E$39:$E$782,СВЦЭМ!$A$39:$A$782,$A217,СВЦЭМ!$B$39:$B$782,H$191)+'СЕТ СН'!$F$15</f>
        <v>253.26474242</v>
      </c>
      <c r="I217" s="36">
        <f>SUMIFS(СВЦЭМ!$E$39:$E$782,СВЦЭМ!$A$39:$A$782,$A217,СВЦЭМ!$B$39:$B$782,I$191)+'СЕТ СН'!$F$15</f>
        <v>249.08219428999999</v>
      </c>
      <c r="J217" s="36">
        <f>SUMIFS(СВЦЭМ!$E$39:$E$782,СВЦЭМ!$A$39:$A$782,$A217,СВЦЭМ!$B$39:$B$782,J$191)+'СЕТ СН'!$F$15</f>
        <v>243.86439798999999</v>
      </c>
      <c r="K217" s="36">
        <f>SUMIFS(СВЦЭМ!$E$39:$E$782,СВЦЭМ!$A$39:$A$782,$A217,СВЦЭМ!$B$39:$B$782,K$191)+'СЕТ СН'!$F$15</f>
        <v>235.45897045999999</v>
      </c>
      <c r="L217" s="36">
        <f>SUMIFS(СВЦЭМ!$E$39:$E$782,СВЦЭМ!$A$39:$A$782,$A217,СВЦЭМ!$B$39:$B$782,L$191)+'СЕТ СН'!$F$15</f>
        <v>231.97632318000001</v>
      </c>
      <c r="M217" s="36">
        <f>SUMIFS(СВЦЭМ!$E$39:$E$782,СВЦЭМ!$A$39:$A$782,$A217,СВЦЭМ!$B$39:$B$782,M$191)+'СЕТ СН'!$F$15</f>
        <v>231.93152255000001</v>
      </c>
      <c r="N217" s="36">
        <f>SUMIFS(СВЦЭМ!$E$39:$E$782,СВЦЭМ!$A$39:$A$782,$A217,СВЦЭМ!$B$39:$B$782,N$191)+'СЕТ СН'!$F$15</f>
        <v>237.16653543999999</v>
      </c>
      <c r="O217" s="36">
        <f>SUMIFS(СВЦЭМ!$E$39:$E$782,СВЦЭМ!$A$39:$A$782,$A217,СВЦЭМ!$B$39:$B$782,O$191)+'СЕТ СН'!$F$15</f>
        <v>242.91587695000001</v>
      </c>
      <c r="P217" s="36">
        <f>SUMIFS(СВЦЭМ!$E$39:$E$782,СВЦЭМ!$A$39:$A$782,$A217,СВЦЭМ!$B$39:$B$782,P$191)+'СЕТ СН'!$F$15</f>
        <v>244.7348169</v>
      </c>
      <c r="Q217" s="36">
        <f>SUMIFS(СВЦЭМ!$E$39:$E$782,СВЦЭМ!$A$39:$A$782,$A217,СВЦЭМ!$B$39:$B$782,Q$191)+'СЕТ СН'!$F$15</f>
        <v>246.48569276000001</v>
      </c>
      <c r="R217" s="36">
        <f>SUMIFS(СВЦЭМ!$E$39:$E$782,СВЦЭМ!$A$39:$A$782,$A217,СВЦЭМ!$B$39:$B$782,R$191)+'СЕТ СН'!$F$15</f>
        <v>244.41174432</v>
      </c>
      <c r="S217" s="36">
        <f>SUMIFS(СВЦЭМ!$E$39:$E$782,СВЦЭМ!$A$39:$A$782,$A217,СВЦЭМ!$B$39:$B$782,S$191)+'СЕТ СН'!$F$15</f>
        <v>240.98614343</v>
      </c>
      <c r="T217" s="36">
        <f>SUMIFS(СВЦЭМ!$E$39:$E$782,СВЦЭМ!$A$39:$A$782,$A217,СВЦЭМ!$B$39:$B$782,T$191)+'СЕТ СН'!$F$15</f>
        <v>238.11877638999999</v>
      </c>
      <c r="U217" s="36">
        <f>SUMIFS(СВЦЭМ!$E$39:$E$782,СВЦЭМ!$A$39:$A$782,$A217,СВЦЭМ!$B$39:$B$782,U$191)+'СЕТ СН'!$F$15</f>
        <v>232.99653333000001</v>
      </c>
      <c r="V217" s="36">
        <f>SUMIFS(СВЦЭМ!$E$39:$E$782,СВЦЭМ!$A$39:$A$782,$A217,СВЦЭМ!$B$39:$B$782,V$191)+'СЕТ СН'!$F$15</f>
        <v>228.68643098999999</v>
      </c>
      <c r="W217" s="36">
        <f>SUMIFS(СВЦЭМ!$E$39:$E$782,СВЦЭМ!$A$39:$A$782,$A217,СВЦЭМ!$B$39:$B$782,W$191)+'СЕТ СН'!$F$15</f>
        <v>230.08942848000001</v>
      </c>
      <c r="X217" s="36">
        <f>SUMIFS(СВЦЭМ!$E$39:$E$782,СВЦЭМ!$A$39:$A$782,$A217,СВЦЭМ!$B$39:$B$782,X$191)+'СЕТ СН'!$F$15</f>
        <v>233.57693795</v>
      </c>
      <c r="Y217" s="36">
        <f>SUMIFS(СВЦЭМ!$E$39:$E$782,СВЦЭМ!$A$39:$A$782,$A217,СВЦЭМ!$B$39:$B$782,Y$191)+'СЕТ СН'!$F$15</f>
        <v>240.13899642999999</v>
      </c>
    </row>
    <row r="218" spans="1:25" ht="15.75" x14ac:dyDescent="0.2">
      <c r="A218" s="35">
        <f t="shared" si="5"/>
        <v>45012</v>
      </c>
      <c r="B218" s="36">
        <f>SUMIFS(СВЦЭМ!$E$39:$E$782,СВЦЭМ!$A$39:$A$782,$A218,СВЦЭМ!$B$39:$B$782,B$191)+'СЕТ СН'!$F$15</f>
        <v>244.49062171</v>
      </c>
      <c r="C218" s="36">
        <f>SUMIFS(СВЦЭМ!$E$39:$E$782,СВЦЭМ!$A$39:$A$782,$A218,СВЦЭМ!$B$39:$B$782,C$191)+'СЕТ СН'!$F$15</f>
        <v>246.10934284999999</v>
      </c>
      <c r="D218" s="36">
        <f>SUMIFS(СВЦЭМ!$E$39:$E$782,СВЦЭМ!$A$39:$A$782,$A218,СВЦЭМ!$B$39:$B$782,D$191)+'СЕТ СН'!$F$15</f>
        <v>250.0000058</v>
      </c>
      <c r="E218" s="36">
        <f>SUMIFS(СВЦЭМ!$E$39:$E$782,СВЦЭМ!$A$39:$A$782,$A218,СВЦЭМ!$B$39:$B$782,E$191)+'СЕТ СН'!$F$15</f>
        <v>250.1014577</v>
      </c>
      <c r="F218" s="36">
        <f>SUMIFS(СВЦЭМ!$E$39:$E$782,СВЦЭМ!$A$39:$A$782,$A218,СВЦЭМ!$B$39:$B$782,F$191)+'СЕТ СН'!$F$15</f>
        <v>252.48160139999999</v>
      </c>
      <c r="G218" s="36">
        <f>SUMIFS(СВЦЭМ!$E$39:$E$782,СВЦЭМ!$A$39:$A$782,$A218,СВЦЭМ!$B$39:$B$782,G$191)+'СЕТ СН'!$F$15</f>
        <v>248.92459281000001</v>
      </c>
      <c r="H218" s="36">
        <f>SUMIFS(СВЦЭМ!$E$39:$E$782,СВЦЭМ!$A$39:$A$782,$A218,СВЦЭМ!$B$39:$B$782,H$191)+'СЕТ СН'!$F$15</f>
        <v>250.17666736000001</v>
      </c>
      <c r="I218" s="36">
        <f>SUMIFS(СВЦЭМ!$E$39:$E$782,СВЦЭМ!$A$39:$A$782,$A218,СВЦЭМ!$B$39:$B$782,I$191)+'СЕТ СН'!$F$15</f>
        <v>233.92921794</v>
      </c>
      <c r="J218" s="36">
        <f>SUMIFS(СВЦЭМ!$E$39:$E$782,СВЦЭМ!$A$39:$A$782,$A218,СВЦЭМ!$B$39:$B$782,J$191)+'СЕТ СН'!$F$15</f>
        <v>235.13196891999999</v>
      </c>
      <c r="K218" s="36">
        <f>SUMIFS(СВЦЭМ!$E$39:$E$782,СВЦЭМ!$A$39:$A$782,$A218,СВЦЭМ!$B$39:$B$782,K$191)+'СЕТ СН'!$F$15</f>
        <v>234.40295193</v>
      </c>
      <c r="L218" s="36">
        <f>SUMIFS(СВЦЭМ!$E$39:$E$782,СВЦЭМ!$A$39:$A$782,$A218,СВЦЭМ!$B$39:$B$782,L$191)+'СЕТ СН'!$F$15</f>
        <v>234.0366454</v>
      </c>
      <c r="M218" s="36">
        <f>SUMIFS(СВЦЭМ!$E$39:$E$782,СВЦЭМ!$A$39:$A$782,$A218,СВЦЭМ!$B$39:$B$782,M$191)+'СЕТ СН'!$F$15</f>
        <v>235.33406371000001</v>
      </c>
      <c r="N218" s="36">
        <f>SUMIFS(СВЦЭМ!$E$39:$E$782,СВЦЭМ!$A$39:$A$782,$A218,СВЦЭМ!$B$39:$B$782,N$191)+'СЕТ СН'!$F$15</f>
        <v>237.85945232</v>
      </c>
      <c r="O218" s="36">
        <f>SUMIFS(СВЦЭМ!$E$39:$E$782,СВЦЭМ!$A$39:$A$782,$A218,СВЦЭМ!$B$39:$B$782,O$191)+'СЕТ СН'!$F$15</f>
        <v>242.53487403</v>
      </c>
      <c r="P218" s="36">
        <f>SUMIFS(СВЦЭМ!$E$39:$E$782,СВЦЭМ!$A$39:$A$782,$A218,СВЦЭМ!$B$39:$B$782,P$191)+'СЕТ СН'!$F$15</f>
        <v>243.8994769</v>
      </c>
      <c r="Q218" s="36">
        <f>SUMIFS(СВЦЭМ!$E$39:$E$782,СВЦЭМ!$A$39:$A$782,$A218,СВЦЭМ!$B$39:$B$782,Q$191)+'СЕТ СН'!$F$15</f>
        <v>243.82813956999999</v>
      </c>
      <c r="R218" s="36">
        <f>SUMIFS(СВЦЭМ!$E$39:$E$782,СВЦЭМ!$A$39:$A$782,$A218,СВЦЭМ!$B$39:$B$782,R$191)+'СЕТ СН'!$F$15</f>
        <v>241.36906365999999</v>
      </c>
      <c r="S218" s="36">
        <f>SUMIFS(СВЦЭМ!$E$39:$E$782,СВЦЭМ!$A$39:$A$782,$A218,СВЦЭМ!$B$39:$B$782,S$191)+'СЕТ СН'!$F$15</f>
        <v>241.53456495</v>
      </c>
      <c r="T218" s="36">
        <f>SUMIFS(СВЦЭМ!$E$39:$E$782,СВЦЭМ!$A$39:$A$782,$A218,СВЦЭМ!$B$39:$B$782,T$191)+'СЕТ СН'!$F$15</f>
        <v>240.04089685</v>
      </c>
      <c r="U218" s="36">
        <f>SUMIFS(СВЦЭМ!$E$39:$E$782,СВЦЭМ!$A$39:$A$782,$A218,СВЦЭМ!$B$39:$B$782,U$191)+'СЕТ СН'!$F$15</f>
        <v>232.52081756000001</v>
      </c>
      <c r="V218" s="36">
        <f>SUMIFS(СВЦЭМ!$E$39:$E$782,СВЦЭМ!$A$39:$A$782,$A218,СВЦЭМ!$B$39:$B$782,V$191)+'СЕТ СН'!$F$15</f>
        <v>224.29020844999999</v>
      </c>
      <c r="W218" s="36">
        <f>SUMIFS(СВЦЭМ!$E$39:$E$782,СВЦЭМ!$A$39:$A$782,$A218,СВЦЭМ!$B$39:$B$782,W$191)+'СЕТ СН'!$F$15</f>
        <v>226.68206035</v>
      </c>
      <c r="X218" s="36">
        <f>SUMIFS(СВЦЭМ!$E$39:$E$782,СВЦЭМ!$A$39:$A$782,$A218,СВЦЭМ!$B$39:$B$782,X$191)+'СЕТ СН'!$F$15</f>
        <v>233.19532744</v>
      </c>
      <c r="Y218" s="36">
        <f>SUMIFS(СВЦЭМ!$E$39:$E$782,СВЦЭМ!$A$39:$A$782,$A218,СВЦЭМ!$B$39:$B$782,Y$191)+'СЕТ СН'!$F$15</f>
        <v>235.18617645</v>
      </c>
    </row>
    <row r="219" spans="1:25" ht="15.75" x14ac:dyDescent="0.2">
      <c r="A219" s="35">
        <f t="shared" si="5"/>
        <v>45013</v>
      </c>
      <c r="B219" s="36">
        <f>SUMIFS(СВЦЭМ!$E$39:$E$782,СВЦЭМ!$A$39:$A$782,$A219,СВЦЭМ!$B$39:$B$782,B$191)+'СЕТ СН'!$F$15</f>
        <v>224.69174179000001</v>
      </c>
      <c r="C219" s="36">
        <f>SUMIFS(СВЦЭМ!$E$39:$E$782,СВЦЭМ!$A$39:$A$782,$A219,СВЦЭМ!$B$39:$B$782,C$191)+'СЕТ СН'!$F$15</f>
        <v>229.53433856999999</v>
      </c>
      <c r="D219" s="36">
        <f>SUMIFS(СВЦЭМ!$E$39:$E$782,СВЦЭМ!$A$39:$A$782,$A219,СВЦЭМ!$B$39:$B$782,D$191)+'СЕТ СН'!$F$15</f>
        <v>236.09126775999999</v>
      </c>
      <c r="E219" s="36">
        <f>SUMIFS(СВЦЭМ!$E$39:$E$782,СВЦЭМ!$A$39:$A$782,$A219,СВЦЭМ!$B$39:$B$782,E$191)+'СЕТ СН'!$F$15</f>
        <v>238.0395761</v>
      </c>
      <c r="F219" s="36">
        <f>SUMIFS(СВЦЭМ!$E$39:$E$782,СВЦЭМ!$A$39:$A$782,$A219,СВЦЭМ!$B$39:$B$782,F$191)+'СЕТ СН'!$F$15</f>
        <v>237.87379233999999</v>
      </c>
      <c r="G219" s="36">
        <f>SUMIFS(СВЦЭМ!$E$39:$E$782,СВЦЭМ!$A$39:$A$782,$A219,СВЦЭМ!$B$39:$B$782,G$191)+'СЕТ СН'!$F$15</f>
        <v>237.00031501999999</v>
      </c>
      <c r="H219" s="36">
        <f>SUMIFS(СВЦЭМ!$E$39:$E$782,СВЦЭМ!$A$39:$A$782,$A219,СВЦЭМ!$B$39:$B$782,H$191)+'СЕТ СН'!$F$15</f>
        <v>227.78646261</v>
      </c>
      <c r="I219" s="36">
        <f>SUMIFS(СВЦЭМ!$E$39:$E$782,СВЦЭМ!$A$39:$A$782,$A219,СВЦЭМ!$B$39:$B$782,I$191)+'СЕТ СН'!$F$15</f>
        <v>220.28271715</v>
      </c>
      <c r="J219" s="36">
        <f>SUMIFS(СВЦЭМ!$E$39:$E$782,СВЦЭМ!$A$39:$A$782,$A219,СВЦЭМ!$B$39:$B$782,J$191)+'СЕТ СН'!$F$15</f>
        <v>223.46275994999999</v>
      </c>
      <c r="K219" s="36">
        <f>SUMIFS(СВЦЭМ!$E$39:$E$782,СВЦЭМ!$A$39:$A$782,$A219,СВЦЭМ!$B$39:$B$782,K$191)+'СЕТ СН'!$F$15</f>
        <v>220.50478545000001</v>
      </c>
      <c r="L219" s="36">
        <f>SUMIFS(СВЦЭМ!$E$39:$E$782,СВЦЭМ!$A$39:$A$782,$A219,СВЦЭМ!$B$39:$B$782,L$191)+'СЕТ СН'!$F$15</f>
        <v>220.01739051999999</v>
      </c>
      <c r="M219" s="36">
        <f>SUMIFS(СВЦЭМ!$E$39:$E$782,СВЦЭМ!$A$39:$A$782,$A219,СВЦЭМ!$B$39:$B$782,M$191)+'СЕТ СН'!$F$15</f>
        <v>218.17164887000001</v>
      </c>
      <c r="N219" s="36">
        <f>SUMIFS(СВЦЭМ!$E$39:$E$782,СВЦЭМ!$A$39:$A$782,$A219,СВЦЭМ!$B$39:$B$782,N$191)+'СЕТ СН'!$F$15</f>
        <v>219.07045364999999</v>
      </c>
      <c r="O219" s="36">
        <f>SUMIFS(СВЦЭМ!$E$39:$E$782,СВЦЭМ!$A$39:$A$782,$A219,СВЦЭМ!$B$39:$B$782,O$191)+'СЕТ СН'!$F$15</f>
        <v>221.92908127000001</v>
      </c>
      <c r="P219" s="36">
        <f>SUMIFS(СВЦЭМ!$E$39:$E$782,СВЦЭМ!$A$39:$A$782,$A219,СВЦЭМ!$B$39:$B$782,P$191)+'СЕТ СН'!$F$15</f>
        <v>223.38209985</v>
      </c>
      <c r="Q219" s="36">
        <f>SUMIFS(СВЦЭМ!$E$39:$E$782,СВЦЭМ!$A$39:$A$782,$A219,СВЦЭМ!$B$39:$B$782,Q$191)+'СЕТ СН'!$F$15</f>
        <v>225.21065153999999</v>
      </c>
      <c r="R219" s="36">
        <f>SUMIFS(СВЦЭМ!$E$39:$E$782,СВЦЭМ!$A$39:$A$782,$A219,СВЦЭМ!$B$39:$B$782,R$191)+'СЕТ СН'!$F$15</f>
        <v>224.75664237999999</v>
      </c>
      <c r="S219" s="36">
        <f>SUMIFS(СВЦЭМ!$E$39:$E$782,СВЦЭМ!$A$39:$A$782,$A219,СВЦЭМ!$B$39:$B$782,S$191)+'СЕТ СН'!$F$15</f>
        <v>223.54861346000001</v>
      </c>
      <c r="T219" s="36">
        <f>SUMIFS(СВЦЭМ!$E$39:$E$782,СВЦЭМ!$A$39:$A$782,$A219,СВЦЭМ!$B$39:$B$782,T$191)+'СЕТ СН'!$F$15</f>
        <v>220.88411963999999</v>
      </c>
      <c r="U219" s="36">
        <f>SUMIFS(СВЦЭМ!$E$39:$E$782,СВЦЭМ!$A$39:$A$782,$A219,СВЦЭМ!$B$39:$B$782,U$191)+'СЕТ СН'!$F$15</f>
        <v>214.65961419000001</v>
      </c>
      <c r="V219" s="36">
        <f>SUMIFS(СВЦЭМ!$E$39:$E$782,СВЦЭМ!$A$39:$A$782,$A219,СВЦЭМ!$B$39:$B$782,V$191)+'СЕТ СН'!$F$15</f>
        <v>214.32081561999999</v>
      </c>
      <c r="W219" s="36">
        <f>SUMIFS(СВЦЭМ!$E$39:$E$782,СВЦЭМ!$A$39:$A$782,$A219,СВЦЭМ!$B$39:$B$782,W$191)+'СЕТ СН'!$F$15</f>
        <v>214.40751700000001</v>
      </c>
      <c r="X219" s="36">
        <f>SUMIFS(СВЦЭМ!$E$39:$E$782,СВЦЭМ!$A$39:$A$782,$A219,СВЦЭМ!$B$39:$B$782,X$191)+'СЕТ СН'!$F$15</f>
        <v>218.36372596999999</v>
      </c>
      <c r="Y219" s="36">
        <f>SUMIFS(СВЦЭМ!$E$39:$E$782,СВЦЭМ!$A$39:$A$782,$A219,СВЦЭМ!$B$39:$B$782,Y$191)+'СЕТ СН'!$F$15</f>
        <v>223.06485014</v>
      </c>
    </row>
    <row r="220" spans="1:25" ht="15.75" x14ac:dyDescent="0.2">
      <c r="A220" s="35">
        <f t="shared" si="5"/>
        <v>45014</v>
      </c>
      <c r="B220" s="36">
        <f>SUMIFS(СВЦЭМ!$E$39:$E$782,СВЦЭМ!$A$39:$A$782,$A220,СВЦЭМ!$B$39:$B$782,B$191)+'СЕТ СН'!$F$15</f>
        <v>226.4123946</v>
      </c>
      <c r="C220" s="36">
        <f>SUMIFS(СВЦЭМ!$E$39:$E$782,СВЦЭМ!$A$39:$A$782,$A220,СВЦЭМ!$B$39:$B$782,C$191)+'СЕТ СН'!$F$15</f>
        <v>231.79755173000001</v>
      </c>
      <c r="D220" s="36">
        <f>SUMIFS(СВЦЭМ!$E$39:$E$782,СВЦЭМ!$A$39:$A$782,$A220,СВЦЭМ!$B$39:$B$782,D$191)+'СЕТ СН'!$F$15</f>
        <v>234.53746555999999</v>
      </c>
      <c r="E220" s="36">
        <f>SUMIFS(СВЦЭМ!$E$39:$E$782,СВЦЭМ!$A$39:$A$782,$A220,СВЦЭМ!$B$39:$B$782,E$191)+'СЕТ СН'!$F$15</f>
        <v>233.62321577</v>
      </c>
      <c r="F220" s="36">
        <f>SUMIFS(СВЦЭМ!$E$39:$E$782,СВЦЭМ!$A$39:$A$782,$A220,СВЦЭМ!$B$39:$B$782,F$191)+'СЕТ СН'!$F$15</f>
        <v>236.29015914999999</v>
      </c>
      <c r="G220" s="36">
        <f>SUMIFS(СВЦЭМ!$E$39:$E$782,СВЦЭМ!$A$39:$A$782,$A220,СВЦЭМ!$B$39:$B$782,G$191)+'СЕТ СН'!$F$15</f>
        <v>231.72449452999999</v>
      </c>
      <c r="H220" s="36">
        <f>SUMIFS(СВЦЭМ!$E$39:$E$782,СВЦЭМ!$A$39:$A$782,$A220,СВЦЭМ!$B$39:$B$782,H$191)+'СЕТ СН'!$F$15</f>
        <v>225.84270441999999</v>
      </c>
      <c r="I220" s="36">
        <f>SUMIFS(СВЦЭМ!$E$39:$E$782,СВЦЭМ!$A$39:$A$782,$A220,СВЦЭМ!$B$39:$B$782,I$191)+'СЕТ СН'!$F$15</f>
        <v>224.07042577999999</v>
      </c>
      <c r="J220" s="36">
        <f>SUMIFS(СВЦЭМ!$E$39:$E$782,СВЦЭМ!$A$39:$A$782,$A220,СВЦЭМ!$B$39:$B$782,J$191)+'СЕТ СН'!$F$15</f>
        <v>223.93759972000001</v>
      </c>
      <c r="K220" s="36">
        <f>SUMIFS(СВЦЭМ!$E$39:$E$782,СВЦЭМ!$A$39:$A$782,$A220,СВЦЭМ!$B$39:$B$782,K$191)+'СЕТ СН'!$F$15</f>
        <v>222.285898</v>
      </c>
      <c r="L220" s="36">
        <f>SUMIFS(СВЦЭМ!$E$39:$E$782,СВЦЭМ!$A$39:$A$782,$A220,СВЦЭМ!$B$39:$B$782,L$191)+'СЕТ СН'!$F$15</f>
        <v>222.50190198000001</v>
      </c>
      <c r="M220" s="36">
        <f>SUMIFS(СВЦЭМ!$E$39:$E$782,СВЦЭМ!$A$39:$A$782,$A220,СВЦЭМ!$B$39:$B$782,M$191)+'СЕТ СН'!$F$15</f>
        <v>227.49612807</v>
      </c>
      <c r="N220" s="36">
        <f>SUMIFS(СВЦЭМ!$E$39:$E$782,СВЦЭМ!$A$39:$A$782,$A220,СВЦЭМ!$B$39:$B$782,N$191)+'СЕТ СН'!$F$15</f>
        <v>233.89710930000001</v>
      </c>
      <c r="O220" s="36">
        <f>SUMIFS(СВЦЭМ!$E$39:$E$782,СВЦЭМ!$A$39:$A$782,$A220,СВЦЭМ!$B$39:$B$782,O$191)+'СЕТ СН'!$F$15</f>
        <v>236.23990506000001</v>
      </c>
      <c r="P220" s="36">
        <f>SUMIFS(СВЦЭМ!$E$39:$E$782,СВЦЭМ!$A$39:$A$782,$A220,СВЦЭМ!$B$39:$B$782,P$191)+'СЕТ СН'!$F$15</f>
        <v>233.70985164999999</v>
      </c>
      <c r="Q220" s="36">
        <f>SUMIFS(СВЦЭМ!$E$39:$E$782,СВЦЭМ!$A$39:$A$782,$A220,СВЦЭМ!$B$39:$B$782,Q$191)+'СЕТ СН'!$F$15</f>
        <v>235.54507022000001</v>
      </c>
      <c r="R220" s="36">
        <f>SUMIFS(СВЦЭМ!$E$39:$E$782,СВЦЭМ!$A$39:$A$782,$A220,СВЦЭМ!$B$39:$B$782,R$191)+'СЕТ СН'!$F$15</f>
        <v>234.96773704</v>
      </c>
      <c r="S220" s="36">
        <f>SUMIFS(СВЦЭМ!$E$39:$E$782,СВЦЭМ!$A$39:$A$782,$A220,СВЦЭМ!$B$39:$B$782,S$191)+'СЕТ СН'!$F$15</f>
        <v>234.08512274</v>
      </c>
      <c r="T220" s="36">
        <f>SUMIFS(СВЦЭМ!$E$39:$E$782,СВЦЭМ!$A$39:$A$782,$A220,СВЦЭМ!$B$39:$B$782,T$191)+'СЕТ СН'!$F$15</f>
        <v>227.28185615999999</v>
      </c>
      <c r="U220" s="36">
        <f>SUMIFS(СВЦЭМ!$E$39:$E$782,СВЦЭМ!$A$39:$A$782,$A220,СВЦЭМ!$B$39:$B$782,U$191)+'СЕТ СН'!$F$15</f>
        <v>221.38498820999999</v>
      </c>
      <c r="V220" s="36">
        <f>SUMIFS(СВЦЭМ!$E$39:$E$782,СВЦЭМ!$A$39:$A$782,$A220,СВЦЭМ!$B$39:$B$782,V$191)+'СЕТ СН'!$F$15</f>
        <v>216.62394083999999</v>
      </c>
      <c r="W220" s="36">
        <f>SUMIFS(СВЦЭМ!$E$39:$E$782,СВЦЭМ!$A$39:$A$782,$A220,СВЦЭМ!$B$39:$B$782,W$191)+'СЕТ СН'!$F$15</f>
        <v>216.40455752</v>
      </c>
      <c r="X220" s="36">
        <f>SUMIFS(СВЦЭМ!$E$39:$E$782,СВЦЭМ!$A$39:$A$782,$A220,СВЦЭМ!$B$39:$B$782,X$191)+'СЕТ СН'!$F$15</f>
        <v>220.09822966999999</v>
      </c>
      <c r="Y220" s="36">
        <f>SUMIFS(СВЦЭМ!$E$39:$E$782,СВЦЭМ!$A$39:$A$782,$A220,СВЦЭМ!$B$39:$B$782,Y$191)+'СЕТ СН'!$F$15</f>
        <v>219.86314182000001</v>
      </c>
    </row>
    <row r="221" spans="1:25" ht="15.75" x14ac:dyDescent="0.2">
      <c r="A221" s="35">
        <f t="shared" si="5"/>
        <v>45015</v>
      </c>
      <c r="B221" s="36">
        <f>SUMIFS(СВЦЭМ!$E$39:$E$782,СВЦЭМ!$A$39:$A$782,$A221,СВЦЭМ!$B$39:$B$782,B$191)+'СЕТ СН'!$F$15</f>
        <v>212.95680315000001</v>
      </c>
      <c r="C221" s="36">
        <f>SUMIFS(СВЦЭМ!$E$39:$E$782,СВЦЭМ!$A$39:$A$782,$A221,СВЦЭМ!$B$39:$B$782,C$191)+'СЕТ СН'!$F$15</f>
        <v>221.80772562000001</v>
      </c>
      <c r="D221" s="36">
        <f>SUMIFS(СВЦЭМ!$E$39:$E$782,СВЦЭМ!$A$39:$A$782,$A221,СВЦЭМ!$B$39:$B$782,D$191)+'СЕТ СН'!$F$15</f>
        <v>222.96793905000001</v>
      </c>
      <c r="E221" s="36">
        <f>SUMIFS(СВЦЭМ!$E$39:$E$782,СВЦЭМ!$A$39:$A$782,$A221,СВЦЭМ!$B$39:$B$782,E$191)+'СЕТ СН'!$F$15</f>
        <v>222.73107203999999</v>
      </c>
      <c r="F221" s="36">
        <f>SUMIFS(СВЦЭМ!$E$39:$E$782,СВЦЭМ!$A$39:$A$782,$A221,СВЦЭМ!$B$39:$B$782,F$191)+'СЕТ СН'!$F$15</f>
        <v>222.60842105</v>
      </c>
      <c r="G221" s="36">
        <f>SUMIFS(СВЦЭМ!$E$39:$E$782,СВЦЭМ!$A$39:$A$782,$A221,СВЦЭМ!$B$39:$B$782,G$191)+'СЕТ СН'!$F$15</f>
        <v>217.69718553999999</v>
      </c>
      <c r="H221" s="36">
        <f>SUMIFS(СВЦЭМ!$E$39:$E$782,СВЦЭМ!$A$39:$A$782,$A221,СВЦЭМ!$B$39:$B$782,H$191)+'СЕТ СН'!$F$15</f>
        <v>216.29012617000001</v>
      </c>
      <c r="I221" s="36">
        <f>SUMIFS(СВЦЭМ!$E$39:$E$782,СВЦЭМ!$A$39:$A$782,$A221,СВЦЭМ!$B$39:$B$782,I$191)+'СЕТ СН'!$F$15</f>
        <v>209.34415745000001</v>
      </c>
      <c r="J221" s="36">
        <f>SUMIFS(СВЦЭМ!$E$39:$E$782,СВЦЭМ!$A$39:$A$782,$A221,СВЦЭМ!$B$39:$B$782,J$191)+'СЕТ СН'!$F$15</f>
        <v>204.99479861</v>
      </c>
      <c r="K221" s="36">
        <f>SUMIFS(СВЦЭМ!$E$39:$E$782,СВЦЭМ!$A$39:$A$782,$A221,СВЦЭМ!$B$39:$B$782,K$191)+'СЕТ СН'!$F$15</f>
        <v>201.15103511000001</v>
      </c>
      <c r="L221" s="36">
        <f>SUMIFS(СВЦЭМ!$E$39:$E$782,СВЦЭМ!$A$39:$A$782,$A221,СВЦЭМ!$B$39:$B$782,L$191)+'СЕТ СН'!$F$15</f>
        <v>202.2494188</v>
      </c>
      <c r="M221" s="36">
        <f>SUMIFS(СВЦЭМ!$E$39:$E$782,СВЦЭМ!$A$39:$A$782,$A221,СВЦЭМ!$B$39:$B$782,M$191)+'СЕТ СН'!$F$15</f>
        <v>207.15217865</v>
      </c>
      <c r="N221" s="36">
        <f>SUMIFS(СВЦЭМ!$E$39:$E$782,СВЦЭМ!$A$39:$A$782,$A221,СВЦЭМ!$B$39:$B$782,N$191)+'СЕТ СН'!$F$15</f>
        <v>211.86602429000001</v>
      </c>
      <c r="O221" s="36">
        <f>SUMIFS(СВЦЭМ!$E$39:$E$782,СВЦЭМ!$A$39:$A$782,$A221,СВЦЭМ!$B$39:$B$782,O$191)+'СЕТ СН'!$F$15</f>
        <v>215.11063784999999</v>
      </c>
      <c r="P221" s="36">
        <f>SUMIFS(СВЦЭМ!$E$39:$E$782,СВЦЭМ!$A$39:$A$782,$A221,СВЦЭМ!$B$39:$B$782,P$191)+'СЕТ СН'!$F$15</f>
        <v>217.07048972000001</v>
      </c>
      <c r="Q221" s="36">
        <f>SUMIFS(СВЦЭМ!$E$39:$E$782,СВЦЭМ!$A$39:$A$782,$A221,СВЦЭМ!$B$39:$B$782,Q$191)+'СЕТ СН'!$F$15</f>
        <v>217.88752851999999</v>
      </c>
      <c r="R221" s="36">
        <f>SUMIFS(СВЦЭМ!$E$39:$E$782,СВЦЭМ!$A$39:$A$782,$A221,СВЦЭМ!$B$39:$B$782,R$191)+'СЕТ СН'!$F$15</f>
        <v>217.74896323999999</v>
      </c>
      <c r="S221" s="36">
        <f>SUMIFS(СВЦЭМ!$E$39:$E$782,СВЦЭМ!$A$39:$A$782,$A221,СВЦЭМ!$B$39:$B$782,S$191)+'СЕТ СН'!$F$15</f>
        <v>214.39436240000001</v>
      </c>
      <c r="T221" s="36">
        <f>SUMIFS(СВЦЭМ!$E$39:$E$782,СВЦЭМ!$A$39:$A$782,$A221,СВЦЭМ!$B$39:$B$782,T$191)+'СЕТ СН'!$F$15</f>
        <v>209.08959045</v>
      </c>
      <c r="U221" s="36">
        <f>SUMIFS(СВЦЭМ!$E$39:$E$782,СВЦЭМ!$A$39:$A$782,$A221,СВЦЭМ!$B$39:$B$782,U$191)+'СЕТ СН'!$F$15</f>
        <v>207.89909028</v>
      </c>
      <c r="V221" s="36">
        <f>SUMIFS(СВЦЭМ!$E$39:$E$782,СВЦЭМ!$A$39:$A$782,$A221,СВЦЭМ!$B$39:$B$782,V$191)+'СЕТ СН'!$F$15</f>
        <v>203.21788857000001</v>
      </c>
      <c r="W221" s="36">
        <f>SUMIFS(СВЦЭМ!$E$39:$E$782,СВЦЭМ!$A$39:$A$782,$A221,СВЦЭМ!$B$39:$B$782,W$191)+'СЕТ СН'!$F$15</f>
        <v>202.54979370999999</v>
      </c>
      <c r="X221" s="36">
        <f>SUMIFS(СВЦЭМ!$E$39:$E$782,СВЦЭМ!$A$39:$A$782,$A221,СВЦЭМ!$B$39:$B$782,X$191)+'СЕТ СН'!$F$15</f>
        <v>206.39185198999999</v>
      </c>
      <c r="Y221" s="36">
        <f>SUMIFS(СВЦЭМ!$E$39:$E$782,СВЦЭМ!$A$39:$A$782,$A221,СВЦЭМ!$B$39:$B$782,Y$191)+'СЕТ СН'!$F$15</f>
        <v>211.15597575999999</v>
      </c>
    </row>
    <row r="222" spans="1:25" ht="15.75" x14ac:dyDescent="0.2">
      <c r="A222" s="35">
        <f t="shared" si="5"/>
        <v>45016</v>
      </c>
      <c r="B222" s="36">
        <f>SUMIFS(СВЦЭМ!$E$39:$E$782,СВЦЭМ!$A$39:$A$782,$A222,СВЦЭМ!$B$39:$B$782,B$191)+'СЕТ СН'!$F$15</f>
        <v>220.65777833999999</v>
      </c>
      <c r="C222" s="36">
        <f>SUMIFS(СВЦЭМ!$E$39:$E$782,СВЦЭМ!$A$39:$A$782,$A222,СВЦЭМ!$B$39:$B$782,C$191)+'СЕТ СН'!$F$15</f>
        <v>214.56427554000001</v>
      </c>
      <c r="D222" s="36">
        <f>SUMIFS(СВЦЭМ!$E$39:$E$782,СВЦЭМ!$A$39:$A$782,$A222,СВЦЭМ!$B$39:$B$782,D$191)+'СЕТ СН'!$F$15</f>
        <v>228.61000727999999</v>
      </c>
      <c r="E222" s="36">
        <f>SUMIFS(СВЦЭМ!$E$39:$E$782,СВЦЭМ!$A$39:$A$782,$A222,СВЦЭМ!$B$39:$B$782,E$191)+'СЕТ СН'!$F$15</f>
        <v>227.84401872999999</v>
      </c>
      <c r="F222" s="36">
        <f>SUMIFS(СВЦЭМ!$E$39:$E$782,СВЦЭМ!$A$39:$A$782,$A222,СВЦЭМ!$B$39:$B$782,F$191)+'СЕТ СН'!$F$15</f>
        <v>228.41547675000001</v>
      </c>
      <c r="G222" s="36">
        <f>SUMIFS(СВЦЭМ!$E$39:$E$782,СВЦЭМ!$A$39:$A$782,$A222,СВЦЭМ!$B$39:$B$782,G$191)+'СЕТ СН'!$F$15</f>
        <v>226.11475633000001</v>
      </c>
      <c r="H222" s="36">
        <f>SUMIFS(СВЦЭМ!$E$39:$E$782,СВЦЭМ!$A$39:$A$782,$A222,СВЦЭМ!$B$39:$B$782,H$191)+'СЕТ СН'!$F$15</f>
        <v>224.67842139999999</v>
      </c>
      <c r="I222" s="36">
        <f>SUMIFS(СВЦЭМ!$E$39:$E$782,СВЦЭМ!$A$39:$A$782,$A222,СВЦЭМ!$B$39:$B$782,I$191)+'СЕТ СН'!$F$15</f>
        <v>215.46506826999999</v>
      </c>
      <c r="J222" s="36">
        <f>SUMIFS(СВЦЭМ!$E$39:$E$782,СВЦЭМ!$A$39:$A$782,$A222,СВЦЭМ!$B$39:$B$782,J$191)+'СЕТ СН'!$F$15</f>
        <v>212.34306189</v>
      </c>
      <c r="K222" s="36">
        <f>SUMIFS(СВЦЭМ!$E$39:$E$782,СВЦЭМ!$A$39:$A$782,$A222,СВЦЭМ!$B$39:$B$782,K$191)+'СЕТ СН'!$F$15</f>
        <v>208.03625640999999</v>
      </c>
      <c r="L222" s="36">
        <f>SUMIFS(СВЦЭМ!$E$39:$E$782,СВЦЭМ!$A$39:$A$782,$A222,СВЦЭМ!$B$39:$B$782,L$191)+'СЕТ СН'!$F$15</f>
        <v>204.30231079000001</v>
      </c>
      <c r="M222" s="36">
        <f>SUMIFS(СВЦЭМ!$E$39:$E$782,СВЦЭМ!$A$39:$A$782,$A222,СВЦЭМ!$B$39:$B$782,M$191)+'СЕТ СН'!$F$15</f>
        <v>203.00554392999999</v>
      </c>
      <c r="N222" s="36">
        <f>SUMIFS(СВЦЭМ!$E$39:$E$782,СВЦЭМ!$A$39:$A$782,$A222,СВЦЭМ!$B$39:$B$782,N$191)+'СЕТ СН'!$F$15</f>
        <v>208.44681032</v>
      </c>
      <c r="O222" s="36">
        <f>SUMIFS(СВЦЭМ!$E$39:$E$782,СВЦЭМ!$A$39:$A$782,$A222,СВЦЭМ!$B$39:$B$782,O$191)+'СЕТ СН'!$F$15</f>
        <v>212.04837223000001</v>
      </c>
      <c r="P222" s="36">
        <f>SUMIFS(СВЦЭМ!$E$39:$E$782,СВЦЭМ!$A$39:$A$782,$A222,СВЦЭМ!$B$39:$B$782,P$191)+'СЕТ СН'!$F$15</f>
        <v>214.41072564000001</v>
      </c>
      <c r="Q222" s="36">
        <f>SUMIFS(СВЦЭМ!$E$39:$E$782,СВЦЭМ!$A$39:$A$782,$A222,СВЦЭМ!$B$39:$B$782,Q$191)+'СЕТ СН'!$F$15</f>
        <v>213.68235293000001</v>
      </c>
      <c r="R222" s="36">
        <f>SUMIFS(СВЦЭМ!$E$39:$E$782,СВЦЭМ!$A$39:$A$782,$A222,СВЦЭМ!$B$39:$B$782,R$191)+'СЕТ СН'!$F$15</f>
        <v>212.19599269</v>
      </c>
      <c r="S222" s="36">
        <f>SUMIFS(СВЦЭМ!$E$39:$E$782,СВЦЭМ!$A$39:$A$782,$A222,СВЦЭМ!$B$39:$B$782,S$191)+'СЕТ СН'!$F$15</f>
        <v>209.76610869000001</v>
      </c>
      <c r="T222" s="36">
        <f>SUMIFS(СВЦЭМ!$E$39:$E$782,СВЦЭМ!$A$39:$A$782,$A222,СВЦЭМ!$B$39:$B$782,T$191)+'СЕТ СН'!$F$15</f>
        <v>205.68280289</v>
      </c>
      <c r="U222" s="36">
        <f>SUMIFS(СВЦЭМ!$E$39:$E$782,СВЦЭМ!$A$39:$A$782,$A222,СВЦЭМ!$B$39:$B$782,U$191)+'СЕТ СН'!$F$15</f>
        <v>203.43442952000001</v>
      </c>
      <c r="V222" s="36">
        <f>SUMIFS(СВЦЭМ!$E$39:$E$782,СВЦЭМ!$A$39:$A$782,$A222,СВЦЭМ!$B$39:$B$782,V$191)+'СЕТ СН'!$F$15</f>
        <v>198.89408519</v>
      </c>
      <c r="W222" s="36">
        <f>SUMIFS(СВЦЭМ!$E$39:$E$782,СВЦЭМ!$A$39:$A$782,$A222,СВЦЭМ!$B$39:$B$782,W$191)+'СЕТ СН'!$F$15</f>
        <v>198.33782355</v>
      </c>
      <c r="X222" s="36">
        <f>SUMIFS(СВЦЭМ!$E$39:$E$782,СВЦЭМ!$A$39:$A$782,$A222,СВЦЭМ!$B$39:$B$782,X$191)+'СЕТ СН'!$F$15</f>
        <v>203.50129777000001</v>
      </c>
      <c r="Y222" s="36">
        <f>SUMIFS(СВЦЭМ!$E$39:$E$782,СВЦЭМ!$A$39:$A$782,$A222,СВЦЭМ!$B$39:$B$782,Y$191)+'СЕТ СН'!$F$15</f>
        <v>201.75260279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9"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0"/>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3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01.03.2023</v>
      </c>
      <c r="B227" s="36">
        <f>SUMIFS(СВЦЭМ!$F$39:$F$782,СВЦЭМ!$A$39:$A$782,$A227,СВЦЭМ!$B$39:$B$782,B$226)+'СЕТ СН'!$F$15</f>
        <v>255.26629317000001</v>
      </c>
      <c r="C227" s="36">
        <f>SUMIFS(СВЦЭМ!$F$39:$F$782,СВЦЭМ!$A$39:$A$782,$A227,СВЦЭМ!$B$39:$B$782,C$226)+'СЕТ СН'!$F$15</f>
        <v>261.06179802000003</v>
      </c>
      <c r="D227" s="36">
        <f>SUMIFS(СВЦЭМ!$F$39:$F$782,СВЦЭМ!$A$39:$A$782,$A227,СВЦЭМ!$B$39:$B$782,D$226)+'СЕТ СН'!$F$15</f>
        <v>263.61296441000002</v>
      </c>
      <c r="E227" s="36">
        <f>SUMIFS(СВЦЭМ!$F$39:$F$782,СВЦЭМ!$A$39:$A$782,$A227,СВЦЭМ!$B$39:$B$782,E$226)+'СЕТ СН'!$F$15</f>
        <v>265.13590598000002</v>
      </c>
      <c r="F227" s="36">
        <f>SUMIFS(СВЦЭМ!$F$39:$F$782,СВЦЭМ!$A$39:$A$782,$A227,СВЦЭМ!$B$39:$B$782,F$226)+'СЕТ СН'!$F$15</f>
        <v>265.15928114000002</v>
      </c>
      <c r="G227" s="36">
        <f>SUMIFS(СВЦЭМ!$F$39:$F$782,СВЦЭМ!$A$39:$A$782,$A227,СВЦЭМ!$B$39:$B$782,G$226)+'СЕТ СН'!$F$15</f>
        <v>261.49968351000001</v>
      </c>
      <c r="H227" s="36">
        <f>SUMIFS(СВЦЭМ!$F$39:$F$782,СВЦЭМ!$A$39:$A$782,$A227,СВЦЭМ!$B$39:$B$782,H$226)+'СЕТ СН'!$F$15</f>
        <v>257.87195560999999</v>
      </c>
      <c r="I227" s="36">
        <f>SUMIFS(СВЦЭМ!$F$39:$F$782,СВЦЭМ!$A$39:$A$782,$A227,СВЦЭМ!$B$39:$B$782,I$226)+'СЕТ СН'!$F$15</f>
        <v>250.61453686999999</v>
      </c>
      <c r="J227" s="36">
        <f>SUMIFS(СВЦЭМ!$F$39:$F$782,СВЦЭМ!$A$39:$A$782,$A227,СВЦЭМ!$B$39:$B$782,J$226)+'СЕТ СН'!$F$15</f>
        <v>249.08439387000001</v>
      </c>
      <c r="K227" s="36">
        <f>SUMIFS(СВЦЭМ!$F$39:$F$782,СВЦЭМ!$A$39:$A$782,$A227,СВЦЭМ!$B$39:$B$782,K$226)+'СЕТ СН'!$F$15</f>
        <v>239.61096451</v>
      </c>
      <c r="L227" s="36">
        <f>SUMIFS(СВЦЭМ!$F$39:$F$782,СВЦЭМ!$A$39:$A$782,$A227,СВЦЭМ!$B$39:$B$782,L$226)+'СЕТ СН'!$F$15</f>
        <v>242.38607747</v>
      </c>
      <c r="M227" s="36">
        <f>SUMIFS(СВЦЭМ!$F$39:$F$782,СВЦЭМ!$A$39:$A$782,$A227,СВЦЭМ!$B$39:$B$782,M$226)+'СЕТ СН'!$F$15</f>
        <v>244.36384365999999</v>
      </c>
      <c r="N227" s="36">
        <f>SUMIFS(СВЦЭМ!$F$39:$F$782,СВЦЭМ!$A$39:$A$782,$A227,СВЦЭМ!$B$39:$B$782,N$226)+'СЕТ СН'!$F$15</f>
        <v>248.24677814</v>
      </c>
      <c r="O227" s="36">
        <f>SUMIFS(СВЦЭМ!$F$39:$F$782,СВЦЭМ!$A$39:$A$782,$A227,СВЦЭМ!$B$39:$B$782,O$226)+'СЕТ СН'!$F$15</f>
        <v>249.75009908000001</v>
      </c>
      <c r="P227" s="36">
        <f>SUMIFS(СВЦЭМ!$F$39:$F$782,СВЦЭМ!$A$39:$A$782,$A227,СВЦЭМ!$B$39:$B$782,P$226)+'СЕТ СН'!$F$15</f>
        <v>251.25599880999999</v>
      </c>
      <c r="Q227" s="36">
        <f>SUMIFS(СВЦЭМ!$F$39:$F$782,СВЦЭМ!$A$39:$A$782,$A227,СВЦЭМ!$B$39:$B$782,Q$226)+'СЕТ СН'!$F$15</f>
        <v>248.25244437999999</v>
      </c>
      <c r="R227" s="36">
        <f>SUMIFS(СВЦЭМ!$F$39:$F$782,СВЦЭМ!$A$39:$A$782,$A227,СВЦЭМ!$B$39:$B$782,R$226)+'СЕТ СН'!$F$15</f>
        <v>248.69721411</v>
      </c>
      <c r="S227" s="36">
        <f>SUMIFS(СВЦЭМ!$F$39:$F$782,СВЦЭМ!$A$39:$A$782,$A227,СВЦЭМ!$B$39:$B$782,S$226)+'СЕТ СН'!$F$15</f>
        <v>244.97882107999999</v>
      </c>
      <c r="T227" s="36">
        <f>SUMIFS(СВЦЭМ!$F$39:$F$782,СВЦЭМ!$A$39:$A$782,$A227,СВЦЭМ!$B$39:$B$782,T$226)+'СЕТ СН'!$F$15</f>
        <v>244.32681534</v>
      </c>
      <c r="U227" s="36">
        <f>SUMIFS(СВЦЭМ!$F$39:$F$782,СВЦЭМ!$A$39:$A$782,$A227,СВЦЭМ!$B$39:$B$782,U$226)+'СЕТ СН'!$F$15</f>
        <v>246.02854540999999</v>
      </c>
      <c r="V227" s="36">
        <f>SUMIFS(СВЦЭМ!$F$39:$F$782,СВЦЭМ!$A$39:$A$782,$A227,СВЦЭМ!$B$39:$B$782,V$226)+'СЕТ СН'!$F$15</f>
        <v>246.33052856</v>
      </c>
      <c r="W227" s="36">
        <f>SUMIFS(СВЦЭМ!$F$39:$F$782,СВЦЭМ!$A$39:$A$782,$A227,СВЦЭМ!$B$39:$B$782,W$226)+'СЕТ СН'!$F$15</f>
        <v>248.83858255000001</v>
      </c>
      <c r="X227" s="36">
        <f>SUMIFS(СВЦЭМ!$F$39:$F$782,СВЦЭМ!$A$39:$A$782,$A227,СВЦЭМ!$B$39:$B$782,X$226)+'СЕТ СН'!$F$15</f>
        <v>250.6509887</v>
      </c>
      <c r="Y227" s="36">
        <f>SUMIFS(СВЦЭМ!$F$39:$F$782,СВЦЭМ!$A$39:$A$782,$A227,СВЦЭМ!$B$39:$B$782,Y$226)+'СЕТ СН'!$F$15</f>
        <v>255.49064539</v>
      </c>
      <c r="AA227" s="45"/>
    </row>
    <row r="228" spans="1:27" ht="15.75" x14ac:dyDescent="0.2">
      <c r="A228" s="35">
        <f>A227+1</f>
        <v>44987</v>
      </c>
      <c r="B228" s="36">
        <f>SUMIFS(СВЦЭМ!$F$39:$F$782,СВЦЭМ!$A$39:$A$782,$A228,СВЦЭМ!$B$39:$B$782,B$226)+'СЕТ СН'!$F$15</f>
        <v>251.70879647000001</v>
      </c>
      <c r="C228" s="36">
        <f>SUMIFS(СВЦЭМ!$F$39:$F$782,СВЦЭМ!$A$39:$A$782,$A228,СВЦЭМ!$B$39:$B$782,C$226)+'СЕТ СН'!$F$15</f>
        <v>249.178225</v>
      </c>
      <c r="D228" s="36">
        <f>SUMIFS(СВЦЭМ!$F$39:$F$782,СВЦЭМ!$A$39:$A$782,$A228,СВЦЭМ!$B$39:$B$782,D$226)+'СЕТ СН'!$F$15</f>
        <v>251.85519712000001</v>
      </c>
      <c r="E228" s="36">
        <f>SUMIFS(СВЦЭМ!$F$39:$F$782,СВЦЭМ!$A$39:$A$782,$A228,СВЦЭМ!$B$39:$B$782,E$226)+'СЕТ СН'!$F$15</f>
        <v>253.39168124</v>
      </c>
      <c r="F228" s="36">
        <f>SUMIFS(СВЦЭМ!$F$39:$F$782,СВЦЭМ!$A$39:$A$782,$A228,СВЦЭМ!$B$39:$B$782,F$226)+'СЕТ СН'!$F$15</f>
        <v>253.64311856</v>
      </c>
      <c r="G228" s="36">
        <f>SUMIFS(СВЦЭМ!$F$39:$F$782,СВЦЭМ!$A$39:$A$782,$A228,СВЦЭМ!$B$39:$B$782,G$226)+'СЕТ СН'!$F$15</f>
        <v>250.22356887000001</v>
      </c>
      <c r="H228" s="36">
        <f>SUMIFS(СВЦЭМ!$F$39:$F$782,СВЦЭМ!$A$39:$A$782,$A228,СВЦЭМ!$B$39:$B$782,H$226)+'СЕТ СН'!$F$15</f>
        <v>237.18724803000001</v>
      </c>
      <c r="I228" s="36">
        <f>SUMIFS(СВЦЭМ!$F$39:$F$782,СВЦЭМ!$A$39:$A$782,$A228,СВЦЭМ!$B$39:$B$782,I$226)+'СЕТ СН'!$F$15</f>
        <v>231.65773498999999</v>
      </c>
      <c r="J228" s="36">
        <f>SUMIFS(СВЦЭМ!$F$39:$F$782,СВЦЭМ!$A$39:$A$782,$A228,СВЦЭМ!$B$39:$B$782,J$226)+'СЕТ СН'!$F$15</f>
        <v>228.82358525999999</v>
      </c>
      <c r="K228" s="36">
        <f>SUMIFS(СВЦЭМ!$F$39:$F$782,СВЦЭМ!$A$39:$A$782,$A228,СВЦЭМ!$B$39:$B$782,K$226)+'СЕТ СН'!$F$15</f>
        <v>231.07219431999999</v>
      </c>
      <c r="L228" s="36">
        <f>SUMIFS(СВЦЭМ!$F$39:$F$782,СВЦЭМ!$A$39:$A$782,$A228,СВЦЭМ!$B$39:$B$782,L$226)+'СЕТ СН'!$F$15</f>
        <v>230.85196708999999</v>
      </c>
      <c r="M228" s="36">
        <f>SUMIFS(СВЦЭМ!$F$39:$F$782,СВЦЭМ!$A$39:$A$782,$A228,СВЦЭМ!$B$39:$B$782,M$226)+'СЕТ СН'!$F$15</f>
        <v>231.17502389000001</v>
      </c>
      <c r="N228" s="36">
        <f>SUMIFS(СВЦЭМ!$F$39:$F$782,СВЦЭМ!$A$39:$A$782,$A228,СВЦЭМ!$B$39:$B$782,N$226)+'СЕТ СН'!$F$15</f>
        <v>234.24416880999999</v>
      </c>
      <c r="O228" s="36">
        <f>SUMIFS(СВЦЭМ!$F$39:$F$782,СВЦЭМ!$A$39:$A$782,$A228,СВЦЭМ!$B$39:$B$782,O$226)+'СЕТ СН'!$F$15</f>
        <v>239.53306615</v>
      </c>
      <c r="P228" s="36">
        <f>SUMIFS(СВЦЭМ!$F$39:$F$782,СВЦЭМ!$A$39:$A$782,$A228,СВЦЭМ!$B$39:$B$782,P$226)+'СЕТ СН'!$F$15</f>
        <v>241.39714778999999</v>
      </c>
      <c r="Q228" s="36">
        <f>SUMIFS(СВЦЭМ!$F$39:$F$782,СВЦЭМ!$A$39:$A$782,$A228,СВЦЭМ!$B$39:$B$782,Q$226)+'СЕТ СН'!$F$15</f>
        <v>241.98717814</v>
      </c>
      <c r="R228" s="36">
        <f>SUMIFS(СВЦЭМ!$F$39:$F$782,СВЦЭМ!$A$39:$A$782,$A228,СВЦЭМ!$B$39:$B$782,R$226)+'СЕТ СН'!$F$15</f>
        <v>242.73584227000001</v>
      </c>
      <c r="S228" s="36">
        <f>SUMIFS(СВЦЭМ!$F$39:$F$782,СВЦЭМ!$A$39:$A$782,$A228,СВЦЭМ!$B$39:$B$782,S$226)+'СЕТ СН'!$F$15</f>
        <v>241.88470262999999</v>
      </c>
      <c r="T228" s="36">
        <f>SUMIFS(СВЦЭМ!$F$39:$F$782,СВЦЭМ!$A$39:$A$782,$A228,СВЦЭМ!$B$39:$B$782,T$226)+'СЕТ СН'!$F$15</f>
        <v>236.44113354000001</v>
      </c>
      <c r="U228" s="36">
        <f>SUMIFS(СВЦЭМ!$F$39:$F$782,СВЦЭМ!$A$39:$A$782,$A228,СВЦЭМ!$B$39:$B$782,U$226)+'СЕТ СН'!$F$15</f>
        <v>228.75167797</v>
      </c>
      <c r="V228" s="36">
        <f>SUMIFS(СВЦЭМ!$F$39:$F$782,СВЦЭМ!$A$39:$A$782,$A228,СВЦЭМ!$B$39:$B$782,V$226)+'СЕТ СН'!$F$15</f>
        <v>227.98120358</v>
      </c>
      <c r="W228" s="36">
        <f>SUMIFS(СВЦЭМ!$F$39:$F$782,СВЦЭМ!$A$39:$A$782,$A228,СВЦЭМ!$B$39:$B$782,W$226)+'СЕТ СН'!$F$15</f>
        <v>229.15159331999999</v>
      </c>
      <c r="X228" s="36">
        <f>SUMIFS(СВЦЭМ!$F$39:$F$782,СВЦЭМ!$A$39:$A$782,$A228,СВЦЭМ!$B$39:$B$782,X$226)+'СЕТ СН'!$F$15</f>
        <v>232.05800987000001</v>
      </c>
      <c r="Y228" s="36">
        <f>SUMIFS(СВЦЭМ!$F$39:$F$782,СВЦЭМ!$A$39:$A$782,$A228,СВЦЭМ!$B$39:$B$782,Y$226)+'СЕТ СН'!$F$15</f>
        <v>237.58131438999999</v>
      </c>
    </row>
    <row r="229" spans="1:27" ht="15.75" x14ac:dyDescent="0.2">
      <c r="A229" s="35">
        <f t="shared" ref="A229:A257" si="6">A228+1</f>
        <v>44988</v>
      </c>
      <c r="B229" s="36">
        <f>SUMIFS(СВЦЭМ!$F$39:$F$782,СВЦЭМ!$A$39:$A$782,$A229,СВЦЭМ!$B$39:$B$782,B$226)+'СЕТ СН'!$F$15</f>
        <v>240.47694806999999</v>
      </c>
      <c r="C229" s="36">
        <f>SUMIFS(СВЦЭМ!$F$39:$F$782,СВЦЭМ!$A$39:$A$782,$A229,СВЦЭМ!$B$39:$B$782,C$226)+'СЕТ СН'!$F$15</f>
        <v>241.69932137999999</v>
      </c>
      <c r="D229" s="36">
        <f>SUMIFS(СВЦЭМ!$F$39:$F$782,СВЦЭМ!$A$39:$A$782,$A229,СВЦЭМ!$B$39:$B$782,D$226)+'СЕТ СН'!$F$15</f>
        <v>244.40201858</v>
      </c>
      <c r="E229" s="36">
        <f>SUMIFS(СВЦЭМ!$F$39:$F$782,СВЦЭМ!$A$39:$A$782,$A229,СВЦЭМ!$B$39:$B$782,E$226)+'СЕТ СН'!$F$15</f>
        <v>245.17611158</v>
      </c>
      <c r="F229" s="36">
        <f>SUMIFS(СВЦЭМ!$F$39:$F$782,СВЦЭМ!$A$39:$A$782,$A229,СВЦЭМ!$B$39:$B$782,F$226)+'СЕТ СН'!$F$15</f>
        <v>243.46029425</v>
      </c>
      <c r="G229" s="36">
        <f>SUMIFS(СВЦЭМ!$F$39:$F$782,СВЦЭМ!$A$39:$A$782,$A229,СВЦЭМ!$B$39:$B$782,G$226)+'СЕТ СН'!$F$15</f>
        <v>242.10794150000001</v>
      </c>
      <c r="H229" s="36">
        <f>SUMIFS(СВЦЭМ!$F$39:$F$782,СВЦЭМ!$A$39:$A$782,$A229,СВЦЭМ!$B$39:$B$782,H$226)+'СЕТ СН'!$F$15</f>
        <v>240.84192765</v>
      </c>
      <c r="I229" s="36">
        <f>SUMIFS(СВЦЭМ!$F$39:$F$782,СВЦЭМ!$A$39:$A$782,$A229,СВЦЭМ!$B$39:$B$782,I$226)+'СЕТ СН'!$F$15</f>
        <v>230.62196044999999</v>
      </c>
      <c r="J229" s="36">
        <f>SUMIFS(СВЦЭМ!$F$39:$F$782,СВЦЭМ!$A$39:$A$782,$A229,СВЦЭМ!$B$39:$B$782,J$226)+'СЕТ СН'!$F$15</f>
        <v>231.84497704</v>
      </c>
      <c r="K229" s="36">
        <f>SUMIFS(СВЦЭМ!$F$39:$F$782,СВЦЭМ!$A$39:$A$782,$A229,СВЦЭМ!$B$39:$B$782,K$226)+'СЕТ СН'!$F$15</f>
        <v>229.57412429999999</v>
      </c>
      <c r="L229" s="36">
        <f>SUMIFS(СВЦЭМ!$F$39:$F$782,СВЦЭМ!$A$39:$A$782,$A229,СВЦЭМ!$B$39:$B$782,L$226)+'СЕТ СН'!$F$15</f>
        <v>227.22324885</v>
      </c>
      <c r="M229" s="36">
        <f>SUMIFS(СВЦЭМ!$F$39:$F$782,СВЦЭМ!$A$39:$A$782,$A229,СВЦЭМ!$B$39:$B$782,M$226)+'СЕТ СН'!$F$15</f>
        <v>228.08681827000001</v>
      </c>
      <c r="N229" s="36">
        <f>SUMIFS(СВЦЭМ!$F$39:$F$782,СВЦЭМ!$A$39:$A$782,$A229,СВЦЭМ!$B$39:$B$782,N$226)+'СЕТ СН'!$F$15</f>
        <v>231.04137241000001</v>
      </c>
      <c r="O229" s="36">
        <f>SUMIFS(СВЦЭМ!$F$39:$F$782,СВЦЭМ!$A$39:$A$782,$A229,СВЦЭМ!$B$39:$B$782,O$226)+'СЕТ СН'!$F$15</f>
        <v>239.89899460999999</v>
      </c>
      <c r="P229" s="36">
        <f>SUMIFS(СВЦЭМ!$F$39:$F$782,СВЦЭМ!$A$39:$A$782,$A229,СВЦЭМ!$B$39:$B$782,P$226)+'СЕТ СН'!$F$15</f>
        <v>241.39978536000001</v>
      </c>
      <c r="Q229" s="36">
        <f>SUMIFS(СВЦЭМ!$F$39:$F$782,СВЦЭМ!$A$39:$A$782,$A229,СВЦЭМ!$B$39:$B$782,Q$226)+'СЕТ СН'!$F$15</f>
        <v>235.53350997999999</v>
      </c>
      <c r="R229" s="36">
        <f>SUMIFS(СВЦЭМ!$F$39:$F$782,СВЦЭМ!$A$39:$A$782,$A229,СВЦЭМ!$B$39:$B$782,R$226)+'СЕТ СН'!$F$15</f>
        <v>243.13048531000001</v>
      </c>
      <c r="S229" s="36">
        <f>SUMIFS(СВЦЭМ!$F$39:$F$782,СВЦЭМ!$A$39:$A$782,$A229,СВЦЭМ!$B$39:$B$782,S$226)+'СЕТ СН'!$F$15</f>
        <v>235.58629726000001</v>
      </c>
      <c r="T229" s="36">
        <f>SUMIFS(СВЦЭМ!$F$39:$F$782,СВЦЭМ!$A$39:$A$782,$A229,СВЦЭМ!$B$39:$B$782,T$226)+'СЕТ СН'!$F$15</f>
        <v>231.41937311999999</v>
      </c>
      <c r="U229" s="36">
        <f>SUMIFS(СВЦЭМ!$F$39:$F$782,СВЦЭМ!$A$39:$A$782,$A229,СВЦЭМ!$B$39:$B$782,U$226)+'СЕТ СН'!$F$15</f>
        <v>226.55872084000001</v>
      </c>
      <c r="V229" s="36">
        <f>SUMIFS(СВЦЭМ!$F$39:$F$782,СВЦЭМ!$A$39:$A$782,$A229,СВЦЭМ!$B$39:$B$782,V$226)+'СЕТ СН'!$F$15</f>
        <v>227.45377149999999</v>
      </c>
      <c r="W229" s="36">
        <f>SUMIFS(СВЦЭМ!$F$39:$F$782,СВЦЭМ!$A$39:$A$782,$A229,СВЦЭМ!$B$39:$B$782,W$226)+'СЕТ СН'!$F$15</f>
        <v>227.01904739</v>
      </c>
      <c r="X229" s="36">
        <f>SUMIFS(СВЦЭМ!$F$39:$F$782,СВЦЭМ!$A$39:$A$782,$A229,СВЦЭМ!$B$39:$B$782,X$226)+'СЕТ СН'!$F$15</f>
        <v>230.59094988000001</v>
      </c>
      <c r="Y229" s="36">
        <f>SUMIFS(СВЦЭМ!$F$39:$F$782,СВЦЭМ!$A$39:$A$782,$A229,СВЦЭМ!$B$39:$B$782,Y$226)+'СЕТ СН'!$F$15</f>
        <v>239.6810815</v>
      </c>
    </row>
    <row r="230" spans="1:27" ht="15.75" x14ac:dyDescent="0.2">
      <c r="A230" s="35">
        <f t="shared" si="6"/>
        <v>44989</v>
      </c>
      <c r="B230" s="36">
        <f>SUMIFS(СВЦЭМ!$F$39:$F$782,СВЦЭМ!$A$39:$A$782,$A230,СВЦЭМ!$B$39:$B$782,B$226)+'СЕТ СН'!$F$15</f>
        <v>232.30147692</v>
      </c>
      <c r="C230" s="36">
        <f>SUMIFS(СВЦЭМ!$F$39:$F$782,СВЦЭМ!$A$39:$A$782,$A230,СВЦЭМ!$B$39:$B$782,C$226)+'СЕТ СН'!$F$15</f>
        <v>236.47329452</v>
      </c>
      <c r="D230" s="36">
        <f>SUMIFS(СВЦЭМ!$F$39:$F$782,СВЦЭМ!$A$39:$A$782,$A230,СВЦЭМ!$B$39:$B$782,D$226)+'СЕТ СН'!$F$15</f>
        <v>237.90993764999999</v>
      </c>
      <c r="E230" s="36">
        <f>SUMIFS(СВЦЭМ!$F$39:$F$782,СВЦЭМ!$A$39:$A$782,$A230,СВЦЭМ!$B$39:$B$782,E$226)+'СЕТ СН'!$F$15</f>
        <v>237.82242282999999</v>
      </c>
      <c r="F230" s="36">
        <f>SUMIFS(СВЦЭМ!$F$39:$F$782,СВЦЭМ!$A$39:$A$782,$A230,СВЦЭМ!$B$39:$B$782,F$226)+'СЕТ СН'!$F$15</f>
        <v>235.85679977000001</v>
      </c>
      <c r="G230" s="36">
        <f>SUMIFS(СВЦЭМ!$F$39:$F$782,СВЦЭМ!$A$39:$A$782,$A230,СВЦЭМ!$B$39:$B$782,G$226)+'СЕТ СН'!$F$15</f>
        <v>233.21634406000001</v>
      </c>
      <c r="H230" s="36">
        <f>SUMIFS(СВЦЭМ!$F$39:$F$782,СВЦЭМ!$A$39:$A$782,$A230,СВЦЭМ!$B$39:$B$782,H$226)+'СЕТ СН'!$F$15</f>
        <v>226.86849329</v>
      </c>
      <c r="I230" s="36">
        <f>SUMIFS(СВЦЭМ!$F$39:$F$782,СВЦЭМ!$A$39:$A$782,$A230,СВЦЭМ!$B$39:$B$782,I$226)+'СЕТ СН'!$F$15</f>
        <v>220.29042426999999</v>
      </c>
      <c r="J230" s="36">
        <f>SUMIFS(СВЦЭМ!$F$39:$F$782,СВЦЭМ!$A$39:$A$782,$A230,СВЦЭМ!$B$39:$B$782,J$226)+'СЕТ СН'!$F$15</f>
        <v>218.17791213999999</v>
      </c>
      <c r="K230" s="36">
        <f>SUMIFS(СВЦЭМ!$F$39:$F$782,СВЦЭМ!$A$39:$A$782,$A230,СВЦЭМ!$B$39:$B$782,K$226)+'СЕТ СН'!$F$15</f>
        <v>216.88395542000001</v>
      </c>
      <c r="L230" s="36">
        <f>SUMIFS(СВЦЭМ!$F$39:$F$782,СВЦЭМ!$A$39:$A$782,$A230,СВЦЭМ!$B$39:$B$782,L$226)+'СЕТ СН'!$F$15</f>
        <v>218.00307644</v>
      </c>
      <c r="M230" s="36">
        <f>SUMIFS(СВЦЭМ!$F$39:$F$782,СВЦЭМ!$A$39:$A$782,$A230,СВЦЭМ!$B$39:$B$782,M$226)+'СЕТ СН'!$F$15</f>
        <v>219.78644813</v>
      </c>
      <c r="N230" s="36">
        <f>SUMIFS(СВЦЭМ!$F$39:$F$782,СВЦЭМ!$A$39:$A$782,$A230,СВЦЭМ!$B$39:$B$782,N$226)+'СЕТ СН'!$F$15</f>
        <v>224.08579219000001</v>
      </c>
      <c r="O230" s="36">
        <f>SUMIFS(СВЦЭМ!$F$39:$F$782,СВЦЭМ!$A$39:$A$782,$A230,СВЦЭМ!$B$39:$B$782,O$226)+'СЕТ СН'!$F$15</f>
        <v>227.48994417</v>
      </c>
      <c r="P230" s="36">
        <f>SUMIFS(СВЦЭМ!$F$39:$F$782,СВЦЭМ!$A$39:$A$782,$A230,СВЦЭМ!$B$39:$B$782,P$226)+'СЕТ СН'!$F$15</f>
        <v>229.16592449000001</v>
      </c>
      <c r="Q230" s="36">
        <f>SUMIFS(СВЦЭМ!$F$39:$F$782,СВЦЭМ!$A$39:$A$782,$A230,СВЦЭМ!$B$39:$B$782,Q$226)+'СЕТ СН'!$F$15</f>
        <v>229.81311796</v>
      </c>
      <c r="R230" s="36">
        <f>SUMIFS(СВЦЭМ!$F$39:$F$782,СВЦЭМ!$A$39:$A$782,$A230,СВЦЭМ!$B$39:$B$782,R$226)+'СЕТ СН'!$F$15</f>
        <v>230.16786992999999</v>
      </c>
      <c r="S230" s="36">
        <f>SUMIFS(СВЦЭМ!$F$39:$F$782,СВЦЭМ!$A$39:$A$782,$A230,СВЦЭМ!$B$39:$B$782,S$226)+'СЕТ СН'!$F$15</f>
        <v>225.48907109999999</v>
      </c>
      <c r="T230" s="36">
        <f>SUMIFS(СВЦЭМ!$F$39:$F$782,СВЦЭМ!$A$39:$A$782,$A230,СВЦЭМ!$B$39:$B$782,T$226)+'СЕТ СН'!$F$15</f>
        <v>219.70965898</v>
      </c>
      <c r="U230" s="36">
        <f>SUMIFS(СВЦЭМ!$F$39:$F$782,СВЦЭМ!$A$39:$A$782,$A230,СВЦЭМ!$B$39:$B$782,U$226)+'СЕТ СН'!$F$15</f>
        <v>218.50011207</v>
      </c>
      <c r="V230" s="36">
        <f>SUMIFS(СВЦЭМ!$F$39:$F$782,СВЦЭМ!$A$39:$A$782,$A230,СВЦЭМ!$B$39:$B$782,V$226)+'СЕТ СН'!$F$15</f>
        <v>220.09237060999999</v>
      </c>
      <c r="W230" s="36">
        <f>SUMIFS(СВЦЭМ!$F$39:$F$782,СВЦЭМ!$A$39:$A$782,$A230,СВЦЭМ!$B$39:$B$782,W$226)+'СЕТ СН'!$F$15</f>
        <v>224.37194690000001</v>
      </c>
      <c r="X230" s="36">
        <f>SUMIFS(СВЦЭМ!$F$39:$F$782,СВЦЭМ!$A$39:$A$782,$A230,СВЦЭМ!$B$39:$B$782,X$226)+'СЕТ СН'!$F$15</f>
        <v>228.67058101000001</v>
      </c>
      <c r="Y230" s="36">
        <f>SUMIFS(СВЦЭМ!$F$39:$F$782,СВЦЭМ!$A$39:$A$782,$A230,СВЦЭМ!$B$39:$B$782,Y$226)+'СЕТ СН'!$F$15</f>
        <v>232.242019</v>
      </c>
    </row>
    <row r="231" spans="1:27" ht="15.75" x14ac:dyDescent="0.2">
      <c r="A231" s="35">
        <f t="shared" si="6"/>
        <v>44990</v>
      </c>
      <c r="B231" s="36">
        <f>SUMIFS(СВЦЭМ!$F$39:$F$782,СВЦЭМ!$A$39:$A$782,$A231,СВЦЭМ!$B$39:$B$782,B$226)+'СЕТ СН'!$F$15</f>
        <v>234.62296416000001</v>
      </c>
      <c r="C231" s="36">
        <f>SUMIFS(СВЦЭМ!$F$39:$F$782,СВЦЭМ!$A$39:$A$782,$A231,СВЦЭМ!$B$39:$B$782,C$226)+'СЕТ СН'!$F$15</f>
        <v>239.08311143</v>
      </c>
      <c r="D231" s="36">
        <f>SUMIFS(СВЦЭМ!$F$39:$F$782,СВЦЭМ!$A$39:$A$782,$A231,СВЦЭМ!$B$39:$B$782,D$226)+'СЕТ СН'!$F$15</f>
        <v>241.27276273999999</v>
      </c>
      <c r="E231" s="36">
        <f>SUMIFS(СВЦЭМ!$F$39:$F$782,СВЦЭМ!$A$39:$A$782,$A231,СВЦЭМ!$B$39:$B$782,E$226)+'СЕТ СН'!$F$15</f>
        <v>241.34552367000001</v>
      </c>
      <c r="F231" s="36">
        <f>SUMIFS(СВЦЭМ!$F$39:$F$782,СВЦЭМ!$A$39:$A$782,$A231,СВЦЭМ!$B$39:$B$782,F$226)+'СЕТ СН'!$F$15</f>
        <v>242.18256729999999</v>
      </c>
      <c r="G231" s="36">
        <f>SUMIFS(СВЦЭМ!$F$39:$F$782,СВЦЭМ!$A$39:$A$782,$A231,СВЦЭМ!$B$39:$B$782,G$226)+'СЕТ СН'!$F$15</f>
        <v>239.37885818999999</v>
      </c>
      <c r="H231" s="36">
        <f>SUMIFS(СВЦЭМ!$F$39:$F$782,СВЦЭМ!$A$39:$A$782,$A231,СВЦЭМ!$B$39:$B$782,H$226)+'СЕТ СН'!$F$15</f>
        <v>236.41256289</v>
      </c>
      <c r="I231" s="36">
        <f>SUMIFS(СВЦЭМ!$F$39:$F$782,СВЦЭМ!$A$39:$A$782,$A231,СВЦЭМ!$B$39:$B$782,I$226)+'СЕТ СН'!$F$15</f>
        <v>234.16619238000001</v>
      </c>
      <c r="J231" s="36">
        <f>SUMIFS(СВЦЭМ!$F$39:$F$782,СВЦЭМ!$A$39:$A$782,$A231,СВЦЭМ!$B$39:$B$782,J$226)+'СЕТ СН'!$F$15</f>
        <v>232.42376295</v>
      </c>
      <c r="K231" s="36">
        <f>SUMIFS(СВЦЭМ!$F$39:$F$782,СВЦЭМ!$A$39:$A$782,$A231,СВЦЭМ!$B$39:$B$782,K$226)+'СЕТ СН'!$F$15</f>
        <v>224.19914446999999</v>
      </c>
      <c r="L231" s="36">
        <f>SUMIFS(СВЦЭМ!$F$39:$F$782,СВЦЭМ!$A$39:$A$782,$A231,СВЦЭМ!$B$39:$B$782,L$226)+'СЕТ СН'!$F$15</f>
        <v>220.32997424999999</v>
      </c>
      <c r="M231" s="36">
        <f>SUMIFS(СВЦЭМ!$F$39:$F$782,СВЦЭМ!$A$39:$A$782,$A231,СВЦЭМ!$B$39:$B$782,M$226)+'СЕТ СН'!$F$15</f>
        <v>221.85462866</v>
      </c>
      <c r="N231" s="36">
        <f>SUMIFS(СВЦЭМ!$F$39:$F$782,СВЦЭМ!$A$39:$A$782,$A231,СВЦЭМ!$B$39:$B$782,N$226)+'СЕТ СН'!$F$15</f>
        <v>223.10753577</v>
      </c>
      <c r="O231" s="36">
        <f>SUMIFS(СВЦЭМ!$F$39:$F$782,СВЦЭМ!$A$39:$A$782,$A231,СВЦЭМ!$B$39:$B$782,O$226)+'СЕТ СН'!$F$15</f>
        <v>226.54004861999999</v>
      </c>
      <c r="P231" s="36">
        <f>SUMIFS(СВЦЭМ!$F$39:$F$782,СВЦЭМ!$A$39:$A$782,$A231,СВЦЭМ!$B$39:$B$782,P$226)+'СЕТ СН'!$F$15</f>
        <v>230.14088111000001</v>
      </c>
      <c r="Q231" s="36">
        <f>SUMIFS(СВЦЭМ!$F$39:$F$782,СВЦЭМ!$A$39:$A$782,$A231,СВЦЭМ!$B$39:$B$782,Q$226)+'СЕТ СН'!$F$15</f>
        <v>232.14605831</v>
      </c>
      <c r="R231" s="36">
        <f>SUMIFS(СВЦЭМ!$F$39:$F$782,СВЦЭМ!$A$39:$A$782,$A231,СВЦЭМ!$B$39:$B$782,R$226)+'СЕТ СН'!$F$15</f>
        <v>232.49952053000001</v>
      </c>
      <c r="S231" s="36">
        <f>SUMIFS(СВЦЭМ!$F$39:$F$782,СВЦЭМ!$A$39:$A$782,$A231,СВЦЭМ!$B$39:$B$782,S$226)+'СЕТ СН'!$F$15</f>
        <v>229.99134827</v>
      </c>
      <c r="T231" s="36">
        <f>SUMIFS(СВЦЭМ!$F$39:$F$782,СВЦЭМ!$A$39:$A$782,$A231,СВЦЭМ!$B$39:$B$782,T$226)+'СЕТ СН'!$F$15</f>
        <v>226.60599826000001</v>
      </c>
      <c r="U231" s="36">
        <f>SUMIFS(СВЦЭМ!$F$39:$F$782,СВЦЭМ!$A$39:$A$782,$A231,СВЦЭМ!$B$39:$B$782,U$226)+'СЕТ СН'!$F$15</f>
        <v>221.63547351</v>
      </c>
      <c r="V231" s="36">
        <f>SUMIFS(СВЦЭМ!$F$39:$F$782,СВЦЭМ!$A$39:$A$782,$A231,СВЦЭМ!$B$39:$B$782,V$226)+'СЕТ СН'!$F$15</f>
        <v>212.62373242000001</v>
      </c>
      <c r="W231" s="36">
        <f>SUMIFS(СВЦЭМ!$F$39:$F$782,СВЦЭМ!$A$39:$A$782,$A231,СВЦЭМ!$B$39:$B$782,W$226)+'СЕТ СН'!$F$15</f>
        <v>213.96629272000001</v>
      </c>
      <c r="X231" s="36">
        <f>SUMIFS(СВЦЭМ!$F$39:$F$782,СВЦЭМ!$A$39:$A$782,$A231,СВЦЭМ!$B$39:$B$782,X$226)+'СЕТ СН'!$F$15</f>
        <v>217.32472340000001</v>
      </c>
      <c r="Y231" s="36">
        <f>SUMIFS(СВЦЭМ!$F$39:$F$782,СВЦЭМ!$A$39:$A$782,$A231,СВЦЭМ!$B$39:$B$782,Y$226)+'СЕТ СН'!$F$15</f>
        <v>229.18789247999999</v>
      </c>
    </row>
    <row r="232" spans="1:27" ht="15.75" x14ac:dyDescent="0.2">
      <c r="A232" s="35">
        <f t="shared" si="6"/>
        <v>44991</v>
      </c>
      <c r="B232" s="36">
        <f>SUMIFS(СВЦЭМ!$F$39:$F$782,СВЦЭМ!$A$39:$A$782,$A232,СВЦЭМ!$B$39:$B$782,B$226)+'СЕТ СН'!$F$15</f>
        <v>234.50200251999999</v>
      </c>
      <c r="C232" s="36">
        <f>SUMIFS(СВЦЭМ!$F$39:$F$782,СВЦЭМ!$A$39:$A$782,$A232,СВЦЭМ!$B$39:$B$782,C$226)+'СЕТ СН'!$F$15</f>
        <v>237.05685857</v>
      </c>
      <c r="D232" s="36">
        <f>SUMIFS(СВЦЭМ!$F$39:$F$782,СВЦЭМ!$A$39:$A$782,$A232,СВЦЭМ!$B$39:$B$782,D$226)+'СЕТ СН'!$F$15</f>
        <v>239.40795826999999</v>
      </c>
      <c r="E232" s="36">
        <f>SUMIFS(СВЦЭМ!$F$39:$F$782,СВЦЭМ!$A$39:$A$782,$A232,СВЦЭМ!$B$39:$B$782,E$226)+'СЕТ СН'!$F$15</f>
        <v>242.13416986999999</v>
      </c>
      <c r="F232" s="36">
        <f>SUMIFS(СВЦЭМ!$F$39:$F$782,СВЦЭМ!$A$39:$A$782,$A232,СВЦЭМ!$B$39:$B$782,F$226)+'СЕТ СН'!$F$15</f>
        <v>241.39900144999999</v>
      </c>
      <c r="G232" s="36">
        <f>SUMIFS(СВЦЭМ!$F$39:$F$782,СВЦЭМ!$A$39:$A$782,$A232,СВЦЭМ!$B$39:$B$782,G$226)+'СЕТ СН'!$F$15</f>
        <v>240.89165002999999</v>
      </c>
      <c r="H232" s="36">
        <f>SUMIFS(СВЦЭМ!$F$39:$F$782,СВЦЭМ!$A$39:$A$782,$A232,СВЦЭМ!$B$39:$B$782,H$226)+'СЕТ СН'!$F$15</f>
        <v>234.66911390999999</v>
      </c>
      <c r="I232" s="36">
        <f>SUMIFS(СВЦЭМ!$F$39:$F$782,СВЦЭМ!$A$39:$A$782,$A232,СВЦЭМ!$B$39:$B$782,I$226)+'СЕТ СН'!$F$15</f>
        <v>227.98082887999999</v>
      </c>
      <c r="J232" s="36">
        <f>SUMIFS(СВЦЭМ!$F$39:$F$782,СВЦЭМ!$A$39:$A$782,$A232,СВЦЭМ!$B$39:$B$782,J$226)+'СЕТ СН'!$F$15</f>
        <v>225.61591379000001</v>
      </c>
      <c r="K232" s="36">
        <f>SUMIFS(СВЦЭМ!$F$39:$F$782,СВЦЭМ!$A$39:$A$782,$A232,СВЦЭМ!$B$39:$B$782,K$226)+'СЕТ СН'!$F$15</f>
        <v>224.02289701999999</v>
      </c>
      <c r="L232" s="36">
        <f>SUMIFS(СВЦЭМ!$F$39:$F$782,СВЦЭМ!$A$39:$A$782,$A232,СВЦЭМ!$B$39:$B$782,L$226)+'СЕТ СН'!$F$15</f>
        <v>224.29422084000001</v>
      </c>
      <c r="M232" s="36">
        <f>SUMIFS(СВЦЭМ!$F$39:$F$782,СВЦЭМ!$A$39:$A$782,$A232,СВЦЭМ!$B$39:$B$782,M$226)+'СЕТ СН'!$F$15</f>
        <v>223.92645142000001</v>
      </c>
      <c r="N232" s="36">
        <f>SUMIFS(СВЦЭМ!$F$39:$F$782,СВЦЭМ!$A$39:$A$782,$A232,СВЦЭМ!$B$39:$B$782,N$226)+'СЕТ СН'!$F$15</f>
        <v>226.20310882000001</v>
      </c>
      <c r="O232" s="36">
        <f>SUMIFS(СВЦЭМ!$F$39:$F$782,СВЦЭМ!$A$39:$A$782,$A232,СВЦЭМ!$B$39:$B$782,O$226)+'СЕТ СН'!$F$15</f>
        <v>228.75694812</v>
      </c>
      <c r="P232" s="36">
        <f>SUMIFS(СВЦЭМ!$F$39:$F$782,СВЦЭМ!$A$39:$A$782,$A232,СВЦЭМ!$B$39:$B$782,P$226)+'СЕТ СН'!$F$15</f>
        <v>230.04841306</v>
      </c>
      <c r="Q232" s="36">
        <f>SUMIFS(СВЦЭМ!$F$39:$F$782,СВЦЭМ!$A$39:$A$782,$A232,СВЦЭМ!$B$39:$B$782,Q$226)+'СЕТ СН'!$F$15</f>
        <v>230.72241457999999</v>
      </c>
      <c r="R232" s="36">
        <f>SUMIFS(СВЦЭМ!$F$39:$F$782,СВЦЭМ!$A$39:$A$782,$A232,СВЦЭМ!$B$39:$B$782,R$226)+'СЕТ СН'!$F$15</f>
        <v>231.53547990000001</v>
      </c>
      <c r="S232" s="36">
        <f>SUMIFS(СВЦЭМ!$F$39:$F$782,СВЦЭМ!$A$39:$A$782,$A232,СВЦЭМ!$B$39:$B$782,S$226)+'СЕТ СН'!$F$15</f>
        <v>227.200987</v>
      </c>
      <c r="T232" s="36">
        <f>SUMIFS(СВЦЭМ!$F$39:$F$782,СВЦЭМ!$A$39:$A$782,$A232,СВЦЭМ!$B$39:$B$782,T$226)+'СЕТ СН'!$F$15</f>
        <v>225.24727382</v>
      </c>
      <c r="U232" s="36">
        <f>SUMIFS(СВЦЭМ!$F$39:$F$782,СВЦЭМ!$A$39:$A$782,$A232,СВЦЭМ!$B$39:$B$782,U$226)+'СЕТ СН'!$F$15</f>
        <v>222.74540365999999</v>
      </c>
      <c r="V232" s="36">
        <f>SUMIFS(СВЦЭМ!$F$39:$F$782,СВЦЭМ!$A$39:$A$782,$A232,СВЦЭМ!$B$39:$B$782,V$226)+'СЕТ СН'!$F$15</f>
        <v>221.89479878</v>
      </c>
      <c r="W232" s="36">
        <f>SUMIFS(СВЦЭМ!$F$39:$F$782,СВЦЭМ!$A$39:$A$782,$A232,СВЦЭМ!$B$39:$B$782,W$226)+'СЕТ СН'!$F$15</f>
        <v>222.73963348999999</v>
      </c>
      <c r="X232" s="36">
        <f>SUMIFS(СВЦЭМ!$F$39:$F$782,СВЦЭМ!$A$39:$A$782,$A232,СВЦЭМ!$B$39:$B$782,X$226)+'СЕТ СН'!$F$15</f>
        <v>226.81314015000001</v>
      </c>
      <c r="Y232" s="36">
        <f>SUMIFS(СВЦЭМ!$F$39:$F$782,СВЦЭМ!$A$39:$A$782,$A232,СВЦЭМ!$B$39:$B$782,Y$226)+'СЕТ СН'!$F$15</f>
        <v>232.39913720000001</v>
      </c>
    </row>
    <row r="233" spans="1:27" ht="15.75" x14ac:dyDescent="0.2">
      <c r="A233" s="35">
        <f t="shared" si="6"/>
        <v>44992</v>
      </c>
      <c r="B233" s="36">
        <f>SUMIFS(СВЦЭМ!$F$39:$F$782,СВЦЭМ!$A$39:$A$782,$A233,СВЦЭМ!$B$39:$B$782,B$226)+'СЕТ СН'!$F$15</f>
        <v>244.44671672000001</v>
      </c>
      <c r="C233" s="36">
        <f>SUMIFS(СВЦЭМ!$F$39:$F$782,СВЦЭМ!$A$39:$A$782,$A233,СВЦЭМ!$B$39:$B$782,C$226)+'СЕТ СН'!$F$15</f>
        <v>249.77669284999999</v>
      </c>
      <c r="D233" s="36">
        <f>SUMIFS(СВЦЭМ!$F$39:$F$782,СВЦЭМ!$A$39:$A$782,$A233,СВЦЭМ!$B$39:$B$782,D$226)+'СЕТ СН'!$F$15</f>
        <v>256.85711581999999</v>
      </c>
      <c r="E233" s="36">
        <f>SUMIFS(СВЦЭМ!$F$39:$F$782,СВЦЭМ!$A$39:$A$782,$A233,СВЦЭМ!$B$39:$B$782,E$226)+'СЕТ СН'!$F$15</f>
        <v>256.27722298999998</v>
      </c>
      <c r="F233" s="36">
        <f>SUMIFS(СВЦЭМ!$F$39:$F$782,СВЦЭМ!$A$39:$A$782,$A233,СВЦЭМ!$B$39:$B$782,F$226)+'СЕТ СН'!$F$15</f>
        <v>254.65673161999999</v>
      </c>
      <c r="G233" s="36">
        <f>SUMIFS(СВЦЭМ!$F$39:$F$782,СВЦЭМ!$A$39:$A$782,$A233,СВЦЭМ!$B$39:$B$782,G$226)+'СЕТ СН'!$F$15</f>
        <v>251.19348880000001</v>
      </c>
      <c r="H233" s="36">
        <f>SUMIFS(СВЦЭМ!$F$39:$F$782,СВЦЭМ!$A$39:$A$782,$A233,СВЦЭМ!$B$39:$B$782,H$226)+'СЕТ СН'!$F$15</f>
        <v>242.73781109999999</v>
      </c>
      <c r="I233" s="36">
        <f>SUMIFS(СВЦЭМ!$F$39:$F$782,СВЦЭМ!$A$39:$A$782,$A233,СВЦЭМ!$B$39:$B$782,I$226)+'СЕТ СН'!$F$15</f>
        <v>237.53007733000001</v>
      </c>
      <c r="J233" s="36">
        <f>SUMIFS(СВЦЭМ!$F$39:$F$782,СВЦЭМ!$A$39:$A$782,$A233,СВЦЭМ!$B$39:$B$782,J$226)+'СЕТ СН'!$F$15</f>
        <v>234.46442930000001</v>
      </c>
      <c r="K233" s="36">
        <f>SUMIFS(СВЦЭМ!$F$39:$F$782,СВЦЭМ!$A$39:$A$782,$A233,СВЦЭМ!$B$39:$B$782,K$226)+'СЕТ СН'!$F$15</f>
        <v>231.41519836000001</v>
      </c>
      <c r="L233" s="36">
        <f>SUMIFS(СВЦЭМ!$F$39:$F$782,СВЦЭМ!$A$39:$A$782,$A233,СВЦЭМ!$B$39:$B$782,L$226)+'СЕТ СН'!$F$15</f>
        <v>230.21856456</v>
      </c>
      <c r="M233" s="36">
        <f>SUMIFS(СВЦЭМ!$F$39:$F$782,СВЦЭМ!$A$39:$A$782,$A233,СВЦЭМ!$B$39:$B$782,M$226)+'СЕТ СН'!$F$15</f>
        <v>232.32627744000001</v>
      </c>
      <c r="N233" s="36">
        <f>SUMIFS(СВЦЭМ!$F$39:$F$782,СВЦЭМ!$A$39:$A$782,$A233,СВЦЭМ!$B$39:$B$782,N$226)+'СЕТ СН'!$F$15</f>
        <v>232.87754842999999</v>
      </c>
      <c r="O233" s="36">
        <f>SUMIFS(СВЦЭМ!$F$39:$F$782,СВЦЭМ!$A$39:$A$782,$A233,СВЦЭМ!$B$39:$B$782,O$226)+'СЕТ СН'!$F$15</f>
        <v>237.10402137</v>
      </c>
      <c r="P233" s="36">
        <f>SUMIFS(СВЦЭМ!$F$39:$F$782,СВЦЭМ!$A$39:$A$782,$A233,СВЦЭМ!$B$39:$B$782,P$226)+'СЕТ СН'!$F$15</f>
        <v>238.95037712999999</v>
      </c>
      <c r="Q233" s="36">
        <f>SUMIFS(СВЦЭМ!$F$39:$F$782,СВЦЭМ!$A$39:$A$782,$A233,СВЦЭМ!$B$39:$B$782,Q$226)+'СЕТ СН'!$F$15</f>
        <v>238.89387970999999</v>
      </c>
      <c r="R233" s="36">
        <f>SUMIFS(СВЦЭМ!$F$39:$F$782,СВЦЭМ!$A$39:$A$782,$A233,СВЦЭМ!$B$39:$B$782,R$226)+'СЕТ СН'!$F$15</f>
        <v>238.28058596</v>
      </c>
      <c r="S233" s="36">
        <f>SUMIFS(СВЦЭМ!$F$39:$F$782,СВЦЭМ!$A$39:$A$782,$A233,СВЦЭМ!$B$39:$B$782,S$226)+'СЕТ СН'!$F$15</f>
        <v>237.40475701</v>
      </c>
      <c r="T233" s="36">
        <f>SUMIFS(СВЦЭМ!$F$39:$F$782,СВЦЭМ!$A$39:$A$782,$A233,СВЦЭМ!$B$39:$B$782,T$226)+'СЕТ СН'!$F$15</f>
        <v>234.49813143</v>
      </c>
      <c r="U233" s="36">
        <f>SUMIFS(СВЦЭМ!$F$39:$F$782,СВЦЭМ!$A$39:$A$782,$A233,СВЦЭМ!$B$39:$B$782,U$226)+'СЕТ СН'!$F$15</f>
        <v>229.73823838000001</v>
      </c>
      <c r="V233" s="36">
        <f>SUMIFS(СВЦЭМ!$F$39:$F$782,СВЦЭМ!$A$39:$A$782,$A233,СВЦЭМ!$B$39:$B$782,V$226)+'СЕТ СН'!$F$15</f>
        <v>229.72168361000001</v>
      </c>
      <c r="W233" s="36">
        <f>SUMIFS(СВЦЭМ!$F$39:$F$782,СВЦЭМ!$A$39:$A$782,$A233,СВЦЭМ!$B$39:$B$782,W$226)+'СЕТ СН'!$F$15</f>
        <v>231.51615373999999</v>
      </c>
      <c r="X233" s="36">
        <f>SUMIFS(СВЦЭМ!$F$39:$F$782,СВЦЭМ!$A$39:$A$782,$A233,СВЦЭМ!$B$39:$B$782,X$226)+'СЕТ СН'!$F$15</f>
        <v>235.46461217000001</v>
      </c>
      <c r="Y233" s="36">
        <f>SUMIFS(СВЦЭМ!$F$39:$F$782,СВЦЭМ!$A$39:$A$782,$A233,СВЦЭМ!$B$39:$B$782,Y$226)+'СЕТ СН'!$F$15</f>
        <v>235.19438033</v>
      </c>
    </row>
    <row r="234" spans="1:27" ht="15.75" x14ac:dyDescent="0.2">
      <c r="A234" s="35">
        <f t="shared" si="6"/>
        <v>44993</v>
      </c>
      <c r="B234" s="36">
        <f>SUMIFS(СВЦЭМ!$F$39:$F$782,СВЦЭМ!$A$39:$A$782,$A234,СВЦЭМ!$B$39:$B$782,B$226)+'СЕТ СН'!$F$15</f>
        <v>240.96664111999999</v>
      </c>
      <c r="C234" s="36">
        <f>SUMIFS(СВЦЭМ!$F$39:$F$782,СВЦЭМ!$A$39:$A$782,$A234,СВЦЭМ!$B$39:$B$782,C$226)+'СЕТ СН'!$F$15</f>
        <v>243.09174542</v>
      </c>
      <c r="D234" s="36">
        <f>SUMIFS(СВЦЭМ!$F$39:$F$782,СВЦЭМ!$A$39:$A$782,$A234,СВЦЭМ!$B$39:$B$782,D$226)+'СЕТ СН'!$F$15</f>
        <v>245.33661498000001</v>
      </c>
      <c r="E234" s="36">
        <f>SUMIFS(СВЦЭМ!$F$39:$F$782,СВЦЭМ!$A$39:$A$782,$A234,СВЦЭМ!$B$39:$B$782,E$226)+'СЕТ СН'!$F$15</f>
        <v>246.53728029999999</v>
      </c>
      <c r="F234" s="36">
        <f>SUMIFS(СВЦЭМ!$F$39:$F$782,СВЦЭМ!$A$39:$A$782,$A234,СВЦЭМ!$B$39:$B$782,F$226)+'СЕТ СН'!$F$15</f>
        <v>246.85106216</v>
      </c>
      <c r="G234" s="36">
        <f>SUMIFS(СВЦЭМ!$F$39:$F$782,СВЦЭМ!$A$39:$A$782,$A234,СВЦЭМ!$B$39:$B$782,G$226)+'СЕТ СН'!$F$15</f>
        <v>246.00855203</v>
      </c>
      <c r="H234" s="36">
        <f>SUMIFS(СВЦЭМ!$F$39:$F$782,СВЦЭМ!$A$39:$A$782,$A234,СВЦЭМ!$B$39:$B$782,H$226)+'СЕТ СН'!$F$15</f>
        <v>242.86850568</v>
      </c>
      <c r="I234" s="36">
        <f>SUMIFS(СВЦЭМ!$F$39:$F$782,СВЦЭМ!$A$39:$A$782,$A234,СВЦЭМ!$B$39:$B$782,I$226)+'СЕТ СН'!$F$15</f>
        <v>228.80321702000001</v>
      </c>
      <c r="J234" s="36">
        <f>SUMIFS(СВЦЭМ!$F$39:$F$782,СВЦЭМ!$A$39:$A$782,$A234,СВЦЭМ!$B$39:$B$782,J$226)+'СЕТ СН'!$F$15</f>
        <v>231.54513012000001</v>
      </c>
      <c r="K234" s="36">
        <f>SUMIFS(СВЦЭМ!$F$39:$F$782,СВЦЭМ!$A$39:$A$782,$A234,СВЦЭМ!$B$39:$B$782,K$226)+'СЕТ СН'!$F$15</f>
        <v>233.23955977</v>
      </c>
      <c r="L234" s="36">
        <f>SUMIFS(СВЦЭМ!$F$39:$F$782,СВЦЭМ!$A$39:$A$782,$A234,СВЦЭМ!$B$39:$B$782,L$226)+'СЕТ СН'!$F$15</f>
        <v>230.41538487</v>
      </c>
      <c r="M234" s="36">
        <f>SUMIFS(СВЦЭМ!$F$39:$F$782,СВЦЭМ!$A$39:$A$782,$A234,СВЦЭМ!$B$39:$B$782,M$226)+'СЕТ СН'!$F$15</f>
        <v>229.23056768000001</v>
      </c>
      <c r="N234" s="36">
        <f>SUMIFS(СВЦЭМ!$F$39:$F$782,СВЦЭМ!$A$39:$A$782,$A234,СВЦЭМ!$B$39:$B$782,N$226)+'СЕТ СН'!$F$15</f>
        <v>228.18478865</v>
      </c>
      <c r="O234" s="36">
        <f>SUMIFS(СВЦЭМ!$F$39:$F$782,СВЦЭМ!$A$39:$A$782,$A234,СВЦЭМ!$B$39:$B$782,O$226)+'СЕТ СН'!$F$15</f>
        <v>228.43155945999999</v>
      </c>
      <c r="P234" s="36">
        <f>SUMIFS(СВЦЭМ!$F$39:$F$782,СВЦЭМ!$A$39:$A$782,$A234,СВЦЭМ!$B$39:$B$782,P$226)+'СЕТ СН'!$F$15</f>
        <v>227.96080411</v>
      </c>
      <c r="Q234" s="36">
        <f>SUMIFS(СВЦЭМ!$F$39:$F$782,СВЦЭМ!$A$39:$A$782,$A234,СВЦЭМ!$B$39:$B$782,Q$226)+'СЕТ СН'!$F$15</f>
        <v>227.51311536</v>
      </c>
      <c r="R234" s="36">
        <f>SUMIFS(СВЦЭМ!$F$39:$F$782,СВЦЭМ!$A$39:$A$782,$A234,СВЦЭМ!$B$39:$B$782,R$226)+'СЕТ СН'!$F$15</f>
        <v>229.13225251</v>
      </c>
      <c r="S234" s="36">
        <f>SUMIFS(СВЦЭМ!$F$39:$F$782,СВЦЭМ!$A$39:$A$782,$A234,СВЦЭМ!$B$39:$B$782,S$226)+'СЕТ СН'!$F$15</f>
        <v>230.06352906000001</v>
      </c>
      <c r="T234" s="36">
        <f>SUMIFS(СВЦЭМ!$F$39:$F$782,СВЦЭМ!$A$39:$A$782,$A234,СВЦЭМ!$B$39:$B$782,T$226)+'СЕТ СН'!$F$15</f>
        <v>230.06277885</v>
      </c>
      <c r="U234" s="36">
        <f>SUMIFS(СВЦЭМ!$F$39:$F$782,СВЦЭМ!$A$39:$A$782,$A234,СВЦЭМ!$B$39:$B$782,U$226)+'СЕТ СН'!$F$15</f>
        <v>225.67903328</v>
      </c>
      <c r="V234" s="36">
        <f>SUMIFS(СВЦЭМ!$F$39:$F$782,СВЦЭМ!$A$39:$A$782,$A234,СВЦЭМ!$B$39:$B$782,V$226)+'СЕТ СН'!$F$15</f>
        <v>224.38361374999999</v>
      </c>
      <c r="W234" s="36">
        <f>SUMIFS(СВЦЭМ!$F$39:$F$782,СВЦЭМ!$A$39:$A$782,$A234,СВЦЭМ!$B$39:$B$782,W$226)+'СЕТ СН'!$F$15</f>
        <v>226.04680640999999</v>
      </c>
      <c r="X234" s="36">
        <f>SUMIFS(СВЦЭМ!$F$39:$F$782,СВЦЭМ!$A$39:$A$782,$A234,СВЦЭМ!$B$39:$B$782,X$226)+'СЕТ СН'!$F$15</f>
        <v>231.70556973000001</v>
      </c>
      <c r="Y234" s="36">
        <f>SUMIFS(СВЦЭМ!$F$39:$F$782,СВЦЭМ!$A$39:$A$782,$A234,СВЦЭМ!$B$39:$B$782,Y$226)+'СЕТ СН'!$F$15</f>
        <v>236.64849143000001</v>
      </c>
    </row>
    <row r="235" spans="1:27" ht="15.75" x14ac:dyDescent="0.2">
      <c r="A235" s="35">
        <f t="shared" si="6"/>
        <v>44994</v>
      </c>
      <c r="B235" s="36">
        <f>SUMIFS(СВЦЭМ!$F$39:$F$782,СВЦЭМ!$A$39:$A$782,$A235,СВЦЭМ!$B$39:$B$782,B$226)+'СЕТ СН'!$F$15</f>
        <v>240.76240243999999</v>
      </c>
      <c r="C235" s="36">
        <f>SUMIFS(СВЦЭМ!$F$39:$F$782,СВЦЭМ!$A$39:$A$782,$A235,СВЦЭМ!$B$39:$B$782,C$226)+'СЕТ СН'!$F$15</f>
        <v>246.66206883000001</v>
      </c>
      <c r="D235" s="36">
        <f>SUMIFS(СВЦЭМ!$F$39:$F$782,СВЦЭМ!$A$39:$A$782,$A235,СВЦЭМ!$B$39:$B$782,D$226)+'СЕТ СН'!$F$15</f>
        <v>249.15328043</v>
      </c>
      <c r="E235" s="36">
        <f>SUMIFS(СВЦЭМ!$F$39:$F$782,СВЦЭМ!$A$39:$A$782,$A235,СВЦЭМ!$B$39:$B$782,E$226)+'СЕТ СН'!$F$15</f>
        <v>250.76886081000001</v>
      </c>
      <c r="F235" s="36">
        <f>SUMIFS(СВЦЭМ!$F$39:$F$782,СВЦЭМ!$A$39:$A$782,$A235,СВЦЭМ!$B$39:$B$782,F$226)+'СЕТ СН'!$F$15</f>
        <v>250.66380150000001</v>
      </c>
      <c r="G235" s="36">
        <f>SUMIFS(СВЦЭМ!$F$39:$F$782,СВЦЭМ!$A$39:$A$782,$A235,СВЦЭМ!$B$39:$B$782,G$226)+'СЕТ СН'!$F$15</f>
        <v>246.96194835</v>
      </c>
      <c r="H235" s="36">
        <f>SUMIFS(СВЦЭМ!$F$39:$F$782,СВЦЭМ!$A$39:$A$782,$A235,СВЦЭМ!$B$39:$B$782,H$226)+'СЕТ СН'!$F$15</f>
        <v>241.01403142999999</v>
      </c>
      <c r="I235" s="36">
        <f>SUMIFS(СВЦЭМ!$F$39:$F$782,СВЦЭМ!$A$39:$A$782,$A235,СВЦЭМ!$B$39:$B$782,I$226)+'СЕТ СН'!$F$15</f>
        <v>234.26939709000001</v>
      </c>
      <c r="J235" s="36">
        <f>SUMIFS(СВЦЭМ!$F$39:$F$782,СВЦЭМ!$A$39:$A$782,$A235,СВЦЭМ!$B$39:$B$782,J$226)+'СЕТ СН'!$F$15</f>
        <v>231.85596659000001</v>
      </c>
      <c r="K235" s="36">
        <f>SUMIFS(СВЦЭМ!$F$39:$F$782,СВЦЭМ!$A$39:$A$782,$A235,СВЦЭМ!$B$39:$B$782,K$226)+'СЕТ СН'!$F$15</f>
        <v>229.39421206</v>
      </c>
      <c r="L235" s="36">
        <f>SUMIFS(СВЦЭМ!$F$39:$F$782,СВЦЭМ!$A$39:$A$782,$A235,СВЦЭМ!$B$39:$B$782,L$226)+'СЕТ СН'!$F$15</f>
        <v>228.57719220999999</v>
      </c>
      <c r="M235" s="36">
        <f>SUMIFS(СВЦЭМ!$F$39:$F$782,СВЦЭМ!$A$39:$A$782,$A235,СВЦЭМ!$B$39:$B$782,M$226)+'СЕТ СН'!$F$15</f>
        <v>231.74371857</v>
      </c>
      <c r="N235" s="36">
        <f>SUMIFS(СВЦЭМ!$F$39:$F$782,СВЦЭМ!$A$39:$A$782,$A235,СВЦЭМ!$B$39:$B$782,N$226)+'СЕТ СН'!$F$15</f>
        <v>234.25250270999999</v>
      </c>
      <c r="O235" s="36">
        <f>SUMIFS(СВЦЭМ!$F$39:$F$782,СВЦЭМ!$A$39:$A$782,$A235,СВЦЭМ!$B$39:$B$782,O$226)+'СЕТ СН'!$F$15</f>
        <v>239.20102732999999</v>
      </c>
      <c r="P235" s="36">
        <f>SUMIFS(СВЦЭМ!$F$39:$F$782,СВЦЭМ!$A$39:$A$782,$A235,СВЦЭМ!$B$39:$B$782,P$226)+'СЕТ СН'!$F$15</f>
        <v>240.75408751000001</v>
      </c>
      <c r="Q235" s="36">
        <f>SUMIFS(СВЦЭМ!$F$39:$F$782,СВЦЭМ!$A$39:$A$782,$A235,СВЦЭМ!$B$39:$B$782,Q$226)+'СЕТ СН'!$F$15</f>
        <v>242.31448467000001</v>
      </c>
      <c r="R235" s="36">
        <f>SUMIFS(СВЦЭМ!$F$39:$F$782,СВЦЭМ!$A$39:$A$782,$A235,СВЦЭМ!$B$39:$B$782,R$226)+'СЕТ СН'!$F$15</f>
        <v>243.21741718999999</v>
      </c>
      <c r="S235" s="36">
        <f>SUMIFS(СВЦЭМ!$F$39:$F$782,СВЦЭМ!$A$39:$A$782,$A235,СВЦЭМ!$B$39:$B$782,S$226)+'СЕТ СН'!$F$15</f>
        <v>238.94102104999999</v>
      </c>
      <c r="T235" s="36">
        <f>SUMIFS(СВЦЭМ!$F$39:$F$782,СВЦЭМ!$A$39:$A$782,$A235,СВЦЭМ!$B$39:$B$782,T$226)+'СЕТ СН'!$F$15</f>
        <v>233.83076095999999</v>
      </c>
      <c r="U235" s="36">
        <f>SUMIFS(СВЦЭМ!$F$39:$F$782,СВЦЭМ!$A$39:$A$782,$A235,СВЦЭМ!$B$39:$B$782,U$226)+'СЕТ СН'!$F$15</f>
        <v>228.78908523999999</v>
      </c>
      <c r="V235" s="36">
        <f>SUMIFS(СВЦЭМ!$F$39:$F$782,СВЦЭМ!$A$39:$A$782,$A235,СВЦЭМ!$B$39:$B$782,V$226)+'СЕТ СН'!$F$15</f>
        <v>227.19357585</v>
      </c>
      <c r="W235" s="36">
        <f>SUMIFS(СВЦЭМ!$F$39:$F$782,СВЦЭМ!$A$39:$A$782,$A235,СВЦЭМ!$B$39:$B$782,W$226)+'СЕТ СН'!$F$15</f>
        <v>228.15820499</v>
      </c>
      <c r="X235" s="36">
        <f>SUMIFS(СВЦЭМ!$F$39:$F$782,СВЦЭМ!$A$39:$A$782,$A235,СВЦЭМ!$B$39:$B$782,X$226)+'СЕТ СН'!$F$15</f>
        <v>232.20017059</v>
      </c>
      <c r="Y235" s="36">
        <f>SUMIFS(СВЦЭМ!$F$39:$F$782,СВЦЭМ!$A$39:$A$782,$A235,СВЦЭМ!$B$39:$B$782,Y$226)+'СЕТ СН'!$F$15</f>
        <v>235.20100790000001</v>
      </c>
    </row>
    <row r="236" spans="1:27" ht="15.75" x14ac:dyDescent="0.2">
      <c r="A236" s="35">
        <f t="shared" si="6"/>
        <v>44995</v>
      </c>
      <c r="B236" s="36">
        <f>SUMIFS(СВЦЭМ!$F$39:$F$782,СВЦЭМ!$A$39:$A$782,$A236,СВЦЭМ!$B$39:$B$782,B$226)+'СЕТ СН'!$F$15</f>
        <v>242.79581173</v>
      </c>
      <c r="C236" s="36">
        <f>SUMIFS(СВЦЭМ!$F$39:$F$782,СВЦЭМ!$A$39:$A$782,$A236,СВЦЭМ!$B$39:$B$782,C$226)+'СЕТ СН'!$F$15</f>
        <v>243.32819896999999</v>
      </c>
      <c r="D236" s="36">
        <f>SUMIFS(СВЦЭМ!$F$39:$F$782,СВЦЭМ!$A$39:$A$782,$A236,СВЦЭМ!$B$39:$B$782,D$226)+'СЕТ СН'!$F$15</f>
        <v>243.3938757</v>
      </c>
      <c r="E236" s="36">
        <f>SUMIFS(СВЦЭМ!$F$39:$F$782,СВЦЭМ!$A$39:$A$782,$A236,СВЦЭМ!$B$39:$B$782,E$226)+'СЕТ СН'!$F$15</f>
        <v>245.55532436999999</v>
      </c>
      <c r="F236" s="36">
        <f>SUMIFS(СВЦЭМ!$F$39:$F$782,СВЦЭМ!$A$39:$A$782,$A236,СВЦЭМ!$B$39:$B$782,F$226)+'СЕТ СН'!$F$15</f>
        <v>246.32139685000001</v>
      </c>
      <c r="G236" s="36">
        <f>SUMIFS(СВЦЭМ!$F$39:$F$782,СВЦЭМ!$A$39:$A$782,$A236,СВЦЭМ!$B$39:$B$782,G$226)+'СЕТ СН'!$F$15</f>
        <v>246.06187276</v>
      </c>
      <c r="H236" s="36">
        <f>SUMIFS(СВЦЭМ!$F$39:$F$782,СВЦЭМ!$A$39:$A$782,$A236,СВЦЭМ!$B$39:$B$782,H$226)+'СЕТ СН'!$F$15</f>
        <v>241.44373591999999</v>
      </c>
      <c r="I236" s="36">
        <f>SUMIFS(СВЦЭМ!$F$39:$F$782,СВЦЭМ!$A$39:$A$782,$A236,СВЦЭМ!$B$39:$B$782,I$226)+'СЕТ СН'!$F$15</f>
        <v>233.86899998000001</v>
      </c>
      <c r="J236" s="36">
        <f>SUMIFS(СВЦЭМ!$F$39:$F$782,СВЦЭМ!$A$39:$A$782,$A236,СВЦЭМ!$B$39:$B$782,J$226)+'СЕТ СН'!$F$15</f>
        <v>231.32170785</v>
      </c>
      <c r="K236" s="36">
        <f>SUMIFS(СВЦЭМ!$F$39:$F$782,СВЦЭМ!$A$39:$A$782,$A236,СВЦЭМ!$B$39:$B$782,K$226)+'СЕТ СН'!$F$15</f>
        <v>228.93739572999999</v>
      </c>
      <c r="L236" s="36">
        <f>SUMIFS(СВЦЭМ!$F$39:$F$782,СВЦЭМ!$A$39:$A$782,$A236,СВЦЭМ!$B$39:$B$782,L$226)+'СЕТ СН'!$F$15</f>
        <v>229.03598509</v>
      </c>
      <c r="M236" s="36">
        <f>SUMIFS(СВЦЭМ!$F$39:$F$782,СВЦЭМ!$A$39:$A$782,$A236,СВЦЭМ!$B$39:$B$782,M$226)+'СЕТ СН'!$F$15</f>
        <v>232.98847043999999</v>
      </c>
      <c r="N236" s="36">
        <f>SUMIFS(СВЦЭМ!$F$39:$F$782,СВЦЭМ!$A$39:$A$782,$A236,СВЦЭМ!$B$39:$B$782,N$226)+'СЕТ СН'!$F$15</f>
        <v>238.50687773999999</v>
      </c>
      <c r="O236" s="36">
        <f>SUMIFS(СВЦЭМ!$F$39:$F$782,СВЦЭМ!$A$39:$A$782,$A236,СВЦЭМ!$B$39:$B$782,O$226)+'СЕТ СН'!$F$15</f>
        <v>243.19661597999999</v>
      </c>
      <c r="P236" s="36">
        <f>SUMIFS(СВЦЭМ!$F$39:$F$782,СВЦЭМ!$A$39:$A$782,$A236,СВЦЭМ!$B$39:$B$782,P$226)+'СЕТ СН'!$F$15</f>
        <v>244.62424480000001</v>
      </c>
      <c r="Q236" s="36">
        <f>SUMIFS(СВЦЭМ!$F$39:$F$782,СВЦЭМ!$A$39:$A$782,$A236,СВЦЭМ!$B$39:$B$782,Q$226)+'СЕТ СН'!$F$15</f>
        <v>243.95179259</v>
      </c>
      <c r="R236" s="36">
        <f>SUMIFS(СВЦЭМ!$F$39:$F$782,СВЦЭМ!$A$39:$A$782,$A236,СВЦЭМ!$B$39:$B$782,R$226)+'СЕТ СН'!$F$15</f>
        <v>244.56257557999999</v>
      </c>
      <c r="S236" s="36">
        <f>SUMIFS(СВЦЭМ!$F$39:$F$782,СВЦЭМ!$A$39:$A$782,$A236,СВЦЭМ!$B$39:$B$782,S$226)+'СЕТ СН'!$F$15</f>
        <v>243.50145859</v>
      </c>
      <c r="T236" s="36">
        <f>SUMIFS(СВЦЭМ!$F$39:$F$782,СВЦЭМ!$A$39:$A$782,$A236,СВЦЭМ!$B$39:$B$782,T$226)+'СЕТ СН'!$F$15</f>
        <v>238.94183118999999</v>
      </c>
      <c r="U236" s="36">
        <f>SUMIFS(СВЦЭМ!$F$39:$F$782,СВЦЭМ!$A$39:$A$782,$A236,СВЦЭМ!$B$39:$B$782,U$226)+'СЕТ СН'!$F$15</f>
        <v>236.67532016000001</v>
      </c>
      <c r="V236" s="36">
        <f>SUMIFS(СВЦЭМ!$F$39:$F$782,СВЦЭМ!$A$39:$A$782,$A236,СВЦЭМ!$B$39:$B$782,V$226)+'СЕТ СН'!$F$15</f>
        <v>236.94633192000001</v>
      </c>
      <c r="W236" s="36">
        <f>SUMIFS(СВЦЭМ!$F$39:$F$782,СВЦЭМ!$A$39:$A$782,$A236,СВЦЭМ!$B$39:$B$782,W$226)+'СЕТ СН'!$F$15</f>
        <v>236.65509281999999</v>
      </c>
      <c r="X236" s="36">
        <f>SUMIFS(СВЦЭМ!$F$39:$F$782,СВЦЭМ!$A$39:$A$782,$A236,СВЦЭМ!$B$39:$B$782,X$226)+'СЕТ СН'!$F$15</f>
        <v>240.84648967000001</v>
      </c>
      <c r="Y236" s="36">
        <f>SUMIFS(СВЦЭМ!$F$39:$F$782,СВЦЭМ!$A$39:$A$782,$A236,СВЦЭМ!$B$39:$B$782,Y$226)+'СЕТ СН'!$F$15</f>
        <v>241.52599556000001</v>
      </c>
    </row>
    <row r="237" spans="1:27" ht="15.75" x14ac:dyDescent="0.2">
      <c r="A237" s="35">
        <f t="shared" si="6"/>
        <v>44996</v>
      </c>
      <c r="B237" s="36">
        <f>SUMIFS(СВЦЭМ!$F$39:$F$782,СВЦЭМ!$A$39:$A$782,$A237,СВЦЭМ!$B$39:$B$782,B$226)+'СЕТ СН'!$F$15</f>
        <v>236.59764430000001</v>
      </c>
      <c r="C237" s="36">
        <f>SUMIFS(СВЦЭМ!$F$39:$F$782,СВЦЭМ!$A$39:$A$782,$A237,СВЦЭМ!$B$39:$B$782,C$226)+'СЕТ СН'!$F$15</f>
        <v>243.7674275</v>
      </c>
      <c r="D237" s="36">
        <f>SUMIFS(СВЦЭМ!$F$39:$F$782,СВЦЭМ!$A$39:$A$782,$A237,СВЦЭМ!$B$39:$B$782,D$226)+'СЕТ СН'!$F$15</f>
        <v>247.35151730000001</v>
      </c>
      <c r="E237" s="36">
        <f>SUMIFS(СВЦЭМ!$F$39:$F$782,СВЦЭМ!$A$39:$A$782,$A237,СВЦЭМ!$B$39:$B$782,E$226)+'СЕТ СН'!$F$15</f>
        <v>246.24478945000001</v>
      </c>
      <c r="F237" s="36">
        <f>SUMIFS(СВЦЭМ!$F$39:$F$782,СВЦЭМ!$A$39:$A$782,$A237,СВЦЭМ!$B$39:$B$782,F$226)+'СЕТ СН'!$F$15</f>
        <v>245.64501207999999</v>
      </c>
      <c r="G237" s="36">
        <f>SUMIFS(СВЦЭМ!$F$39:$F$782,СВЦЭМ!$A$39:$A$782,$A237,СВЦЭМ!$B$39:$B$782,G$226)+'СЕТ СН'!$F$15</f>
        <v>244.03653471999999</v>
      </c>
      <c r="H237" s="36">
        <f>SUMIFS(СВЦЭМ!$F$39:$F$782,СВЦЭМ!$A$39:$A$782,$A237,СВЦЭМ!$B$39:$B$782,H$226)+'СЕТ СН'!$F$15</f>
        <v>243.62777917</v>
      </c>
      <c r="I237" s="36">
        <f>SUMIFS(СВЦЭМ!$F$39:$F$782,СВЦЭМ!$A$39:$A$782,$A237,СВЦЭМ!$B$39:$B$782,I$226)+'СЕТ СН'!$F$15</f>
        <v>241.07834567</v>
      </c>
      <c r="J237" s="36">
        <f>SUMIFS(СВЦЭМ!$F$39:$F$782,СВЦЭМ!$A$39:$A$782,$A237,СВЦЭМ!$B$39:$B$782,J$226)+'СЕТ СН'!$F$15</f>
        <v>231.69773090000001</v>
      </c>
      <c r="K237" s="36">
        <f>SUMIFS(СВЦЭМ!$F$39:$F$782,СВЦЭМ!$A$39:$A$782,$A237,СВЦЭМ!$B$39:$B$782,K$226)+'СЕТ СН'!$F$15</f>
        <v>218.01204179999999</v>
      </c>
      <c r="L237" s="36">
        <f>SUMIFS(СВЦЭМ!$F$39:$F$782,СВЦЭМ!$A$39:$A$782,$A237,СВЦЭМ!$B$39:$B$782,L$226)+'СЕТ СН'!$F$15</f>
        <v>216.41504419</v>
      </c>
      <c r="M237" s="36">
        <f>SUMIFS(СВЦЭМ!$F$39:$F$782,СВЦЭМ!$A$39:$A$782,$A237,СВЦЭМ!$B$39:$B$782,M$226)+'СЕТ СН'!$F$15</f>
        <v>210.25668307000001</v>
      </c>
      <c r="N237" s="36">
        <f>SUMIFS(СВЦЭМ!$F$39:$F$782,СВЦЭМ!$A$39:$A$782,$A237,СВЦЭМ!$B$39:$B$782,N$226)+'СЕТ СН'!$F$15</f>
        <v>217.15201361000001</v>
      </c>
      <c r="O237" s="36">
        <f>SUMIFS(СВЦЭМ!$F$39:$F$782,СВЦЭМ!$A$39:$A$782,$A237,СВЦЭМ!$B$39:$B$782,O$226)+'СЕТ СН'!$F$15</f>
        <v>222.98673307999999</v>
      </c>
      <c r="P237" s="36">
        <f>SUMIFS(СВЦЭМ!$F$39:$F$782,СВЦЭМ!$A$39:$A$782,$A237,СВЦЭМ!$B$39:$B$782,P$226)+'СЕТ СН'!$F$15</f>
        <v>226.02612518999999</v>
      </c>
      <c r="Q237" s="36">
        <f>SUMIFS(СВЦЭМ!$F$39:$F$782,СВЦЭМ!$A$39:$A$782,$A237,СВЦЭМ!$B$39:$B$782,Q$226)+'СЕТ СН'!$F$15</f>
        <v>227.27636235</v>
      </c>
      <c r="R237" s="36">
        <f>SUMIFS(СВЦЭМ!$F$39:$F$782,СВЦЭМ!$A$39:$A$782,$A237,СВЦЭМ!$B$39:$B$782,R$226)+'СЕТ СН'!$F$15</f>
        <v>228.52740985</v>
      </c>
      <c r="S237" s="36">
        <f>SUMIFS(СВЦЭМ!$F$39:$F$782,СВЦЭМ!$A$39:$A$782,$A237,СВЦЭМ!$B$39:$B$782,S$226)+'СЕТ СН'!$F$15</f>
        <v>227.85380393</v>
      </c>
      <c r="T237" s="36">
        <f>SUMIFS(СВЦЭМ!$F$39:$F$782,СВЦЭМ!$A$39:$A$782,$A237,СВЦЭМ!$B$39:$B$782,T$226)+'СЕТ СН'!$F$15</f>
        <v>224.49678711999999</v>
      </c>
      <c r="U237" s="36">
        <f>SUMIFS(СВЦЭМ!$F$39:$F$782,СВЦЭМ!$A$39:$A$782,$A237,СВЦЭМ!$B$39:$B$782,U$226)+'СЕТ СН'!$F$15</f>
        <v>221.27032287</v>
      </c>
      <c r="V237" s="36">
        <f>SUMIFS(СВЦЭМ!$F$39:$F$782,СВЦЭМ!$A$39:$A$782,$A237,СВЦЭМ!$B$39:$B$782,V$226)+'СЕТ СН'!$F$15</f>
        <v>219.39837394</v>
      </c>
      <c r="W237" s="36">
        <f>SUMIFS(СВЦЭМ!$F$39:$F$782,СВЦЭМ!$A$39:$A$782,$A237,СВЦЭМ!$B$39:$B$782,W$226)+'СЕТ СН'!$F$15</f>
        <v>220.75922976999999</v>
      </c>
      <c r="X237" s="36">
        <f>SUMIFS(СВЦЭМ!$F$39:$F$782,СВЦЭМ!$A$39:$A$782,$A237,СВЦЭМ!$B$39:$B$782,X$226)+'СЕТ СН'!$F$15</f>
        <v>226.00200387000001</v>
      </c>
      <c r="Y237" s="36">
        <f>SUMIFS(СВЦЭМ!$F$39:$F$782,СВЦЭМ!$A$39:$A$782,$A237,СВЦЭМ!$B$39:$B$782,Y$226)+'СЕТ СН'!$F$15</f>
        <v>231.90080904999999</v>
      </c>
    </row>
    <row r="238" spans="1:27" ht="15.75" x14ac:dyDescent="0.2">
      <c r="A238" s="35">
        <f t="shared" si="6"/>
        <v>44997</v>
      </c>
      <c r="B238" s="36">
        <f>SUMIFS(СВЦЭМ!$F$39:$F$782,СВЦЭМ!$A$39:$A$782,$A238,СВЦЭМ!$B$39:$B$782,B$226)+'СЕТ СН'!$F$15</f>
        <v>238.16361875000001</v>
      </c>
      <c r="C238" s="36">
        <f>SUMIFS(СВЦЭМ!$F$39:$F$782,СВЦЭМ!$A$39:$A$782,$A238,СВЦЭМ!$B$39:$B$782,C$226)+'СЕТ СН'!$F$15</f>
        <v>245.88279356999999</v>
      </c>
      <c r="D238" s="36">
        <f>SUMIFS(СВЦЭМ!$F$39:$F$782,СВЦЭМ!$A$39:$A$782,$A238,СВЦЭМ!$B$39:$B$782,D$226)+'СЕТ СН'!$F$15</f>
        <v>249.75344580000001</v>
      </c>
      <c r="E238" s="36">
        <f>SUMIFS(СВЦЭМ!$F$39:$F$782,СВЦЭМ!$A$39:$A$782,$A238,СВЦЭМ!$B$39:$B$782,E$226)+'СЕТ СН'!$F$15</f>
        <v>248.43146067000001</v>
      </c>
      <c r="F238" s="36">
        <f>SUMIFS(СВЦЭМ!$F$39:$F$782,СВЦЭМ!$A$39:$A$782,$A238,СВЦЭМ!$B$39:$B$782,F$226)+'СЕТ СН'!$F$15</f>
        <v>248.82994815999999</v>
      </c>
      <c r="G238" s="36">
        <f>SUMIFS(СВЦЭМ!$F$39:$F$782,СВЦЭМ!$A$39:$A$782,$A238,СВЦЭМ!$B$39:$B$782,G$226)+'СЕТ СН'!$F$15</f>
        <v>248.09654062000001</v>
      </c>
      <c r="H238" s="36">
        <f>SUMIFS(СВЦЭМ!$F$39:$F$782,СВЦЭМ!$A$39:$A$782,$A238,СВЦЭМ!$B$39:$B$782,H$226)+'СЕТ СН'!$F$15</f>
        <v>246.39816544000001</v>
      </c>
      <c r="I238" s="36">
        <f>SUMIFS(СВЦЭМ!$F$39:$F$782,СВЦЭМ!$A$39:$A$782,$A238,СВЦЭМ!$B$39:$B$782,I$226)+'СЕТ СН'!$F$15</f>
        <v>241.86191550999999</v>
      </c>
      <c r="J238" s="36">
        <f>SUMIFS(СВЦЭМ!$F$39:$F$782,СВЦЭМ!$A$39:$A$782,$A238,СВЦЭМ!$B$39:$B$782,J$226)+'СЕТ СН'!$F$15</f>
        <v>238.44154752</v>
      </c>
      <c r="K238" s="36">
        <f>SUMIFS(СВЦЭМ!$F$39:$F$782,СВЦЭМ!$A$39:$A$782,$A238,СВЦЭМ!$B$39:$B$782,K$226)+'СЕТ СН'!$F$15</f>
        <v>228.76642931999999</v>
      </c>
      <c r="L238" s="36">
        <f>SUMIFS(СВЦЭМ!$F$39:$F$782,СВЦЭМ!$A$39:$A$782,$A238,СВЦЭМ!$B$39:$B$782,L$226)+'СЕТ СН'!$F$15</f>
        <v>225.22684516999999</v>
      </c>
      <c r="M238" s="36">
        <f>SUMIFS(СВЦЭМ!$F$39:$F$782,СВЦЭМ!$A$39:$A$782,$A238,СВЦЭМ!$B$39:$B$782,M$226)+'СЕТ СН'!$F$15</f>
        <v>225.41882993999999</v>
      </c>
      <c r="N238" s="36">
        <f>SUMIFS(СВЦЭМ!$F$39:$F$782,СВЦЭМ!$A$39:$A$782,$A238,СВЦЭМ!$B$39:$B$782,N$226)+'СЕТ СН'!$F$15</f>
        <v>228.94251700999999</v>
      </c>
      <c r="O238" s="36">
        <f>SUMIFS(СВЦЭМ!$F$39:$F$782,СВЦЭМ!$A$39:$A$782,$A238,СВЦЭМ!$B$39:$B$782,O$226)+'СЕТ СН'!$F$15</f>
        <v>232.23693653999999</v>
      </c>
      <c r="P238" s="36">
        <f>SUMIFS(СВЦЭМ!$F$39:$F$782,СВЦЭМ!$A$39:$A$782,$A238,СВЦЭМ!$B$39:$B$782,P$226)+'СЕТ СН'!$F$15</f>
        <v>234.44847378</v>
      </c>
      <c r="Q238" s="36">
        <f>SUMIFS(СВЦЭМ!$F$39:$F$782,СВЦЭМ!$A$39:$A$782,$A238,СВЦЭМ!$B$39:$B$782,Q$226)+'СЕТ СН'!$F$15</f>
        <v>235.91077816999999</v>
      </c>
      <c r="R238" s="36">
        <f>SUMIFS(СВЦЭМ!$F$39:$F$782,СВЦЭМ!$A$39:$A$782,$A238,СВЦЭМ!$B$39:$B$782,R$226)+'СЕТ СН'!$F$15</f>
        <v>235.40394142</v>
      </c>
      <c r="S238" s="36">
        <f>SUMIFS(СВЦЭМ!$F$39:$F$782,СВЦЭМ!$A$39:$A$782,$A238,СВЦЭМ!$B$39:$B$782,S$226)+'СЕТ СН'!$F$15</f>
        <v>232.91969248999999</v>
      </c>
      <c r="T238" s="36">
        <f>SUMIFS(СВЦЭМ!$F$39:$F$782,СВЦЭМ!$A$39:$A$782,$A238,СВЦЭМ!$B$39:$B$782,T$226)+'СЕТ СН'!$F$15</f>
        <v>229.58793789999999</v>
      </c>
      <c r="U238" s="36">
        <f>SUMIFS(СВЦЭМ!$F$39:$F$782,СВЦЭМ!$A$39:$A$782,$A238,СВЦЭМ!$B$39:$B$782,U$226)+'СЕТ СН'!$F$15</f>
        <v>226.65576203000001</v>
      </c>
      <c r="V238" s="36">
        <f>SUMIFS(СВЦЭМ!$F$39:$F$782,СВЦЭМ!$A$39:$A$782,$A238,СВЦЭМ!$B$39:$B$782,V$226)+'СЕТ СН'!$F$15</f>
        <v>230.67780925</v>
      </c>
      <c r="W238" s="36">
        <f>SUMIFS(СВЦЭМ!$F$39:$F$782,СВЦЭМ!$A$39:$A$782,$A238,СВЦЭМ!$B$39:$B$782,W$226)+'СЕТ СН'!$F$15</f>
        <v>231.41116529999999</v>
      </c>
      <c r="X238" s="36">
        <f>SUMIFS(СВЦЭМ!$F$39:$F$782,СВЦЭМ!$A$39:$A$782,$A238,СВЦЭМ!$B$39:$B$782,X$226)+'СЕТ СН'!$F$15</f>
        <v>236.73087498000001</v>
      </c>
      <c r="Y238" s="36">
        <f>SUMIFS(СВЦЭМ!$F$39:$F$782,СВЦЭМ!$A$39:$A$782,$A238,СВЦЭМ!$B$39:$B$782,Y$226)+'СЕТ СН'!$F$15</f>
        <v>240.61070943000001</v>
      </c>
    </row>
    <row r="239" spans="1:27" ht="15.75" x14ac:dyDescent="0.2">
      <c r="A239" s="35">
        <f t="shared" si="6"/>
        <v>44998</v>
      </c>
      <c r="B239" s="36">
        <f>SUMIFS(СВЦЭМ!$F$39:$F$782,СВЦЭМ!$A$39:$A$782,$A239,СВЦЭМ!$B$39:$B$782,B$226)+'СЕТ СН'!$F$15</f>
        <v>240.17841467</v>
      </c>
      <c r="C239" s="36">
        <f>SUMIFS(СВЦЭМ!$F$39:$F$782,СВЦЭМ!$A$39:$A$782,$A239,СВЦЭМ!$B$39:$B$782,C$226)+'СЕТ СН'!$F$15</f>
        <v>244.86929688000001</v>
      </c>
      <c r="D239" s="36">
        <f>SUMIFS(СВЦЭМ!$F$39:$F$782,СВЦЭМ!$A$39:$A$782,$A239,СВЦЭМ!$B$39:$B$782,D$226)+'СЕТ СН'!$F$15</f>
        <v>249.34559342</v>
      </c>
      <c r="E239" s="36">
        <f>SUMIFS(СВЦЭМ!$F$39:$F$782,СВЦЭМ!$A$39:$A$782,$A239,СВЦЭМ!$B$39:$B$782,E$226)+'СЕТ СН'!$F$15</f>
        <v>249.5552098</v>
      </c>
      <c r="F239" s="36">
        <f>SUMIFS(СВЦЭМ!$F$39:$F$782,СВЦЭМ!$A$39:$A$782,$A239,СВЦЭМ!$B$39:$B$782,F$226)+'СЕТ СН'!$F$15</f>
        <v>251.27198779</v>
      </c>
      <c r="G239" s="36">
        <f>SUMIFS(СВЦЭМ!$F$39:$F$782,СВЦЭМ!$A$39:$A$782,$A239,СВЦЭМ!$B$39:$B$782,G$226)+'СЕТ СН'!$F$15</f>
        <v>248.14168021</v>
      </c>
      <c r="H239" s="36">
        <f>SUMIFS(СВЦЭМ!$F$39:$F$782,СВЦЭМ!$A$39:$A$782,$A239,СВЦЭМ!$B$39:$B$782,H$226)+'СЕТ СН'!$F$15</f>
        <v>242.62171837</v>
      </c>
      <c r="I239" s="36">
        <f>SUMIFS(СВЦЭМ!$F$39:$F$782,СВЦЭМ!$A$39:$A$782,$A239,СВЦЭМ!$B$39:$B$782,I$226)+'СЕТ СН'!$F$15</f>
        <v>237.93533074000001</v>
      </c>
      <c r="J239" s="36">
        <f>SUMIFS(СВЦЭМ!$F$39:$F$782,СВЦЭМ!$A$39:$A$782,$A239,СВЦЭМ!$B$39:$B$782,J$226)+'СЕТ СН'!$F$15</f>
        <v>237.90225106</v>
      </c>
      <c r="K239" s="36">
        <f>SUMIFS(СВЦЭМ!$F$39:$F$782,СВЦЭМ!$A$39:$A$782,$A239,СВЦЭМ!$B$39:$B$782,K$226)+'СЕТ СН'!$F$15</f>
        <v>232.50778907</v>
      </c>
      <c r="L239" s="36">
        <f>SUMIFS(СВЦЭМ!$F$39:$F$782,СВЦЭМ!$A$39:$A$782,$A239,СВЦЭМ!$B$39:$B$782,L$226)+'СЕТ СН'!$F$15</f>
        <v>233.27344839</v>
      </c>
      <c r="M239" s="36">
        <f>SUMIFS(СВЦЭМ!$F$39:$F$782,СВЦЭМ!$A$39:$A$782,$A239,СВЦЭМ!$B$39:$B$782,M$226)+'СЕТ СН'!$F$15</f>
        <v>233.63860184000001</v>
      </c>
      <c r="N239" s="36">
        <f>SUMIFS(СВЦЭМ!$F$39:$F$782,СВЦЭМ!$A$39:$A$782,$A239,СВЦЭМ!$B$39:$B$782,N$226)+'СЕТ СН'!$F$15</f>
        <v>236.53965528000001</v>
      </c>
      <c r="O239" s="36">
        <f>SUMIFS(СВЦЭМ!$F$39:$F$782,СВЦЭМ!$A$39:$A$782,$A239,СВЦЭМ!$B$39:$B$782,O$226)+'СЕТ СН'!$F$15</f>
        <v>239.50133693999999</v>
      </c>
      <c r="P239" s="36">
        <f>SUMIFS(СВЦЭМ!$F$39:$F$782,СВЦЭМ!$A$39:$A$782,$A239,СВЦЭМ!$B$39:$B$782,P$226)+'СЕТ СН'!$F$15</f>
        <v>240.00095654</v>
      </c>
      <c r="Q239" s="36">
        <f>SUMIFS(СВЦЭМ!$F$39:$F$782,СВЦЭМ!$A$39:$A$782,$A239,СВЦЭМ!$B$39:$B$782,Q$226)+'СЕТ СН'!$F$15</f>
        <v>239.53715842</v>
      </c>
      <c r="R239" s="36">
        <f>SUMIFS(СВЦЭМ!$F$39:$F$782,СВЦЭМ!$A$39:$A$782,$A239,СВЦЭМ!$B$39:$B$782,R$226)+'СЕТ СН'!$F$15</f>
        <v>239.89982130999999</v>
      </c>
      <c r="S239" s="36">
        <f>SUMIFS(СВЦЭМ!$F$39:$F$782,СВЦЭМ!$A$39:$A$782,$A239,СВЦЭМ!$B$39:$B$782,S$226)+'СЕТ СН'!$F$15</f>
        <v>239.13121988</v>
      </c>
      <c r="T239" s="36">
        <f>SUMIFS(СВЦЭМ!$F$39:$F$782,СВЦЭМ!$A$39:$A$782,$A239,СВЦЭМ!$B$39:$B$782,T$226)+'СЕТ СН'!$F$15</f>
        <v>236.35389397</v>
      </c>
      <c r="U239" s="36">
        <f>SUMIFS(СВЦЭМ!$F$39:$F$782,СВЦЭМ!$A$39:$A$782,$A239,СВЦЭМ!$B$39:$B$782,U$226)+'СЕТ СН'!$F$15</f>
        <v>232.80960682</v>
      </c>
      <c r="V239" s="36">
        <f>SUMIFS(СВЦЭМ!$F$39:$F$782,СВЦЭМ!$A$39:$A$782,$A239,СВЦЭМ!$B$39:$B$782,V$226)+'СЕТ СН'!$F$15</f>
        <v>232.47738335</v>
      </c>
      <c r="W239" s="36">
        <f>SUMIFS(СВЦЭМ!$F$39:$F$782,СВЦЭМ!$A$39:$A$782,$A239,СВЦЭМ!$B$39:$B$782,W$226)+'СЕТ СН'!$F$15</f>
        <v>232.13396885</v>
      </c>
      <c r="X239" s="36">
        <f>SUMIFS(СВЦЭМ!$F$39:$F$782,СВЦЭМ!$A$39:$A$782,$A239,СВЦЭМ!$B$39:$B$782,X$226)+'СЕТ СН'!$F$15</f>
        <v>237.90912333</v>
      </c>
      <c r="Y239" s="36">
        <f>SUMIFS(СВЦЭМ!$F$39:$F$782,СВЦЭМ!$A$39:$A$782,$A239,СВЦЭМ!$B$39:$B$782,Y$226)+'СЕТ СН'!$F$15</f>
        <v>237.10780782</v>
      </c>
    </row>
    <row r="240" spans="1:27" ht="15.75" x14ac:dyDescent="0.2">
      <c r="A240" s="35">
        <f t="shared" si="6"/>
        <v>44999</v>
      </c>
      <c r="B240" s="36">
        <f>SUMIFS(СВЦЭМ!$F$39:$F$782,СВЦЭМ!$A$39:$A$782,$A240,СВЦЭМ!$B$39:$B$782,B$226)+'СЕТ СН'!$F$15</f>
        <v>247.94664949</v>
      </c>
      <c r="C240" s="36">
        <f>SUMIFS(СВЦЭМ!$F$39:$F$782,СВЦЭМ!$A$39:$A$782,$A240,СВЦЭМ!$B$39:$B$782,C$226)+'СЕТ СН'!$F$15</f>
        <v>255.8681484</v>
      </c>
      <c r="D240" s="36">
        <f>SUMIFS(СВЦЭМ!$F$39:$F$782,СВЦЭМ!$A$39:$A$782,$A240,СВЦЭМ!$B$39:$B$782,D$226)+'СЕТ СН'!$F$15</f>
        <v>260.72481900999998</v>
      </c>
      <c r="E240" s="36">
        <f>SUMIFS(СВЦЭМ!$F$39:$F$782,СВЦЭМ!$A$39:$A$782,$A240,СВЦЭМ!$B$39:$B$782,E$226)+'СЕТ СН'!$F$15</f>
        <v>261.47116955000001</v>
      </c>
      <c r="F240" s="36">
        <f>SUMIFS(СВЦЭМ!$F$39:$F$782,СВЦЭМ!$A$39:$A$782,$A240,СВЦЭМ!$B$39:$B$782,F$226)+'СЕТ СН'!$F$15</f>
        <v>261.16629266000001</v>
      </c>
      <c r="G240" s="36">
        <f>SUMIFS(СВЦЭМ!$F$39:$F$782,СВЦЭМ!$A$39:$A$782,$A240,СВЦЭМ!$B$39:$B$782,G$226)+'СЕТ СН'!$F$15</f>
        <v>259.37073098000002</v>
      </c>
      <c r="H240" s="36">
        <f>SUMIFS(СВЦЭМ!$F$39:$F$782,СВЦЭМ!$A$39:$A$782,$A240,СВЦЭМ!$B$39:$B$782,H$226)+'СЕТ СН'!$F$15</f>
        <v>250.86646970999999</v>
      </c>
      <c r="I240" s="36">
        <f>SUMIFS(СВЦЭМ!$F$39:$F$782,СВЦЭМ!$A$39:$A$782,$A240,СВЦЭМ!$B$39:$B$782,I$226)+'СЕТ СН'!$F$15</f>
        <v>241.72465668999999</v>
      </c>
      <c r="J240" s="36">
        <f>SUMIFS(СВЦЭМ!$F$39:$F$782,СВЦЭМ!$A$39:$A$782,$A240,СВЦЭМ!$B$39:$B$782,J$226)+'СЕТ СН'!$F$15</f>
        <v>242.31369792999999</v>
      </c>
      <c r="K240" s="36">
        <f>SUMIFS(СВЦЭМ!$F$39:$F$782,СВЦЭМ!$A$39:$A$782,$A240,СВЦЭМ!$B$39:$B$782,K$226)+'СЕТ СН'!$F$15</f>
        <v>237.01767604</v>
      </c>
      <c r="L240" s="36">
        <f>SUMIFS(СВЦЭМ!$F$39:$F$782,СВЦЭМ!$A$39:$A$782,$A240,СВЦЭМ!$B$39:$B$782,L$226)+'СЕТ СН'!$F$15</f>
        <v>235.64874484000001</v>
      </c>
      <c r="M240" s="36">
        <f>SUMIFS(СВЦЭМ!$F$39:$F$782,СВЦЭМ!$A$39:$A$782,$A240,СВЦЭМ!$B$39:$B$782,M$226)+'СЕТ СН'!$F$15</f>
        <v>232.11158205999999</v>
      </c>
      <c r="N240" s="36">
        <f>SUMIFS(СВЦЭМ!$F$39:$F$782,СВЦЭМ!$A$39:$A$782,$A240,СВЦЭМ!$B$39:$B$782,N$226)+'СЕТ СН'!$F$15</f>
        <v>236.48723576</v>
      </c>
      <c r="O240" s="36">
        <f>SUMIFS(СВЦЭМ!$F$39:$F$782,СВЦЭМ!$A$39:$A$782,$A240,СВЦЭМ!$B$39:$B$782,O$226)+'СЕТ СН'!$F$15</f>
        <v>240.56662127999999</v>
      </c>
      <c r="P240" s="36">
        <f>SUMIFS(СВЦЭМ!$F$39:$F$782,СВЦЭМ!$A$39:$A$782,$A240,СВЦЭМ!$B$39:$B$782,P$226)+'СЕТ СН'!$F$15</f>
        <v>241.39154801999999</v>
      </c>
      <c r="Q240" s="36">
        <f>SUMIFS(СВЦЭМ!$F$39:$F$782,СВЦЭМ!$A$39:$A$782,$A240,СВЦЭМ!$B$39:$B$782,Q$226)+'СЕТ СН'!$F$15</f>
        <v>242.47630791</v>
      </c>
      <c r="R240" s="36">
        <f>SUMIFS(СВЦЭМ!$F$39:$F$782,СВЦЭМ!$A$39:$A$782,$A240,СВЦЭМ!$B$39:$B$782,R$226)+'СЕТ СН'!$F$15</f>
        <v>240.97899676</v>
      </c>
      <c r="S240" s="36">
        <f>SUMIFS(СВЦЭМ!$F$39:$F$782,СВЦЭМ!$A$39:$A$782,$A240,СВЦЭМ!$B$39:$B$782,S$226)+'СЕТ СН'!$F$15</f>
        <v>237.97053761999999</v>
      </c>
      <c r="T240" s="36">
        <f>SUMIFS(СВЦЭМ!$F$39:$F$782,СВЦЭМ!$A$39:$A$782,$A240,СВЦЭМ!$B$39:$B$782,T$226)+'СЕТ СН'!$F$15</f>
        <v>235.74163293999999</v>
      </c>
      <c r="U240" s="36">
        <f>SUMIFS(СВЦЭМ!$F$39:$F$782,СВЦЭМ!$A$39:$A$782,$A240,СВЦЭМ!$B$39:$B$782,U$226)+'СЕТ СН'!$F$15</f>
        <v>231.89914266</v>
      </c>
      <c r="V240" s="36">
        <f>SUMIFS(СВЦЭМ!$F$39:$F$782,СВЦЭМ!$A$39:$A$782,$A240,СВЦЭМ!$B$39:$B$782,V$226)+'СЕТ СН'!$F$15</f>
        <v>234.41200678999999</v>
      </c>
      <c r="W240" s="36">
        <f>SUMIFS(СВЦЭМ!$F$39:$F$782,СВЦЭМ!$A$39:$A$782,$A240,СВЦЭМ!$B$39:$B$782,W$226)+'СЕТ СН'!$F$15</f>
        <v>236.68548605999999</v>
      </c>
      <c r="X240" s="36">
        <f>SUMIFS(СВЦЭМ!$F$39:$F$782,СВЦЭМ!$A$39:$A$782,$A240,СВЦЭМ!$B$39:$B$782,X$226)+'СЕТ СН'!$F$15</f>
        <v>241.88825195999999</v>
      </c>
      <c r="Y240" s="36">
        <f>SUMIFS(СВЦЭМ!$F$39:$F$782,СВЦЭМ!$A$39:$A$782,$A240,СВЦЭМ!$B$39:$B$782,Y$226)+'СЕТ СН'!$F$15</f>
        <v>243.02510505000001</v>
      </c>
    </row>
    <row r="241" spans="1:25" ht="15.75" x14ac:dyDescent="0.2">
      <c r="A241" s="35">
        <f t="shared" si="6"/>
        <v>45000</v>
      </c>
      <c r="B241" s="36">
        <f>SUMIFS(СВЦЭМ!$F$39:$F$782,СВЦЭМ!$A$39:$A$782,$A241,СВЦЭМ!$B$39:$B$782,B$226)+'СЕТ СН'!$F$15</f>
        <v>246.35623652999999</v>
      </c>
      <c r="C241" s="36">
        <f>SUMIFS(СВЦЭМ!$F$39:$F$782,СВЦЭМ!$A$39:$A$782,$A241,СВЦЭМ!$B$39:$B$782,C$226)+'СЕТ СН'!$F$15</f>
        <v>253.95998336</v>
      </c>
      <c r="D241" s="36">
        <f>SUMIFS(СВЦЭМ!$F$39:$F$782,СВЦЭМ!$A$39:$A$782,$A241,СВЦЭМ!$B$39:$B$782,D$226)+'СЕТ СН'!$F$15</f>
        <v>258.34639941</v>
      </c>
      <c r="E241" s="36">
        <f>SUMIFS(СВЦЭМ!$F$39:$F$782,СВЦЭМ!$A$39:$A$782,$A241,СВЦЭМ!$B$39:$B$782,E$226)+'СЕТ СН'!$F$15</f>
        <v>259.30329669999998</v>
      </c>
      <c r="F241" s="36">
        <f>SUMIFS(СВЦЭМ!$F$39:$F$782,СВЦЭМ!$A$39:$A$782,$A241,СВЦЭМ!$B$39:$B$782,F$226)+'СЕТ СН'!$F$15</f>
        <v>259.46089837</v>
      </c>
      <c r="G241" s="36">
        <f>SUMIFS(СВЦЭМ!$F$39:$F$782,СВЦЭМ!$A$39:$A$782,$A241,СВЦЭМ!$B$39:$B$782,G$226)+'СЕТ СН'!$F$15</f>
        <v>257.54191823000002</v>
      </c>
      <c r="H241" s="36">
        <f>SUMIFS(СВЦЭМ!$F$39:$F$782,СВЦЭМ!$A$39:$A$782,$A241,СВЦЭМ!$B$39:$B$782,H$226)+'СЕТ СН'!$F$15</f>
        <v>248.13299083999999</v>
      </c>
      <c r="I241" s="36">
        <f>SUMIFS(СВЦЭМ!$F$39:$F$782,СВЦЭМ!$A$39:$A$782,$A241,СВЦЭМ!$B$39:$B$782,I$226)+'СЕТ СН'!$F$15</f>
        <v>239.00566979000001</v>
      </c>
      <c r="J241" s="36">
        <f>SUMIFS(СВЦЭМ!$F$39:$F$782,СВЦЭМ!$A$39:$A$782,$A241,СВЦЭМ!$B$39:$B$782,J$226)+'СЕТ СН'!$F$15</f>
        <v>239.20128402</v>
      </c>
      <c r="K241" s="36">
        <f>SUMIFS(СВЦЭМ!$F$39:$F$782,СВЦЭМ!$A$39:$A$782,$A241,СВЦЭМ!$B$39:$B$782,K$226)+'СЕТ СН'!$F$15</f>
        <v>233.81747171999999</v>
      </c>
      <c r="L241" s="36">
        <f>SUMIFS(СВЦЭМ!$F$39:$F$782,СВЦЭМ!$A$39:$A$782,$A241,СВЦЭМ!$B$39:$B$782,L$226)+'СЕТ СН'!$F$15</f>
        <v>232.32751614</v>
      </c>
      <c r="M241" s="36">
        <f>SUMIFS(СВЦЭМ!$F$39:$F$782,СВЦЭМ!$A$39:$A$782,$A241,СВЦЭМ!$B$39:$B$782,M$226)+'СЕТ СН'!$F$15</f>
        <v>233.71214924</v>
      </c>
      <c r="N241" s="36">
        <f>SUMIFS(СВЦЭМ!$F$39:$F$782,СВЦЭМ!$A$39:$A$782,$A241,СВЦЭМ!$B$39:$B$782,N$226)+'СЕТ СН'!$F$15</f>
        <v>238.15810429000001</v>
      </c>
      <c r="O241" s="36">
        <f>SUMIFS(СВЦЭМ!$F$39:$F$782,СВЦЭМ!$A$39:$A$782,$A241,СВЦЭМ!$B$39:$B$782,O$226)+'СЕТ СН'!$F$15</f>
        <v>239.35506333999999</v>
      </c>
      <c r="P241" s="36">
        <f>SUMIFS(СВЦЭМ!$F$39:$F$782,СВЦЭМ!$A$39:$A$782,$A241,СВЦЭМ!$B$39:$B$782,P$226)+'СЕТ СН'!$F$15</f>
        <v>239.94167378</v>
      </c>
      <c r="Q241" s="36">
        <f>SUMIFS(СВЦЭМ!$F$39:$F$782,СВЦЭМ!$A$39:$A$782,$A241,СВЦЭМ!$B$39:$B$782,Q$226)+'СЕТ СН'!$F$15</f>
        <v>241.51958392</v>
      </c>
      <c r="R241" s="36">
        <f>SUMIFS(СВЦЭМ!$F$39:$F$782,СВЦЭМ!$A$39:$A$782,$A241,СВЦЭМ!$B$39:$B$782,R$226)+'СЕТ СН'!$F$15</f>
        <v>240.73088097999999</v>
      </c>
      <c r="S241" s="36">
        <f>SUMIFS(СВЦЭМ!$F$39:$F$782,СВЦЭМ!$A$39:$A$782,$A241,СВЦЭМ!$B$39:$B$782,S$226)+'СЕТ СН'!$F$15</f>
        <v>237.74171949000001</v>
      </c>
      <c r="T241" s="36">
        <f>SUMIFS(СВЦЭМ!$F$39:$F$782,СВЦЭМ!$A$39:$A$782,$A241,СВЦЭМ!$B$39:$B$782,T$226)+'СЕТ СН'!$F$15</f>
        <v>234.55950222999999</v>
      </c>
      <c r="U241" s="36">
        <f>SUMIFS(СВЦЭМ!$F$39:$F$782,СВЦЭМ!$A$39:$A$782,$A241,СВЦЭМ!$B$39:$B$782,U$226)+'СЕТ СН'!$F$15</f>
        <v>230.85882398000001</v>
      </c>
      <c r="V241" s="36">
        <f>SUMIFS(СВЦЭМ!$F$39:$F$782,СВЦЭМ!$A$39:$A$782,$A241,СВЦЭМ!$B$39:$B$782,V$226)+'СЕТ СН'!$F$15</f>
        <v>230.89299263999999</v>
      </c>
      <c r="W241" s="36">
        <f>SUMIFS(СВЦЭМ!$F$39:$F$782,СВЦЭМ!$A$39:$A$782,$A241,СВЦЭМ!$B$39:$B$782,W$226)+'СЕТ СН'!$F$15</f>
        <v>232.72315585000001</v>
      </c>
      <c r="X241" s="36">
        <f>SUMIFS(СВЦЭМ!$F$39:$F$782,СВЦЭМ!$A$39:$A$782,$A241,СВЦЭМ!$B$39:$B$782,X$226)+'СЕТ СН'!$F$15</f>
        <v>237.56569275000001</v>
      </c>
      <c r="Y241" s="36">
        <f>SUMIFS(СВЦЭМ!$F$39:$F$782,СВЦЭМ!$A$39:$A$782,$A241,СВЦЭМ!$B$39:$B$782,Y$226)+'СЕТ СН'!$F$15</f>
        <v>240.40695941000001</v>
      </c>
    </row>
    <row r="242" spans="1:25" ht="15.75" x14ac:dyDescent="0.2">
      <c r="A242" s="35">
        <f t="shared" si="6"/>
        <v>45001</v>
      </c>
      <c r="B242" s="36">
        <f>SUMIFS(СВЦЭМ!$F$39:$F$782,СВЦЭМ!$A$39:$A$782,$A242,СВЦЭМ!$B$39:$B$782,B$226)+'СЕТ СН'!$F$15</f>
        <v>240.67064909000001</v>
      </c>
      <c r="C242" s="36">
        <f>SUMIFS(СВЦЭМ!$F$39:$F$782,СВЦЭМ!$A$39:$A$782,$A242,СВЦЭМ!$B$39:$B$782,C$226)+'СЕТ СН'!$F$15</f>
        <v>248.90525457999999</v>
      </c>
      <c r="D242" s="36">
        <f>SUMIFS(СВЦЭМ!$F$39:$F$782,СВЦЭМ!$A$39:$A$782,$A242,СВЦЭМ!$B$39:$B$782,D$226)+'СЕТ СН'!$F$15</f>
        <v>251.95568989</v>
      </c>
      <c r="E242" s="36">
        <f>SUMIFS(СВЦЭМ!$F$39:$F$782,СВЦЭМ!$A$39:$A$782,$A242,СВЦЭМ!$B$39:$B$782,E$226)+'СЕТ СН'!$F$15</f>
        <v>254.45823816000001</v>
      </c>
      <c r="F242" s="36">
        <f>SUMIFS(СВЦЭМ!$F$39:$F$782,СВЦЭМ!$A$39:$A$782,$A242,СВЦЭМ!$B$39:$B$782,F$226)+'СЕТ СН'!$F$15</f>
        <v>255.02931372</v>
      </c>
      <c r="G242" s="36">
        <f>SUMIFS(СВЦЭМ!$F$39:$F$782,СВЦЭМ!$A$39:$A$782,$A242,СВЦЭМ!$B$39:$B$782,G$226)+'СЕТ СН'!$F$15</f>
        <v>252.35755259000001</v>
      </c>
      <c r="H242" s="36">
        <f>SUMIFS(СВЦЭМ!$F$39:$F$782,СВЦЭМ!$A$39:$A$782,$A242,СВЦЭМ!$B$39:$B$782,H$226)+'СЕТ СН'!$F$15</f>
        <v>243.09676003999999</v>
      </c>
      <c r="I242" s="36">
        <f>SUMIFS(СВЦЭМ!$F$39:$F$782,СВЦЭМ!$A$39:$A$782,$A242,СВЦЭМ!$B$39:$B$782,I$226)+'СЕТ СН'!$F$15</f>
        <v>239.25113008</v>
      </c>
      <c r="J242" s="36">
        <f>SUMIFS(СВЦЭМ!$F$39:$F$782,СВЦЭМ!$A$39:$A$782,$A242,СВЦЭМ!$B$39:$B$782,J$226)+'СЕТ СН'!$F$15</f>
        <v>239.04427960000001</v>
      </c>
      <c r="K242" s="36">
        <f>SUMIFS(СВЦЭМ!$F$39:$F$782,СВЦЭМ!$A$39:$A$782,$A242,СВЦЭМ!$B$39:$B$782,K$226)+'СЕТ СН'!$F$15</f>
        <v>236.90264911</v>
      </c>
      <c r="L242" s="36">
        <f>SUMIFS(СВЦЭМ!$F$39:$F$782,СВЦЭМ!$A$39:$A$782,$A242,СВЦЭМ!$B$39:$B$782,L$226)+'СЕТ СН'!$F$15</f>
        <v>240.19026198</v>
      </c>
      <c r="M242" s="36">
        <f>SUMIFS(СВЦЭМ!$F$39:$F$782,СВЦЭМ!$A$39:$A$782,$A242,СВЦЭМ!$B$39:$B$782,M$226)+'СЕТ СН'!$F$15</f>
        <v>244.03818129999999</v>
      </c>
      <c r="N242" s="36">
        <f>SUMIFS(СВЦЭМ!$F$39:$F$782,СВЦЭМ!$A$39:$A$782,$A242,СВЦЭМ!$B$39:$B$782,N$226)+'СЕТ СН'!$F$15</f>
        <v>248.68923863000001</v>
      </c>
      <c r="O242" s="36">
        <f>SUMIFS(СВЦЭМ!$F$39:$F$782,СВЦЭМ!$A$39:$A$782,$A242,СВЦЭМ!$B$39:$B$782,O$226)+'СЕТ СН'!$F$15</f>
        <v>250.10343405</v>
      </c>
      <c r="P242" s="36">
        <f>SUMIFS(СВЦЭМ!$F$39:$F$782,СВЦЭМ!$A$39:$A$782,$A242,СВЦЭМ!$B$39:$B$782,P$226)+'СЕТ СН'!$F$15</f>
        <v>251.66592313000001</v>
      </c>
      <c r="Q242" s="36">
        <f>SUMIFS(СВЦЭМ!$F$39:$F$782,СВЦЭМ!$A$39:$A$782,$A242,СВЦЭМ!$B$39:$B$782,Q$226)+'СЕТ СН'!$F$15</f>
        <v>251.62261966</v>
      </c>
      <c r="R242" s="36">
        <f>SUMIFS(СВЦЭМ!$F$39:$F$782,СВЦЭМ!$A$39:$A$782,$A242,СВЦЭМ!$B$39:$B$782,R$226)+'СЕТ СН'!$F$15</f>
        <v>253.38937297999999</v>
      </c>
      <c r="S242" s="36">
        <f>SUMIFS(СВЦЭМ!$F$39:$F$782,СВЦЭМ!$A$39:$A$782,$A242,СВЦЭМ!$B$39:$B$782,S$226)+'СЕТ СН'!$F$15</f>
        <v>250.97085200999999</v>
      </c>
      <c r="T242" s="36">
        <f>SUMIFS(СВЦЭМ!$F$39:$F$782,СВЦЭМ!$A$39:$A$782,$A242,СВЦЭМ!$B$39:$B$782,T$226)+'СЕТ СН'!$F$15</f>
        <v>243.33845262</v>
      </c>
      <c r="U242" s="36">
        <f>SUMIFS(СВЦЭМ!$F$39:$F$782,СВЦЭМ!$A$39:$A$782,$A242,СВЦЭМ!$B$39:$B$782,U$226)+'СЕТ СН'!$F$15</f>
        <v>238.47141744000001</v>
      </c>
      <c r="V242" s="36">
        <f>SUMIFS(СВЦЭМ!$F$39:$F$782,СВЦЭМ!$A$39:$A$782,$A242,СВЦЭМ!$B$39:$B$782,V$226)+'СЕТ СН'!$F$15</f>
        <v>237.83122245000001</v>
      </c>
      <c r="W242" s="36">
        <f>SUMIFS(СВЦЭМ!$F$39:$F$782,СВЦЭМ!$A$39:$A$782,$A242,СВЦЭМ!$B$39:$B$782,W$226)+'СЕТ СН'!$F$15</f>
        <v>240.87707362</v>
      </c>
      <c r="X242" s="36">
        <f>SUMIFS(СВЦЭМ!$F$39:$F$782,СВЦЭМ!$A$39:$A$782,$A242,СВЦЭМ!$B$39:$B$782,X$226)+'СЕТ СН'!$F$15</f>
        <v>238.58297261999999</v>
      </c>
      <c r="Y242" s="36">
        <f>SUMIFS(СВЦЭМ!$F$39:$F$782,СВЦЭМ!$A$39:$A$782,$A242,СВЦЭМ!$B$39:$B$782,Y$226)+'СЕТ СН'!$F$15</f>
        <v>241.68536752</v>
      </c>
    </row>
    <row r="243" spans="1:25" ht="15.75" x14ac:dyDescent="0.2">
      <c r="A243" s="35">
        <f t="shared" si="6"/>
        <v>45002</v>
      </c>
      <c r="B243" s="36">
        <f>SUMIFS(СВЦЭМ!$F$39:$F$782,СВЦЭМ!$A$39:$A$782,$A243,СВЦЭМ!$B$39:$B$782,B$226)+'СЕТ СН'!$F$15</f>
        <v>248.86104767</v>
      </c>
      <c r="C243" s="36">
        <f>SUMIFS(СВЦЭМ!$F$39:$F$782,СВЦЭМ!$A$39:$A$782,$A243,СВЦЭМ!$B$39:$B$782,C$226)+'СЕТ СН'!$F$15</f>
        <v>255.69562808000001</v>
      </c>
      <c r="D243" s="36">
        <f>SUMIFS(СВЦЭМ!$F$39:$F$782,СВЦЭМ!$A$39:$A$782,$A243,СВЦЭМ!$B$39:$B$782,D$226)+'СЕТ СН'!$F$15</f>
        <v>255.94733310000001</v>
      </c>
      <c r="E243" s="36">
        <f>SUMIFS(СВЦЭМ!$F$39:$F$782,СВЦЭМ!$A$39:$A$782,$A243,СВЦЭМ!$B$39:$B$782,E$226)+'СЕТ СН'!$F$15</f>
        <v>255.1175063</v>
      </c>
      <c r="F243" s="36">
        <f>SUMIFS(СВЦЭМ!$F$39:$F$782,СВЦЭМ!$A$39:$A$782,$A243,СВЦЭМ!$B$39:$B$782,F$226)+'СЕТ СН'!$F$15</f>
        <v>256.11319320000001</v>
      </c>
      <c r="G243" s="36">
        <f>SUMIFS(СВЦЭМ!$F$39:$F$782,СВЦЭМ!$A$39:$A$782,$A243,СВЦЭМ!$B$39:$B$782,G$226)+'СЕТ СН'!$F$15</f>
        <v>254.32798822999999</v>
      </c>
      <c r="H243" s="36">
        <f>SUMIFS(СВЦЭМ!$F$39:$F$782,СВЦЭМ!$A$39:$A$782,$A243,СВЦЭМ!$B$39:$B$782,H$226)+'СЕТ СН'!$F$15</f>
        <v>248.36318567999999</v>
      </c>
      <c r="I243" s="36">
        <f>SUMIFS(СВЦЭМ!$F$39:$F$782,СВЦЭМ!$A$39:$A$782,$A243,СВЦЭМ!$B$39:$B$782,I$226)+'СЕТ СН'!$F$15</f>
        <v>238.22039276999999</v>
      </c>
      <c r="J243" s="36">
        <f>SUMIFS(СВЦЭМ!$F$39:$F$782,СВЦЭМ!$A$39:$A$782,$A243,СВЦЭМ!$B$39:$B$782,J$226)+'СЕТ СН'!$F$15</f>
        <v>238.73600372000001</v>
      </c>
      <c r="K243" s="36">
        <f>SUMIFS(СВЦЭМ!$F$39:$F$782,СВЦЭМ!$A$39:$A$782,$A243,СВЦЭМ!$B$39:$B$782,K$226)+'СЕТ СН'!$F$15</f>
        <v>237.60116862999999</v>
      </c>
      <c r="L243" s="36">
        <f>SUMIFS(СВЦЭМ!$F$39:$F$782,СВЦЭМ!$A$39:$A$782,$A243,СВЦЭМ!$B$39:$B$782,L$226)+'СЕТ СН'!$F$15</f>
        <v>236.50882622</v>
      </c>
      <c r="M243" s="36">
        <f>SUMIFS(СВЦЭМ!$F$39:$F$782,СВЦЭМ!$A$39:$A$782,$A243,СВЦЭМ!$B$39:$B$782,M$226)+'СЕТ СН'!$F$15</f>
        <v>238.08938950000001</v>
      </c>
      <c r="N243" s="36">
        <f>SUMIFS(СВЦЭМ!$F$39:$F$782,СВЦЭМ!$A$39:$A$782,$A243,СВЦЭМ!$B$39:$B$782,N$226)+'СЕТ СН'!$F$15</f>
        <v>242.12471775</v>
      </c>
      <c r="O243" s="36">
        <f>SUMIFS(СВЦЭМ!$F$39:$F$782,СВЦЭМ!$A$39:$A$782,$A243,СВЦЭМ!$B$39:$B$782,O$226)+'СЕТ СН'!$F$15</f>
        <v>244.80772002</v>
      </c>
      <c r="P243" s="36">
        <f>SUMIFS(СВЦЭМ!$F$39:$F$782,СВЦЭМ!$A$39:$A$782,$A243,СВЦЭМ!$B$39:$B$782,P$226)+'СЕТ СН'!$F$15</f>
        <v>245.38455647000001</v>
      </c>
      <c r="Q243" s="36">
        <f>SUMIFS(СВЦЭМ!$F$39:$F$782,СВЦЭМ!$A$39:$A$782,$A243,СВЦЭМ!$B$39:$B$782,Q$226)+'СЕТ СН'!$F$15</f>
        <v>246.70835613</v>
      </c>
      <c r="R243" s="36">
        <f>SUMIFS(СВЦЭМ!$F$39:$F$782,СВЦЭМ!$A$39:$A$782,$A243,СВЦЭМ!$B$39:$B$782,R$226)+'СЕТ СН'!$F$15</f>
        <v>244.79850553</v>
      </c>
      <c r="S243" s="36">
        <f>SUMIFS(СВЦЭМ!$F$39:$F$782,СВЦЭМ!$A$39:$A$782,$A243,СВЦЭМ!$B$39:$B$782,S$226)+'СЕТ СН'!$F$15</f>
        <v>242.13197577</v>
      </c>
      <c r="T243" s="36">
        <f>SUMIFS(СВЦЭМ!$F$39:$F$782,СВЦЭМ!$A$39:$A$782,$A243,СВЦЭМ!$B$39:$B$782,T$226)+'СЕТ СН'!$F$15</f>
        <v>239.46324994</v>
      </c>
      <c r="U243" s="36">
        <f>SUMIFS(СВЦЭМ!$F$39:$F$782,СВЦЭМ!$A$39:$A$782,$A243,СВЦЭМ!$B$39:$B$782,U$226)+'СЕТ СН'!$F$15</f>
        <v>236.55258122999999</v>
      </c>
      <c r="V243" s="36">
        <f>SUMIFS(СВЦЭМ!$F$39:$F$782,СВЦЭМ!$A$39:$A$782,$A243,СВЦЭМ!$B$39:$B$782,V$226)+'СЕТ СН'!$F$15</f>
        <v>236.89813827</v>
      </c>
      <c r="W243" s="36">
        <f>SUMIFS(СВЦЭМ!$F$39:$F$782,СВЦЭМ!$A$39:$A$782,$A243,СВЦЭМ!$B$39:$B$782,W$226)+'СЕТ СН'!$F$15</f>
        <v>237.30607741</v>
      </c>
      <c r="X243" s="36">
        <f>SUMIFS(СВЦЭМ!$F$39:$F$782,СВЦЭМ!$A$39:$A$782,$A243,СВЦЭМ!$B$39:$B$782,X$226)+'СЕТ СН'!$F$15</f>
        <v>243.64676784</v>
      </c>
      <c r="Y243" s="36">
        <f>SUMIFS(СВЦЭМ!$F$39:$F$782,СВЦЭМ!$A$39:$A$782,$A243,СВЦЭМ!$B$39:$B$782,Y$226)+'СЕТ СН'!$F$15</f>
        <v>248.60964458999999</v>
      </c>
    </row>
    <row r="244" spans="1:25" ht="15.75" x14ac:dyDescent="0.2">
      <c r="A244" s="35">
        <f t="shared" si="6"/>
        <v>45003</v>
      </c>
      <c r="B244" s="36">
        <f>SUMIFS(СВЦЭМ!$F$39:$F$782,СВЦЭМ!$A$39:$A$782,$A244,СВЦЭМ!$B$39:$B$782,B$226)+'СЕТ СН'!$F$15</f>
        <v>228.89685646000001</v>
      </c>
      <c r="C244" s="36">
        <f>SUMIFS(СВЦЭМ!$F$39:$F$782,СВЦЭМ!$A$39:$A$782,$A244,СВЦЭМ!$B$39:$B$782,C$226)+'СЕТ СН'!$F$15</f>
        <v>235.4601711</v>
      </c>
      <c r="D244" s="36">
        <f>SUMIFS(СВЦЭМ!$F$39:$F$782,СВЦЭМ!$A$39:$A$782,$A244,СВЦЭМ!$B$39:$B$782,D$226)+'СЕТ СН'!$F$15</f>
        <v>239.15562822999999</v>
      </c>
      <c r="E244" s="36">
        <f>SUMIFS(СВЦЭМ!$F$39:$F$782,СВЦЭМ!$A$39:$A$782,$A244,СВЦЭМ!$B$39:$B$782,E$226)+'СЕТ СН'!$F$15</f>
        <v>239.42969407000001</v>
      </c>
      <c r="F244" s="36">
        <f>SUMIFS(СВЦЭМ!$F$39:$F$782,СВЦЭМ!$A$39:$A$782,$A244,СВЦЭМ!$B$39:$B$782,F$226)+'СЕТ СН'!$F$15</f>
        <v>242.04299236</v>
      </c>
      <c r="G244" s="36">
        <f>SUMIFS(СВЦЭМ!$F$39:$F$782,СВЦЭМ!$A$39:$A$782,$A244,СВЦЭМ!$B$39:$B$782,G$226)+'СЕТ СН'!$F$15</f>
        <v>239.13640591999999</v>
      </c>
      <c r="H244" s="36">
        <f>SUMIFS(СВЦЭМ!$F$39:$F$782,СВЦЭМ!$A$39:$A$782,$A244,СВЦЭМ!$B$39:$B$782,H$226)+'СЕТ СН'!$F$15</f>
        <v>238.72874899000001</v>
      </c>
      <c r="I244" s="36">
        <f>SUMIFS(СВЦЭМ!$F$39:$F$782,СВЦЭМ!$A$39:$A$782,$A244,СВЦЭМ!$B$39:$B$782,I$226)+'СЕТ СН'!$F$15</f>
        <v>236.32486521000001</v>
      </c>
      <c r="J244" s="36">
        <f>SUMIFS(СВЦЭМ!$F$39:$F$782,СВЦЭМ!$A$39:$A$782,$A244,СВЦЭМ!$B$39:$B$782,J$226)+'СЕТ СН'!$F$15</f>
        <v>230.44436053999999</v>
      </c>
      <c r="K244" s="36">
        <f>SUMIFS(СВЦЭМ!$F$39:$F$782,СВЦЭМ!$A$39:$A$782,$A244,СВЦЭМ!$B$39:$B$782,K$226)+'СЕТ СН'!$F$15</f>
        <v>221.77023943</v>
      </c>
      <c r="L244" s="36">
        <f>SUMIFS(СВЦЭМ!$F$39:$F$782,СВЦЭМ!$A$39:$A$782,$A244,СВЦЭМ!$B$39:$B$782,L$226)+'СЕТ СН'!$F$15</f>
        <v>215.46073301999999</v>
      </c>
      <c r="M244" s="36">
        <f>SUMIFS(СВЦЭМ!$F$39:$F$782,СВЦЭМ!$A$39:$A$782,$A244,СВЦЭМ!$B$39:$B$782,M$226)+'СЕТ СН'!$F$15</f>
        <v>213.77588893999999</v>
      </c>
      <c r="N244" s="36">
        <f>SUMIFS(СВЦЭМ!$F$39:$F$782,СВЦЭМ!$A$39:$A$782,$A244,СВЦЭМ!$B$39:$B$782,N$226)+'СЕТ СН'!$F$15</f>
        <v>218.2595412</v>
      </c>
      <c r="O244" s="36">
        <f>SUMIFS(СВЦЭМ!$F$39:$F$782,СВЦЭМ!$A$39:$A$782,$A244,СВЦЭМ!$B$39:$B$782,O$226)+'СЕТ СН'!$F$15</f>
        <v>214.78760713</v>
      </c>
      <c r="P244" s="36">
        <f>SUMIFS(СВЦЭМ!$F$39:$F$782,СВЦЭМ!$A$39:$A$782,$A244,СВЦЭМ!$B$39:$B$782,P$226)+'СЕТ СН'!$F$15</f>
        <v>217.10877045000001</v>
      </c>
      <c r="Q244" s="36">
        <f>SUMIFS(СВЦЭМ!$F$39:$F$782,СВЦЭМ!$A$39:$A$782,$A244,СВЦЭМ!$B$39:$B$782,Q$226)+'СЕТ СН'!$F$15</f>
        <v>218.09117320999999</v>
      </c>
      <c r="R244" s="36">
        <f>SUMIFS(СВЦЭМ!$F$39:$F$782,СВЦЭМ!$A$39:$A$782,$A244,СВЦЭМ!$B$39:$B$782,R$226)+'СЕТ СН'!$F$15</f>
        <v>224.81827937</v>
      </c>
      <c r="S244" s="36">
        <f>SUMIFS(СВЦЭМ!$F$39:$F$782,СВЦЭМ!$A$39:$A$782,$A244,СВЦЭМ!$B$39:$B$782,S$226)+'СЕТ СН'!$F$15</f>
        <v>219.94580329999999</v>
      </c>
      <c r="T244" s="36">
        <f>SUMIFS(СВЦЭМ!$F$39:$F$782,СВЦЭМ!$A$39:$A$782,$A244,СВЦЭМ!$B$39:$B$782,T$226)+'СЕТ СН'!$F$15</f>
        <v>218.71360661</v>
      </c>
      <c r="U244" s="36">
        <f>SUMIFS(СВЦЭМ!$F$39:$F$782,СВЦЭМ!$A$39:$A$782,$A244,СВЦЭМ!$B$39:$B$782,U$226)+'СЕТ СН'!$F$15</f>
        <v>217.24618003</v>
      </c>
      <c r="V244" s="36">
        <f>SUMIFS(СВЦЭМ!$F$39:$F$782,СВЦЭМ!$A$39:$A$782,$A244,СВЦЭМ!$B$39:$B$782,V$226)+'СЕТ СН'!$F$15</f>
        <v>213.00832070999999</v>
      </c>
      <c r="W244" s="36">
        <f>SUMIFS(СВЦЭМ!$F$39:$F$782,СВЦЭМ!$A$39:$A$782,$A244,СВЦЭМ!$B$39:$B$782,W$226)+'СЕТ СН'!$F$15</f>
        <v>214.70369618000001</v>
      </c>
      <c r="X244" s="36">
        <f>SUMIFS(СВЦЭМ!$F$39:$F$782,СВЦЭМ!$A$39:$A$782,$A244,СВЦЭМ!$B$39:$B$782,X$226)+'СЕТ СН'!$F$15</f>
        <v>219.72930169</v>
      </c>
      <c r="Y244" s="36">
        <f>SUMIFS(СВЦЭМ!$F$39:$F$782,СВЦЭМ!$A$39:$A$782,$A244,СВЦЭМ!$B$39:$B$782,Y$226)+'СЕТ СН'!$F$15</f>
        <v>223.08192994000001</v>
      </c>
    </row>
    <row r="245" spans="1:25" ht="15.75" x14ac:dyDescent="0.2">
      <c r="A245" s="35">
        <f t="shared" si="6"/>
        <v>45004</v>
      </c>
      <c r="B245" s="36">
        <f>SUMIFS(СВЦЭМ!$F$39:$F$782,СВЦЭМ!$A$39:$A$782,$A245,СВЦЭМ!$B$39:$B$782,B$226)+'СЕТ СН'!$F$15</f>
        <v>228.57491060999999</v>
      </c>
      <c r="C245" s="36">
        <f>SUMIFS(СВЦЭМ!$F$39:$F$782,СВЦЭМ!$A$39:$A$782,$A245,СВЦЭМ!$B$39:$B$782,C$226)+'СЕТ СН'!$F$15</f>
        <v>232.79940902000001</v>
      </c>
      <c r="D245" s="36">
        <f>SUMIFS(СВЦЭМ!$F$39:$F$782,СВЦЭМ!$A$39:$A$782,$A245,СВЦЭМ!$B$39:$B$782,D$226)+'СЕТ СН'!$F$15</f>
        <v>241.46552684</v>
      </c>
      <c r="E245" s="36">
        <f>SUMIFS(СВЦЭМ!$F$39:$F$782,СВЦЭМ!$A$39:$A$782,$A245,СВЦЭМ!$B$39:$B$782,E$226)+'СЕТ СН'!$F$15</f>
        <v>241.50889432</v>
      </c>
      <c r="F245" s="36">
        <f>SUMIFS(СВЦЭМ!$F$39:$F$782,СВЦЭМ!$A$39:$A$782,$A245,СВЦЭМ!$B$39:$B$782,F$226)+'СЕТ СН'!$F$15</f>
        <v>241.75939632000001</v>
      </c>
      <c r="G245" s="36">
        <f>SUMIFS(СВЦЭМ!$F$39:$F$782,СВЦЭМ!$A$39:$A$782,$A245,СВЦЭМ!$B$39:$B$782,G$226)+'СЕТ СН'!$F$15</f>
        <v>241.12517738</v>
      </c>
      <c r="H245" s="36">
        <f>SUMIFS(СВЦЭМ!$F$39:$F$782,СВЦЭМ!$A$39:$A$782,$A245,СВЦЭМ!$B$39:$B$782,H$226)+'СЕТ СН'!$F$15</f>
        <v>239.67212756000001</v>
      </c>
      <c r="I245" s="36">
        <f>SUMIFS(СВЦЭМ!$F$39:$F$782,СВЦЭМ!$A$39:$A$782,$A245,СВЦЭМ!$B$39:$B$782,I$226)+'СЕТ СН'!$F$15</f>
        <v>233.70933173</v>
      </c>
      <c r="J245" s="36">
        <f>SUMIFS(СВЦЭМ!$F$39:$F$782,СВЦЭМ!$A$39:$A$782,$A245,СВЦЭМ!$B$39:$B$782,J$226)+'СЕТ СН'!$F$15</f>
        <v>232.63626554000001</v>
      </c>
      <c r="K245" s="36">
        <f>SUMIFS(СВЦЭМ!$F$39:$F$782,СВЦЭМ!$A$39:$A$782,$A245,СВЦЭМ!$B$39:$B$782,K$226)+'СЕТ СН'!$F$15</f>
        <v>223.99615738</v>
      </c>
      <c r="L245" s="36">
        <f>SUMIFS(СВЦЭМ!$F$39:$F$782,СВЦЭМ!$A$39:$A$782,$A245,СВЦЭМ!$B$39:$B$782,L$226)+'СЕТ СН'!$F$15</f>
        <v>219.77435835</v>
      </c>
      <c r="M245" s="36">
        <f>SUMIFS(СВЦЭМ!$F$39:$F$782,СВЦЭМ!$A$39:$A$782,$A245,СВЦЭМ!$B$39:$B$782,M$226)+'СЕТ СН'!$F$15</f>
        <v>219.11159161</v>
      </c>
      <c r="N245" s="36">
        <f>SUMIFS(СВЦЭМ!$F$39:$F$782,СВЦЭМ!$A$39:$A$782,$A245,СВЦЭМ!$B$39:$B$782,N$226)+'СЕТ СН'!$F$15</f>
        <v>221.89839911000001</v>
      </c>
      <c r="O245" s="36">
        <f>SUMIFS(СВЦЭМ!$F$39:$F$782,СВЦЭМ!$A$39:$A$782,$A245,СВЦЭМ!$B$39:$B$782,O$226)+'СЕТ СН'!$F$15</f>
        <v>224.57843527</v>
      </c>
      <c r="P245" s="36">
        <f>SUMIFS(СВЦЭМ!$F$39:$F$782,СВЦЭМ!$A$39:$A$782,$A245,СВЦЭМ!$B$39:$B$782,P$226)+'СЕТ СН'!$F$15</f>
        <v>225.01572239000001</v>
      </c>
      <c r="Q245" s="36">
        <f>SUMIFS(СВЦЭМ!$F$39:$F$782,СВЦЭМ!$A$39:$A$782,$A245,СВЦЭМ!$B$39:$B$782,Q$226)+'СЕТ СН'!$F$15</f>
        <v>225.57939941999999</v>
      </c>
      <c r="R245" s="36">
        <f>SUMIFS(СВЦЭМ!$F$39:$F$782,СВЦЭМ!$A$39:$A$782,$A245,СВЦЭМ!$B$39:$B$782,R$226)+'СЕТ СН'!$F$15</f>
        <v>226.25661941999999</v>
      </c>
      <c r="S245" s="36">
        <f>SUMIFS(СВЦЭМ!$F$39:$F$782,СВЦЭМ!$A$39:$A$782,$A245,СВЦЭМ!$B$39:$B$782,S$226)+'СЕТ СН'!$F$15</f>
        <v>223.74072756000001</v>
      </c>
      <c r="T245" s="36">
        <f>SUMIFS(СВЦЭМ!$F$39:$F$782,СВЦЭМ!$A$39:$A$782,$A245,СВЦЭМ!$B$39:$B$782,T$226)+'СЕТ СН'!$F$15</f>
        <v>222.05510272000001</v>
      </c>
      <c r="U245" s="36">
        <f>SUMIFS(СВЦЭМ!$F$39:$F$782,СВЦЭМ!$A$39:$A$782,$A245,СВЦЭМ!$B$39:$B$782,U$226)+'СЕТ СН'!$F$15</f>
        <v>217.98351516</v>
      </c>
      <c r="V245" s="36">
        <f>SUMIFS(СВЦЭМ!$F$39:$F$782,СВЦЭМ!$A$39:$A$782,$A245,СВЦЭМ!$B$39:$B$782,V$226)+'СЕТ СН'!$F$15</f>
        <v>216.27191371999999</v>
      </c>
      <c r="W245" s="36">
        <f>SUMIFS(СВЦЭМ!$F$39:$F$782,СВЦЭМ!$A$39:$A$782,$A245,СВЦЭМ!$B$39:$B$782,W$226)+'СЕТ СН'!$F$15</f>
        <v>217.01113776</v>
      </c>
      <c r="X245" s="36">
        <f>SUMIFS(СВЦЭМ!$F$39:$F$782,СВЦЭМ!$A$39:$A$782,$A245,СВЦЭМ!$B$39:$B$782,X$226)+'СЕТ СН'!$F$15</f>
        <v>222.60230206</v>
      </c>
      <c r="Y245" s="36">
        <f>SUMIFS(СВЦЭМ!$F$39:$F$782,СВЦЭМ!$A$39:$A$782,$A245,СВЦЭМ!$B$39:$B$782,Y$226)+'СЕТ СН'!$F$15</f>
        <v>229.40925440999999</v>
      </c>
    </row>
    <row r="246" spans="1:25" ht="15.75" x14ac:dyDescent="0.2">
      <c r="A246" s="35">
        <f t="shared" si="6"/>
        <v>45005</v>
      </c>
      <c r="B246" s="36">
        <f>SUMIFS(СВЦЭМ!$F$39:$F$782,СВЦЭМ!$A$39:$A$782,$A246,СВЦЭМ!$B$39:$B$782,B$226)+'СЕТ СН'!$F$15</f>
        <v>229.75094429000001</v>
      </c>
      <c r="C246" s="36">
        <f>SUMIFS(СВЦЭМ!$F$39:$F$782,СВЦЭМ!$A$39:$A$782,$A246,СВЦЭМ!$B$39:$B$782,C$226)+'СЕТ СН'!$F$15</f>
        <v>235.83243135999999</v>
      </c>
      <c r="D246" s="36">
        <f>SUMIFS(СВЦЭМ!$F$39:$F$782,СВЦЭМ!$A$39:$A$782,$A246,СВЦЭМ!$B$39:$B$782,D$226)+'СЕТ СН'!$F$15</f>
        <v>238.44339436000001</v>
      </c>
      <c r="E246" s="36">
        <f>SUMIFS(СВЦЭМ!$F$39:$F$782,СВЦЭМ!$A$39:$A$782,$A246,СВЦЭМ!$B$39:$B$782,E$226)+'СЕТ СН'!$F$15</f>
        <v>240.50946611000001</v>
      </c>
      <c r="F246" s="36">
        <f>SUMIFS(СВЦЭМ!$F$39:$F$782,СВЦЭМ!$A$39:$A$782,$A246,СВЦЭМ!$B$39:$B$782,F$226)+'СЕТ СН'!$F$15</f>
        <v>238.77535462</v>
      </c>
      <c r="G246" s="36">
        <f>SUMIFS(СВЦЭМ!$F$39:$F$782,СВЦЭМ!$A$39:$A$782,$A246,СВЦЭМ!$B$39:$B$782,G$226)+'СЕТ СН'!$F$15</f>
        <v>237.56368771000001</v>
      </c>
      <c r="H246" s="36">
        <f>SUMIFS(СВЦЭМ!$F$39:$F$782,СВЦЭМ!$A$39:$A$782,$A246,СВЦЭМ!$B$39:$B$782,H$226)+'СЕТ СН'!$F$15</f>
        <v>241.80125785999999</v>
      </c>
      <c r="I246" s="36">
        <f>SUMIFS(СВЦЭМ!$F$39:$F$782,СВЦЭМ!$A$39:$A$782,$A246,СВЦЭМ!$B$39:$B$782,I$226)+'СЕТ СН'!$F$15</f>
        <v>230.52300206999999</v>
      </c>
      <c r="J246" s="36">
        <f>SUMIFS(СВЦЭМ!$F$39:$F$782,СВЦЭМ!$A$39:$A$782,$A246,СВЦЭМ!$B$39:$B$782,J$226)+'СЕТ СН'!$F$15</f>
        <v>230.11733297000001</v>
      </c>
      <c r="K246" s="36">
        <f>SUMIFS(СВЦЭМ!$F$39:$F$782,СВЦЭМ!$A$39:$A$782,$A246,СВЦЭМ!$B$39:$B$782,K$226)+'СЕТ СН'!$F$15</f>
        <v>225.76402085000001</v>
      </c>
      <c r="L246" s="36">
        <f>SUMIFS(СВЦЭМ!$F$39:$F$782,СВЦЭМ!$A$39:$A$782,$A246,СВЦЭМ!$B$39:$B$782,L$226)+'СЕТ СН'!$F$15</f>
        <v>224.63752321999999</v>
      </c>
      <c r="M246" s="36">
        <f>SUMIFS(СВЦЭМ!$F$39:$F$782,СВЦЭМ!$A$39:$A$782,$A246,СВЦЭМ!$B$39:$B$782,M$226)+'СЕТ СН'!$F$15</f>
        <v>226.29198052000001</v>
      </c>
      <c r="N246" s="36">
        <f>SUMIFS(СВЦЭМ!$F$39:$F$782,СВЦЭМ!$A$39:$A$782,$A246,СВЦЭМ!$B$39:$B$782,N$226)+'СЕТ СН'!$F$15</f>
        <v>231.71525056999999</v>
      </c>
      <c r="O246" s="36">
        <f>SUMIFS(СВЦЭМ!$F$39:$F$782,СВЦЭМ!$A$39:$A$782,$A246,СВЦЭМ!$B$39:$B$782,O$226)+'СЕТ СН'!$F$15</f>
        <v>235.40889926</v>
      </c>
      <c r="P246" s="36">
        <f>SUMIFS(СВЦЭМ!$F$39:$F$782,СВЦЭМ!$A$39:$A$782,$A246,СВЦЭМ!$B$39:$B$782,P$226)+'СЕТ СН'!$F$15</f>
        <v>236.19832880000001</v>
      </c>
      <c r="Q246" s="36">
        <f>SUMIFS(СВЦЭМ!$F$39:$F$782,СВЦЭМ!$A$39:$A$782,$A246,СВЦЭМ!$B$39:$B$782,Q$226)+'СЕТ СН'!$F$15</f>
        <v>237.55726322999999</v>
      </c>
      <c r="R246" s="36">
        <f>SUMIFS(СВЦЭМ!$F$39:$F$782,СВЦЭМ!$A$39:$A$782,$A246,СВЦЭМ!$B$39:$B$782,R$226)+'СЕТ СН'!$F$15</f>
        <v>236.87023328000001</v>
      </c>
      <c r="S246" s="36">
        <f>SUMIFS(СВЦЭМ!$F$39:$F$782,СВЦЭМ!$A$39:$A$782,$A246,СВЦЭМ!$B$39:$B$782,S$226)+'СЕТ СН'!$F$15</f>
        <v>234.52289465000001</v>
      </c>
      <c r="T246" s="36">
        <f>SUMIFS(СВЦЭМ!$F$39:$F$782,СВЦЭМ!$A$39:$A$782,$A246,СВЦЭМ!$B$39:$B$782,T$226)+'СЕТ СН'!$F$15</f>
        <v>231.06610044999999</v>
      </c>
      <c r="U246" s="36">
        <f>SUMIFS(СВЦЭМ!$F$39:$F$782,СВЦЭМ!$A$39:$A$782,$A246,СВЦЭМ!$B$39:$B$782,U$226)+'СЕТ СН'!$F$15</f>
        <v>225.97745402000001</v>
      </c>
      <c r="V246" s="36">
        <f>SUMIFS(СВЦЭМ!$F$39:$F$782,СВЦЭМ!$A$39:$A$782,$A246,СВЦЭМ!$B$39:$B$782,V$226)+'СЕТ СН'!$F$15</f>
        <v>224.30927152999999</v>
      </c>
      <c r="W246" s="36">
        <f>SUMIFS(СВЦЭМ!$F$39:$F$782,СВЦЭМ!$A$39:$A$782,$A246,СВЦЭМ!$B$39:$B$782,W$226)+'СЕТ СН'!$F$15</f>
        <v>224.2392384</v>
      </c>
      <c r="X246" s="36">
        <f>SUMIFS(СВЦЭМ!$F$39:$F$782,СВЦЭМ!$A$39:$A$782,$A246,СВЦЭМ!$B$39:$B$782,X$226)+'СЕТ СН'!$F$15</f>
        <v>229.88332840000001</v>
      </c>
      <c r="Y246" s="36">
        <f>SUMIFS(СВЦЭМ!$F$39:$F$782,СВЦЭМ!$A$39:$A$782,$A246,СВЦЭМ!$B$39:$B$782,Y$226)+'СЕТ СН'!$F$15</f>
        <v>234.75720937</v>
      </c>
    </row>
    <row r="247" spans="1:25" ht="15.75" x14ac:dyDescent="0.2">
      <c r="A247" s="35">
        <f t="shared" si="6"/>
        <v>45006</v>
      </c>
      <c r="B247" s="36">
        <f>SUMIFS(СВЦЭМ!$F$39:$F$782,СВЦЭМ!$A$39:$A$782,$A247,СВЦЭМ!$B$39:$B$782,B$226)+'СЕТ СН'!$F$15</f>
        <v>224.23816982</v>
      </c>
      <c r="C247" s="36">
        <f>SUMIFS(СВЦЭМ!$F$39:$F$782,СВЦЭМ!$A$39:$A$782,$A247,СВЦЭМ!$B$39:$B$782,C$226)+'СЕТ СН'!$F$15</f>
        <v>230.23169806000001</v>
      </c>
      <c r="D247" s="36">
        <f>SUMIFS(СВЦЭМ!$F$39:$F$782,СВЦЭМ!$A$39:$A$782,$A247,СВЦЭМ!$B$39:$B$782,D$226)+'СЕТ СН'!$F$15</f>
        <v>233.67630087000001</v>
      </c>
      <c r="E247" s="36">
        <f>SUMIFS(СВЦЭМ!$F$39:$F$782,СВЦЭМ!$A$39:$A$782,$A247,СВЦЭМ!$B$39:$B$782,E$226)+'СЕТ СН'!$F$15</f>
        <v>234.56507353999999</v>
      </c>
      <c r="F247" s="36">
        <f>SUMIFS(СВЦЭМ!$F$39:$F$782,СВЦЭМ!$A$39:$A$782,$A247,СВЦЭМ!$B$39:$B$782,F$226)+'СЕТ СН'!$F$15</f>
        <v>230.53099352999999</v>
      </c>
      <c r="G247" s="36">
        <f>SUMIFS(СВЦЭМ!$F$39:$F$782,СВЦЭМ!$A$39:$A$782,$A247,СВЦЭМ!$B$39:$B$782,G$226)+'СЕТ СН'!$F$15</f>
        <v>230.80622557000001</v>
      </c>
      <c r="H247" s="36">
        <f>SUMIFS(СВЦЭМ!$F$39:$F$782,СВЦЭМ!$A$39:$A$782,$A247,СВЦЭМ!$B$39:$B$782,H$226)+'СЕТ СН'!$F$15</f>
        <v>223.21535814999999</v>
      </c>
      <c r="I247" s="36">
        <f>SUMIFS(СВЦЭМ!$F$39:$F$782,СВЦЭМ!$A$39:$A$782,$A247,СВЦЭМ!$B$39:$B$782,I$226)+'СЕТ СН'!$F$15</f>
        <v>215.40855479000001</v>
      </c>
      <c r="J247" s="36">
        <f>SUMIFS(СВЦЭМ!$F$39:$F$782,СВЦЭМ!$A$39:$A$782,$A247,СВЦЭМ!$B$39:$B$782,J$226)+'СЕТ СН'!$F$15</f>
        <v>215.21898816000001</v>
      </c>
      <c r="K247" s="36">
        <f>SUMIFS(СВЦЭМ!$F$39:$F$782,СВЦЭМ!$A$39:$A$782,$A247,СВЦЭМ!$B$39:$B$782,K$226)+'СЕТ СН'!$F$15</f>
        <v>213.26205349</v>
      </c>
      <c r="L247" s="36">
        <f>SUMIFS(СВЦЭМ!$F$39:$F$782,СВЦЭМ!$A$39:$A$782,$A247,СВЦЭМ!$B$39:$B$782,L$226)+'СЕТ СН'!$F$15</f>
        <v>214.33997446999999</v>
      </c>
      <c r="M247" s="36">
        <f>SUMIFS(СВЦЭМ!$F$39:$F$782,СВЦЭМ!$A$39:$A$782,$A247,СВЦЭМ!$B$39:$B$782,M$226)+'СЕТ СН'!$F$15</f>
        <v>219.52209543999999</v>
      </c>
      <c r="N247" s="36">
        <f>SUMIFS(СВЦЭМ!$F$39:$F$782,СВЦЭМ!$A$39:$A$782,$A247,СВЦЭМ!$B$39:$B$782,N$226)+'СЕТ СН'!$F$15</f>
        <v>223.71023654000001</v>
      </c>
      <c r="O247" s="36">
        <f>SUMIFS(СВЦЭМ!$F$39:$F$782,СВЦЭМ!$A$39:$A$782,$A247,СВЦЭМ!$B$39:$B$782,O$226)+'СЕТ СН'!$F$15</f>
        <v>229.08852132000001</v>
      </c>
      <c r="P247" s="36">
        <f>SUMIFS(СВЦЭМ!$F$39:$F$782,СВЦЭМ!$A$39:$A$782,$A247,СВЦЭМ!$B$39:$B$782,P$226)+'СЕТ СН'!$F$15</f>
        <v>231.16687081000001</v>
      </c>
      <c r="Q247" s="36">
        <f>SUMIFS(СВЦЭМ!$F$39:$F$782,СВЦЭМ!$A$39:$A$782,$A247,СВЦЭМ!$B$39:$B$782,Q$226)+'СЕТ СН'!$F$15</f>
        <v>231.62074661</v>
      </c>
      <c r="R247" s="36">
        <f>SUMIFS(СВЦЭМ!$F$39:$F$782,СВЦЭМ!$A$39:$A$782,$A247,СВЦЭМ!$B$39:$B$782,R$226)+'СЕТ СН'!$F$15</f>
        <v>230.79433725999999</v>
      </c>
      <c r="S247" s="36">
        <f>SUMIFS(СВЦЭМ!$F$39:$F$782,СВЦЭМ!$A$39:$A$782,$A247,СВЦЭМ!$B$39:$B$782,S$226)+'СЕТ СН'!$F$15</f>
        <v>228.40261896999999</v>
      </c>
      <c r="T247" s="36">
        <f>SUMIFS(СВЦЭМ!$F$39:$F$782,СВЦЭМ!$A$39:$A$782,$A247,СВЦЭМ!$B$39:$B$782,T$226)+'СЕТ СН'!$F$15</f>
        <v>224.93934611</v>
      </c>
      <c r="U247" s="36">
        <f>SUMIFS(СВЦЭМ!$F$39:$F$782,СВЦЭМ!$A$39:$A$782,$A247,СВЦЭМ!$B$39:$B$782,U$226)+'СЕТ СН'!$F$15</f>
        <v>221.13322585</v>
      </c>
      <c r="V247" s="36">
        <f>SUMIFS(СВЦЭМ!$F$39:$F$782,СВЦЭМ!$A$39:$A$782,$A247,СВЦЭМ!$B$39:$B$782,V$226)+'СЕТ СН'!$F$15</f>
        <v>219.23242243999999</v>
      </c>
      <c r="W247" s="36">
        <f>SUMIFS(СВЦЭМ!$F$39:$F$782,СВЦЭМ!$A$39:$A$782,$A247,СВЦЭМ!$B$39:$B$782,W$226)+'СЕТ СН'!$F$15</f>
        <v>220.01352659</v>
      </c>
      <c r="X247" s="36">
        <f>SUMIFS(СВЦЭМ!$F$39:$F$782,СВЦЭМ!$A$39:$A$782,$A247,СВЦЭМ!$B$39:$B$782,X$226)+'СЕТ СН'!$F$15</f>
        <v>224.00109939999999</v>
      </c>
      <c r="Y247" s="36">
        <f>SUMIFS(СВЦЭМ!$F$39:$F$782,СВЦЭМ!$A$39:$A$782,$A247,СВЦЭМ!$B$39:$B$782,Y$226)+'СЕТ СН'!$F$15</f>
        <v>228.24025874</v>
      </c>
    </row>
    <row r="248" spans="1:25" ht="15.75" x14ac:dyDescent="0.2">
      <c r="A248" s="35">
        <f t="shared" si="6"/>
        <v>45007</v>
      </c>
      <c r="B248" s="36">
        <f>SUMIFS(СВЦЭМ!$F$39:$F$782,СВЦЭМ!$A$39:$A$782,$A248,СВЦЭМ!$B$39:$B$782,B$226)+'СЕТ СН'!$F$15</f>
        <v>242.28671191000001</v>
      </c>
      <c r="C248" s="36">
        <f>SUMIFS(СВЦЭМ!$F$39:$F$782,СВЦЭМ!$A$39:$A$782,$A248,СВЦЭМ!$B$39:$B$782,C$226)+'СЕТ СН'!$F$15</f>
        <v>248.48358021999999</v>
      </c>
      <c r="D248" s="36">
        <f>SUMIFS(СВЦЭМ!$F$39:$F$782,СВЦЭМ!$A$39:$A$782,$A248,СВЦЭМ!$B$39:$B$782,D$226)+'СЕТ СН'!$F$15</f>
        <v>258.42797000000002</v>
      </c>
      <c r="E248" s="36">
        <f>SUMIFS(СВЦЭМ!$F$39:$F$782,СВЦЭМ!$A$39:$A$782,$A248,СВЦЭМ!$B$39:$B$782,E$226)+'СЕТ СН'!$F$15</f>
        <v>260.00866237999998</v>
      </c>
      <c r="F248" s="36">
        <f>SUMIFS(СВЦЭМ!$F$39:$F$782,СВЦЭМ!$A$39:$A$782,$A248,СВЦЭМ!$B$39:$B$782,F$226)+'СЕТ СН'!$F$15</f>
        <v>261.40570434</v>
      </c>
      <c r="G248" s="36">
        <f>SUMIFS(СВЦЭМ!$F$39:$F$782,СВЦЭМ!$A$39:$A$782,$A248,СВЦЭМ!$B$39:$B$782,G$226)+'СЕТ СН'!$F$15</f>
        <v>256.89322005000002</v>
      </c>
      <c r="H248" s="36">
        <f>SUMIFS(СВЦЭМ!$F$39:$F$782,СВЦЭМ!$A$39:$A$782,$A248,СВЦЭМ!$B$39:$B$782,H$226)+'СЕТ СН'!$F$15</f>
        <v>249.35097869000001</v>
      </c>
      <c r="I248" s="36">
        <f>SUMIFS(СВЦЭМ!$F$39:$F$782,СВЦЭМ!$A$39:$A$782,$A248,СВЦЭМ!$B$39:$B$782,I$226)+'СЕТ СН'!$F$15</f>
        <v>242.69956436000001</v>
      </c>
      <c r="J248" s="36">
        <f>SUMIFS(СВЦЭМ!$F$39:$F$782,СВЦЭМ!$A$39:$A$782,$A248,СВЦЭМ!$B$39:$B$782,J$226)+'СЕТ СН'!$F$15</f>
        <v>241.44293818</v>
      </c>
      <c r="K248" s="36">
        <f>SUMIFS(СВЦЭМ!$F$39:$F$782,СВЦЭМ!$A$39:$A$782,$A248,СВЦЭМ!$B$39:$B$782,K$226)+'СЕТ СН'!$F$15</f>
        <v>238.57811720999999</v>
      </c>
      <c r="L248" s="36">
        <f>SUMIFS(СВЦЭМ!$F$39:$F$782,СВЦЭМ!$A$39:$A$782,$A248,СВЦЭМ!$B$39:$B$782,L$226)+'СЕТ СН'!$F$15</f>
        <v>238.87559598999999</v>
      </c>
      <c r="M248" s="36">
        <f>SUMIFS(СВЦЭМ!$F$39:$F$782,СВЦЭМ!$A$39:$A$782,$A248,СВЦЭМ!$B$39:$B$782,M$226)+'СЕТ СН'!$F$15</f>
        <v>235.49156436000001</v>
      </c>
      <c r="N248" s="36">
        <f>SUMIFS(СВЦЭМ!$F$39:$F$782,СВЦЭМ!$A$39:$A$782,$A248,СВЦЭМ!$B$39:$B$782,N$226)+'СЕТ СН'!$F$15</f>
        <v>249.20804554</v>
      </c>
      <c r="O248" s="36">
        <f>SUMIFS(СВЦЭМ!$F$39:$F$782,СВЦЭМ!$A$39:$A$782,$A248,СВЦЭМ!$B$39:$B$782,O$226)+'СЕТ СН'!$F$15</f>
        <v>250.19154811999999</v>
      </c>
      <c r="P248" s="36">
        <f>SUMIFS(СВЦЭМ!$F$39:$F$782,СВЦЭМ!$A$39:$A$782,$A248,СВЦЭМ!$B$39:$B$782,P$226)+'СЕТ СН'!$F$15</f>
        <v>250.55598001000001</v>
      </c>
      <c r="Q248" s="36">
        <f>SUMIFS(СВЦЭМ!$F$39:$F$782,СВЦЭМ!$A$39:$A$782,$A248,СВЦЭМ!$B$39:$B$782,Q$226)+'СЕТ СН'!$F$15</f>
        <v>250.63679550000001</v>
      </c>
      <c r="R248" s="36">
        <f>SUMIFS(СВЦЭМ!$F$39:$F$782,СВЦЭМ!$A$39:$A$782,$A248,СВЦЭМ!$B$39:$B$782,R$226)+'СЕТ СН'!$F$15</f>
        <v>246.87466161</v>
      </c>
      <c r="S248" s="36">
        <f>SUMIFS(СВЦЭМ!$F$39:$F$782,СВЦЭМ!$A$39:$A$782,$A248,СВЦЭМ!$B$39:$B$782,S$226)+'СЕТ СН'!$F$15</f>
        <v>243.81144728999999</v>
      </c>
      <c r="T248" s="36">
        <f>SUMIFS(СВЦЭМ!$F$39:$F$782,СВЦЭМ!$A$39:$A$782,$A248,СВЦЭМ!$B$39:$B$782,T$226)+'СЕТ СН'!$F$15</f>
        <v>243.97303221000001</v>
      </c>
      <c r="U248" s="36">
        <f>SUMIFS(СВЦЭМ!$F$39:$F$782,СВЦЭМ!$A$39:$A$782,$A248,СВЦЭМ!$B$39:$B$782,U$226)+'СЕТ СН'!$F$15</f>
        <v>238.47705615000001</v>
      </c>
      <c r="V248" s="36">
        <f>SUMIFS(СВЦЭМ!$F$39:$F$782,СВЦЭМ!$A$39:$A$782,$A248,СВЦЭМ!$B$39:$B$782,V$226)+'СЕТ СН'!$F$15</f>
        <v>234.35579336999999</v>
      </c>
      <c r="W248" s="36">
        <f>SUMIFS(СВЦЭМ!$F$39:$F$782,СВЦЭМ!$A$39:$A$782,$A248,СВЦЭМ!$B$39:$B$782,W$226)+'СЕТ СН'!$F$15</f>
        <v>234.13912916000001</v>
      </c>
      <c r="X248" s="36">
        <f>SUMIFS(СВЦЭМ!$F$39:$F$782,СВЦЭМ!$A$39:$A$782,$A248,СВЦЭМ!$B$39:$B$782,X$226)+'СЕТ СН'!$F$15</f>
        <v>235.33821571999999</v>
      </c>
      <c r="Y248" s="36">
        <f>SUMIFS(СВЦЭМ!$F$39:$F$782,СВЦЭМ!$A$39:$A$782,$A248,СВЦЭМ!$B$39:$B$782,Y$226)+'СЕТ СН'!$F$15</f>
        <v>241.68476885000001</v>
      </c>
    </row>
    <row r="249" spans="1:25" ht="15.75" x14ac:dyDescent="0.2">
      <c r="A249" s="35">
        <f t="shared" si="6"/>
        <v>45008</v>
      </c>
      <c r="B249" s="36">
        <f>SUMIFS(СВЦЭМ!$F$39:$F$782,СВЦЭМ!$A$39:$A$782,$A249,СВЦЭМ!$B$39:$B$782,B$226)+'СЕТ СН'!$F$15</f>
        <v>250.58681036999999</v>
      </c>
      <c r="C249" s="36">
        <f>SUMIFS(СВЦЭМ!$F$39:$F$782,СВЦЭМ!$A$39:$A$782,$A249,СВЦЭМ!$B$39:$B$782,C$226)+'СЕТ СН'!$F$15</f>
        <v>259.49765638000002</v>
      </c>
      <c r="D249" s="36">
        <f>SUMIFS(СВЦЭМ!$F$39:$F$782,СВЦЭМ!$A$39:$A$782,$A249,СВЦЭМ!$B$39:$B$782,D$226)+'СЕТ СН'!$F$15</f>
        <v>263.68150434</v>
      </c>
      <c r="E249" s="36">
        <f>SUMIFS(СВЦЭМ!$F$39:$F$782,СВЦЭМ!$A$39:$A$782,$A249,СВЦЭМ!$B$39:$B$782,E$226)+'СЕТ СН'!$F$15</f>
        <v>266.28487344000001</v>
      </c>
      <c r="F249" s="36">
        <f>SUMIFS(СВЦЭМ!$F$39:$F$782,СВЦЭМ!$A$39:$A$782,$A249,СВЦЭМ!$B$39:$B$782,F$226)+'СЕТ СН'!$F$15</f>
        <v>265.83379317999999</v>
      </c>
      <c r="G249" s="36">
        <f>SUMIFS(СВЦЭМ!$F$39:$F$782,СВЦЭМ!$A$39:$A$782,$A249,СВЦЭМ!$B$39:$B$782,G$226)+'СЕТ СН'!$F$15</f>
        <v>257.01605997000001</v>
      </c>
      <c r="H249" s="36">
        <f>SUMIFS(СВЦЭМ!$F$39:$F$782,СВЦЭМ!$A$39:$A$782,$A249,СВЦЭМ!$B$39:$B$782,H$226)+'СЕТ СН'!$F$15</f>
        <v>252.64958279000001</v>
      </c>
      <c r="I249" s="36">
        <f>SUMIFS(СВЦЭМ!$F$39:$F$782,СВЦЭМ!$A$39:$A$782,$A249,СВЦЭМ!$B$39:$B$782,I$226)+'СЕТ СН'!$F$15</f>
        <v>244.65143157</v>
      </c>
      <c r="J249" s="36">
        <f>SUMIFS(СВЦЭМ!$F$39:$F$782,СВЦЭМ!$A$39:$A$782,$A249,СВЦЭМ!$B$39:$B$782,J$226)+'СЕТ СН'!$F$15</f>
        <v>242.37007811000001</v>
      </c>
      <c r="K249" s="36">
        <f>SUMIFS(СВЦЭМ!$F$39:$F$782,СВЦЭМ!$A$39:$A$782,$A249,СВЦЭМ!$B$39:$B$782,K$226)+'СЕТ СН'!$F$15</f>
        <v>239.42976819</v>
      </c>
      <c r="L249" s="36">
        <f>SUMIFS(СВЦЭМ!$F$39:$F$782,СВЦЭМ!$A$39:$A$782,$A249,СВЦЭМ!$B$39:$B$782,L$226)+'СЕТ СН'!$F$15</f>
        <v>234.84039627999999</v>
      </c>
      <c r="M249" s="36">
        <f>SUMIFS(СВЦЭМ!$F$39:$F$782,СВЦЭМ!$A$39:$A$782,$A249,СВЦЭМ!$B$39:$B$782,M$226)+'СЕТ СН'!$F$15</f>
        <v>238.06704637999999</v>
      </c>
      <c r="N249" s="36">
        <f>SUMIFS(СВЦЭМ!$F$39:$F$782,СВЦЭМ!$A$39:$A$782,$A249,СВЦЭМ!$B$39:$B$782,N$226)+'СЕТ СН'!$F$15</f>
        <v>243.35765943000001</v>
      </c>
      <c r="O249" s="36">
        <f>SUMIFS(СВЦЭМ!$F$39:$F$782,СВЦЭМ!$A$39:$A$782,$A249,СВЦЭМ!$B$39:$B$782,O$226)+'СЕТ СН'!$F$15</f>
        <v>248.03995159999999</v>
      </c>
      <c r="P249" s="36">
        <f>SUMIFS(СВЦЭМ!$F$39:$F$782,СВЦЭМ!$A$39:$A$782,$A249,СВЦЭМ!$B$39:$B$782,P$226)+'СЕТ СН'!$F$15</f>
        <v>253.41392866000001</v>
      </c>
      <c r="Q249" s="36">
        <f>SUMIFS(СВЦЭМ!$F$39:$F$782,СВЦЭМ!$A$39:$A$782,$A249,СВЦЭМ!$B$39:$B$782,Q$226)+'СЕТ СН'!$F$15</f>
        <v>253.2395836</v>
      </c>
      <c r="R249" s="36">
        <f>SUMIFS(СВЦЭМ!$F$39:$F$782,СВЦЭМ!$A$39:$A$782,$A249,СВЦЭМ!$B$39:$B$782,R$226)+'СЕТ СН'!$F$15</f>
        <v>248.29375146000001</v>
      </c>
      <c r="S249" s="36">
        <f>SUMIFS(СВЦЭМ!$F$39:$F$782,СВЦЭМ!$A$39:$A$782,$A249,СВЦЭМ!$B$39:$B$782,S$226)+'СЕТ СН'!$F$15</f>
        <v>246.27702310999999</v>
      </c>
      <c r="T249" s="36">
        <f>SUMIFS(СВЦЭМ!$F$39:$F$782,СВЦЭМ!$A$39:$A$782,$A249,СВЦЭМ!$B$39:$B$782,T$226)+'СЕТ СН'!$F$15</f>
        <v>241.89259694</v>
      </c>
      <c r="U249" s="36">
        <f>SUMIFS(СВЦЭМ!$F$39:$F$782,СВЦЭМ!$A$39:$A$782,$A249,СВЦЭМ!$B$39:$B$782,U$226)+'СЕТ СН'!$F$15</f>
        <v>236.34096238999999</v>
      </c>
      <c r="V249" s="36">
        <f>SUMIFS(СВЦЭМ!$F$39:$F$782,СВЦЭМ!$A$39:$A$782,$A249,СВЦЭМ!$B$39:$B$782,V$226)+'СЕТ СН'!$F$15</f>
        <v>234.54807665000001</v>
      </c>
      <c r="W249" s="36">
        <f>SUMIFS(СВЦЭМ!$F$39:$F$782,СВЦЭМ!$A$39:$A$782,$A249,СВЦЭМ!$B$39:$B$782,W$226)+'СЕТ СН'!$F$15</f>
        <v>239.15401684</v>
      </c>
      <c r="X249" s="36">
        <f>SUMIFS(СВЦЭМ!$F$39:$F$782,СВЦЭМ!$A$39:$A$782,$A249,СВЦЭМ!$B$39:$B$782,X$226)+'СЕТ СН'!$F$15</f>
        <v>243.88782469</v>
      </c>
      <c r="Y249" s="36">
        <f>SUMIFS(СВЦЭМ!$F$39:$F$782,СВЦЭМ!$A$39:$A$782,$A249,СВЦЭМ!$B$39:$B$782,Y$226)+'СЕТ СН'!$F$15</f>
        <v>247.93650668999999</v>
      </c>
    </row>
    <row r="250" spans="1:25" ht="15.75" x14ac:dyDescent="0.2">
      <c r="A250" s="35">
        <f t="shared" si="6"/>
        <v>45009</v>
      </c>
      <c r="B250" s="36">
        <f>SUMIFS(СВЦЭМ!$F$39:$F$782,СВЦЭМ!$A$39:$A$782,$A250,СВЦЭМ!$B$39:$B$782,B$226)+'СЕТ СН'!$F$15</f>
        <v>259.90557180000002</v>
      </c>
      <c r="C250" s="36">
        <f>SUMIFS(СВЦЭМ!$F$39:$F$782,СВЦЭМ!$A$39:$A$782,$A250,СВЦЭМ!$B$39:$B$782,C$226)+'СЕТ СН'!$F$15</f>
        <v>270.11151118999999</v>
      </c>
      <c r="D250" s="36">
        <f>SUMIFS(СВЦЭМ!$F$39:$F$782,СВЦЭМ!$A$39:$A$782,$A250,СВЦЭМ!$B$39:$B$782,D$226)+'СЕТ СН'!$F$15</f>
        <v>268.85219353000002</v>
      </c>
      <c r="E250" s="36">
        <f>SUMIFS(СВЦЭМ!$F$39:$F$782,СВЦЭМ!$A$39:$A$782,$A250,СВЦЭМ!$B$39:$B$782,E$226)+'СЕТ СН'!$F$15</f>
        <v>269.08461663999998</v>
      </c>
      <c r="F250" s="36">
        <f>SUMIFS(СВЦЭМ!$F$39:$F$782,СВЦЭМ!$A$39:$A$782,$A250,СВЦЭМ!$B$39:$B$782,F$226)+'СЕТ СН'!$F$15</f>
        <v>269.03934564000002</v>
      </c>
      <c r="G250" s="36">
        <f>SUMIFS(СВЦЭМ!$F$39:$F$782,СВЦЭМ!$A$39:$A$782,$A250,СВЦЭМ!$B$39:$B$782,G$226)+'СЕТ СН'!$F$15</f>
        <v>268.76234335999999</v>
      </c>
      <c r="H250" s="36">
        <f>SUMIFS(СВЦЭМ!$F$39:$F$782,СВЦЭМ!$A$39:$A$782,$A250,СВЦЭМ!$B$39:$B$782,H$226)+'СЕТ СН'!$F$15</f>
        <v>266.27921879000002</v>
      </c>
      <c r="I250" s="36">
        <f>SUMIFS(СВЦЭМ!$F$39:$F$782,СВЦЭМ!$A$39:$A$782,$A250,СВЦЭМ!$B$39:$B$782,I$226)+'СЕТ СН'!$F$15</f>
        <v>256.21942266999997</v>
      </c>
      <c r="J250" s="36">
        <f>SUMIFS(СВЦЭМ!$F$39:$F$782,СВЦЭМ!$A$39:$A$782,$A250,СВЦЭМ!$B$39:$B$782,J$226)+'СЕТ СН'!$F$15</f>
        <v>255.27987972</v>
      </c>
      <c r="K250" s="36">
        <f>SUMIFS(СВЦЭМ!$F$39:$F$782,СВЦЭМ!$A$39:$A$782,$A250,СВЦЭМ!$B$39:$B$782,K$226)+'СЕТ СН'!$F$15</f>
        <v>251.45743852999999</v>
      </c>
      <c r="L250" s="36">
        <f>SUMIFS(СВЦЭМ!$F$39:$F$782,СВЦЭМ!$A$39:$A$782,$A250,СВЦЭМ!$B$39:$B$782,L$226)+'СЕТ СН'!$F$15</f>
        <v>244.06582946</v>
      </c>
      <c r="M250" s="36">
        <f>SUMIFS(СВЦЭМ!$F$39:$F$782,СВЦЭМ!$A$39:$A$782,$A250,СВЦЭМ!$B$39:$B$782,M$226)+'СЕТ СН'!$F$15</f>
        <v>243.75821973000001</v>
      </c>
      <c r="N250" s="36">
        <f>SUMIFS(СВЦЭМ!$F$39:$F$782,СВЦЭМ!$A$39:$A$782,$A250,СВЦЭМ!$B$39:$B$782,N$226)+'СЕТ СН'!$F$15</f>
        <v>244.82519782</v>
      </c>
      <c r="O250" s="36">
        <f>SUMIFS(СВЦЭМ!$F$39:$F$782,СВЦЭМ!$A$39:$A$782,$A250,СВЦЭМ!$B$39:$B$782,O$226)+'СЕТ СН'!$F$15</f>
        <v>245.75551973</v>
      </c>
      <c r="P250" s="36">
        <f>SUMIFS(СВЦЭМ!$F$39:$F$782,СВЦЭМ!$A$39:$A$782,$A250,СВЦЭМ!$B$39:$B$782,P$226)+'СЕТ СН'!$F$15</f>
        <v>246.99185141000001</v>
      </c>
      <c r="Q250" s="36">
        <f>SUMIFS(СВЦЭМ!$F$39:$F$782,СВЦЭМ!$A$39:$A$782,$A250,СВЦЭМ!$B$39:$B$782,Q$226)+'СЕТ СН'!$F$15</f>
        <v>246.39768391999999</v>
      </c>
      <c r="R250" s="36">
        <f>SUMIFS(СВЦЭМ!$F$39:$F$782,СВЦЭМ!$A$39:$A$782,$A250,СВЦЭМ!$B$39:$B$782,R$226)+'СЕТ СН'!$F$15</f>
        <v>246.60277983</v>
      </c>
      <c r="S250" s="36">
        <f>SUMIFS(СВЦЭМ!$F$39:$F$782,СВЦЭМ!$A$39:$A$782,$A250,СВЦЭМ!$B$39:$B$782,S$226)+'СЕТ СН'!$F$15</f>
        <v>240.71025080000001</v>
      </c>
      <c r="T250" s="36">
        <f>SUMIFS(СВЦЭМ!$F$39:$F$782,СВЦЭМ!$A$39:$A$782,$A250,СВЦЭМ!$B$39:$B$782,T$226)+'СЕТ СН'!$F$15</f>
        <v>239.51132895999999</v>
      </c>
      <c r="U250" s="36">
        <f>SUMIFS(СВЦЭМ!$F$39:$F$782,СВЦЭМ!$A$39:$A$782,$A250,СВЦЭМ!$B$39:$B$782,U$226)+'СЕТ СН'!$F$15</f>
        <v>237.78975231999999</v>
      </c>
      <c r="V250" s="36">
        <f>SUMIFS(СВЦЭМ!$F$39:$F$782,СВЦЭМ!$A$39:$A$782,$A250,СВЦЭМ!$B$39:$B$782,V$226)+'СЕТ СН'!$F$15</f>
        <v>239.46167783999999</v>
      </c>
      <c r="W250" s="36">
        <f>SUMIFS(СВЦЭМ!$F$39:$F$782,СВЦЭМ!$A$39:$A$782,$A250,СВЦЭМ!$B$39:$B$782,W$226)+'СЕТ СН'!$F$15</f>
        <v>239.64981327999999</v>
      </c>
      <c r="X250" s="36">
        <f>SUMIFS(СВЦЭМ!$F$39:$F$782,СВЦЭМ!$A$39:$A$782,$A250,СВЦЭМ!$B$39:$B$782,X$226)+'СЕТ СН'!$F$15</f>
        <v>246.80313493</v>
      </c>
      <c r="Y250" s="36">
        <f>SUMIFS(СВЦЭМ!$F$39:$F$782,СВЦЭМ!$A$39:$A$782,$A250,СВЦЭМ!$B$39:$B$782,Y$226)+'СЕТ СН'!$F$15</f>
        <v>243.35020610999999</v>
      </c>
    </row>
    <row r="251" spans="1:25" ht="15.75" x14ac:dyDescent="0.2">
      <c r="A251" s="35">
        <f t="shared" si="6"/>
        <v>45010</v>
      </c>
      <c r="B251" s="36">
        <f>SUMIFS(СВЦЭМ!$F$39:$F$782,СВЦЭМ!$A$39:$A$782,$A251,СВЦЭМ!$B$39:$B$782,B$226)+'СЕТ СН'!$F$15</f>
        <v>243.07341448</v>
      </c>
      <c r="C251" s="36">
        <f>SUMIFS(СВЦЭМ!$F$39:$F$782,СВЦЭМ!$A$39:$A$782,$A251,СВЦЭМ!$B$39:$B$782,C$226)+'СЕТ СН'!$F$15</f>
        <v>248.93005886</v>
      </c>
      <c r="D251" s="36">
        <f>SUMIFS(СВЦЭМ!$F$39:$F$782,СВЦЭМ!$A$39:$A$782,$A251,СВЦЭМ!$B$39:$B$782,D$226)+'СЕТ СН'!$F$15</f>
        <v>252.41988509000001</v>
      </c>
      <c r="E251" s="36">
        <f>SUMIFS(СВЦЭМ!$F$39:$F$782,СВЦЭМ!$A$39:$A$782,$A251,СВЦЭМ!$B$39:$B$782,E$226)+'СЕТ СН'!$F$15</f>
        <v>253.18882325999999</v>
      </c>
      <c r="F251" s="36">
        <f>SUMIFS(СВЦЭМ!$F$39:$F$782,СВЦЭМ!$A$39:$A$782,$A251,СВЦЭМ!$B$39:$B$782,F$226)+'СЕТ СН'!$F$15</f>
        <v>252.47681181999999</v>
      </c>
      <c r="G251" s="36">
        <f>SUMIFS(СВЦЭМ!$F$39:$F$782,СВЦЭМ!$A$39:$A$782,$A251,СВЦЭМ!$B$39:$B$782,G$226)+'СЕТ СН'!$F$15</f>
        <v>253.23022094000001</v>
      </c>
      <c r="H251" s="36">
        <f>SUMIFS(СВЦЭМ!$F$39:$F$782,СВЦЭМ!$A$39:$A$782,$A251,СВЦЭМ!$B$39:$B$782,H$226)+'СЕТ СН'!$F$15</f>
        <v>250.83213051999999</v>
      </c>
      <c r="I251" s="36">
        <f>SUMIFS(СВЦЭМ!$F$39:$F$782,СВЦЭМ!$A$39:$A$782,$A251,СВЦЭМ!$B$39:$B$782,I$226)+'СЕТ СН'!$F$15</f>
        <v>242.16143441</v>
      </c>
      <c r="J251" s="36">
        <f>SUMIFS(СВЦЭМ!$F$39:$F$782,СВЦЭМ!$A$39:$A$782,$A251,СВЦЭМ!$B$39:$B$782,J$226)+'СЕТ СН'!$F$15</f>
        <v>232.86204878999999</v>
      </c>
      <c r="K251" s="36">
        <f>SUMIFS(СВЦЭМ!$F$39:$F$782,СВЦЭМ!$A$39:$A$782,$A251,СВЦЭМ!$B$39:$B$782,K$226)+'СЕТ СН'!$F$15</f>
        <v>223.93093278000001</v>
      </c>
      <c r="L251" s="36">
        <f>SUMIFS(СВЦЭМ!$F$39:$F$782,СВЦЭМ!$A$39:$A$782,$A251,СВЦЭМ!$B$39:$B$782,L$226)+'СЕТ СН'!$F$15</f>
        <v>220.82020254</v>
      </c>
      <c r="M251" s="36">
        <f>SUMIFS(СВЦЭМ!$F$39:$F$782,СВЦЭМ!$A$39:$A$782,$A251,СВЦЭМ!$B$39:$B$782,M$226)+'СЕТ СН'!$F$15</f>
        <v>220.49506009999999</v>
      </c>
      <c r="N251" s="36">
        <f>SUMIFS(СВЦЭМ!$F$39:$F$782,СВЦЭМ!$A$39:$A$782,$A251,СВЦЭМ!$B$39:$B$782,N$226)+'СЕТ СН'!$F$15</f>
        <v>225.85368478000001</v>
      </c>
      <c r="O251" s="36">
        <f>SUMIFS(СВЦЭМ!$F$39:$F$782,СВЦЭМ!$A$39:$A$782,$A251,СВЦЭМ!$B$39:$B$782,O$226)+'СЕТ СН'!$F$15</f>
        <v>231.87527987000001</v>
      </c>
      <c r="P251" s="36">
        <f>SUMIFS(СВЦЭМ!$F$39:$F$782,СВЦЭМ!$A$39:$A$782,$A251,СВЦЭМ!$B$39:$B$782,P$226)+'СЕТ СН'!$F$15</f>
        <v>234.74793113000001</v>
      </c>
      <c r="Q251" s="36">
        <f>SUMIFS(СВЦЭМ!$F$39:$F$782,СВЦЭМ!$A$39:$A$782,$A251,СВЦЭМ!$B$39:$B$782,Q$226)+'СЕТ СН'!$F$15</f>
        <v>237.10070356</v>
      </c>
      <c r="R251" s="36">
        <f>SUMIFS(СВЦЭМ!$F$39:$F$782,СВЦЭМ!$A$39:$A$782,$A251,СВЦЭМ!$B$39:$B$782,R$226)+'СЕТ СН'!$F$15</f>
        <v>233.91503420999999</v>
      </c>
      <c r="S251" s="36">
        <f>SUMIFS(СВЦЭМ!$F$39:$F$782,СВЦЭМ!$A$39:$A$782,$A251,СВЦЭМ!$B$39:$B$782,S$226)+'СЕТ СН'!$F$15</f>
        <v>233.53303672999999</v>
      </c>
      <c r="T251" s="36">
        <f>SUMIFS(СВЦЭМ!$F$39:$F$782,СВЦЭМ!$A$39:$A$782,$A251,СВЦЭМ!$B$39:$B$782,T$226)+'СЕТ СН'!$F$15</f>
        <v>224.9332163</v>
      </c>
      <c r="U251" s="36">
        <f>SUMIFS(СВЦЭМ!$F$39:$F$782,СВЦЭМ!$A$39:$A$782,$A251,СВЦЭМ!$B$39:$B$782,U$226)+'СЕТ СН'!$F$15</f>
        <v>225.67420511</v>
      </c>
      <c r="V251" s="36">
        <f>SUMIFS(СВЦЭМ!$F$39:$F$782,СВЦЭМ!$A$39:$A$782,$A251,СВЦЭМ!$B$39:$B$782,V$226)+'СЕТ СН'!$F$15</f>
        <v>222.54907864</v>
      </c>
      <c r="W251" s="36">
        <f>SUMIFS(СВЦЭМ!$F$39:$F$782,СВЦЭМ!$A$39:$A$782,$A251,СВЦЭМ!$B$39:$B$782,W$226)+'СЕТ СН'!$F$15</f>
        <v>223.15002688999999</v>
      </c>
      <c r="X251" s="36">
        <f>SUMIFS(СВЦЭМ!$F$39:$F$782,СВЦЭМ!$A$39:$A$782,$A251,СВЦЭМ!$B$39:$B$782,X$226)+'СЕТ СН'!$F$15</f>
        <v>223.76675517000001</v>
      </c>
      <c r="Y251" s="36">
        <f>SUMIFS(СВЦЭМ!$F$39:$F$782,СВЦЭМ!$A$39:$A$782,$A251,СВЦЭМ!$B$39:$B$782,Y$226)+'СЕТ СН'!$F$15</f>
        <v>239.40252328</v>
      </c>
    </row>
    <row r="252" spans="1:25" ht="15.75" x14ac:dyDescent="0.2">
      <c r="A252" s="35">
        <f t="shared" si="6"/>
        <v>45011</v>
      </c>
      <c r="B252" s="36">
        <f>SUMIFS(СВЦЭМ!$F$39:$F$782,СВЦЭМ!$A$39:$A$782,$A252,СВЦЭМ!$B$39:$B$782,B$226)+'СЕТ СН'!$F$15</f>
        <v>246.25305492999999</v>
      </c>
      <c r="C252" s="36">
        <f>SUMIFS(СВЦЭМ!$F$39:$F$782,СВЦЭМ!$A$39:$A$782,$A252,СВЦЭМ!$B$39:$B$782,C$226)+'СЕТ СН'!$F$15</f>
        <v>252.63979892</v>
      </c>
      <c r="D252" s="36">
        <f>SUMIFS(СВЦЭМ!$F$39:$F$782,СВЦЭМ!$A$39:$A$782,$A252,СВЦЭМ!$B$39:$B$782,D$226)+'СЕТ СН'!$F$15</f>
        <v>256.19963911000002</v>
      </c>
      <c r="E252" s="36">
        <f>SUMIFS(СВЦЭМ!$F$39:$F$782,СВЦЭМ!$A$39:$A$782,$A252,СВЦЭМ!$B$39:$B$782,E$226)+'СЕТ СН'!$F$15</f>
        <v>255.30125515</v>
      </c>
      <c r="F252" s="36">
        <f>SUMIFS(СВЦЭМ!$F$39:$F$782,СВЦЭМ!$A$39:$A$782,$A252,СВЦЭМ!$B$39:$B$782,F$226)+'СЕТ СН'!$F$15</f>
        <v>256.80826401000002</v>
      </c>
      <c r="G252" s="36">
        <f>SUMIFS(СВЦЭМ!$F$39:$F$782,СВЦЭМ!$A$39:$A$782,$A252,СВЦЭМ!$B$39:$B$782,G$226)+'СЕТ СН'!$F$15</f>
        <v>255.15098724999999</v>
      </c>
      <c r="H252" s="36">
        <f>SUMIFS(СВЦЭМ!$F$39:$F$782,СВЦЭМ!$A$39:$A$782,$A252,СВЦЭМ!$B$39:$B$782,H$226)+'СЕТ СН'!$F$15</f>
        <v>253.26474242</v>
      </c>
      <c r="I252" s="36">
        <f>SUMIFS(СВЦЭМ!$F$39:$F$782,СВЦЭМ!$A$39:$A$782,$A252,СВЦЭМ!$B$39:$B$782,I$226)+'СЕТ СН'!$F$15</f>
        <v>249.08219428999999</v>
      </c>
      <c r="J252" s="36">
        <f>SUMIFS(СВЦЭМ!$F$39:$F$782,СВЦЭМ!$A$39:$A$782,$A252,СВЦЭМ!$B$39:$B$782,J$226)+'СЕТ СН'!$F$15</f>
        <v>243.86439798999999</v>
      </c>
      <c r="K252" s="36">
        <f>SUMIFS(СВЦЭМ!$F$39:$F$782,СВЦЭМ!$A$39:$A$782,$A252,СВЦЭМ!$B$39:$B$782,K$226)+'СЕТ СН'!$F$15</f>
        <v>235.45897045999999</v>
      </c>
      <c r="L252" s="36">
        <f>SUMIFS(СВЦЭМ!$F$39:$F$782,СВЦЭМ!$A$39:$A$782,$A252,СВЦЭМ!$B$39:$B$782,L$226)+'СЕТ СН'!$F$15</f>
        <v>231.97632318000001</v>
      </c>
      <c r="M252" s="36">
        <f>SUMIFS(СВЦЭМ!$F$39:$F$782,СВЦЭМ!$A$39:$A$782,$A252,СВЦЭМ!$B$39:$B$782,M$226)+'СЕТ СН'!$F$15</f>
        <v>231.93152255000001</v>
      </c>
      <c r="N252" s="36">
        <f>SUMIFS(СВЦЭМ!$F$39:$F$782,СВЦЭМ!$A$39:$A$782,$A252,СВЦЭМ!$B$39:$B$782,N$226)+'СЕТ СН'!$F$15</f>
        <v>237.16653543999999</v>
      </c>
      <c r="O252" s="36">
        <f>SUMIFS(СВЦЭМ!$F$39:$F$782,СВЦЭМ!$A$39:$A$782,$A252,СВЦЭМ!$B$39:$B$782,O$226)+'СЕТ СН'!$F$15</f>
        <v>242.91587695000001</v>
      </c>
      <c r="P252" s="36">
        <f>SUMIFS(СВЦЭМ!$F$39:$F$782,СВЦЭМ!$A$39:$A$782,$A252,СВЦЭМ!$B$39:$B$782,P$226)+'СЕТ СН'!$F$15</f>
        <v>244.7348169</v>
      </c>
      <c r="Q252" s="36">
        <f>SUMIFS(СВЦЭМ!$F$39:$F$782,СВЦЭМ!$A$39:$A$782,$A252,СВЦЭМ!$B$39:$B$782,Q$226)+'СЕТ СН'!$F$15</f>
        <v>246.48569276000001</v>
      </c>
      <c r="R252" s="36">
        <f>SUMIFS(СВЦЭМ!$F$39:$F$782,СВЦЭМ!$A$39:$A$782,$A252,СВЦЭМ!$B$39:$B$782,R$226)+'СЕТ СН'!$F$15</f>
        <v>244.41174432</v>
      </c>
      <c r="S252" s="36">
        <f>SUMIFS(СВЦЭМ!$F$39:$F$782,СВЦЭМ!$A$39:$A$782,$A252,СВЦЭМ!$B$39:$B$782,S$226)+'СЕТ СН'!$F$15</f>
        <v>240.98614343</v>
      </c>
      <c r="T252" s="36">
        <f>SUMIFS(СВЦЭМ!$F$39:$F$782,СВЦЭМ!$A$39:$A$782,$A252,СВЦЭМ!$B$39:$B$782,T$226)+'СЕТ СН'!$F$15</f>
        <v>238.11877638999999</v>
      </c>
      <c r="U252" s="36">
        <f>SUMIFS(СВЦЭМ!$F$39:$F$782,СВЦЭМ!$A$39:$A$782,$A252,СВЦЭМ!$B$39:$B$782,U$226)+'СЕТ СН'!$F$15</f>
        <v>232.99653333000001</v>
      </c>
      <c r="V252" s="36">
        <f>SUMIFS(СВЦЭМ!$F$39:$F$782,СВЦЭМ!$A$39:$A$782,$A252,СВЦЭМ!$B$39:$B$782,V$226)+'СЕТ СН'!$F$15</f>
        <v>228.68643098999999</v>
      </c>
      <c r="W252" s="36">
        <f>SUMIFS(СВЦЭМ!$F$39:$F$782,СВЦЭМ!$A$39:$A$782,$A252,СВЦЭМ!$B$39:$B$782,W$226)+'СЕТ СН'!$F$15</f>
        <v>230.08942848000001</v>
      </c>
      <c r="X252" s="36">
        <f>SUMIFS(СВЦЭМ!$F$39:$F$782,СВЦЭМ!$A$39:$A$782,$A252,СВЦЭМ!$B$39:$B$782,X$226)+'СЕТ СН'!$F$15</f>
        <v>233.57693795</v>
      </c>
      <c r="Y252" s="36">
        <f>SUMIFS(СВЦЭМ!$F$39:$F$782,СВЦЭМ!$A$39:$A$782,$A252,СВЦЭМ!$B$39:$B$782,Y$226)+'СЕТ СН'!$F$15</f>
        <v>240.13899642999999</v>
      </c>
    </row>
    <row r="253" spans="1:25" ht="15.75" x14ac:dyDescent="0.2">
      <c r="A253" s="35">
        <f t="shared" si="6"/>
        <v>45012</v>
      </c>
      <c r="B253" s="36">
        <f>SUMIFS(СВЦЭМ!$F$39:$F$782,СВЦЭМ!$A$39:$A$782,$A253,СВЦЭМ!$B$39:$B$782,B$226)+'СЕТ СН'!$F$15</f>
        <v>244.49062171</v>
      </c>
      <c r="C253" s="36">
        <f>SUMIFS(СВЦЭМ!$F$39:$F$782,СВЦЭМ!$A$39:$A$782,$A253,СВЦЭМ!$B$39:$B$782,C$226)+'СЕТ СН'!$F$15</f>
        <v>246.10934284999999</v>
      </c>
      <c r="D253" s="36">
        <f>SUMIFS(СВЦЭМ!$F$39:$F$782,СВЦЭМ!$A$39:$A$782,$A253,СВЦЭМ!$B$39:$B$782,D$226)+'СЕТ СН'!$F$15</f>
        <v>250.0000058</v>
      </c>
      <c r="E253" s="36">
        <f>SUMIFS(СВЦЭМ!$F$39:$F$782,СВЦЭМ!$A$39:$A$782,$A253,СВЦЭМ!$B$39:$B$782,E$226)+'СЕТ СН'!$F$15</f>
        <v>250.1014577</v>
      </c>
      <c r="F253" s="36">
        <f>SUMIFS(СВЦЭМ!$F$39:$F$782,СВЦЭМ!$A$39:$A$782,$A253,СВЦЭМ!$B$39:$B$782,F$226)+'СЕТ СН'!$F$15</f>
        <v>252.48160139999999</v>
      </c>
      <c r="G253" s="36">
        <f>SUMIFS(СВЦЭМ!$F$39:$F$782,СВЦЭМ!$A$39:$A$782,$A253,СВЦЭМ!$B$39:$B$782,G$226)+'СЕТ СН'!$F$15</f>
        <v>248.92459281000001</v>
      </c>
      <c r="H253" s="36">
        <f>SUMIFS(СВЦЭМ!$F$39:$F$782,СВЦЭМ!$A$39:$A$782,$A253,СВЦЭМ!$B$39:$B$782,H$226)+'СЕТ СН'!$F$15</f>
        <v>250.17666736000001</v>
      </c>
      <c r="I253" s="36">
        <f>SUMIFS(СВЦЭМ!$F$39:$F$782,СВЦЭМ!$A$39:$A$782,$A253,СВЦЭМ!$B$39:$B$782,I$226)+'СЕТ СН'!$F$15</f>
        <v>233.92921794</v>
      </c>
      <c r="J253" s="36">
        <f>SUMIFS(СВЦЭМ!$F$39:$F$782,СВЦЭМ!$A$39:$A$782,$A253,СВЦЭМ!$B$39:$B$782,J$226)+'СЕТ СН'!$F$15</f>
        <v>235.13196891999999</v>
      </c>
      <c r="K253" s="36">
        <f>SUMIFS(СВЦЭМ!$F$39:$F$782,СВЦЭМ!$A$39:$A$782,$A253,СВЦЭМ!$B$39:$B$782,K$226)+'СЕТ СН'!$F$15</f>
        <v>234.40295193</v>
      </c>
      <c r="L253" s="36">
        <f>SUMIFS(СВЦЭМ!$F$39:$F$782,СВЦЭМ!$A$39:$A$782,$A253,СВЦЭМ!$B$39:$B$782,L$226)+'СЕТ СН'!$F$15</f>
        <v>234.0366454</v>
      </c>
      <c r="M253" s="36">
        <f>SUMIFS(СВЦЭМ!$F$39:$F$782,СВЦЭМ!$A$39:$A$782,$A253,СВЦЭМ!$B$39:$B$782,M$226)+'СЕТ СН'!$F$15</f>
        <v>235.33406371000001</v>
      </c>
      <c r="N253" s="36">
        <f>SUMIFS(СВЦЭМ!$F$39:$F$782,СВЦЭМ!$A$39:$A$782,$A253,СВЦЭМ!$B$39:$B$782,N$226)+'СЕТ СН'!$F$15</f>
        <v>237.85945232</v>
      </c>
      <c r="O253" s="36">
        <f>SUMIFS(СВЦЭМ!$F$39:$F$782,СВЦЭМ!$A$39:$A$782,$A253,СВЦЭМ!$B$39:$B$782,O$226)+'СЕТ СН'!$F$15</f>
        <v>242.53487403</v>
      </c>
      <c r="P253" s="36">
        <f>SUMIFS(СВЦЭМ!$F$39:$F$782,СВЦЭМ!$A$39:$A$782,$A253,СВЦЭМ!$B$39:$B$782,P$226)+'СЕТ СН'!$F$15</f>
        <v>243.8994769</v>
      </c>
      <c r="Q253" s="36">
        <f>SUMIFS(СВЦЭМ!$F$39:$F$782,СВЦЭМ!$A$39:$A$782,$A253,СВЦЭМ!$B$39:$B$782,Q$226)+'СЕТ СН'!$F$15</f>
        <v>243.82813956999999</v>
      </c>
      <c r="R253" s="36">
        <f>SUMIFS(СВЦЭМ!$F$39:$F$782,СВЦЭМ!$A$39:$A$782,$A253,СВЦЭМ!$B$39:$B$782,R$226)+'СЕТ СН'!$F$15</f>
        <v>241.36906365999999</v>
      </c>
      <c r="S253" s="36">
        <f>SUMIFS(СВЦЭМ!$F$39:$F$782,СВЦЭМ!$A$39:$A$782,$A253,СВЦЭМ!$B$39:$B$782,S$226)+'СЕТ СН'!$F$15</f>
        <v>241.53456495</v>
      </c>
      <c r="T253" s="36">
        <f>SUMIFS(СВЦЭМ!$F$39:$F$782,СВЦЭМ!$A$39:$A$782,$A253,СВЦЭМ!$B$39:$B$782,T$226)+'СЕТ СН'!$F$15</f>
        <v>240.04089685</v>
      </c>
      <c r="U253" s="36">
        <f>SUMIFS(СВЦЭМ!$F$39:$F$782,СВЦЭМ!$A$39:$A$782,$A253,СВЦЭМ!$B$39:$B$782,U$226)+'СЕТ СН'!$F$15</f>
        <v>232.52081756000001</v>
      </c>
      <c r="V253" s="36">
        <f>SUMIFS(СВЦЭМ!$F$39:$F$782,СВЦЭМ!$A$39:$A$782,$A253,СВЦЭМ!$B$39:$B$782,V$226)+'СЕТ СН'!$F$15</f>
        <v>224.29020844999999</v>
      </c>
      <c r="W253" s="36">
        <f>SUMIFS(СВЦЭМ!$F$39:$F$782,СВЦЭМ!$A$39:$A$782,$A253,СВЦЭМ!$B$39:$B$782,W$226)+'СЕТ СН'!$F$15</f>
        <v>226.68206035</v>
      </c>
      <c r="X253" s="36">
        <f>SUMIFS(СВЦЭМ!$F$39:$F$782,СВЦЭМ!$A$39:$A$782,$A253,СВЦЭМ!$B$39:$B$782,X$226)+'СЕТ СН'!$F$15</f>
        <v>233.19532744</v>
      </c>
      <c r="Y253" s="36">
        <f>SUMIFS(СВЦЭМ!$F$39:$F$782,СВЦЭМ!$A$39:$A$782,$A253,СВЦЭМ!$B$39:$B$782,Y$226)+'СЕТ СН'!$F$15</f>
        <v>235.18617645</v>
      </c>
    </row>
    <row r="254" spans="1:25" ht="15.75" x14ac:dyDescent="0.2">
      <c r="A254" s="35">
        <f t="shared" si="6"/>
        <v>45013</v>
      </c>
      <c r="B254" s="36">
        <f>SUMIFS(СВЦЭМ!$F$39:$F$782,СВЦЭМ!$A$39:$A$782,$A254,СВЦЭМ!$B$39:$B$782,B$226)+'СЕТ СН'!$F$15</f>
        <v>224.69174179000001</v>
      </c>
      <c r="C254" s="36">
        <f>SUMIFS(СВЦЭМ!$F$39:$F$782,СВЦЭМ!$A$39:$A$782,$A254,СВЦЭМ!$B$39:$B$782,C$226)+'СЕТ СН'!$F$15</f>
        <v>229.53433856999999</v>
      </c>
      <c r="D254" s="36">
        <f>SUMIFS(СВЦЭМ!$F$39:$F$782,СВЦЭМ!$A$39:$A$782,$A254,СВЦЭМ!$B$39:$B$782,D$226)+'СЕТ СН'!$F$15</f>
        <v>236.09126775999999</v>
      </c>
      <c r="E254" s="36">
        <f>SUMIFS(СВЦЭМ!$F$39:$F$782,СВЦЭМ!$A$39:$A$782,$A254,СВЦЭМ!$B$39:$B$782,E$226)+'СЕТ СН'!$F$15</f>
        <v>238.0395761</v>
      </c>
      <c r="F254" s="36">
        <f>SUMIFS(СВЦЭМ!$F$39:$F$782,СВЦЭМ!$A$39:$A$782,$A254,СВЦЭМ!$B$39:$B$782,F$226)+'СЕТ СН'!$F$15</f>
        <v>237.87379233999999</v>
      </c>
      <c r="G254" s="36">
        <f>SUMIFS(СВЦЭМ!$F$39:$F$782,СВЦЭМ!$A$39:$A$782,$A254,СВЦЭМ!$B$39:$B$782,G$226)+'СЕТ СН'!$F$15</f>
        <v>237.00031501999999</v>
      </c>
      <c r="H254" s="36">
        <f>SUMIFS(СВЦЭМ!$F$39:$F$782,СВЦЭМ!$A$39:$A$782,$A254,СВЦЭМ!$B$39:$B$782,H$226)+'СЕТ СН'!$F$15</f>
        <v>227.78646261</v>
      </c>
      <c r="I254" s="36">
        <f>SUMIFS(СВЦЭМ!$F$39:$F$782,СВЦЭМ!$A$39:$A$782,$A254,СВЦЭМ!$B$39:$B$782,I$226)+'СЕТ СН'!$F$15</f>
        <v>220.28271715</v>
      </c>
      <c r="J254" s="36">
        <f>SUMIFS(СВЦЭМ!$F$39:$F$782,СВЦЭМ!$A$39:$A$782,$A254,СВЦЭМ!$B$39:$B$782,J$226)+'СЕТ СН'!$F$15</f>
        <v>223.46275994999999</v>
      </c>
      <c r="K254" s="36">
        <f>SUMIFS(СВЦЭМ!$F$39:$F$782,СВЦЭМ!$A$39:$A$782,$A254,СВЦЭМ!$B$39:$B$782,K$226)+'СЕТ СН'!$F$15</f>
        <v>220.50478545000001</v>
      </c>
      <c r="L254" s="36">
        <f>SUMIFS(СВЦЭМ!$F$39:$F$782,СВЦЭМ!$A$39:$A$782,$A254,СВЦЭМ!$B$39:$B$782,L$226)+'СЕТ СН'!$F$15</f>
        <v>220.01739051999999</v>
      </c>
      <c r="M254" s="36">
        <f>SUMIFS(СВЦЭМ!$F$39:$F$782,СВЦЭМ!$A$39:$A$782,$A254,СВЦЭМ!$B$39:$B$782,M$226)+'СЕТ СН'!$F$15</f>
        <v>218.17164887000001</v>
      </c>
      <c r="N254" s="36">
        <f>SUMIFS(СВЦЭМ!$F$39:$F$782,СВЦЭМ!$A$39:$A$782,$A254,СВЦЭМ!$B$39:$B$782,N$226)+'СЕТ СН'!$F$15</f>
        <v>219.07045364999999</v>
      </c>
      <c r="O254" s="36">
        <f>SUMIFS(СВЦЭМ!$F$39:$F$782,СВЦЭМ!$A$39:$A$782,$A254,СВЦЭМ!$B$39:$B$782,O$226)+'СЕТ СН'!$F$15</f>
        <v>221.92908127000001</v>
      </c>
      <c r="P254" s="36">
        <f>SUMIFS(СВЦЭМ!$F$39:$F$782,СВЦЭМ!$A$39:$A$782,$A254,СВЦЭМ!$B$39:$B$782,P$226)+'СЕТ СН'!$F$15</f>
        <v>223.38209985</v>
      </c>
      <c r="Q254" s="36">
        <f>SUMIFS(СВЦЭМ!$F$39:$F$782,СВЦЭМ!$A$39:$A$782,$A254,СВЦЭМ!$B$39:$B$782,Q$226)+'СЕТ СН'!$F$15</f>
        <v>225.21065153999999</v>
      </c>
      <c r="R254" s="36">
        <f>SUMIFS(СВЦЭМ!$F$39:$F$782,СВЦЭМ!$A$39:$A$782,$A254,СВЦЭМ!$B$39:$B$782,R$226)+'СЕТ СН'!$F$15</f>
        <v>224.75664237999999</v>
      </c>
      <c r="S254" s="36">
        <f>SUMIFS(СВЦЭМ!$F$39:$F$782,СВЦЭМ!$A$39:$A$782,$A254,СВЦЭМ!$B$39:$B$782,S$226)+'СЕТ СН'!$F$15</f>
        <v>223.54861346000001</v>
      </c>
      <c r="T254" s="36">
        <f>SUMIFS(СВЦЭМ!$F$39:$F$782,СВЦЭМ!$A$39:$A$782,$A254,СВЦЭМ!$B$39:$B$782,T$226)+'СЕТ СН'!$F$15</f>
        <v>220.88411963999999</v>
      </c>
      <c r="U254" s="36">
        <f>SUMIFS(СВЦЭМ!$F$39:$F$782,СВЦЭМ!$A$39:$A$782,$A254,СВЦЭМ!$B$39:$B$782,U$226)+'СЕТ СН'!$F$15</f>
        <v>214.65961419000001</v>
      </c>
      <c r="V254" s="36">
        <f>SUMIFS(СВЦЭМ!$F$39:$F$782,СВЦЭМ!$A$39:$A$782,$A254,СВЦЭМ!$B$39:$B$782,V$226)+'СЕТ СН'!$F$15</f>
        <v>214.32081561999999</v>
      </c>
      <c r="W254" s="36">
        <f>SUMIFS(СВЦЭМ!$F$39:$F$782,СВЦЭМ!$A$39:$A$782,$A254,СВЦЭМ!$B$39:$B$782,W$226)+'СЕТ СН'!$F$15</f>
        <v>214.40751700000001</v>
      </c>
      <c r="X254" s="36">
        <f>SUMIFS(СВЦЭМ!$F$39:$F$782,СВЦЭМ!$A$39:$A$782,$A254,СВЦЭМ!$B$39:$B$782,X$226)+'СЕТ СН'!$F$15</f>
        <v>218.36372596999999</v>
      </c>
      <c r="Y254" s="36">
        <f>SUMIFS(СВЦЭМ!$F$39:$F$782,СВЦЭМ!$A$39:$A$782,$A254,СВЦЭМ!$B$39:$B$782,Y$226)+'СЕТ СН'!$F$15</f>
        <v>223.06485014</v>
      </c>
    </row>
    <row r="255" spans="1:25" ht="15.75" x14ac:dyDescent="0.2">
      <c r="A255" s="35">
        <f t="shared" si="6"/>
        <v>45014</v>
      </c>
      <c r="B255" s="36">
        <f>SUMIFS(СВЦЭМ!$F$39:$F$782,СВЦЭМ!$A$39:$A$782,$A255,СВЦЭМ!$B$39:$B$782,B$226)+'СЕТ СН'!$F$15</f>
        <v>226.4123946</v>
      </c>
      <c r="C255" s="36">
        <f>SUMIFS(СВЦЭМ!$F$39:$F$782,СВЦЭМ!$A$39:$A$782,$A255,СВЦЭМ!$B$39:$B$782,C$226)+'СЕТ СН'!$F$15</f>
        <v>231.79755173000001</v>
      </c>
      <c r="D255" s="36">
        <f>SUMIFS(СВЦЭМ!$F$39:$F$782,СВЦЭМ!$A$39:$A$782,$A255,СВЦЭМ!$B$39:$B$782,D$226)+'СЕТ СН'!$F$15</f>
        <v>234.53746555999999</v>
      </c>
      <c r="E255" s="36">
        <f>SUMIFS(СВЦЭМ!$F$39:$F$782,СВЦЭМ!$A$39:$A$782,$A255,СВЦЭМ!$B$39:$B$782,E$226)+'СЕТ СН'!$F$15</f>
        <v>233.62321577</v>
      </c>
      <c r="F255" s="36">
        <f>SUMIFS(СВЦЭМ!$F$39:$F$782,СВЦЭМ!$A$39:$A$782,$A255,СВЦЭМ!$B$39:$B$782,F$226)+'СЕТ СН'!$F$15</f>
        <v>236.29015914999999</v>
      </c>
      <c r="G255" s="36">
        <f>SUMIFS(СВЦЭМ!$F$39:$F$782,СВЦЭМ!$A$39:$A$782,$A255,СВЦЭМ!$B$39:$B$782,G$226)+'СЕТ СН'!$F$15</f>
        <v>231.72449452999999</v>
      </c>
      <c r="H255" s="36">
        <f>SUMIFS(СВЦЭМ!$F$39:$F$782,СВЦЭМ!$A$39:$A$782,$A255,СВЦЭМ!$B$39:$B$782,H$226)+'СЕТ СН'!$F$15</f>
        <v>225.84270441999999</v>
      </c>
      <c r="I255" s="36">
        <f>SUMIFS(СВЦЭМ!$F$39:$F$782,СВЦЭМ!$A$39:$A$782,$A255,СВЦЭМ!$B$39:$B$782,I$226)+'СЕТ СН'!$F$15</f>
        <v>224.07042577999999</v>
      </c>
      <c r="J255" s="36">
        <f>SUMIFS(СВЦЭМ!$F$39:$F$782,СВЦЭМ!$A$39:$A$782,$A255,СВЦЭМ!$B$39:$B$782,J$226)+'СЕТ СН'!$F$15</f>
        <v>223.93759972000001</v>
      </c>
      <c r="K255" s="36">
        <f>SUMIFS(СВЦЭМ!$F$39:$F$782,СВЦЭМ!$A$39:$A$782,$A255,СВЦЭМ!$B$39:$B$782,K$226)+'СЕТ СН'!$F$15</f>
        <v>222.285898</v>
      </c>
      <c r="L255" s="36">
        <f>SUMIFS(СВЦЭМ!$F$39:$F$782,СВЦЭМ!$A$39:$A$782,$A255,СВЦЭМ!$B$39:$B$782,L$226)+'СЕТ СН'!$F$15</f>
        <v>222.50190198000001</v>
      </c>
      <c r="M255" s="36">
        <f>SUMIFS(СВЦЭМ!$F$39:$F$782,СВЦЭМ!$A$39:$A$782,$A255,СВЦЭМ!$B$39:$B$782,M$226)+'СЕТ СН'!$F$15</f>
        <v>227.49612807</v>
      </c>
      <c r="N255" s="36">
        <f>SUMIFS(СВЦЭМ!$F$39:$F$782,СВЦЭМ!$A$39:$A$782,$A255,СВЦЭМ!$B$39:$B$782,N$226)+'СЕТ СН'!$F$15</f>
        <v>233.89710930000001</v>
      </c>
      <c r="O255" s="36">
        <f>SUMIFS(СВЦЭМ!$F$39:$F$782,СВЦЭМ!$A$39:$A$782,$A255,СВЦЭМ!$B$39:$B$782,O$226)+'СЕТ СН'!$F$15</f>
        <v>236.23990506000001</v>
      </c>
      <c r="P255" s="36">
        <f>SUMIFS(СВЦЭМ!$F$39:$F$782,СВЦЭМ!$A$39:$A$782,$A255,СВЦЭМ!$B$39:$B$782,P$226)+'СЕТ СН'!$F$15</f>
        <v>233.70985164999999</v>
      </c>
      <c r="Q255" s="36">
        <f>SUMIFS(СВЦЭМ!$F$39:$F$782,СВЦЭМ!$A$39:$A$782,$A255,СВЦЭМ!$B$39:$B$782,Q$226)+'СЕТ СН'!$F$15</f>
        <v>235.54507022000001</v>
      </c>
      <c r="R255" s="36">
        <f>SUMIFS(СВЦЭМ!$F$39:$F$782,СВЦЭМ!$A$39:$A$782,$A255,СВЦЭМ!$B$39:$B$782,R$226)+'СЕТ СН'!$F$15</f>
        <v>234.96773704</v>
      </c>
      <c r="S255" s="36">
        <f>SUMIFS(СВЦЭМ!$F$39:$F$782,СВЦЭМ!$A$39:$A$782,$A255,СВЦЭМ!$B$39:$B$782,S$226)+'СЕТ СН'!$F$15</f>
        <v>234.08512274</v>
      </c>
      <c r="T255" s="36">
        <f>SUMIFS(СВЦЭМ!$F$39:$F$782,СВЦЭМ!$A$39:$A$782,$A255,СВЦЭМ!$B$39:$B$782,T$226)+'СЕТ СН'!$F$15</f>
        <v>227.28185615999999</v>
      </c>
      <c r="U255" s="36">
        <f>SUMIFS(СВЦЭМ!$F$39:$F$782,СВЦЭМ!$A$39:$A$782,$A255,СВЦЭМ!$B$39:$B$782,U$226)+'СЕТ СН'!$F$15</f>
        <v>221.38498820999999</v>
      </c>
      <c r="V255" s="36">
        <f>SUMIFS(СВЦЭМ!$F$39:$F$782,СВЦЭМ!$A$39:$A$782,$A255,СВЦЭМ!$B$39:$B$782,V$226)+'СЕТ СН'!$F$15</f>
        <v>216.62394083999999</v>
      </c>
      <c r="W255" s="36">
        <f>SUMIFS(СВЦЭМ!$F$39:$F$782,СВЦЭМ!$A$39:$A$782,$A255,СВЦЭМ!$B$39:$B$782,W$226)+'СЕТ СН'!$F$15</f>
        <v>216.40455752</v>
      </c>
      <c r="X255" s="36">
        <f>SUMIFS(СВЦЭМ!$F$39:$F$782,СВЦЭМ!$A$39:$A$782,$A255,СВЦЭМ!$B$39:$B$782,X$226)+'СЕТ СН'!$F$15</f>
        <v>220.09822966999999</v>
      </c>
      <c r="Y255" s="36">
        <f>SUMIFS(СВЦЭМ!$F$39:$F$782,СВЦЭМ!$A$39:$A$782,$A255,СВЦЭМ!$B$39:$B$782,Y$226)+'СЕТ СН'!$F$15</f>
        <v>219.86314182000001</v>
      </c>
    </row>
    <row r="256" spans="1:25" ht="15.75" x14ac:dyDescent="0.2">
      <c r="A256" s="35">
        <f t="shared" si="6"/>
        <v>45015</v>
      </c>
      <c r="B256" s="36">
        <f>SUMIFS(СВЦЭМ!$F$39:$F$782,СВЦЭМ!$A$39:$A$782,$A256,СВЦЭМ!$B$39:$B$782,B$226)+'СЕТ СН'!$F$15</f>
        <v>212.95680315000001</v>
      </c>
      <c r="C256" s="36">
        <f>SUMIFS(СВЦЭМ!$F$39:$F$782,СВЦЭМ!$A$39:$A$782,$A256,СВЦЭМ!$B$39:$B$782,C$226)+'СЕТ СН'!$F$15</f>
        <v>221.80772562000001</v>
      </c>
      <c r="D256" s="36">
        <f>SUMIFS(СВЦЭМ!$F$39:$F$782,СВЦЭМ!$A$39:$A$782,$A256,СВЦЭМ!$B$39:$B$782,D$226)+'СЕТ СН'!$F$15</f>
        <v>222.96793905000001</v>
      </c>
      <c r="E256" s="36">
        <f>SUMIFS(СВЦЭМ!$F$39:$F$782,СВЦЭМ!$A$39:$A$782,$A256,СВЦЭМ!$B$39:$B$782,E$226)+'СЕТ СН'!$F$15</f>
        <v>222.73107203999999</v>
      </c>
      <c r="F256" s="36">
        <f>SUMIFS(СВЦЭМ!$F$39:$F$782,СВЦЭМ!$A$39:$A$782,$A256,СВЦЭМ!$B$39:$B$782,F$226)+'СЕТ СН'!$F$15</f>
        <v>222.60842105</v>
      </c>
      <c r="G256" s="36">
        <f>SUMIFS(СВЦЭМ!$F$39:$F$782,СВЦЭМ!$A$39:$A$782,$A256,СВЦЭМ!$B$39:$B$782,G$226)+'СЕТ СН'!$F$15</f>
        <v>217.69718553999999</v>
      </c>
      <c r="H256" s="36">
        <f>SUMIFS(СВЦЭМ!$F$39:$F$782,СВЦЭМ!$A$39:$A$782,$A256,СВЦЭМ!$B$39:$B$782,H$226)+'СЕТ СН'!$F$15</f>
        <v>216.29012617000001</v>
      </c>
      <c r="I256" s="36">
        <f>SUMIFS(СВЦЭМ!$F$39:$F$782,СВЦЭМ!$A$39:$A$782,$A256,СВЦЭМ!$B$39:$B$782,I$226)+'СЕТ СН'!$F$15</f>
        <v>209.34415745000001</v>
      </c>
      <c r="J256" s="36">
        <f>SUMIFS(СВЦЭМ!$F$39:$F$782,СВЦЭМ!$A$39:$A$782,$A256,СВЦЭМ!$B$39:$B$782,J$226)+'СЕТ СН'!$F$15</f>
        <v>204.99479861</v>
      </c>
      <c r="K256" s="36">
        <f>SUMIFS(СВЦЭМ!$F$39:$F$782,СВЦЭМ!$A$39:$A$782,$A256,СВЦЭМ!$B$39:$B$782,K$226)+'СЕТ СН'!$F$15</f>
        <v>201.15103511000001</v>
      </c>
      <c r="L256" s="36">
        <f>SUMIFS(СВЦЭМ!$F$39:$F$782,СВЦЭМ!$A$39:$A$782,$A256,СВЦЭМ!$B$39:$B$782,L$226)+'СЕТ СН'!$F$15</f>
        <v>202.2494188</v>
      </c>
      <c r="M256" s="36">
        <f>SUMIFS(СВЦЭМ!$F$39:$F$782,СВЦЭМ!$A$39:$A$782,$A256,СВЦЭМ!$B$39:$B$782,M$226)+'СЕТ СН'!$F$15</f>
        <v>207.15217865</v>
      </c>
      <c r="N256" s="36">
        <f>SUMIFS(СВЦЭМ!$F$39:$F$782,СВЦЭМ!$A$39:$A$782,$A256,СВЦЭМ!$B$39:$B$782,N$226)+'СЕТ СН'!$F$15</f>
        <v>211.86602429000001</v>
      </c>
      <c r="O256" s="36">
        <f>SUMIFS(СВЦЭМ!$F$39:$F$782,СВЦЭМ!$A$39:$A$782,$A256,СВЦЭМ!$B$39:$B$782,O$226)+'СЕТ СН'!$F$15</f>
        <v>215.11063784999999</v>
      </c>
      <c r="P256" s="36">
        <f>SUMIFS(СВЦЭМ!$F$39:$F$782,СВЦЭМ!$A$39:$A$782,$A256,СВЦЭМ!$B$39:$B$782,P$226)+'СЕТ СН'!$F$15</f>
        <v>217.07048972000001</v>
      </c>
      <c r="Q256" s="36">
        <f>SUMIFS(СВЦЭМ!$F$39:$F$782,СВЦЭМ!$A$39:$A$782,$A256,СВЦЭМ!$B$39:$B$782,Q$226)+'СЕТ СН'!$F$15</f>
        <v>217.88752851999999</v>
      </c>
      <c r="R256" s="36">
        <f>SUMIFS(СВЦЭМ!$F$39:$F$782,СВЦЭМ!$A$39:$A$782,$A256,СВЦЭМ!$B$39:$B$782,R$226)+'СЕТ СН'!$F$15</f>
        <v>217.74896323999999</v>
      </c>
      <c r="S256" s="36">
        <f>SUMIFS(СВЦЭМ!$F$39:$F$782,СВЦЭМ!$A$39:$A$782,$A256,СВЦЭМ!$B$39:$B$782,S$226)+'СЕТ СН'!$F$15</f>
        <v>214.39436240000001</v>
      </c>
      <c r="T256" s="36">
        <f>SUMIFS(СВЦЭМ!$F$39:$F$782,СВЦЭМ!$A$39:$A$782,$A256,СВЦЭМ!$B$39:$B$782,T$226)+'СЕТ СН'!$F$15</f>
        <v>209.08959045</v>
      </c>
      <c r="U256" s="36">
        <f>SUMIFS(СВЦЭМ!$F$39:$F$782,СВЦЭМ!$A$39:$A$782,$A256,СВЦЭМ!$B$39:$B$782,U$226)+'СЕТ СН'!$F$15</f>
        <v>207.89909028</v>
      </c>
      <c r="V256" s="36">
        <f>SUMIFS(СВЦЭМ!$F$39:$F$782,СВЦЭМ!$A$39:$A$782,$A256,СВЦЭМ!$B$39:$B$782,V$226)+'СЕТ СН'!$F$15</f>
        <v>203.21788857000001</v>
      </c>
      <c r="W256" s="36">
        <f>SUMIFS(СВЦЭМ!$F$39:$F$782,СВЦЭМ!$A$39:$A$782,$A256,СВЦЭМ!$B$39:$B$782,W$226)+'СЕТ СН'!$F$15</f>
        <v>202.54979370999999</v>
      </c>
      <c r="X256" s="36">
        <f>SUMIFS(СВЦЭМ!$F$39:$F$782,СВЦЭМ!$A$39:$A$782,$A256,СВЦЭМ!$B$39:$B$782,X$226)+'СЕТ СН'!$F$15</f>
        <v>206.39185198999999</v>
      </c>
      <c r="Y256" s="36">
        <f>SUMIFS(СВЦЭМ!$F$39:$F$782,СВЦЭМ!$A$39:$A$782,$A256,СВЦЭМ!$B$39:$B$782,Y$226)+'СЕТ СН'!$F$15</f>
        <v>211.15597575999999</v>
      </c>
    </row>
    <row r="257" spans="1:27" ht="15.75" x14ac:dyDescent="0.2">
      <c r="A257" s="35">
        <f t="shared" si="6"/>
        <v>45016</v>
      </c>
      <c r="B257" s="36">
        <f>SUMIFS(СВЦЭМ!$F$39:$F$782,СВЦЭМ!$A$39:$A$782,$A257,СВЦЭМ!$B$39:$B$782,B$226)+'СЕТ СН'!$F$15</f>
        <v>220.65777833999999</v>
      </c>
      <c r="C257" s="36">
        <f>SUMIFS(СВЦЭМ!$F$39:$F$782,СВЦЭМ!$A$39:$A$782,$A257,СВЦЭМ!$B$39:$B$782,C$226)+'СЕТ СН'!$F$15</f>
        <v>214.56427554000001</v>
      </c>
      <c r="D257" s="36">
        <f>SUMIFS(СВЦЭМ!$F$39:$F$782,СВЦЭМ!$A$39:$A$782,$A257,СВЦЭМ!$B$39:$B$782,D$226)+'СЕТ СН'!$F$15</f>
        <v>228.61000727999999</v>
      </c>
      <c r="E257" s="36">
        <f>SUMIFS(СВЦЭМ!$F$39:$F$782,СВЦЭМ!$A$39:$A$782,$A257,СВЦЭМ!$B$39:$B$782,E$226)+'СЕТ СН'!$F$15</f>
        <v>227.84401872999999</v>
      </c>
      <c r="F257" s="36">
        <f>SUMIFS(СВЦЭМ!$F$39:$F$782,СВЦЭМ!$A$39:$A$782,$A257,СВЦЭМ!$B$39:$B$782,F$226)+'СЕТ СН'!$F$15</f>
        <v>228.41547675000001</v>
      </c>
      <c r="G257" s="36">
        <f>SUMIFS(СВЦЭМ!$F$39:$F$782,СВЦЭМ!$A$39:$A$782,$A257,СВЦЭМ!$B$39:$B$782,G$226)+'СЕТ СН'!$F$15</f>
        <v>226.11475633000001</v>
      </c>
      <c r="H257" s="36">
        <f>SUMIFS(СВЦЭМ!$F$39:$F$782,СВЦЭМ!$A$39:$A$782,$A257,СВЦЭМ!$B$39:$B$782,H$226)+'СЕТ СН'!$F$15</f>
        <v>224.67842139999999</v>
      </c>
      <c r="I257" s="36">
        <f>SUMIFS(СВЦЭМ!$F$39:$F$782,СВЦЭМ!$A$39:$A$782,$A257,СВЦЭМ!$B$39:$B$782,I$226)+'СЕТ СН'!$F$15</f>
        <v>215.46506826999999</v>
      </c>
      <c r="J257" s="36">
        <f>SUMIFS(СВЦЭМ!$F$39:$F$782,СВЦЭМ!$A$39:$A$782,$A257,СВЦЭМ!$B$39:$B$782,J$226)+'СЕТ СН'!$F$15</f>
        <v>212.34306189</v>
      </c>
      <c r="K257" s="36">
        <f>SUMIFS(СВЦЭМ!$F$39:$F$782,СВЦЭМ!$A$39:$A$782,$A257,СВЦЭМ!$B$39:$B$782,K$226)+'СЕТ СН'!$F$15</f>
        <v>208.03625640999999</v>
      </c>
      <c r="L257" s="36">
        <f>SUMIFS(СВЦЭМ!$F$39:$F$782,СВЦЭМ!$A$39:$A$782,$A257,СВЦЭМ!$B$39:$B$782,L$226)+'СЕТ СН'!$F$15</f>
        <v>204.30231079000001</v>
      </c>
      <c r="M257" s="36">
        <f>SUMIFS(СВЦЭМ!$F$39:$F$782,СВЦЭМ!$A$39:$A$782,$A257,СВЦЭМ!$B$39:$B$782,M$226)+'СЕТ СН'!$F$15</f>
        <v>203.00554392999999</v>
      </c>
      <c r="N257" s="36">
        <f>SUMIFS(СВЦЭМ!$F$39:$F$782,СВЦЭМ!$A$39:$A$782,$A257,СВЦЭМ!$B$39:$B$782,N$226)+'СЕТ СН'!$F$15</f>
        <v>208.44681032</v>
      </c>
      <c r="O257" s="36">
        <f>SUMIFS(СВЦЭМ!$F$39:$F$782,СВЦЭМ!$A$39:$A$782,$A257,СВЦЭМ!$B$39:$B$782,O$226)+'СЕТ СН'!$F$15</f>
        <v>212.04837223000001</v>
      </c>
      <c r="P257" s="36">
        <f>SUMIFS(СВЦЭМ!$F$39:$F$782,СВЦЭМ!$A$39:$A$782,$A257,СВЦЭМ!$B$39:$B$782,P$226)+'СЕТ СН'!$F$15</f>
        <v>214.41072564000001</v>
      </c>
      <c r="Q257" s="36">
        <f>SUMIFS(СВЦЭМ!$F$39:$F$782,СВЦЭМ!$A$39:$A$782,$A257,СВЦЭМ!$B$39:$B$782,Q$226)+'СЕТ СН'!$F$15</f>
        <v>213.68235293000001</v>
      </c>
      <c r="R257" s="36">
        <f>SUMIFS(СВЦЭМ!$F$39:$F$782,СВЦЭМ!$A$39:$A$782,$A257,СВЦЭМ!$B$39:$B$782,R$226)+'СЕТ СН'!$F$15</f>
        <v>212.19599269</v>
      </c>
      <c r="S257" s="36">
        <f>SUMIFS(СВЦЭМ!$F$39:$F$782,СВЦЭМ!$A$39:$A$782,$A257,СВЦЭМ!$B$39:$B$782,S$226)+'СЕТ СН'!$F$15</f>
        <v>209.76610869000001</v>
      </c>
      <c r="T257" s="36">
        <f>SUMIFS(СВЦЭМ!$F$39:$F$782,СВЦЭМ!$A$39:$A$782,$A257,СВЦЭМ!$B$39:$B$782,T$226)+'СЕТ СН'!$F$15</f>
        <v>205.68280289</v>
      </c>
      <c r="U257" s="36">
        <f>SUMIFS(СВЦЭМ!$F$39:$F$782,СВЦЭМ!$A$39:$A$782,$A257,СВЦЭМ!$B$39:$B$782,U$226)+'СЕТ СН'!$F$15</f>
        <v>203.43442952000001</v>
      </c>
      <c r="V257" s="36">
        <f>SUMIFS(СВЦЭМ!$F$39:$F$782,СВЦЭМ!$A$39:$A$782,$A257,СВЦЭМ!$B$39:$B$782,V$226)+'СЕТ СН'!$F$15</f>
        <v>198.89408519</v>
      </c>
      <c r="W257" s="36">
        <f>SUMIFS(СВЦЭМ!$F$39:$F$782,СВЦЭМ!$A$39:$A$782,$A257,СВЦЭМ!$B$39:$B$782,W$226)+'СЕТ СН'!$F$15</f>
        <v>198.33782355</v>
      </c>
      <c r="X257" s="36">
        <f>SUMIFS(СВЦЭМ!$F$39:$F$782,СВЦЭМ!$A$39:$A$782,$A257,СВЦЭМ!$B$39:$B$782,X$226)+'СЕТ СН'!$F$15</f>
        <v>203.50129777000001</v>
      </c>
      <c r="Y257" s="36">
        <f>SUMIFS(СВЦЭМ!$F$39:$F$782,СВЦЭМ!$A$39:$A$782,$A257,СВЦЭМ!$B$39:$B$782,Y$226)+'СЕТ СН'!$F$15</f>
        <v>201.75260279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9"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0"/>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3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01.03.2023</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44987</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44988</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44989</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44990</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44991</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44992</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44993</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44994</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44995</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44996</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44997</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44998</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44999</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45000</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45001</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45002</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45003</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45004</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45005</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45006</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45007</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45008</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45009</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45010</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45011</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45012</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45013</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45014</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45015</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45016</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01.03.2023</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44987</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44988</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44989</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44990</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44991</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44992</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44993</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44994</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44995</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44996</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44997</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44998</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44999</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45000</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45001</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45002</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45003</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45004</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45005</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45006</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45007</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45008</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45009</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45010</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45011</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45012</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45013</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45014</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45015</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45016</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9"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0"/>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3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01.03.2023</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44987</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44988</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44989</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44990</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44991</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44992</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44993</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44994</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44995</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44996</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44997</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44998</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44999</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45000</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45001</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45002</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45003</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45004</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45005</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45006</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45007</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45008</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45009</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45010</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45011</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45012</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45013</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45014</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45015</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45016</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9"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0"/>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3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01.03.2023</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44987</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44988</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44989</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44990</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44991</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44992</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44993</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44994</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44995</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44996</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44997</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44998</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44999</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45000</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45001</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45002</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45003</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45004</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45005</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45006</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45007</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45008</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45009</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45010</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45011</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45012</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45013</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45014</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45015</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45016</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9"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0"/>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3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01.03.2023</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44987</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44988</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44989</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44990</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44991</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44992</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44993</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44994</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44995</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44996</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44997</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44998</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44999</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45000</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45001</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45002</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45003</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45004</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45005</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45006</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45007</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45008</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45009</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45010</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45011</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45012</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45013</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45014</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45015</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45016</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9"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0"/>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3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01.03.2023</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44987</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44988</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44989</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44990</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44991</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44992</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44993</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44994</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44995</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44996</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44997</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44998</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44999</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45000</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45001</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45002</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45003</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45004</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45005</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45006</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45007</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45008</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45009</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45010</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45011</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45012</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45013</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45014</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45015</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45016</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0</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40" t="s">
        <v>74</v>
      </c>
      <c r="B473" s="140"/>
      <c r="C473" s="140"/>
      <c r="D473" s="140"/>
      <c r="E473" s="140"/>
      <c r="F473" s="140"/>
      <c r="G473" s="140"/>
      <c r="H473" s="140"/>
      <c r="I473" s="140"/>
      <c r="J473" s="140"/>
      <c r="K473" s="140"/>
      <c r="L473" s="140"/>
      <c r="M473" s="140"/>
      <c r="N473" s="161">
        <f>СВЦЭМ!$D$12+'СЕТ СН'!$F$13</f>
        <v>744826.29828929401</v>
      </c>
      <c r="O473" s="162"/>
      <c r="P473" s="47"/>
      <c r="Q473" s="47"/>
      <c r="R473" s="47"/>
      <c r="S473" s="47"/>
      <c r="T473" s="47"/>
      <c r="U473" s="47"/>
      <c r="V473" s="47"/>
      <c r="W473" s="47"/>
      <c r="X473" s="47"/>
      <c r="Y473" s="47"/>
    </row>
    <row r="474" spans="1:26" ht="15.75" x14ac:dyDescent="0.2">
      <c r="A474" s="140"/>
      <c r="B474" s="140"/>
      <c r="C474" s="140"/>
      <c r="D474" s="140"/>
      <c r="E474" s="140"/>
      <c r="F474" s="140"/>
      <c r="G474" s="140"/>
      <c r="H474" s="140"/>
      <c r="I474" s="140"/>
      <c r="J474" s="140"/>
      <c r="K474" s="140"/>
      <c r="L474" s="140"/>
      <c r="M474" s="140"/>
      <c r="N474" s="163"/>
      <c r="O474" s="164"/>
      <c r="P474" s="47"/>
      <c r="Q474" s="47"/>
      <c r="R474" s="47"/>
      <c r="S474" s="47"/>
      <c r="T474" s="47"/>
      <c r="U474" s="47"/>
      <c r="V474" s="47"/>
      <c r="W474" s="47"/>
      <c r="X474" s="47"/>
      <c r="Y474" s="47"/>
    </row>
    <row r="475" spans="1:26" ht="15.75" x14ac:dyDescent="0.2">
      <c r="A475" s="140"/>
      <c r="B475" s="140"/>
      <c r="C475" s="140"/>
      <c r="D475" s="140"/>
      <c r="E475" s="140"/>
      <c r="F475" s="140"/>
      <c r="G475" s="140"/>
      <c r="H475" s="140"/>
      <c r="I475" s="140"/>
      <c r="J475" s="140"/>
      <c r="K475" s="140"/>
      <c r="L475" s="140"/>
      <c r="M475" s="140"/>
      <c r="N475" s="165"/>
      <c r="O475" s="166"/>
      <c r="P475" s="47"/>
      <c r="Q475" s="47"/>
      <c r="R475" s="47"/>
      <c r="S475" s="47"/>
      <c r="T475" s="47"/>
      <c r="U475" s="47"/>
      <c r="V475" s="47"/>
      <c r="W475" s="47"/>
      <c r="X475" s="47"/>
      <c r="Y475" s="47"/>
    </row>
    <row r="476" spans="1:26" ht="30" customHeight="1" x14ac:dyDescent="0.25"/>
    <row r="477" spans="1:26" ht="15.75" x14ac:dyDescent="0.25">
      <c r="A477" s="149" t="s">
        <v>135</v>
      </c>
      <c r="B477" s="150"/>
      <c r="C477" s="150"/>
      <c r="D477" s="150"/>
      <c r="E477" s="150"/>
      <c r="F477" s="150"/>
      <c r="G477" s="150"/>
      <c r="H477" s="150"/>
      <c r="I477" s="150"/>
      <c r="J477" s="150"/>
      <c r="K477" s="150"/>
      <c r="L477" s="150"/>
      <c r="M477" s="151"/>
      <c r="N477" s="141" t="s">
        <v>29</v>
      </c>
      <c r="O477" s="141"/>
      <c r="P477" s="141"/>
      <c r="Q477" s="141"/>
      <c r="R477" s="141"/>
      <c r="S477" s="141"/>
      <c r="T477" s="141"/>
      <c r="U477" s="141"/>
    </row>
    <row r="478" spans="1:26" ht="15.75" x14ac:dyDescent="0.25">
      <c r="A478" s="152"/>
      <c r="B478" s="153"/>
      <c r="C478" s="153"/>
      <c r="D478" s="153"/>
      <c r="E478" s="153"/>
      <c r="F478" s="153"/>
      <c r="G478" s="153"/>
      <c r="H478" s="153"/>
      <c r="I478" s="153"/>
      <c r="J478" s="153"/>
      <c r="K478" s="153"/>
      <c r="L478" s="153"/>
      <c r="M478" s="154"/>
      <c r="N478" s="142" t="s">
        <v>0</v>
      </c>
      <c r="O478" s="142"/>
      <c r="P478" s="142" t="s">
        <v>1</v>
      </c>
      <c r="Q478" s="142"/>
      <c r="R478" s="142" t="s">
        <v>2</v>
      </c>
      <c r="S478" s="142"/>
      <c r="T478" s="142" t="s">
        <v>3</v>
      </c>
      <c r="U478" s="142"/>
    </row>
    <row r="479" spans="1:26" ht="15.75" x14ac:dyDescent="0.25">
      <c r="A479" s="155"/>
      <c r="B479" s="156"/>
      <c r="C479" s="156"/>
      <c r="D479" s="156"/>
      <c r="E479" s="156"/>
      <c r="F479" s="156"/>
      <c r="G479" s="156"/>
      <c r="H479" s="156"/>
      <c r="I479" s="156"/>
      <c r="J479" s="156"/>
      <c r="K479" s="156"/>
      <c r="L479" s="156"/>
      <c r="M479" s="157"/>
      <c r="N479" s="148">
        <f>'СЕТ СН'!$F$7</f>
        <v>1765744.73</v>
      </c>
      <c r="O479" s="148"/>
      <c r="P479" s="148">
        <f>'СЕТ СН'!$G$7</f>
        <v>1442615.09</v>
      </c>
      <c r="Q479" s="148"/>
      <c r="R479" s="148">
        <f>'СЕТ СН'!$H$7</f>
        <v>1841546.13</v>
      </c>
      <c r="S479" s="148"/>
      <c r="T479" s="148">
        <f>'СЕТ СН'!$I$7</f>
        <v>1879310.42</v>
      </c>
      <c r="U479" s="148"/>
    </row>
    <row r="482" spans="1:25" ht="15.75" x14ac:dyDescent="0.25">
      <c r="A482" s="149" t="s">
        <v>136</v>
      </c>
      <c r="B482" s="150"/>
      <c r="C482" s="150"/>
      <c r="D482" s="150"/>
      <c r="E482" s="150"/>
      <c r="F482" s="150"/>
      <c r="G482" s="150"/>
      <c r="H482" s="150"/>
      <c r="I482" s="150"/>
      <c r="J482" s="150"/>
      <c r="K482" s="150"/>
      <c r="L482" s="150"/>
      <c r="M482" s="151"/>
      <c r="N482" s="92" t="s">
        <v>137</v>
      </c>
      <c r="O482" s="93"/>
      <c r="T482" s="42"/>
      <c r="U482" s="42"/>
      <c r="V482" s="42"/>
      <c r="W482" s="42"/>
      <c r="X482" s="42"/>
      <c r="Y482" s="42"/>
    </row>
    <row r="483" spans="1:25" ht="15.75" x14ac:dyDescent="0.25">
      <c r="A483" s="152"/>
      <c r="B483" s="153"/>
      <c r="C483" s="153"/>
      <c r="D483" s="153"/>
      <c r="E483" s="153"/>
      <c r="F483" s="153"/>
      <c r="G483" s="153"/>
      <c r="H483" s="153"/>
      <c r="I483" s="153"/>
      <c r="J483" s="153"/>
      <c r="K483" s="153"/>
      <c r="L483" s="153"/>
      <c r="M483" s="154"/>
      <c r="N483" s="142" t="s">
        <v>142</v>
      </c>
      <c r="O483" s="142"/>
      <c r="T483" s="42"/>
      <c r="U483" s="42"/>
      <c r="V483" s="42"/>
      <c r="W483" s="42"/>
      <c r="X483" s="42"/>
      <c r="Y483" s="42"/>
    </row>
    <row r="484" spans="1:25" ht="15.75" x14ac:dyDescent="0.25">
      <c r="A484" s="155"/>
      <c r="B484" s="156"/>
      <c r="C484" s="156"/>
      <c r="D484" s="156"/>
      <c r="E484" s="156"/>
      <c r="F484" s="156"/>
      <c r="G484" s="156"/>
      <c r="H484" s="156"/>
      <c r="I484" s="156"/>
      <c r="J484" s="156"/>
      <c r="K484" s="156"/>
      <c r="L484" s="156"/>
      <c r="M484" s="157"/>
      <c r="N484" s="148">
        <f>'СЕТ СН'!$F$10</f>
        <v>240909.33</v>
      </c>
      <c r="O484" s="148"/>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R11" sqref="R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44927</v>
      </c>
      <c r="D8" s="100">
        <v>45291</v>
      </c>
      <c r="E8" s="91" t="s">
        <v>140</v>
      </c>
      <c r="F8" s="104">
        <v>8.2500000000000004E-2</v>
      </c>
      <c r="G8" s="91"/>
      <c r="H8" s="91"/>
      <c r="I8" s="91"/>
    </row>
    <row r="9" spans="1:9" ht="75" x14ac:dyDescent="0.2">
      <c r="A9" s="53" t="s">
        <v>133</v>
      </c>
      <c r="B9" s="91" t="s">
        <v>138</v>
      </c>
      <c r="C9" s="54">
        <v>44986</v>
      </c>
      <c r="D9" s="54">
        <v>45016</v>
      </c>
      <c r="E9" s="91" t="s">
        <v>20</v>
      </c>
      <c r="F9" s="94" t="s">
        <v>159</v>
      </c>
      <c r="G9" s="91"/>
      <c r="H9" s="91"/>
      <c r="I9" s="91"/>
    </row>
    <row r="10" spans="1:9" ht="45" x14ac:dyDescent="0.2">
      <c r="A10" s="53" t="s">
        <v>139</v>
      </c>
      <c r="B10" s="91" t="s">
        <v>149</v>
      </c>
      <c r="C10" s="54">
        <v>44896</v>
      </c>
      <c r="D10" s="54">
        <v>45291</v>
      </c>
      <c r="E10" s="91" t="s">
        <v>21</v>
      </c>
      <c r="F10" s="103">
        <v>240909.33</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0" t="s">
        <v>84</v>
      </c>
      <c r="B4" s="171"/>
      <c r="C4" s="63"/>
      <c r="D4" s="64" t="s">
        <v>85</v>
      </c>
    </row>
    <row r="5" spans="1:4" ht="15" customHeight="1" x14ac:dyDescent="0.2">
      <c r="A5" s="173" t="s">
        <v>86</v>
      </c>
      <c r="B5" s="174"/>
      <c r="C5" s="65"/>
      <c r="D5" s="66" t="s">
        <v>87</v>
      </c>
    </row>
    <row r="6" spans="1:4" ht="15" customHeight="1" x14ac:dyDescent="0.2">
      <c r="A6" s="170" t="s">
        <v>88</v>
      </c>
      <c r="B6" s="171"/>
      <c r="C6" s="67"/>
      <c r="D6" s="64" t="s">
        <v>143</v>
      </c>
    </row>
    <row r="7" spans="1:4" ht="15" customHeight="1" x14ac:dyDescent="0.2">
      <c r="A7" s="170" t="s">
        <v>89</v>
      </c>
      <c r="B7" s="171"/>
      <c r="C7" s="67"/>
      <c r="D7" s="64" t="s">
        <v>160</v>
      </c>
    </row>
    <row r="8" spans="1:4" ht="15" customHeight="1" x14ac:dyDescent="0.2">
      <c r="A8" s="172" t="s">
        <v>90</v>
      </c>
      <c r="B8" s="172"/>
      <c r="C8" s="101"/>
      <c r="D8" s="68"/>
    </row>
    <row r="9" spans="1:4" ht="15" customHeight="1" x14ac:dyDescent="0.2">
      <c r="A9" s="69" t="s">
        <v>91</v>
      </c>
      <c r="B9" s="70"/>
      <c r="C9" s="71"/>
      <c r="D9" s="72"/>
    </row>
    <row r="10" spans="1:4" ht="30" customHeight="1" x14ac:dyDescent="0.2">
      <c r="A10" s="175" t="s">
        <v>92</v>
      </c>
      <c r="B10" s="176"/>
      <c r="C10" s="73"/>
      <c r="D10" s="74">
        <v>3.9515902299999999</v>
      </c>
    </row>
    <row r="11" spans="1:4" ht="66" customHeight="1" x14ac:dyDescent="0.2">
      <c r="A11" s="175" t="s">
        <v>93</v>
      </c>
      <c r="B11" s="176"/>
      <c r="C11" s="73"/>
      <c r="D11" s="74">
        <v>1872.60210201</v>
      </c>
    </row>
    <row r="12" spans="1:4" ht="30" customHeight="1" x14ac:dyDescent="0.2">
      <c r="A12" s="175" t="s">
        <v>94</v>
      </c>
      <c r="B12" s="176"/>
      <c r="C12" s="73"/>
      <c r="D12" s="75">
        <v>744826.29828929401</v>
      </c>
    </row>
    <row r="13" spans="1:4" ht="30" customHeight="1" x14ac:dyDescent="0.2">
      <c r="A13" s="175" t="s">
        <v>95</v>
      </c>
      <c r="B13" s="176"/>
      <c r="C13" s="73"/>
      <c r="D13" s="76"/>
    </row>
    <row r="14" spans="1:4" ht="15" customHeight="1" x14ac:dyDescent="0.2">
      <c r="A14" s="177" t="s">
        <v>96</v>
      </c>
      <c r="B14" s="178"/>
      <c r="C14" s="73"/>
      <c r="D14" s="74">
        <v>1935.22322098</v>
      </c>
    </row>
    <row r="15" spans="1:4" ht="15" customHeight="1" x14ac:dyDescent="0.2">
      <c r="A15" s="177" t="s">
        <v>97</v>
      </c>
      <c r="B15" s="178"/>
      <c r="C15" s="73"/>
      <c r="D15" s="74">
        <v>2900.1105056500001</v>
      </c>
    </row>
    <row r="16" spans="1:4" ht="15" customHeight="1" x14ac:dyDescent="0.2">
      <c r="A16" s="177" t="s">
        <v>98</v>
      </c>
      <c r="B16" s="178"/>
      <c r="C16" s="73"/>
      <c r="D16" s="74">
        <v>4564.4668291899998</v>
      </c>
    </row>
    <row r="17" spans="1:4" ht="15" customHeight="1" x14ac:dyDescent="0.2">
      <c r="A17" s="177" t="s">
        <v>99</v>
      </c>
      <c r="B17" s="178"/>
      <c r="C17" s="73"/>
      <c r="D17" s="74">
        <v>3449.2659310700001</v>
      </c>
    </row>
    <row r="18" spans="1:4" ht="52.5" customHeight="1" x14ac:dyDescent="0.2">
      <c r="A18" s="175" t="s">
        <v>100</v>
      </c>
      <c r="B18" s="176"/>
      <c r="C18" s="73"/>
      <c r="D18" s="74">
        <v>0</v>
      </c>
    </row>
    <row r="19" spans="1:4" ht="52.5" customHeight="1" x14ac:dyDescent="0.25">
      <c r="A19" s="175" t="s">
        <v>150</v>
      </c>
      <c r="B19" s="176"/>
      <c r="C19" s="81"/>
      <c r="D19" s="74">
        <v>1862.4107962600001</v>
      </c>
    </row>
    <row r="20" spans="1:4" ht="52.5" customHeight="1" x14ac:dyDescent="0.25">
      <c r="A20" s="175" t="s">
        <v>151</v>
      </c>
      <c r="B20" s="176"/>
      <c r="C20" s="81"/>
      <c r="D20" s="102"/>
    </row>
    <row r="21" spans="1:4" ht="52.5" customHeight="1" x14ac:dyDescent="0.25">
      <c r="A21" s="177" t="s">
        <v>152</v>
      </c>
      <c r="B21" s="178"/>
      <c r="C21" s="81"/>
      <c r="D21" s="74">
        <v>1924.53162546</v>
      </c>
    </row>
    <row r="22" spans="1:4" ht="52.5" customHeight="1" x14ac:dyDescent="0.25">
      <c r="A22" s="177" t="s">
        <v>153</v>
      </c>
      <c r="B22" s="178"/>
      <c r="C22" s="81"/>
      <c r="D22" s="74">
        <v>1842.95448889</v>
      </c>
    </row>
    <row r="23" spans="1:4" ht="52.5" customHeight="1" x14ac:dyDescent="0.25">
      <c r="A23" s="177" t="s">
        <v>154</v>
      </c>
      <c r="B23" s="178"/>
      <c r="C23" s="81"/>
      <c r="D23" s="74">
        <v>1801.05590891</v>
      </c>
    </row>
    <row r="24" spans="1:4" ht="52.5" customHeight="1" x14ac:dyDescent="0.25">
      <c r="A24" s="177" t="s">
        <v>155</v>
      </c>
      <c r="B24" s="178"/>
      <c r="C24" s="81"/>
      <c r="D24" s="74">
        <v>1829.1016059000001</v>
      </c>
    </row>
    <row r="25" spans="1:4" ht="15" customHeight="1" x14ac:dyDescent="0.2">
      <c r="A25" s="69" t="s">
        <v>101</v>
      </c>
      <c r="B25" s="70"/>
      <c r="C25" s="77"/>
      <c r="D25" s="78"/>
    </row>
    <row r="26" spans="1:4" ht="30" customHeight="1" x14ac:dyDescent="0.2">
      <c r="A26" s="175" t="s">
        <v>102</v>
      </c>
      <c r="B26" s="176"/>
      <c r="C26" s="73"/>
      <c r="D26" s="79">
        <v>8831.8430000000008</v>
      </c>
    </row>
    <row r="27" spans="1:4" ht="30" customHeight="1" x14ac:dyDescent="0.2">
      <c r="A27" s="175" t="s">
        <v>103</v>
      </c>
      <c r="B27" s="176"/>
      <c r="C27" s="80"/>
      <c r="D27" s="79">
        <v>12.451000000000001</v>
      </c>
    </row>
    <row r="28" spans="1:4" ht="15" customHeight="1" x14ac:dyDescent="0.2">
      <c r="A28" s="69" t="s">
        <v>104</v>
      </c>
      <c r="B28" s="70"/>
      <c r="C28" s="77"/>
      <c r="D28" s="78"/>
    </row>
    <row r="29" spans="1:4" ht="15" customHeight="1" x14ac:dyDescent="0.25">
      <c r="A29" s="175" t="s">
        <v>105</v>
      </c>
      <c r="B29" s="176"/>
      <c r="C29" s="81"/>
      <c r="D29" s="76"/>
    </row>
    <row r="30" spans="1:4" ht="15" customHeight="1" x14ac:dyDescent="0.25">
      <c r="A30" s="177" t="s">
        <v>96</v>
      </c>
      <c r="B30" s="178"/>
      <c r="C30" s="81"/>
      <c r="D30" s="82">
        <v>0</v>
      </c>
    </row>
    <row r="31" spans="1:4" ht="15" customHeight="1" x14ac:dyDescent="0.25">
      <c r="A31" s="177" t="s">
        <v>97</v>
      </c>
      <c r="B31" s="178"/>
      <c r="C31" s="81"/>
      <c r="D31" s="82">
        <v>1.4059139754709999E-3</v>
      </c>
    </row>
    <row r="32" spans="1:4" ht="15" customHeight="1" x14ac:dyDescent="0.25">
      <c r="A32" s="177" t="s">
        <v>98</v>
      </c>
      <c r="B32" s="178"/>
      <c r="C32" s="81"/>
      <c r="D32" s="82">
        <v>3.6970075926629998E-3</v>
      </c>
    </row>
    <row r="33" spans="1:6" ht="15" customHeight="1" x14ac:dyDescent="0.25">
      <c r="A33" s="177" t="s">
        <v>99</v>
      </c>
      <c r="B33" s="178"/>
      <c r="C33" s="81"/>
      <c r="D33" s="82">
        <v>2.161899929957E-3</v>
      </c>
    </row>
    <row r="35" spans="1:6" x14ac:dyDescent="0.2">
      <c r="A35" s="58" t="s">
        <v>106</v>
      </c>
      <c r="B35" s="59"/>
      <c r="C35" s="59"/>
      <c r="D35" s="56"/>
      <c r="E35" s="56"/>
      <c r="F35" s="60"/>
    </row>
    <row r="36" spans="1:6" ht="280.5" customHeight="1" x14ac:dyDescent="0.2">
      <c r="A36" s="179" t="s">
        <v>7</v>
      </c>
      <c r="B36" s="179" t="s">
        <v>107</v>
      </c>
      <c r="C36" s="57" t="s">
        <v>108</v>
      </c>
      <c r="D36" s="57" t="s">
        <v>109</v>
      </c>
      <c r="E36" s="57" t="s">
        <v>110</v>
      </c>
      <c r="F36" s="57" t="s">
        <v>111</v>
      </c>
    </row>
    <row r="37" spans="1:6" x14ac:dyDescent="0.2">
      <c r="A37" s="180"/>
      <c r="B37" s="180"/>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2030.25894223</v>
      </c>
      <c r="D39" s="84">
        <v>2021.0861288200001</v>
      </c>
      <c r="E39" s="84">
        <v>255.26629317000001</v>
      </c>
      <c r="F39" s="84">
        <v>255.26629317000001</v>
      </c>
    </row>
    <row r="40" spans="1:6" ht="12.75" customHeight="1" x14ac:dyDescent="0.2">
      <c r="A40" s="83" t="s">
        <v>161</v>
      </c>
      <c r="B40" s="83">
        <v>2</v>
      </c>
      <c r="C40" s="84">
        <v>2069.2758128099999</v>
      </c>
      <c r="D40" s="84">
        <v>2066.9723847599998</v>
      </c>
      <c r="E40" s="84">
        <v>261.06179802000003</v>
      </c>
      <c r="F40" s="84">
        <v>261.06179802000003</v>
      </c>
    </row>
    <row r="41" spans="1:6" ht="12.75" customHeight="1" x14ac:dyDescent="0.2">
      <c r="A41" s="83" t="s">
        <v>161</v>
      </c>
      <c r="B41" s="83">
        <v>3</v>
      </c>
      <c r="C41" s="84">
        <v>2089.4646424600001</v>
      </c>
      <c r="D41" s="84">
        <v>2087.1713970999999</v>
      </c>
      <c r="E41" s="84">
        <v>263.61296441000002</v>
      </c>
      <c r="F41" s="84">
        <v>263.61296441000002</v>
      </c>
    </row>
    <row r="42" spans="1:6" ht="12.75" customHeight="1" x14ac:dyDescent="0.2">
      <c r="A42" s="83" t="s">
        <v>161</v>
      </c>
      <c r="B42" s="83">
        <v>4</v>
      </c>
      <c r="C42" s="84">
        <v>2107.96524916</v>
      </c>
      <c r="D42" s="84">
        <v>2099.2293780300001</v>
      </c>
      <c r="E42" s="84">
        <v>265.13590598000002</v>
      </c>
      <c r="F42" s="84">
        <v>265.13590598000002</v>
      </c>
    </row>
    <row r="43" spans="1:6" ht="12.75" customHeight="1" x14ac:dyDescent="0.2">
      <c r="A43" s="83" t="s">
        <v>161</v>
      </c>
      <c r="B43" s="83">
        <v>5</v>
      </c>
      <c r="C43" s="84">
        <v>2108.39053087</v>
      </c>
      <c r="D43" s="84">
        <v>2099.4144522400002</v>
      </c>
      <c r="E43" s="84">
        <v>265.15928114000002</v>
      </c>
      <c r="F43" s="84">
        <v>265.15928114000002</v>
      </c>
    </row>
    <row r="44" spans="1:6" ht="12.75" customHeight="1" x14ac:dyDescent="0.2">
      <c r="A44" s="83" t="s">
        <v>161</v>
      </c>
      <c r="B44" s="83">
        <v>6</v>
      </c>
      <c r="C44" s="84">
        <v>2074.6066949800002</v>
      </c>
      <c r="D44" s="84">
        <v>2070.4393693500001</v>
      </c>
      <c r="E44" s="84">
        <v>261.49968351000001</v>
      </c>
      <c r="F44" s="84">
        <v>261.49968351000001</v>
      </c>
    </row>
    <row r="45" spans="1:6" ht="12.75" customHeight="1" x14ac:dyDescent="0.2">
      <c r="A45" s="83" t="s">
        <v>161</v>
      </c>
      <c r="B45" s="83">
        <v>7</v>
      </c>
      <c r="C45" s="84">
        <v>2042.7439951900001</v>
      </c>
      <c r="D45" s="84">
        <v>2041.7166168799999</v>
      </c>
      <c r="E45" s="84">
        <v>257.87195560999999</v>
      </c>
      <c r="F45" s="84">
        <v>257.87195560999999</v>
      </c>
    </row>
    <row r="46" spans="1:6" ht="12.75" customHeight="1" x14ac:dyDescent="0.2">
      <c r="A46" s="83" t="s">
        <v>161</v>
      </c>
      <c r="B46" s="83">
        <v>8</v>
      </c>
      <c r="C46" s="84">
        <v>1986.9452940799999</v>
      </c>
      <c r="D46" s="84">
        <v>1984.25557037</v>
      </c>
      <c r="E46" s="84">
        <v>250.61453686999999</v>
      </c>
      <c r="F46" s="84">
        <v>250.61453686999999</v>
      </c>
    </row>
    <row r="47" spans="1:6" ht="12.75" customHeight="1" x14ac:dyDescent="0.2">
      <c r="A47" s="83" t="s">
        <v>161</v>
      </c>
      <c r="B47" s="83">
        <v>9</v>
      </c>
      <c r="C47" s="84">
        <v>1972.8409847999999</v>
      </c>
      <c r="D47" s="84">
        <v>1972.14057174</v>
      </c>
      <c r="E47" s="84">
        <v>249.08439387000001</v>
      </c>
      <c r="F47" s="84">
        <v>249.08439387000001</v>
      </c>
    </row>
    <row r="48" spans="1:6" ht="12.75" customHeight="1" x14ac:dyDescent="0.2">
      <c r="A48" s="83" t="s">
        <v>161</v>
      </c>
      <c r="B48" s="83">
        <v>10</v>
      </c>
      <c r="C48" s="84">
        <v>1907.67138217</v>
      </c>
      <c r="D48" s="84">
        <v>1897.1341287499999</v>
      </c>
      <c r="E48" s="84">
        <v>239.61096451</v>
      </c>
      <c r="F48" s="84">
        <v>239.61096451</v>
      </c>
    </row>
    <row r="49" spans="1:6" ht="12.75" customHeight="1" x14ac:dyDescent="0.2">
      <c r="A49" s="83" t="s">
        <v>161</v>
      </c>
      <c r="B49" s="83">
        <v>11</v>
      </c>
      <c r="C49" s="84">
        <v>1927.43450175</v>
      </c>
      <c r="D49" s="84">
        <v>1919.10625142</v>
      </c>
      <c r="E49" s="84">
        <v>242.38607747</v>
      </c>
      <c r="F49" s="84">
        <v>242.38607747</v>
      </c>
    </row>
    <row r="50" spans="1:6" ht="12.75" customHeight="1" x14ac:dyDescent="0.2">
      <c r="A50" s="83" t="s">
        <v>161</v>
      </c>
      <c r="B50" s="83">
        <v>12</v>
      </c>
      <c r="C50" s="84">
        <v>1941.77142099</v>
      </c>
      <c r="D50" s="84">
        <v>1934.7653333799999</v>
      </c>
      <c r="E50" s="84">
        <v>244.36384365999999</v>
      </c>
      <c r="F50" s="84">
        <v>244.36384365999999</v>
      </c>
    </row>
    <row r="51" spans="1:6" ht="12.75" customHeight="1" x14ac:dyDescent="0.2">
      <c r="A51" s="83" t="s">
        <v>161</v>
      </c>
      <c r="B51" s="83">
        <v>13</v>
      </c>
      <c r="C51" s="84">
        <v>1974.1521838799999</v>
      </c>
      <c r="D51" s="84">
        <v>1965.5086991799999</v>
      </c>
      <c r="E51" s="84">
        <v>248.24677814</v>
      </c>
      <c r="F51" s="84">
        <v>248.24677814</v>
      </c>
    </row>
    <row r="52" spans="1:6" ht="12.75" customHeight="1" x14ac:dyDescent="0.2">
      <c r="A52" s="83" t="s">
        <v>161</v>
      </c>
      <c r="B52" s="83">
        <v>14</v>
      </c>
      <c r="C52" s="84">
        <v>1988.90285995</v>
      </c>
      <c r="D52" s="84">
        <v>1977.4113325799999</v>
      </c>
      <c r="E52" s="84">
        <v>249.75009908000001</v>
      </c>
      <c r="F52" s="84">
        <v>249.75009908000001</v>
      </c>
    </row>
    <row r="53" spans="1:6" ht="12.75" customHeight="1" x14ac:dyDescent="0.2">
      <c r="A53" s="83" t="s">
        <v>161</v>
      </c>
      <c r="B53" s="83">
        <v>15</v>
      </c>
      <c r="C53" s="84">
        <v>1991.9122495199999</v>
      </c>
      <c r="D53" s="84">
        <v>1989.3343835999999</v>
      </c>
      <c r="E53" s="84">
        <v>251.25599880999999</v>
      </c>
      <c r="F53" s="84">
        <v>251.25599880999999</v>
      </c>
    </row>
    <row r="54" spans="1:6" ht="12.75" customHeight="1" x14ac:dyDescent="0.2">
      <c r="A54" s="83" t="s">
        <v>161</v>
      </c>
      <c r="B54" s="83">
        <v>16</v>
      </c>
      <c r="C54" s="84">
        <v>1976.1598079299999</v>
      </c>
      <c r="D54" s="84">
        <v>1965.55356198</v>
      </c>
      <c r="E54" s="84">
        <v>248.25244437999999</v>
      </c>
      <c r="F54" s="84">
        <v>248.25244437999999</v>
      </c>
    </row>
    <row r="55" spans="1:6" ht="12.75" customHeight="1" x14ac:dyDescent="0.2">
      <c r="A55" s="83" t="s">
        <v>161</v>
      </c>
      <c r="B55" s="83">
        <v>17</v>
      </c>
      <c r="C55" s="84">
        <v>1980.6613404300001</v>
      </c>
      <c r="D55" s="84">
        <v>1969.0750528999999</v>
      </c>
      <c r="E55" s="84">
        <v>248.69721411</v>
      </c>
      <c r="F55" s="84">
        <v>248.69721411</v>
      </c>
    </row>
    <row r="56" spans="1:6" ht="12.75" customHeight="1" x14ac:dyDescent="0.2">
      <c r="A56" s="83" t="s">
        <v>161</v>
      </c>
      <c r="B56" s="83">
        <v>18</v>
      </c>
      <c r="C56" s="84">
        <v>1950.9248371399999</v>
      </c>
      <c r="D56" s="84">
        <v>1939.63445387</v>
      </c>
      <c r="E56" s="84">
        <v>244.97882107999999</v>
      </c>
      <c r="F56" s="84">
        <v>244.97882107999999</v>
      </c>
    </row>
    <row r="57" spans="1:6" ht="12.75" customHeight="1" x14ac:dyDescent="0.2">
      <c r="A57" s="83" t="s">
        <v>161</v>
      </c>
      <c r="B57" s="83">
        <v>19</v>
      </c>
      <c r="C57" s="84">
        <v>1945.1331893900001</v>
      </c>
      <c r="D57" s="84">
        <v>1934.47215944</v>
      </c>
      <c r="E57" s="84">
        <v>244.32681534</v>
      </c>
      <c r="F57" s="84">
        <v>244.32681534</v>
      </c>
    </row>
    <row r="58" spans="1:6" ht="12.75" customHeight="1" x14ac:dyDescent="0.2">
      <c r="A58" s="83" t="s">
        <v>161</v>
      </c>
      <c r="B58" s="83">
        <v>20</v>
      </c>
      <c r="C58" s="84">
        <v>1958.75416032</v>
      </c>
      <c r="D58" s="84">
        <v>1947.9457089800001</v>
      </c>
      <c r="E58" s="84">
        <v>246.02854540999999</v>
      </c>
      <c r="F58" s="84">
        <v>246.02854540999999</v>
      </c>
    </row>
    <row r="59" spans="1:6" ht="12.75" customHeight="1" x14ac:dyDescent="0.2">
      <c r="A59" s="83" t="s">
        <v>161</v>
      </c>
      <c r="B59" s="83">
        <v>21</v>
      </c>
      <c r="C59" s="84">
        <v>1961.5096092599999</v>
      </c>
      <c r="D59" s="84">
        <v>1950.3366785999999</v>
      </c>
      <c r="E59" s="84">
        <v>246.33052856</v>
      </c>
      <c r="F59" s="84">
        <v>246.33052856</v>
      </c>
    </row>
    <row r="60" spans="1:6" ht="12.75" customHeight="1" x14ac:dyDescent="0.2">
      <c r="A60" s="83" t="s">
        <v>161</v>
      </c>
      <c r="B60" s="83">
        <v>22</v>
      </c>
      <c r="C60" s="84">
        <v>1980.9323155500001</v>
      </c>
      <c r="D60" s="84">
        <v>1970.1943459199999</v>
      </c>
      <c r="E60" s="84">
        <v>248.83858255000001</v>
      </c>
      <c r="F60" s="84">
        <v>248.83858255000001</v>
      </c>
    </row>
    <row r="61" spans="1:6" ht="12.75" customHeight="1" x14ac:dyDescent="0.2">
      <c r="A61" s="83" t="s">
        <v>161</v>
      </c>
      <c r="B61" s="83">
        <v>23</v>
      </c>
      <c r="C61" s="84">
        <v>1995.31219175</v>
      </c>
      <c r="D61" s="84">
        <v>1984.5441799499999</v>
      </c>
      <c r="E61" s="84">
        <v>250.6509887</v>
      </c>
      <c r="F61" s="84">
        <v>250.6509887</v>
      </c>
    </row>
    <row r="62" spans="1:6" ht="12.75" customHeight="1" x14ac:dyDescent="0.2">
      <c r="A62" s="83" t="s">
        <v>161</v>
      </c>
      <c r="B62" s="83">
        <v>24</v>
      </c>
      <c r="C62" s="84">
        <v>2033.88780948</v>
      </c>
      <c r="D62" s="84">
        <v>2022.86245095</v>
      </c>
      <c r="E62" s="84">
        <v>255.49064539</v>
      </c>
      <c r="F62" s="84">
        <v>255.49064539</v>
      </c>
    </row>
    <row r="63" spans="1:6" ht="12.75" customHeight="1" x14ac:dyDescent="0.2">
      <c r="A63" s="83" t="s">
        <v>162</v>
      </c>
      <c r="B63" s="83">
        <v>1</v>
      </c>
      <c r="C63" s="84">
        <v>2004.2131308600001</v>
      </c>
      <c r="D63" s="84">
        <v>1992.91943614</v>
      </c>
      <c r="E63" s="84">
        <v>251.70879647000001</v>
      </c>
      <c r="F63" s="84">
        <v>251.70879647000001</v>
      </c>
    </row>
    <row r="64" spans="1:6" ht="12.75" customHeight="1" x14ac:dyDescent="0.2">
      <c r="A64" s="83" t="s">
        <v>162</v>
      </c>
      <c r="B64" s="83">
        <v>2</v>
      </c>
      <c r="C64" s="84">
        <v>1984.40127871</v>
      </c>
      <c r="D64" s="84">
        <v>1972.8834853599999</v>
      </c>
      <c r="E64" s="84">
        <v>249.178225</v>
      </c>
      <c r="F64" s="84">
        <v>249.178225</v>
      </c>
    </row>
    <row r="65" spans="1:6" ht="12.75" customHeight="1" x14ac:dyDescent="0.2">
      <c r="A65" s="83" t="s">
        <v>162</v>
      </c>
      <c r="B65" s="83">
        <v>3</v>
      </c>
      <c r="C65" s="84">
        <v>2004.7282354700001</v>
      </c>
      <c r="D65" s="84">
        <v>1994.0785720900001</v>
      </c>
      <c r="E65" s="84">
        <v>251.85519712000001</v>
      </c>
      <c r="F65" s="84">
        <v>251.85519712000001</v>
      </c>
    </row>
    <row r="66" spans="1:6" ht="12.75" customHeight="1" x14ac:dyDescent="0.2">
      <c r="A66" s="83" t="s">
        <v>162</v>
      </c>
      <c r="B66" s="83">
        <v>4</v>
      </c>
      <c r="C66" s="84">
        <v>2018.03022096</v>
      </c>
      <c r="D66" s="84">
        <v>2006.2437769200001</v>
      </c>
      <c r="E66" s="84">
        <v>253.39168124</v>
      </c>
      <c r="F66" s="84">
        <v>253.39168124</v>
      </c>
    </row>
    <row r="67" spans="1:6" ht="12.75" customHeight="1" x14ac:dyDescent="0.2">
      <c r="A67" s="83" t="s">
        <v>162</v>
      </c>
      <c r="B67" s="83">
        <v>5</v>
      </c>
      <c r="C67" s="84">
        <v>2019.95395246</v>
      </c>
      <c r="D67" s="84">
        <v>2008.23454689</v>
      </c>
      <c r="E67" s="84">
        <v>253.64311856</v>
      </c>
      <c r="F67" s="84">
        <v>253.64311856</v>
      </c>
    </row>
    <row r="68" spans="1:6" ht="12.75" customHeight="1" x14ac:dyDescent="0.2">
      <c r="A68" s="83" t="s">
        <v>162</v>
      </c>
      <c r="B68" s="83">
        <v>6</v>
      </c>
      <c r="C68" s="84">
        <v>1991.4286929800001</v>
      </c>
      <c r="D68" s="84">
        <v>1981.16005793</v>
      </c>
      <c r="E68" s="84">
        <v>250.22356887000001</v>
      </c>
      <c r="F68" s="84">
        <v>250.22356887000001</v>
      </c>
    </row>
    <row r="69" spans="1:6" ht="12.75" customHeight="1" x14ac:dyDescent="0.2">
      <c r="A69" s="83" t="s">
        <v>162</v>
      </c>
      <c r="B69" s="83">
        <v>7</v>
      </c>
      <c r="C69" s="84">
        <v>1883.5102588</v>
      </c>
      <c r="D69" s="84">
        <v>1877.9442087</v>
      </c>
      <c r="E69" s="84">
        <v>237.18724803000001</v>
      </c>
      <c r="F69" s="84">
        <v>237.18724803000001</v>
      </c>
    </row>
    <row r="70" spans="1:6" ht="12.75" customHeight="1" x14ac:dyDescent="0.2">
      <c r="A70" s="83" t="s">
        <v>162</v>
      </c>
      <c r="B70" s="83">
        <v>8</v>
      </c>
      <c r="C70" s="84">
        <v>1840.7026158399999</v>
      </c>
      <c r="D70" s="84">
        <v>1834.16395883</v>
      </c>
      <c r="E70" s="84">
        <v>231.65773498999999</v>
      </c>
      <c r="F70" s="84">
        <v>231.65773498999999</v>
      </c>
    </row>
    <row r="71" spans="1:6" ht="12.75" customHeight="1" x14ac:dyDescent="0.2">
      <c r="A71" s="83" t="s">
        <v>162</v>
      </c>
      <c r="B71" s="83">
        <v>9</v>
      </c>
      <c r="C71" s="84">
        <v>1822.60187688</v>
      </c>
      <c r="D71" s="84">
        <v>1811.7244089400001</v>
      </c>
      <c r="E71" s="84">
        <v>228.82358525999999</v>
      </c>
      <c r="F71" s="84">
        <v>228.82358525999999</v>
      </c>
    </row>
    <row r="72" spans="1:6" ht="12.75" customHeight="1" x14ac:dyDescent="0.2">
      <c r="A72" s="83" t="s">
        <v>162</v>
      </c>
      <c r="B72" s="83">
        <v>10</v>
      </c>
      <c r="C72" s="84">
        <v>1840.3535725300001</v>
      </c>
      <c r="D72" s="84">
        <v>1829.5279055799999</v>
      </c>
      <c r="E72" s="84">
        <v>231.07219431999999</v>
      </c>
      <c r="F72" s="84">
        <v>231.07219431999999</v>
      </c>
    </row>
    <row r="73" spans="1:6" ht="12.75" customHeight="1" x14ac:dyDescent="0.2">
      <c r="A73" s="83" t="s">
        <v>162</v>
      </c>
      <c r="B73" s="83">
        <v>11</v>
      </c>
      <c r="C73" s="84">
        <v>1838.6169766999999</v>
      </c>
      <c r="D73" s="84">
        <v>1827.7842432800001</v>
      </c>
      <c r="E73" s="84">
        <v>230.85196708999999</v>
      </c>
      <c r="F73" s="84">
        <v>230.85196708999999</v>
      </c>
    </row>
    <row r="74" spans="1:6" ht="12.75" customHeight="1" x14ac:dyDescent="0.2">
      <c r="A74" s="83" t="s">
        <v>162</v>
      </c>
      <c r="B74" s="83">
        <v>12</v>
      </c>
      <c r="C74" s="84">
        <v>1839.70893432</v>
      </c>
      <c r="D74" s="84">
        <v>1830.34206483</v>
      </c>
      <c r="E74" s="84">
        <v>231.17502389000001</v>
      </c>
      <c r="F74" s="84">
        <v>231.17502389000001</v>
      </c>
    </row>
    <row r="75" spans="1:6" ht="12.75" customHeight="1" x14ac:dyDescent="0.2">
      <c r="A75" s="83" t="s">
        <v>162</v>
      </c>
      <c r="B75" s="83">
        <v>13</v>
      </c>
      <c r="C75" s="84">
        <v>1860.64615927</v>
      </c>
      <c r="D75" s="84">
        <v>1854.64220314</v>
      </c>
      <c r="E75" s="84">
        <v>234.24416880999999</v>
      </c>
      <c r="F75" s="84">
        <v>234.24416880999999</v>
      </c>
    </row>
    <row r="76" spans="1:6" ht="12.75" customHeight="1" x14ac:dyDescent="0.2">
      <c r="A76" s="83" t="s">
        <v>162</v>
      </c>
      <c r="B76" s="83">
        <v>14</v>
      </c>
      <c r="C76" s="84">
        <v>1907.64181244</v>
      </c>
      <c r="D76" s="84">
        <v>1896.51736385</v>
      </c>
      <c r="E76" s="84">
        <v>239.53306615</v>
      </c>
      <c r="F76" s="84">
        <v>239.53306615</v>
      </c>
    </row>
    <row r="77" spans="1:6" ht="12.75" customHeight="1" x14ac:dyDescent="0.2">
      <c r="A77" s="83" t="s">
        <v>162</v>
      </c>
      <c r="B77" s="83">
        <v>15</v>
      </c>
      <c r="C77" s="84">
        <v>1922.18044635</v>
      </c>
      <c r="D77" s="84">
        <v>1911.2763416</v>
      </c>
      <c r="E77" s="84">
        <v>241.39714778999999</v>
      </c>
      <c r="F77" s="84">
        <v>241.39714778999999</v>
      </c>
    </row>
    <row r="78" spans="1:6" ht="12.75" customHeight="1" x14ac:dyDescent="0.2">
      <c r="A78" s="83" t="s">
        <v>162</v>
      </c>
      <c r="B78" s="83">
        <v>16</v>
      </c>
      <c r="C78" s="84">
        <v>1926.8529522900001</v>
      </c>
      <c r="D78" s="84">
        <v>1915.9479421799999</v>
      </c>
      <c r="E78" s="84">
        <v>241.98717814</v>
      </c>
      <c r="F78" s="84">
        <v>241.98717814</v>
      </c>
    </row>
    <row r="79" spans="1:6" ht="12.75" customHeight="1" x14ac:dyDescent="0.2">
      <c r="A79" s="83" t="s">
        <v>162</v>
      </c>
      <c r="B79" s="83">
        <v>17</v>
      </c>
      <c r="C79" s="84">
        <v>1933.31962929</v>
      </c>
      <c r="D79" s="84">
        <v>1921.87553514</v>
      </c>
      <c r="E79" s="84">
        <v>242.73584227000001</v>
      </c>
      <c r="F79" s="84">
        <v>242.73584227000001</v>
      </c>
    </row>
    <row r="80" spans="1:6" ht="12.75" customHeight="1" x14ac:dyDescent="0.2">
      <c r="A80" s="83" t="s">
        <v>162</v>
      </c>
      <c r="B80" s="83">
        <v>18</v>
      </c>
      <c r="C80" s="84">
        <v>1928.46289731</v>
      </c>
      <c r="D80" s="84">
        <v>1915.1365861500001</v>
      </c>
      <c r="E80" s="84">
        <v>241.88470262999999</v>
      </c>
      <c r="F80" s="84">
        <v>241.88470262999999</v>
      </c>
    </row>
    <row r="81" spans="1:6" ht="12.75" customHeight="1" x14ac:dyDescent="0.2">
      <c r="A81" s="83" t="s">
        <v>162</v>
      </c>
      <c r="B81" s="83">
        <v>19</v>
      </c>
      <c r="C81" s="84">
        <v>1882.2652184900001</v>
      </c>
      <c r="D81" s="84">
        <v>1872.0368026399999</v>
      </c>
      <c r="E81" s="84">
        <v>236.44113354000001</v>
      </c>
      <c r="F81" s="84">
        <v>236.44113354000001</v>
      </c>
    </row>
    <row r="82" spans="1:6" ht="12.75" customHeight="1" x14ac:dyDescent="0.2">
      <c r="A82" s="83" t="s">
        <v>162</v>
      </c>
      <c r="B82" s="83">
        <v>20</v>
      </c>
      <c r="C82" s="84">
        <v>1821.2717726599999</v>
      </c>
      <c r="D82" s="84">
        <v>1811.15507867</v>
      </c>
      <c r="E82" s="84">
        <v>228.75167797</v>
      </c>
      <c r="F82" s="84">
        <v>228.75167797</v>
      </c>
    </row>
    <row r="83" spans="1:6" ht="12.75" customHeight="1" x14ac:dyDescent="0.2">
      <c r="A83" s="83" t="s">
        <v>162</v>
      </c>
      <c r="B83" s="83">
        <v>21</v>
      </c>
      <c r="C83" s="84">
        <v>1805.9218976300001</v>
      </c>
      <c r="D83" s="84">
        <v>1805.0548016800001</v>
      </c>
      <c r="E83" s="84">
        <v>227.98120358</v>
      </c>
      <c r="F83" s="84">
        <v>227.98120358</v>
      </c>
    </row>
    <row r="84" spans="1:6" ht="12.75" customHeight="1" x14ac:dyDescent="0.2">
      <c r="A84" s="83" t="s">
        <v>162</v>
      </c>
      <c r="B84" s="83">
        <v>22</v>
      </c>
      <c r="C84" s="84">
        <v>1826.7321153099999</v>
      </c>
      <c r="D84" s="84">
        <v>1814.3214323899999</v>
      </c>
      <c r="E84" s="84">
        <v>229.15159331999999</v>
      </c>
      <c r="F84" s="84">
        <v>229.15159331999999</v>
      </c>
    </row>
    <row r="85" spans="1:6" ht="12.75" customHeight="1" x14ac:dyDescent="0.2">
      <c r="A85" s="83" t="s">
        <v>162</v>
      </c>
      <c r="B85" s="83">
        <v>23</v>
      </c>
      <c r="C85" s="84">
        <v>1846.5693912300001</v>
      </c>
      <c r="D85" s="84">
        <v>1837.3331590800001</v>
      </c>
      <c r="E85" s="84">
        <v>232.05800987000001</v>
      </c>
      <c r="F85" s="84">
        <v>232.05800987000001</v>
      </c>
    </row>
    <row r="86" spans="1:6" ht="12.75" customHeight="1" x14ac:dyDescent="0.2">
      <c r="A86" s="83" t="s">
        <v>162</v>
      </c>
      <c r="B86" s="83">
        <v>24</v>
      </c>
      <c r="C86" s="84">
        <v>1890.2079060999999</v>
      </c>
      <c r="D86" s="84">
        <v>1881.0642526700001</v>
      </c>
      <c r="E86" s="84">
        <v>237.58131438999999</v>
      </c>
      <c r="F86" s="84">
        <v>237.58131438999999</v>
      </c>
    </row>
    <row r="87" spans="1:6" ht="12.75" customHeight="1" x14ac:dyDescent="0.2">
      <c r="A87" s="83" t="s">
        <v>163</v>
      </c>
      <c r="B87" s="83">
        <v>1</v>
      </c>
      <c r="C87" s="84">
        <v>1916.72849348</v>
      </c>
      <c r="D87" s="84">
        <v>1903.9906053</v>
      </c>
      <c r="E87" s="84">
        <v>240.47694806999999</v>
      </c>
      <c r="F87" s="84">
        <v>240.47694806999999</v>
      </c>
    </row>
    <row r="88" spans="1:6" ht="12.75" customHeight="1" x14ac:dyDescent="0.2">
      <c r="A88" s="83" t="s">
        <v>163</v>
      </c>
      <c r="B88" s="83">
        <v>2</v>
      </c>
      <c r="C88" s="84">
        <v>1916.4606936600001</v>
      </c>
      <c r="D88" s="84">
        <v>1913.66881908</v>
      </c>
      <c r="E88" s="84">
        <v>241.69932137999999</v>
      </c>
      <c r="F88" s="84">
        <v>241.69932137999999</v>
      </c>
    </row>
    <row r="89" spans="1:6" ht="12.75" customHeight="1" x14ac:dyDescent="0.2">
      <c r="A89" s="83" t="s">
        <v>163</v>
      </c>
      <c r="B89" s="83">
        <v>3</v>
      </c>
      <c r="C89" s="84">
        <v>1945.69503278</v>
      </c>
      <c r="D89" s="84">
        <v>1935.0675856099999</v>
      </c>
      <c r="E89" s="84">
        <v>244.40201858</v>
      </c>
      <c r="F89" s="84">
        <v>244.40201858</v>
      </c>
    </row>
    <row r="90" spans="1:6" ht="12.75" customHeight="1" x14ac:dyDescent="0.2">
      <c r="A90" s="83" t="s">
        <v>163</v>
      </c>
      <c r="B90" s="83">
        <v>4</v>
      </c>
      <c r="C90" s="84">
        <v>1954.5853562899999</v>
      </c>
      <c r="D90" s="84">
        <v>1941.1965132099999</v>
      </c>
      <c r="E90" s="84">
        <v>245.17611158</v>
      </c>
      <c r="F90" s="84">
        <v>245.17611158</v>
      </c>
    </row>
    <row r="91" spans="1:6" ht="12.75" customHeight="1" x14ac:dyDescent="0.2">
      <c r="A91" s="83" t="s">
        <v>163</v>
      </c>
      <c r="B91" s="83">
        <v>5</v>
      </c>
      <c r="C91" s="84">
        <v>1936.4059933399999</v>
      </c>
      <c r="D91" s="84">
        <v>1927.6114269899999</v>
      </c>
      <c r="E91" s="84">
        <v>243.46029425</v>
      </c>
      <c r="F91" s="84">
        <v>243.46029425</v>
      </c>
    </row>
    <row r="92" spans="1:6" ht="12.75" customHeight="1" x14ac:dyDescent="0.2">
      <c r="A92" s="83" t="s">
        <v>163</v>
      </c>
      <c r="B92" s="83">
        <v>6</v>
      </c>
      <c r="C92" s="84">
        <v>1921.8849790199999</v>
      </c>
      <c r="D92" s="84">
        <v>1916.9040933000001</v>
      </c>
      <c r="E92" s="84">
        <v>242.10794150000001</v>
      </c>
      <c r="F92" s="84">
        <v>242.10794150000001</v>
      </c>
    </row>
    <row r="93" spans="1:6" ht="12.75" customHeight="1" x14ac:dyDescent="0.2">
      <c r="A93" s="83" t="s">
        <v>163</v>
      </c>
      <c r="B93" s="83">
        <v>7</v>
      </c>
      <c r="C93" s="84">
        <v>1909.6611772000001</v>
      </c>
      <c r="D93" s="84">
        <v>1906.8803529500001</v>
      </c>
      <c r="E93" s="84">
        <v>240.84192765</v>
      </c>
      <c r="F93" s="84">
        <v>240.84192765</v>
      </c>
    </row>
    <row r="94" spans="1:6" ht="12.75" customHeight="1" x14ac:dyDescent="0.2">
      <c r="A94" s="83" t="s">
        <v>163</v>
      </c>
      <c r="B94" s="83">
        <v>8</v>
      </c>
      <c r="C94" s="84">
        <v>1832.4304641000001</v>
      </c>
      <c r="D94" s="84">
        <v>1825.963152</v>
      </c>
      <c r="E94" s="84">
        <v>230.62196044999999</v>
      </c>
      <c r="F94" s="84">
        <v>230.62196044999999</v>
      </c>
    </row>
    <row r="95" spans="1:6" ht="12.75" customHeight="1" x14ac:dyDescent="0.2">
      <c r="A95" s="83" t="s">
        <v>163</v>
      </c>
      <c r="B95" s="83">
        <v>9</v>
      </c>
      <c r="C95" s="84">
        <v>1839.45228247</v>
      </c>
      <c r="D95" s="84">
        <v>1835.64645896</v>
      </c>
      <c r="E95" s="84">
        <v>231.84497704</v>
      </c>
      <c r="F95" s="84">
        <v>231.84497704</v>
      </c>
    </row>
    <row r="96" spans="1:6" ht="12.75" customHeight="1" x14ac:dyDescent="0.2">
      <c r="A96" s="83" t="s">
        <v>163</v>
      </c>
      <c r="B96" s="83">
        <v>10</v>
      </c>
      <c r="C96" s="84">
        <v>1827.2965215199999</v>
      </c>
      <c r="D96" s="84">
        <v>1817.66684663</v>
      </c>
      <c r="E96" s="84">
        <v>229.57412429999999</v>
      </c>
      <c r="F96" s="84">
        <v>229.57412429999999</v>
      </c>
    </row>
    <row r="97" spans="1:6" ht="12.75" customHeight="1" x14ac:dyDescent="0.2">
      <c r="A97" s="83" t="s">
        <v>163</v>
      </c>
      <c r="B97" s="83">
        <v>11</v>
      </c>
      <c r="C97" s="84">
        <v>1799.7892769800001</v>
      </c>
      <c r="D97" s="84">
        <v>1799.0536498399999</v>
      </c>
      <c r="E97" s="84">
        <v>227.22324885</v>
      </c>
      <c r="F97" s="84">
        <v>227.22324885</v>
      </c>
    </row>
    <row r="98" spans="1:6" ht="12.75" customHeight="1" x14ac:dyDescent="0.2">
      <c r="A98" s="83" t="s">
        <v>163</v>
      </c>
      <c r="B98" s="83">
        <v>12</v>
      </c>
      <c r="C98" s="84">
        <v>1806.49871955</v>
      </c>
      <c r="D98" s="84">
        <v>1805.89101233</v>
      </c>
      <c r="E98" s="84">
        <v>228.08681827000001</v>
      </c>
      <c r="F98" s="84">
        <v>228.08681827000001</v>
      </c>
    </row>
    <row r="99" spans="1:6" ht="12.75" customHeight="1" x14ac:dyDescent="0.2">
      <c r="A99" s="83" t="s">
        <v>163</v>
      </c>
      <c r="B99" s="83">
        <v>13</v>
      </c>
      <c r="C99" s="84">
        <v>1841.5555800699999</v>
      </c>
      <c r="D99" s="84">
        <v>1829.2838712099999</v>
      </c>
      <c r="E99" s="84">
        <v>231.04137241000001</v>
      </c>
      <c r="F99" s="84">
        <v>231.04137241000001</v>
      </c>
    </row>
    <row r="100" spans="1:6" ht="12.75" customHeight="1" x14ac:dyDescent="0.2">
      <c r="A100" s="83" t="s">
        <v>163</v>
      </c>
      <c r="B100" s="83">
        <v>14</v>
      </c>
      <c r="C100" s="84">
        <v>1911.9033128200001</v>
      </c>
      <c r="D100" s="84">
        <v>1899.41462424</v>
      </c>
      <c r="E100" s="84">
        <v>239.89899460999999</v>
      </c>
      <c r="F100" s="84">
        <v>239.89899460999999</v>
      </c>
    </row>
    <row r="101" spans="1:6" ht="12.75" customHeight="1" x14ac:dyDescent="0.2">
      <c r="A101" s="83" t="s">
        <v>163</v>
      </c>
      <c r="B101" s="83">
        <v>15</v>
      </c>
      <c r="C101" s="84">
        <v>1922.6091726899999</v>
      </c>
      <c r="D101" s="84">
        <v>1911.2972247499999</v>
      </c>
      <c r="E101" s="84">
        <v>241.39978536000001</v>
      </c>
      <c r="F101" s="84">
        <v>241.39978536000001</v>
      </c>
    </row>
    <row r="102" spans="1:6" ht="12.75" customHeight="1" x14ac:dyDescent="0.2">
      <c r="A102" s="83" t="s">
        <v>163</v>
      </c>
      <c r="B102" s="83">
        <v>16</v>
      </c>
      <c r="C102" s="84">
        <v>1878.80222615</v>
      </c>
      <c r="D102" s="84">
        <v>1864.8506388999999</v>
      </c>
      <c r="E102" s="84">
        <v>235.53350997999999</v>
      </c>
      <c r="F102" s="84">
        <v>235.53350997999999</v>
      </c>
    </row>
    <row r="103" spans="1:6" ht="12.75" customHeight="1" x14ac:dyDescent="0.2">
      <c r="A103" s="83" t="s">
        <v>163</v>
      </c>
      <c r="B103" s="83">
        <v>17</v>
      </c>
      <c r="C103" s="84">
        <v>1938.62128123</v>
      </c>
      <c r="D103" s="84">
        <v>1925.0001449900001</v>
      </c>
      <c r="E103" s="84">
        <v>243.13048531000001</v>
      </c>
      <c r="F103" s="84">
        <v>243.13048531000001</v>
      </c>
    </row>
    <row r="104" spans="1:6" ht="12.75" customHeight="1" x14ac:dyDescent="0.2">
      <c r="A104" s="83" t="s">
        <v>163</v>
      </c>
      <c r="B104" s="83">
        <v>18</v>
      </c>
      <c r="C104" s="84">
        <v>1878.1895622899999</v>
      </c>
      <c r="D104" s="84">
        <v>1865.26858535</v>
      </c>
      <c r="E104" s="84">
        <v>235.58629726000001</v>
      </c>
      <c r="F104" s="84">
        <v>235.58629726000001</v>
      </c>
    </row>
    <row r="105" spans="1:6" ht="12.75" customHeight="1" x14ac:dyDescent="0.2">
      <c r="A105" s="83" t="s">
        <v>163</v>
      </c>
      <c r="B105" s="83">
        <v>19</v>
      </c>
      <c r="C105" s="84">
        <v>1832.33088987</v>
      </c>
      <c r="D105" s="84">
        <v>1832.27671444</v>
      </c>
      <c r="E105" s="84">
        <v>231.41937311999999</v>
      </c>
      <c r="F105" s="84">
        <v>231.41937311999999</v>
      </c>
    </row>
    <row r="106" spans="1:6" ht="12.75" customHeight="1" x14ac:dyDescent="0.2">
      <c r="A106" s="83" t="s">
        <v>163</v>
      </c>
      <c r="B106" s="83">
        <v>20</v>
      </c>
      <c r="C106" s="84">
        <v>1802.7468335900001</v>
      </c>
      <c r="D106" s="84">
        <v>1793.7922095599999</v>
      </c>
      <c r="E106" s="84">
        <v>226.55872084000001</v>
      </c>
      <c r="F106" s="84">
        <v>226.55872084000001</v>
      </c>
    </row>
    <row r="107" spans="1:6" ht="12.75" customHeight="1" x14ac:dyDescent="0.2">
      <c r="A107" s="83" t="s">
        <v>163</v>
      </c>
      <c r="B107" s="83">
        <v>21</v>
      </c>
      <c r="C107" s="84">
        <v>1810.33118347</v>
      </c>
      <c r="D107" s="84">
        <v>1800.8788266500001</v>
      </c>
      <c r="E107" s="84">
        <v>227.45377149999999</v>
      </c>
      <c r="F107" s="84">
        <v>227.45377149999999</v>
      </c>
    </row>
    <row r="108" spans="1:6" ht="12.75" customHeight="1" x14ac:dyDescent="0.2">
      <c r="A108" s="83" t="s">
        <v>163</v>
      </c>
      <c r="B108" s="83">
        <v>22</v>
      </c>
      <c r="C108" s="84">
        <v>1803.0914702600001</v>
      </c>
      <c r="D108" s="84">
        <v>1797.4368725899999</v>
      </c>
      <c r="E108" s="84">
        <v>227.01904739</v>
      </c>
      <c r="F108" s="84">
        <v>227.01904739</v>
      </c>
    </row>
    <row r="109" spans="1:6" ht="12.75" customHeight="1" x14ac:dyDescent="0.2">
      <c r="A109" s="83" t="s">
        <v>163</v>
      </c>
      <c r="B109" s="83">
        <v>23</v>
      </c>
      <c r="C109" s="84">
        <v>1830.9884764000001</v>
      </c>
      <c r="D109" s="84">
        <v>1825.71762397</v>
      </c>
      <c r="E109" s="84">
        <v>230.59094988000001</v>
      </c>
      <c r="F109" s="84">
        <v>230.59094988000001</v>
      </c>
    </row>
    <row r="110" spans="1:6" ht="12.75" customHeight="1" x14ac:dyDescent="0.2">
      <c r="A110" s="83" t="s">
        <v>163</v>
      </c>
      <c r="B110" s="83">
        <v>24</v>
      </c>
      <c r="C110" s="84">
        <v>1903.36594137</v>
      </c>
      <c r="D110" s="84">
        <v>1897.68928418</v>
      </c>
      <c r="E110" s="84">
        <v>239.6810815</v>
      </c>
      <c r="F110" s="84">
        <v>239.6810815</v>
      </c>
    </row>
    <row r="111" spans="1:6" ht="12.75" customHeight="1" x14ac:dyDescent="0.2">
      <c r="A111" s="83" t="s">
        <v>164</v>
      </c>
      <c r="B111" s="83">
        <v>1</v>
      </c>
      <c r="C111" s="84">
        <v>1851.1837359199999</v>
      </c>
      <c r="D111" s="84">
        <v>1839.26082402</v>
      </c>
      <c r="E111" s="84">
        <v>232.30147692</v>
      </c>
      <c r="F111" s="84">
        <v>232.30147692</v>
      </c>
    </row>
    <row r="112" spans="1:6" ht="12.75" customHeight="1" x14ac:dyDescent="0.2">
      <c r="A112" s="83" t="s">
        <v>164</v>
      </c>
      <c r="B112" s="83">
        <v>2</v>
      </c>
      <c r="C112" s="84">
        <v>1884.8046942799999</v>
      </c>
      <c r="D112" s="84">
        <v>1872.2914390999999</v>
      </c>
      <c r="E112" s="84">
        <v>236.47329452</v>
      </c>
      <c r="F112" s="84">
        <v>236.47329452</v>
      </c>
    </row>
    <row r="113" spans="1:6" ht="12.75" customHeight="1" x14ac:dyDescent="0.2">
      <c r="A113" s="83" t="s">
        <v>164</v>
      </c>
      <c r="B113" s="83">
        <v>3</v>
      </c>
      <c r="C113" s="84">
        <v>1886.2352345100001</v>
      </c>
      <c r="D113" s="84">
        <v>1883.66614697</v>
      </c>
      <c r="E113" s="84">
        <v>237.90993764999999</v>
      </c>
      <c r="F113" s="84">
        <v>237.90993764999999</v>
      </c>
    </row>
    <row r="114" spans="1:6" ht="12.75" customHeight="1" x14ac:dyDescent="0.2">
      <c r="A114" s="83" t="s">
        <v>164</v>
      </c>
      <c r="B114" s="83">
        <v>4</v>
      </c>
      <c r="C114" s="84">
        <v>1895.9508339199999</v>
      </c>
      <c r="D114" s="84">
        <v>1882.9732431499999</v>
      </c>
      <c r="E114" s="84">
        <v>237.82242282999999</v>
      </c>
      <c r="F114" s="84">
        <v>237.82242282999999</v>
      </c>
    </row>
    <row r="115" spans="1:6" ht="12.75" customHeight="1" x14ac:dyDescent="0.2">
      <c r="A115" s="83" t="s">
        <v>164</v>
      </c>
      <c r="B115" s="83">
        <v>5</v>
      </c>
      <c r="C115" s="84">
        <v>1879.92027727</v>
      </c>
      <c r="D115" s="84">
        <v>1867.41030512</v>
      </c>
      <c r="E115" s="84">
        <v>235.85679977000001</v>
      </c>
      <c r="F115" s="84">
        <v>235.85679977000001</v>
      </c>
    </row>
    <row r="116" spans="1:6" ht="12.75" customHeight="1" x14ac:dyDescent="0.2">
      <c r="A116" s="83" t="s">
        <v>164</v>
      </c>
      <c r="B116" s="83">
        <v>6</v>
      </c>
      <c r="C116" s="84">
        <v>1857.2687566899999</v>
      </c>
      <c r="D116" s="84">
        <v>1846.5043392099999</v>
      </c>
      <c r="E116" s="84">
        <v>233.21634406000001</v>
      </c>
      <c r="F116" s="84">
        <v>233.21634406000001</v>
      </c>
    </row>
    <row r="117" spans="1:6" ht="12.75" customHeight="1" x14ac:dyDescent="0.2">
      <c r="A117" s="83" t="s">
        <v>164</v>
      </c>
      <c r="B117" s="83">
        <v>7</v>
      </c>
      <c r="C117" s="84">
        <v>1808.25300307</v>
      </c>
      <c r="D117" s="84">
        <v>1796.24485147</v>
      </c>
      <c r="E117" s="84">
        <v>226.86849329</v>
      </c>
      <c r="F117" s="84">
        <v>226.86849329</v>
      </c>
    </row>
    <row r="118" spans="1:6" ht="12.75" customHeight="1" x14ac:dyDescent="0.2">
      <c r="A118" s="83" t="s">
        <v>164</v>
      </c>
      <c r="B118" s="83">
        <v>8</v>
      </c>
      <c r="C118" s="84">
        <v>1756.3541218299999</v>
      </c>
      <c r="D118" s="84">
        <v>1744.16259696</v>
      </c>
      <c r="E118" s="84">
        <v>220.29042426999999</v>
      </c>
      <c r="F118" s="84">
        <v>220.29042426999999</v>
      </c>
    </row>
    <row r="119" spans="1:6" ht="12.75" customHeight="1" x14ac:dyDescent="0.2">
      <c r="A119" s="83" t="s">
        <v>164</v>
      </c>
      <c r="B119" s="83">
        <v>9</v>
      </c>
      <c r="C119" s="84">
        <v>1739.3993007700001</v>
      </c>
      <c r="D119" s="84">
        <v>1727.43665594</v>
      </c>
      <c r="E119" s="84">
        <v>218.17791213999999</v>
      </c>
      <c r="F119" s="84">
        <v>218.17791213999999</v>
      </c>
    </row>
    <row r="120" spans="1:6" ht="12.75" customHeight="1" x14ac:dyDescent="0.2">
      <c r="A120" s="83" t="s">
        <v>164</v>
      </c>
      <c r="B120" s="83">
        <v>10</v>
      </c>
      <c r="C120" s="84">
        <v>1730.5594359900001</v>
      </c>
      <c r="D120" s="84">
        <v>1717.19167629</v>
      </c>
      <c r="E120" s="84">
        <v>216.88395542000001</v>
      </c>
      <c r="F120" s="84">
        <v>216.88395542000001</v>
      </c>
    </row>
    <row r="121" spans="1:6" ht="12.75" customHeight="1" x14ac:dyDescent="0.2">
      <c r="A121" s="83" t="s">
        <v>164</v>
      </c>
      <c r="B121" s="83">
        <v>11</v>
      </c>
      <c r="C121" s="84">
        <v>1739.1383484600001</v>
      </c>
      <c r="D121" s="84">
        <v>1726.0523838500001</v>
      </c>
      <c r="E121" s="84">
        <v>218.00307644</v>
      </c>
      <c r="F121" s="84">
        <v>218.00307644</v>
      </c>
    </row>
    <row r="122" spans="1:6" ht="12.75" customHeight="1" x14ac:dyDescent="0.2">
      <c r="A122" s="83" t="s">
        <v>164</v>
      </c>
      <c r="B122" s="83">
        <v>12</v>
      </c>
      <c r="C122" s="84">
        <v>1752.61824942</v>
      </c>
      <c r="D122" s="84">
        <v>1740.1723357599999</v>
      </c>
      <c r="E122" s="84">
        <v>219.78644813</v>
      </c>
      <c r="F122" s="84">
        <v>219.78644813</v>
      </c>
    </row>
    <row r="123" spans="1:6" ht="12.75" customHeight="1" x14ac:dyDescent="0.2">
      <c r="A123" s="83" t="s">
        <v>164</v>
      </c>
      <c r="B123" s="83">
        <v>13</v>
      </c>
      <c r="C123" s="84">
        <v>1786.85771608</v>
      </c>
      <c r="D123" s="84">
        <v>1774.2126492299999</v>
      </c>
      <c r="E123" s="84">
        <v>224.08579219000001</v>
      </c>
      <c r="F123" s="84">
        <v>224.08579219000001</v>
      </c>
    </row>
    <row r="124" spans="1:6" ht="12.75" customHeight="1" x14ac:dyDescent="0.2">
      <c r="A124" s="83" t="s">
        <v>164</v>
      </c>
      <c r="B124" s="83">
        <v>14</v>
      </c>
      <c r="C124" s="84">
        <v>1813.65629476</v>
      </c>
      <c r="D124" s="84">
        <v>1801.1652259800001</v>
      </c>
      <c r="E124" s="84">
        <v>227.48994417</v>
      </c>
      <c r="F124" s="84">
        <v>227.48994417</v>
      </c>
    </row>
    <row r="125" spans="1:6" ht="12.75" customHeight="1" x14ac:dyDescent="0.2">
      <c r="A125" s="83" t="s">
        <v>164</v>
      </c>
      <c r="B125" s="83">
        <v>15</v>
      </c>
      <c r="C125" s="84">
        <v>1827.1439120699999</v>
      </c>
      <c r="D125" s="84">
        <v>1814.4349002599999</v>
      </c>
      <c r="E125" s="84">
        <v>229.16592449000001</v>
      </c>
      <c r="F125" s="84">
        <v>229.16592449000001</v>
      </c>
    </row>
    <row r="126" spans="1:6" ht="12.75" customHeight="1" x14ac:dyDescent="0.2">
      <c r="A126" s="83" t="s">
        <v>164</v>
      </c>
      <c r="B126" s="83">
        <v>16</v>
      </c>
      <c r="C126" s="84">
        <v>1831.6031835799999</v>
      </c>
      <c r="D126" s="84">
        <v>1819.5590932499999</v>
      </c>
      <c r="E126" s="84">
        <v>229.81311796</v>
      </c>
      <c r="F126" s="84">
        <v>229.81311796</v>
      </c>
    </row>
    <row r="127" spans="1:6" ht="12.75" customHeight="1" x14ac:dyDescent="0.2">
      <c r="A127" s="83" t="s">
        <v>164</v>
      </c>
      <c r="B127" s="83">
        <v>17</v>
      </c>
      <c r="C127" s="84">
        <v>1834.7970591999999</v>
      </c>
      <c r="D127" s="84">
        <v>1822.3678631499999</v>
      </c>
      <c r="E127" s="84">
        <v>230.16786992999999</v>
      </c>
      <c r="F127" s="84">
        <v>230.16786992999999</v>
      </c>
    </row>
    <row r="128" spans="1:6" ht="12.75" customHeight="1" x14ac:dyDescent="0.2">
      <c r="A128" s="83" t="s">
        <v>164</v>
      </c>
      <c r="B128" s="83">
        <v>18</v>
      </c>
      <c r="C128" s="84">
        <v>1797.69673556</v>
      </c>
      <c r="D128" s="84">
        <v>1785.3231939</v>
      </c>
      <c r="E128" s="84">
        <v>225.48907109999999</v>
      </c>
      <c r="F128" s="84">
        <v>225.48907109999999</v>
      </c>
    </row>
    <row r="129" spans="1:6" ht="12.75" customHeight="1" x14ac:dyDescent="0.2">
      <c r="A129" s="83" t="s">
        <v>164</v>
      </c>
      <c r="B129" s="83">
        <v>19</v>
      </c>
      <c r="C129" s="84">
        <v>1751.5696091899999</v>
      </c>
      <c r="D129" s="84">
        <v>1739.56435308</v>
      </c>
      <c r="E129" s="84">
        <v>219.70965898</v>
      </c>
      <c r="F129" s="84">
        <v>219.70965898</v>
      </c>
    </row>
    <row r="130" spans="1:6" ht="12.75" customHeight="1" x14ac:dyDescent="0.2">
      <c r="A130" s="83" t="s">
        <v>164</v>
      </c>
      <c r="B130" s="83">
        <v>20</v>
      </c>
      <c r="C130" s="84">
        <v>1741.9837777</v>
      </c>
      <c r="D130" s="84">
        <v>1729.9876931199999</v>
      </c>
      <c r="E130" s="84">
        <v>218.50011207</v>
      </c>
      <c r="F130" s="84">
        <v>218.50011207</v>
      </c>
    </row>
    <row r="131" spans="1:6" ht="12.75" customHeight="1" x14ac:dyDescent="0.2">
      <c r="A131" s="83" t="s">
        <v>164</v>
      </c>
      <c r="B131" s="83">
        <v>21</v>
      </c>
      <c r="C131" s="84">
        <v>1754.44520463</v>
      </c>
      <c r="D131" s="84">
        <v>1742.59449526</v>
      </c>
      <c r="E131" s="84">
        <v>220.09237060999999</v>
      </c>
      <c r="F131" s="84">
        <v>220.09237060999999</v>
      </c>
    </row>
    <row r="132" spans="1:6" ht="12.75" customHeight="1" x14ac:dyDescent="0.2">
      <c r="A132" s="83" t="s">
        <v>164</v>
      </c>
      <c r="B132" s="83">
        <v>22</v>
      </c>
      <c r="C132" s="84">
        <v>1788.6231077299999</v>
      </c>
      <c r="D132" s="84">
        <v>1776.4782962700001</v>
      </c>
      <c r="E132" s="84">
        <v>224.37194690000001</v>
      </c>
      <c r="F132" s="84">
        <v>224.37194690000001</v>
      </c>
    </row>
    <row r="133" spans="1:6" ht="12.75" customHeight="1" x14ac:dyDescent="0.2">
      <c r="A133" s="83" t="s">
        <v>164</v>
      </c>
      <c r="B133" s="83">
        <v>23</v>
      </c>
      <c r="C133" s="84">
        <v>1823.3490851700001</v>
      </c>
      <c r="D133" s="84">
        <v>1810.51298866</v>
      </c>
      <c r="E133" s="84">
        <v>228.67058101000001</v>
      </c>
      <c r="F133" s="84">
        <v>228.67058101000001</v>
      </c>
    </row>
    <row r="134" spans="1:6" ht="12.75" customHeight="1" x14ac:dyDescent="0.2">
      <c r="A134" s="83" t="s">
        <v>164</v>
      </c>
      <c r="B134" s="83">
        <v>24</v>
      </c>
      <c r="C134" s="84">
        <v>1852.6069287400001</v>
      </c>
      <c r="D134" s="84">
        <v>1838.7900623600001</v>
      </c>
      <c r="E134" s="84">
        <v>232.242019</v>
      </c>
      <c r="F134" s="84">
        <v>232.242019</v>
      </c>
    </row>
    <row r="135" spans="1:6" ht="12.75" customHeight="1" x14ac:dyDescent="0.2">
      <c r="A135" s="83" t="s">
        <v>165</v>
      </c>
      <c r="B135" s="83">
        <v>1</v>
      </c>
      <c r="C135" s="84">
        <v>1871.31302998</v>
      </c>
      <c r="D135" s="84">
        <v>1857.6413379200001</v>
      </c>
      <c r="E135" s="84">
        <v>234.62296416000001</v>
      </c>
      <c r="F135" s="84">
        <v>234.62296416000001</v>
      </c>
    </row>
    <row r="136" spans="1:6" ht="12.75" customHeight="1" x14ac:dyDescent="0.2">
      <c r="A136" s="83" t="s">
        <v>165</v>
      </c>
      <c r="B136" s="83">
        <v>2</v>
      </c>
      <c r="C136" s="84">
        <v>1906.5201973400001</v>
      </c>
      <c r="D136" s="84">
        <v>1892.95482042</v>
      </c>
      <c r="E136" s="84">
        <v>239.08311143</v>
      </c>
      <c r="F136" s="84">
        <v>239.08311143</v>
      </c>
    </row>
    <row r="137" spans="1:6" ht="12.75" customHeight="1" x14ac:dyDescent="0.2">
      <c r="A137" s="83" t="s">
        <v>165</v>
      </c>
      <c r="B137" s="83">
        <v>3</v>
      </c>
      <c r="C137" s="84">
        <v>1923.05281249</v>
      </c>
      <c r="D137" s="84">
        <v>1910.29151551</v>
      </c>
      <c r="E137" s="84">
        <v>241.27276273999999</v>
      </c>
      <c r="F137" s="84">
        <v>241.27276273999999</v>
      </c>
    </row>
    <row r="138" spans="1:6" ht="12.75" customHeight="1" x14ac:dyDescent="0.2">
      <c r="A138" s="83" t="s">
        <v>165</v>
      </c>
      <c r="B138" s="83">
        <v>4</v>
      </c>
      <c r="C138" s="84">
        <v>1925.7374388600001</v>
      </c>
      <c r="D138" s="84">
        <v>1910.86760454</v>
      </c>
      <c r="E138" s="84">
        <v>241.34552367000001</v>
      </c>
      <c r="F138" s="84">
        <v>241.34552367000001</v>
      </c>
    </row>
    <row r="139" spans="1:6" ht="12.75" customHeight="1" x14ac:dyDescent="0.2">
      <c r="A139" s="83" t="s">
        <v>165</v>
      </c>
      <c r="B139" s="83">
        <v>5</v>
      </c>
      <c r="C139" s="84">
        <v>1932.0839265300001</v>
      </c>
      <c r="D139" s="84">
        <v>1917.4949475200001</v>
      </c>
      <c r="E139" s="84">
        <v>242.18256729999999</v>
      </c>
      <c r="F139" s="84">
        <v>242.18256729999999</v>
      </c>
    </row>
    <row r="140" spans="1:6" ht="12.75" customHeight="1" x14ac:dyDescent="0.2">
      <c r="A140" s="83" t="s">
        <v>165</v>
      </c>
      <c r="B140" s="83">
        <v>6</v>
      </c>
      <c r="C140" s="84">
        <v>1909.2874073600001</v>
      </c>
      <c r="D140" s="84">
        <v>1895.2964130800001</v>
      </c>
      <c r="E140" s="84">
        <v>239.37885818999999</v>
      </c>
      <c r="F140" s="84">
        <v>239.37885818999999</v>
      </c>
    </row>
    <row r="141" spans="1:6" ht="12.75" customHeight="1" x14ac:dyDescent="0.2">
      <c r="A141" s="83" t="s">
        <v>165</v>
      </c>
      <c r="B141" s="83">
        <v>7</v>
      </c>
      <c r="C141" s="84">
        <v>1885.2598129400001</v>
      </c>
      <c r="D141" s="84">
        <v>1871.8105928099999</v>
      </c>
      <c r="E141" s="84">
        <v>236.41256289</v>
      </c>
      <c r="F141" s="84">
        <v>236.41256289</v>
      </c>
    </row>
    <row r="142" spans="1:6" ht="12.75" customHeight="1" x14ac:dyDescent="0.2">
      <c r="A142" s="83" t="s">
        <v>165</v>
      </c>
      <c r="B142" s="83">
        <v>8</v>
      </c>
      <c r="C142" s="84">
        <v>1867.4724630999999</v>
      </c>
      <c r="D142" s="84">
        <v>1854.0248200599999</v>
      </c>
      <c r="E142" s="84">
        <v>234.16619238000001</v>
      </c>
      <c r="F142" s="84">
        <v>234.16619238000001</v>
      </c>
    </row>
    <row r="143" spans="1:6" ht="12.75" customHeight="1" x14ac:dyDescent="0.2">
      <c r="A143" s="83" t="s">
        <v>165</v>
      </c>
      <c r="B143" s="83">
        <v>9</v>
      </c>
      <c r="C143" s="84">
        <v>1854.17051358</v>
      </c>
      <c r="D143" s="84">
        <v>1840.2290309499999</v>
      </c>
      <c r="E143" s="84">
        <v>232.42376295</v>
      </c>
      <c r="F143" s="84">
        <v>232.42376295</v>
      </c>
    </row>
    <row r="144" spans="1:6" ht="12.75" customHeight="1" x14ac:dyDescent="0.2">
      <c r="A144" s="83" t="s">
        <v>165</v>
      </c>
      <c r="B144" s="83">
        <v>10</v>
      </c>
      <c r="C144" s="84">
        <v>1788.0176960900001</v>
      </c>
      <c r="D144" s="84">
        <v>1775.11012267</v>
      </c>
      <c r="E144" s="84">
        <v>224.19914446999999</v>
      </c>
      <c r="F144" s="84">
        <v>224.19914446999999</v>
      </c>
    </row>
    <row r="145" spans="1:6" ht="12.75" customHeight="1" x14ac:dyDescent="0.2">
      <c r="A145" s="83" t="s">
        <v>165</v>
      </c>
      <c r="B145" s="83">
        <v>11</v>
      </c>
      <c r="C145" s="84">
        <v>1757.7978342500001</v>
      </c>
      <c r="D145" s="84">
        <v>1744.47573629</v>
      </c>
      <c r="E145" s="84">
        <v>220.32997424999999</v>
      </c>
      <c r="F145" s="84">
        <v>220.32997424999999</v>
      </c>
    </row>
    <row r="146" spans="1:6" ht="12.75" customHeight="1" x14ac:dyDescent="0.2">
      <c r="A146" s="83" t="s">
        <v>165</v>
      </c>
      <c r="B146" s="83">
        <v>12</v>
      </c>
      <c r="C146" s="84">
        <v>1770.2359802399999</v>
      </c>
      <c r="D146" s="84">
        <v>1756.54727871</v>
      </c>
      <c r="E146" s="84">
        <v>221.85462866</v>
      </c>
      <c r="F146" s="84">
        <v>221.85462866</v>
      </c>
    </row>
    <row r="147" spans="1:6" ht="12.75" customHeight="1" x14ac:dyDescent="0.2">
      <c r="A147" s="83" t="s">
        <v>165</v>
      </c>
      <c r="B147" s="83">
        <v>13</v>
      </c>
      <c r="C147" s="84">
        <v>1779.62554972</v>
      </c>
      <c r="D147" s="84">
        <v>1766.4672455899999</v>
      </c>
      <c r="E147" s="84">
        <v>223.10753577</v>
      </c>
      <c r="F147" s="84">
        <v>223.10753577</v>
      </c>
    </row>
    <row r="148" spans="1:6" ht="12.75" customHeight="1" x14ac:dyDescent="0.2">
      <c r="A148" s="83" t="s">
        <v>165</v>
      </c>
      <c r="B148" s="83">
        <v>14</v>
      </c>
      <c r="C148" s="84">
        <v>1806.81819058</v>
      </c>
      <c r="D148" s="84">
        <v>1793.6443712099999</v>
      </c>
      <c r="E148" s="84">
        <v>226.54004861999999</v>
      </c>
      <c r="F148" s="84">
        <v>226.54004861999999</v>
      </c>
    </row>
    <row r="149" spans="1:6" ht="12.75" customHeight="1" x14ac:dyDescent="0.2">
      <c r="A149" s="83" t="s">
        <v>165</v>
      </c>
      <c r="B149" s="83">
        <v>15</v>
      </c>
      <c r="C149" s="84">
        <v>1834.6694322599999</v>
      </c>
      <c r="D149" s="84">
        <v>1822.15417757</v>
      </c>
      <c r="E149" s="84">
        <v>230.14088111000001</v>
      </c>
      <c r="F149" s="84">
        <v>230.14088111000001</v>
      </c>
    </row>
    <row r="150" spans="1:6" ht="12.75" customHeight="1" x14ac:dyDescent="0.2">
      <c r="A150" s="83" t="s">
        <v>165</v>
      </c>
      <c r="B150" s="83">
        <v>16</v>
      </c>
      <c r="C150" s="84">
        <v>1852.1762793800001</v>
      </c>
      <c r="D150" s="84">
        <v>1838.03028789</v>
      </c>
      <c r="E150" s="84">
        <v>232.14605831</v>
      </c>
      <c r="F150" s="84">
        <v>232.14605831</v>
      </c>
    </row>
    <row r="151" spans="1:6" ht="12.75" customHeight="1" x14ac:dyDescent="0.2">
      <c r="A151" s="83" t="s">
        <v>165</v>
      </c>
      <c r="B151" s="83">
        <v>17</v>
      </c>
      <c r="C151" s="84">
        <v>1855.52180058</v>
      </c>
      <c r="D151" s="84">
        <v>1840.8288460799999</v>
      </c>
      <c r="E151" s="84">
        <v>232.49952053000001</v>
      </c>
      <c r="F151" s="84">
        <v>232.49952053000001</v>
      </c>
    </row>
    <row r="152" spans="1:6" ht="12.75" customHeight="1" x14ac:dyDescent="0.2">
      <c r="A152" s="83" t="s">
        <v>165</v>
      </c>
      <c r="B152" s="83">
        <v>18</v>
      </c>
      <c r="C152" s="84">
        <v>1835.17288598</v>
      </c>
      <c r="D152" s="84">
        <v>1820.9702423900001</v>
      </c>
      <c r="E152" s="84">
        <v>229.99134827</v>
      </c>
      <c r="F152" s="84">
        <v>229.99134827</v>
      </c>
    </row>
    <row r="153" spans="1:6" ht="12.75" customHeight="1" x14ac:dyDescent="0.2">
      <c r="A153" s="83" t="s">
        <v>165</v>
      </c>
      <c r="B153" s="83">
        <v>19</v>
      </c>
      <c r="C153" s="84">
        <v>1808.5163391000001</v>
      </c>
      <c r="D153" s="84">
        <v>1794.1665314100001</v>
      </c>
      <c r="E153" s="84">
        <v>226.60599826000001</v>
      </c>
      <c r="F153" s="84">
        <v>226.60599826000001</v>
      </c>
    </row>
    <row r="154" spans="1:6" ht="12.75" customHeight="1" x14ac:dyDescent="0.2">
      <c r="A154" s="83" t="s">
        <v>165</v>
      </c>
      <c r="B154" s="83">
        <v>20</v>
      </c>
      <c r="C154" s="84">
        <v>1769.04372509</v>
      </c>
      <c r="D154" s="84">
        <v>1754.8121046599999</v>
      </c>
      <c r="E154" s="84">
        <v>221.63547351</v>
      </c>
      <c r="F154" s="84">
        <v>221.63547351</v>
      </c>
    </row>
    <row r="155" spans="1:6" ht="12.75" customHeight="1" x14ac:dyDescent="0.2">
      <c r="A155" s="83" t="s">
        <v>165</v>
      </c>
      <c r="B155" s="83">
        <v>21</v>
      </c>
      <c r="C155" s="84">
        <v>1695.71202161</v>
      </c>
      <c r="D155" s="84">
        <v>1683.4611061000001</v>
      </c>
      <c r="E155" s="84">
        <v>212.62373242000001</v>
      </c>
      <c r="F155" s="84">
        <v>212.62373242000001</v>
      </c>
    </row>
    <row r="156" spans="1:6" ht="12.75" customHeight="1" x14ac:dyDescent="0.2">
      <c r="A156" s="83" t="s">
        <v>165</v>
      </c>
      <c r="B156" s="83">
        <v>22</v>
      </c>
      <c r="C156" s="84">
        <v>1705.6678586400001</v>
      </c>
      <c r="D156" s="84">
        <v>1694.0909075</v>
      </c>
      <c r="E156" s="84">
        <v>213.96629272000001</v>
      </c>
      <c r="F156" s="84">
        <v>213.96629272000001</v>
      </c>
    </row>
    <row r="157" spans="1:6" ht="12.75" customHeight="1" x14ac:dyDescent="0.2">
      <c r="A157" s="83" t="s">
        <v>165</v>
      </c>
      <c r="B157" s="83">
        <v>23</v>
      </c>
      <c r="C157" s="84">
        <v>1732.57748466</v>
      </c>
      <c r="D157" s="84">
        <v>1720.68148309</v>
      </c>
      <c r="E157" s="84">
        <v>217.32472340000001</v>
      </c>
      <c r="F157" s="84">
        <v>217.32472340000001</v>
      </c>
    </row>
    <row r="158" spans="1:6" ht="12.75" customHeight="1" x14ac:dyDescent="0.2">
      <c r="A158" s="83" t="s">
        <v>165</v>
      </c>
      <c r="B158" s="83">
        <v>24</v>
      </c>
      <c r="C158" s="84">
        <v>1816.4291873100001</v>
      </c>
      <c r="D158" s="84">
        <v>1814.6088331399999</v>
      </c>
      <c r="E158" s="84">
        <v>229.18789247999999</v>
      </c>
      <c r="F158" s="84">
        <v>229.18789247999999</v>
      </c>
    </row>
    <row r="159" spans="1:6" ht="12.75" customHeight="1" x14ac:dyDescent="0.2">
      <c r="A159" s="83" t="s">
        <v>166</v>
      </c>
      <c r="B159" s="83">
        <v>1</v>
      </c>
      <c r="C159" s="84">
        <v>1869.32580087</v>
      </c>
      <c r="D159" s="84">
        <v>1856.68361695</v>
      </c>
      <c r="E159" s="84">
        <v>234.50200251999999</v>
      </c>
      <c r="F159" s="84">
        <v>234.50200251999999</v>
      </c>
    </row>
    <row r="160" spans="1:6" ht="12.75" customHeight="1" x14ac:dyDescent="0.2">
      <c r="A160" s="83" t="s">
        <v>166</v>
      </c>
      <c r="B160" s="83">
        <v>2</v>
      </c>
      <c r="C160" s="84">
        <v>1889.96439839</v>
      </c>
      <c r="D160" s="84">
        <v>1876.91184232</v>
      </c>
      <c r="E160" s="84">
        <v>237.05685857</v>
      </c>
      <c r="F160" s="84">
        <v>237.05685857</v>
      </c>
    </row>
    <row r="161" spans="1:6" ht="12.75" customHeight="1" x14ac:dyDescent="0.2">
      <c r="A161" s="83" t="s">
        <v>166</v>
      </c>
      <c r="B161" s="83">
        <v>3</v>
      </c>
      <c r="C161" s="84">
        <v>1908.7454352499999</v>
      </c>
      <c r="D161" s="84">
        <v>1895.5268147199999</v>
      </c>
      <c r="E161" s="84">
        <v>239.40795826999999</v>
      </c>
      <c r="F161" s="84">
        <v>239.40795826999999</v>
      </c>
    </row>
    <row r="162" spans="1:6" ht="12.75" customHeight="1" x14ac:dyDescent="0.2">
      <c r="A162" s="83" t="s">
        <v>166</v>
      </c>
      <c r="B162" s="83">
        <v>4</v>
      </c>
      <c r="C162" s="84">
        <v>1931.02409216</v>
      </c>
      <c r="D162" s="84">
        <v>1917.11175796</v>
      </c>
      <c r="E162" s="84">
        <v>242.13416986999999</v>
      </c>
      <c r="F162" s="84">
        <v>242.13416986999999</v>
      </c>
    </row>
    <row r="163" spans="1:6" ht="12.75" customHeight="1" x14ac:dyDescent="0.2">
      <c r="A163" s="83" t="s">
        <v>166</v>
      </c>
      <c r="B163" s="83">
        <v>5</v>
      </c>
      <c r="C163" s="84">
        <v>1924.2222646800001</v>
      </c>
      <c r="D163" s="84">
        <v>1911.2910180700001</v>
      </c>
      <c r="E163" s="84">
        <v>241.39900144999999</v>
      </c>
      <c r="F163" s="84">
        <v>241.39900144999999</v>
      </c>
    </row>
    <row r="164" spans="1:6" ht="12.75" customHeight="1" x14ac:dyDescent="0.2">
      <c r="A164" s="83" t="s">
        <v>166</v>
      </c>
      <c r="B164" s="83">
        <v>6</v>
      </c>
      <c r="C164" s="84">
        <v>1920.3637852500001</v>
      </c>
      <c r="D164" s="84">
        <v>1907.2740329000001</v>
      </c>
      <c r="E164" s="84">
        <v>240.89165002999999</v>
      </c>
      <c r="F164" s="84">
        <v>240.89165002999999</v>
      </c>
    </row>
    <row r="165" spans="1:6" ht="12.75" customHeight="1" x14ac:dyDescent="0.2">
      <c r="A165" s="83" t="s">
        <v>166</v>
      </c>
      <c r="B165" s="83">
        <v>7</v>
      </c>
      <c r="C165" s="84">
        <v>1870.9186258699999</v>
      </c>
      <c r="D165" s="84">
        <v>1858.0067313500001</v>
      </c>
      <c r="E165" s="84">
        <v>234.66911390999999</v>
      </c>
      <c r="F165" s="84">
        <v>234.66911390999999</v>
      </c>
    </row>
    <row r="166" spans="1:6" ht="12.75" customHeight="1" x14ac:dyDescent="0.2">
      <c r="A166" s="83" t="s">
        <v>166</v>
      </c>
      <c r="B166" s="83">
        <v>8</v>
      </c>
      <c r="C166" s="84">
        <v>1817.2521867800001</v>
      </c>
      <c r="D166" s="84">
        <v>1805.0518350100001</v>
      </c>
      <c r="E166" s="84">
        <v>227.98082887999999</v>
      </c>
      <c r="F166" s="84">
        <v>227.98082887999999</v>
      </c>
    </row>
    <row r="167" spans="1:6" ht="12.75" customHeight="1" x14ac:dyDescent="0.2">
      <c r="A167" s="83" t="s">
        <v>166</v>
      </c>
      <c r="B167" s="83">
        <v>9</v>
      </c>
      <c r="C167" s="84">
        <v>1798.77575624</v>
      </c>
      <c r="D167" s="84">
        <v>1786.3274784600001</v>
      </c>
      <c r="E167" s="84">
        <v>225.61591379000001</v>
      </c>
      <c r="F167" s="84">
        <v>225.61591379000001</v>
      </c>
    </row>
    <row r="168" spans="1:6" ht="12.75" customHeight="1" x14ac:dyDescent="0.2">
      <c r="A168" s="83" t="s">
        <v>166</v>
      </c>
      <c r="B168" s="83">
        <v>10</v>
      </c>
      <c r="C168" s="84">
        <v>1786.0822971</v>
      </c>
      <c r="D168" s="84">
        <v>1773.71467297</v>
      </c>
      <c r="E168" s="84">
        <v>224.02289701999999</v>
      </c>
      <c r="F168" s="84">
        <v>224.02289701999999</v>
      </c>
    </row>
    <row r="169" spans="1:6" ht="12.75" customHeight="1" x14ac:dyDescent="0.2">
      <c r="A169" s="83" t="s">
        <v>166</v>
      </c>
      <c r="B169" s="83">
        <v>11</v>
      </c>
      <c r="C169" s="84">
        <v>1785.3888390899999</v>
      </c>
      <c r="D169" s="84">
        <v>1775.86289551</v>
      </c>
      <c r="E169" s="84">
        <v>224.29422084000001</v>
      </c>
      <c r="F169" s="84">
        <v>224.29422084000001</v>
      </c>
    </row>
    <row r="170" spans="1:6" ht="12.75" customHeight="1" x14ac:dyDescent="0.2">
      <c r="A170" s="83" t="s">
        <v>166</v>
      </c>
      <c r="B170" s="83">
        <v>12</v>
      </c>
      <c r="C170" s="84">
        <v>1779.18485779</v>
      </c>
      <c r="D170" s="84">
        <v>1772.95105917</v>
      </c>
      <c r="E170" s="84">
        <v>223.92645142000001</v>
      </c>
      <c r="F170" s="84">
        <v>223.92645142000001</v>
      </c>
    </row>
    <row r="171" spans="1:6" ht="12.75" customHeight="1" x14ac:dyDescent="0.2">
      <c r="A171" s="83" t="s">
        <v>166</v>
      </c>
      <c r="B171" s="83">
        <v>13</v>
      </c>
      <c r="C171" s="84">
        <v>1803.2439689299999</v>
      </c>
      <c r="D171" s="84">
        <v>1790.97663014</v>
      </c>
      <c r="E171" s="84">
        <v>226.20310882000001</v>
      </c>
      <c r="F171" s="84">
        <v>226.20310882000001</v>
      </c>
    </row>
    <row r="172" spans="1:6" ht="12.75" customHeight="1" x14ac:dyDescent="0.2">
      <c r="A172" s="83" t="s">
        <v>166</v>
      </c>
      <c r="B172" s="83">
        <v>14</v>
      </c>
      <c r="C172" s="84">
        <v>1824.8320772300001</v>
      </c>
      <c r="D172" s="84">
        <v>1811.1968054399999</v>
      </c>
      <c r="E172" s="84">
        <v>228.75694812</v>
      </c>
      <c r="F172" s="84">
        <v>228.75694812</v>
      </c>
    </row>
    <row r="173" spans="1:6" ht="12.75" customHeight="1" x14ac:dyDescent="0.2">
      <c r="A173" s="83" t="s">
        <v>166</v>
      </c>
      <c r="B173" s="83">
        <v>15</v>
      </c>
      <c r="C173" s="84">
        <v>1836.3314242500001</v>
      </c>
      <c r="D173" s="84">
        <v>1821.4220562400001</v>
      </c>
      <c r="E173" s="84">
        <v>230.04841306</v>
      </c>
      <c r="F173" s="84">
        <v>230.04841306</v>
      </c>
    </row>
    <row r="174" spans="1:6" ht="12.75" customHeight="1" x14ac:dyDescent="0.2">
      <c r="A174" s="83" t="s">
        <v>166</v>
      </c>
      <c r="B174" s="83">
        <v>16</v>
      </c>
      <c r="C174" s="84">
        <v>1839.6248330599999</v>
      </c>
      <c r="D174" s="84">
        <v>1826.75850358</v>
      </c>
      <c r="E174" s="84">
        <v>230.72241457999999</v>
      </c>
      <c r="F174" s="84">
        <v>230.72241457999999</v>
      </c>
    </row>
    <row r="175" spans="1:6" ht="12.75" customHeight="1" x14ac:dyDescent="0.2">
      <c r="A175" s="83" t="s">
        <v>166</v>
      </c>
      <c r="B175" s="83">
        <v>17</v>
      </c>
      <c r="C175" s="84">
        <v>1845.4956270299999</v>
      </c>
      <c r="D175" s="84">
        <v>1833.19599681</v>
      </c>
      <c r="E175" s="84">
        <v>231.53547990000001</v>
      </c>
      <c r="F175" s="84">
        <v>231.53547990000001</v>
      </c>
    </row>
    <row r="176" spans="1:6" ht="12.75" customHeight="1" x14ac:dyDescent="0.2">
      <c r="A176" s="83" t="s">
        <v>166</v>
      </c>
      <c r="B176" s="83">
        <v>18</v>
      </c>
      <c r="C176" s="84">
        <v>1807.7286538599999</v>
      </c>
      <c r="D176" s="84">
        <v>1798.8773903199999</v>
      </c>
      <c r="E176" s="84">
        <v>227.200987</v>
      </c>
      <c r="F176" s="84">
        <v>227.200987</v>
      </c>
    </row>
    <row r="177" spans="1:6" ht="12.75" customHeight="1" x14ac:dyDescent="0.2">
      <c r="A177" s="83" t="s">
        <v>166</v>
      </c>
      <c r="B177" s="83">
        <v>19</v>
      </c>
      <c r="C177" s="84">
        <v>1788.28934198</v>
      </c>
      <c r="D177" s="84">
        <v>1783.40874945</v>
      </c>
      <c r="E177" s="84">
        <v>225.24727382</v>
      </c>
      <c r="F177" s="84">
        <v>225.24727382</v>
      </c>
    </row>
    <row r="178" spans="1:6" ht="12.75" customHeight="1" x14ac:dyDescent="0.2">
      <c r="A178" s="83" t="s">
        <v>166</v>
      </c>
      <c r="B178" s="83">
        <v>20</v>
      </c>
      <c r="C178" s="84">
        <v>1765.94326976</v>
      </c>
      <c r="D178" s="84">
        <v>1763.6000429600001</v>
      </c>
      <c r="E178" s="84">
        <v>222.74540365999999</v>
      </c>
      <c r="F178" s="84">
        <v>222.74540365999999</v>
      </c>
    </row>
    <row r="179" spans="1:6" ht="12.75" customHeight="1" x14ac:dyDescent="0.2">
      <c r="A179" s="83" t="s">
        <v>166</v>
      </c>
      <c r="B179" s="83">
        <v>21</v>
      </c>
      <c r="C179" s="84">
        <v>1762.6544123399999</v>
      </c>
      <c r="D179" s="84">
        <v>1756.8653280000001</v>
      </c>
      <c r="E179" s="84">
        <v>221.89479878</v>
      </c>
      <c r="F179" s="84">
        <v>221.89479878</v>
      </c>
    </row>
    <row r="180" spans="1:6" ht="12.75" customHeight="1" x14ac:dyDescent="0.2">
      <c r="A180" s="83" t="s">
        <v>166</v>
      </c>
      <c r="B180" s="83">
        <v>22</v>
      </c>
      <c r="C180" s="84">
        <v>1766.9497262499999</v>
      </c>
      <c r="D180" s="84">
        <v>1763.5543572900001</v>
      </c>
      <c r="E180" s="84">
        <v>222.73963348999999</v>
      </c>
      <c r="F180" s="84">
        <v>222.73963348999999</v>
      </c>
    </row>
    <row r="181" spans="1:6" ht="12.75" customHeight="1" x14ac:dyDescent="0.2">
      <c r="A181" s="83" t="s">
        <v>166</v>
      </c>
      <c r="B181" s="83">
        <v>23</v>
      </c>
      <c r="C181" s="84">
        <v>1797.10020076</v>
      </c>
      <c r="D181" s="84">
        <v>1795.80658969</v>
      </c>
      <c r="E181" s="84">
        <v>226.81314015000001</v>
      </c>
      <c r="F181" s="84">
        <v>226.81314015000001</v>
      </c>
    </row>
    <row r="182" spans="1:6" ht="12.75" customHeight="1" x14ac:dyDescent="0.2">
      <c r="A182" s="83" t="s">
        <v>166</v>
      </c>
      <c r="B182" s="83">
        <v>24</v>
      </c>
      <c r="C182" s="84">
        <v>1849.7545959199999</v>
      </c>
      <c r="D182" s="84">
        <v>1840.03405509</v>
      </c>
      <c r="E182" s="84">
        <v>232.39913720000001</v>
      </c>
      <c r="F182" s="84">
        <v>232.39913720000001</v>
      </c>
    </row>
    <row r="183" spans="1:6" ht="12.75" customHeight="1" x14ac:dyDescent="0.2">
      <c r="A183" s="83" t="s">
        <v>167</v>
      </c>
      <c r="B183" s="83">
        <v>1</v>
      </c>
      <c r="C183" s="84">
        <v>1949.6224063899999</v>
      </c>
      <c r="D183" s="84">
        <v>1935.4214857899999</v>
      </c>
      <c r="E183" s="84">
        <v>244.44671672000001</v>
      </c>
      <c r="F183" s="84">
        <v>244.44671672000001</v>
      </c>
    </row>
    <row r="184" spans="1:6" ht="12.75" customHeight="1" x14ac:dyDescent="0.2">
      <c r="A184" s="83" t="s">
        <v>167</v>
      </c>
      <c r="B184" s="83">
        <v>2</v>
      </c>
      <c r="C184" s="84">
        <v>1991.5152318999999</v>
      </c>
      <c r="D184" s="84">
        <v>1977.6218903199999</v>
      </c>
      <c r="E184" s="84">
        <v>249.77669284999999</v>
      </c>
      <c r="F184" s="84">
        <v>249.77669284999999</v>
      </c>
    </row>
    <row r="185" spans="1:6" ht="12.75" customHeight="1" x14ac:dyDescent="0.2">
      <c r="A185" s="83" t="s">
        <v>167</v>
      </c>
      <c r="B185" s="83">
        <v>3</v>
      </c>
      <c r="C185" s="84">
        <v>2045.23576604</v>
      </c>
      <c r="D185" s="84">
        <v>2033.6815622399999</v>
      </c>
      <c r="E185" s="84">
        <v>256.85711581999999</v>
      </c>
      <c r="F185" s="84">
        <v>256.85711581999999</v>
      </c>
    </row>
    <row r="186" spans="1:6" ht="12.75" customHeight="1" x14ac:dyDescent="0.2">
      <c r="A186" s="83" t="s">
        <v>167</v>
      </c>
      <c r="B186" s="83">
        <v>4</v>
      </c>
      <c r="C186" s="84">
        <v>2044.1884902500001</v>
      </c>
      <c r="D186" s="84">
        <v>2029.09022611</v>
      </c>
      <c r="E186" s="84">
        <v>256.27722298999998</v>
      </c>
      <c r="F186" s="84">
        <v>256.27722298999998</v>
      </c>
    </row>
    <row r="187" spans="1:6" ht="12.75" customHeight="1" x14ac:dyDescent="0.2">
      <c r="A187" s="83" t="s">
        <v>167</v>
      </c>
      <c r="B187" s="83">
        <v>5</v>
      </c>
      <c r="C187" s="84">
        <v>2030.8053346500001</v>
      </c>
      <c r="D187" s="84">
        <v>2016.25988889</v>
      </c>
      <c r="E187" s="84">
        <v>254.65673161999999</v>
      </c>
      <c r="F187" s="84">
        <v>254.65673161999999</v>
      </c>
    </row>
    <row r="188" spans="1:6" ht="12.75" customHeight="1" x14ac:dyDescent="0.2">
      <c r="A188" s="83" t="s">
        <v>167</v>
      </c>
      <c r="B188" s="83">
        <v>6</v>
      </c>
      <c r="C188" s="84">
        <v>2002.56053475</v>
      </c>
      <c r="D188" s="84">
        <v>1988.8394569100001</v>
      </c>
      <c r="E188" s="84">
        <v>251.19348880000001</v>
      </c>
      <c r="F188" s="84">
        <v>251.19348880000001</v>
      </c>
    </row>
    <row r="189" spans="1:6" ht="12.75" customHeight="1" x14ac:dyDescent="0.2">
      <c r="A189" s="83" t="s">
        <v>167</v>
      </c>
      <c r="B189" s="83">
        <v>7</v>
      </c>
      <c r="C189" s="84">
        <v>1935.2909391200001</v>
      </c>
      <c r="D189" s="84">
        <v>1921.89112344</v>
      </c>
      <c r="E189" s="84">
        <v>242.73781109999999</v>
      </c>
      <c r="F189" s="84">
        <v>242.73781109999999</v>
      </c>
    </row>
    <row r="190" spans="1:6" ht="12.75" customHeight="1" x14ac:dyDescent="0.2">
      <c r="A190" s="83" t="s">
        <v>167</v>
      </c>
      <c r="B190" s="83">
        <v>8</v>
      </c>
      <c r="C190" s="84">
        <v>1893.4246702299999</v>
      </c>
      <c r="D190" s="84">
        <v>1880.6585801399999</v>
      </c>
      <c r="E190" s="84">
        <v>237.53007733000001</v>
      </c>
      <c r="F190" s="84">
        <v>237.53007733000001</v>
      </c>
    </row>
    <row r="191" spans="1:6" ht="12.75" customHeight="1" x14ac:dyDescent="0.2">
      <c r="A191" s="83" t="s">
        <v>167</v>
      </c>
      <c r="B191" s="83">
        <v>9</v>
      </c>
      <c r="C191" s="84">
        <v>1869.1735827099999</v>
      </c>
      <c r="D191" s="84">
        <v>1856.3861286900001</v>
      </c>
      <c r="E191" s="84">
        <v>234.46442930000001</v>
      </c>
      <c r="F191" s="84">
        <v>234.46442930000001</v>
      </c>
    </row>
    <row r="192" spans="1:6" ht="12.75" customHeight="1" x14ac:dyDescent="0.2">
      <c r="A192" s="83" t="s">
        <v>167</v>
      </c>
      <c r="B192" s="83">
        <v>10</v>
      </c>
      <c r="C192" s="84">
        <v>1844.60341733</v>
      </c>
      <c r="D192" s="84">
        <v>1832.24366055</v>
      </c>
      <c r="E192" s="84">
        <v>231.41519836000001</v>
      </c>
      <c r="F192" s="84">
        <v>231.41519836000001</v>
      </c>
    </row>
    <row r="193" spans="1:6" ht="12.75" customHeight="1" x14ac:dyDescent="0.2">
      <c r="A193" s="83" t="s">
        <v>167</v>
      </c>
      <c r="B193" s="83">
        <v>11</v>
      </c>
      <c r="C193" s="84">
        <v>1835.2206131400001</v>
      </c>
      <c r="D193" s="84">
        <v>1822.76924093</v>
      </c>
      <c r="E193" s="84">
        <v>230.21856456</v>
      </c>
      <c r="F193" s="84">
        <v>230.21856456</v>
      </c>
    </row>
    <row r="194" spans="1:6" ht="12.75" customHeight="1" x14ac:dyDescent="0.2">
      <c r="A194" s="83" t="s">
        <v>167</v>
      </c>
      <c r="B194" s="83">
        <v>12</v>
      </c>
      <c r="C194" s="84">
        <v>1840.7532366999999</v>
      </c>
      <c r="D194" s="84">
        <v>1839.4571835900001</v>
      </c>
      <c r="E194" s="84">
        <v>232.32627744000001</v>
      </c>
      <c r="F194" s="84">
        <v>232.32627744000001</v>
      </c>
    </row>
    <row r="195" spans="1:6" ht="12.75" customHeight="1" x14ac:dyDescent="0.2">
      <c r="A195" s="83" t="s">
        <v>167</v>
      </c>
      <c r="B195" s="83">
        <v>13</v>
      </c>
      <c r="C195" s="84">
        <v>1844.2191216900001</v>
      </c>
      <c r="D195" s="84">
        <v>1843.8219045999999</v>
      </c>
      <c r="E195" s="84">
        <v>232.87754842999999</v>
      </c>
      <c r="F195" s="84">
        <v>232.87754842999999</v>
      </c>
    </row>
    <row r="196" spans="1:6" ht="12.75" customHeight="1" x14ac:dyDescent="0.2">
      <c r="A196" s="83" t="s">
        <v>167</v>
      </c>
      <c r="B196" s="83">
        <v>14</v>
      </c>
      <c r="C196" s="84">
        <v>1882.82247379</v>
      </c>
      <c r="D196" s="84">
        <v>1877.2852566399999</v>
      </c>
      <c r="E196" s="84">
        <v>237.10402137</v>
      </c>
      <c r="F196" s="84">
        <v>237.10402137</v>
      </c>
    </row>
    <row r="197" spans="1:6" ht="12.75" customHeight="1" x14ac:dyDescent="0.2">
      <c r="A197" s="83" t="s">
        <v>167</v>
      </c>
      <c r="B197" s="83">
        <v>15</v>
      </c>
      <c r="C197" s="84">
        <v>1907.3362169100001</v>
      </c>
      <c r="D197" s="84">
        <v>1891.9038886599999</v>
      </c>
      <c r="E197" s="84">
        <v>238.95037712999999</v>
      </c>
      <c r="F197" s="84">
        <v>238.95037712999999</v>
      </c>
    </row>
    <row r="198" spans="1:6" ht="12.75" customHeight="1" x14ac:dyDescent="0.2">
      <c r="A198" s="83" t="s">
        <v>167</v>
      </c>
      <c r="B198" s="83">
        <v>16</v>
      </c>
      <c r="C198" s="84">
        <v>1904.67454206</v>
      </c>
      <c r="D198" s="84">
        <v>1891.45656697</v>
      </c>
      <c r="E198" s="84">
        <v>238.89387970999999</v>
      </c>
      <c r="F198" s="84">
        <v>238.89387970999999</v>
      </c>
    </row>
    <row r="199" spans="1:6" ht="12.75" customHeight="1" x14ac:dyDescent="0.2">
      <c r="A199" s="83" t="s">
        <v>167</v>
      </c>
      <c r="B199" s="83">
        <v>17</v>
      </c>
      <c r="C199" s="84">
        <v>1893.8824334799999</v>
      </c>
      <c r="D199" s="84">
        <v>1886.6007770799999</v>
      </c>
      <c r="E199" s="84">
        <v>238.28058596</v>
      </c>
      <c r="F199" s="84">
        <v>238.28058596</v>
      </c>
    </row>
    <row r="200" spans="1:6" ht="12.75" customHeight="1" x14ac:dyDescent="0.2">
      <c r="A200" s="83" t="s">
        <v>167</v>
      </c>
      <c r="B200" s="83">
        <v>18</v>
      </c>
      <c r="C200" s="84">
        <v>1889.8606333600001</v>
      </c>
      <c r="D200" s="84">
        <v>1879.66634905</v>
      </c>
      <c r="E200" s="84">
        <v>237.40475701</v>
      </c>
      <c r="F200" s="84">
        <v>237.40475701</v>
      </c>
    </row>
    <row r="201" spans="1:6" ht="12.75" customHeight="1" x14ac:dyDescent="0.2">
      <c r="A201" s="83" t="s">
        <v>167</v>
      </c>
      <c r="B201" s="83">
        <v>19</v>
      </c>
      <c r="C201" s="84">
        <v>1865.0504102699999</v>
      </c>
      <c r="D201" s="84">
        <v>1856.6529673</v>
      </c>
      <c r="E201" s="84">
        <v>234.49813143</v>
      </c>
      <c r="F201" s="84">
        <v>234.49813143</v>
      </c>
    </row>
    <row r="202" spans="1:6" ht="12.75" customHeight="1" x14ac:dyDescent="0.2">
      <c r="A202" s="83" t="s">
        <v>167</v>
      </c>
      <c r="B202" s="83">
        <v>20</v>
      </c>
      <c r="C202" s="84">
        <v>1829.0741564</v>
      </c>
      <c r="D202" s="84">
        <v>1818.9662296700001</v>
      </c>
      <c r="E202" s="84">
        <v>229.73823838000001</v>
      </c>
      <c r="F202" s="84">
        <v>229.73823838000001</v>
      </c>
    </row>
    <row r="203" spans="1:6" ht="12.75" customHeight="1" x14ac:dyDescent="0.2">
      <c r="A203" s="83" t="s">
        <v>167</v>
      </c>
      <c r="B203" s="83">
        <v>21</v>
      </c>
      <c r="C203" s="84">
        <v>1824.8623368999999</v>
      </c>
      <c r="D203" s="84">
        <v>1818.8351563000001</v>
      </c>
      <c r="E203" s="84">
        <v>229.72168361000001</v>
      </c>
      <c r="F203" s="84">
        <v>229.72168361000001</v>
      </c>
    </row>
    <row r="204" spans="1:6" ht="12.75" customHeight="1" x14ac:dyDescent="0.2">
      <c r="A204" s="83" t="s">
        <v>167</v>
      </c>
      <c r="B204" s="83">
        <v>22</v>
      </c>
      <c r="C204" s="84">
        <v>1842.95928396</v>
      </c>
      <c r="D204" s="84">
        <v>1833.04298081</v>
      </c>
      <c r="E204" s="84">
        <v>231.51615373999999</v>
      </c>
      <c r="F204" s="84">
        <v>231.51615373999999</v>
      </c>
    </row>
    <row r="205" spans="1:6" ht="12.75" customHeight="1" x14ac:dyDescent="0.2">
      <c r="A205" s="83" t="s">
        <v>167</v>
      </c>
      <c r="B205" s="83">
        <v>23</v>
      </c>
      <c r="C205" s="84">
        <v>1874.40372639</v>
      </c>
      <c r="D205" s="84">
        <v>1864.30513634</v>
      </c>
      <c r="E205" s="84">
        <v>235.46461217000001</v>
      </c>
      <c r="F205" s="84">
        <v>235.46461217000001</v>
      </c>
    </row>
    <row r="206" spans="1:6" ht="12.75" customHeight="1" x14ac:dyDescent="0.2">
      <c r="A206" s="83" t="s">
        <v>167</v>
      </c>
      <c r="B206" s="83">
        <v>24</v>
      </c>
      <c r="C206" s="84">
        <v>1872.72278624</v>
      </c>
      <c r="D206" s="84">
        <v>1862.1655596099999</v>
      </c>
      <c r="E206" s="84">
        <v>235.19438033</v>
      </c>
      <c r="F206" s="84">
        <v>235.19438033</v>
      </c>
    </row>
    <row r="207" spans="1:6" ht="12.75" customHeight="1" x14ac:dyDescent="0.2">
      <c r="A207" s="83" t="s">
        <v>168</v>
      </c>
      <c r="B207" s="83">
        <v>1</v>
      </c>
      <c r="C207" s="84">
        <v>1919.13808907</v>
      </c>
      <c r="D207" s="84">
        <v>1907.8677793300001</v>
      </c>
      <c r="E207" s="84">
        <v>240.96664111999999</v>
      </c>
      <c r="F207" s="84">
        <v>240.96664111999999</v>
      </c>
    </row>
    <row r="208" spans="1:6" ht="12.75" customHeight="1" x14ac:dyDescent="0.2">
      <c r="A208" s="83" t="s">
        <v>168</v>
      </c>
      <c r="B208" s="83">
        <v>2</v>
      </c>
      <c r="C208" s="84">
        <v>1936.0274251999999</v>
      </c>
      <c r="D208" s="84">
        <v>1924.69341958</v>
      </c>
      <c r="E208" s="84">
        <v>243.09174542</v>
      </c>
      <c r="F208" s="84">
        <v>243.09174542</v>
      </c>
    </row>
    <row r="209" spans="1:6" ht="12.75" customHeight="1" x14ac:dyDescent="0.2">
      <c r="A209" s="83" t="s">
        <v>168</v>
      </c>
      <c r="B209" s="83">
        <v>3</v>
      </c>
      <c r="C209" s="84">
        <v>1955.3813424299999</v>
      </c>
      <c r="D209" s="84">
        <v>1942.46730847</v>
      </c>
      <c r="E209" s="84">
        <v>245.33661498000001</v>
      </c>
      <c r="F209" s="84">
        <v>245.33661498000001</v>
      </c>
    </row>
    <row r="210" spans="1:6" ht="12.75" customHeight="1" x14ac:dyDescent="0.2">
      <c r="A210" s="83" t="s">
        <v>168</v>
      </c>
      <c r="B210" s="83">
        <v>4</v>
      </c>
      <c r="C210" s="84">
        <v>1963.5365210499999</v>
      </c>
      <c r="D210" s="84">
        <v>1951.97364791</v>
      </c>
      <c r="E210" s="84">
        <v>246.53728029999999</v>
      </c>
      <c r="F210" s="84">
        <v>246.53728029999999</v>
      </c>
    </row>
    <row r="211" spans="1:6" ht="12.75" customHeight="1" x14ac:dyDescent="0.2">
      <c r="A211" s="83" t="s">
        <v>168</v>
      </c>
      <c r="B211" s="83">
        <v>5</v>
      </c>
      <c r="C211" s="84">
        <v>1966.03262288</v>
      </c>
      <c r="D211" s="84">
        <v>1954.45803452</v>
      </c>
      <c r="E211" s="84">
        <v>246.85106216</v>
      </c>
      <c r="F211" s="84">
        <v>246.85106216</v>
      </c>
    </row>
    <row r="212" spans="1:6" ht="12.75" customHeight="1" x14ac:dyDescent="0.2">
      <c r="A212" s="83" t="s">
        <v>168</v>
      </c>
      <c r="B212" s="83">
        <v>6</v>
      </c>
      <c r="C212" s="84">
        <v>1959.4389682799999</v>
      </c>
      <c r="D212" s="84">
        <v>1947.78741021</v>
      </c>
      <c r="E212" s="84">
        <v>246.00855203</v>
      </c>
      <c r="F212" s="84">
        <v>246.00855203</v>
      </c>
    </row>
    <row r="213" spans="1:6" ht="12.75" customHeight="1" x14ac:dyDescent="0.2">
      <c r="A213" s="83" t="s">
        <v>168</v>
      </c>
      <c r="B213" s="83">
        <v>7</v>
      </c>
      <c r="C213" s="84">
        <v>1932.26700194</v>
      </c>
      <c r="D213" s="84">
        <v>1922.9259055699999</v>
      </c>
      <c r="E213" s="84">
        <v>242.86850568</v>
      </c>
      <c r="F213" s="84">
        <v>242.86850568</v>
      </c>
    </row>
    <row r="214" spans="1:6" ht="12.75" customHeight="1" x14ac:dyDescent="0.2">
      <c r="A214" s="83" t="s">
        <v>168</v>
      </c>
      <c r="B214" s="83">
        <v>8</v>
      </c>
      <c r="C214" s="84">
        <v>1815.9062576399999</v>
      </c>
      <c r="D214" s="84">
        <v>1811.5631422199999</v>
      </c>
      <c r="E214" s="84">
        <v>228.80321702000001</v>
      </c>
      <c r="F214" s="84">
        <v>228.80321702000001</v>
      </c>
    </row>
    <row r="215" spans="1:6" ht="12.75" customHeight="1" x14ac:dyDescent="0.2">
      <c r="A215" s="83" t="s">
        <v>168</v>
      </c>
      <c r="B215" s="83">
        <v>9</v>
      </c>
      <c r="C215" s="84">
        <v>1841.6843730200001</v>
      </c>
      <c r="D215" s="84">
        <v>1833.27240302</v>
      </c>
      <c r="E215" s="84">
        <v>231.54513012000001</v>
      </c>
      <c r="F215" s="84">
        <v>231.54513012000001</v>
      </c>
    </row>
    <row r="216" spans="1:6" ht="12.75" customHeight="1" x14ac:dyDescent="0.2">
      <c r="A216" s="83" t="s">
        <v>168</v>
      </c>
      <c r="B216" s="83">
        <v>10</v>
      </c>
      <c r="C216" s="84">
        <v>1850.6180509200001</v>
      </c>
      <c r="D216" s="84">
        <v>1846.68815101</v>
      </c>
      <c r="E216" s="84">
        <v>233.23955977</v>
      </c>
      <c r="F216" s="84">
        <v>233.23955977</v>
      </c>
    </row>
    <row r="217" spans="1:6" ht="12.75" customHeight="1" x14ac:dyDescent="0.2">
      <c r="A217" s="83" t="s">
        <v>168</v>
      </c>
      <c r="B217" s="83">
        <v>11</v>
      </c>
      <c r="C217" s="84">
        <v>1835.1542731899999</v>
      </c>
      <c r="D217" s="84">
        <v>1824.3275774900001</v>
      </c>
      <c r="E217" s="84">
        <v>230.41538487</v>
      </c>
      <c r="F217" s="84">
        <v>230.41538487</v>
      </c>
    </row>
    <row r="218" spans="1:6" ht="12.75" customHeight="1" x14ac:dyDescent="0.2">
      <c r="A218" s="83" t="s">
        <v>168</v>
      </c>
      <c r="B218" s="83">
        <v>12</v>
      </c>
      <c r="C218" s="84">
        <v>1825.2963624700001</v>
      </c>
      <c r="D218" s="84">
        <v>1814.94671657</v>
      </c>
      <c r="E218" s="84">
        <v>229.23056768000001</v>
      </c>
      <c r="F218" s="84">
        <v>229.23056768000001</v>
      </c>
    </row>
    <row r="219" spans="1:6" ht="12.75" customHeight="1" x14ac:dyDescent="0.2">
      <c r="A219" s="83" t="s">
        <v>168</v>
      </c>
      <c r="B219" s="83">
        <v>13</v>
      </c>
      <c r="C219" s="84">
        <v>1817.09970494</v>
      </c>
      <c r="D219" s="84">
        <v>1806.6666986600001</v>
      </c>
      <c r="E219" s="84">
        <v>228.18478865</v>
      </c>
      <c r="F219" s="84">
        <v>228.18478865</v>
      </c>
    </row>
    <row r="220" spans="1:6" ht="12.75" customHeight="1" x14ac:dyDescent="0.2">
      <c r="A220" s="83" t="s">
        <v>168</v>
      </c>
      <c r="B220" s="83">
        <v>14</v>
      </c>
      <c r="C220" s="84">
        <v>1819.19981054</v>
      </c>
      <c r="D220" s="84">
        <v>1808.62052124</v>
      </c>
      <c r="E220" s="84">
        <v>228.43155945999999</v>
      </c>
      <c r="F220" s="84">
        <v>228.43155945999999</v>
      </c>
    </row>
    <row r="221" spans="1:6" ht="12.75" customHeight="1" x14ac:dyDescent="0.2">
      <c r="A221" s="83" t="s">
        <v>168</v>
      </c>
      <c r="B221" s="83">
        <v>15</v>
      </c>
      <c r="C221" s="84">
        <v>1805.8514896300001</v>
      </c>
      <c r="D221" s="84">
        <v>1804.8932876900001</v>
      </c>
      <c r="E221" s="84">
        <v>227.96080411</v>
      </c>
      <c r="F221" s="84">
        <v>227.96080411</v>
      </c>
    </row>
    <row r="222" spans="1:6" ht="12.75" customHeight="1" x14ac:dyDescent="0.2">
      <c r="A222" s="83" t="s">
        <v>168</v>
      </c>
      <c r="B222" s="83">
        <v>16</v>
      </c>
      <c r="C222" s="84">
        <v>1810.72436369</v>
      </c>
      <c r="D222" s="84">
        <v>1801.3486852399999</v>
      </c>
      <c r="E222" s="84">
        <v>227.51311536</v>
      </c>
      <c r="F222" s="84">
        <v>227.51311536</v>
      </c>
    </row>
    <row r="223" spans="1:6" ht="12.75" customHeight="1" x14ac:dyDescent="0.2">
      <c r="A223" s="83" t="s">
        <v>168</v>
      </c>
      <c r="B223" s="83">
        <v>17</v>
      </c>
      <c r="C223" s="84">
        <v>1823.33776476</v>
      </c>
      <c r="D223" s="84">
        <v>1814.1683003999999</v>
      </c>
      <c r="E223" s="84">
        <v>229.13225251</v>
      </c>
      <c r="F223" s="84">
        <v>229.13225251</v>
      </c>
    </row>
    <row r="224" spans="1:6" ht="12.75" customHeight="1" x14ac:dyDescent="0.2">
      <c r="A224" s="83" t="s">
        <v>168</v>
      </c>
      <c r="B224" s="83">
        <v>18</v>
      </c>
      <c r="C224" s="84">
        <v>1831.84038878</v>
      </c>
      <c r="D224" s="84">
        <v>1821.5417380900001</v>
      </c>
      <c r="E224" s="84">
        <v>230.06352906000001</v>
      </c>
      <c r="F224" s="84">
        <v>230.06352906000001</v>
      </c>
    </row>
    <row r="225" spans="1:6" ht="12.75" customHeight="1" x14ac:dyDescent="0.2">
      <c r="A225" s="83" t="s">
        <v>168</v>
      </c>
      <c r="B225" s="83">
        <v>19</v>
      </c>
      <c r="C225" s="84">
        <v>1832.24525234</v>
      </c>
      <c r="D225" s="84">
        <v>1821.5357982400001</v>
      </c>
      <c r="E225" s="84">
        <v>230.06277885</v>
      </c>
      <c r="F225" s="84">
        <v>230.06277885</v>
      </c>
    </row>
    <row r="226" spans="1:6" ht="12.75" customHeight="1" x14ac:dyDescent="0.2">
      <c r="A226" s="83" t="s">
        <v>168</v>
      </c>
      <c r="B226" s="83">
        <v>20</v>
      </c>
      <c r="C226" s="84">
        <v>1797.1230724300001</v>
      </c>
      <c r="D226" s="84">
        <v>1786.8272307499999</v>
      </c>
      <c r="E226" s="84">
        <v>225.67903328</v>
      </c>
      <c r="F226" s="84">
        <v>225.67903328</v>
      </c>
    </row>
    <row r="227" spans="1:6" ht="12.75" customHeight="1" x14ac:dyDescent="0.2">
      <c r="A227" s="83" t="s">
        <v>168</v>
      </c>
      <c r="B227" s="83">
        <v>21</v>
      </c>
      <c r="C227" s="84">
        <v>1786.0857338599999</v>
      </c>
      <c r="D227" s="84">
        <v>1776.5706692599999</v>
      </c>
      <c r="E227" s="84">
        <v>224.38361374999999</v>
      </c>
      <c r="F227" s="84">
        <v>224.38361374999999</v>
      </c>
    </row>
    <row r="228" spans="1:6" ht="12.75" customHeight="1" x14ac:dyDescent="0.2">
      <c r="A228" s="83" t="s">
        <v>168</v>
      </c>
      <c r="B228" s="83">
        <v>22</v>
      </c>
      <c r="C228" s="84">
        <v>1799.9337200099999</v>
      </c>
      <c r="D228" s="84">
        <v>1789.73909647</v>
      </c>
      <c r="E228" s="84">
        <v>226.04680640999999</v>
      </c>
      <c r="F228" s="84">
        <v>226.04680640999999</v>
      </c>
    </row>
    <row r="229" spans="1:6" ht="12.75" customHeight="1" x14ac:dyDescent="0.2">
      <c r="A229" s="83" t="s">
        <v>168</v>
      </c>
      <c r="B229" s="83">
        <v>23</v>
      </c>
      <c r="C229" s="84">
        <v>1834.9977384900001</v>
      </c>
      <c r="D229" s="84">
        <v>1834.54269318</v>
      </c>
      <c r="E229" s="84">
        <v>231.70556973000001</v>
      </c>
      <c r="F229" s="84">
        <v>231.70556973000001</v>
      </c>
    </row>
    <row r="230" spans="1:6" ht="12.75" customHeight="1" x14ac:dyDescent="0.2">
      <c r="A230" s="83" t="s">
        <v>168</v>
      </c>
      <c r="B230" s="83">
        <v>24</v>
      </c>
      <c r="C230" s="84">
        <v>1879.6017518900001</v>
      </c>
      <c r="D230" s="84">
        <v>1873.67857116</v>
      </c>
      <c r="E230" s="84">
        <v>236.64849143000001</v>
      </c>
      <c r="F230" s="84">
        <v>236.64849143000001</v>
      </c>
    </row>
    <row r="231" spans="1:6" ht="12.75" customHeight="1" x14ac:dyDescent="0.2">
      <c r="A231" s="83" t="s">
        <v>169</v>
      </c>
      <c r="B231" s="83">
        <v>1</v>
      </c>
      <c r="C231" s="84">
        <v>1916.6293131699999</v>
      </c>
      <c r="D231" s="84">
        <v>1906.2507073300001</v>
      </c>
      <c r="E231" s="84">
        <v>240.76240243999999</v>
      </c>
      <c r="F231" s="84">
        <v>240.76240243999999</v>
      </c>
    </row>
    <row r="232" spans="1:6" ht="12.75" customHeight="1" x14ac:dyDescent="0.2">
      <c r="A232" s="83" t="s">
        <v>169</v>
      </c>
      <c r="B232" s="83">
        <v>2</v>
      </c>
      <c r="C232" s="84">
        <v>1958.39342435</v>
      </c>
      <c r="D232" s="84">
        <v>1952.96166849</v>
      </c>
      <c r="E232" s="84">
        <v>246.66206883000001</v>
      </c>
      <c r="F232" s="84">
        <v>246.66206883000001</v>
      </c>
    </row>
    <row r="233" spans="1:6" ht="12.75" customHeight="1" x14ac:dyDescent="0.2">
      <c r="A233" s="83" t="s">
        <v>169</v>
      </c>
      <c r="B233" s="83">
        <v>3</v>
      </c>
      <c r="C233" s="84">
        <v>1974.4579668700001</v>
      </c>
      <c r="D233" s="84">
        <v>1972.6859852</v>
      </c>
      <c r="E233" s="84">
        <v>249.15328043</v>
      </c>
      <c r="F233" s="84">
        <v>249.15328043</v>
      </c>
    </row>
    <row r="234" spans="1:6" ht="12.75" customHeight="1" x14ac:dyDescent="0.2">
      <c r="A234" s="83" t="s">
        <v>169</v>
      </c>
      <c r="B234" s="83">
        <v>4</v>
      </c>
      <c r="C234" s="84">
        <v>1985.9684553899999</v>
      </c>
      <c r="D234" s="84">
        <v>1985.4774394399999</v>
      </c>
      <c r="E234" s="84">
        <v>250.76886081000001</v>
      </c>
      <c r="F234" s="84">
        <v>250.76886081000001</v>
      </c>
    </row>
    <row r="235" spans="1:6" ht="12.75" customHeight="1" x14ac:dyDescent="0.2">
      <c r="A235" s="83" t="s">
        <v>169</v>
      </c>
      <c r="B235" s="83">
        <v>5</v>
      </c>
      <c r="C235" s="84">
        <v>1985.10083863</v>
      </c>
      <c r="D235" s="84">
        <v>1984.64562604</v>
      </c>
      <c r="E235" s="84">
        <v>250.66380150000001</v>
      </c>
      <c r="F235" s="84">
        <v>250.66380150000001</v>
      </c>
    </row>
    <row r="236" spans="1:6" ht="12.75" customHeight="1" x14ac:dyDescent="0.2">
      <c r="A236" s="83" t="s">
        <v>169</v>
      </c>
      <c r="B236" s="83">
        <v>6</v>
      </c>
      <c r="C236" s="84">
        <v>1966.5953942199999</v>
      </c>
      <c r="D236" s="84">
        <v>1955.33598256</v>
      </c>
      <c r="E236" s="84">
        <v>246.96194835</v>
      </c>
      <c r="F236" s="84">
        <v>246.96194835</v>
      </c>
    </row>
    <row r="237" spans="1:6" ht="12.75" customHeight="1" x14ac:dyDescent="0.2">
      <c r="A237" s="83" t="s">
        <v>169</v>
      </c>
      <c r="B237" s="83">
        <v>7</v>
      </c>
      <c r="C237" s="84">
        <v>1913.11236192</v>
      </c>
      <c r="D237" s="84">
        <v>1908.2429949299999</v>
      </c>
      <c r="E237" s="84">
        <v>241.01403142999999</v>
      </c>
      <c r="F237" s="84">
        <v>241.01403142999999</v>
      </c>
    </row>
    <row r="238" spans="1:6" ht="12.75" customHeight="1" x14ac:dyDescent="0.2">
      <c r="A238" s="83" t="s">
        <v>169</v>
      </c>
      <c r="B238" s="83">
        <v>8</v>
      </c>
      <c r="C238" s="84">
        <v>1859.1641232300001</v>
      </c>
      <c r="D238" s="84">
        <v>1854.84194953</v>
      </c>
      <c r="E238" s="84">
        <v>234.26939709000001</v>
      </c>
      <c r="F238" s="84">
        <v>234.26939709000001</v>
      </c>
    </row>
    <row r="239" spans="1:6" ht="12.75" customHeight="1" x14ac:dyDescent="0.2">
      <c r="A239" s="83" t="s">
        <v>169</v>
      </c>
      <c r="B239" s="83">
        <v>9</v>
      </c>
      <c r="C239" s="84">
        <v>1846.82915336</v>
      </c>
      <c r="D239" s="84">
        <v>1835.7334693600001</v>
      </c>
      <c r="E239" s="84">
        <v>231.85596659000001</v>
      </c>
      <c r="F239" s="84">
        <v>231.85596659000001</v>
      </c>
    </row>
    <row r="240" spans="1:6" ht="12.75" customHeight="1" x14ac:dyDescent="0.2">
      <c r="A240" s="83" t="s">
        <v>169</v>
      </c>
      <c r="B240" s="83">
        <v>10</v>
      </c>
      <c r="C240" s="84">
        <v>1827.1318021699999</v>
      </c>
      <c r="D240" s="84">
        <v>1816.24238079</v>
      </c>
      <c r="E240" s="84">
        <v>229.39421206</v>
      </c>
      <c r="F240" s="84">
        <v>229.39421206</v>
      </c>
    </row>
    <row r="241" spans="1:6" ht="12.75" customHeight="1" x14ac:dyDescent="0.2">
      <c r="A241" s="83" t="s">
        <v>169</v>
      </c>
      <c r="B241" s="83">
        <v>11</v>
      </c>
      <c r="C241" s="84">
        <v>1819.0163077699999</v>
      </c>
      <c r="D241" s="84">
        <v>1809.7735772599999</v>
      </c>
      <c r="E241" s="84">
        <v>228.57719220999999</v>
      </c>
      <c r="F241" s="84">
        <v>228.57719220999999</v>
      </c>
    </row>
    <row r="242" spans="1:6" ht="12.75" customHeight="1" x14ac:dyDescent="0.2">
      <c r="A242" s="83" t="s">
        <v>169</v>
      </c>
      <c r="B242" s="83">
        <v>12</v>
      </c>
      <c r="C242" s="84">
        <v>1845.8120086500001</v>
      </c>
      <c r="D242" s="84">
        <v>1834.84473895</v>
      </c>
      <c r="E242" s="84">
        <v>231.74371857</v>
      </c>
      <c r="F242" s="84">
        <v>231.74371857</v>
      </c>
    </row>
    <row r="243" spans="1:6" ht="12.75" customHeight="1" x14ac:dyDescent="0.2">
      <c r="A243" s="83" t="s">
        <v>169</v>
      </c>
      <c r="B243" s="83">
        <v>13</v>
      </c>
      <c r="C243" s="84">
        <v>1863.7600771899999</v>
      </c>
      <c r="D243" s="84">
        <v>1854.7081872599999</v>
      </c>
      <c r="E243" s="84">
        <v>234.25250270999999</v>
      </c>
      <c r="F243" s="84">
        <v>234.25250270999999</v>
      </c>
    </row>
    <row r="244" spans="1:6" ht="12.75" customHeight="1" x14ac:dyDescent="0.2">
      <c r="A244" s="83" t="s">
        <v>169</v>
      </c>
      <c r="B244" s="83">
        <v>14</v>
      </c>
      <c r="C244" s="84">
        <v>1902.5526540999999</v>
      </c>
      <c r="D244" s="84">
        <v>1893.88842662</v>
      </c>
      <c r="E244" s="84">
        <v>239.20102732999999</v>
      </c>
      <c r="F244" s="84">
        <v>239.20102732999999</v>
      </c>
    </row>
    <row r="245" spans="1:6" ht="12.75" customHeight="1" x14ac:dyDescent="0.2">
      <c r="A245" s="83" t="s">
        <v>169</v>
      </c>
      <c r="B245" s="83">
        <v>15</v>
      </c>
      <c r="C245" s="84">
        <v>1906.8552821200001</v>
      </c>
      <c r="D245" s="84">
        <v>1906.1848733899999</v>
      </c>
      <c r="E245" s="84">
        <v>240.75408751000001</v>
      </c>
      <c r="F245" s="84">
        <v>240.75408751000001</v>
      </c>
    </row>
    <row r="246" spans="1:6" ht="12.75" customHeight="1" x14ac:dyDescent="0.2">
      <c r="A246" s="83" t="s">
        <v>169</v>
      </c>
      <c r="B246" s="83">
        <v>16</v>
      </c>
      <c r="C246" s="84">
        <v>1929.61369446</v>
      </c>
      <c r="D246" s="84">
        <v>1918.53941113</v>
      </c>
      <c r="E246" s="84">
        <v>242.31448467000001</v>
      </c>
      <c r="F246" s="84">
        <v>242.31448467000001</v>
      </c>
    </row>
    <row r="247" spans="1:6" ht="12.75" customHeight="1" x14ac:dyDescent="0.2">
      <c r="A247" s="83" t="s">
        <v>169</v>
      </c>
      <c r="B247" s="83">
        <v>17</v>
      </c>
      <c r="C247" s="84">
        <v>1936.8134446900001</v>
      </c>
      <c r="D247" s="84">
        <v>1925.6884333400001</v>
      </c>
      <c r="E247" s="84">
        <v>243.21741718999999</v>
      </c>
      <c r="F247" s="84">
        <v>243.21741718999999</v>
      </c>
    </row>
    <row r="248" spans="1:6" ht="12.75" customHeight="1" x14ac:dyDescent="0.2">
      <c r="A248" s="83" t="s">
        <v>169</v>
      </c>
      <c r="B248" s="83">
        <v>18</v>
      </c>
      <c r="C248" s="84">
        <v>1904.53889516</v>
      </c>
      <c r="D248" s="84">
        <v>1891.82981137</v>
      </c>
      <c r="E248" s="84">
        <v>238.94102104999999</v>
      </c>
      <c r="F248" s="84">
        <v>238.94102104999999</v>
      </c>
    </row>
    <row r="249" spans="1:6" ht="12.75" customHeight="1" x14ac:dyDescent="0.2">
      <c r="A249" s="83" t="s">
        <v>169</v>
      </c>
      <c r="B249" s="83">
        <v>19</v>
      </c>
      <c r="C249" s="84">
        <v>1864.16138305</v>
      </c>
      <c r="D249" s="84">
        <v>1851.36902177</v>
      </c>
      <c r="E249" s="84">
        <v>233.83076095999999</v>
      </c>
      <c r="F249" s="84">
        <v>233.83076095999999</v>
      </c>
    </row>
    <row r="250" spans="1:6" ht="12.75" customHeight="1" x14ac:dyDescent="0.2">
      <c r="A250" s="83" t="s">
        <v>169</v>
      </c>
      <c r="B250" s="83">
        <v>20</v>
      </c>
      <c r="C250" s="84">
        <v>1815.2956822000001</v>
      </c>
      <c r="D250" s="84">
        <v>1811.45125304</v>
      </c>
      <c r="E250" s="84">
        <v>228.78908523999999</v>
      </c>
      <c r="F250" s="84">
        <v>228.78908523999999</v>
      </c>
    </row>
    <row r="251" spans="1:6" ht="12.75" customHeight="1" x14ac:dyDescent="0.2">
      <c r="A251" s="83" t="s">
        <v>169</v>
      </c>
      <c r="B251" s="83">
        <v>21</v>
      </c>
      <c r="C251" s="84">
        <v>1810.9005084</v>
      </c>
      <c r="D251" s="84">
        <v>1798.8187120800001</v>
      </c>
      <c r="E251" s="84">
        <v>227.19357585</v>
      </c>
      <c r="F251" s="84">
        <v>227.19357585</v>
      </c>
    </row>
    <row r="252" spans="1:6" ht="12.75" customHeight="1" x14ac:dyDescent="0.2">
      <c r="A252" s="83" t="s">
        <v>169</v>
      </c>
      <c r="B252" s="83">
        <v>22</v>
      </c>
      <c r="C252" s="84">
        <v>1806.82102392</v>
      </c>
      <c r="D252" s="84">
        <v>1806.4562209400001</v>
      </c>
      <c r="E252" s="84">
        <v>228.15820499</v>
      </c>
      <c r="F252" s="84">
        <v>228.15820499</v>
      </c>
    </row>
    <row r="253" spans="1:6" ht="12.75" customHeight="1" x14ac:dyDescent="0.2">
      <c r="A253" s="83" t="s">
        <v>169</v>
      </c>
      <c r="B253" s="83">
        <v>23</v>
      </c>
      <c r="C253" s="84">
        <v>1849.3412936</v>
      </c>
      <c r="D253" s="84">
        <v>1838.45872506</v>
      </c>
      <c r="E253" s="84">
        <v>232.20017059</v>
      </c>
      <c r="F253" s="84">
        <v>232.20017059</v>
      </c>
    </row>
    <row r="254" spans="1:6" ht="12.75" customHeight="1" x14ac:dyDescent="0.2">
      <c r="A254" s="83" t="s">
        <v>169</v>
      </c>
      <c r="B254" s="83">
        <v>24</v>
      </c>
      <c r="C254" s="84">
        <v>1868.5720025400001</v>
      </c>
      <c r="D254" s="84">
        <v>1862.2180337699999</v>
      </c>
      <c r="E254" s="84">
        <v>235.20100790000001</v>
      </c>
      <c r="F254" s="84">
        <v>235.20100790000001</v>
      </c>
    </row>
    <row r="255" spans="1:6" ht="12.75" customHeight="1" x14ac:dyDescent="0.2">
      <c r="A255" s="83" t="s">
        <v>170</v>
      </c>
      <c r="B255" s="83">
        <v>1</v>
      </c>
      <c r="C255" s="84">
        <v>1933.7745662299999</v>
      </c>
      <c r="D255" s="84">
        <v>1922.35034688</v>
      </c>
      <c r="E255" s="84">
        <v>242.79581173</v>
      </c>
      <c r="F255" s="84">
        <v>242.79581173</v>
      </c>
    </row>
    <row r="256" spans="1:6" ht="12.75" customHeight="1" x14ac:dyDescent="0.2">
      <c r="A256" s="83" t="s">
        <v>170</v>
      </c>
      <c r="B256" s="83">
        <v>2</v>
      </c>
      <c r="C256" s="84">
        <v>1937.7101517000001</v>
      </c>
      <c r="D256" s="84">
        <v>1926.5655546800001</v>
      </c>
      <c r="E256" s="84">
        <v>243.32819896999999</v>
      </c>
      <c r="F256" s="84">
        <v>243.32819896999999</v>
      </c>
    </row>
    <row r="257" spans="1:6" ht="12.75" customHeight="1" x14ac:dyDescent="0.2">
      <c r="A257" s="83" t="s">
        <v>170</v>
      </c>
      <c r="B257" s="83">
        <v>3</v>
      </c>
      <c r="C257" s="84">
        <v>1936.0114292799999</v>
      </c>
      <c r="D257" s="84">
        <v>1927.0855541200001</v>
      </c>
      <c r="E257" s="84">
        <v>243.3938757</v>
      </c>
      <c r="F257" s="84">
        <v>243.3938757</v>
      </c>
    </row>
    <row r="258" spans="1:6" ht="12.75" customHeight="1" x14ac:dyDescent="0.2">
      <c r="A258" s="83" t="s">
        <v>170</v>
      </c>
      <c r="B258" s="83">
        <v>4</v>
      </c>
      <c r="C258" s="84">
        <v>1954.89327929</v>
      </c>
      <c r="D258" s="84">
        <v>1944.1989531199999</v>
      </c>
      <c r="E258" s="84">
        <v>245.55532436999999</v>
      </c>
      <c r="F258" s="84">
        <v>245.55532436999999</v>
      </c>
    </row>
    <row r="259" spans="1:6" ht="12.75" customHeight="1" x14ac:dyDescent="0.2">
      <c r="A259" s="83" t="s">
        <v>170</v>
      </c>
      <c r="B259" s="83">
        <v>5</v>
      </c>
      <c r="C259" s="84">
        <v>1961.59936797</v>
      </c>
      <c r="D259" s="84">
        <v>1950.2643777799999</v>
      </c>
      <c r="E259" s="84">
        <v>246.32139685000001</v>
      </c>
      <c r="F259" s="84">
        <v>246.32139685000001</v>
      </c>
    </row>
    <row r="260" spans="1:6" ht="12.75" customHeight="1" x14ac:dyDescent="0.2">
      <c r="A260" s="83" t="s">
        <v>170</v>
      </c>
      <c r="B260" s="83">
        <v>6</v>
      </c>
      <c r="C260" s="84">
        <v>1959.4709953300001</v>
      </c>
      <c r="D260" s="84">
        <v>1948.2095802700001</v>
      </c>
      <c r="E260" s="84">
        <v>246.06187276</v>
      </c>
      <c r="F260" s="84">
        <v>246.06187276</v>
      </c>
    </row>
    <row r="261" spans="1:6" ht="12.75" customHeight="1" x14ac:dyDescent="0.2">
      <c r="A261" s="83" t="s">
        <v>170</v>
      </c>
      <c r="B261" s="83">
        <v>7</v>
      </c>
      <c r="C261" s="84">
        <v>1923.01536029</v>
      </c>
      <c r="D261" s="84">
        <v>1911.64520593</v>
      </c>
      <c r="E261" s="84">
        <v>241.44373591999999</v>
      </c>
      <c r="F261" s="84">
        <v>241.44373591999999</v>
      </c>
    </row>
    <row r="262" spans="1:6" ht="12.75" customHeight="1" x14ac:dyDescent="0.2">
      <c r="A262" s="83" t="s">
        <v>170</v>
      </c>
      <c r="B262" s="83">
        <v>8</v>
      </c>
      <c r="C262" s="84">
        <v>1862.72322777</v>
      </c>
      <c r="D262" s="84">
        <v>1851.67178147</v>
      </c>
      <c r="E262" s="84">
        <v>233.86899998000001</v>
      </c>
      <c r="F262" s="84">
        <v>233.86899998000001</v>
      </c>
    </row>
    <row r="263" spans="1:6" ht="12.75" customHeight="1" x14ac:dyDescent="0.2">
      <c r="A263" s="83" t="s">
        <v>170</v>
      </c>
      <c r="B263" s="83">
        <v>9</v>
      </c>
      <c r="C263" s="84">
        <v>1842.12552579</v>
      </c>
      <c r="D263" s="84">
        <v>1831.5034438299999</v>
      </c>
      <c r="E263" s="84">
        <v>231.32170785</v>
      </c>
      <c r="F263" s="84">
        <v>231.32170785</v>
      </c>
    </row>
    <row r="264" spans="1:6" ht="12.75" customHeight="1" x14ac:dyDescent="0.2">
      <c r="A264" s="83" t="s">
        <v>170</v>
      </c>
      <c r="B264" s="83">
        <v>10</v>
      </c>
      <c r="C264" s="84">
        <v>1823.2223812100001</v>
      </c>
      <c r="D264" s="84">
        <v>1812.6255101300001</v>
      </c>
      <c r="E264" s="84">
        <v>228.93739572999999</v>
      </c>
      <c r="F264" s="84">
        <v>228.93739572999999</v>
      </c>
    </row>
    <row r="265" spans="1:6" ht="12.75" customHeight="1" x14ac:dyDescent="0.2">
      <c r="A265" s="83" t="s">
        <v>170</v>
      </c>
      <c r="B265" s="83">
        <v>11</v>
      </c>
      <c r="C265" s="84">
        <v>1824.2055110199999</v>
      </c>
      <c r="D265" s="84">
        <v>1813.4060973000001</v>
      </c>
      <c r="E265" s="84">
        <v>229.03598509</v>
      </c>
      <c r="F265" s="84">
        <v>229.03598509</v>
      </c>
    </row>
    <row r="266" spans="1:6" ht="12.75" customHeight="1" x14ac:dyDescent="0.2">
      <c r="A266" s="83" t="s">
        <v>170</v>
      </c>
      <c r="B266" s="83">
        <v>12</v>
      </c>
      <c r="C266" s="84">
        <v>1855.2249280200001</v>
      </c>
      <c r="D266" s="84">
        <v>1844.70013625</v>
      </c>
      <c r="E266" s="84">
        <v>232.98847043999999</v>
      </c>
      <c r="F266" s="84">
        <v>232.98847043999999</v>
      </c>
    </row>
    <row r="267" spans="1:6" ht="12.75" customHeight="1" x14ac:dyDescent="0.2">
      <c r="A267" s="83" t="s">
        <v>170</v>
      </c>
      <c r="B267" s="83">
        <v>13</v>
      </c>
      <c r="C267" s="84">
        <v>1899.0864887</v>
      </c>
      <c r="D267" s="84">
        <v>1888.3924557800001</v>
      </c>
      <c r="E267" s="84">
        <v>238.50687773999999</v>
      </c>
      <c r="F267" s="84">
        <v>238.50687773999999</v>
      </c>
    </row>
    <row r="268" spans="1:6" ht="12.75" customHeight="1" x14ac:dyDescent="0.2">
      <c r="A268" s="83" t="s">
        <v>170</v>
      </c>
      <c r="B268" s="83">
        <v>14</v>
      </c>
      <c r="C268" s="84">
        <v>1936.4844248300001</v>
      </c>
      <c r="D268" s="84">
        <v>1925.52373848</v>
      </c>
      <c r="E268" s="84">
        <v>243.19661597999999</v>
      </c>
      <c r="F268" s="84">
        <v>243.19661597999999</v>
      </c>
    </row>
    <row r="269" spans="1:6" ht="12.75" customHeight="1" x14ac:dyDescent="0.2">
      <c r="A269" s="83" t="s">
        <v>170</v>
      </c>
      <c r="B269" s="83">
        <v>15</v>
      </c>
      <c r="C269" s="84">
        <v>1942.4922836400001</v>
      </c>
      <c r="D269" s="84">
        <v>1936.8270750300001</v>
      </c>
      <c r="E269" s="84">
        <v>244.62424480000001</v>
      </c>
      <c r="F269" s="84">
        <v>244.62424480000001</v>
      </c>
    </row>
    <row r="270" spans="1:6" ht="12.75" customHeight="1" x14ac:dyDescent="0.2">
      <c r="A270" s="83" t="s">
        <v>170</v>
      </c>
      <c r="B270" s="83">
        <v>16</v>
      </c>
      <c r="C270" s="84">
        <v>1943.04722754</v>
      </c>
      <c r="D270" s="84">
        <v>1931.5028944600001</v>
      </c>
      <c r="E270" s="84">
        <v>243.95179259</v>
      </c>
      <c r="F270" s="84">
        <v>243.95179259</v>
      </c>
    </row>
    <row r="271" spans="1:6" ht="12.75" customHeight="1" x14ac:dyDescent="0.2">
      <c r="A271" s="83" t="s">
        <v>170</v>
      </c>
      <c r="B271" s="83">
        <v>17</v>
      </c>
      <c r="C271" s="84">
        <v>1946.8315484100001</v>
      </c>
      <c r="D271" s="84">
        <v>1936.3388052400001</v>
      </c>
      <c r="E271" s="84">
        <v>244.56257557999999</v>
      </c>
      <c r="F271" s="84">
        <v>244.56257557999999</v>
      </c>
    </row>
    <row r="272" spans="1:6" ht="12.75" customHeight="1" x14ac:dyDescent="0.2">
      <c r="A272" s="83" t="s">
        <v>170</v>
      </c>
      <c r="B272" s="83">
        <v>18</v>
      </c>
      <c r="C272" s="84">
        <v>1938.32353577</v>
      </c>
      <c r="D272" s="84">
        <v>1927.93734806</v>
      </c>
      <c r="E272" s="84">
        <v>243.50145859</v>
      </c>
      <c r="F272" s="84">
        <v>243.50145859</v>
      </c>
    </row>
    <row r="273" spans="1:6" ht="12.75" customHeight="1" x14ac:dyDescent="0.2">
      <c r="A273" s="83" t="s">
        <v>170</v>
      </c>
      <c r="B273" s="83">
        <v>19</v>
      </c>
      <c r="C273" s="84">
        <v>1893.19541665</v>
      </c>
      <c r="D273" s="84">
        <v>1891.83622569</v>
      </c>
      <c r="E273" s="84">
        <v>238.94183118999999</v>
      </c>
      <c r="F273" s="84">
        <v>238.94183118999999</v>
      </c>
    </row>
    <row r="274" spans="1:6" ht="12.75" customHeight="1" x14ac:dyDescent="0.2">
      <c r="A274" s="83" t="s">
        <v>170</v>
      </c>
      <c r="B274" s="83">
        <v>20</v>
      </c>
      <c r="C274" s="84">
        <v>1882.51304095</v>
      </c>
      <c r="D274" s="84">
        <v>1873.89098921</v>
      </c>
      <c r="E274" s="84">
        <v>236.67532016000001</v>
      </c>
      <c r="F274" s="84">
        <v>236.67532016000001</v>
      </c>
    </row>
    <row r="275" spans="1:6" ht="12.75" customHeight="1" x14ac:dyDescent="0.2">
      <c r="A275" s="83" t="s">
        <v>170</v>
      </c>
      <c r="B275" s="83">
        <v>21</v>
      </c>
      <c r="C275" s="84">
        <v>1878.8493575</v>
      </c>
      <c r="D275" s="84">
        <v>1876.0367409800001</v>
      </c>
      <c r="E275" s="84">
        <v>236.94633192000001</v>
      </c>
      <c r="F275" s="84">
        <v>236.94633192000001</v>
      </c>
    </row>
    <row r="276" spans="1:6" ht="12.75" customHeight="1" x14ac:dyDescent="0.2">
      <c r="A276" s="83" t="s">
        <v>170</v>
      </c>
      <c r="B276" s="83">
        <v>22</v>
      </c>
      <c r="C276" s="84">
        <v>1875.6750199000001</v>
      </c>
      <c r="D276" s="84">
        <v>1873.7308380300001</v>
      </c>
      <c r="E276" s="84">
        <v>236.65509281999999</v>
      </c>
      <c r="F276" s="84">
        <v>236.65509281999999</v>
      </c>
    </row>
    <row r="277" spans="1:6" ht="12.75" customHeight="1" x14ac:dyDescent="0.2">
      <c r="A277" s="83" t="s">
        <v>170</v>
      </c>
      <c r="B277" s="83">
        <v>23</v>
      </c>
      <c r="C277" s="84">
        <v>1918.30451681</v>
      </c>
      <c r="D277" s="84">
        <v>1906.9164730299999</v>
      </c>
      <c r="E277" s="84">
        <v>240.84648967000001</v>
      </c>
      <c r="F277" s="84">
        <v>240.84648967000001</v>
      </c>
    </row>
    <row r="278" spans="1:6" ht="12.75" customHeight="1" x14ac:dyDescent="0.2">
      <c r="A278" s="83" t="s">
        <v>170</v>
      </c>
      <c r="B278" s="83">
        <v>24</v>
      </c>
      <c r="C278" s="84">
        <v>1918.51961624</v>
      </c>
      <c r="D278" s="84">
        <v>1912.2965015499999</v>
      </c>
      <c r="E278" s="84">
        <v>241.52599556000001</v>
      </c>
      <c r="F278" s="84">
        <v>241.52599556000001</v>
      </c>
    </row>
    <row r="279" spans="1:6" ht="12.75" customHeight="1" x14ac:dyDescent="0.2">
      <c r="A279" s="83" t="s">
        <v>171</v>
      </c>
      <c r="B279" s="83">
        <v>1</v>
      </c>
      <c r="C279" s="84">
        <v>1884.1774492300001</v>
      </c>
      <c r="D279" s="84">
        <v>1873.2759859299999</v>
      </c>
      <c r="E279" s="84">
        <v>236.59764430000001</v>
      </c>
      <c r="F279" s="84">
        <v>236.59764430000001</v>
      </c>
    </row>
    <row r="280" spans="1:6" ht="12.75" customHeight="1" x14ac:dyDescent="0.2">
      <c r="A280" s="83" t="s">
        <v>171</v>
      </c>
      <c r="B280" s="83">
        <v>2</v>
      </c>
      <c r="C280" s="84">
        <v>1938.13207375</v>
      </c>
      <c r="D280" s="84">
        <v>1930.04317281</v>
      </c>
      <c r="E280" s="84">
        <v>243.7674275</v>
      </c>
      <c r="F280" s="84">
        <v>243.7674275</v>
      </c>
    </row>
    <row r="281" spans="1:6" ht="12.75" customHeight="1" x14ac:dyDescent="0.2">
      <c r="A281" s="83" t="s">
        <v>171</v>
      </c>
      <c r="B281" s="83">
        <v>3</v>
      </c>
      <c r="C281" s="84">
        <v>1967.15458169</v>
      </c>
      <c r="D281" s="84">
        <v>1958.4204179400001</v>
      </c>
      <c r="E281" s="84">
        <v>247.35151730000001</v>
      </c>
      <c r="F281" s="84">
        <v>247.35151730000001</v>
      </c>
    </row>
    <row r="282" spans="1:6" ht="12.75" customHeight="1" x14ac:dyDescent="0.2">
      <c r="A282" s="83" t="s">
        <v>171</v>
      </c>
      <c r="B282" s="83">
        <v>4</v>
      </c>
      <c r="C282" s="84">
        <v>1960.75129268</v>
      </c>
      <c r="D282" s="84">
        <v>1949.6578340999999</v>
      </c>
      <c r="E282" s="84">
        <v>246.24478945000001</v>
      </c>
      <c r="F282" s="84">
        <v>246.24478945000001</v>
      </c>
    </row>
    <row r="283" spans="1:6" ht="12.75" customHeight="1" x14ac:dyDescent="0.2">
      <c r="A283" s="83" t="s">
        <v>171</v>
      </c>
      <c r="B283" s="83">
        <v>5</v>
      </c>
      <c r="C283" s="84">
        <v>1954.2168620299999</v>
      </c>
      <c r="D283" s="84">
        <v>1944.9090609100001</v>
      </c>
      <c r="E283" s="84">
        <v>245.64501207999999</v>
      </c>
      <c r="F283" s="84">
        <v>245.64501207999999</v>
      </c>
    </row>
    <row r="284" spans="1:6" ht="12.75" customHeight="1" x14ac:dyDescent="0.2">
      <c r="A284" s="83" t="s">
        <v>171</v>
      </c>
      <c r="B284" s="83">
        <v>6</v>
      </c>
      <c r="C284" s="84">
        <v>1934.57433479</v>
      </c>
      <c r="D284" s="84">
        <v>1932.1738453400001</v>
      </c>
      <c r="E284" s="84">
        <v>244.03653471999999</v>
      </c>
      <c r="F284" s="84">
        <v>244.03653471999999</v>
      </c>
    </row>
    <row r="285" spans="1:6" ht="12.75" customHeight="1" x14ac:dyDescent="0.2">
      <c r="A285" s="83" t="s">
        <v>171</v>
      </c>
      <c r="B285" s="83">
        <v>7</v>
      </c>
      <c r="C285" s="84">
        <v>1939.39163994</v>
      </c>
      <c r="D285" s="84">
        <v>1928.9374988300001</v>
      </c>
      <c r="E285" s="84">
        <v>243.62777917</v>
      </c>
      <c r="F285" s="84">
        <v>243.62777917</v>
      </c>
    </row>
    <row r="286" spans="1:6" ht="12.75" customHeight="1" x14ac:dyDescent="0.2">
      <c r="A286" s="83" t="s">
        <v>171</v>
      </c>
      <c r="B286" s="83">
        <v>8</v>
      </c>
      <c r="C286" s="84">
        <v>1921.5363762899999</v>
      </c>
      <c r="D286" s="84">
        <v>1908.7522067800001</v>
      </c>
      <c r="E286" s="84">
        <v>241.07834567</v>
      </c>
      <c r="F286" s="84">
        <v>241.07834567</v>
      </c>
    </row>
    <row r="287" spans="1:6" ht="12.75" customHeight="1" x14ac:dyDescent="0.2">
      <c r="A287" s="83" t="s">
        <v>171</v>
      </c>
      <c r="B287" s="83">
        <v>9</v>
      </c>
      <c r="C287" s="84">
        <v>1845.34548453</v>
      </c>
      <c r="D287" s="84">
        <v>1834.4806288299999</v>
      </c>
      <c r="E287" s="84">
        <v>231.69773090000001</v>
      </c>
      <c r="F287" s="84">
        <v>231.69773090000001</v>
      </c>
    </row>
    <row r="288" spans="1:6" ht="12.75" customHeight="1" x14ac:dyDescent="0.2">
      <c r="A288" s="83" t="s">
        <v>171</v>
      </c>
      <c r="B288" s="83">
        <v>10</v>
      </c>
      <c r="C288" s="84">
        <v>1735.45305248</v>
      </c>
      <c r="D288" s="84">
        <v>1726.1233675999999</v>
      </c>
      <c r="E288" s="84">
        <v>218.01204179999999</v>
      </c>
      <c r="F288" s="84">
        <v>218.01204179999999</v>
      </c>
    </row>
    <row r="289" spans="1:6" ht="12.75" customHeight="1" x14ac:dyDescent="0.2">
      <c r="A289" s="83" t="s">
        <v>171</v>
      </c>
      <c r="B289" s="83">
        <v>11</v>
      </c>
      <c r="C289" s="84">
        <v>1723.5982985099999</v>
      </c>
      <c r="D289" s="84">
        <v>1713.4790435899999</v>
      </c>
      <c r="E289" s="84">
        <v>216.41504419</v>
      </c>
      <c r="F289" s="84">
        <v>216.41504419</v>
      </c>
    </row>
    <row r="290" spans="1:6" ht="12.75" customHeight="1" x14ac:dyDescent="0.2">
      <c r="A290" s="83" t="s">
        <v>171</v>
      </c>
      <c r="B290" s="83">
        <v>12</v>
      </c>
      <c r="C290" s="84">
        <v>1674.5556447199999</v>
      </c>
      <c r="D290" s="84">
        <v>1664.71985144</v>
      </c>
      <c r="E290" s="84">
        <v>210.25668307000001</v>
      </c>
      <c r="F290" s="84">
        <v>210.25668307000001</v>
      </c>
    </row>
    <row r="291" spans="1:6" ht="12.75" customHeight="1" x14ac:dyDescent="0.2">
      <c r="A291" s="83" t="s">
        <v>171</v>
      </c>
      <c r="B291" s="83">
        <v>13</v>
      </c>
      <c r="C291" s="84">
        <v>1728.93970857</v>
      </c>
      <c r="D291" s="84">
        <v>1719.3140430000001</v>
      </c>
      <c r="E291" s="84">
        <v>217.15201361000001</v>
      </c>
      <c r="F291" s="84">
        <v>217.15201361000001</v>
      </c>
    </row>
    <row r="292" spans="1:6" ht="12.75" customHeight="1" x14ac:dyDescent="0.2">
      <c r="A292" s="83" t="s">
        <v>171</v>
      </c>
      <c r="B292" s="83">
        <v>14</v>
      </c>
      <c r="C292" s="84">
        <v>1775.3105661300001</v>
      </c>
      <c r="D292" s="84">
        <v>1765.51078308</v>
      </c>
      <c r="E292" s="84">
        <v>222.98673307999999</v>
      </c>
      <c r="F292" s="84">
        <v>222.98673307999999</v>
      </c>
    </row>
    <row r="293" spans="1:6" ht="12.75" customHeight="1" x14ac:dyDescent="0.2">
      <c r="A293" s="83" t="s">
        <v>171</v>
      </c>
      <c r="B293" s="83">
        <v>15</v>
      </c>
      <c r="C293" s="84">
        <v>1798.9527763000001</v>
      </c>
      <c r="D293" s="84">
        <v>1789.57535175</v>
      </c>
      <c r="E293" s="84">
        <v>226.02612518999999</v>
      </c>
      <c r="F293" s="84">
        <v>226.02612518999999</v>
      </c>
    </row>
    <row r="294" spans="1:6" ht="12.75" customHeight="1" x14ac:dyDescent="0.2">
      <c r="A294" s="83" t="s">
        <v>171</v>
      </c>
      <c r="B294" s="83">
        <v>16</v>
      </c>
      <c r="C294" s="84">
        <v>1803.4231878000001</v>
      </c>
      <c r="D294" s="84">
        <v>1799.4741791500001</v>
      </c>
      <c r="E294" s="84">
        <v>227.27636235</v>
      </c>
      <c r="F294" s="84">
        <v>227.27636235</v>
      </c>
    </row>
    <row r="295" spans="1:6" ht="12.75" customHeight="1" x14ac:dyDescent="0.2">
      <c r="A295" s="83" t="s">
        <v>171</v>
      </c>
      <c r="B295" s="83">
        <v>17</v>
      </c>
      <c r="C295" s="84">
        <v>1819.92326486</v>
      </c>
      <c r="D295" s="84">
        <v>1809.3794224799999</v>
      </c>
      <c r="E295" s="84">
        <v>228.52740985</v>
      </c>
      <c r="F295" s="84">
        <v>228.52740985</v>
      </c>
    </row>
    <row r="296" spans="1:6" ht="12.75" customHeight="1" x14ac:dyDescent="0.2">
      <c r="A296" s="83" t="s">
        <v>171</v>
      </c>
      <c r="B296" s="83">
        <v>18</v>
      </c>
      <c r="C296" s="84">
        <v>1814.63285331</v>
      </c>
      <c r="D296" s="84">
        <v>1804.04610738</v>
      </c>
      <c r="E296" s="84">
        <v>227.85380393</v>
      </c>
      <c r="F296" s="84">
        <v>227.85380393</v>
      </c>
    </row>
    <row r="297" spans="1:6" ht="12.75" customHeight="1" x14ac:dyDescent="0.2">
      <c r="A297" s="83" t="s">
        <v>171</v>
      </c>
      <c r="B297" s="83">
        <v>19</v>
      </c>
      <c r="C297" s="84">
        <v>1784.1263396100001</v>
      </c>
      <c r="D297" s="84">
        <v>1777.46672614</v>
      </c>
      <c r="E297" s="84">
        <v>224.49678711999999</v>
      </c>
      <c r="F297" s="84">
        <v>224.49678711999999</v>
      </c>
    </row>
    <row r="298" spans="1:6" ht="12.75" customHeight="1" x14ac:dyDescent="0.2">
      <c r="A298" s="83" t="s">
        <v>171</v>
      </c>
      <c r="B298" s="83">
        <v>20</v>
      </c>
      <c r="C298" s="84">
        <v>1753.4726879899999</v>
      </c>
      <c r="D298" s="84">
        <v>1751.9210026999999</v>
      </c>
      <c r="E298" s="84">
        <v>221.27032287</v>
      </c>
      <c r="F298" s="84">
        <v>221.27032287</v>
      </c>
    </row>
    <row r="299" spans="1:6" ht="12.75" customHeight="1" x14ac:dyDescent="0.2">
      <c r="A299" s="83" t="s">
        <v>171</v>
      </c>
      <c r="B299" s="83">
        <v>21</v>
      </c>
      <c r="C299" s="84">
        <v>1737.6914353899999</v>
      </c>
      <c r="D299" s="84">
        <v>1737.09973513</v>
      </c>
      <c r="E299" s="84">
        <v>219.39837394</v>
      </c>
      <c r="F299" s="84">
        <v>219.39837394</v>
      </c>
    </row>
    <row r="300" spans="1:6" ht="12.75" customHeight="1" x14ac:dyDescent="0.2">
      <c r="A300" s="83" t="s">
        <v>171</v>
      </c>
      <c r="B300" s="83">
        <v>22</v>
      </c>
      <c r="C300" s="84">
        <v>1758.3075668399999</v>
      </c>
      <c r="D300" s="84">
        <v>1747.8743925000001</v>
      </c>
      <c r="E300" s="84">
        <v>220.75922976999999</v>
      </c>
      <c r="F300" s="84">
        <v>220.75922976999999</v>
      </c>
    </row>
    <row r="301" spans="1:6" ht="12.75" customHeight="1" x14ac:dyDescent="0.2">
      <c r="A301" s="83" t="s">
        <v>171</v>
      </c>
      <c r="B301" s="83">
        <v>23</v>
      </c>
      <c r="C301" s="84">
        <v>1799.8857924500001</v>
      </c>
      <c r="D301" s="84">
        <v>1789.38436974</v>
      </c>
      <c r="E301" s="84">
        <v>226.00200387000001</v>
      </c>
      <c r="F301" s="84">
        <v>226.00200387000001</v>
      </c>
    </row>
    <row r="302" spans="1:6" ht="12.75" customHeight="1" x14ac:dyDescent="0.2">
      <c r="A302" s="83" t="s">
        <v>171</v>
      </c>
      <c r="B302" s="83">
        <v>24</v>
      </c>
      <c r="C302" s="84">
        <v>1847.08301607</v>
      </c>
      <c r="D302" s="84">
        <v>1836.0885121700001</v>
      </c>
      <c r="E302" s="84">
        <v>231.90080904999999</v>
      </c>
      <c r="F302" s="84">
        <v>231.90080904999999</v>
      </c>
    </row>
    <row r="303" spans="1:6" ht="12.75" customHeight="1" x14ac:dyDescent="0.2">
      <c r="A303" s="83" t="s">
        <v>172</v>
      </c>
      <c r="B303" s="83">
        <v>1</v>
      </c>
      <c r="C303" s="84">
        <v>1896.7110189099999</v>
      </c>
      <c r="D303" s="84">
        <v>1885.6746822299999</v>
      </c>
      <c r="E303" s="84">
        <v>238.16361875000001</v>
      </c>
      <c r="F303" s="84">
        <v>238.16361875000001</v>
      </c>
    </row>
    <row r="304" spans="1:6" ht="12.75" customHeight="1" x14ac:dyDescent="0.2">
      <c r="A304" s="83" t="s">
        <v>172</v>
      </c>
      <c r="B304" s="83">
        <v>2</v>
      </c>
      <c r="C304" s="84">
        <v>1957.56259572</v>
      </c>
      <c r="D304" s="84">
        <v>1946.7917100499999</v>
      </c>
      <c r="E304" s="84">
        <v>245.88279356999999</v>
      </c>
      <c r="F304" s="84">
        <v>245.88279356999999</v>
      </c>
    </row>
    <row r="305" spans="1:6" ht="12.75" customHeight="1" x14ac:dyDescent="0.2">
      <c r="A305" s="83" t="s">
        <v>172</v>
      </c>
      <c r="B305" s="83">
        <v>3</v>
      </c>
      <c r="C305" s="84">
        <v>1979.1832764799999</v>
      </c>
      <c r="D305" s="84">
        <v>1977.43783042</v>
      </c>
      <c r="E305" s="84">
        <v>249.75344580000001</v>
      </c>
      <c r="F305" s="84">
        <v>249.75344580000001</v>
      </c>
    </row>
    <row r="306" spans="1:6" ht="12.75" customHeight="1" x14ac:dyDescent="0.2">
      <c r="A306" s="83" t="s">
        <v>172</v>
      </c>
      <c r="B306" s="83">
        <v>4</v>
      </c>
      <c r="C306" s="84">
        <v>1977.5571322799999</v>
      </c>
      <c r="D306" s="84">
        <v>1966.9709341099999</v>
      </c>
      <c r="E306" s="84">
        <v>248.43146067000001</v>
      </c>
      <c r="F306" s="84">
        <v>248.43146067000001</v>
      </c>
    </row>
    <row r="307" spans="1:6" ht="12.75" customHeight="1" x14ac:dyDescent="0.2">
      <c r="A307" s="83" t="s">
        <v>172</v>
      </c>
      <c r="B307" s="83">
        <v>5</v>
      </c>
      <c r="C307" s="84">
        <v>1981.3503670499999</v>
      </c>
      <c r="D307" s="84">
        <v>1970.1259826800001</v>
      </c>
      <c r="E307" s="84">
        <v>248.82994815999999</v>
      </c>
      <c r="F307" s="84">
        <v>248.82994815999999</v>
      </c>
    </row>
    <row r="308" spans="1:6" ht="12.75" customHeight="1" x14ac:dyDescent="0.2">
      <c r="A308" s="83" t="s">
        <v>172</v>
      </c>
      <c r="B308" s="83">
        <v>6</v>
      </c>
      <c r="C308" s="84">
        <v>1975.8788180399999</v>
      </c>
      <c r="D308" s="84">
        <v>1964.3191846300001</v>
      </c>
      <c r="E308" s="84">
        <v>248.09654062000001</v>
      </c>
      <c r="F308" s="84">
        <v>248.09654062000001</v>
      </c>
    </row>
    <row r="309" spans="1:6" ht="12.75" customHeight="1" x14ac:dyDescent="0.2">
      <c r="A309" s="83" t="s">
        <v>172</v>
      </c>
      <c r="B309" s="83">
        <v>7</v>
      </c>
      <c r="C309" s="84">
        <v>1962.0242060400001</v>
      </c>
      <c r="D309" s="84">
        <v>1950.87219766</v>
      </c>
      <c r="E309" s="84">
        <v>246.39816544000001</v>
      </c>
      <c r="F309" s="84">
        <v>246.39816544000001</v>
      </c>
    </row>
    <row r="310" spans="1:6" ht="12.75" customHeight="1" x14ac:dyDescent="0.2">
      <c r="A310" s="83" t="s">
        <v>172</v>
      </c>
      <c r="B310" s="83">
        <v>8</v>
      </c>
      <c r="C310" s="84">
        <v>1925.8699383999999</v>
      </c>
      <c r="D310" s="84">
        <v>1914.9561678099999</v>
      </c>
      <c r="E310" s="84">
        <v>241.86191550999999</v>
      </c>
      <c r="F310" s="84">
        <v>241.86191550999999</v>
      </c>
    </row>
    <row r="311" spans="1:6" ht="12.75" customHeight="1" x14ac:dyDescent="0.2">
      <c r="A311" s="83" t="s">
        <v>172</v>
      </c>
      <c r="B311" s="83">
        <v>9</v>
      </c>
      <c r="C311" s="84">
        <v>1898.4879040400001</v>
      </c>
      <c r="D311" s="84">
        <v>1887.87519982</v>
      </c>
      <c r="E311" s="84">
        <v>238.44154752</v>
      </c>
      <c r="F311" s="84">
        <v>238.44154752</v>
      </c>
    </row>
    <row r="312" spans="1:6" ht="12.75" customHeight="1" x14ac:dyDescent="0.2">
      <c r="A312" s="83" t="s">
        <v>172</v>
      </c>
      <c r="B312" s="83">
        <v>10</v>
      </c>
      <c r="C312" s="84">
        <v>1821.6837751</v>
      </c>
      <c r="D312" s="84">
        <v>1811.27187338</v>
      </c>
      <c r="E312" s="84">
        <v>228.76642931999999</v>
      </c>
      <c r="F312" s="84">
        <v>228.76642931999999</v>
      </c>
    </row>
    <row r="313" spans="1:6" ht="12.75" customHeight="1" x14ac:dyDescent="0.2">
      <c r="A313" s="83" t="s">
        <v>172</v>
      </c>
      <c r="B313" s="83">
        <v>11</v>
      </c>
      <c r="C313" s="84">
        <v>1793.5559995900001</v>
      </c>
      <c r="D313" s="84">
        <v>1783.24700441</v>
      </c>
      <c r="E313" s="84">
        <v>225.22684516999999</v>
      </c>
      <c r="F313" s="84">
        <v>225.22684516999999</v>
      </c>
    </row>
    <row r="314" spans="1:6" ht="12.75" customHeight="1" x14ac:dyDescent="0.2">
      <c r="A314" s="83" t="s">
        <v>172</v>
      </c>
      <c r="B314" s="83">
        <v>12</v>
      </c>
      <c r="C314" s="84">
        <v>1795.4242077500001</v>
      </c>
      <c r="D314" s="84">
        <v>1784.7670552699999</v>
      </c>
      <c r="E314" s="84">
        <v>225.41882993999999</v>
      </c>
      <c r="F314" s="84">
        <v>225.41882993999999</v>
      </c>
    </row>
    <row r="315" spans="1:6" ht="12.75" customHeight="1" x14ac:dyDescent="0.2">
      <c r="A315" s="83" t="s">
        <v>172</v>
      </c>
      <c r="B315" s="83">
        <v>13</v>
      </c>
      <c r="C315" s="84">
        <v>1823.01163028</v>
      </c>
      <c r="D315" s="84">
        <v>1812.6660581900001</v>
      </c>
      <c r="E315" s="84">
        <v>228.94251700999999</v>
      </c>
      <c r="F315" s="84">
        <v>228.94251700999999</v>
      </c>
    </row>
    <row r="316" spans="1:6" ht="12.75" customHeight="1" x14ac:dyDescent="0.2">
      <c r="A316" s="83" t="s">
        <v>172</v>
      </c>
      <c r="B316" s="83">
        <v>14</v>
      </c>
      <c r="C316" s="84">
        <v>1849.3566246</v>
      </c>
      <c r="D316" s="84">
        <v>1838.7498217</v>
      </c>
      <c r="E316" s="84">
        <v>232.23693653999999</v>
      </c>
      <c r="F316" s="84">
        <v>232.23693653999999</v>
      </c>
    </row>
    <row r="317" spans="1:6" ht="12.75" customHeight="1" x14ac:dyDescent="0.2">
      <c r="A317" s="83" t="s">
        <v>172</v>
      </c>
      <c r="B317" s="83">
        <v>15</v>
      </c>
      <c r="C317" s="84">
        <v>1867.2592275500001</v>
      </c>
      <c r="D317" s="84">
        <v>1856.2597999499999</v>
      </c>
      <c r="E317" s="84">
        <v>234.44847378</v>
      </c>
      <c r="F317" s="84">
        <v>234.44847378</v>
      </c>
    </row>
    <row r="318" spans="1:6" ht="12.75" customHeight="1" x14ac:dyDescent="0.2">
      <c r="A318" s="83" t="s">
        <v>172</v>
      </c>
      <c r="B318" s="83">
        <v>16</v>
      </c>
      <c r="C318" s="84">
        <v>1872.40122213</v>
      </c>
      <c r="D318" s="84">
        <v>1867.8376823000001</v>
      </c>
      <c r="E318" s="84">
        <v>235.91077816999999</v>
      </c>
      <c r="F318" s="84">
        <v>235.91077816999999</v>
      </c>
    </row>
    <row r="319" spans="1:6" ht="12.75" customHeight="1" x14ac:dyDescent="0.2">
      <c r="A319" s="83" t="s">
        <v>172</v>
      </c>
      <c r="B319" s="83">
        <v>17</v>
      </c>
      <c r="C319" s="84">
        <v>1864.5118821799999</v>
      </c>
      <c r="D319" s="84">
        <v>1863.82477202</v>
      </c>
      <c r="E319" s="84">
        <v>235.40394142</v>
      </c>
      <c r="F319" s="84">
        <v>235.40394142</v>
      </c>
    </row>
    <row r="320" spans="1:6" ht="12.75" customHeight="1" x14ac:dyDescent="0.2">
      <c r="A320" s="83" t="s">
        <v>172</v>
      </c>
      <c r="B320" s="83">
        <v>18</v>
      </c>
      <c r="C320" s="84">
        <v>1854.5476766500001</v>
      </c>
      <c r="D320" s="84">
        <v>1844.1555827</v>
      </c>
      <c r="E320" s="84">
        <v>232.91969248999999</v>
      </c>
      <c r="F320" s="84">
        <v>232.91969248999999</v>
      </c>
    </row>
    <row r="321" spans="1:6" ht="12.75" customHeight="1" x14ac:dyDescent="0.2">
      <c r="A321" s="83" t="s">
        <v>172</v>
      </c>
      <c r="B321" s="83">
        <v>19</v>
      </c>
      <c r="C321" s="84">
        <v>1827.6289750200001</v>
      </c>
      <c r="D321" s="84">
        <v>1817.7762167000001</v>
      </c>
      <c r="E321" s="84">
        <v>229.58793789999999</v>
      </c>
      <c r="F321" s="84">
        <v>229.58793789999999</v>
      </c>
    </row>
    <row r="322" spans="1:6" ht="12.75" customHeight="1" x14ac:dyDescent="0.2">
      <c r="A322" s="83" t="s">
        <v>172</v>
      </c>
      <c r="B322" s="83">
        <v>20</v>
      </c>
      <c r="C322" s="84">
        <v>1805.16986808</v>
      </c>
      <c r="D322" s="84">
        <v>1794.56053903</v>
      </c>
      <c r="E322" s="84">
        <v>226.65576203000001</v>
      </c>
      <c r="F322" s="84">
        <v>226.65576203000001</v>
      </c>
    </row>
    <row r="323" spans="1:6" ht="12.75" customHeight="1" x14ac:dyDescent="0.2">
      <c r="A323" s="83" t="s">
        <v>172</v>
      </c>
      <c r="B323" s="83">
        <v>21</v>
      </c>
      <c r="C323" s="84">
        <v>1836.83594956</v>
      </c>
      <c r="D323" s="84">
        <v>1826.4053382</v>
      </c>
      <c r="E323" s="84">
        <v>230.67780925</v>
      </c>
      <c r="F323" s="84">
        <v>230.67780925</v>
      </c>
    </row>
    <row r="324" spans="1:6" ht="12.75" customHeight="1" x14ac:dyDescent="0.2">
      <c r="A324" s="83" t="s">
        <v>172</v>
      </c>
      <c r="B324" s="83">
        <v>22</v>
      </c>
      <c r="C324" s="84">
        <v>1837.66919351</v>
      </c>
      <c r="D324" s="84">
        <v>1832.2117285500001</v>
      </c>
      <c r="E324" s="84">
        <v>231.41116529999999</v>
      </c>
      <c r="F324" s="84">
        <v>231.41116529999999</v>
      </c>
    </row>
    <row r="325" spans="1:6" ht="12.75" customHeight="1" x14ac:dyDescent="0.2">
      <c r="A325" s="83" t="s">
        <v>172</v>
      </c>
      <c r="B325" s="83">
        <v>23</v>
      </c>
      <c r="C325" s="84">
        <v>1886.9091243800001</v>
      </c>
      <c r="D325" s="84">
        <v>1874.33084783</v>
      </c>
      <c r="E325" s="84">
        <v>236.73087498000001</v>
      </c>
      <c r="F325" s="84">
        <v>236.73087498000001</v>
      </c>
    </row>
    <row r="326" spans="1:6" ht="12.75" customHeight="1" x14ac:dyDescent="0.2">
      <c r="A326" s="83" t="s">
        <v>172</v>
      </c>
      <c r="B326" s="83">
        <v>24</v>
      </c>
      <c r="C326" s="84">
        <v>1906.59311804</v>
      </c>
      <c r="D326" s="84">
        <v>1905.0496688600001</v>
      </c>
      <c r="E326" s="84">
        <v>240.61070943000001</v>
      </c>
      <c r="F326" s="84">
        <v>240.61070943000001</v>
      </c>
    </row>
    <row r="327" spans="1:6" ht="12.75" customHeight="1" x14ac:dyDescent="0.2">
      <c r="A327" s="83" t="s">
        <v>173</v>
      </c>
      <c r="B327" s="83">
        <v>1</v>
      </c>
      <c r="C327" s="84">
        <v>1910.98580548</v>
      </c>
      <c r="D327" s="84">
        <v>1901.6269492900001</v>
      </c>
      <c r="E327" s="84">
        <v>240.17841467</v>
      </c>
      <c r="F327" s="84">
        <v>240.17841467</v>
      </c>
    </row>
    <row r="328" spans="1:6" ht="12.75" customHeight="1" x14ac:dyDescent="0.2">
      <c r="A328" s="83" t="s">
        <v>173</v>
      </c>
      <c r="B328" s="83">
        <v>2</v>
      </c>
      <c r="C328" s="84">
        <v>1942.4323485800001</v>
      </c>
      <c r="D328" s="84">
        <v>1938.7672895000001</v>
      </c>
      <c r="E328" s="84">
        <v>244.86929688000001</v>
      </c>
      <c r="F328" s="84">
        <v>244.86929688000001</v>
      </c>
    </row>
    <row r="329" spans="1:6" ht="12.75" customHeight="1" x14ac:dyDescent="0.2">
      <c r="A329" s="83" t="s">
        <v>173</v>
      </c>
      <c r="B329" s="83">
        <v>3</v>
      </c>
      <c r="C329" s="84">
        <v>1979.2487846500001</v>
      </c>
      <c r="D329" s="84">
        <v>1974.2086348400001</v>
      </c>
      <c r="E329" s="84">
        <v>249.34559342</v>
      </c>
      <c r="F329" s="84">
        <v>249.34559342</v>
      </c>
    </row>
    <row r="330" spans="1:6" ht="12.75" customHeight="1" x14ac:dyDescent="0.2">
      <c r="A330" s="83" t="s">
        <v>173</v>
      </c>
      <c r="B330" s="83">
        <v>4</v>
      </c>
      <c r="C330" s="84">
        <v>1986.4116412799999</v>
      </c>
      <c r="D330" s="84">
        <v>1975.8682850099999</v>
      </c>
      <c r="E330" s="84">
        <v>249.5552098</v>
      </c>
      <c r="F330" s="84">
        <v>249.5552098</v>
      </c>
    </row>
    <row r="331" spans="1:6" ht="12.75" customHeight="1" x14ac:dyDescent="0.2">
      <c r="A331" s="83" t="s">
        <v>173</v>
      </c>
      <c r="B331" s="83">
        <v>5</v>
      </c>
      <c r="C331" s="84">
        <v>2000.91727962</v>
      </c>
      <c r="D331" s="84">
        <v>1989.4609773699999</v>
      </c>
      <c r="E331" s="84">
        <v>251.27198779</v>
      </c>
      <c r="F331" s="84">
        <v>251.27198779</v>
      </c>
    </row>
    <row r="332" spans="1:6" ht="12.75" customHeight="1" x14ac:dyDescent="0.2">
      <c r="A332" s="83" t="s">
        <v>173</v>
      </c>
      <c r="B332" s="83">
        <v>6</v>
      </c>
      <c r="C332" s="84">
        <v>1975.75187175</v>
      </c>
      <c r="D332" s="84">
        <v>1964.67658007</v>
      </c>
      <c r="E332" s="84">
        <v>248.14168021</v>
      </c>
      <c r="F332" s="84">
        <v>248.14168021</v>
      </c>
    </row>
    <row r="333" spans="1:6" ht="12.75" customHeight="1" x14ac:dyDescent="0.2">
      <c r="A333" s="83" t="s">
        <v>173</v>
      </c>
      <c r="B333" s="83">
        <v>7</v>
      </c>
      <c r="C333" s="84">
        <v>1931.72757725</v>
      </c>
      <c r="D333" s="84">
        <v>1920.97195233</v>
      </c>
      <c r="E333" s="84">
        <v>242.62171837</v>
      </c>
      <c r="F333" s="84">
        <v>242.62171837</v>
      </c>
    </row>
    <row r="334" spans="1:6" ht="12.75" customHeight="1" x14ac:dyDescent="0.2">
      <c r="A334" s="83" t="s">
        <v>173</v>
      </c>
      <c r="B334" s="83">
        <v>8</v>
      </c>
      <c r="C334" s="84">
        <v>1894.0634456299999</v>
      </c>
      <c r="D334" s="84">
        <v>1883.8671982200001</v>
      </c>
      <c r="E334" s="84">
        <v>237.93533074000001</v>
      </c>
      <c r="F334" s="84">
        <v>237.93533074000001</v>
      </c>
    </row>
    <row r="335" spans="1:6" ht="12.75" customHeight="1" x14ac:dyDescent="0.2">
      <c r="A335" s="83" t="s">
        <v>173</v>
      </c>
      <c r="B335" s="83">
        <v>9</v>
      </c>
      <c r="C335" s="84">
        <v>1894.33849775</v>
      </c>
      <c r="D335" s="84">
        <v>1883.6052879399999</v>
      </c>
      <c r="E335" s="84">
        <v>237.90225106</v>
      </c>
      <c r="F335" s="84">
        <v>237.90225106</v>
      </c>
    </row>
    <row r="336" spans="1:6" ht="12.75" customHeight="1" x14ac:dyDescent="0.2">
      <c r="A336" s="83" t="s">
        <v>173</v>
      </c>
      <c r="B336" s="83">
        <v>10</v>
      </c>
      <c r="C336" s="84">
        <v>1851.3562325400001</v>
      </c>
      <c r="D336" s="84">
        <v>1840.89431281</v>
      </c>
      <c r="E336" s="84">
        <v>232.50778907</v>
      </c>
      <c r="F336" s="84">
        <v>232.50778907</v>
      </c>
    </row>
    <row r="337" spans="1:6" ht="12.75" customHeight="1" x14ac:dyDescent="0.2">
      <c r="A337" s="83" t="s">
        <v>173</v>
      </c>
      <c r="B337" s="83">
        <v>11</v>
      </c>
      <c r="C337" s="84">
        <v>1857.6191235900001</v>
      </c>
      <c r="D337" s="84">
        <v>1846.95646618</v>
      </c>
      <c r="E337" s="84">
        <v>233.27344839</v>
      </c>
      <c r="F337" s="84">
        <v>233.27344839</v>
      </c>
    </row>
    <row r="338" spans="1:6" ht="12.75" customHeight="1" x14ac:dyDescent="0.2">
      <c r="A338" s="83" t="s">
        <v>173</v>
      </c>
      <c r="B338" s="83">
        <v>12</v>
      </c>
      <c r="C338" s="84">
        <v>1860.4384207000001</v>
      </c>
      <c r="D338" s="84">
        <v>1849.84759046</v>
      </c>
      <c r="E338" s="84">
        <v>233.63860184000001</v>
      </c>
      <c r="F338" s="84">
        <v>233.63860184000001</v>
      </c>
    </row>
    <row r="339" spans="1:6" ht="12.75" customHeight="1" x14ac:dyDescent="0.2">
      <c r="A339" s="83" t="s">
        <v>173</v>
      </c>
      <c r="B339" s="83">
        <v>13</v>
      </c>
      <c r="C339" s="84">
        <v>1883.2898054</v>
      </c>
      <c r="D339" s="84">
        <v>1872.81685438</v>
      </c>
      <c r="E339" s="84">
        <v>236.53965528000001</v>
      </c>
      <c r="F339" s="84">
        <v>236.53965528000001</v>
      </c>
    </row>
    <row r="340" spans="1:6" ht="12.75" customHeight="1" x14ac:dyDescent="0.2">
      <c r="A340" s="83" t="s">
        <v>173</v>
      </c>
      <c r="B340" s="83">
        <v>14</v>
      </c>
      <c r="C340" s="84">
        <v>1907.06215208</v>
      </c>
      <c r="D340" s="84">
        <v>1896.2661459200001</v>
      </c>
      <c r="E340" s="84">
        <v>239.50133693999999</v>
      </c>
      <c r="F340" s="84">
        <v>239.50133693999999</v>
      </c>
    </row>
    <row r="341" spans="1:6" ht="12.75" customHeight="1" x14ac:dyDescent="0.2">
      <c r="A341" s="83" t="s">
        <v>173</v>
      </c>
      <c r="B341" s="83">
        <v>15</v>
      </c>
      <c r="C341" s="84">
        <v>1910.80576393</v>
      </c>
      <c r="D341" s="84">
        <v>1900.2219139700001</v>
      </c>
      <c r="E341" s="84">
        <v>240.00095654</v>
      </c>
      <c r="F341" s="84">
        <v>240.00095654</v>
      </c>
    </row>
    <row r="342" spans="1:6" ht="12.75" customHeight="1" x14ac:dyDescent="0.2">
      <c r="A342" s="83" t="s">
        <v>173</v>
      </c>
      <c r="B342" s="83">
        <v>16</v>
      </c>
      <c r="C342" s="84">
        <v>1907.23111255</v>
      </c>
      <c r="D342" s="84">
        <v>1896.54976465</v>
      </c>
      <c r="E342" s="84">
        <v>239.53715842</v>
      </c>
      <c r="F342" s="84">
        <v>239.53715842</v>
      </c>
    </row>
    <row r="343" spans="1:6" ht="12.75" customHeight="1" x14ac:dyDescent="0.2">
      <c r="A343" s="83" t="s">
        <v>173</v>
      </c>
      <c r="B343" s="83">
        <v>17</v>
      </c>
      <c r="C343" s="84">
        <v>1913.9396376</v>
      </c>
      <c r="D343" s="84">
        <v>1899.42116971</v>
      </c>
      <c r="E343" s="84">
        <v>239.89982130999999</v>
      </c>
      <c r="F343" s="84">
        <v>239.89982130999999</v>
      </c>
    </row>
    <row r="344" spans="1:6" ht="12.75" customHeight="1" x14ac:dyDescent="0.2">
      <c r="A344" s="83" t="s">
        <v>173</v>
      </c>
      <c r="B344" s="83">
        <v>18</v>
      </c>
      <c r="C344" s="84">
        <v>1906.5933524500001</v>
      </c>
      <c r="D344" s="84">
        <v>1893.33572194</v>
      </c>
      <c r="E344" s="84">
        <v>239.13121988</v>
      </c>
      <c r="F344" s="84">
        <v>239.13121988</v>
      </c>
    </row>
    <row r="345" spans="1:6" ht="12.75" customHeight="1" x14ac:dyDescent="0.2">
      <c r="A345" s="83" t="s">
        <v>173</v>
      </c>
      <c r="B345" s="83">
        <v>19</v>
      </c>
      <c r="C345" s="84">
        <v>1879.0715959500001</v>
      </c>
      <c r="D345" s="84">
        <v>1871.34607815</v>
      </c>
      <c r="E345" s="84">
        <v>236.35389397</v>
      </c>
      <c r="F345" s="84">
        <v>236.35389397</v>
      </c>
    </row>
    <row r="346" spans="1:6" ht="12.75" customHeight="1" x14ac:dyDescent="0.2">
      <c r="A346" s="83" t="s">
        <v>173</v>
      </c>
      <c r="B346" s="83">
        <v>20</v>
      </c>
      <c r="C346" s="84">
        <v>1852.5018349500001</v>
      </c>
      <c r="D346" s="84">
        <v>1843.2839728199999</v>
      </c>
      <c r="E346" s="84">
        <v>232.80960682</v>
      </c>
      <c r="F346" s="84">
        <v>232.80960682</v>
      </c>
    </row>
    <row r="347" spans="1:6" ht="12.75" customHeight="1" x14ac:dyDescent="0.2">
      <c r="A347" s="83" t="s">
        <v>173</v>
      </c>
      <c r="B347" s="83">
        <v>21</v>
      </c>
      <c r="C347" s="84">
        <v>1844.6956768</v>
      </c>
      <c r="D347" s="84">
        <v>1840.6535736799999</v>
      </c>
      <c r="E347" s="84">
        <v>232.47738335</v>
      </c>
      <c r="F347" s="84">
        <v>232.47738335</v>
      </c>
    </row>
    <row r="348" spans="1:6" ht="12.75" customHeight="1" x14ac:dyDescent="0.2">
      <c r="A348" s="83" t="s">
        <v>173</v>
      </c>
      <c r="B348" s="83">
        <v>22</v>
      </c>
      <c r="C348" s="84">
        <v>1848.9125458999999</v>
      </c>
      <c r="D348" s="84">
        <v>1837.93456885</v>
      </c>
      <c r="E348" s="84">
        <v>232.13396885</v>
      </c>
      <c r="F348" s="84">
        <v>232.13396885</v>
      </c>
    </row>
    <row r="349" spans="1:6" ht="12.75" customHeight="1" x14ac:dyDescent="0.2">
      <c r="A349" s="83" t="s">
        <v>173</v>
      </c>
      <c r="B349" s="83">
        <v>23</v>
      </c>
      <c r="C349" s="84">
        <v>1894.7923277</v>
      </c>
      <c r="D349" s="84">
        <v>1883.65969948</v>
      </c>
      <c r="E349" s="84">
        <v>237.90912333</v>
      </c>
      <c r="F349" s="84">
        <v>237.90912333</v>
      </c>
    </row>
    <row r="350" spans="1:6" ht="12.75" customHeight="1" x14ac:dyDescent="0.2">
      <c r="A350" s="83" t="s">
        <v>173</v>
      </c>
      <c r="B350" s="83">
        <v>24</v>
      </c>
      <c r="C350" s="84">
        <v>1888.50734517</v>
      </c>
      <c r="D350" s="84">
        <v>1877.3152360700001</v>
      </c>
      <c r="E350" s="84">
        <v>237.10780782</v>
      </c>
      <c r="F350" s="84">
        <v>237.10780782</v>
      </c>
    </row>
    <row r="351" spans="1:6" ht="12.75" customHeight="1" x14ac:dyDescent="0.2">
      <c r="A351" s="83" t="s">
        <v>174</v>
      </c>
      <c r="B351" s="83">
        <v>1</v>
      </c>
      <c r="C351" s="84">
        <v>1965.8346782199999</v>
      </c>
      <c r="D351" s="84">
        <v>1963.1324126899999</v>
      </c>
      <c r="E351" s="84">
        <v>247.94664949</v>
      </c>
      <c r="F351" s="84">
        <v>247.94664949</v>
      </c>
    </row>
    <row r="352" spans="1:6" ht="12.75" customHeight="1" x14ac:dyDescent="0.2">
      <c r="A352" s="83" t="s">
        <v>174</v>
      </c>
      <c r="B352" s="83">
        <v>2</v>
      </c>
      <c r="C352" s="84">
        <v>2037.28928152</v>
      </c>
      <c r="D352" s="84">
        <v>2025.8513536299999</v>
      </c>
      <c r="E352" s="84">
        <v>255.8681484</v>
      </c>
      <c r="F352" s="84">
        <v>255.8681484</v>
      </c>
    </row>
    <row r="353" spans="1:6" ht="12.75" customHeight="1" x14ac:dyDescent="0.2">
      <c r="A353" s="83" t="s">
        <v>174</v>
      </c>
      <c r="B353" s="83">
        <v>3</v>
      </c>
      <c r="C353" s="84">
        <v>2066.3131710799998</v>
      </c>
      <c r="D353" s="84">
        <v>2064.3043333300002</v>
      </c>
      <c r="E353" s="84">
        <v>260.72481900999998</v>
      </c>
      <c r="F353" s="84">
        <v>260.72481900999998</v>
      </c>
    </row>
    <row r="354" spans="1:6" ht="12.75" customHeight="1" x14ac:dyDescent="0.2">
      <c r="A354" s="83" t="s">
        <v>174</v>
      </c>
      <c r="B354" s="83">
        <v>4</v>
      </c>
      <c r="C354" s="84">
        <v>2081.9641807500002</v>
      </c>
      <c r="D354" s="84">
        <v>2070.2136083400001</v>
      </c>
      <c r="E354" s="84">
        <v>261.47116955000001</v>
      </c>
      <c r="F354" s="84">
        <v>261.47116955000001</v>
      </c>
    </row>
    <row r="355" spans="1:6" ht="12.75" customHeight="1" x14ac:dyDescent="0.2">
      <c r="A355" s="83" t="s">
        <v>174</v>
      </c>
      <c r="B355" s="83">
        <v>5</v>
      </c>
      <c r="C355" s="84">
        <v>2080.0295361899998</v>
      </c>
      <c r="D355" s="84">
        <v>2067.79972739</v>
      </c>
      <c r="E355" s="84">
        <v>261.16629266000001</v>
      </c>
      <c r="F355" s="84">
        <v>261.16629266000001</v>
      </c>
    </row>
    <row r="356" spans="1:6" ht="12.75" customHeight="1" x14ac:dyDescent="0.2">
      <c r="A356" s="83" t="s">
        <v>174</v>
      </c>
      <c r="B356" s="83">
        <v>6</v>
      </c>
      <c r="C356" s="84">
        <v>2065.0358670300002</v>
      </c>
      <c r="D356" s="84">
        <v>2053.5832604699999</v>
      </c>
      <c r="E356" s="84">
        <v>259.37073098000002</v>
      </c>
      <c r="F356" s="84">
        <v>259.37073098000002</v>
      </c>
    </row>
    <row r="357" spans="1:6" ht="12.75" customHeight="1" x14ac:dyDescent="0.2">
      <c r="A357" s="83" t="s">
        <v>174</v>
      </c>
      <c r="B357" s="83">
        <v>7</v>
      </c>
      <c r="C357" s="84">
        <v>1997.6926624099999</v>
      </c>
      <c r="D357" s="84">
        <v>1986.25026372</v>
      </c>
      <c r="E357" s="84">
        <v>250.86646970999999</v>
      </c>
      <c r="F357" s="84">
        <v>250.86646970999999</v>
      </c>
    </row>
    <row r="358" spans="1:6" ht="12.75" customHeight="1" x14ac:dyDescent="0.2">
      <c r="A358" s="83" t="s">
        <v>174</v>
      </c>
      <c r="B358" s="83">
        <v>8</v>
      </c>
      <c r="C358" s="84">
        <v>1925.1657932600001</v>
      </c>
      <c r="D358" s="84">
        <v>1913.86941288</v>
      </c>
      <c r="E358" s="84">
        <v>241.72465668999999</v>
      </c>
      <c r="F358" s="84">
        <v>241.72465668999999</v>
      </c>
    </row>
    <row r="359" spans="1:6" ht="12.75" customHeight="1" x14ac:dyDescent="0.2">
      <c r="A359" s="83" t="s">
        <v>174</v>
      </c>
      <c r="B359" s="83">
        <v>9</v>
      </c>
      <c r="C359" s="84">
        <v>1929.66791756</v>
      </c>
      <c r="D359" s="84">
        <v>1918.5331820900001</v>
      </c>
      <c r="E359" s="84">
        <v>242.31369792999999</v>
      </c>
      <c r="F359" s="84">
        <v>242.31369792999999</v>
      </c>
    </row>
    <row r="360" spans="1:6" ht="12.75" customHeight="1" x14ac:dyDescent="0.2">
      <c r="A360" s="83" t="s">
        <v>174</v>
      </c>
      <c r="B360" s="83">
        <v>10</v>
      </c>
      <c r="C360" s="84">
        <v>1887.5028271000001</v>
      </c>
      <c r="D360" s="84">
        <v>1876.6016123700001</v>
      </c>
      <c r="E360" s="84">
        <v>237.01767604</v>
      </c>
      <c r="F360" s="84">
        <v>237.01767604</v>
      </c>
    </row>
    <row r="361" spans="1:6" ht="12.75" customHeight="1" x14ac:dyDescent="0.2">
      <c r="A361" s="83" t="s">
        <v>174</v>
      </c>
      <c r="B361" s="83">
        <v>11</v>
      </c>
      <c r="C361" s="84">
        <v>1873.4113430699999</v>
      </c>
      <c r="D361" s="84">
        <v>1865.76301775</v>
      </c>
      <c r="E361" s="84">
        <v>235.64874484000001</v>
      </c>
      <c r="F361" s="84">
        <v>235.64874484000001</v>
      </c>
    </row>
    <row r="362" spans="1:6" ht="12.75" customHeight="1" x14ac:dyDescent="0.2">
      <c r="A362" s="83" t="s">
        <v>174</v>
      </c>
      <c r="B362" s="83">
        <v>12</v>
      </c>
      <c r="C362" s="84">
        <v>1848.3830239599999</v>
      </c>
      <c r="D362" s="84">
        <v>1837.7573200899999</v>
      </c>
      <c r="E362" s="84">
        <v>232.11158205999999</v>
      </c>
      <c r="F362" s="84">
        <v>232.11158205999999</v>
      </c>
    </row>
    <row r="363" spans="1:6" ht="12.75" customHeight="1" x14ac:dyDescent="0.2">
      <c r="A363" s="83" t="s">
        <v>174</v>
      </c>
      <c r="B363" s="83">
        <v>13</v>
      </c>
      <c r="C363" s="84">
        <v>1883.0168815100001</v>
      </c>
      <c r="D363" s="84">
        <v>1872.4018197</v>
      </c>
      <c r="E363" s="84">
        <v>236.48723576</v>
      </c>
      <c r="F363" s="84">
        <v>236.48723576</v>
      </c>
    </row>
    <row r="364" spans="1:6" ht="12.75" customHeight="1" x14ac:dyDescent="0.2">
      <c r="A364" s="83" t="s">
        <v>174</v>
      </c>
      <c r="B364" s="83">
        <v>14</v>
      </c>
      <c r="C364" s="84">
        <v>1915.0213288699999</v>
      </c>
      <c r="D364" s="84">
        <v>1904.7005983399999</v>
      </c>
      <c r="E364" s="84">
        <v>240.56662127999999</v>
      </c>
      <c r="F364" s="84">
        <v>240.56662127999999</v>
      </c>
    </row>
    <row r="365" spans="1:6" ht="12.75" customHeight="1" x14ac:dyDescent="0.2">
      <c r="A365" s="83" t="s">
        <v>174</v>
      </c>
      <c r="B365" s="83">
        <v>15</v>
      </c>
      <c r="C365" s="84">
        <v>1922.0226712900001</v>
      </c>
      <c r="D365" s="84">
        <v>1911.23200511</v>
      </c>
      <c r="E365" s="84">
        <v>241.39154801999999</v>
      </c>
      <c r="F365" s="84">
        <v>241.39154801999999</v>
      </c>
    </row>
    <row r="366" spans="1:6" ht="12.75" customHeight="1" x14ac:dyDescent="0.2">
      <c r="A366" s="83" t="s">
        <v>174</v>
      </c>
      <c r="B366" s="83">
        <v>16</v>
      </c>
      <c r="C366" s="84">
        <v>1929.73596681</v>
      </c>
      <c r="D366" s="84">
        <v>1919.82065635</v>
      </c>
      <c r="E366" s="84">
        <v>242.47630791</v>
      </c>
      <c r="F366" s="84">
        <v>242.47630791</v>
      </c>
    </row>
    <row r="367" spans="1:6" ht="12.75" customHeight="1" x14ac:dyDescent="0.2">
      <c r="A367" s="83" t="s">
        <v>174</v>
      </c>
      <c r="B367" s="83">
        <v>17</v>
      </c>
      <c r="C367" s="84">
        <v>1915.7460411699999</v>
      </c>
      <c r="D367" s="84">
        <v>1907.96560585</v>
      </c>
      <c r="E367" s="84">
        <v>240.97899676</v>
      </c>
      <c r="F367" s="84">
        <v>240.97899676</v>
      </c>
    </row>
    <row r="368" spans="1:6" ht="12.75" customHeight="1" x14ac:dyDescent="0.2">
      <c r="A368" s="83" t="s">
        <v>174</v>
      </c>
      <c r="B368" s="83">
        <v>18</v>
      </c>
      <c r="C368" s="84">
        <v>1893.93734477</v>
      </c>
      <c r="D368" s="84">
        <v>1884.1459508200001</v>
      </c>
      <c r="E368" s="84">
        <v>237.97053761999999</v>
      </c>
      <c r="F368" s="84">
        <v>237.97053761999999</v>
      </c>
    </row>
    <row r="369" spans="1:6" ht="12.75" customHeight="1" x14ac:dyDescent="0.2">
      <c r="A369" s="83" t="s">
        <v>174</v>
      </c>
      <c r="B369" s="83">
        <v>19</v>
      </c>
      <c r="C369" s="84">
        <v>1875.7627003800001</v>
      </c>
      <c r="D369" s="84">
        <v>1866.49846482</v>
      </c>
      <c r="E369" s="84">
        <v>235.74163293999999</v>
      </c>
      <c r="F369" s="84">
        <v>235.74163293999999</v>
      </c>
    </row>
    <row r="370" spans="1:6" ht="12.75" customHeight="1" x14ac:dyDescent="0.2">
      <c r="A370" s="83" t="s">
        <v>174</v>
      </c>
      <c r="B370" s="83">
        <v>20</v>
      </c>
      <c r="C370" s="84">
        <v>1845.78875533</v>
      </c>
      <c r="D370" s="84">
        <v>1836.0753184299999</v>
      </c>
      <c r="E370" s="84">
        <v>231.89914266</v>
      </c>
      <c r="F370" s="84">
        <v>231.89914266</v>
      </c>
    </row>
    <row r="371" spans="1:6" ht="12.75" customHeight="1" x14ac:dyDescent="0.2">
      <c r="A371" s="83" t="s">
        <v>174</v>
      </c>
      <c r="B371" s="83">
        <v>21</v>
      </c>
      <c r="C371" s="84">
        <v>1866.0342833100001</v>
      </c>
      <c r="D371" s="84">
        <v>1855.9710703600001</v>
      </c>
      <c r="E371" s="84">
        <v>234.41200678999999</v>
      </c>
      <c r="F371" s="84">
        <v>234.41200678999999</v>
      </c>
    </row>
    <row r="372" spans="1:6" ht="12.75" customHeight="1" x14ac:dyDescent="0.2">
      <c r="A372" s="83" t="s">
        <v>174</v>
      </c>
      <c r="B372" s="83">
        <v>22</v>
      </c>
      <c r="C372" s="84">
        <v>1874.89322257</v>
      </c>
      <c r="D372" s="84">
        <v>1873.9714783300001</v>
      </c>
      <c r="E372" s="84">
        <v>236.68548605999999</v>
      </c>
      <c r="F372" s="84">
        <v>236.68548605999999</v>
      </c>
    </row>
    <row r="373" spans="1:6" ht="12.75" customHeight="1" x14ac:dyDescent="0.2">
      <c r="A373" s="83" t="s">
        <v>174</v>
      </c>
      <c r="B373" s="83">
        <v>23</v>
      </c>
      <c r="C373" s="84">
        <v>1918.10457415</v>
      </c>
      <c r="D373" s="84">
        <v>1915.1646881700001</v>
      </c>
      <c r="E373" s="84">
        <v>241.88825195999999</v>
      </c>
      <c r="F373" s="84">
        <v>241.88825195999999</v>
      </c>
    </row>
    <row r="374" spans="1:6" ht="12.75" customHeight="1" x14ac:dyDescent="0.2">
      <c r="A374" s="83" t="s">
        <v>174</v>
      </c>
      <c r="B374" s="83">
        <v>24</v>
      </c>
      <c r="C374" s="84">
        <v>1935.51390384</v>
      </c>
      <c r="D374" s="84">
        <v>1924.1657904799999</v>
      </c>
      <c r="E374" s="84">
        <v>243.02510505000001</v>
      </c>
      <c r="F374" s="84">
        <v>243.02510505000001</v>
      </c>
    </row>
    <row r="375" spans="1:6" ht="12.75" customHeight="1" x14ac:dyDescent="0.2">
      <c r="A375" s="83" t="s">
        <v>175</v>
      </c>
      <c r="B375" s="83">
        <v>1</v>
      </c>
      <c r="C375" s="84">
        <v>1962.08344448</v>
      </c>
      <c r="D375" s="84">
        <v>1950.54022298</v>
      </c>
      <c r="E375" s="84">
        <v>246.35623652999999</v>
      </c>
      <c r="F375" s="84">
        <v>246.35623652999999</v>
      </c>
    </row>
    <row r="376" spans="1:6" ht="12.75" customHeight="1" x14ac:dyDescent="0.2">
      <c r="A376" s="83" t="s">
        <v>175</v>
      </c>
      <c r="B376" s="83">
        <v>2</v>
      </c>
      <c r="C376" s="84">
        <v>2022.26620585</v>
      </c>
      <c r="D376" s="84">
        <v>2010.7433428500001</v>
      </c>
      <c r="E376" s="84">
        <v>253.95998336</v>
      </c>
      <c r="F376" s="84">
        <v>253.95998336</v>
      </c>
    </row>
    <row r="377" spans="1:6" ht="12.75" customHeight="1" x14ac:dyDescent="0.2">
      <c r="A377" s="83" t="s">
        <v>175</v>
      </c>
      <c r="B377" s="83">
        <v>3</v>
      </c>
      <c r="C377" s="84">
        <v>2057.33355127</v>
      </c>
      <c r="D377" s="84">
        <v>2045.47305407</v>
      </c>
      <c r="E377" s="84">
        <v>258.34639941</v>
      </c>
      <c r="F377" s="84">
        <v>258.34639941</v>
      </c>
    </row>
    <row r="378" spans="1:6" ht="12.75" customHeight="1" x14ac:dyDescent="0.2">
      <c r="A378" s="83" t="s">
        <v>175</v>
      </c>
      <c r="B378" s="83">
        <v>4</v>
      </c>
      <c r="C378" s="84">
        <v>2054.4159559099999</v>
      </c>
      <c r="D378" s="84">
        <v>2053.0493455400001</v>
      </c>
      <c r="E378" s="84">
        <v>259.30329669999998</v>
      </c>
      <c r="F378" s="84">
        <v>259.30329669999998</v>
      </c>
    </row>
    <row r="379" spans="1:6" ht="12.75" customHeight="1" x14ac:dyDescent="0.2">
      <c r="A379" s="83" t="s">
        <v>175</v>
      </c>
      <c r="B379" s="83">
        <v>5</v>
      </c>
      <c r="C379" s="84">
        <v>2063.97838791</v>
      </c>
      <c r="D379" s="84">
        <v>2054.2971661400002</v>
      </c>
      <c r="E379" s="84">
        <v>259.46089837</v>
      </c>
      <c r="F379" s="84">
        <v>259.46089837</v>
      </c>
    </row>
    <row r="380" spans="1:6" ht="12.75" customHeight="1" x14ac:dyDescent="0.2">
      <c r="A380" s="83" t="s">
        <v>175</v>
      </c>
      <c r="B380" s="83">
        <v>6</v>
      </c>
      <c r="C380" s="84">
        <v>2046.08406304</v>
      </c>
      <c r="D380" s="84">
        <v>2039.1035262600001</v>
      </c>
      <c r="E380" s="84">
        <v>257.54191823000002</v>
      </c>
      <c r="F380" s="84">
        <v>257.54191823000002</v>
      </c>
    </row>
    <row r="381" spans="1:6" ht="12.75" customHeight="1" x14ac:dyDescent="0.2">
      <c r="A381" s="83" t="s">
        <v>175</v>
      </c>
      <c r="B381" s="83">
        <v>7</v>
      </c>
      <c r="C381" s="84">
        <v>1977.7846702100001</v>
      </c>
      <c r="D381" s="84">
        <v>1964.6077814099999</v>
      </c>
      <c r="E381" s="84">
        <v>248.13299083999999</v>
      </c>
      <c r="F381" s="84">
        <v>248.13299083999999</v>
      </c>
    </row>
    <row r="382" spans="1:6" ht="12.75" customHeight="1" x14ac:dyDescent="0.2">
      <c r="A382" s="83" t="s">
        <v>175</v>
      </c>
      <c r="B382" s="83">
        <v>8</v>
      </c>
      <c r="C382" s="84">
        <v>1907.9934710699999</v>
      </c>
      <c r="D382" s="84">
        <v>1892.3416716500001</v>
      </c>
      <c r="E382" s="84">
        <v>239.00566979000001</v>
      </c>
      <c r="F382" s="84">
        <v>239.00566979000001</v>
      </c>
    </row>
    <row r="383" spans="1:6" ht="12.75" customHeight="1" x14ac:dyDescent="0.2">
      <c r="A383" s="83" t="s">
        <v>175</v>
      </c>
      <c r="B383" s="83">
        <v>9</v>
      </c>
      <c r="C383" s="84">
        <v>1914.2782809299999</v>
      </c>
      <c r="D383" s="84">
        <v>1893.8904589900001</v>
      </c>
      <c r="E383" s="84">
        <v>239.20128402</v>
      </c>
      <c r="F383" s="84">
        <v>239.20128402</v>
      </c>
    </row>
    <row r="384" spans="1:6" ht="12.75" customHeight="1" x14ac:dyDescent="0.2">
      <c r="A384" s="83" t="s">
        <v>175</v>
      </c>
      <c r="B384" s="83">
        <v>10</v>
      </c>
      <c r="C384" s="84">
        <v>2015.88225984</v>
      </c>
      <c r="D384" s="84">
        <v>1851.2638034399999</v>
      </c>
      <c r="E384" s="84">
        <v>233.81747171999999</v>
      </c>
      <c r="F384" s="84">
        <v>233.81747171999999</v>
      </c>
    </row>
    <row r="385" spans="1:6" ht="12.75" customHeight="1" x14ac:dyDescent="0.2">
      <c r="A385" s="83" t="s">
        <v>175</v>
      </c>
      <c r="B385" s="83">
        <v>11</v>
      </c>
      <c r="C385" s="84">
        <v>8698.6843752000004</v>
      </c>
      <c r="D385" s="84">
        <v>1839.4669910800001</v>
      </c>
      <c r="E385" s="84">
        <v>232.32751614</v>
      </c>
      <c r="F385" s="84">
        <v>232.32751614</v>
      </c>
    </row>
    <row r="386" spans="1:6" ht="12.75" customHeight="1" x14ac:dyDescent="0.2">
      <c r="A386" s="83" t="s">
        <v>175</v>
      </c>
      <c r="B386" s="83">
        <v>12</v>
      </c>
      <c r="C386" s="84">
        <v>1850.4299063799999</v>
      </c>
      <c r="D386" s="84">
        <v>1850.4299063799999</v>
      </c>
      <c r="E386" s="84">
        <v>233.71214924</v>
      </c>
      <c r="F386" s="84">
        <v>233.71214924</v>
      </c>
    </row>
    <row r="387" spans="1:6" ht="12.75" customHeight="1" x14ac:dyDescent="0.2">
      <c r="A387" s="83" t="s">
        <v>175</v>
      </c>
      <c r="B387" s="83">
        <v>13</v>
      </c>
      <c r="C387" s="84">
        <v>1885.63102114</v>
      </c>
      <c r="D387" s="84">
        <v>1885.63102114</v>
      </c>
      <c r="E387" s="84">
        <v>238.15810429000001</v>
      </c>
      <c r="F387" s="84">
        <v>238.15810429000001</v>
      </c>
    </row>
    <row r="388" spans="1:6" ht="12.75" customHeight="1" x14ac:dyDescent="0.2">
      <c r="A388" s="83" t="s">
        <v>175</v>
      </c>
      <c r="B388" s="83">
        <v>14</v>
      </c>
      <c r="C388" s="84">
        <v>1895.1080159600001</v>
      </c>
      <c r="D388" s="84">
        <v>1895.1080159600001</v>
      </c>
      <c r="E388" s="84">
        <v>239.35506333999999</v>
      </c>
      <c r="F388" s="84">
        <v>239.35506333999999</v>
      </c>
    </row>
    <row r="389" spans="1:6" ht="12.75" customHeight="1" x14ac:dyDescent="0.2">
      <c r="A389" s="83" t="s">
        <v>175</v>
      </c>
      <c r="B389" s="83">
        <v>15</v>
      </c>
      <c r="C389" s="84">
        <v>1899.7525391900001</v>
      </c>
      <c r="D389" s="84">
        <v>1899.7525391900001</v>
      </c>
      <c r="E389" s="84">
        <v>239.94167378</v>
      </c>
      <c r="F389" s="84">
        <v>239.94167378</v>
      </c>
    </row>
    <row r="390" spans="1:6" ht="12.75" customHeight="1" x14ac:dyDescent="0.2">
      <c r="A390" s="83" t="s">
        <v>175</v>
      </c>
      <c r="B390" s="83">
        <v>16</v>
      </c>
      <c r="C390" s="84">
        <v>1912.24573695</v>
      </c>
      <c r="D390" s="84">
        <v>1912.24573695</v>
      </c>
      <c r="E390" s="84">
        <v>241.51958392</v>
      </c>
      <c r="F390" s="84">
        <v>241.51958392</v>
      </c>
    </row>
    <row r="391" spans="1:6" ht="12.75" customHeight="1" x14ac:dyDescent="0.2">
      <c r="A391" s="83" t="s">
        <v>175</v>
      </c>
      <c r="B391" s="83">
        <v>17</v>
      </c>
      <c r="C391" s="84">
        <v>1906.0011343199999</v>
      </c>
      <c r="D391" s="84">
        <v>1906.0011343199999</v>
      </c>
      <c r="E391" s="84">
        <v>240.73088097999999</v>
      </c>
      <c r="F391" s="84">
        <v>240.73088097999999</v>
      </c>
    </row>
    <row r="392" spans="1:6" ht="12.75" customHeight="1" x14ac:dyDescent="0.2">
      <c r="A392" s="83" t="s">
        <v>175</v>
      </c>
      <c r="B392" s="83">
        <v>18</v>
      </c>
      <c r="C392" s="84">
        <v>1882.33426962</v>
      </c>
      <c r="D392" s="84">
        <v>1882.33426962</v>
      </c>
      <c r="E392" s="84">
        <v>237.74171949000001</v>
      </c>
      <c r="F392" s="84">
        <v>237.74171949000001</v>
      </c>
    </row>
    <row r="393" spans="1:6" ht="12.75" customHeight="1" x14ac:dyDescent="0.2">
      <c r="A393" s="83" t="s">
        <v>175</v>
      </c>
      <c r="B393" s="83">
        <v>19</v>
      </c>
      <c r="C393" s="84">
        <v>1857.13887432</v>
      </c>
      <c r="D393" s="84">
        <v>1857.13887432</v>
      </c>
      <c r="E393" s="84">
        <v>234.55950222999999</v>
      </c>
      <c r="F393" s="84">
        <v>234.55950222999999</v>
      </c>
    </row>
    <row r="394" spans="1:6" ht="12.75" customHeight="1" x14ac:dyDescent="0.2">
      <c r="A394" s="83" t="s">
        <v>175</v>
      </c>
      <c r="B394" s="83">
        <v>20</v>
      </c>
      <c r="C394" s="84">
        <v>2154.4086490999998</v>
      </c>
      <c r="D394" s="84">
        <v>1827.8385331699999</v>
      </c>
      <c r="E394" s="84">
        <v>230.85882398000001</v>
      </c>
      <c r="F394" s="84">
        <v>230.85882398000001</v>
      </c>
    </row>
    <row r="395" spans="1:6" ht="12.75" customHeight="1" x14ac:dyDescent="0.2">
      <c r="A395" s="83" t="s">
        <v>175</v>
      </c>
      <c r="B395" s="83">
        <v>21</v>
      </c>
      <c r="C395" s="84">
        <v>1847.2856360599999</v>
      </c>
      <c r="D395" s="84">
        <v>1828.10906559</v>
      </c>
      <c r="E395" s="84">
        <v>230.89299263999999</v>
      </c>
      <c r="F395" s="84">
        <v>230.89299263999999</v>
      </c>
    </row>
    <row r="396" spans="1:6" ht="12.75" customHeight="1" x14ac:dyDescent="0.2">
      <c r="A396" s="83" t="s">
        <v>175</v>
      </c>
      <c r="B396" s="83">
        <v>22</v>
      </c>
      <c r="C396" s="84">
        <v>1857.1056043799999</v>
      </c>
      <c r="D396" s="84">
        <v>1842.5994921199999</v>
      </c>
      <c r="E396" s="84">
        <v>232.72315585000001</v>
      </c>
      <c r="F396" s="84">
        <v>232.72315585000001</v>
      </c>
    </row>
    <row r="397" spans="1:6" ht="12.75" customHeight="1" x14ac:dyDescent="0.2">
      <c r="A397" s="83" t="s">
        <v>175</v>
      </c>
      <c r="B397" s="83">
        <v>23</v>
      </c>
      <c r="C397" s="84">
        <v>1894.1243311400001</v>
      </c>
      <c r="D397" s="84">
        <v>1880.9405674</v>
      </c>
      <c r="E397" s="84">
        <v>237.56569275000001</v>
      </c>
      <c r="F397" s="84">
        <v>237.56569275000001</v>
      </c>
    </row>
    <row r="398" spans="1:6" ht="12.75" customHeight="1" x14ac:dyDescent="0.2">
      <c r="A398" s="83" t="s">
        <v>175</v>
      </c>
      <c r="B398" s="83">
        <v>24</v>
      </c>
      <c r="C398" s="84">
        <v>1913.21695054</v>
      </c>
      <c r="D398" s="84">
        <v>1903.4364659600001</v>
      </c>
      <c r="E398" s="84">
        <v>240.40695941000001</v>
      </c>
      <c r="F398" s="84">
        <v>240.40695941000001</v>
      </c>
    </row>
    <row r="399" spans="1:6" ht="12.75" customHeight="1" x14ac:dyDescent="0.2">
      <c r="A399" s="83" t="s">
        <v>176</v>
      </c>
      <c r="B399" s="83">
        <v>1</v>
      </c>
      <c r="C399" s="84">
        <v>1914.29958012</v>
      </c>
      <c r="D399" s="84">
        <v>1905.5242447600001</v>
      </c>
      <c r="E399" s="84">
        <v>240.67064909000001</v>
      </c>
      <c r="F399" s="84">
        <v>240.67064909000001</v>
      </c>
    </row>
    <row r="400" spans="1:6" ht="12.75" customHeight="1" x14ac:dyDescent="0.2">
      <c r="A400" s="83" t="s">
        <v>176</v>
      </c>
      <c r="B400" s="83">
        <v>2</v>
      </c>
      <c r="C400" s="84">
        <v>1984.0925504500001</v>
      </c>
      <c r="D400" s="84">
        <v>1970.72222575</v>
      </c>
      <c r="E400" s="84">
        <v>248.90525457999999</v>
      </c>
      <c r="F400" s="84">
        <v>248.90525457999999</v>
      </c>
    </row>
    <row r="401" spans="1:6" ht="12.75" customHeight="1" x14ac:dyDescent="0.2">
      <c r="A401" s="83" t="s">
        <v>176</v>
      </c>
      <c r="B401" s="83">
        <v>3</v>
      </c>
      <c r="C401" s="84">
        <v>2008.6076582200001</v>
      </c>
      <c r="D401" s="84">
        <v>1994.87422954</v>
      </c>
      <c r="E401" s="84">
        <v>251.95568989</v>
      </c>
      <c r="F401" s="84">
        <v>251.95568989</v>
      </c>
    </row>
    <row r="402" spans="1:6" ht="12.75" customHeight="1" x14ac:dyDescent="0.2">
      <c r="A402" s="83" t="s">
        <v>176</v>
      </c>
      <c r="B402" s="83">
        <v>4</v>
      </c>
      <c r="C402" s="84">
        <v>2028.3175096</v>
      </c>
      <c r="D402" s="84">
        <v>2014.6883049999999</v>
      </c>
      <c r="E402" s="84">
        <v>254.45823816000001</v>
      </c>
      <c r="F402" s="84">
        <v>254.45823816000001</v>
      </c>
    </row>
    <row r="403" spans="1:6" ht="12.75" customHeight="1" x14ac:dyDescent="0.2">
      <c r="A403" s="83" t="s">
        <v>176</v>
      </c>
      <c r="B403" s="83">
        <v>5</v>
      </c>
      <c r="C403" s="84">
        <v>2033.0828413900001</v>
      </c>
      <c r="D403" s="84">
        <v>2019.20982989</v>
      </c>
      <c r="E403" s="84">
        <v>255.02931372</v>
      </c>
      <c r="F403" s="84">
        <v>255.02931372</v>
      </c>
    </row>
    <row r="404" spans="1:6" ht="12.75" customHeight="1" x14ac:dyDescent="0.2">
      <c r="A404" s="83" t="s">
        <v>176</v>
      </c>
      <c r="B404" s="83">
        <v>6</v>
      </c>
      <c r="C404" s="84">
        <v>2011.9100251699999</v>
      </c>
      <c r="D404" s="84">
        <v>1998.05600153</v>
      </c>
      <c r="E404" s="84">
        <v>252.35755259000001</v>
      </c>
      <c r="F404" s="84">
        <v>252.35755259000001</v>
      </c>
    </row>
    <row r="405" spans="1:6" ht="12.75" customHeight="1" x14ac:dyDescent="0.2">
      <c r="A405" s="83" t="s">
        <v>176</v>
      </c>
      <c r="B405" s="83">
        <v>7</v>
      </c>
      <c r="C405" s="84">
        <v>1937.6683681</v>
      </c>
      <c r="D405" s="84">
        <v>1924.7331231600001</v>
      </c>
      <c r="E405" s="84">
        <v>243.09676003999999</v>
      </c>
      <c r="F405" s="84">
        <v>243.09676003999999</v>
      </c>
    </row>
    <row r="406" spans="1:6" ht="12.75" customHeight="1" x14ac:dyDescent="0.2">
      <c r="A406" s="83" t="s">
        <v>176</v>
      </c>
      <c r="B406" s="83">
        <v>8</v>
      </c>
      <c r="C406" s="84">
        <v>1906.91894776</v>
      </c>
      <c r="D406" s="84">
        <v>1894.28511815</v>
      </c>
      <c r="E406" s="84">
        <v>239.25113008</v>
      </c>
      <c r="F406" s="84">
        <v>239.25113008</v>
      </c>
    </row>
    <row r="407" spans="1:6" ht="12.75" customHeight="1" x14ac:dyDescent="0.2">
      <c r="A407" s="83" t="s">
        <v>176</v>
      </c>
      <c r="B407" s="83">
        <v>9</v>
      </c>
      <c r="C407" s="84">
        <v>1895.26836923</v>
      </c>
      <c r="D407" s="84">
        <v>1892.64736709</v>
      </c>
      <c r="E407" s="84">
        <v>239.04427960000001</v>
      </c>
      <c r="F407" s="84">
        <v>239.04427960000001</v>
      </c>
    </row>
    <row r="408" spans="1:6" ht="12.75" customHeight="1" x14ac:dyDescent="0.2">
      <c r="A408" s="83" t="s">
        <v>176</v>
      </c>
      <c r="B408" s="83">
        <v>10</v>
      </c>
      <c r="C408" s="84">
        <v>1875.76084511</v>
      </c>
      <c r="D408" s="84">
        <v>1875.69087977</v>
      </c>
      <c r="E408" s="84">
        <v>236.90264911</v>
      </c>
      <c r="F408" s="84">
        <v>236.90264911</v>
      </c>
    </row>
    <row r="409" spans="1:6" ht="12.75" customHeight="1" x14ac:dyDescent="0.2">
      <c r="A409" s="83" t="s">
        <v>176</v>
      </c>
      <c r="B409" s="83">
        <v>11</v>
      </c>
      <c r="C409" s="84">
        <v>1904.88000098</v>
      </c>
      <c r="D409" s="84">
        <v>1901.72075111</v>
      </c>
      <c r="E409" s="84">
        <v>240.19026198</v>
      </c>
      <c r="F409" s="84">
        <v>240.19026198</v>
      </c>
    </row>
    <row r="410" spans="1:6" ht="12.75" customHeight="1" x14ac:dyDescent="0.2">
      <c r="A410" s="83" t="s">
        <v>176</v>
      </c>
      <c r="B410" s="83">
        <v>12</v>
      </c>
      <c r="C410" s="84">
        <v>1938.3464342300001</v>
      </c>
      <c r="D410" s="84">
        <v>1932.18688219</v>
      </c>
      <c r="E410" s="84">
        <v>244.03818129999999</v>
      </c>
      <c r="F410" s="84">
        <v>244.03818129999999</v>
      </c>
    </row>
    <row r="411" spans="1:6" ht="12.75" customHeight="1" x14ac:dyDescent="0.2">
      <c r="A411" s="83" t="s">
        <v>176</v>
      </c>
      <c r="B411" s="83">
        <v>13</v>
      </c>
      <c r="C411" s="84">
        <v>1982.61756006</v>
      </c>
      <c r="D411" s="84">
        <v>1969.01190651</v>
      </c>
      <c r="E411" s="84">
        <v>248.68923863000001</v>
      </c>
      <c r="F411" s="84">
        <v>248.68923863000001</v>
      </c>
    </row>
    <row r="412" spans="1:6" ht="12.75" customHeight="1" x14ac:dyDescent="0.2">
      <c r="A412" s="83" t="s">
        <v>176</v>
      </c>
      <c r="B412" s="83">
        <v>14</v>
      </c>
      <c r="C412" s="84">
        <v>1994.0498057899999</v>
      </c>
      <c r="D412" s="84">
        <v>1980.2088833</v>
      </c>
      <c r="E412" s="84">
        <v>250.10343405</v>
      </c>
      <c r="F412" s="84">
        <v>250.10343405</v>
      </c>
    </row>
    <row r="413" spans="1:6" ht="12.75" customHeight="1" x14ac:dyDescent="0.2">
      <c r="A413" s="83" t="s">
        <v>176</v>
      </c>
      <c r="B413" s="83">
        <v>15</v>
      </c>
      <c r="C413" s="84">
        <v>1993.3278026099999</v>
      </c>
      <c r="D413" s="84">
        <v>1992.5799838999999</v>
      </c>
      <c r="E413" s="84">
        <v>251.66592313000001</v>
      </c>
      <c r="F413" s="84">
        <v>251.66592313000001</v>
      </c>
    </row>
    <row r="414" spans="1:6" ht="12.75" customHeight="1" x14ac:dyDescent="0.2">
      <c r="A414" s="83" t="s">
        <v>176</v>
      </c>
      <c r="B414" s="83">
        <v>16</v>
      </c>
      <c r="C414" s="84">
        <v>2005.64275432</v>
      </c>
      <c r="D414" s="84">
        <v>1992.23712611</v>
      </c>
      <c r="E414" s="84">
        <v>251.62261966</v>
      </c>
      <c r="F414" s="84">
        <v>251.62261966</v>
      </c>
    </row>
    <row r="415" spans="1:6" ht="12.75" customHeight="1" x14ac:dyDescent="0.2">
      <c r="A415" s="83" t="s">
        <v>176</v>
      </c>
      <c r="B415" s="83">
        <v>17</v>
      </c>
      <c r="C415" s="84">
        <v>2008.63185791</v>
      </c>
      <c r="D415" s="84">
        <v>2006.2255010900001</v>
      </c>
      <c r="E415" s="84">
        <v>253.38937297999999</v>
      </c>
      <c r="F415" s="84">
        <v>253.38937297999999</v>
      </c>
    </row>
    <row r="416" spans="1:6" ht="12.75" customHeight="1" x14ac:dyDescent="0.2">
      <c r="A416" s="83" t="s">
        <v>176</v>
      </c>
      <c r="B416" s="83">
        <v>18</v>
      </c>
      <c r="C416" s="84">
        <v>1998.8546916600001</v>
      </c>
      <c r="D416" s="84">
        <v>1987.0767167700001</v>
      </c>
      <c r="E416" s="84">
        <v>250.97085200999999</v>
      </c>
      <c r="F416" s="84">
        <v>250.97085200999999</v>
      </c>
    </row>
    <row r="417" spans="1:6" ht="12.75" customHeight="1" x14ac:dyDescent="0.2">
      <c r="A417" s="83" t="s">
        <v>176</v>
      </c>
      <c r="B417" s="83">
        <v>19</v>
      </c>
      <c r="C417" s="84">
        <v>1937.89481434</v>
      </c>
      <c r="D417" s="84">
        <v>1926.6467385599999</v>
      </c>
      <c r="E417" s="84">
        <v>243.33845262</v>
      </c>
      <c r="F417" s="84">
        <v>243.33845262</v>
      </c>
    </row>
    <row r="418" spans="1:6" ht="12.75" customHeight="1" x14ac:dyDescent="0.2">
      <c r="A418" s="83" t="s">
        <v>176</v>
      </c>
      <c r="B418" s="83">
        <v>20</v>
      </c>
      <c r="C418" s="84">
        <v>1896.26533492</v>
      </c>
      <c r="D418" s="84">
        <v>1888.11169675</v>
      </c>
      <c r="E418" s="84">
        <v>238.47141744000001</v>
      </c>
      <c r="F418" s="84">
        <v>238.47141744000001</v>
      </c>
    </row>
    <row r="419" spans="1:6" ht="12.75" customHeight="1" x14ac:dyDescent="0.2">
      <c r="A419" s="83" t="s">
        <v>176</v>
      </c>
      <c r="B419" s="83">
        <v>21</v>
      </c>
      <c r="C419" s="84">
        <v>1883.4458287</v>
      </c>
      <c r="D419" s="84">
        <v>1883.04291463</v>
      </c>
      <c r="E419" s="84">
        <v>237.83122245000001</v>
      </c>
      <c r="F419" s="84">
        <v>237.83122245000001</v>
      </c>
    </row>
    <row r="420" spans="1:6" ht="12.75" customHeight="1" x14ac:dyDescent="0.2">
      <c r="A420" s="83" t="s">
        <v>176</v>
      </c>
      <c r="B420" s="83">
        <v>22</v>
      </c>
      <c r="C420" s="84">
        <v>1913.6453389999999</v>
      </c>
      <c r="D420" s="84">
        <v>1907.1586232699999</v>
      </c>
      <c r="E420" s="84">
        <v>240.87707362</v>
      </c>
      <c r="F420" s="84">
        <v>240.87707362</v>
      </c>
    </row>
    <row r="421" spans="1:6" ht="12.75" customHeight="1" x14ac:dyDescent="0.2">
      <c r="A421" s="83" t="s">
        <v>176</v>
      </c>
      <c r="B421" s="83">
        <v>23</v>
      </c>
      <c r="C421" s="84">
        <v>1896.1092752300001</v>
      </c>
      <c r="D421" s="84">
        <v>1888.99494153</v>
      </c>
      <c r="E421" s="84">
        <v>238.58297261999999</v>
      </c>
      <c r="F421" s="84">
        <v>238.58297261999999</v>
      </c>
    </row>
    <row r="422" spans="1:6" ht="12.75" customHeight="1" x14ac:dyDescent="0.2">
      <c r="A422" s="83" t="s">
        <v>176</v>
      </c>
      <c r="B422" s="83">
        <v>24</v>
      </c>
      <c r="C422" s="84">
        <v>1919.75450163</v>
      </c>
      <c r="D422" s="84">
        <v>1913.5583385299999</v>
      </c>
      <c r="E422" s="84">
        <v>241.68536752</v>
      </c>
      <c r="F422" s="84">
        <v>241.68536752</v>
      </c>
    </row>
    <row r="423" spans="1:6" ht="12.75" customHeight="1" x14ac:dyDescent="0.2">
      <c r="A423" s="83" t="s">
        <v>177</v>
      </c>
      <c r="B423" s="83">
        <v>1</v>
      </c>
      <c r="C423" s="84">
        <v>1978.2901024299999</v>
      </c>
      <c r="D423" s="84">
        <v>1970.37221486</v>
      </c>
      <c r="E423" s="84">
        <v>248.86104767</v>
      </c>
      <c r="F423" s="84">
        <v>248.86104767</v>
      </c>
    </row>
    <row r="424" spans="1:6" ht="12.75" customHeight="1" x14ac:dyDescent="0.2">
      <c r="A424" s="83" t="s">
        <v>177</v>
      </c>
      <c r="B424" s="83">
        <v>2</v>
      </c>
      <c r="C424" s="84">
        <v>2029.1067758900001</v>
      </c>
      <c r="D424" s="84">
        <v>2024.4854136500001</v>
      </c>
      <c r="E424" s="84">
        <v>255.69562808000001</v>
      </c>
      <c r="F424" s="84">
        <v>255.69562808000001</v>
      </c>
    </row>
    <row r="425" spans="1:6" ht="12.75" customHeight="1" x14ac:dyDescent="0.2">
      <c r="A425" s="83" t="s">
        <v>177</v>
      </c>
      <c r="B425" s="83">
        <v>3</v>
      </c>
      <c r="C425" s="84">
        <v>2032.8846391500001</v>
      </c>
      <c r="D425" s="84">
        <v>2026.4783032</v>
      </c>
      <c r="E425" s="84">
        <v>255.94733310000001</v>
      </c>
      <c r="F425" s="84">
        <v>255.94733310000001</v>
      </c>
    </row>
    <row r="426" spans="1:6" ht="12.75" customHeight="1" x14ac:dyDescent="0.2">
      <c r="A426" s="83" t="s">
        <v>177</v>
      </c>
      <c r="B426" s="83">
        <v>4</v>
      </c>
      <c r="C426" s="84">
        <v>2031.0999815</v>
      </c>
      <c r="D426" s="84">
        <v>2019.9080999</v>
      </c>
      <c r="E426" s="84">
        <v>255.1175063</v>
      </c>
      <c r="F426" s="84">
        <v>255.1175063</v>
      </c>
    </row>
    <row r="427" spans="1:6" ht="12.75" customHeight="1" x14ac:dyDescent="0.2">
      <c r="A427" s="83" t="s">
        <v>177</v>
      </c>
      <c r="B427" s="83">
        <v>5</v>
      </c>
      <c r="C427" s="84">
        <v>2037.6205904000001</v>
      </c>
      <c r="D427" s="84">
        <v>2027.7915104199999</v>
      </c>
      <c r="E427" s="84">
        <v>256.11319320000001</v>
      </c>
      <c r="F427" s="84">
        <v>256.11319320000001</v>
      </c>
    </row>
    <row r="428" spans="1:6" ht="12.75" customHeight="1" x14ac:dyDescent="0.2">
      <c r="A428" s="83" t="s">
        <v>177</v>
      </c>
      <c r="B428" s="83">
        <v>6</v>
      </c>
      <c r="C428" s="84">
        <v>2024.66918313</v>
      </c>
      <c r="D428" s="84">
        <v>2013.6570434299999</v>
      </c>
      <c r="E428" s="84">
        <v>254.32798822999999</v>
      </c>
      <c r="F428" s="84">
        <v>254.32798822999999</v>
      </c>
    </row>
    <row r="429" spans="1:6" ht="12.75" customHeight="1" x14ac:dyDescent="0.2">
      <c r="A429" s="83" t="s">
        <v>177</v>
      </c>
      <c r="B429" s="83">
        <v>7</v>
      </c>
      <c r="C429" s="84">
        <v>1980.7638088199999</v>
      </c>
      <c r="D429" s="84">
        <v>1966.4303628600001</v>
      </c>
      <c r="E429" s="84">
        <v>248.36318567999999</v>
      </c>
      <c r="F429" s="84">
        <v>248.36318567999999</v>
      </c>
    </row>
    <row r="430" spans="1:6" ht="12.75" customHeight="1" x14ac:dyDescent="0.2">
      <c r="A430" s="83" t="s">
        <v>177</v>
      </c>
      <c r="B430" s="83">
        <v>8</v>
      </c>
      <c r="C430" s="84">
        <v>1900.7147544100001</v>
      </c>
      <c r="D430" s="84">
        <v>1886.1241938999999</v>
      </c>
      <c r="E430" s="84">
        <v>238.22039276999999</v>
      </c>
      <c r="F430" s="84">
        <v>238.22039276999999</v>
      </c>
    </row>
    <row r="431" spans="1:6" ht="12.75" customHeight="1" x14ac:dyDescent="0.2">
      <c r="A431" s="83" t="s">
        <v>177</v>
      </c>
      <c r="B431" s="83">
        <v>9</v>
      </c>
      <c r="C431" s="84">
        <v>1909.46537859</v>
      </c>
      <c r="D431" s="84">
        <v>1890.2065744399999</v>
      </c>
      <c r="E431" s="84">
        <v>238.73600372000001</v>
      </c>
      <c r="F431" s="84">
        <v>238.73600372000001</v>
      </c>
    </row>
    <row r="432" spans="1:6" ht="12.75" customHeight="1" x14ac:dyDescent="0.2">
      <c r="A432" s="83" t="s">
        <v>177</v>
      </c>
      <c r="B432" s="83">
        <v>10</v>
      </c>
      <c r="C432" s="84">
        <v>2127.5262865599998</v>
      </c>
      <c r="D432" s="84">
        <v>1881.2214497499999</v>
      </c>
      <c r="E432" s="84">
        <v>237.60116862999999</v>
      </c>
      <c r="F432" s="84">
        <v>237.60116862999999</v>
      </c>
    </row>
    <row r="433" spans="1:6" ht="12.75" customHeight="1" x14ac:dyDescent="0.2">
      <c r="A433" s="83" t="s">
        <v>177</v>
      </c>
      <c r="B433" s="83">
        <v>11</v>
      </c>
      <c r="C433" s="84">
        <v>163857.46784413999</v>
      </c>
      <c r="D433" s="84">
        <v>1872.57276351</v>
      </c>
      <c r="E433" s="84">
        <v>236.50882622</v>
      </c>
      <c r="F433" s="84">
        <v>236.50882622</v>
      </c>
    </row>
    <row r="434" spans="1:6" ht="12.75" customHeight="1" x14ac:dyDescent="0.2">
      <c r="A434" s="83" t="s">
        <v>177</v>
      </c>
      <c r="B434" s="83">
        <v>12</v>
      </c>
      <c r="C434" s="84">
        <v>1885.08696768</v>
      </c>
      <c r="D434" s="84">
        <v>1885.08696768</v>
      </c>
      <c r="E434" s="84">
        <v>238.08938950000001</v>
      </c>
      <c r="F434" s="84">
        <v>238.08938950000001</v>
      </c>
    </row>
    <row r="435" spans="1:6" ht="12.75" customHeight="1" x14ac:dyDescent="0.2">
      <c r="A435" s="83" t="s">
        <v>177</v>
      </c>
      <c r="B435" s="83">
        <v>13</v>
      </c>
      <c r="C435" s="84">
        <v>1917.03692026</v>
      </c>
      <c r="D435" s="84">
        <v>1917.03692026</v>
      </c>
      <c r="E435" s="84">
        <v>242.12471775</v>
      </c>
      <c r="F435" s="84">
        <v>242.12471775</v>
      </c>
    </row>
    <row r="436" spans="1:6" ht="12.75" customHeight="1" x14ac:dyDescent="0.2">
      <c r="A436" s="83" t="s">
        <v>177</v>
      </c>
      <c r="B436" s="83">
        <v>14</v>
      </c>
      <c r="C436" s="84">
        <v>1938.2797510400001</v>
      </c>
      <c r="D436" s="84">
        <v>1938.2797510400001</v>
      </c>
      <c r="E436" s="84">
        <v>244.80772002</v>
      </c>
      <c r="F436" s="84">
        <v>244.80772002</v>
      </c>
    </row>
    <row r="437" spans="1:6" ht="12.75" customHeight="1" x14ac:dyDescent="0.2">
      <c r="A437" s="83" t="s">
        <v>177</v>
      </c>
      <c r="B437" s="83">
        <v>15</v>
      </c>
      <c r="C437" s="84">
        <v>1942.8468880400001</v>
      </c>
      <c r="D437" s="84">
        <v>1942.8468880400001</v>
      </c>
      <c r="E437" s="84">
        <v>245.38455647000001</v>
      </c>
      <c r="F437" s="84">
        <v>245.38455647000001</v>
      </c>
    </row>
    <row r="438" spans="1:6" ht="12.75" customHeight="1" x14ac:dyDescent="0.2">
      <c r="A438" s="83" t="s">
        <v>177</v>
      </c>
      <c r="B438" s="83">
        <v>16</v>
      </c>
      <c r="C438" s="84">
        <v>1953.3281509599999</v>
      </c>
      <c r="D438" s="84">
        <v>1953.3281509599999</v>
      </c>
      <c r="E438" s="84">
        <v>246.70835613</v>
      </c>
      <c r="F438" s="84">
        <v>246.70835613</v>
      </c>
    </row>
    <row r="439" spans="1:6" ht="12.75" customHeight="1" x14ac:dyDescent="0.2">
      <c r="A439" s="83" t="s">
        <v>177</v>
      </c>
      <c r="B439" s="83">
        <v>17</v>
      </c>
      <c r="C439" s="84">
        <v>1938.2067947400001</v>
      </c>
      <c r="D439" s="84">
        <v>1938.2067947400001</v>
      </c>
      <c r="E439" s="84">
        <v>244.79850553</v>
      </c>
      <c r="F439" s="84">
        <v>244.79850553</v>
      </c>
    </row>
    <row r="440" spans="1:6" ht="12.75" customHeight="1" x14ac:dyDescent="0.2">
      <c r="A440" s="83" t="s">
        <v>177</v>
      </c>
      <c r="B440" s="83">
        <v>18</v>
      </c>
      <c r="C440" s="84">
        <v>2698.6279752099999</v>
      </c>
      <c r="D440" s="84">
        <v>1917.0943860299999</v>
      </c>
      <c r="E440" s="84">
        <v>242.13197577</v>
      </c>
      <c r="F440" s="84">
        <v>242.13197577</v>
      </c>
    </row>
    <row r="441" spans="1:6" ht="12.75" customHeight="1" x14ac:dyDescent="0.2">
      <c r="A441" s="83" t="s">
        <v>177</v>
      </c>
      <c r="B441" s="83">
        <v>19</v>
      </c>
      <c r="C441" s="84">
        <v>1925.8311466499999</v>
      </c>
      <c r="D441" s="84">
        <v>1895.9645898399999</v>
      </c>
      <c r="E441" s="84">
        <v>239.46324994</v>
      </c>
      <c r="F441" s="84">
        <v>239.46324994</v>
      </c>
    </row>
    <row r="442" spans="1:6" ht="12.75" customHeight="1" x14ac:dyDescent="0.2">
      <c r="A442" s="83" t="s">
        <v>177</v>
      </c>
      <c r="B442" s="83">
        <v>20</v>
      </c>
      <c r="C442" s="84">
        <v>1888.89269154</v>
      </c>
      <c r="D442" s="84">
        <v>1872.91919637</v>
      </c>
      <c r="E442" s="84">
        <v>236.55258122999999</v>
      </c>
      <c r="F442" s="84">
        <v>236.55258122999999</v>
      </c>
    </row>
    <row r="443" spans="1:6" ht="12.75" customHeight="1" x14ac:dyDescent="0.2">
      <c r="A443" s="83" t="s">
        <v>177</v>
      </c>
      <c r="B443" s="83">
        <v>21</v>
      </c>
      <c r="C443" s="84">
        <v>1885.2949029900001</v>
      </c>
      <c r="D443" s="84">
        <v>1875.6551649200001</v>
      </c>
      <c r="E443" s="84">
        <v>236.89813827</v>
      </c>
      <c r="F443" s="84">
        <v>236.89813827</v>
      </c>
    </row>
    <row r="444" spans="1:6" ht="12.75" customHeight="1" x14ac:dyDescent="0.2">
      <c r="A444" s="83" t="s">
        <v>177</v>
      </c>
      <c r="B444" s="83">
        <v>22</v>
      </c>
      <c r="C444" s="84">
        <v>1889.9423659300001</v>
      </c>
      <c r="D444" s="84">
        <v>1878.8850474400001</v>
      </c>
      <c r="E444" s="84">
        <v>237.30607741</v>
      </c>
      <c r="F444" s="84">
        <v>237.30607741</v>
      </c>
    </row>
    <row r="445" spans="1:6" ht="12.75" customHeight="1" x14ac:dyDescent="0.2">
      <c r="A445" s="83" t="s">
        <v>177</v>
      </c>
      <c r="B445" s="83">
        <v>23</v>
      </c>
      <c r="C445" s="84">
        <v>1939.60622889</v>
      </c>
      <c r="D445" s="84">
        <v>1929.0878427299999</v>
      </c>
      <c r="E445" s="84">
        <v>243.64676784</v>
      </c>
      <c r="F445" s="84">
        <v>243.64676784</v>
      </c>
    </row>
    <row r="446" spans="1:6" ht="12.75" customHeight="1" x14ac:dyDescent="0.2">
      <c r="A446" s="83" t="s">
        <v>177</v>
      </c>
      <c r="B446" s="83">
        <v>24</v>
      </c>
      <c r="C446" s="84">
        <v>1979.37834972</v>
      </c>
      <c r="D446" s="84">
        <v>1968.38171597</v>
      </c>
      <c r="E446" s="84">
        <v>248.60964458999999</v>
      </c>
      <c r="F446" s="84">
        <v>248.60964458999999</v>
      </c>
    </row>
    <row r="447" spans="1:6" ht="12.75" customHeight="1" x14ac:dyDescent="0.2">
      <c r="A447" s="83" t="s">
        <v>178</v>
      </c>
      <c r="B447" s="83">
        <v>1</v>
      </c>
      <c r="C447" s="84">
        <v>1822.3679985399999</v>
      </c>
      <c r="D447" s="84">
        <v>1812.30453805</v>
      </c>
      <c r="E447" s="84">
        <v>228.89685646000001</v>
      </c>
      <c r="F447" s="84">
        <v>228.89685646000001</v>
      </c>
    </row>
    <row r="448" spans="1:6" ht="12.75" customHeight="1" x14ac:dyDescent="0.2">
      <c r="A448" s="83" t="s">
        <v>178</v>
      </c>
      <c r="B448" s="83">
        <v>2</v>
      </c>
      <c r="C448" s="84">
        <v>1874.92194139</v>
      </c>
      <c r="D448" s="84">
        <v>1864.26997388</v>
      </c>
      <c r="E448" s="84">
        <v>235.4601711</v>
      </c>
      <c r="F448" s="84">
        <v>235.4601711</v>
      </c>
    </row>
    <row r="449" spans="1:6" ht="12.75" customHeight="1" x14ac:dyDescent="0.2">
      <c r="A449" s="83" t="s">
        <v>178</v>
      </c>
      <c r="B449" s="83">
        <v>3</v>
      </c>
      <c r="C449" s="84">
        <v>1904.7094924400001</v>
      </c>
      <c r="D449" s="84">
        <v>1893.5289765800001</v>
      </c>
      <c r="E449" s="84">
        <v>239.15562822999999</v>
      </c>
      <c r="F449" s="84">
        <v>239.15562822999999</v>
      </c>
    </row>
    <row r="450" spans="1:6" ht="12.75" customHeight="1" x14ac:dyDescent="0.2">
      <c r="A450" s="83" t="s">
        <v>178</v>
      </c>
      <c r="B450" s="83">
        <v>4</v>
      </c>
      <c r="C450" s="84">
        <v>1901.53342251</v>
      </c>
      <c r="D450" s="84">
        <v>1895.6989091800001</v>
      </c>
      <c r="E450" s="84">
        <v>239.42969407000001</v>
      </c>
      <c r="F450" s="84">
        <v>239.42969407000001</v>
      </c>
    </row>
    <row r="451" spans="1:6" ht="12.75" customHeight="1" x14ac:dyDescent="0.2">
      <c r="A451" s="83" t="s">
        <v>178</v>
      </c>
      <c r="B451" s="83">
        <v>5</v>
      </c>
      <c r="C451" s="84">
        <v>1927.4537255099999</v>
      </c>
      <c r="D451" s="84">
        <v>1916.3898545699999</v>
      </c>
      <c r="E451" s="84">
        <v>242.04299236</v>
      </c>
      <c r="F451" s="84">
        <v>242.04299236</v>
      </c>
    </row>
    <row r="452" spans="1:6" ht="12.75" customHeight="1" x14ac:dyDescent="0.2">
      <c r="A452" s="83" t="s">
        <v>178</v>
      </c>
      <c r="B452" s="83">
        <v>6</v>
      </c>
      <c r="C452" s="84">
        <v>1904.3249578499999</v>
      </c>
      <c r="D452" s="84">
        <v>1893.37678276</v>
      </c>
      <c r="E452" s="84">
        <v>239.13640591999999</v>
      </c>
      <c r="F452" s="84">
        <v>239.13640591999999</v>
      </c>
    </row>
    <row r="453" spans="1:6" ht="12.75" customHeight="1" x14ac:dyDescent="0.2">
      <c r="A453" s="83" t="s">
        <v>178</v>
      </c>
      <c r="B453" s="83">
        <v>7</v>
      </c>
      <c r="C453" s="84">
        <v>1901.10444996</v>
      </c>
      <c r="D453" s="84">
        <v>1890.1491346600001</v>
      </c>
      <c r="E453" s="84">
        <v>238.72874899000001</v>
      </c>
      <c r="F453" s="84">
        <v>238.72874899000001</v>
      </c>
    </row>
    <row r="454" spans="1:6" ht="12.75" customHeight="1" x14ac:dyDescent="0.2">
      <c r="A454" s="83" t="s">
        <v>178</v>
      </c>
      <c r="B454" s="83">
        <v>8</v>
      </c>
      <c r="C454" s="84">
        <v>1881.8750374199999</v>
      </c>
      <c r="D454" s="84">
        <v>1871.1162412199999</v>
      </c>
      <c r="E454" s="84">
        <v>236.32486521000001</v>
      </c>
      <c r="F454" s="84">
        <v>236.32486521000001</v>
      </c>
    </row>
    <row r="455" spans="1:6" ht="12.75" customHeight="1" x14ac:dyDescent="0.2">
      <c r="A455" s="83" t="s">
        <v>178</v>
      </c>
      <c r="B455" s="83">
        <v>9</v>
      </c>
      <c r="C455" s="84">
        <v>1835.10008584</v>
      </c>
      <c r="D455" s="84">
        <v>1824.5569940800001</v>
      </c>
      <c r="E455" s="84">
        <v>230.44436053999999</v>
      </c>
      <c r="F455" s="84">
        <v>230.44436053999999</v>
      </c>
    </row>
    <row r="456" spans="1:6" ht="12.75" customHeight="1" x14ac:dyDescent="0.2">
      <c r="A456" s="83" t="s">
        <v>178</v>
      </c>
      <c r="B456" s="83">
        <v>10</v>
      </c>
      <c r="C456" s="84">
        <v>1766.2464913199999</v>
      </c>
      <c r="D456" s="84">
        <v>1755.87912192</v>
      </c>
      <c r="E456" s="84">
        <v>221.77023943</v>
      </c>
      <c r="F456" s="84">
        <v>221.77023943</v>
      </c>
    </row>
    <row r="457" spans="1:6" ht="12.75" customHeight="1" x14ac:dyDescent="0.2">
      <c r="A457" s="83" t="s">
        <v>178</v>
      </c>
      <c r="B457" s="83">
        <v>11</v>
      </c>
      <c r="C457" s="84">
        <v>1715.7501310600001</v>
      </c>
      <c r="D457" s="84">
        <v>1705.92322792</v>
      </c>
      <c r="E457" s="84">
        <v>215.46073301999999</v>
      </c>
      <c r="F457" s="84">
        <v>215.46073301999999</v>
      </c>
    </row>
    <row r="458" spans="1:6" ht="12.75" customHeight="1" x14ac:dyDescent="0.2">
      <c r="A458" s="83" t="s">
        <v>178</v>
      </c>
      <c r="B458" s="83">
        <v>12</v>
      </c>
      <c r="C458" s="84">
        <v>1702.6118907299999</v>
      </c>
      <c r="D458" s="84">
        <v>1692.58337422</v>
      </c>
      <c r="E458" s="84">
        <v>213.77588893999999</v>
      </c>
      <c r="F458" s="84">
        <v>213.77588893999999</v>
      </c>
    </row>
    <row r="459" spans="1:6" ht="12.75" customHeight="1" x14ac:dyDescent="0.2">
      <c r="A459" s="83" t="s">
        <v>178</v>
      </c>
      <c r="B459" s="83">
        <v>13</v>
      </c>
      <c r="C459" s="84">
        <v>1737.6156776800001</v>
      </c>
      <c r="D459" s="84">
        <v>1728.0829588700001</v>
      </c>
      <c r="E459" s="84">
        <v>218.2595412</v>
      </c>
      <c r="F459" s="84">
        <v>218.2595412</v>
      </c>
    </row>
    <row r="460" spans="1:6" ht="12.75" customHeight="1" x14ac:dyDescent="0.2">
      <c r="A460" s="83" t="s">
        <v>178</v>
      </c>
      <c r="B460" s="83">
        <v>14</v>
      </c>
      <c r="C460" s="84">
        <v>1706.38330827</v>
      </c>
      <c r="D460" s="84">
        <v>1700.59371341</v>
      </c>
      <c r="E460" s="84">
        <v>214.78760713</v>
      </c>
      <c r="F460" s="84">
        <v>214.78760713</v>
      </c>
    </row>
    <row r="461" spans="1:6" ht="12.75" customHeight="1" x14ac:dyDescent="0.2">
      <c r="A461" s="83" t="s">
        <v>178</v>
      </c>
      <c r="B461" s="83">
        <v>15</v>
      </c>
      <c r="C461" s="84">
        <v>1723.8387928699999</v>
      </c>
      <c r="D461" s="84">
        <v>1718.9716627099999</v>
      </c>
      <c r="E461" s="84">
        <v>217.10877045000001</v>
      </c>
      <c r="F461" s="84">
        <v>217.10877045000001</v>
      </c>
    </row>
    <row r="462" spans="1:6" ht="12.75" customHeight="1" x14ac:dyDescent="0.2">
      <c r="A462" s="83" t="s">
        <v>178</v>
      </c>
      <c r="B462" s="83">
        <v>16</v>
      </c>
      <c r="C462" s="84">
        <v>1736.5896233000001</v>
      </c>
      <c r="D462" s="84">
        <v>1726.7498953100001</v>
      </c>
      <c r="E462" s="84">
        <v>218.09117320999999</v>
      </c>
      <c r="F462" s="84">
        <v>218.09117320999999</v>
      </c>
    </row>
    <row r="463" spans="1:6" ht="12.75" customHeight="1" x14ac:dyDescent="0.2">
      <c r="A463" s="83" t="s">
        <v>178</v>
      </c>
      <c r="B463" s="83">
        <v>17</v>
      </c>
      <c r="C463" s="84">
        <v>1789.8040397699999</v>
      </c>
      <c r="D463" s="84">
        <v>1780.0121602900001</v>
      </c>
      <c r="E463" s="84">
        <v>224.81827937</v>
      </c>
      <c r="F463" s="84">
        <v>224.81827937</v>
      </c>
    </row>
    <row r="464" spans="1:6" ht="12.75" customHeight="1" x14ac:dyDescent="0.2">
      <c r="A464" s="83" t="s">
        <v>178</v>
      </c>
      <c r="B464" s="83">
        <v>18</v>
      </c>
      <c r="C464" s="84">
        <v>1751.23385474</v>
      </c>
      <c r="D464" s="84">
        <v>1741.43403982</v>
      </c>
      <c r="E464" s="84">
        <v>219.94580329999999</v>
      </c>
      <c r="F464" s="84">
        <v>219.94580329999999</v>
      </c>
    </row>
    <row r="465" spans="1:6" ht="12.75" customHeight="1" x14ac:dyDescent="0.2">
      <c r="A465" s="83" t="s">
        <v>178</v>
      </c>
      <c r="B465" s="83">
        <v>19</v>
      </c>
      <c r="C465" s="84">
        <v>1741.30287903</v>
      </c>
      <c r="D465" s="84">
        <v>1731.6780489099999</v>
      </c>
      <c r="E465" s="84">
        <v>218.71360661</v>
      </c>
      <c r="F465" s="84">
        <v>218.71360661</v>
      </c>
    </row>
    <row r="466" spans="1:6" ht="12.75" customHeight="1" x14ac:dyDescent="0.2">
      <c r="A466" s="83" t="s">
        <v>178</v>
      </c>
      <c r="B466" s="83">
        <v>20</v>
      </c>
      <c r="C466" s="84">
        <v>1730.2538635400001</v>
      </c>
      <c r="D466" s="84">
        <v>1720.05961131</v>
      </c>
      <c r="E466" s="84">
        <v>217.24618003</v>
      </c>
      <c r="F466" s="84">
        <v>217.24618003</v>
      </c>
    </row>
    <row r="467" spans="1:6" ht="12.75" customHeight="1" x14ac:dyDescent="0.2">
      <c r="A467" s="83" t="s">
        <v>178</v>
      </c>
      <c r="B467" s="83">
        <v>21</v>
      </c>
      <c r="C467" s="84">
        <v>1696.1497715999999</v>
      </c>
      <c r="D467" s="84">
        <v>1686.50610689</v>
      </c>
      <c r="E467" s="84">
        <v>213.00832070999999</v>
      </c>
      <c r="F467" s="84">
        <v>213.00832070999999</v>
      </c>
    </row>
    <row r="468" spans="1:6" ht="12.75" customHeight="1" x14ac:dyDescent="0.2">
      <c r="A468" s="83" t="s">
        <v>178</v>
      </c>
      <c r="B468" s="83">
        <v>22</v>
      </c>
      <c r="C468" s="84">
        <v>1709.54095856</v>
      </c>
      <c r="D468" s="84">
        <v>1699.9293435</v>
      </c>
      <c r="E468" s="84">
        <v>214.70369618000001</v>
      </c>
      <c r="F468" s="84">
        <v>214.70369618000001</v>
      </c>
    </row>
    <row r="469" spans="1:6" ht="12.75" customHeight="1" x14ac:dyDescent="0.2">
      <c r="A469" s="83" t="s">
        <v>178</v>
      </c>
      <c r="B469" s="83">
        <v>23</v>
      </c>
      <c r="C469" s="84">
        <v>1749.9998322399999</v>
      </c>
      <c r="D469" s="84">
        <v>1739.7198753800001</v>
      </c>
      <c r="E469" s="84">
        <v>219.72930169</v>
      </c>
      <c r="F469" s="84">
        <v>219.72930169</v>
      </c>
    </row>
    <row r="470" spans="1:6" ht="12.75" customHeight="1" x14ac:dyDescent="0.2">
      <c r="A470" s="83" t="s">
        <v>178</v>
      </c>
      <c r="B470" s="83">
        <v>24</v>
      </c>
      <c r="C470" s="84">
        <v>1776.5821239899999</v>
      </c>
      <c r="D470" s="84">
        <v>1766.26450991</v>
      </c>
      <c r="E470" s="84">
        <v>223.08192994000001</v>
      </c>
      <c r="F470" s="84">
        <v>223.08192994000001</v>
      </c>
    </row>
    <row r="471" spans="1:6" ht="12.75" customHeight="1" x14ac:dyDescent="0.2">
      <c r="A471" s="83" t="s">
        <v>179</v>
      </c>
      <c r="B471" s="83">
        <v>1</v>
      </c>
      <c r="C471" s="84">
        <v>1823.3930945100001</v>
      </c>
      <c r="D471" s="84">
        <v>1809.7555125700001</v>
      </c>
      <c r="E471" s="84">
        <v>228.57491060999999</v>
      </c>
      <c r="F471" s="84">
        <v>228.57491060999999</v>
      </c>
    </row>
    <row r="472" spans="1:6" ht="12.75" customHeight="1" x14ac:dyDescent="0.2">
      <c r="A472" s="83" t="s">
        <v>179</v>
      </c>
      <c r="B472" s="83">
        <v>2</v>
      </c>
      <c r="C472" s="84">
        <v>1857.25938862</v>
      </c>
      <c r="D472" s="84">
        <v>1843.2032311800001</v>
      </c>
      <c r="E472" s="84">
        <v>232.79940902000001</v>
      </c>
      <c r="F472" s="84">
        <v>232.79940902000001</v>
      </c>
    </row>
    <row r="473" spans="1:6" ht="12.75" customHeight="1" x14ac:dyDescent="0.2">
      <c r="A473" s="83" t="s">
        <v>179</v>
      </c>
      <c r="B473" s="83">
        <v>3</v>
      </c>
      <c r="C473" s="84">
        <v>1926.53367923</v>
      </c>
      <c r="D473" s="84">
        <v>1911.81773679</v>
      </c>
      <c r="E473" s="84">
        <v>241.46552684</v>
      </c>
      <c r="F473" s="84">
        <v>241.46552684</v>
      </c>
    </row>
    <row r="474" spans="1:6" ht="12.75" customHeight="1" x14ac:dyDescent="0.2">
      <c r="A474" s="83" t="s">
        <v>179</v>
      </c>
      <c r="B474" s="83">
        <v>4</v>
      </c>
      <c r="C474" s="84">
        <v>1926.3742434000001</v>
      </c>
      <c r="D474" s="84">
        <v>1912.1611014099999</v>
      </c>
      <c r="E474" s="84">
        <v>241.50889432</v>
      </c>
      <c r="F474" s="84">
        <v>241.50889432</v>
      </c>
    </row>
    <row r="475" spans="1:6" ht="12.75" customHeight="1" x14ac:dyDescent="0.2">
      <c r="A475" s="83" t="s">
        <v>179</v>
      </c>
      <c r="B475" s="83">
        <v>5</v>
      </c>
      <c r="C475" s="84">
        <v>1928.2994165499999</v>
      </c>
      <c r="D475" s="84">
        <v>1914.1444659599999</v>
      </c>
      <c r="E475" s="84">
        <v>241.75939632000001</v>
      </c>
      <c r="F475" s="84">
        <v>241.75939632000001</v>
      </c>
    </row>
    <row r="476" spans="1:6" ht="12.75" customHeight="1" x14ac:dyDescent="0.2">
      <c r="A476" s="83" t="s">
        <v>179</v>
      </c>
      <c r="B476" s="83">
        <v>6</v>
      </c>
      <c r="C476" s="84">
        <v>1922.84436813</v>
      </c>
      <c r="D476" s="84">
        <v>1909.1229996100001</v>
      </c>
      <c r="E476" s="84">
        <v>241.12517738</v>
      </c>
      <c r="F476" s="84">
        <v>241.12517738</v>
      </c>
    </row>
    <row r="477" spans="1:6" ht="12.75" customHeight="1" x14ac:dyDescent="0.2">
      <c r="A477" s="83" t="s">
        <v>179</v>
      </c>
      <c r="B477" s="83">
        <v>7</v>
      </c>
      <c r="C477" s="84">
        <v>1910.89364858</v>
      </c>
      <c r="D477" s="84">
        <v>1897.61839087</v>
      </c>
      <c r="E477" s="84">
        <v>239.67212756000001</v>
      </c>
      <c r="F477" s="84">
        <v>239.67212756000001</v>
      </c>
    </row>
    <row r="478" spans="1:6" ht="12.75" customHeight="1" x14ac:dyDescent="0.2">
      <c r="A478" s="83" t="s">
        <v>179</v>
      </c>
      <c r="B478" s="83">
        <v>8</v>
      </c>
      <c r="C478" s="84">
        <v>1857.8243262799999</v>
      </c>
      <c r="D478" s="84">
        <v>1850.4075985500001</v>
      </c>
      <c r="E478" s="84">
        <v>233.70933173</v>
      </c>
      <c r="F478" s="84">
        <v>233.70933173</v>
      </c>
    </row>
    <row r="479" spans="1:6" ht="12.75" customHeight="1" x14ac:dyDescent="0.2">
      <c r="A479" s="83" t="s">
        <v>179</v>
      </c>
      <c r="B479" s="83">
        <v>9</v>
      </c>
      <c r="C479" s="84">
        <v>1852.34366129</v>
      </c>
      <c r="D479" s="84">
        <v>1841.91153291</v>
      </c>
      <c r="E479" s="84">
        <v>232.63626554000001</v>
      </c>
      <c r="F479" s="84">
        <v>232.63626554000001</v>
      </c>
    </row>
    <row r="480" spans="1:6" ht="12.75" customHeight="1" x14ac:dyDescent="0.2">
      <c r="A480" s="83" t="s">
        <v>179</v>
      </c>
      <c r="B480" s="83">
        <v>10</v>
      </c>
      <c r="C480" s="84">
        <v>1780.78994018</v>
      </c>
      <c r="D480" s="84">
        <v>1773.5029603200001</v>
      </c>
      <c r="E480" s="84">
        <v>223.99615738</v>
      </c>
      <c r="F480" s="84">
        <v>223.99615738</v>
      </c>
    </row>
    <row r="481" spans="1:6" ht="12.75" customHeight="1" x14ac:dyDescent="0.2">
      <c r="A481" s="83" t="s">
        <v>179</v>
      </c>
      <c r="B481" s="83">
        <v>11</v>
      </c>
      <c r="C481" s="84">
        <v>1747.0194560299999</v>
      </c>
      <c r="D481" s="84">
        <v>1740.07661418</v>
      </c>
      <c r="E481" s="84">
        <v>219.77435835</v>
      </c>
      <c r="F481" s="84">
        <v>219.77435835</v>
      </c>
    </row>
    <row r="482" spans="1:6" ht="12.75" customHeight="1" x14ac:dyDescent="0.2">
      <c r="A482" s="83" t="s">
        <v>179</v>
      </c>
      <c r="B482" s="83">
        <v>12</v>
      </c>
      <c r="C482" s="84">
        <v>1741.7038934699999</v>
      </c>
      <c r="D482" s="84">
        <v>1734.82911893</v>
      </c>
      <c r="E482" s="84">
        <v>219.11159161</v>
      </c>
      <c r="F482" s="84">
        <v>219.11159161</v>
      </c>
    </row>
    <row r="483" spans="1:6" ht="12.75" customHeight="1" x14ac:dyDescent="0.2">
      <c r="A483" s="83" t="s">
        <v>179</v>
      </c>
      <c r="B483" s="83">
        <v>13</v>
      </c>
      <c r="C483" s="84">
        <v>1763.9430828</v>
      </c>
      <c r="D483" s="84">
        <v>1756.8938338099999</v>
      </c>
      <c r="E483" s="84">
        <v>221.89839911000001</v>
      </c>
      <c r="F483" s="84">
        <v>221.89839911000001</v>
      </c>
    </row>
    <row r="484" spans="1:6" ht="12.75" customHeight="1" x14ac:dyDescent="0.2">
      <c r="A484" s="83" t="s">
        <v>179</v>
      </c>
      <c r="B484" s="83">
        <v>14</v>
      </c>
      <c r="C484" s="84">
        <v>1785.68127441</v>
      </c>
      <c r="D484" s="84">
        <v>1778.1131802299999</v>
      </c>
      <c r="E484" s="84">
        <v>224.57843527</v>
      </c>
      <c r="F484" s="84">
        <v>224.57843527</v>
      </c>
    </row>
    <row r="485" spans="1:6" ht="12.75" customHeight="1" x14ac:dyDescent="0.2">
      <c r="A485" s="83" t="s">
        <v>179</v>
      </c>
      <c r="B485" s="83">
        <v>15</v>
      </c>
      <c r="C485" s="84">
        <v>1789.69682988</v>
      </c>
      <c r="D485" s="84">
        <v>1781.57542717</v>
      </c>
      <c r="E485" s="84">
        <v>225.01572239000001</v>
      </c>
      <c r="F485" s="84">
        <v>225.01572239000001</v>
      </c>
    </row>
    <row r="486" spans="1:6" ht="12.75" customHeight="1" x14ac:dyDescent="0.2">
      <c r="A486" s="83" t="s">
        <v>179</v>
      </c>
      <c r="B486" s="83">
        <v>16</v>
      </c>
      <c r="C486" s="84">
        <v>1794.25042175</v>
      </c>
      <c r="D486" s="84">
        <v>1786.03837372</v>
      </c>
      <c r="E486" s="84">
        <v>225.57939941999999</v>
      </c>
      <c r="F486" s="84">
        <v>225.57939941999999</v>
      </c>
    </row>
    <row r="487" spans="1:6" ht="12.75" customHeight="1" x14ac:dyDescent="0.2">
      <c r="A487" s="83" t="s">
        <v>179</v>
      </c>
      <c r="B487" s="83">
        <v>17</v>
      </c>
      <c r="C487" s="84">
        <v>1798.4349972</v>
      </c>
      <c r="D487" s="84">
        <v>1791.40030355</v>
      </c>
      <c r="E487" s="84">
        <v>226.25661941999999</v>
      </c>
      <c r="F487" s="84">
        <v>226.25661941999999</v>
      </c>
    </row>
    <row r="488" spans="1:6" ht="12.75" customHeight="1" x14ac:dyDescent="0.2">
      <c r="A488" s="83" t="s">
        <v>179</v>
      </c>
      <c r="B488" s="83">
        <v>18</v>
      </c>
      <c r="C488" s="84">
        <v>1778.2843514799999</v>
      </c>
      <c r="D488" s="84">
        <v>1771.48057939</v>
      </c>
      <c r="E488" s="84">
        <v>223.74072756000001</v>
      </c>
      <c r="F488" s="84">
        <v>223.74072756000001</v>
      </c>
    </row>
    <row r="489" spans="1:6" ht="12.75" customHeight="1" x14ac:dyDescent="0.2">
      <c r="A489" s="83" t="s">
        <v>179</v>
      </c>
      <c r="B489" s="83">
        <v>19</v>
      </c>
      <c r="C489" s="84">
        <v>1765.2170065400001</v>
      </c>
      <c r="D489" s="84">
        <v>1758.134544</v>
      </c>
      <c r="E489" s="84">
        <v>222.05510272000001</v>
      </c>
      <c r="F489" s="84">
        <v>222.05510272000001</v>
      </c>
    </row>
    <row r="490" spans="1:6" ht="12.75" customHeight="1" x14ac:dyDescent="0.2">
      <c r="A490" s="83" t="s">
        <v>179</v>
      </c>
      <c r="B490" s="83">
        <v>20</v>
      </c>
      <c r="C490" s="84">
        <v>1733.5684450000001</v>
      </c>
      <c r="D490" s="84">
        <v>1725.89750622</v>
      </c>
      <c r="E490" s="84">
        <v>217.98351516</v>
      </c>
      <c r="F490" s="84">
        <v>217.98351516</v>
      </c>
    </row>
    <row r="491" spans="1:6" ht="12.75" customHeight="1" x14ac:dyDescent="0.2">
      <c r="A491" s="83" t="s">
        <v>179</v>
      </c>
      <c r="B491" s="83">
        <v>21</v>
      </c>
      <c r="C491" s="84">
        <v>1717.8660695900001</v>
      </c>
      <c r="D491" s="84">
        <v>1712.34579953</v>
      </c>
      <c r="E491" s="84">
        <v>216.27191371999999</v>
      </c>
      <c r="F491" s="84">
        <v>216.27191371999999</v>
      </c>
    </row>
    <row r="492" spans="1:6" ht="12.75" customHeight="1" x14ac:dyDescent="0.2">
      <c r="A492" s="83" t="s">
        <v>179</v>
      </c>
      <c r="B492" s="83">
        <v>22</v>
      </c>
      <c r="C492" s="84">
        <v>1730.6654842400001</v>
      </c>
      <c r="D492" s="84">
        <v>1718.19865005</v>
      </c>
      <c r="E492" s="84">
        <v>217.01113776</v>
      </c>
      <c r="F492" s="84">
        <v>217.01113776</v>
      </c>
    </row>
    <row r="493" spans="1:6" ht="12.75" customHeight="1" x14ac:dyDescent="0.2">
      <c r="A493" s="83" t="s">
        <v>179</v>
      </c>
      <c r="B493" s="83">
        <v>23</v>
      </c>
      <c r="C493" s="84">
        <v>1775.53797534</v>
      </c>
      <c r="D493" s="84">
        <v>1762.46702749</v>
      </c>
      <c r="E493" s="84">
        <v>222.60230206</v>
      </c>
      <c r="F493" s="84">
        <v>222.60230206</v>
      </c>
    </row>
    <row r="494" spans="1:6" ht="12.75" customHeight="1" x14ac:dyDescent="0.2">
      <c r="A494" s="83" t="s">
        <v>179</v>
      </c>
      <c r="B494" s="83">
        <v>24</v>
      </c>
      <c r="C494" s="84">
        <v>1830.8537354499999</v>
      </c>
      <c r="D494" s="84">
        <v>1816.36147949</v>
      </c>
      <c r="E494" s="84">
        <v>229.40925440999999</v>
      </c>
      <c r="F494" s="84">
        <v>229.40925440999999</v>
      </c>
    </row>
    <row r="495" spans="1:6" ht="12.75" customHeight="1" x14ac:dyDescent="0.2">
      <c r="A495" s="83" t="s">
        <v>180</v>
      </c>
      <c r="B495" s="83">
        <v>1</v>
      </c>
      <c r="C495" s="84">
        <v>1837.6782718500001</v>
      </c>
      <c r="D495" s="84">
        <v>1819.0668295200001</v>
      </c>
      <c r="E495" s="84">
        <v>229.75094429000001</v>
      </c>
      <c r="F495" s="84">
        <v>229.75094429000001</v>
      </c>
    </row>
    <row r="496" spans="1:6" ht="12.75" customHeight="1" x14ac:dyDescent="0.2">
      <c r="A496" s="83" t="s">
        <v>180</v>
      </c>
      <c r="B496" s="83">
        <v>2</v>
      </c>
      <c r="C496" s="84">
        <v>1888.0402531100001</v>
      </c>
      <c r="D496" s="84">
        <v>1867.2173667300001</v>
      </c>
      <c r="E496" s="84">
        <v>235.83243135999999</v>
      </c>
      <c r="F496" s="84">
        <v>235.83243135999999</v>
      </c>
    </row>
    <row r="497" spans="1:6" ht="12.75" customHeight="1" x14ac:dyDescent="0.2">
      <c r="A497" s="83" t="s">
        <v>180</v>
      </c>
      <c r="B497" s="83">
        <v>3</v>
      </c>
      <c r="C497" s="84">
        <v>1906.1399369999999</v>
      </c>
      <c r="D497" s="84">
        <v>1887.88982235</v>
      </c>
      <c r="E497" s="84">
        <v>238.44339436000001</v>
      </c>
      <c r="F497" s="84">
        <v>238.44339436000001</v>
      </c>
    </row>
    <row r="498" spans="1:6" ht="12.75" customHeight="1" x14ac:dyDescent="0.2">
      <c r="A498" s="83" t="s">
        <v>180</v>
      </c>
      <c r="B498" s="83">
        <v>4</v>
      </c>
      <c r="C498" s="84">
        <v>1923.1131162500001</v>
      </c>
      <c r="D498" s="84">
        <v>1904.2480688200001</v>
      </c>
      <c r="E498" s="84">
        <v>240.50946611000001</v>
      </c>
      <c r="F498" s="84">
        <v>240.50946611000001</v>
      </c>
    </row>
    <row r="499" spans="1:6" ht="12.75" customHeight="1" x14ac:dyDescent="0.2">
      <c r="A499" s="83" t="s">
        <v>180</v>
      </c>
      <c r="B499" s="83">
        <v>5</v>
      </c>
      <c r="C499" s="84">
        <v>1908.23183298</v>
      </c>
      <c r="D499" s="84">
        <v>1890.5181375300001</v>
      </c>
      <c r="E499" s="84">
        <v>238.77535462</v>
      </c>
      <c r="F499" s="84">
        <v>238.77535462</v>
      </c>
    </row>
    <row r="500" spans="1:6" ht="12.75" customHeight="1" x14ac:dyDescent="0.2">
      <c r="A500" s="83" t="s">
        <v>180</v>
      </c>
      <c r="B500" s="83">
        <v>6</v>
      </c>
      <c r="C500" s="84">
        <v>1898.6253534499999</v>
      </c>
      <c r="D500" s="84">
        <v>1880.9246923400001</v>
      </c>
      <c r="E500" s="84">
        <v>237.56368771000001</v>
      </c>
      <c r="F500" s="84">
        <v>237.56368771000001</v>
      </c>
    </row>
    <row r="501" spans="1:6" ht="12.75" customHeight="1" x14ac:dyDescent="0.2">
      <c r="A501" s="83" t="s">
        <v>180</v>
      </c>
      <c r="B501" s="83">
        <v>7</v>
      </c>
      <c r="C501" s="84">
        <v>1932.10689323</v>
      </c>
      <c r="D501" s="84">
        <v>1914.47590719</v>
      </c>
      <c r="E501" s="84">
        <v>241.80125785999999</v>
      </c>
      <c r="F501" s="84">
        <v>241.80125785999999</v>
      </c>
    </row>
    <row r="502" spans="1:6" ht="12.75" customHeight="1" x14ac:dyDescent="0.2">
      <c r="A502" s="83" t="s">
        <v>180</v>
      </c>
      <c r="B502" s="83">
        <v>8</v>
      </c>
      <c r="C502" s="84">
        <v>1839.5491332199999</v>
      </c>
      <c r="D502" s="84">
        <v>1825.17964308</v>
      </c>
      <c r="E502" s="84">
        <v>230.52300206999999</v>
      </c>
      <c r="F502" s="84">
        <v>230.52300206999999</v>
      </c>
    </row>
    <row r="503" spans="1:6" ht="12.75" customHeight="1" x14ac:dyDescent="0.2">
      <c r="A503" s="83" t="s">
        <v>180</v>
      </c>
      <c r="B503" s="83">
        <v>9</v>
      </c>
      <c r="C503" s="84">
        <v>1834.5472130999999</v>
      </c>
      <c r="D503" s="84">
        <v>1821.96773379</v>
      </c>
      <c r="E503" s="84">
        <v>230.11733297000001</v>
      </c>
      <c r="F503" s="84">
        <v>230.11733297000001</v>
      </c>
    </row>
    <row r="504" spans="1:6" ht="12.75" customHeight="1" x14ac:dyDescent="0.2">
      <c r="A504" s="83" t="s">
        <v>180</v>
      </c>
      <c r="B504" s="83">
        <v>10</v>
      </c>
      <c r="C504" s="84">
        <v>1794.1316600600001</v>
      </c>
      <c r="D504" s="84">
        <v>1787.5001249699999</v>
      </c>
      <c r="E504" s="84">
        <v>225.76402085000001</v>
      </c>
      <c r="F504" s="84">
        <v>225.76402085000001</v>
      </c>
    </row>
    <row r="505" spans="1:6" ht="12.75" customHeight="1" x14ac:dyDescent="0.2">
      <c r="A505" s="83" t="s">
        <v>180</v>
      </c>
      <c r="B505" s="83">
        <v>11</v>
      </c>
      <c r="C505" s="84">
        <v>1784.3600151000001</v>
      </c>
      <c r="D505" s="84">
        <v>1778.5810126199999</v>
      </c>
      <c r="E505" s="84">
        <v>224.63752321999999</v>
      </c>
      <c r="F505" s="84">
        <v>224.63752321999999</v>
      </c>
    </row>
    <row r="506" spans="1:6" ht="12.75" customHeight="1" x14ac:dyDescent="0.2">
      <c r="A506" s="83" t="s">
        <v>180</v>
      </c>
      <c r="B506" s="83">
        <v>12</v>
      </c>
      <c r="C506" s="84">
        <v>1797.4944193599999</v>
      </c>
      <c r="D506" s="84">
        <v>1791.68027714</v>
      </c>
      <c r="E506" s="84">
        <v>226.29198052000001</v>
      </c>
      <c r="F506" s="84">
        <v>226.29198052000001</v>
      </c>
    </row>
    <row r="507" spans="1:6" ht="12.75" customHeight="1" x14ac:dyDescent="0.2">
      <c r="A507" s="83" t="s">
        <v>180</v>
      </c>
      <c r="B507" s="83">
        <v>13</v>
      </c>
      <c r="C507" s="84">
        <v>1840.4503371599999</v>
      </c>
      <c r="D507" s="84">
        <v>1834.6193418800001</v>
      </c>
      <c r="E507" s="84">
        <v>231.71525056999999</v>
      </c>
      <c r="F507" s="84">
        <v>231.71525056999999</v>
      </c>
    </row>
    <row r="508" spans="1:6" ht="12.75" customHeight="1" x14ac:dyDescent="0.2">
      <c r="A508" s="83" t="s">
        <v>180</v>
      </c>
      <c r="B508" s="83">
        <v>14</v>
      </c>
      <c r="C508" s="84">
        <v>1869.9336628799999</v>
      </c>
      <c r="D508" s="84">
        <v>1863.8640260699999</v>
      </c>
      <c r="E508" s="84">
        <v>235.40889926</v>
      </c>
      <c r="F508" s="84">
        <v>235.40889926</v>
      </c>
    </row>
    <row r="509" spans="1:6" ht="12.75" customHeight="1" x14ac:dyDescent="0.2">
      <c r="A509" s="83" t="s">
        <v>180</v>
      </c>
      <c r="B509" s="83">
        <v>15</v>
      </c>
      <c r="C509" s="84">
        <v>1877.9328509899999</v>
      </c>
      <c r="D509" s="84">
        <v>1870.11438159</v>
      </c>
      <c r="E509" s="84">
        <v>236.19832880000001</v>
      </c>
      <c r="F509" s="84">
        <v>236.19832880000001</v>
      </c>
    </row>
    <row r="510" spans="1:6" ht="12.75" customHeight="1" x14ac:dyDescent="0.2">
      <c r="A510" s="83" t="s">
        <v>180</v>
      </c>
      <c r="B510" s="83">
        <v>16</v>
      </c>
      <c r="C510" s="84">
        <v>1886.7904189400001</v>
      </c>
      <c r="D510" s="84">
        <v>1880.87382617</v>
      </c>
      <c r="E510" s="84">
        <v>237.55726322999999</v>
      </c>
      <c r="F510" s="84">
        <v>237.55726322999999</v>
      </c>
    </row>
    <row r="511" spans="1:6" ht="12.75" customHeight="1" x14ac:dyDescent="0.2">
      <c r="A511" s="83" t="s">
        <v>180</v>
      </c>
      <c r="B511" s="83">
        <v>17</v>
      </c>
      <c r="C511" s="84">
        <v>1882.59597878</v>
      </c>
      <c r="D511" s="84">
        <v>1875.4342254600001</v>
      </c>
      <c r="E511" s="84">
        <v>236.87023328000001</v>
      </c>
      <c r="F511" s="84">
        <v>236.87023328000001</v>
      </c>
    </row>
    <row r="512" spans="1:6" ht="12.75" customHeight="1" x14ac:dyDescent="0.2">
      <c r="A512" s="83" t="s">
        <v>180</v>
      </c>
      <c r="B512" s="83">
        <v>18</v>
      </c>
      <c r="C512" s="84">
        <v>1864.3707703099999</v>
      </c>
      <c r="D512" s="84">
        <v>1856.8490316100001</v>
      </c>
      <c r="E512" s="84">
        <v>234.52289465000001</v>
      </c>
      <c r="F512" s="84">
        <v>234.52289465000001</v>
      </c>
    </row>
    <row r="513" spans="1:6" ht="12.75" customHeight="1" x14ac:dyDescent="0.2">
      <c r="A513" s="83" t="s">
        <v>180</v>
      </c>
      <c r="B513" s="83">
        <v>19</v>
      </c>
      <c r="C513" s="84">
        <v>1837.1734446400001</v>
      </c>
      <c r="D513" s="84">
        <v>1829.4796570000001</v>
      </c>
      <c r="E513" s="84">
        <v>231.06610044999999</v>
      </c>
      <c r="F513" s="84">
        <v>231.06610044999999</v>
      </c>
    </row>
    <row r="514" spans="1:6" ht="12.75" customHeight="1" x14ac:dyDescent="0.2">
      <c r="A514" s="83" t="s">
        <v>180</v>
      </c>
      <c r="B514" s="83">
        <v>20</v>
      </c>
      <c r="C514" s="84">
        <v>1796.64519645</v>
      </c>
      <c r="D514" s="84">
        <v>1789.1899948099999</v>
      </c>
      <c r="E514" s="84">
        <v>225.97745402000001</v>
      </c>
      <c r="F514" s="84">
        <v>225.97745402000001</v>
      </c>
    </row>
    <row r="515" spans="1:6" ht="12.75" customHeight="1" x14ac:dyDescent="0.2">
      <c r="A515" s="83" t="s">
        <v>180</v>
      </c>
      <c r="B515" s="83">
        <v>21</v>
      </c>
      <c r="C515" s="84">
        <v>1790.89086389</v>
      </c>
      <c r="D515" s="84">
        <v>1775.9820602499999</v>
      </c>
      <c r="E515" s="84">
        <v>224.30927152999999</v>
      </c>
      <c r="F515" s="84">
        <v>224.30927152999999</v>
      </c>
    </row>
    <row r="516" spans="1:6" ht="12.75" customHeight="1" x14ac:dyDescent="0.2">
      <c r="A516" s="83" t="s">
        <v>180</v>
      </c>
      <c r="B516" s="83">
        <v>22</v>
      </c>
      <c r="C516" s="84">
        <v>1794.25351864</v>
      </c>
      <c r="D516" s="84">
        <v>1775.4275687899999</v>
      </c>
      <c r="E516" s="84">
        <v>224.2392384</v>
      </c>
      <c r="F516" s="84">
        <v>224.2392384</v>
      </c>
    </row>
    <row r="517" spans="1:6" ht="12.75" customHeight="1" x14ac:dyDescent="0.2">
      <c r="A517" s="83" t="s">
        <v>180</v>
      </c>
      <c r="B517" s="83">
        <v>23</v>
      </c>
      <c r="C517" s="84">
        <v>1838.17995836</v>
      </c>
      <c r="D517" s="84">
        <v>1820.1149885699999</v>
      </c>
      <c r="E517" s="84">
        <v>229.88332840000001</v>
      </c>
      <c r="F517" s="84">
        <v>229.88332840000001</v>
      </c>
    </row>
    <row r="518" spans="1:6" ht="12.75" customHeight="1" x14ac:dyDescent="0.2">
      <c r="A518" s="83" t="s">
        <v>180</v>
      </c>
      <c r="B518" s="83">
        <v>24</v>
      </c>
      <c r="C518" s="84">
        <v>1879.36080305</v>
      </c>
      <c r="D518" s="84">
        <v>1858.7042324199999</v>
      </c>
      <c r="E518" s="84">
        <v>234.75720937</v>
      </c>
      <c r="F518" s="84">
        <v>234.75720937</v>
      </c>
    </row>
    <row r="519" spans="1:6" ht="12.75" customHeight="1" x14ac:dyDescent="0.2">
      <c r="A519" s="83" t="s">
        <v>181</v>
      </c>
      <c r="B519" s="83">
        <v>1</v>
      </c>
      <c r="C519" s="84">
        <v>1777.5552499800001</v>
      </c>
      <c r="D519" s="84">
        <v>1775.4191082499999</v>
      </c>
      <c r="E519" s="84">
        <v>224.23816982</v>
      </c>
      <c r="F519" s="84">
        <v>224.23816982</v>
      </c>
    </row>
    <row r="520" spans="1:6" ht="12.75" customHeight="1" x14ac:dyDescent="0.2">
      <c r="A520" s="83" t="s">
        <v>181</v>
      </c>
      <c r="B520" s="83">
        <v>2</v>
      </c>
      <c r="C520" s="84">
        <v>1833.7458189500001</v>
      </c>
      <c r="D520" s="84">
        <v>1822.87322621</v>
      </c>
      <c r="E520" s="84">
        <v>230.23169806000001</v>
      </c>
      <c r="F520" s="84">
        <v>230.23169806000001</v>
      </c>
    </row>
    <row r="521" spans="1:6" ht="12.75" customHeight="1" x14ac:dyDescent="0.2">
      <c r="A521" s="83" t="s">
        <v>181</v>
      </c>
      <c r="B521" s="83">
        <v>3</v>
      </c>
      <c r="C521" s="84">
        <v>1860.6898692899999</v>
      </c>
      <c r="D521" s="84">
        <v>1850.1460748100001</v>
      </c>
      <c r="E521" s="84">
        <v>233.67630087000001</v>
      </c>
      <c r="F521" s="84">
        <v>233.67630087000001</v>
      </c>
    </row>
    <row r="522" spans="1:6" ht="12.75" customHeight="1" x14ac:dyDescent="0.2">
      <c r="A522" s="83" t="s">
        <v>181</v>
      </c>
      <c r="B522" s="83">
        <v>4</v>
      </c>
      <c r="C522" s="84">
        <v>1870.8369490699999</v>
      </c>
      <c r="D522" s="84">
        <v>1857.1829854800001</v>
      </c>
      <c r="E522" s="84">
        <v>234.56507353999999</v>
      </c>
      <c r="F522" s="84">
        <v>234.56507353999999</v>
      </c>
    </row>
    <row r="523" spans="1:6" ht="12.75" customHeight="1" x14ac:dyDescent="0.2">
      <c r="A523" s="83" t="s">
        <v>181</v>
      </c>
      <c r="B523" s="83">
        <v>5</v>
      </c>
      <c r="C523" s="84">
        <v>1837.95864125</v>
      </c>
      <c r="D523" s="84">
        <v>1825.24291595</v>
      </c>
      <c r="E523" s="84">
        <v>230.53099352999999</v>
      </c>
      <c r="F523" s="84">
        <v>230.53099352999999</v>
      </c>
    </row>
    <row r="524" spans="1:6" ht="12.75" customHeight="1" x14ac:dyDescent="0.2">
      <c r="A524" s="83" t="s">
        <v>181</v>
      </c>
      <c r="B524" s="83">
        <v>6</v>
      </c>
      <c r="C524" s="84">
        <v>1838.20056841</v>
      </c>
      <c r="D524" s="84">
        <v>1827.42208213</v>
      </c>
      <c r="E524" s="84">
        <v>230.80622557000001</v>
      </c>
      <c r="F524" s="84">
        <v>230.80622557000001</v>
      </c>
    </row>
    <row r="525" spans="1:6" ht="12.75" customHeight="1" x14ac:dyDescent="0.2">
      <c r="A525" s="83" t="s">
        <v>181</v>
      </c>
      <c r="B525" s="83">
        <v>7</v>
      </c>
      <c r="C525" s="84">
        <v>1775.8313251899999</v>
      </c>
      <c r="D525" s="84">
        <v>1767.3209357200001</v>
      </c>
      <c r="E525" s="84">
        <v>223.21535814999999</v>
      </c>
      <c r="F525" s="84">
        <v>223.21535814999999</v>
      </c>
    </row>
    <row r="526" spans="1:6" ht="12.75" customHeight="1" x14ac:dyDescent="0.2">
      <c r="A526" s="83" t="s">
        <v>181</v>
      </c>
      <c r="B526" s="83">
        <v>8</v>
      </c>
      <c r="C526" s="84">
        <v>1715.6757554200001</v>
      </c>
      <c r="D526" s="84">
        <v>1705.51010363</v>
      </c>
      <c r="E526" s="84">
        <v>215.40855479000001</v>
      </c>
      <c r="F526" s="84">
        <v>215.40855479000001</v>
      </c>
    </row>
    <row r="527" spans="1:6" ht="12.75" customHeight="1" x14ac:dyDescent="0.2">
      <c r="A527" s="83" t="s">
        <v>181</v>
      </c>
      <c r="B527" s="83">
        <v>9</v>
      </c>
      <c r="C527" s="84">
        <v>1707.8047974200001</v>
      </c>
      <c r="D527" s="84">
        <v>1704.0091984999999</v>
      </c>
      <c r="E527" s="84">
        <v>215.21898816000001</v>
      </c>
      <c r="F527" s="84">
        <v>215.21898816000001</v>
      </c>
    </row>
    <row r="528" spans="1:6" ht="12.75" customHeight="1" x14ac:dyDescent="0.2">
      <c r="A528" s="83" t="s">
        <v>181</v>
      </c>
      <c r="B528" s="83">
        <v>10</v>
      </c>
      <c r="C528" s="84">
        <v>1700.2721679700001</v>
      </c>
      <c r="D528" s="84">
        <v>1688.5150513200001</v>
      </c>
      <c r="E528" s="84">
        <v>213.26205349</v>
      </c>
      <c r="F528" s="84">
        <v>213.26205349</v>
      </c>
    </row>
    <row r="529" spans="1:6" ht="12.75" customHeight="1" x14ac:dyDescent="0.2">
      <c r="A529" s="83" t="s">
        <v>181</v>
      </c>
      <c r="B529" s="83">
        <v>11</v>
      </c>
      <c r="C529" s="84">
        <v>1709.1237990899999</v>
      </c>
      <c r="D529" s="84">
        <v>1697.0495551500001</v>
      </c>
      <c r="E529" s="84">
        <v>214.33997446999999</v>
      </c>
      <c r="F529" s="84">
        <v>214.33997446999999</v>
      </c>
    </row>
    <row r="530" spans="1:6" ht="12.75" customHeight="1" x14ac:dyDescent="0.2">
      <c r="A530" s="83" t="s">
        <v>181</v>
      </c>
      <c r="B530" s="83">
        <v>12</v>
      </c>
      <c r="C530" s="84">
        <v>1744.37587575</v>
      </c>
      <c r="D530" s="84">
        <v>1738.0793074999999</v>
      </c>
      <c r="E530" s="84">
        <v>219.52209543999999</v>
      </c>
      <c r="F530" s="84">
        <v>219.52209543999999</v>
      </c>
    </row>
    <row r="531" spans="1:6" ht="12.75" customHeight="1" x14ac:dyDescent="0.2">
      <c r="A531" s="83" t="s">
        <v>181</v>
      </c>
      <c r="B531" s="83">
        <v>13</v>
      </c>
      <c r="C531" s="84">
        <v>1781.7661217699999</v>
      </c>
      <c r="D531" s="84">
        <v>1771.2391649599999</v>
      </c>
      <c r="E531" s="84">
        <v>223.71023654000001</v>
      </c>
      <c r="F531" s="84">
        <v>223.71023654000001</v>
      </c>
    </row>
    <row r="532" spans="1:6" ht="12.75" customHeight="1" x14ac:dyDescent="0.2">
      <c r="A532" s="83" t="s">
        <v>181</v>
      </c>
      <c r="B532" s="83">
        <v>14</v>
      </c>
      <c r="C532" s="84">
        <v>1824.51396879</v>
      </c>
      <c r="D532" s="84">
        <v>1813.82205606</v>
      </c>
      <c r="E532" s="84">
        <v>229.08852132000001</v>
      </c>
      <c r="F532" s="84">
        <v>229.08852132000001</v>
      </c>
    </row>
    <row r="533" spans="1:6" ht="12.75" customHeight="1" x14ac:dyDescent="0.2">
      <c r="A533" s="83" t="s">
        <v>181</v>
      </c>
      <c r="B533" s="83">
        <v>15</v>
      </c>
      <c r="C533" s="84">
        <v>1831.6274648900001</v>
      </c>
      <c r="D533" s="84">
        <v>1830.2775123599999</v>
      </c>
      <c r="E533" s="84">
        <v>231.16687081000001</v>
      </c>
      <c r="F533" s="84">
        <v>231.16687081000001</v>
      </c>
    </row>
    <row r="534" spans="1:6" ht="12.75" customHeight="1" x14ac:dyDescent="0.2">
      <c r="A534" s="83" t="s">
        <v>181</v>
      </c>
      <c r="B534" s="83">
        <v>16</v>
      </c>
      <c r="C534" s="84">
        <v>1844.8587754299999</v>
      </c>
      <c r="D534" s="84">
        <v>1833.8711011299999</v>
      </c>
      <c r="E534" s="84">
        <v>231.62074661</v>
      </c>
      <c r="F534" s="84">
        <v>231.62074661</v>
      </c>
    </row>
    <row r="535" spans="1:6" ht="12.75" customHeight="1" x14ac:dyDescent="0.2">
      <c r="A535" s="83" t="s">
        <v>181</v>
      </c>
      <c r="B535" s="83">
        <v>17</v>
      </c>
      <c r="C535" s="84">
        <v>1837.51915977</v>
      </c>
      <c r="D535" s="84">
        <v>1827.32795571</v>
      </c>
      <c r="E535" s="84">
        <v>230.79433725999999</v>
      </c>
      <c r="F535" s="84">
        <v>230.79433725999999</v>
      </c>
    </row>
    <row r="536" spans="1:6" ht="12.75" customHeight="1" x14ac:dyDescent="0.2">
      <c r="A536" s="83" t="s">
        <v>181</v>
      </c>
      <c r="B536" s="83">
        <v>18</v>
      </c>
      <c r="C536" s="84">
        <v>1818.77388286</v>
      </c>
      <c r="D536" s="84">
        <v>1808.3913831899999</v>
      </c>
      <c r="E536" s="84">
        <v>228.40261896999999</v>
      </c>
      <c r="F536" s="84">
        <v>228.40261896999999</v>
      </c>
    </row>
    <row r="537" spans="1:6" ht="12.75" customHeight="1" x14ac:dyDescent="0.2">
      <c r="A537" s="83" t="s">
        <v>181</v>
      </c>
      <c r="B537" s="83">
        <v>19</v>
      </c>
      <c r="C537" s="84">
        <v>1791.37244203</v>
      </c>
      <c r="D537" s="84">
        <v>1780.9707133899999</v>
      </c>
      <c r="E537" s="84">
        <v>224.93934611</v>
      </c>
      <c r="F537" s="84">
        <v>224.93934611</v>
      </c>
    </row>
    <row r="538" spans="1:6" ht="12.75" customHeight="1" x14ac:dyDescent="0.2">
      <c r="A538" s="83" t="s">
        <v>181</v>
      </c>
      <c r="B538" s="83">
        <v>20</v>
      </c>
      <c r="C538" s="84">
        <v>1760.9621595399999</v>
      </c>
      <c r="D538" s="84">
        <v>1750.8355288099999</v>
      </c>
      <c r="E538" s="84">
        <v>221.13322585</v>
      </c>
      <c r="F538" s="84">
        <v>221.13322585</v>
      </c>
    </row>
    <row r="539" spans="1:6" ht="12.75" customHeight="1" x14ac:dyDescent="0.2">
      <c r="A539" s="83" t="s">
        <v>181</v>
      </c>
      <c r="B539" s="83">
        <v>21</v>
      </c>
      <c r="C539" s="84">
        <v>1745.8290830399999</v>
      </c>
      <c r="D539" s="84">
        <v>1735.7858042299999</v>
      </c>
      <c r="E539" s="84">
        <v>219.23242243999999</v>
      </c>
      <c r="F539" s="84">
        <v>219.23242243999999</v>
      </c>
    </row>
    <row r="540" spans="1:6" ht="12.75" customHeight="1" x14ac:dyDescent="0.2">
      <c r="A540" s="83" t="s">
        <v>181</v>
      </c>
      <c r="B540" s="83">
        <v>22</v>
      </c>
      <c r="C540" s="84">
        <v>1751.87382628</v>
      </c>
      <c r="D540" s="84">
        <v>1741.9702430100001</v>
      </c>
      <c r="E540" s="84">
        <v>220.01352659</v>
      </c>
      <c r="F540" s="84">
        <v>220.01352659</v>
      </c>
    </row>
    <row r="541" spans="1:6" ht="12.75" customHeight="1" x14ac:dyDescent="0.2">
      <c r="A541" s="83" t="s">
        <v>181</v>
      </c>
      <c r="B541" s="83">
        <v>23</v>
      </c>
      <c r="C541" s="84">
        <v>1784.18769447</v>
      </c>
      <c r="D541" s="84">
        <v>1773.5420890099999</v>
      </c>
      <c r="E541" s="84">
        <v>224.00109939999999</v>
      </c>
      <c r="F541" s="84">
        <v>224.00109939999999</v>
      </c>
    </row>
    <row r="542" spans="1:6" ht="12.75" customHeight="1" x14ac:dyDescent="0.2">
      <c r="A542" s="83" t="s">
        <v>181</v>
      </c>
      <c r="B542" s="83">
        <v>24</v>
      </c>
      <c r="C542" s="84">
        <v>1812.5868746199999</v>
      </c>
      <c r="D542" s="84">
        <v>1807.1058863600001</v>
      </c>
      <c r="E542" s="84">
        <v>228.24025874</v>
      </c>
      <c r="F542" s="84">
        <v>228.24025874</v>
      </c>
    </row>
    <row r="543" spans="1:6" ht="12.75" customHeight="1" x14ac:dyDescent="0.2">
      <c r="A543" s="83" t="s">
        <v>182</v>
      </c>
      <c r="B543" s="83">
        <v>1</v>
      </c>
      <c r="C543" s="84">
        <v>1932.3499854900001</v>
      </c>
      <c r="D543" s="84">
        <v>1918.3195186800001</v>
      </c>
      <c r="E543" s="84">
        <v>242.28671191000001</v>
      </c>
      <c r="F543" s="84">
        <v>242.28671191000001</v>
      </c>
    </row>
    <row r="544" spans="1:6" ht="12.75" customHeight="1" x14ac:dyDescent="0.2">
      <c r="A544" s="83" t="s">
        <v>182</v>
      </c>
      <c r="B544" s="83">
        <v>2</v>
      </c>
      <c r="C544" s="84">
        <v>1982.0757784699999</v>
      </c>
      <c r="D544" s="84">
        <v>1967.3835938100001</v>
      </c>
      <c r="E544" s="84">
        <v>248.48358021999999</v>
      </c>
      <c r="F544" s="84">
        <v>248.48358021999999</v>
      </c>
    </row>
    <row r="545" spans="1:6" ht="12.75" customHeight="1" x14ac:dyDescent="0.2">
      <c r="A545" s="83" t="s">
        <v>182</v>
      </c>
      <c r="B545" s="83">
        <v>3</v>
      </c>
      <c r="C545" s="84">
        <v>2059.7514299099998</v>
      </c>
      <c r="D545" s="84">
        <v>2046.11889408</v>
      </c>
      <c r="E545" s="84">
        <v>258.42797000000002</v>
      </c>
      <c r="F545" s="84">
        <v>258.42797000000002</v>
      </c>
    </row>
    <row r="546" spans="1:6" ht="12.75" customHeight="1" x14ac:dyDescent="0.2">
      <c r="A546" s="83" t="s">
        <v>182</v>
      </c>
      <c r="B546" s="83">
        <v>4</v>
      </c>
      <c r="C546" s="84">
        <v>2072.81846709</v>
      </c>
      <c r="D546" s="84">
        <v>2058.6341204700002</v>
      </c>
      <c r="E546" s="84">
        <v>260.00866237999998</v>
      </c>
      <c r="F546" s="84">
        <v>260.00866237999998</v>
      </c>
    </row>
    <row r="547" spans="1:6" ht="12.75" customHeight="1" x14ac:dyDescent="0.2">
      <c r="A547" s="83" t="s">
        <v>182</v>
      </c>
      <c r="B547" s="83">
        <v>5</v>
      </c>
      <c r="C547" s="84">
        <v>2083.9897353599999</v>
      </c>
      <c r="D547" s="84">
        <v>2069.6952836</v>
      </c>
      <c r="E547" s="84">
        <v>261.40570434</v>
      </c>
      <c r="F547" s="84">
        <v>261.40570434</v>
      </c>
    </row>
    <row r="548" spans="1:6" ht="12.75" customHeight="1" x14ac:dyDescent="0.2">
      <c r="A548" s="83" t="s">
        <v>182</v>
      </c>
      <c r="B548" s="83">
        <v>6</v>
      </c>
      <c r="C548" s="84">
        <v>2048.31564325</v>
      </c>
      <c r="D548" s="84">
        <v>2033.96741967</v>
      </c>
      <c r="E548" s="84">
        <v>256.89322005000002</v>
      </c>
      <c r="F548" s="84">
        <v>256.89322005000002</v>
      </c>
    </row>
    <row r="549" spans="1:6" ht="12.75" customHeight="1" x14ac:dyDescent="0.2">
      <c r="A549" s="83" t="s">
        <v>182</v>
      </c>
      <c r="B549" s="83">
        <v>7</v>
      </c>
      <c r="C549" s="84">
        <v>1978.178208</v>
      </c>
      <c r="D549" s="84">
        <v>1974.25127299</v>
      </c>
      <c r="E549" s="84">
        <v>249.35097869000001</v>
      </c>
      <c r="F549" s="84">
        <v>249.35097869000001</v>
      </c>
    </row>
    <row r="550" spans="1:6" ht="12.75" customHeight="1" x14ac:dyDescent="0.2">
      <c r="A550" s="83" t="s">
        <v>182</v>
      </c>
      <c r="B550" s="83">
        <v>8</v>
      </c>
      <c r="C550" s="84">
        <v>1921.84795366</v>
      </c>
      <c r="D550" s="84">
        <v>1921.58830259</v>
      </c>
      <c r="E550" s="84">
        <v>242.69956436000001</v>
      </c>
      <c r="F550" s="84">
        <v>242.69956436000001</v>
      </c>
    </row>
    <row r="551" spans="1:6" ht="12.75" customHeight="1" x14ac:dyDescent="0.2">
      <c r="A551" s="83" t="s">
        <v>182</v>
      </c>
      <c r="B551" s="83">
        <v>9</v>
      </c>
      <c r="C551" s="84">
        <v>1922.3754733200001</v>
      </c>
      <c r="D551" s="84">
        <v>1911.6388897100001</v>
      </c>
      <c r="E551" s="84">
        <v>241.44293818</v>
      </c>
      <c r="F551" s="84">
        <v>241.44293818</v>
      </c>
    </row>
    <row r="552" spans="1:6" ht="12.75" customHeight="1" x14ac:dyDescent="0.2">
      <c r="A552" s="83" t="s">
        <v>182</v>
      </c>
      <c r="B552" s="83">
        <v>10</v>
      </c>
      <c r="C552" s="84">
        <v>1896.1835250900001</v>
      </c>
      <c r="D552" s="84">
        <v>1888.9564985500001</v>
      </c>
      <c r="E552" s="84">
        <v>238.57811720999999</v>
      </c>
      <c r="F552" s="84">
        <v>238.57811720999999</v>
      </c>
    </row>
    <row r="553" spans="1:6" ht="12.75" customHeight="1" x14ac:dyDescent="0.2">
      <c r="A553" s="83" t="s">
        <v>182</v>
      </c>
      <c r="B553" s="83">
        <v>11</v>
      </c>
      <c r="C553" s="84">
        <v>1898.3705922500001</v>
      </c>
      <c r="D553" s="84">
        <v>1891.3118045599999</v>
      </c>
      <c r="E553" s="84">
        <v>238.87559598999999</v>
      </c>
      <c r="F553" s="84">
        <v>238.87559598999999</v>
      </c>
    </row>
    <row r="554" spans="1:6" ht="12.75" customHeight="1" x14ac:dyDescent="0.2">
      <c r="A554" s="83" t="s">
        <v>182</v>
      </c>
      <c r="B554" s="83">
        <v>12</v>
      </c>
      <c r="C554" s="84">
        <v>1871.37521055</v>
      </c>
      <c r="D554" s="84">
        <v>1864.5185318900001</v>
      </c>
      <c r="E554" s="84">
        <v>235.49156436000001</v>
      </c>
      <c r="F554" s="84">
        <v>235.49156436000001</v>
      </c>
    </row>
    <row r="555" spans="1:6" ht="12.75" customHeight="1" x14ac:dyDescent="0.2">
      <c r="A555" s="83" t="s">
        <v>182</v>
      </c>
      <c r="B555" s="83">
        <v>13</v>
      </c>
      <c r="C555" s="84">
        <v>1980.0306370400001</v>
      </c>
      <c r="D555" s="84">
        <v>1973.1195912400001</v>
      </c>
      <c r="E555" s="84">
        <v>249.20804554</v>
      </c>
      <c r="F555" s="84">
        <v>249.20804554</v>
      </c>
    </row>
    <row r="556" spans="1:6" ht="12.75" customHeight="1" x14ac:dyDescent="0.2">
      <c r="A556" s="83" t="s">
        <v>182</v>
      </c>
      <c r="B556" s="83">
        <v>14</v>
      </c>
      <c r="C556" s="84">
        <v>1987.88535514</v>
      </c>
      <c r="D556" s="84">
        <v>1980.9065316599999</v>
      </c>
      <c r="E556" s="84">
        <v>250.19154811999999</v>
      </c>
      <c r="F556" s="84">
        <v>250.19154811999999</v>
      </c>
    </row>
    <row r="557" spans="1:6" ht="12.75" customHeight="1" x14ac:dyDescent="0.2">
      <c r="A557" s="83" t="s">
        <v>182</v>
      </c>
      <c r="B557" s="83">
        <v>15</v>
      </c>
      <c r="C557" s="84">
        <v>1990.88522397</v>
      </c>
      <c r="D557" s="84">
        <v>1983.7919429200001</v>
      </c>
      <c r="E557" s="84">
        <v>250.55598001000001</v>
      </c>
      <c r="F557" s="84">
        <v>250.55598001000001</v>
      </c>
    </row>
    <row r="558" spans="1:6" ht="12.75" customHeight="1" x14ac:dyDescent="0.2">
      <c r="A558" s="83" t="s">
        <v>182</v>
      </c>
      <c r="B558" s="83">
        <v>16</v>
      </c>
      <c r="C558" s="84">
        <v>1990.81544358</v>
      </c>
      <c r="D558" s="84">
        <v>1984.43180441</v>
      </c>
      <c r="E558" s="84">
        <v>250.63679550000001</v>
      </c>
      <c r="F558" s="84">
        <v>250.63679550000001</v>
      </c>
    </row>
    <row r="559" spans="1:6" ht="12.75" customHeight="1" x14ac:dyDescent="0.2">
      <c r="A559" s="83" t="s">
        <v>182</v>
      </c>
      <c r="B559" s="83">
        <v>17</v>
      </c>
      <c r="C559" s="84">
        <v>1960.98757957</v>
      </c>
      <c r="D559" s="84">
        <v>1954.6448845800001</v>
      </c>
      <c r="E559" s="84">
        <v>246.87466161</v>
      </c>
      <c r="F559" s="84">
        <v>246.87466161</v>
      </c>
    </row>
    <row r="560" spans="1:6" ht="12.75" customHeight="1" x14ac:dyDescent="0.2">
      <c r="A560" s="83" t="s">
        <v>182</v>
      </c>
      <c r="B560" s="83">
        <v>18</v>
      </c>
      <c r="C560" s="84">
        <v>1937.0665137399999</v>
      </c>
      <c r="D560" s="84">
        <v>1930.3917021100001</v>
      </c>
      <c r="E560" s="84">
        <v>243.81144728999999</v>
      </c>
      <c r="F560" s="84">
        <v>243.81144728999999</v>
      </c>
    </row>
    <row r="561" spans="1:6" ht="12.75" customHeight="1" x14ac:dyDescent="0.2">
      <c r="A561" s="83" t="s">
        <v>182</v>
      </c>
      <c r="B561" s="83">
        <v>19</v>
      </c>
      <c r="C561" s="84">
        <v>1940.8893995400001</v>
      </c>
      <c r="D561" s="84">
        <v>1931.6710604100001</v>
      </c>
      <c r="E561" s="84">
        <v>243.97303221000001</v>
      </c>
      <c r="F561" s="84">
        <v>243.97303221000001</v>
      </c>
    </row>
    <row r="562" spans="1:6" ht="12.75" customHeight="1" x14ac:dyDescent="0.2">
      <c r="A562" s="83" t="s">
        <v>182</v>
      </c>
      <c r="B562" s="83">
        <v>20</v>
      </c>
      <c r="C562" s="84">
        <v>1898.6515413499999</v>
      </c>
      <c r="D562" s="84">
        <v>1888.1563415400001</v>
      </c>
      <c r="E562" s="84">
        <v>238.47705615000001</v>
      </c>
      <c r="F562" s="84">
        <v>238.47705615000001</v>
      </c>
    </row>
    <row r="563" spans="1:6" ht="12.75" customHeight="1" x14ac:dyDescent="0.2">
      <c r="A563" s="83" t="s">
        <v>182</v>
      </c>
      <c r="B563" s="83">
        <v>21</v>
      </c>
      <c r="C563" s="84">
        <v>1865.86641145</v>
      </c>
      <c r="D563" s="84">
        <v>1855.5259972599999</v>
      </c>
      <c r="E563" s="84">
        <v>234.35579336999999</v>
      </c>
      <c r="F563" s="84">
        <v>234.35579336999999</v>
      </c>
    </row>
    <row r="564" spans="1:6" ht="12.75" customHeight="1" x14ac:dyDescent="0.2">
      <c r="A564" s="83" t="s">
        <v>182</v>
      </c>
      <c r="B564" s="83">
        <v>22</v>
      </c>
      <c r="C564" s="84">
        <v>1862.8146349000001</v>
      </c>
      <c r="D564" s="84">
        <v>1853.81054539</v>
      </c>
      <c r="E564" s="84">
        <v>234.13912916000001</v>
      </c>
      <c r="F564" s="84">
        <v>234.13912916000001</v>
      </c>
    </row>
    <row r="565" spans="1:6" ht="12.75" customHeight="1" x14ac:dyDescent="0.2">
      <c r="A565" s="83" t="s">
        <v>182</v>
      </c>
      <c r="B565" s="83">
        <v>23</v>
      </c>
      <c r="C565" s="84">
        <v>1875.74154269</v>
      </c>
      <c r="D565" s="84">
        <v>1863.3043848699999</v>
      </c>
      <c r="E565" s="84">
        <v>235.33821571999999</v>
      </c>
      <c r="F565" s="84">
        <v>235.33821571999999</v>
      </c>
    </row>
    <row r="566" spans="1:6" ht="12.75" customHeight="1" x14ac:dyDescent="0.2">
      <c r="A566" s="83" t="s">
        <v>182</v>
      </c>
      <c r="B566" s="83">
        <v>24</v>
      </c>
      <c r="C566" s="84">
        <v>1926.5601478599999</v>
      </c>
      <c r="D566" s="84">
        <v>1913.55359853</v>
      </c>
      <c r="E566" s="84">
        <v>241.68476885000001</v>
      </c>
      <c r="F566" s="84">
        <v>241.68476885000001</v>
      </c>
    </row>
    <row r="567" spans="1:6" ht="12.75" customHeight="1" x14ac:dyDescent="0.2">
      <c r="A567" s="83" t="s">
        <v>183</v>
      </c>
      <c r="B567" s="83">
        <v>1</v>
      </c>
      <c r="C567" s="84">
        <v>1995.4484647899999</v>
      </c>
      <c r="D567" s="84">
        <v>1984.03604421</v>
      </c>
      <c r="E567" s="84">
        <v>250.58681036999999</v>
      </c>
      <c r="F567" s="84">
        <v>250.58681036999999</v>
      </c>
    </row>
    <row r="568" spans="1:6" ht="12.75" customHeight="1" x14ac:dyDescent="0.2">
      <c r="A568" s="83" t="s">
        <v>183</v>
      </c>
      <c r="B568" s="83">
        <v>2</v>
      </c>
      <c r="C568" s="84">
        <v>2066.2016728899998</v>
      </c>
      <c r="D568" s="84">
        <v>2054.5881998700002</v>
      </c>
      <c r="E568" s="84">
        <v>259.49765638000002</v>
      </c>
      <c r="F568" s="84">
        <v>259.49765638000002</v>
      </c>
    </row>
    <row r="569" spans="1:6" ht="12.75" customHeight="1" x14ac:dyDescent="0.2">
      <c r="A569" s="83" t="s">
        <v>183</v>
      </c>
      <c r="B569" s="83">
        <v>3</v>
      </c>
      <c r="C569" s="84">
        <v>2099.7283597800001</v>
      </c>
      <c r="D569" s="84">
        <v>2087.7140660999999</v>
      </c>
      <c r="E569" s="84">
        <v>263.68150434</v>
      </c>
      <c r="F569" s="84">
        <v>263.68150434</v>
      </c>
    </row>
    <row r="570" spans="1:6" ht="12.75" customHeight="1" x14ac:dyDescent="0.2">
      <c r="A570" s="83" t="s">
        <v>183</v>
      </c>
      <c r="B570" s="83">
        <v>4</v>
      </c>
      <c r="C570" s="84">
        <v>2120.97503947</v>
      </c>
      <c r="D570" s="84">
        <v>2108.3263964900002</v>
      </c>
      <c r="E570" s="84">
        <v>266.28487344000001</v>
      </c>
      <c r="F570" s="84">
        <v>266.28487344000001</v>
      </c>
    </row>
    <row r="571" spans="1:6" ht="12.75" customHeight="1" x14ac:dyDescent="0.2">
      <c r="A571" s="83" t="s">
        <v>183</v>
      </c>
      <c r="B571" s="83">
        <v>5</v>
      </c>
      <c r="C571" s="84">
        <v>2116.85718013</v>
      </c>
      <c r="D571" s="84">
        <v>2104.7549416100001</v>
      </c>
      <c r="E571" s="84">
        <v>265.83379317999999</v>
      </c>
      <c r="F571" s="84">
        <v>265.83379317999999</v>
      </c>
    </row>
    <row r="572" spans="1:6" ht="12.75" customHeight="1" x14ac:dyDescent="0.2">
      <c r="A572" s="83" t="s">
        <v>183</v>
      </c>
      <c r="B572" s="83">
        <v>6</v>
      </c>
      <c r="C572" s="84">
        <v>2046.0343278800001</v>
      </c>
      <c r="D572" s="84">
        <v>2034.9400120099999</v>
      </c>
      <c r="E572" s="84">
        <v>257.01605997000001</v>
      </c>
      <c r="F572" s="84">
        <v>257.01605997000001</v>
      </c>
    </row>
    <row r="573" spans="1:6" ht="12.75" customHeight="1" x14ac:dyDescent="0.2">
      <c r="A573" s="83" t="s">
        <v>183</v>
      </c>
      <c r="B573" s="83">
        <v>7</v>
      </c>
      <c r="C573" s="84">
        <v>2011.2814909000001</v>
      </c>
      <c r="D573" s="84">
        <v>2000.36816804</v>
      </c>
      <c r="E573" s="84">
        <v>252.64958279000001</v>
      </c>
      <c r="F573" s="84">
        <v>252.64958279000001</v>
      </c>
    </row>
    <row r="574" spans="1:6" ht="12.75" customHeight="1" x14ac:dyDescent="0.2">
      <c r="A574" s="83" t="s">
        <v>183</v>
      </c>
      <c r="B574" s="83">
        <v>8</v>
      </c>
      <c r="C574" s="84">
        <v>1947.75128823</v>
      </c>
      <c r="D574" s="84">
        <v>1937.04232791</v>
      </c>
      <c r="E574" s="84">
        <v>244.65143157</v>
      </c>
      <c r="F574" s="84">
        <v>244.65143157</v>
      </c>
    </row>
    <row r="575" spans="1:6" ht="12.75" customHeight="1" x14ac:dyDescent="0.2">
      <c r="A575" s="83" t="s">
        <v>183</v>
      </c>
      <c r="B575" s="83">
        <v>9</v>
      </c>
      <c r="C575" s="84">
        <v>1929.2651198900001</v>
      </c>
      <c r="D575" s="84">
        <v>1918.9795755600001</v>
      </c>
      <c r="E575" s="84">
        <v>242.37007811000001</v>
      </c>
      <c r="F575" s="84">
        <v>242.37007811000001</v>
      </c>
    </row>
    <row r="576" spans="1:6" ht="12.75" customHeight="1" x14ac:dyDescent="0.2">
      <c r="A576" s="83" t="s">
        <v>183</v>
      </c>
      <c r="B576" s="83">
        <v>10</v>
      </c>
      <c r="C576" s="84">
        <v>1906.2269559399999</v>
      </c>
      <c r="D576" s="84">
        <v>1895.6994960699999</v>
      </c>
      <c r="E576" s="84">
        <v>239.42976819</v>
      </c>
      <c r="F576" s="84">
        <v>239.42976819</v>
      </c>
    </row>
    <row r="577" spans="1:6" ht="12.75" customHeight="1" x14ac:dyDescent="0.2">
      <c r="A577" s="83" t="s">
        <v>183</v>
      </c>
      <c r="B577" s="83">
        <v>11</v>
      </c>
      <c r="C577" s="84">
        <v>1869.7745474000001</v>
      </c>
      <c r="D577" s="84">
        <v>1859.3628697199999</v>
      </c>
      <c r="E577" s="84">
        <v>234.84039627999999</v>
      </c>
      <c r="F577" s="84">
        <v>234.84039627999999</v>
      </c>
    </row>
    <row r="578" spans="1:6" ht="12.75" customHeight="1" x14ac:dyDescent="0.2">
      <c r="A578" s="83" t="s">
        <v>183</v>
      </c>
      <c r="B578" s="83">
        <v>12</v>
      </c>
      <c r="C578" s="84">
        <v>1896.12901265</v>
      </c>
      <c r="D578" s="84">
        <v>1884.9100647400001</v>
      </c>
      <c r="E578" s="84">
        <v>238.06704637999999</v>
      </c>
      <c r="F578" s="84">
        <v>238.06704637999999</v>
      </c>
    </row>
    <row r="579" spans="1:6" ht="12.75" customHeight="1" x14ac:dyDescent="0.2">
      <c r="A579" s="83" t="s">
        <v>183</v>
      </c>
      <c r="B579" s="83">
        <v>13</v>
      </c>
      <c r="C579" s="84">
        <v>1934.84175779</v>
      </c>
      <c r="D579" s="84">
        <v>1926.7988096399999</v>
      </c>
      <c r="E579" s="84">
        <v>243.35765943000001</v>
      </c>
      <c r="F579" s="84">
        <v>243.35765943000001</v>
      </c>
    </row>
    <row r="580" spans="1:6" ht="12.75" customHeight="1" x14ac:dyDescent="0.2">
      <c r="A580" s="83" t="s">
        <v>183</v>
      </c>
      <c r="B580" s="83">
        <v>14</v>
      </c>
      <c r="C580" s="84">
        <v>1977.32149968</v>
      </c>
      <c r="D580" s="84">
        <v>1963.8711377100001</v>
      </c>
      <c r="E580" s="84">
        <v>248.03995159999999</v>
      </c>
      <c r="F580" s="84">
        <v>248.03995159999999</v>
      </c>
    </row>
    <row r="581" spans="1:6" ht="12.75" customHeight="1" x14ac:dyDescent="0.2">
      <c r="A581" s="83" t="s">
        <v>183</v>
      </c>
      <c r="B581" s="83">
        <v>15</v>
      </c>
      <c r="C581" s="84">
        <v>2019.80442027</v>
      </c>
      <c r="D581" s="84">
        <v>2006.4199221599999</v>
      </c>
      <c r="E581" s="84">
        <v>253.41392866000001</v>
      </c>
      <c r="F581" s="84">
        <v>253.41392866000001</v>
      </c>
    </row>
    <row r="582" spans="1:6" ht="12.75" customHeight="1" x14ac:dyDescent="0.2">
      <c r="A582" s="83" t="s">
        <v>183</v>
      </c>
      <c r="B582" s="83">
        <v>16</v>
      </c>
      <c r="C582" s="84">
        <v>2020.6042601700001</v>
      </c>
      <c r="D582" s="84">
        <v>2005.03953477</v>
      </c>
      <c r="E582" s="84">
        <v>253.2395836</v>
      </c>
      <c r="F582" s="84">
        <v>253.2395836</v>
      </c>
    </row>
    <row r="583" spans="1:6" ht="12.75" customHeight="1" x14ac:dyDescent="0.2">
      <c r="A583" s="83" t="s">
        <v>183</v>
      </c>
      <c r="B583" s="83">
        <v>17</v>
      </c>
      <c r="C583" s="84">
        <v>1979.54594247</v>
      </c>
      <c r="D583" s="84">
        <v>1965.88061328</v>
      </c>
      <c r="E583" s="84">
        <v>248.29375146000001</v>
      </c>
      <c r="F583" s="84">
        <v>248.29375146000001</v>
      </c>
    </row>
    <row r="584" spans="1:6" ht="12.75" customHeight="1" x14ac:dyDescent="0.2">
      <c r="A584" s="83" t="s">
        <v>183</v>
      </c>
      <c r="B584" s="83">
        <v>18</v>
      </c>
      <c r="C584" s="84">
        <v>1964.1421273799999</v>
      </c>
      <c r="D584" s="84">
        <v>1949.91304605</v>
      </c>
      <c r="E584" s="84">
        <v>246.27702310999999</v>
      </c>
      <c r="F584" s="84">
        <v>246.27702310999999</v>
      </c>
    </row>
    <row r="585" spans="1:6" ht="12.75" customHeight="1" x14ac:dyDescent="0.2">
      <c r="A585" s="83" t="s">
        <v>183</v>
      </c>
      <c r="B585" s="83">
        <v>19</v>
      </c>
      <c r="C585" s="84">
        <v>1926.28878141</v>
      </c>
      <c r="D585" s="84">
        <v>1915.1990898399999</v>
      </c>
      <c r="E585" s="84">
        <v>241.89259694</v>
      </c>
      <c r="F585" s="84">
        <v>241.89259694</v>
      </c>
    </row>
    <row r="586" spans="1:6" ht="12.75" customHeight="1" x14ac:dyDescent="0.2">
      <c r="A586" s="83" t="s">
        <v>183</v>
      </c>
      <c r="B586" s="83">
        <v>20</v>
      </c>
      <c r="C586" s="84">
        <v>1876.99689747</v>
      </c>
      <c r="D586" s="84">
        <v>1871.24369159</v>
      </c>
      <c r="E586" s="84">
        <v>236.34096238999999</v>
      </c>
      <c r="F586" s="84">
        <v>236.34096238999999</v>
      </c>
    </row>
    <row r="587" spans="1:6" ht="12.75" customHeight="1" x14ac:dyDescent="0.2">
      <c r="A587" s="83" t="s">
        <v>183</v>
      </c>
      <c r="B587" s="83">
        <v>21</v>
      </c>
      <c r="C587" s="84">
        <v>1867.4594329900001</v>
      </c>
      <c r="D587" s="84">
        <v>1857.04841158</v>
      </c>
      <c r="E587" s="84">
        <v>234.54807665000001</v>
      </c>
      <c r="F587" s="84">
        <v>234.54807665000001</v>
      </c>
    </row>
    <row r="588" spans="1:6" ht="12.75" customHeight="1" x14ac:dyDescent="0.2">
      <c r="A588" s="83" t="s">
        <v>183</v>
      </c>
      <c r="B588" s="83">
        <v>22</v>
      </c>
      <c r="C588" s="84">
        <v>1904.54561377</v>
      </c>
      <c r="D588" s="84">
        <v>1893.5162182500001</v>
      </c>
      <c r="E588" s="84">
        <v>239.15401684</v>
      </c>
      <c r="F588" s="84">
        <v>239.15401684</v>
      </c>
    </row>
    <row r="589" spans="1:6" ht="12.75" customHeight="1" x14ac:dyDescent="0.2">
      <c r="A589" s="83" t="s">
        <v>183</v>
      </c>
      <c r="B589" s="83">
        <v>23</v>
      </c>
      <c r="C589" s="84">
        <v>1942.3464978300001</v>
      </c>
      <c r="D589" s="84">
        <v>1930.99642479</v>
      </c>
      <c r="E589" s="84">
        <v>243.88782469</v>
      </c>
      <c r="F589" s="84">
        <v>243.88782469</v>
      </c>
    </row>
    <row r="590" spans="1:6" ht="12.75" customHeight="1" x14ac:dyDescent="0.2">
      <c r="A590" s="83" t="s">
        <v>183</v>
      </c>
      <c r="B590" s="83">
        <v>24</v>
      </c>
      <c r="C590" s="84">
        <v>1974.50769775</v>
      </c>
      <c r="D590" s="84">
        <v>1963.05210642</v>
      </c>
      <c r="E590" s="84">
        <v>247.93650668999999</v>
      </c>
      <c r="F590" s="84">
        <v>247.93650668999999</v>
      </c>
    </row>
    <row r="591" spans="1:6" ht="12.75" customHeight="1" x14ac:dyDescent="0.2">
      <c r="A591" s="83" t="s">
        <v>184</v>
      </c>
      <c r="B591" s="83">
        <v>1</v>
      </c>
      <c r="C591" s="84">
        <v>2068.8085378400001</v>
      </c>
      <c r="D591" s="84">
        <v>2057.8178945899999</v>
      </c>
      <c r="E591" s="84">
        <v>259.90557180000002</v>
      </c>
      <c r="F591" s="84">
        <v>259.90557180000002</v>
      </c>
    </row>
    <row r="592" spans="1:6" ht="12.75" customHeight="1" x14ac:dyDescent="0.2">
      <c r="A592" s="83" t="s">
        <v>184</v>
      </c>
      <c r="B592" s="83">
        <v>2</v>
      </c>
      <c r="C592" s="84">
        <v>2149.5344930599999</v>
      </c>
      <c r="D592" s="84">
        <v>2138.6240295500002</v>
      </c>
      <c r="E592" s="84">
        <v>270.11151118999999</v>
      </c>
      <c r="F592" s="84">
        <v>270.11151118999999</v>
      </c>
    </row>
    <row r="593" spans="1:6" ht="12.75" customHeight="1" x14ac:dyDescent="0.2">
      <c r="A593" s="83" t="s">
        <v>184</v>
      </c>
      <c r="B593" s="83">
        <v>3</v>
      </c>
      <c r="C593" s="84">
        <v>2139.9578363400001</v>
      </c>
      <c r="D593" s="84">
        <v>2128.6533067099999</v>
      </c>
      <c r="E593" s="84">
        <v>268.85219353000002</v>
      </c>
      <c r="F593" s="84">
        <v>268.85219353000002</v>
      </c>
    </row>
    <row r="594" spans="1:6" ht="12.75" customHeight="1" x14ac:dyDescent="0.2">
      <c r="A594" s="83" t="s">
        <v>184</v>
      </c>
      <c r="B594" s="83">
        <v>4</v>
      </c>
      <c r="C594" s="84">
        <v>2141.8387075000001</v>
      </c>
      <c r="D594" s="84">
        <v>2130.4935306299999</v>
      </c>
      <c r="E594" s="84">
        <v>269.08461663999998</v>
      </c>
      <c r="F594" s="84">
        <v>269.08461663999998</v>
      </c>
    </row>
    <row r="595" spans="1:6" ht="12.75" customHeight="1" x14ac:dyDescent="0.2">
      <c r="A595" s="83" t="s">
        <v>184</v>
      </c>
      <c r="B595" s="83">
        <v>5</v>
      </c>
      <c r="C595" s="84">
        <v>2141.3620674600002</v>
      </c>
      <c r="D595" s="84">
        <v>2130.1350947699998</v>
      </c>
      <c r="E595" s="84">
        <v>269.03934564000002</v>
      </c>
      <c r="F595" s="84">
        <v>269.03934564000002</v>
      </c>
    </row>
    <row r="596" spans="1:6" ht="12.75" customHeight="1" x14ac:dyDescent="0.2">
      <c r="A596" s="83" t="s">
        <v>184</v>
      </c>
      <c r="B596" s="83">
        <v>6</v>
      </c>
      <c r="C596" s="84">
        <v>2139.30100167</v>
      </c>
      <c r="D596" s="84">
        <v>2127.9419126500002</v>
      </c>
      <c r="E596" s="84">
        <v>268.76234335999999</v>
      </c>
      <c r="F596" s="84">
        <v>268.76234335999999</v>
      </c>
    </row>
    <row r="597" spans="1:6" ht="12.75" customHeight="1" x14ac:dyDescent="0.2">
      <c r="A597" s="83" t="s">
        <v>184</v>
      </c>
      <c r="B597" s="83">
        <v>7</v>
      </c>
      <c r="C597" s="84">
        <v>2119.3440508600002</v>
      </c>
      <c r="D597" s="84">
        <v>2108.2816254999998</v>
      </c>
      <c r="E597" s="84">
        <v>266.27921879000002</v>
      </c>
      <c r="F597" s="84">
        <v>266.27921879000002</v>
      </c>
    </row>
    <row r="598" spans="1:6" ht="12.75" customHeight="1" x14ac:dyDescent="0.2">
      <c r="A598" s="83" t="s">
        <v>184</v>
      </c>
      <c r="B598" s="83">
        <v>8</v>
      </c>
      <c r="C598" s="84">
        <v>2039.0656883500001</v>
      </c>
      <c r="D598" s="84">
        <v>2028.6325886</v>
      </c>
      <c r="E598" s="84">
        <v>256.21942266999997</v>
      </c>
      <c r="F598" s="84">
        <v>256.21942266999997</v>
      </c>
    </row>
    <row r="599" spans="1:6" ht="12.75" customHeight="1" x14ac:dyDescent="0.2">
      <c r="A599" s="83" t="s">
        <v>184</v>
      </c>
      <c r="B599" s="83">
        <v>9</v>
      </c>
      <c r="C599" s="84">
        <v>2031.7000821300001</v>
      </c>
      <c r="D599" s="84">
        <v>2021.19370114</v>
      </c>
      <c r="E599" s="84">
        <v>255.27987972</v>
      </c>
      <c r="F599" s="84">
        <v>255.27987972</v>
      </c>
    </row>
    <row r="600" spans="1:6" ht="12.75" customHeight="1" x14ac:dyDescent="0.2">
      <c r="A600" s="83" t="s">
        <v>184</v>
      </c>
      <c r="B600" s="83">
        <v>10</v>
      </c>
      <c r="C600" s="84">
        <v>2001.9134836400001</v>
      </c>
      <c r="D600" s="84">
        <v>1990.92929469</v>
      </c>
      <c r="E600" s="84">
        <v>251.45743852999999</v>
      </c>
      <c r="F600" s="84">
        <v>251.45743852999999</v>
      </c>
    </row>
    <row r="601" spans="1:6" ht="12.75" customHeight="1" x14ac:dyDescent="0.2">
      <c r="A601" s="83" t="s">
        <v>184</v>
      </c>
      <c r="B601" s="83">
        <v>11</v>
      </c>
      <c r="C601" s="84">
        <v>1932.4057881799999</v>
      </c>
      <c r="D601" s="84">
        <v>1932.4057881799999</v>
      </c>
      <c r="E601" s="84">
        <v>244.06582946</v>
      </c>
      <c r="F601" s="84">
        <v>244.06582946</v>
      </c>
    </row>
    <row r="602" spans="1:6" ht="12.75" customHeight="1" x14ac:dyDescent="0.2">
      <c r="A602" s="83" t="s">
        <v>184</v>
      </c>
      <c r="B602" s="83">
        <v>12</v>
      </c>
      <c r="C602" s="84">
        <v>1936.59055883</v>
      </c>
      <c r="D602" s="84">
        <v>1929.9702698000001</v>
      </c>
      <c r="E602" s="84">
        <v>243.75821973000001</v>
      </c>
      <c r="F602" s="84">
        <v>243.75821973000001</v>
      </c>
    </row>
    <row r="603" spans="1:6" ht="12.75" customHeight="1" x14ac:dyDescent="0.2">
      <c r="A603" s="83" t="s">
        <v>184</v>
      </c>
      <c r="B603" s="83">
        <v>13</v>
      </c>
      <c r="C603" s="84">
        <v>1949.50792727</v>
      </c>
      <c r="D603" s="84">
        <v>1938.41813258</v>
      </c>
      <c r="E603" s="84">
        <v>244.82519782</v>
      </c>
      <c r="F603" s="84">
        <v>244.82519782</v>
      </c>
    </row>
    <row r="604" spans="1:6" ht="12.75" customHeight="1" x14ac:dyDescent="0.2">
      <c r="A604" s="83" t="s">
        <v>184</v>
      </c>
      <c r="B604" s="83">
        <v>14</v>
      </c>
      <c r="C604" s="84">
        <v>1956.6328920599999</v>
      </c>
      <c r="D604" s="84">
        <v>1945.78401188</v>
      </c>
      <c r="E604" s="84">
        <v>245.75551973</v>
      </c>
      <c r="F604" s="84">
        <v>245.75551973</v>
      </c>
    </row>
    <row r="605" spans="1:6" ht="12.75" customHeight="1" x14ac:dyDescent="0.2">
      <c r="A605" s="83" t="s">
        <v>184</v>
      </c>
      <c r="B605" s="83">
        <v>15</v>
      </c>
      <c r="C605" s="84">
        <v>1964.59388676</v>
      </c>
      <c r="D605" s="84">
        <v>1955.57274177</v>
      </c>
      <c r="E605" s="84">
        <v>246.99185141000001</v>
      </c>
      <c r="F605" s="84">
        <v>246.99185141000001</v>
      </c>
    </row>
    <row r="606" spans="1:6" ht="12.75" customHeight="1" x14ac:dyDescent="0.2">
      <c r="A606" s="83" t="s">
        <v>184</v>
      </c>
      <c r="B606" s="83">
        <v>16</v>
      </c>
      <c r="C606" s="84">
        <v>1960.2271696099999</v>
      </c>
      <c r="D606" s="84">
        <v>1950.86838517</v>
      </c>
      <c r="E606" s="84">
        <v>246.39768391999999</v>
      </c>
      <c r="F606" s="84">
        <v>246.39768391999999</v>
      </c>
    </row>
    <row r="607" spans="1:6" ht="12.75" customHeight="1" x14ac:dyDescent="0.2">
      <c r="A607" s="83" t="s">
        <v>184</v>
      </c>
      <c r="B607" s="83">
        <v>17</v>
      </c>
      <c r="C607" s="84">
        <v>1961.6303075599999</v>
      </c>
      <c r="D607" s="84">
        <v>1952.4922443299999</v>
      </c>
      <c r="E607" s="84">
        <v>246.60277983</v>
      </c>
      <c r="F607" s="84">
        <v>246.60277983</v>
      </c>
    </row>
    <row r="608" spans="1:6" ht="12.75" customHeight="1" x14ac:dyDescent="0.2">
      <c r="A608" s="83" t="s">
        <v>184</v>
      </c>
      <c r="B608" s="83">
        <v>18</v>
      </c>
      <c r="C608" s="84">
        <v>1914.8878265799999</v>
      </c>
      <c r="D608" s="84">
        <v>1905.83779364</v>
      </c>
      <c r="E608" s="84">
        <v>240.71025080000001</v>
      </c>
      <c r="F608" s="84">
        <v>240.71025080000001</v>
      </c>
    </row>
    <row r="609" spans="1:6" ht="12.75" customHeight="1" x14ac:dyDescent="0.2">
      <c r="A609" s="83" t="s">
        <v>184</v>
      </c>
      <c r="B609" s="83">
        <v>19</v>
      </c>
      <c r="C609" s="84">
        <v>1905.68750821</v>
      </c>
      <c r="D609" s="84">
        <v>1896.34525833</v>
      </c>
      <c r="E609" s="84">
        <v>239.51132895999999</v>
      </c>
      <c r="F609" s="84">
        <v>239.51132895999999</v>
      </c>
    </row>
    <row r="610" spans="1:6" ht="12.75" customHeight="1" x14ac:dyDescent="0.2">
      <c r="A610" s="83" t="s">
        <v>184</v>
      </c>
      <c r="B610" s="83">
        <v>20</v>
      </c>
      <c r="C610" s="84">
        <v>1891.8945904499999</v>
      </c>
      <c r="D610" s="84">
        <v>1882.71457242</v>
      </c>
      <c r="E610" s="84">
        <v>237.78975231999999</v>
      </c>
      <c r="F610" s="84">
        <v>237.78975231999999</v>
      </c>
    </row>
    <row r="611" spans="1:6" ht="12.75" customHeight="1" x14ac:dyDescent="0.2">
      <c r="A611" s="83" t="s">
        <v>184</v>
      </c>
      <c r="B611" s="83">
        <v>21</v>
      </c>
      <c r="C611" s="84">
        <v>1904.9717583700001</v>
      </c>
      <c r="D611" s="84">
        <v>1895.9521426599999</v>
      </c>
      <c r="E611" s="84">
        <v>239.46167783999999</v>
      </c>
      <c r="F611" s="84">
        <v>239.46167783999999</v>
      </c>
    </row>
    <row r="612" spans="1:6" ht="12.75" customHeight="1" x14ac:dyDescent="0.2">
      <c r="A612" s="83" t="s">
        <v>184</v>
      </c>
      <c r="B612" s="83">
        <v>22</v>
      </c>
      <c r="C612" s="84">
        <v>1906.5512838</v>
      </c>
      <c r="D612" s="84">
        <v>1897.44171622</v>
      </c>
      <c r="E612" s="84">
        <v>239.64981327999999</v>
      </c>
      <c r="F612" s="84">
        <v>239.64981327999999</v>
      </c>
    </row>
    <row r="613" spans="1:6" ht="12.75" customHeight="1" x14ac:dyDescent="0.2">
      <c r="A613" s="83" t="s">
        <v>184</v>
      </c>
      <c r="B613" s="83">
        <v>23</v>
      </c>
      <c r="C613" s="84">
        <v>1964.5655335900001</v>
      </c>
      <c r="D613" s="84">
        <v>1954.0785678300001</v>
      </c>
      <c r="E613" s="84">
        <v>246.80313493</v>
      </c>
      <c r="F613" s="84">
        <v>246.80313493</v>
      </c>
    </row>
    <row r="614" spans="1:6" ht="12.75" customHeight="1" x14ac:dyDescent="0.2">
      <c r="A614" s="83" t="s">
        <v>184</v>
      </c>
      <c r="B614" s="83">
        <v>24</v>
      </c>
      <c r="C614" s="84">
        <v>1936.9388200799999</v>
      </c>
      <c r="D614" s="84">
        <v>1926.7397975399999</v>
      </c>
      <c r="E614" s="84">
        <v>243.35020610999999</v>
      </c>
      <c r="F614" s="84">
        <v>243.35020610999999</v>
      </c>
    </row>
    <row r="615" spans="1:6" ht="12.75" customHeight="1" x14ac:dyDescent="0.2">
      <c r="A615" s="83" t="s">
        <v>185</v>
      </c>
      <c r="B615" s="83">
        <v>1</v>
      </c>
      <c r="C615" s="84">
        <v>1935.75576469</v>
      </c>
      <c r="D615" s="84">
        <v>1924.54828327</v>
      </c>
      <c r="E615" s="84">
        <v>243.07341448</v>
      </c>
      <c r="F615" s="84">
        <v>243.07341448</v>
      </c>
    </row>
    <row r="616" spans="1:6" ht="12.75" customHeight="1" x14ac:dyDescent="0.2">
      <c r="A616" s="83" t="s">
        <v>185</v>
      </c>
      <c r="B616" s="83">
        <v>2</v>
      </c>
      <c r="C616" s="84">
        <v>1982.26097669</v>
      </c>
      <c r="D616" s="84">
        <v>1970.9186150800001</v>
      </c>
      <c r="E616" s="84">
        <v>248.93005886</v>
      </c>
      <c r="F616" s="84">
        <v>248.93005886</v>
      </c>
    </row>
    <row r="617" spans="1:6" ht="12.75" customHeight="1" x14ac:dyDescent="0.2">
      <c r="A617" s="83" t="s">
        <v>185</v>
      </c>
      <c r="B617" s="83">
        <v>3</v>
      </c>
      <c r="C617" s="84">
        <v>2009.55420166</v>
      </c>
      <c r="D617" s="84">
        <v>1998.5495228100001</v>
      </c>
      <c r="E617" s="84">
        <v>252.41988509000001</v>
      </c>
      <c r="F617" s="84">
        <v>252.41988509000001</v>
      </c>
    </row>
    <row r="618" spans="1:6" ht="12.75" customHeight="1" x14ac:dyDescent="0.2">
      <c r="A618" s="83" t="s">
        <v>185</v>
      </c>
      <c r="B618" s="83">
        <v>4</v>
      </c>
      <c r="C618" s="84">
        <v>2014.60380925</v>
      </c>
      <c r="D618" s="84">
        <v>2004.6376367400001</v>
      </c>
      <c r="E618" s="84">
        <v>253.18882325999999</v>
      </c>
      <c r="F618" s="84">
        <v>253.18882325999999</v>
      </c>
    </row>
    <row r="619" spans="1:6" ht="12.75" customHeight="1" x14ac:dyDescent="0.2">
      <c r="A619" s="83" t="s">
        <v>185</v>
      </c>
      <c r="B619" s="83">
        <v>5</v>
      </c>
      <c r="C619" s="84">
        <v>2009.65369633</v>
      </c>
      <c r="D619" s="84">
        <v>1999.0002435599999</v>
      </c>
      <c r="E619" s="84">
        <v>252.47681181999999</v>
      </c>
      <c r="F619" s="84">
        <v>252.47681181999999</v>
      </c>
    </row>
    <row r="620" spans="1:6" ht="12.75" customHeight="1" x14ac:dyDescent="0.2">
      <c r="A620" s="83" t="s">
        <v>185</v>
      </c>
      <c r="B620" s="83">
        <v>6</v>
      </c>
      <c r="C620" s="84">
        <v>2015.93976604</v>
      </c>
      <c r="D620" s="84">
        <v>2004.9654052799999</v>
      </c>
      <c r="E620" s="84">
        <v>253.23022094000001</v>
      </c>
      <c r="F620" s="84">
        <v>253.23022094000001</v>
      </c>
    </row>
    <row r="621" spans="1:6" ht="12.75" customHeight="1" x14ac:dyDescent="0.2">
      <c r="A621" s="83" t="s">
        <v>185</v>
      </c>
      <c r="B621" s="83">
        <v>7</v>
      </c>
      <c r="C621" s="84">
        <v>1997.1925307199999</v>
      </c>
      <c r="D621" s="84">
        <v>1985.9783811499999</v>
      </c>
      <c r="E621" s="84">
        <v>250.83213051999999</v>
      </c>
      <c r="F621" s="84">
        <v>250.83213051999999</v>
      </c>
    </row>
    <row r="622" spans="1:6" ht="12.75" customHeight="1" x14ac:dyDescent="0.2">
      <c r="A622" s="83" t="s">
        <v>185</v>
      </c>
      <c r="B622" s="83">
        <v>8</v>
      </c>
      <c r="C622" s="84">
        <v>1928.2866050299999</v>
      </c>
      <c r="D622" s="84">
        <v>1917.32762656</v>
      </c>
      <c r="E622" s="84">
        <v>242.16143441</v>
      </c>
      <c r="F622" s="84">
        <v>242.16143441</v>
      </c>
    </row>
    <row r="623" spans="1:6" ht="12.75" customHeight="1" x14ac:dyDescent="0.2">
      <c r="A623" s="83" t="s">
        <v>185</v>
      </c>
      <c r="B623" s="83">
        <v>9</v>
      </c>
      <c r="C623" s="84">
        <v>1854.2992060700001</v>
      </c>
      <c r="D623" s="84">
        <v>1843.6991852900001</v>
      </c>
      <c r="E623" s="84">
        <v>232.86204878999999</v>
      </c>
      <c r="F623" s="84">
        <v>232.86204878999999</v>
      </c>
    </row>
    <row r="624" spans="1:6" ht="12.75" customHeight="1" x14ac:dyDescent="0.2">
      <c r="A624" s="83" t="s">
        <v>185</v>
      </c>
      <c r="B624" s="83">
        <v>10</v>
      </c>
      <c r="C624" s="84">
        <v>1783.3854396300001</v>
      </c>
      <c r="D624" s="84">
        <v>1772.9865405999999</v>
      </c>
      <c r="E624" s="84">
        <v>223.93093278000001</v>
      </c>
      <c r="F624" s="84">
        <v>223.93093278000001</v>
      </c>
    </row>
    <row r="625" spans="1:6" ht="12.75" customHeight="1" x14ac:dyDescent="0.2">
      <c r="A625" s="83" t="s">
        <v>185</v>
      </c>
      <c r="B625" s="83">
        <v>11</v>
      </c>
      <c r="C625" s="84">
        <v>1758.58652497</v>
      </c>
      <c r="D625" s="84">
        <v>1748.35714803</v>
      </c>
      <c r="E625" s="84">
        <v>220.82020254</v>
      </c>
      <c r="F625" s="84">
        <v>220.82020254</v>
      </c>
    </row>
    <row r="626" spans="1:6" ht="12.75" customHeight="1" x14ac:dyDescent="0.2">
      <c r="A626" s="83" t="s">
        <v>185</v>
      </c>
      <c r="B626" s="83">
        <v>12</v>
      </c>
      <c r="C626" s="84">
        <v>1750.5100404299999</v>
      </c>
      <c r="D626" s="84">
        <v>1745.78281337</v>
      </c>
      <c r="E626" s="84">
        <v>220.49506009999999</v>
      </c>
      <c r="F626" s="84">
        <v>220.49506009999999</v>
      </c>
    </row>
    <row r="627" spans="1:6" ht="12.75" customHeight="1" x14ac:dyDescent="0.2">
      <c r="A627" s="83" t="s">
        <v>185</v>
      </c>
      <c r="B627" s="83">
        <v>13</v>
      </c>
      <c r="C627" s="84">
        <v>1789.9721137700001</v>
      </c>
      <c r="D627" s="84">
        <v>1788.2100444800001</v>
      </c>
      <c r="E627" s="84">
        <v>225.85368478000001</v>
      </c>
      <c r="F627" s="84">
        <v>225.85368478000001</v>
      </c>
    </row>
    <row r="628" spans="1:6" ht="12.75" customHeight="1" x14ac:dyDescent="0.2">
      <c r="A628" s="83" t="s">
        <v>185</v>
      </c>
      <c r="B628" s="83">
        <v>14</v>
      </c>
      <c r="C628" s="84">
        <v>1848.6316204499999</v>
      </c>
      <c r="D628" s="84">
        <v>1835.8863834000001</v>
      </c>
      <c r="E628" s="84">
        <v>231.87527987000001</v>
      </c>
      <c r="F628" s="84">
        <v>231.87527987000001</v>
      </c>
    </row>
    <row r="629" spans="1:6" ht="12.75" customHeight="1" x14ac:dyDescent="0.2">
      <c r="A629" s="83" t="s">
        <v>185</v>
      </c>
      <c r="B629" s="83">
        <v>15</v>
      </c>
      <c r="C629" s="84">
        <v>1868.1311196199999</v>
      </c>
      <c r="D629" s="84">
        <v>1858.63077135</v>
      </c>
      <c r="E629" s="84">
        <v>234.74793113000001</v>
      </c>
      <c r="F629" s="84">
        <v>234.74793113000001</v>
      </c>
    </row>
    <row r="630" spans="1:6" ht="12.75" customHeight="1" x14ac:dyDescent="0.2">
      <c r="A630" s="83" t="s">
        <v>185</v>
      </c>
      <c r="B630" s="83">
        <v>16</v>
      </c>
      <c r="C630" s="84">
        <v>1888.5088534900001</v>
      </c>
      <c r="D630" s="84">
        <v>1877.2589877</v>
      </c>
      <c r="E630" s="84">
        <v>237.10070356</v>
      </c>
      <c r="F630" s="84">
        <v>237.10070356</v>
      </c>
    </row>
    <row r="631" spans="1:6" ht="12.75" customHeight="1" x14ac:dyDescent="0.2">
      <c r="A631" s="83" t="s">
        <v>185</v>
      </c>
      <c r="B631" s="83">
        <v>17</v>
      </c>
      <c r="C631" s="84">
        <v>1863.0992523699999</v>
      </c>
      <c r="D631" s="84">
        <v>1852.0362602499999</v>
      </c>
      <c r="E631" s="84">
        <v>233.91503420999999</v>
      </c>
      <c r="F631" s="84">
        <v>233.91503420999999</v>
      </c>
    </row>
    <row r="632" spans="1:6" ht="12.75" customHeight="1" x14ac:dyDescent="0.2">
      <c r="A632" s="83" t="s">
        <v>185</v>
      </c>
      <c r="B632" s="83">
        <v>18</v>
      </c>
      <c r="C632" s="84">
        <v>1851.0377848200001</v>
      </c>
      <c r="D632" s="84">
        <v>1849.01177239</v>
      </c>
      <c r="E632" s="84">
        <v>233.53303672999999</v>
      </c>
      <c r="F632" s="84">
        <v>233.53303672999999</v>
      </c>
    </row>
    <row r="633" spans="1:6" ht="12.75" customHeight="1" x14ac:dyDescent="0.2">
      <c r="A633" s="83" t="s">
        <v>185</v>
      </c>
      <c r="B633" s="83">
        <v>19</v>
      </c>
      <c r="C633" s="84">
        <v>1789.59564815</v>
      </c>
      <c r="D633" s="84">
        <v>1780.9221802500001</v>
      </c>
      <c r="E633" s="84">
        <v>224.9332163</v>
      </c>
      <c r="F633" s="84">
        <v>224.9332163</v>
      </c>
    </row>
    <row r="634" spans="1:6" ht="12.75" customHeight="1" x14ac:dyDescent="0.2">
      <c r="A634" s="83" t="s">
        <v>185</v>
      </c>
      <c r="B634" s="83">
        <v>20</v>
      </c>
      <c r="C634" s="84">
        <v>1794.2248819399999</v>
      </c>
      <c r="D634" s="84">
        <v>1786.78900348</v>
      </c>
      <c r="E634" s="84">
        <v>225.67420511</v>
      </c>
      <c r="F634" s="84">
        <v>225.67420511</v>
      </c>
    </row>
    <row r="635" spans="1:6" ht="12.75" customHeight="1" x14ac:dyDescent="0.2">
      <c r="A635" s="83" t="s">
        <v>185</v>
      </c>
      <c r="B635" s="83">
        <v>21</v>
      </c>
      <c r="C635" s="84">
        <v>1767.87072339</v>
      </c>
      <c r="D635" s="84">
        <v>1762.0456278700001</v>
      </c>
      <c r="E635" s="84">
        <v>222.54907864</v>
      </c>
      <c r="F635" s="84">
        <v>222.54907864</v>
      </c>
    </row>
    <row r="636" spans="1:6" ht="12.75" customHeight="1" x14ac:dyDescent="0.2">
      <c r="A636" s="83" t="s">
        <v>185</v>
      </c>
      <c r="B636" s="83">
        <v>22</v>
      </c>
      <c r="C636" s="84">
        <v>1777.3654403099999</v>
      </c>
      <c r="D636" s="84">
        <v>1766.80367159</v>
      </c>
      <c r="E636" s="84">
        <v>223.15002688999999</v>
      </c>
      <c r="F636" s="84">
        <v>223.15002688999999</v>
      </c>
    </row>
    <row r="637" spans="1:6" ht="12.75" customHeight="1" x14ac:dyDescent="0.2">
      <c r="A637" s="83" t="s">
        <v>185</v>
      </c>
      <c r="B637" s="83">
        <v>23</v>
      </c>
      <c r="C637" s="84">
        <v>1776.3599584000001</v>
      </c>
      <c r="D637" s="84">
        <v>1771.6866545600001</v>
      </c>
      <c r="E637" s="84">
        <v>223.76675517000001</v>
      </c>
      <c r="F637" s="84">
        <v>223.76675517000001</v>
      </c>
    </row>
    <row r="638" spans="1:6" ht="12.75" customHeight="1" x14ac:dyDescent="0.2">
      <c r="A638" s="83" t="s">
        <v>185</v>
      </c>
      <c r="B638" s="83">
        <v>24</v>
      </c>
      <c r="C638" s="84">
        <v>1906.51547372</v>
      </c>
      <c r="D638" s="84">
        <v>1895.4837828499999</v>
      </c>
      <c r="E638" s="84">
        <v>239.40252328</v>
      </c>
      <c r="F638" s="84">
        <v>239.40252328</v>
      </c>
    </row>
    <row r="639" spans="1:6" ht="12.75" customHeight="1" x14ac:dyDescent="0.2">
      <c r="A639" s="83" t="s">
        <v>186</v>
      </c>
      <c r="B639" s="83">
        <v>1</v>
      </c>
      <c r="C639" s="84">
        <v>1960.6306711</v>
      </c>
      <c r="D639" s="84">
        <v>1949.7232765399999</v>
      </c>
      <c r="E639" s="84">
        <v>246.25305492999999</v>
      </c>
      <c r="F639" s="84">
        <v>246.25305492999999</v>
      </c>
    </row>
    <row r="640" spans="1:6" ht="12.75" customHeight="1" x14ac:dyDescent="0.2">
      <c r="A640" s="83" t="s">
        <v>186</v>
      </c>
      <c r="B640" s="83">
        <v>2</v>
      </c>
      <c r="C640" s="84">
        <v>2011.3065832</v>
      </c>
      <c r="D640" s="84">
        <v>2000.29070372</v>
      </c>
      <c r="E640" s="84">
        <v>252.63979892</v>
      </c>
      <c r="F640" s="84">
        <v>252.63979892</v>
      </c>
    </row>
    <row r="641" spans="1:6" ht="12.75" customHeight="1" x14ac:dyDescent="0.2">
      <c r="A641" s="83" t="s">
        <v>186</v>
      </c>
      <c r="B641" s="83">
        <v>3</v>
      </c>
      <c r="C641" s="84">
        <v>2032.49310098</v>
      </c>
      <c r="D641" s="84">
        <v>2028.4759511300001</v>
      </c>
      <c r="E641" s="84">
        <v>256.19963911000002</v>
      </c>
      <c r="F641" s="84">
        <v>256.19963911000002</v>
      </c>
    </row>
    <row r="642" spans="1:6" ht="12.75" customHeight="1" x14ac:dyDescent="0.2">
      <c r="A642" s="83" t="s">
        <v>186</v>
      </c>
      <c r="B642" s="83">
        <v>4</v>
      </c>
      <c r="C642" s="84">
        <v>2031.9093181999999</v>
      </c>
      <c r="D642" s="84">
        <v>2021.3629424200001</v>
      </c>
      <c r="E642" s="84">
        <v>255.30125515</v>
      </c>
      <c r="F642" s="84">
        <v>255.30125515</v>
      </c>
    </row>
    <row r="643" spans="1:6" ht="12.75" customHeight="1" x14ac:dyDescent="0.2">
      <c r="A643" s="83" t="s">
        <v>186</v>
      </c>
      <c r="B643" s="83">
        <v>5</v>
      </c>
      <c r="C643" s="84">
        <v>2044.6545133699999</v>
      </c>
      <c r="D643" s="84">
        <v>2033.2947751199999</v>
      </c>
      <c r="E643" s="84">
        <v>256.80826401000002</v>
      </c>
      <c r="F643" s="84">
        <v>256.80826401000002</v>
      </c>
    </row>
    <row r="644" spans="1:6" ht="12.75" customHeight="1" x14ac:dyDescent="0.2">
      <c r="A644" s="83" t="s">
        <v>186</v>
      </c>
      <c r="B644" s="83">
        <v>6</v>
      </c>
      <c r="C644" s="84">
        <v>2031.6791621100001</v>
      </c>
      <c r="D644" s="84">
        <v>2020.1731873399999</v>
      </c>
      <c r="E644" s="84">
        <v>255.15098724999999</v>
      </c>
      <c r="F644" s="84">
        <v>255.15098724999999</v>
      </c>
    </row>
    <row r="645" spans="1:6" ht="12.75" customHeight="1" x14ac:dyDescent="0.2">
      <c r="A645" s="83" t="s">
        <v>186</v>
      </c>
      <c r="B645" s="83">
        <v>7</v>
      </c>
      <c r="C645" s="84">
        <v>2017.21431897</v>
      </c>
      <c r="D645" s="84">
        <v>2005.2387311699999</v>
      </c>
      <c r="E645" s="84">
        <v>253.26474242</v>
      </c>
      <c r="F645" s="84">
        <v>253.26474242</v>
      </c>
    </row>
    <row r="646" spans="1:6" ht="12.75" customHeight="1" x14ac:dyDescent="0.2">
      <c r="A646" s="83" t="s">
        <v>186</v>
      </c>
      <c r="B646" s="83">
        <v>8</v>
      </c>
      <c r="C646" s="84">
        <v>1983.8025533699999</v>
      </c>
      <c r="D646" s="84">
        <v>1972.1231564499999</v>
      </c>
      <c r="E646" s="84">
        <v>249.08219428999999</v>
      </c>
      <c r="F646" s="84">
        <v>249.08219428999999</v>
      </c>
    </row>
    <row r="647" spans="1:6" ht="12.75" customHeight="1" x14ac:dyDescent="0.2">
      <c r="A647" s="83" t="s">
        <v>186</v>
      </c>
      <c r="B647" s="83">
        <v>9</v>
      </c>
      <c r="C647" s="84">
        <v>1942.3174851799999</v>
      </c>
      <c r="D647" s="84">
        <v>1930.8109424899999</v>
      </c>
      <c r="E647" s="84">
        <v>243.86439798999999</v>
      </c>
      <c r="F647" s="84">
        <v>243.86439798999999</v>
      </c>
    </row>
    <row r="648" spans="1:6" ht="12.75" customHeight="1" x14ac:dyDescent="0.2">
      <c r="A648" s="83" t="s">
        <v>186</v>
      </c>
      <c r="B648" s="83">
        <v>10</v>
      </c>
      <c r="C648" s="84">
        <v>1870.6486747399999</v>
      </c>
      <c r="D648" s="84">
        <v>1864.2604677500001</v>
      </c>
      <c r="E648" s="84">
        <v>235.45897045999999</v>
      </c>
      <c r="F648" s="84">
        <v>235.45897045999999</v>
      </c>
    </row>
    <row r="649" spans="1:6" ht="12.75" customHeight="1" x14ac:dyDescent="0.2">
      <c r="A649" s="83" t="s">
        <v>186</v>
      </c>
      <c r="B649" s="83">
        <v>11</v>
      </c>
      <c r="C649" s="84">
        <v>1847.6547785600001</v>
      </c>
      <c r="D649" s="84">
        <v>1836.6863998399999</v>
      </c>
      <c r="E649" s="84">
        <v>231.97632318000001</v>
      </c>
      <c r="F649" s="84">
        <v>231.97632318000001</v>
      </c>
    </row>
    <row r="650" spans="1:6" ht="12.75" customHeight="1" x14ac:dyDescent="0.2">
      <c r="A650" s="83" t="s">
        <v>186</v>
      </c>
      <c r="B650" s="83">
        <v>12</v>
      </c>
      <c r="C650" s="84">
        <v>1839.2400946299999</v>
      </c>
      <c r="D650" s="84">
        <v>1836.3316881600001</v>
      </c>
      <c r="E650" s="84">
        <v>231.93152255000001</v>
      </c>
      <c r="F650" s="84">
        <v>231.93152255000001</v>
      </c>
    </row>
    <row r="651" spans="1:6" ht="12.75" customHeight="1" x14ac:dyDescent="0.2">
      <c r="A651" s="83" t="s">
        <v>186</v>
      </c>
      <c r="B651" s="83">
        <v>13</v>
      </c>
      <c r="C651" s="84">
        <v>1881.5970018999999</v>
      </c>
      <c r="D651" s="84">
        <v>1877.7802155500001</v>
      </c>
      <c r="E651" s="84">
        <v>237.16653543999999</v>
      </c>
      <c r="F651" s="84">
        <v>237.16653543999999</v>
      </c>
    </row>
    <row r="652" spans="1:6" ht="12.75" customHeight="1" x14ac:dyDescent="0.2">
      <c r="A652" s="83" t="s">
        <v>186</v>
      </c>
      <c r="B652" s="83">
        <v>14</v>
      </c>
      <c r="C652" s="84">
        <v>1927.0286362500001</v>
      </c>
      <c r="D652" s="84">
        <v>1923.30097047</v>
      </c>
      <c r="E652" s="84">
        <v>242.91587695000001</v>
      </c>
      <c r="F652" s="84">
        <v>242.91587695000001</v>
      </c>
    </row>
    <row r="653" spans="1:6" ht="12.75" customHeight="1" x14ac:dyDescent="0.2">
      <c r="A653" s="83" t="s">
        <v>186</v>
      </c>
      <c r="B653" s="83">
        <v>15</v>
      </c>
      <c r="C653" s="84">
        <v>1947.9168479299999</v>
      </c>
      <c r="D653" s="84">
        <v>1937.70253617</v>
      </c>
      <c r="E653" s="84">
        <v>244.7348169</v>
      </c>
      <c r="F653" s="84">
        <v>244.7348169</v>
      </c>
    </row>
    <row r="654" spans="1:6" ht="12.75" customHeight="1" x14ac:dyDescent="0.2">
      <c r="A654" s="83" t="s">
        <v>186</v>
      </c>
      <c r="B654" s="83">
        <v>16</v>
      </c>
      <c r="C654" s="84">
        <v>1960.32028332</v>
      </c>
      <c r="D654" s="84">
        <v>1951.56520045</v>
      </c>
      <c r="E654" s="84">
        <v>246.48569276000001</v>
      </c>
      <c r="F654" s="84">
        <v>246.48569276000001</v>
      </c>
    </row>
    <row r="655" spans="1:6" ht="12.75" customHeight="1" x14ac:dyDescent="0.2">
      <c r="A655" s="83" t="s">
        <v>186</v>
      </c>
      <c r="B655" s="83">
        <v>17</v>
      </c>
      <c r="C655" s="84">
        <v>1941.8088499999999</v>
      </c>
      <c r="D655" s="84">
        <v>1935.1445897599999</v>
      </c>
      <c r="E655" s="84">
        <v>244.41174432</v>
      </c>
      <c r="F655" s="84">
        <v>244.41174432</v>
      </c>
    </row>
    <row r="656" spans="1:6" ht="12.75" customHeight="1" x14ac:dyDescent="0.2">
      <c r="A656" s="83" t="s">
        <v>186</v>
      </c>
      <c r="B656" s="83">
        <v>18</v>
      </c>
      <c r="C656" s="84">
        <v>1919.22371516</v>
      </c>
      <c r="D656" s="84">
        <v>1908.02219003</v>
      </c>
      <c r="E656" s="84">
        <v>240.98614343</v>
      </c>
      <c r="F656" s="84">
        <v>240.98614343</v>
      </c>
    </row>
    <row r="657" spans="1:6" ht="12.75" customHeight="1" x14ac:dyDescent="0.2">
      <c r="A657" s="83" t="s">
        <v>186</v>
      </c>
      <c r="B657" s="83">
        <v>19</v>
      </c>
      <c r="C657" s="84">
        <v>1889.8312033100001</v>
      </c>
      <c r="D657" s="84">
        <v>1885.3196401099999</v>
      </c>
      <c r="E657" s="84">
        <v>238.11877638999999</v>
      </c>
      <c r="F657" s="84">
        <v>238.11877638999999</v>
      </c>
    </row>
    <row r="658" spans="1:6" ht="12.75" customHeight="1" x14ac:dyDescent="0.2">
      <c r="A658" s="83" t="s">
        <v>186</v>
      </c>
      <c r="B658" s="83">
        <v>20</v>
      </c>
      <c r="C658" s="84">
        <v>1844.8742601500001</v>
      </c>
      <c r="D658" s="84">
        <v>1844.7639746299999</v>
      </c>
      <c r="E658" s="84">
        <v>232.99653333000001</v>
      </c>
      <c r="F658" s="84">
        <v>232.99653333000001</v>
      </c>
    </row>
    <row r="659" spans="1:6" ht="12.75" customHeight="1" x14ac:dyDescent="0.2">
      <c r="A659" s="83" t="s">
        <v>186</v>
      </c>
      <c r="B659" s="83">
        <v>21</v>
      </c>
      <c r="C659" s="84">
        <v>1821.31719137</v>
      </c>
      <c r="D659" s="84">
        <v>1810.63848183</v>
      </c>
      <c r="E659" s="84">
        <v>228.68643098999999</v>
      </c>
      <c r="F659" s="84">
        <v>228.68643098999999</v>
      </c>
    </row>
    <row r="660" spans="1:6" ht="12.75" customHeight="1" x14ac:dyDescent="0.2">
      <c r="A660" s="83" t="s">
        <v>186</v>
      </c>
      <c r="B660" s="83">
        <v>22</v>
      </c>
      <c r="C660" s="84">
        <v>1831.3960457000001</v>
      </c>
      <c r="D660" s="84">
        <v>1821.7467982799999</v>
      </c>
      <c r="E660" s="84">
        <v>230.08942848000001</v>
      </c>
      <c r="F660" s="84">
        <v>230.08942848000001</v>
      </c>
    </row>
    <row r="661" spans="1:6" ht="12.75" customHeight="1" x14ac:dyDescent="0.2">
      <c r="A661" s="83" t="s">
        <v>186</v>
      </c>
      <c r="B661" s="83">
        <v>23</v>
      </c>
      <c r="C661" s="84">
        <v>1860.25031732</v>
      </c>
      <c r="D661" s="84">
        <v>1849.3593629100001</v>
      </c>
      <c r="E661" s="84">
        <v>233.57693795</v>
      </c>
      <c r="F661" s="84">
        <v>233.57693795</v>
      </c>
    </row>
    <row r="662" spans="1:6" ht="12.75" customHeight="1" x14ac:dyDescent="0.2">
      <c r="A662" s="83" t="s">
        <v>186</v>
      </c>
      <c r="B662" s="83">
        <v>24</v>
      </c>
      <c r="C662" s="84">
        <v>1909.23191339</v>
      </c>
      <c r="D662" s="84">
        <v>1901.3148530399999</v>
      </c>
      <c r="E662" s="84">
        <v>240.13899642999999</v>
      </c>
      <c r="F662" s="84">
        <v>240.13899642999999</v>
      </c>
    </row>
    <row r="663" spans="1:6" ht="12.75" customHeight="1" x14ac:dyDescent="0.2">
      <c r="A663" s="83" t="s">
        <v>187</v>
      </c>
      <c r="B663" s="83">
        <v>1</v>
      </c>
      <c r="C663" s="84">
        <v>1937.97610536</v>
      </c>
      <c r="D663" s="84">
        <v>1935.76910617</v>
      </c>
      <c r="E663" s="84">
        <v>244.49062171</v>
      </c>
      <c r="F663" s="84">
        <v>244.49062171</v>
      </c>
    </row>
    <row r="664" spans="1:6" ht="12.75" customHeight="1" x14ac:dyDescent="0.2">
      <c r="A664" s="83" t="s">
        <v>187</v>
      </c>
      <c r="B664" s="83">
        <v>2</v>
      </c>
      <c r="C664" s="84">
        <v>1961.55214299</v>
      </c>
      <c r="D664" s="84">
        <v>1948.58542751</v>
      </c>
      <c r="E664" s="84">
        <v>246.10934284999999</v>
      </c>
      <c r="F664" s="84">
        <v>246.10934284999999</v>
      </c>
    </row>
    <row r="665" spans="1:6" ht="12.75" customHeight="1" x14ac:dyDescent="0.2">
      <c r="A665" s="83" t="s">
        <v>187</v>
      </c>
      <c r="B665" s="83">
        <v>3</v>
      </c>
      <c r="C665" s="84">
        <v>1993.5355382</v>
      </c>
      <c r="D665" s="84">
        <v>1979.38998397</v>
      </c>
      <c r="E665" s="84">
        <v>250.0000058</v>
      </c>
      <c r="F665" s="84">
        <v>250.0000058</v>
      </c>
    </row>
    <row r="666" spans="1:6" ht="12.75" customHeight="1" x14ac:dyDescent="0.2">
      <c r="A666" s="83" t="s">
        <v>187</v>
      </c>
      <c r="B666" s="83">
        <v>4</v>
      </c>
      <c r="C666" s="84">
        <v>1991.8233480399999</v>
      </c>
      <c r="D666" s="84">
        <v>1980.19323538</v>
      </c>
      <c r="E666" s="84">
        <v>250.1014577</v>
      </c>
      <c r="F666" s="84">
        <v>250.1014577</v>
      </c>
    </row>
    <row r="667" spans="1:6" ht="12.75" customHeight="1" x14ac:dyDescent="0.2">
      <c r="A667" s="83" t="s">
        <v>187</v>
      </c>
      <c r="B667" s="83">
        <v>5</v>
      </c>
      <c r="C667" s="84">
        <v>2001.1388757300001</v>
      </c>
      <c r="D667" s="84">
        <v>1999.0381653899999</v>
      </c>
      <c r="E667" s="84">
        <v>252.48160139999999</v>
      </c>
      <c r="F667" s="84">
        <v>252.48160139999999</v>
      </c>
    </row>
    <row r="668" spans="1:6" ht="12.75" customHeight="1" x14ac:dyDescent="0.2">
      <c r="A668" s="83" t="s">
        <v>187</v>
      </c>
      <c r="B668" s="83">
        <v>6</v>
      </c>
      <c r="C668" s="84">
        <v>1971.89000216</v>
      </c>
      <c r="D668" s="84">
        <v>1970.87533736</v>
      </c>
      <c r="E668" s="84">
        <v>248.92459281000001</v>
      </c>
      <c r="F668" s="84">
        <v>248.92459281000001</v>
      </c>
    </row>
    <row r="669" spans="1:6" ht="12.75" customHeight="1" x14ac:dyDescent="0.2">
      <c r="A669" s="83" t="s">
        <v>187</v>
      </c>
      <c r="B669" s="83">
        <v>7</v>
      </c>
      <c r="C669" s="84">
        <v>1981.6359392300001</v>
      </c>
      <c r="D669" s="84">
        <v>1980.78871241</v>
      </c>
      <c r="E669" s="84">
        <v>250.17666736000001</v>
      </c>
      <c r="F669" s="84">
        <v>250.17666736000001</v>
      </c>
    </row>
    <row r="670" spans="1:6" ht="12.75" customHeight="1" x14ac:dyDescent="0.2">
      <c r="A670" s="83" t="s">
        <v>187</v>
      </c>
      <c r="B670" s="83">
        <v>8</v>
      </c>
      <c r="C670" s="84">
        <v>1854.0677776499999</v>
      </c>
      <c r="D670" s="84">
        <v>1852.1485607899999</v>
      </c>
      <c r="E670" s="84">
        <v>233.92921794</v>
      </c>
      <c r="F670" s="84">
        <v>233.92921794</v>
      </c>
    </row>
    <row r="671" spans="1:6" ht="12.75" customHeight="1" x14ac:dyDescent="0.2">
      <c r="A671" s="83" t="s">
        <v>187</v>
      </c>
      <c r="B671" s="83">
        <v>9</v>
      </c>
      <c r="C671" s="84">
        <v>1874.1299484000001</v>
      </c>
      <c r="D671" s="84">
        <v>1861.6714135100001</v>
      </c>
      <c r="E671" s="84">
        <v>235.13196891999999</v>
      </c>
      <c r="F671" s="84">
        <v>235.13196891999999</v>
      </c>
    </row>
    <row r="672" spans="1:6" ht="12.75" customHeight="1" x14ac:dyDescent="0.2">
      <c r="A672" s="83" t="s">
        <v>187</v>
      </c>
      <c r="B672" s="83">
        <v>10</v>
      </c>
      <c r="C672" s="84">
        <v>1860.39974721</v>
      </c>
      <c r="D672" s="84">
        <v>1855.8993779899999</v>
      </c>
      <c r="E672" s="84">
        <v>234.40295193</v>
      </c>
      <c r="F672" s="84">
        <v>234.40295193</v>
      </c>
    </row>
    <row r="673" spans="1:6" ht="12.75" customHeight="1" x14ac:dyDescent="0.2">
      <c r="A673" s="83" t="s">
        <v>187</v>
      </c>
      <c r="B673" s="83">
        <v>11</v>
      </c>
      <c r="C673" s="84">
        <v>1864.3730669399999</v>
      </c>
      <c r="D673" s="84">
        <v>1852.99912412</v>
      </c>
      <c r="E673" s="84">
        <v>234.0366454</v>
      </c>
      <c r="F673" s="84">
        <v>234.0366454</v>
      </c>
    </row>
    <row r="674" spans="1:6" ht="12.75" customHeight="1" x14ac:dyDescent="0.2">
      <c r="A674" s="83" t="s">
        <v>187</v>
      </c>
      <c r="B674" s="83">
        <v>12</v>
      </c>
      <c r="C674" s="84">
        <v>1875.78355222</v>
      </c>
      <c r="D674" s="84">
        <v>1863.27151114</v>
      </c>
      <c r="E674" s="84">
        <v>235.33406371000001</v>
      </c>
      <c r="F674" s="84">
        <v>235.33406371000001</v>
      </c>
    </row>
    <row r="675" spans="1:6" ht="12.75" customHeight="1" x14ac:dyDescent="0.2">
      <c r="A675" s="83" t="s">
        <v>187</v>
      </c>
      <c r="B675" s="83">
        <v>13</v>
      </c>
      <c r="C675" s="84">
        <v>1893.7378675099999</v>
      </c>
      <c r="D675" s="84">
        <v>1883.2664262999999</v>
      </c>
      <c r="E675" s="84">
        <v>237.85945232</v>
      </c>
      <c r="F675" s="84">
        <v>237.85945232</v>
      </c>
    </row>
    <row r="676" spans="1:6" ht="12.75" customHeight="1" x14ac:dyDescent="0.2">
      <c r="A676" s="83" t="s">
        <v>187</v>
      </c>
      <c r="B676" s="83">
        <v>14</v>
      </c>
      <c r="C676" s="84">
        <v>1922.41964491</v>
      </c>
      <c r="D676" s="84">
        <v>1920.2843570499999</v>
      </c>
      <c r="E676" s="84">
        <v>242.53487403</v>
      </c>
      <c r="F676" s="84">
        <v>242.53487403</v>
      </c>
    </row>
    <row r="677" spans="1:6" ht="12.75" customHeight="1" x14ac:dyDescent="0.2">
      <c r="A677" s="83" t="s">
        <v>187</v>
      </c>
      <c r="B677" s="83">
        <v>15</v>
      </c>
      <c r="C677" s="84">
        <v>1937.74000965</v>
      </c>
      <c r="D677" s="84">
        <v>1931.0886818500001</v>
      </c>
      <c r="E677" s="84">
        <v>243.8994769</v>
      </c>
      <c r="F677" s="84">
        <v>243.8994769</v>
      </c>
    </row>
    <row r="678" spans="1:6" ht="12.75" customHeight="1" x14ac:dyDescent="0.2">
      <c r="A678" s="83" t="s">
        <v>187</v>
      </c>
      <c r="B678" s="83">
        <v>16</v>
      </c>
      <c r="C678" s="84">
        <v>1941.36595665</v>
      </c>
      <c r="D678" s="84">
        <v>1930.5238643099999</v>
      </c>
      <c r="E678" s="84">
        <v>243.82813956999999</v>
      </c>
      <c r="F678" s="84">
        <v>243.82813956999999</v>
      </c>
    </row>
    <row r="679" spans="1:6" ht="12.75" customHeight="1" x14ac:dyDescent="0.2">
      <c r="A679" s="83" t="s">
        <v>187</v>
      </c>
      <c r="B679" s="83">
        <v>17</v>
      </c>
      <c r="C679" s="84">
        <v>1923.51915465</v>
      </c>
      <c r="D679" s="84">
        <v>1911.05398386</v>
      </c>
      <c r="E679" s="84">
        <v>241.36906365999999</v>
      </c>
      <c r="F679" s="84">
        <v>241.36906365999999</v>
      </c>
    </row>
    <row r="680" spans="1:6" ht="12.75" customHeight="1" x14ac:dyDescent="0.2">
      <c r="A680" s="83" t="s">
        <v>187</v>
      </c>
      <c r="B680" s="83">
        <v>18</v>
      </c>
      <c r="C680" s="84">
        <v>1915.73785286</v>
      </c>
      <c r="D680" s="84">
        <v>1912.36435016</v>
      </c>
      <c r="E680" s="84">
        <v>241.53456495</v>
      </c>
      <c r="F680" s="84">
        <v>241.53456495</v>
      </c>
    </row>
    <row r="681" spans="1:6" ht="12.75" customHeight="1" x14ac:dyDescent="0.2">
      <c r="A681" s="83" t="s">
        <v>187</v>
      </c>
      <c r="B681" s="83">
        <v>19</v>
      </c>
      <c r="C681" s="84">
        <v>1904.11070096</v>
      </c>
      <c r="D681" s="84">
        <v>1900.53814373</v>
      </c>
      <c r="E681" s="84">
        <v>240.04089685</v>
      </c>
      <c r="F681" s="84">
        <v>240.04089685</v>
      </c>
    </row>
    <row r="682" spans="1:6" ht="12.75" customHeight="1" x14ac:dyDescent="0.2">
      <c r="A682" s="83" t="s">
        <v>187</v>
      </c>
      <c r="B682" s="83">
        <v>20</v>
      </c>
      <c r="C682" s="84">
        <v>1841.8026560999999</v>
      </c>
      <c r="D682" s="84">
        <v>1840.9974666600001</v>
      </c>
      <c r="E682" s="84">
        <v>232.52081756000001</v>
      </c>
      <c r="F682" s="84">
        <v>232.52081756000001</v>
      </c>
    </row>
    <row r="683" spans="1:6" ht="12.75" customHeight="1" x14ac:dyDescent="0.2">
      <c r="A683" s="83" t="s">
        <v>187</v>
      </c>
      <c r="B683" s="83">
        <v>21</v>
      </c>
      <c r="C683" s="84">
        <v>1779.3850937</v>
      </c>
      <c r="D683" s="84">
        <v>1775.8311272200001</v>
      </c>
      <c r="E683" s="84">
        <v>224.29020844999999</v>
      </c>
      <c r="F683" s="84">
        <v>224.29020844999999</v>
      </c>
    </row>
    <row r="684" spans="1:6" ht="12.75" customHeight="1" x14ac:dyDescent="0.2">
      <c r="A684" s="83" t="s">
        <v>187</v>
      </c>
      <c r="B684" s="83">
        <v>22</v>
      </c>
      <c r="C684" s="84">
        <v>1807.16279209</v>
      </c>
      <c r="D684" s="84">
        <v>1794.76875756</v>
      </c>
      <c r="E684" s="84">
        <v>226.68206035</v>
      </c>
      <c r="F684" s="84">
        <v>226.68206035</v>
      </c>
    </row>
    <row r="685" spans="1:6" ht="12.75" customHeight="1" x14ac:dyDescent="0.2">
      <c r="A685" s="83" t="s">
        <v>187</v>
      </c>
      <c r="B685" s="83">
        <v>23</v>
      </c>
      <c r="C685" s="84">
        <v>1858.8028417200001</v>
      </c>
      <c r="D685" s="84">
        <v>1846.3379389199999</v>
      </c>
      <c r="E685" s="84">
        <v>233.19532744</v>
      </c>
      <c r="F685" s="84">
        <v>233.19532744</v>
      </c>
    </row>
    <row r="686" spans="1:6" ht="12.75" customHeight="1" x14ac:dyDescent="0.2">
      <c r="A686" s="83" t="s">
        <v>187</v>
      </c>
      <c r="B686" s="83">
        <v>24</v>
      </c>
      <c r="C686" s="84">
        <v>1874.65468205</v>
      </c>
      <c r="D686" s="84">
        <v>1862.1006049</v>
      </c>
      <c r="E686" s="84">
        <v>235.18617645</v>
      </c>
      <c r="F686" s="84">
        <v>235.18617645</v>
      </c>
    </row>
    <row r="687" spans="1:6" ht="12.75" customHeight="1" x14ac:dyDescent="0.2">
      <c r="A687" s="83" t="s">
        <v>188</v>
      </c>
      <c r="B687" s="83">
        <v>1</v>
      </c>
      <c r="C687" s="84">
        <v>1791.3584846700001</v>
      </c>
      <c r="D687" s="84">
        <v>1779.01029139</v>
      </c>
      <c r="E687" s="84">
        <v>224.69174179000001</v>
      </c>
      <c r="F687" s="84">
        <v>224.69174179000001</v>
      </c>
    </row>
    <row r="688" spans="1:6" ht="12.75" customHeight="1" x14ac:dyDescent="0.2">
      <c r="A688" s="83" t="s">
        <v>188</v>
      </c>
      <c r="B688" s="83">
        <v>2</v>
      </c>
      <c r="C688" s="84">
        <v>1829.82807353</v>
      </c>
      <c r="D688" s="84">
        <v>1817.35184076</v>
      </c>
      <c r="E688" s="84">
        <v>229.53433856999999</v>
      </c>
      <c r="F688" s="84">
        <v>229.53433856999999</v>
      </c>
    </row>
    <row r="689" spans="1:6" ht="12.75" customHeight="1" x14ac:dyDescent="0.2">
      <c r="A689" s="83" t="s">
        <v>188</v>
      </c>
      <c r="B689" s="83">
        <v>3</v>
      </c>
      <c r="C689" s="84">
        <v>1883.1319177400001</v>
      </c>
      <c r="D689" s="84">
        <v>1869.26671943</v>
      </c>
      <c r="E689" s="84">
        <v>236.09126775999999</v>
      </c>
      <c r="F689" s="84">
        <v>236.09126775999999</v>
      </c>
    </row>
    <row r="690" spans="1:6" ht="12.75" customHeight="1" x14ac:dyDescent="0.2">
      <c r="A690" s="83" t="s">
        <v>188</v>
      </c>
      <c r="B690" s="83">
        <v>4</v>
      </c>
      <c r="C690" s="84">
        <v>1892.48369884</v>
      </c>
      <c r="D690" s="84">
        <v>1884.6925671500001</v>
      </c>
      <c r="E690" s="84">
        <v>238.0395761</v>
      </c>
      <c r="F690" s="84">
        <v>238.0395761</v>
      </c>
    </row>
    <row r="691" spans="1:6" ht="12.75" customHeight="1" x14ac:dyDescent="0.2">
      <c r="A691" s="83" t="s">
        <v>188</v>
      </c>
      <c r="B691" s="83">
        <v>5</v>
      </c>
      <c r="C691" s="84">
        <v>1896.1548474799999</v>
      </c>
      <c r="D691" s="84">
        <v>1883.3799643</v>
      </c>
      <c r="E691" s="84">
        <v>237.87379233999999</v>
      </c>
      <c r="F691" s="84">
        <v>237.87379233999999</v>
      </c>
    </row>
    <row r="692" spans="1:6" ht="12.75" customHeight="1" x14ac:dyDescent="0.2">
      <c r="A692" s="83" t="s">
        <v>188</v>
      </c>
      <c r="B692" s="83">
        <v>6</v>
      </c>
      <c r="C692" s="84">
        <v>1888.9791037699999</v>
      </c>
      <c r="D692" s="84">
        <v>1876.4641554</v>
      </c>
      <c r="E692" s="84">
        <v>237.00031501999999</v>
      </c>
      <c r="F692" s="84">
        <v>237.00031501999999</v>
      </c>
    </row>
    <row r="693" spans="1:6" ht="12.75" customHeight="1" x14ac:dyDescent="0.2">
      <c r="A693" s="83" t="s">
        <v>188</v>
      </c>
      <c r="B693" s="83">
        <v>7</v>
      </c>
      <c r="C693" s="84">
        <v>1815.6892967700001</v>
      </c>
      <c r="D693" s="84">
        <v>1803.5129284300001</v>
      </c>
      <c r="E693" s="84">
        <v>227.78646261</v>
      </c>
      <c r="F693" s="84">
        <v>227.78646261</v>
      </c>
    </row>
    <row r="694" spans="1:6" ht="12.75" customHeight="1" x14ac:dyDescent="0.2">
      <c r="A694" s="83" t="s">
        <v>188</v>
      </c>
      <c r="B694" s="83">
        <v>8</v>
      </c>
      <c r="C694" s="84">
        <v>1751.1985571299999</v>
      </c>
      <c r="D694" s="84">
        <v>1744.10157534</v>
      </c>
      <c r="E694" s="84">
        <v>220.28271715</v>
      </c>
      <c r="F694" s="84">
        <v>220.28271715</v>
      </c>
    </row>
    <row r="695" spans="1:6" ht="12.75" customHeight="1" x14ac:dyDescent="0.2">
      <c r="A695" s="83" t="s">
        <v>188</v>
      </c>
      <c r="B695" s="83">
        <v>9</v>
      </c>
      <c r="C695" s="84">
        <v>1781.68944508</v>
      </c>
      <c r="D695" s="84">
        <v>1769.2797542599999</v>
      </c>
      <c r="E695" s="84">
        <v>223.46275994999999</v>
      </c>
      <c r="F695" s="84">
        <v>223.46275994999999</v>
      </c>
    </row>
    <row r="696" spans="1:6" ht="12.75" customHeight="1" x14ac:dyDescent="0.2">
      <c r="A696" s="83" t="s">
        <v>188</v>
      </c>
      <c r="B696" s="83">
        <v>10</v>
      </c>
      <c r="C696" s="84">
        <v>1754.50866989</v>
      </c>
      <c r="D696" s="84">
        <v>1745.8598144299999</v>
      </c>
      <c r="E696" s="84">
        <v>220.50478545000001</v>
      </c>
      <c r="F696" s="84">
        <v>220.50478545000001</v>
      </c>
    </row>
    <row r="697" spans="1:6" ht="12.75" customHeight="1" x14ac:dyDescent="0.2">
      <c r="A697" s="83" t="s">
        <v>188</v>
      </c>
      <c r="B697" s="83">
        <v>11</v>
      </c>
      <c r="C697" s="84">
        <v>1753.95050621</v>
      </c>
      <c r="D697" s="84">
        <v>1742.00083589</v>
      </c>
      <c r="E697" s="84">
        <v>220.01739051999999</v>
      </c>
      <c r="F697" s="84">
        <v>220.01739051999999</v>
      </c>
    </row>
    <row r="698" spans="1:6" ht="12.75" customHeight="1" x14ac:dyDescent="0.2">
      <c r="A698" s="83" t="s">
        <v>188</v>
      </c>
      <c r="B698" s="83">
        <v>12</v>
      </c>
      <c r="C698" s="84">
        <v>1733.3333826999999</v>
      </c>
      <c r="D698" s="84">
        <v>1727.3870661000001</v>
      </c>
      <c r="E698" s="84">
        <v>218.17164887000001</v>
      </c>
      <c r="F698" s="84">
        <v>218.17164887000001</v>
      </c>
    </row>
    <row r="699" spans="1:6" ht="12.75" customHeight="1" x14ac:dyDescent="0.2">
      <c r="A699" s="83" t="s">
        <v>188</v>
      </c>
      <c r="B699" s="83">
        <v>13</v>
      </c>
      <c r="C699" s="84">
        <v>1734.5378598499999</v>
      </c>
      <c r="D699" s="84">
        <v>1734.5034066799999</v>
      </c>
      <c r="E699" s="84">
        <v>219.07045364999999</v>
      </c>
      <c r="F699" s="84">
        <v>219.07045364999999</v>
      </c>
    </row>
    <row r="700" spans="1:6" ht="12.75" customHeight="1" x14ac:dyDescent="0.2">
      <c r="A700" s="83" t="s">
        <v>188</v>
      </c>
      <c r="B700" s="83">
        <v>14</v>
      </c>
      <c r="C700" s="84">
        <v>1766.9717726399999</v>
      </c>
      <c r="D700" s="84">
        <v>1757.1367616299999</v>
      </c>
      <c r="E700" s="84">
        <v>221.92908127000001</v>
      </c>
      <c r="F700" s="84">
        <v>221.92908127000001</v>
      </c>
    </row>
    <row r="701" spans="1:6" ht="12.75" customHeight="1" x14ac:dyDescent="0.2">
      <c r="A701" s="83" t="s">
        <v>188</v>
      </c>
      <c r="B701" s="83">
        <v>15</v>
      </c>
      <c r="C701" s="84">
        <v>1778.1826676000001</v>
      </c>
      <c r="D701" s="84">
        <v>1768.64112307</v>
      </c>
      <c r="E701" s="84">
        <v>223.38209985</v>
      </c>
      <c r="F701" s="84">
        <v>223.38209985</v>
      </c>
    </row>
    <row r="702" spans="1:6" ht="12.75" customHeight="1" x14ac:dyDescent="0.2">
      <c r="A702" s="83" t="s">
        <v>188</v>
      </c>
      <c r="B702" s="83">
        <v>16</v>
      </c>
      <c r="C702" s="84">
        <v>1792.57742287</v>
      </c>
      <c r="D702" s="84">
        <v>1783.1187904000001</v>
      </c>
      <c r="E702" s="84">
        <v>225.21065153999999</v>
      </c>
      <c r="F702" s="84">
        <v>225.21065153999999</v>
      </c>
    </row>
    <row r="703" spans="1:6" ht="12.75" customHeight="1" x14ac:dyDescent="0.2">
      <c r="A703" s="83" t="s">
        <v>188</v>
      </c>
      <c r="B703" s="83">
        <v>17</v>
      </c>
      <c r="C703" s="84">
        <v>1789.51130969</v>
      </c>
      <c r="D703" s="84">
        <v>1779.5241457100001</v>
      </c>
      <c r="E703" s="84">
        <v>224.75664237999999</v>
      </c>
      <c r="F703" s="84">
        <v>224.75664237999999</v>
      </c>
    </row>
    <row r="704" spans="1:6" ht="12.75" customHeight="1" x14ac:dyDescent="0.2">
      <c r="A704" s="83" t="s">
        <v>188</v>
      </c>
      <c r="B704" s="83">
        <v>18</v>
      </c>
      <c r="C704" s="84">
        <v>1779.9375328199999</v>
      </c>
      <c r="D704" s="84">
        <v>1769.95950453</v>
      </c>
      <c r="E704" s="84">
        <v>223.54861346000001</v>
      </c>
      <c r="F704" s="84">
        <v>223.54861346000001</v>
      </c>
    </row>
    <row r="705" spans="1:6" ht="12.75" customHeight="1" x14ac:dyDescent="0.2">
      <c r="A705" s="83" t="s">
        <v>188</v>
      </c>
      <c r="B705" s="83">
        <v>19</v>
      </c>
      <c r="C705" s="84">
        <v>1750.9433724800001</v>
      </c>
      <c r="D705" s="84">
        <v>1748.8632155</v>
      </c>
      <c r="E705" s="84">
        <v>220.88411963999999</v>
      </c>
      <c r="F705" s="84">
        <v>220.88411963999999</v>
      </c>
    </row>
    <row r="706" spans="1:6" ht="12.75" customHeight="1" x14ac:dyDescent="0.2">
      <c r="A706" s="83" t="s">
        <v>188</v>
      </c>
      <c r="B706" s="83">
        <v>20</v>
      </c>
      <c r="C706" s="84">
        <v>1711.5308928100001</v>
      </c>
      <c r="D706" s="84">
        <v>1699.58032166</v>
      </c>
      <c r="E706" s="84">
        <v>214.65961419000001</v>
      </c>
      <c r="F706" s="84">
        <v>214.65961419000001</v>
      </c>
    </row>
    <row r="707" spans="1:6" ht="12.75" customHeight="1" x14ac:dyDescent="0.2">
      <c r="A707" s="83" t="s">
        <v>188</v>
      </c>
      <c r="B707" s="83">
        <v>21</v>
      </c>
      <c r="C707" s="84">
        <v>1708.38061139</v>
      </c>
      <c r="D707" s="84">
        <v>1696.8978637800001</v>
      </c>
      <c r="E707" s="84">
        <v>214.32081561999999</v>
      </c>
      <c r="F707" s="84">
        <v>214.32081561999999</v>
      </c>
    </row>
    <row r="708" spans="1:6" ht="12.75" customHeight="1" x14ac:dyDescent="0.2">
      <c r="A708" s="83" t="s">
        <v>188</v>
      </c>
      <c r="B708" s="83">
        <v>22</v>
      </c>
      <c r="C708" s="84">
        <v>1709.8849415499999</v>
      </c>
      <c r="D708" s="84">
        <v>1697.58432713</v>
      </c>
      <c r="E708" s="84">
        <v>214.40751700000001</v>
      </c>
      <c r="F708" s="84">
        <v>214.40751700000001</v>
      </c>
    </row>
    <row r="709" spans="1:6" ht="12.75" customHeight="1" x14ac:dyDescent="0.2">
      <c r="A709" s="83" t="s">
        <v>188</v>
      </c>
      <c r="B709" s="83">
        <v>23</v>
      </c>
      <c r="C709" s="84">
        <v>1741.3549477500001</v>
      </c>
      <c r="D709" s="84">
        <v>1728.9078480600001</v>
      </c>
      <c r="E709" s="84">
        <v>218.36372596999999</v>
      </c>
      <c r="F709" s="84">
        <v>218.36372596999999</v>
      </c>
    </row>
    <row r="710" spans="1:6" ht="12.75" customHeight="1" x14ac:dyDescent="0.2">
      <c r="A710" s="83" t="s">
        <v>188</v>
      </c>
      <c r="B710" s="83">
        <v>24</v>
      </c>
      <c r="C710" s="84">
        <v>1778.0370792399999</v>
      </c>
      <c r="D710" s="84">
        <v>1766.12927958</v>
      </c>
      <c r="E710" s="84">
        <v>223.06485014</v>
      </c>
      <c r="F710" s="84">
        <v>223.06485014</v>
      </c>
    </row>
    <row r="711" spans="1:6" ht="12.75" customHeight="1" x14ac:dyDescent="0.2">
      <c r="A711" s="83" t="s">
        <v>189</v>
      </c>
      <c r="B711" s="83">
        <v>1</v>
      </c>
      <c r="C711" s="84">
        <v>1804.6837995000001</v>
      </c>
      <c r="D711" s="84">
        <v>1792.6336628700001</v>
      </c>
      <c r="E711" s="84">
        <v>226.4123946</v>
      </c>
      <c r="F711" s="84">
        <v>226.4123946</v>
      </c>
    </row>
    <row r="712" spans="1:6" ht="12.75" customHeight="1" x14ac:dyDescent="0.2">
      <c r="A712" s="83" t="s">
        <v>189</v>
      </c>
      <c r="B712" s="83">
        <v>2</v>
      </c>
      <c r="C712" s="84">
        <v>1847.3950128199999</v>
      </c>
      <c r="D712" s="84">
        <v>1835.2709662</v>
      </c>
      <c r="E712" s="84">
        <v>231.79755173000001</v>
      </c>
      <c r="F712" s="84">
        <v>231.79755173000001</v>
      </c>
    </row>
    <row r="713" spans="1:6" ht="12.75" customHeight="1" x14ac:dyDescent="0.2">
      <c r="A713" s="83" t="s">
        <v>189</v>
      </c>
      <c r="B713" s="83">
        <v>3</v>
      </c>
      <c r="C713" s="84">
        <v>1871.4370208600001</v>
      </c>
      <c r="D713" s="84">
        <v>1856.9643976299999</v>
      </c>
      <c r="E713" s="84">
        <v>234.53746555999999</v>
      </c>
      <c r="F713" s="84">
        <v>234.53746555999999</v>
      </c>
    </row>
    <row r="714" spans="1:6" ht="12.75" customHeight="1" x14ac:dyDescent="0.2">
      <c r="A714" s="83" t="s">
        <v>189</v>
      </c>
      <c r="B714" s="83">
        <v>4</v>
      </c>
      <c r="C714" s="84">
        <v>1862.44207721</v>
      </c>
      <c r="D714" s="84">
        <v>1849.7257703299999</v>
      </c>
      <c r="E714" s="84">
        <v>233.62321577</v>
      </c>
      <c r="F714" s="84">
        <v>233.62321577</v>
      </c>
    </row>
    <row r="715" spans="1:6" ht="12.75" customHeight="1" x14ac:dyDescent="0.2">
      <c r="A715" s="83" t="s">
        <v>189</v>
      </c>
      <c r="B715" s="83">
        <v>5</v>
      </c>
      <c r="C715" s="84">
        <v>1884.20038845</v>
      </c>
      <c r="D715" s="84">
        <v>1870.8414538500001</v>
      </c>
      <c r="E715" s="84">
        <v>236.29015914999999</v>
      </c>
      <c r="F715" s="84">
        <v>236.29015914999999</v>
      </c>
    </row>
    <row r="716" spans="1:6" ht="12.75" customHeight="1" x14ac:dyDescent="0.2">
      <c r="A716" s="83" t="s">
        <v>189</v>
      </c>
      <c r="B716" s="83">
        <v>6</v>
      </c>
      <c r="C716" s="84">
        <v>1847.58145805</v>
      </c>
      <c r="D716" s="84">
        <v>1834.69253144</v>
      </c>
      <c r="E716" s="84">
        <v>231.72449452999999</v>
      </c>
      <c r="F716" s="84">
        <v>231.72449452999999</v>
      </c>
    </row>
    <row r="717" spans="1:6" ht="12.75" customHeight="1" x14ac:dyDescent="0.2">
      <c r="A717" s="83" t="s">
        <v>189</v>
      </c>
      <c r="B717" s="83">
        <v>7</v>
      </c>
      <c r="C717" s="84">
        <v>1800.9027369800001</v>
      </c>
      <c r="D717" s="84">
        <v>1788.1231067900001</v>
      </c>
      <c r="E717" s="84">
        <v>225.84270441999999</v>
      </c>
      <c r="F717" s="84">
        <v>225.84270441999999</v>
      </c>
    </row>
    <row r="718" spans="1:6" ht="12.75" customHeight="1" x14ac:dyDescent="0.2">
      <c r="A718" s="83" t="s">
        <v>189</v>
      </c>
      <c r="B718" s="83">
        <v>8</v>
      </c>
      <c r="C718" s="84">
        <v>1786.3189276099999</v>
      </c>
      <c r="D718" s="84">
        <v>1774.0909847999999</v>
      </c>
      <c r="E718" s="84">
        <v>224.07042577999999</v>
      </c>
      <c r="F718" s="84">
        <v>224.07042577999999</v>
      </c>
    </row>
    <row r="719" spans="1:6" ht="12.75" customHeight="1" x14ac:dyDescent="0.2">
      <c r="A719" s="83" t="s">
        <v>189</v>
      </c>
      <c r="B719" s="83">
        <v>9</v>
      </c>
      <c r="C719" s="84">
        <v>1785.29212648</v>
      </c>
      <c r="D719" s="84">
        <v>1773.0393265</v>
      </c>
      <c r="E719" s="84">
        <v>223.93759972000001</v>
      </c>
      <c r="F719" s="84">
        <v>223.93759972000001</v>
      </c>
    </row>
    <row r="720" spans="1:6" ht="12.75" customHeight="1" x14ac:dyDescent="0.2">
      <c r="A720" s="83" t="s">
        <v>189</v>
      </c>
      <c r="B720" s="83">
        <v>10</v>
      </c>
      <c r="C720" s="84">
        <v>1772.0784505399999</v>
      </c>
      <c r="D720" s="84">
        <v>1759.9618794200001</v>
      </c>
      <c r="E720" s="84">
        <v>222.285898</v>
      </c>
      <c r="F720" s="84">
        <v>222.285898</v>
      </c>
    </row>
    <row r="721" spans="1:6" ht="12.75" customHeight="1" x14ac:dyDescent="0.2">
      <c r="A721" s="83" t="s">
        <v>189</v>
      </c>
      <c r="B721" s="83">
        <v>11</v>
      </c>
      <c r="C721" s="84">
        <v>1773.2452202699999</v>
      </c>
      <c r="D721" s="84">
        <v>1761.67210389</v>
      </c>
      <c r="E721" s="84">
        <v>222.50190198000001</v>
      </c>
      <c r="F721" s="84">
        <v>222.50190198000001</v>
      </c>
    </row>
    <row r="722" spans="1:6" ht="12.75" customHeight="1" x14ac:dyDescent="0.2">
      <c r="A722" s="83" t="s">
        <v>189</v>
      </c>
      <c r="B722" s="83">
        <v>12</v>
      </c>
      <c r="C722" s="84">
        <v>1813.3216689200001</v>
      </c>
      <c r="D722" s="84">
        <v>1801.21418737</v>
      </c>
      <c r="E722" s="84">
        <v>227.49612807</v>
      </c>
      <c r="F722" s="84">
        <v>227.49612807</v>
      </c>
    </row>
    <row r="723" spans="1:6" ht="12.75" customHeight="1" x14ac:dyDescent="0.2">
      <c r="A723" s="83" t="s">
        <v>189</v>
      </c>
      <c r="B723" s="83">
        <v>13</v>
      </c>
      <c r="C723" s="84">
        <v>1864.77114319</v>
      </c>
      <c r="D723" s="84">
        <v>1851.89433874</v>
      </c>
      <c r="E723" s="84">
        <v>233.89710930000001</v>
      </c>
      <c r="F723" s="84">
        <v>233.89710930000001</v>
      </c>
    </row>
    <row r="724" spans="1:6" ht="12.75" customHeight="1" x14ac:dyDescent="0.2">
      <c r="A724" s="83" t="s">
        <v>189</v>
      </c>
      <c r="B724" s="83">
        <v>14</v>
      </c>
      <c r="C724" s="84">
        <v>1880.22342372</v>
      </c>
      <c r="D724" s="84">
        <v>1870.4435640900001</v>
      </c>
      <c r="E724" s="84">
        <v>236.23990506000001</v>
      </c>
      <c r="F724" s="84">
        <v>236.23990506000001</v>
      </c>
    </row>
    <row r="725" spans="1:6" ht="12.75" customHeight="1" x14ac:dyDescent="0.2">
      <c r="A725" s="83" t="s">
        <v>189</v>
      </c>
      <c r="B725" s="83">
        <v>15</v>
      </c>
      <c r="C725" s="84">
        <v>1865.5158051599999</v>
      </c>
      <c r="D725" s="84">
        <v>1850.4117150899999</v>
      </c>
      <c r="E725" s="84">
        <v>233.70985164999999</v>
      </c>
      <c r="F725" s="84">
        <v>233.70985164999999</v>
      </c>
    </row>
    <row r="726" spans="1:6" ht="12.75" customHeight="1" x14ac:dyDescent="0.2">
      <c r="A726" s="83" t="s">
        <v>189</v>
      </c>
      <c r="B726" s="83">
        <v>16</v>
      </c>
      <c r="C726" s="84">
        <v>1878.8619257800001</v>
      </c>
      <c r="D726" s="84">
        <v>1864.9421677800001</v>
      </c>
      <c r="E726" s="84">
        <v>235.54507022000001</v>
      </c>
      <c r="F726" s="84">
        <v>235.54507022000001</v>
      </c>
    </row>
    <row r="727" spans="1:6" ht="12.75" customHeight="1" x14ac:dyDescent="0.2">
      <c r="A727" s="83" t="s">
        <v>189</v>
      </c>
      <c r="B727" s="83">
        <v>17</v>
      </c>
      <c r="C727" s="84">
        <v>1873.5210162400001</v>
      </c>
      <c r="D727" s="84">
        <v>1860.3710978500001</v>
      </c>
      <c r="E727" s="84">
        <v>234.96773704</v>
      </c>
      <c r="F727" s="84">
        <v>234.96773704</v>
      </c>
    </row>
    <row r="728" spans="1:6" ht="12.75" customHeight="1" x14ac:dyDescent="0.2">
      <c r="A728" s="83" t="s">
        <v>189</v>
      </c>
      <c r="B728" s="83">
        <v>18</v>
      </c>
      <c r="C728" s="84">
        <v>1867.07880761</v>
      </c>
      <c r="D728" s="84">
        <v>1853.38294636</v>
      </c>
      <c r="E728" s="84">
        <v>234.08512274</v>
      </c>
      <c r="F728" s="84">
        <v>234.08512274</v>
      </c>
    </row>
    <row r="729" spans="1:6" ht="12.75" customHeight="1" x14ac:dyDescent="0.2">
      <c r="A729" s="83" t="s">
        <v>189</v>
      </c>
      <c r="B729" s="83">
        <v>19</v>
      </c>
      <c r="C729" s="84">
        <v>1813.9848668499999</v>
      </c>
      <c r="D729" s="84">
        <v>1799.51767668</v>
      </c>
      <c r="E729" s="84">
        <v>227.28185615999999</v>
      </c>
      <c r="F729" s="84">
        <v>227.28185615999999</v>
      </c>
    </row>
    <row r="730" spans="1:6" ht="12.75" customHeight="1" x14ac:dyDescent="0.2">
      <c r="A730" s="83" t="s">
        <v>189</v>
      </c>
      <c r="B730" s="83">
        <v>20</v>
      </c>
      <c r="C730" s="84">
        <v>1766.6181735099999</v>
      </c>
      <c r="D730" s="84">
        <v>1752.8288723799999</v>
      </c>
      <c r="E730" s="84">
        <v>221.38498820999999</v>
      </c>
      <c r="F730" s="84">
        <v>221.38498820999999</v>
      </c>
    </row>
    <row r="731" spans="1:6" ht="12.75" customHeight="1" x14ac:dyDescent="0.2">
      <c r="A731" s="83" t="s">
        <v>189</v>
      </c>
      <c r="B731" s="83">
        <v>21</v>
      </c>
      <c r="C731" s="84">
        <v>1727.9844037</v>
      </c>
      <c r="D731" s="84">
        <v>1715.1329953100001</v>
      </c>
      <c r="E731" s="84">
        <v>216.62394083999999</v>
      </c>
      <c r="F731" s="84">
        <v>216.62394083999999</v>
      </c>
    </row>
    <row r="732" spans="1:6" ht="12.75" customHeight="1" x14ac:dyDescent="0.2">
      <c r="A732" s="83" t="s">
        <v>189</v>
      </c>
      <c r="B732" s="83">
        <v>22</v>
      </c>
      <c r="C732" s="84">
        <v>1725.8603464600001</v>
      </c>
      <c r="D732" s="84">
        <v>1713.3960148000001</v>
      </c>
      <c r="E732" s="84">
        <v>216.40455752</v>
      </c>
      <c r="F732" s="84">
        <v>216.40455752</v>
      </c>
    </row>
    <row r="733" spans="1:6" ht="12.75" customHeight="1" x14ac:dyDescent="0.2">
      <c r="A733" s="83" t="s">
        <v>189</v>
      </c>
      <c r="B733" s="83">
        <v>23</v>
      </c>
      <c r="C733" s="84">
        <v>1755.0853484300001</v>
      </c>
      <c r="D733" s="84">
        <v>1742.6408847</v>
      </c>
      <c r="E733" s="84">
        <v>220.09822966999999</v>
      </c>
      <c r="F733" s="84">
        <v>220.09822966999999</v>
      </c>
    </row>
    <row r="734" spans="1:6" ht="12.75" customHeight="1" x14ac:dyDescent="0.2">
      <c r="A734" s="83" t="s">
        <v>189</v>
      </c>
      <c r="B734" s="83">
        <v>24</v>
      </c>
      <c r="C734" s="84">
        <v>1752.8473960599999</v>
      </c>
      <c r="D734" s="84">
        <v>1740.77956262</v>
      </c>
      <c r="E734" s="84">
        <v>219.86314182000001</v>
      </c>
      <c r="F734" s="84">
        <v>219.86314182000001</v>
      </c>
    </row>
    <row r="735" spans="1:6" ht="12.75" customHeight="1" x14ac:dyDescent="0.2">
      <c r="A735" s="83" t="s">
        <v>190</v>
      </c>
      <c r="B735" s="83">
        <v>1</v>
      </c>
      <c r="C735" s="84">
        <v>1698.4045188800001</v>
      </c>
      <c r="D735" s="84">
        <v>1686.09821358</v>
      </c>
      <c r="E735" s="84">
        <v>212.95680315000001</v>
      </c>
      <c r="F735" s="84">
        <v>212.95680315000001</v>
      </c>
    </row>
    <row r="736" spans="1:6" ht="12.75" customHeight="1" x14ac:dyDescent="0.2">
      <c r="A736" s="83" t="s">
        <v>190</v>
      </c>
      <c r="B736" s="83">
        <v>2</v>
      </c>
      <c r="C736" s="84">
        <v>1769.2452382199999</v>
      </c>
      <c r="D736" s="84">
        <v>1756.1759210299999</v>
      </c>
      <c r="E736" s="84">
        <v>221.80772562000001</v>
      </c>
      <c r="F736" s="84">
        <v>221.80772562000001</v>
      </c>
    </row>
    <row r="737" spans="1:6" ht="12.75" customHeight="1" x14ac:dyDescent="0.2">
      <c r="A737" s="83" t="s">
        <v>190</v>
      </c>
      <c r="B737" s="83">
        <v>3</v>
      </c>
      <c r="C737" s="84">
        <v>1778.81405193</v>
      </c>
      <c r="D737" s="84">
        <v>1765.36198021</v>
      </c>
      <c r="E737" s="84">
        <v>222.96793905000001</v>
      </c>
      <c r="F737" s="84">
        <v>222.96793905000001</v>
      </c>
    </row>
    <row r="738" spans="1:6" ht="12.75" customHeight="1" x14ac:dyDescent="0.2">
      <c r="A738" s="83" t="s">
        <v>190</v>
      </c>
      <c r="B738" s="83">
        <v>4</v>
      </c>
      <c r="C738" s="84">
        <v>1778.81979084</v>
      </c>
      <c r="D738" s="84">
        <v>1763.4865715000001</v>
      </c>
      <c r="E738" s="84">
        <v>222.73107203999999</v>
      </c>
      <c r="F738" s="84">
        <v>222.73107203999999</v>
      </c>
    </row>
    <row r="739" spans="1:6" ht="12.75" customHeight="1" x14ac:dyDescent="0.2">
      <c r="A739" s="83" t="s">
        <v>190</v>
      </c>
      <c r="B739" s="83">
        <v>5</v>
      </c>
      <c r="C739" s="84">
        <v>1782.5496310200001</v>
      </c>
      <c r="D739" s="84">
        <v>1762.51547493</v>
      </c>
      <c r="E739" s="84">
        <v>222.60842105</v>
      </c>
      <c r="F739" s="84">
        <v>222.60842105</v>
      </c>
    </row>
    <row r="740" spans="1:6" ht="12.75" customHeight="1" x14ac:dyDescent="0.2">
      <c r="A740" s="83" t="s">
        <v>190</v>
      </c>
      <c r="B740" s="83">
        <v>6</v>
      </c>
      <c r="C740" s="84">
        <v>1741.7543197099999</v>
      </c>
      <c r="D740" s="84">
        <v>1723.63047435</v>
      </c>
      <c r="E740" s="84">
        <v>217.69718553999999</v>
      </c>
      <c r="F740" s="84">
        <v>217.69718553999999</v>
      </c>
    </row>
    <row r="741" spans="1:6" ht="12.75" customHeight="1" x14ac:dyDescent="0.2">
      <c r="A741" s="83" t="s">
        <v>190</v>
      </c>
      <c r="B741" s="83">
        <v>7</v>
      </c>
      <c r="C741" s="84">
        <v>1731.13684083</v>
      </c>
      <c r="D741" s="84">
        <v>1712.4899977</v>
      </c>
      <c r="E741" s="84">
        <v>216.29012617000001</v>
      </c>
      <c r="F741" s="84">
        <v>216.29012617000001</v>
      </c>
    </row>
    <row r="742" spans="1:6" ht="12.75" customHeight="1" x14ac:dyDescent="0.2">
      <c r="A742" s="83" t="s">
        <v>190</v>
      </c>
      <c r="B742" s="83">
        <v>8</v>
      </c>
      <c r="C742" s="84">
        <v>1671.4142126900001</v>
      </c>
      <c r="D742" s="84">
        <v>1657.49487533</v>
      </c>
      <c r="E742" s="84">
        <v>209.34415745000001</v>
      </c>
      <c r="F742" s="84">
        <v>209.34415745000001</v>
      </c>
    </row>
    <row r="743" spans="1:6" ht="12.75" customHeight="1" x14ac:dyDescent="0.2">
      <c r="A743" s="83" t="s">
        <v>190</v>
      </c>
      <c r="B743" s="83">
        <v>9</v>
      </c>
      <c r="C743" s="84">
        <v>1635.3913256200001</v>
      </c>
      <c r="D743" s="84">
        <v>1623.05856687</v>
      </c>
      <c r="E743" s="84">
        <v>204.99479861</v>
      </c>
      <c r="F743" s="84">
        <v>204.99479861</v>
      </c>
    </row>
    <row r="744" spans="1:6" ht="12.75" customHeight="1" x14ac:dyDescent="0.2">
      <c r="A744" s="83" t="s">
        <v>190</v>
      </c>
      <c r="B744" s="83">
        <v>10</v>
      </c>
      <c r="C744" s="84">
        <v>1604.3713085500001</v>
      </c>
      <c r="D744" s="84">
        <v>1592.6253396899999</v>
      </c>
      <c r="E744" s="84">
        <v>201.15103511000001</v>
      </c>
      <c r="F744" s="84">
        <v>201.15103511000001</v>
      </c>
    </row>
    <row r="745" spans="1:6" ht="12.75" customHeight="1" x14ac:dyDescent="0.2">
      <c r="A745" s="83" t="s">
        <v>190</v>
      </c>
      <c r="B745" s="83">
        <v>11</v>
      </c>
      <c r="C745" s="84">
        <v>1612.01286579</v>
      </c>
      <c r="D745" s="84">
        <v>1601.3218582</v>
      </c>
      <c r="E745" s="84">
        <v>202.2494188</v>
      </c>
      <c r="F745" s="84">
        <v>202.2494188</v>
      </c>
    </row>
    <row r="746" spans="1:6" ht="12.75" customHeight="1" x14ac:dyDescent="0.2">
      <c r="A746" s="83" t="s">
        <v>190</v>
      </c>
      <c r="B746" s="83">
        <v>12</v>
      </c>
      <c r="C746" s="84">
        <v>1641.1870331800001</v>
      </c>
      <c r="D746" s="84">
        <v>1640.1397522</v>
      </c>
      <c r="E746" s="84">
        <v>207.15217865</v>
      </c>
      <c r="F746" s="84">
        <v>207.15217865</v>
      </c>
    </row>
    <row r="747" spans="1:6" ht="12.75" customHeight="1" x14ac:dyDescent="0.2">
      <c r="A747" s="83" t="s">
        <v>190</v>
      </c>
      <c r="B747" s="83">
        <v>13</v>
      </c>
      <c r="C747" s="84">
        <v>1677.79964952</v>
      </c>
      <c r="D747" s="84">
        <v>1677.46190677</v>
      </c>
      <c r="E747" s="84">
        <v>211.86602429000001</v>
      </c>
      <c r="F747" s="84">
        <v>211.86602429000001</v>
      </c>
    </row>
    <row r="748" spans="1:6" ht="12.75" customHeight="1" x14ac:dyDescent="0.2">
      <c r="A748" s="83" t="s">
        <v>190</v>
      </c>
      <c r="B748" s="83">
        <v>14</v>
      </c>
      <c r="C748" s="84">
        <v>1713.0911991999999</v>
      </c>
      <c r="D748" s="84">
        <v>1703.1513284600001</v>
      </c>
      <c r="E748" s="84">
        <v>215.11063784999999</v>
      </c>
      <c r="F748" s="84">
        <v>215.11063784999999</v>
      </c>
    </row>
    <row r="749" spans="1:6" ht="12.75" customHeight="1" x14ac:dyDescent="0.2">
      <c r="A749" s="83" t="s">
        <v>190</v>
      </c>
      <c r="B749" s="83">
        <v>15</v>
      </c>
      <c r="C749" s="84">
        <v>1720.1482199</v>
      </c>
      <c r="D749" s="84">
        <v>1718.6685727399999</v>
      </c>
      <c r="E749" s="84">
        <v>217.07048972000001</v>
      </c>
      <c r="F749" s="84">
        <v>217.07048972000001</v>
      </c>
    </row>
    <row r="750" spans="1:6" ht="12.75" customHeight="1" x14ac:dyDescent="0.2">
      <c r="A750" s="83" t="s">
        <v>190</v>
      </c>
      <c r="B750" s="83">
        <v>16</v>
      </c>
      <c r="C750" s="84">
        <v>1738.7455588099999</v>
      </c>
      <c r="D750" s="84">
        <v>1725.1375262700001</v>
      </c>
      <c r="E750" s="84">
        <v>217.88752851999999</v>
      </c>
      <c r="F750" s="84">
        <v>217.88752851999999</v>
      </c>
    </row>
    <row r="751" spans="1:6" ht="12.75" customHeight="1" x14ac:dyDescent="0.2">
      <c r="A751" s="83" t="s">
        <v>190</v>
      </c>
      <c r="B751" s="83">
        <v>17</v>
      </c>
      <c r="C751" s="84">
        <v>1736.3868775399999</v>
      </c>
      <c r="D751" s="84">
        <v>1724.0404274099999</v>
      </c>
      <c r="E751" s="84">
        <v>217.74896323999999</v>
      </c>
      <c r="F751" s="84">
        <v>217.74896323999999</v>
      </c>
    </row>
    <row r="752" spans="1:6" ht="12.75" customHeight="1" x14ac:dyDescent="0.2">
      <c r="A752" s="83" t="s">
        <v>190</v>
      </c>
      <c r="B752" s="83">
        <v>18</v>
      </c>
      <c r="C752" s="84">
        <v>1710.4369030299999</v>
      </c>
      <c r="D752" s="84">
        <v>1697.48017484</v>
      </c>
      <c r="E752" s="84">
        <v>214.39436240000001</v>
      </c>
      <c r="F752" s="84">
        <v>214.39436240000001</v>
      </c>
    </row>
    <row r="753" spans="1:6" ht="12.75" customHeight="1" x14ac:dyDescent="0.2">
      <c r="A753" s="83" t="s">
        <v>190</v>
      </c>
      <c r="B753" s="83">
        <v>19</v>
      </c>
      <c r="C753" s="84">
        <v>1668.8908800300001</v>
      </c>
      <c r="D753" s="84">
        <v>1655.4793259099999</v>
      </c>
      <c r="E753" s="84">
        <v>209.08959045</v>
      </c>
      <c r="F753" s="84">
        <v>209.08959045</v>
      </c>
    </row>
    <row r="754" spans="1:6" ht="12.75" customHeight="1" x14ac:dyDescent="0.2">
      <c r="A754" s="83" t="s">
        <v>190</v>
      </c>
      <c r="B754" s="83">
        <v>20</v>
      </c>
      <c r="C754" s="84">
        <v>1659.4131712799999</v>
      </c>
      <c r="D754" s="84">
        <v>1646.05346968</v>
      </c>
      <c r="E754" s="84">
        <v>207.89909028</v>
      </c>
      <c r="F754" s="84">
        <v>207.89909028</v>
      </c>
    </row>
    <row r="755" spans="1:6" ht="12.75" customHeight="1" x14ac:dyDescent="0.2">
      <c r="A755" s="83" t="s">
        <v>190</v>
      </c>
      <c r="B755" s="83">
        <v>21</v>
      </c>
      <c r="C755" s="84">
        <v>1621.5181240300001</v>
      </c>
      <c r="D755" s="84">
        <v>1608.98977541</v>
      </c>
      <c r="E755" s="84">
        <v>203.21788857000001</v>
      </c>
      <c r="F755" s="84">
        <v>203.21788857000001</v>
      </c>
    </row>
    <row r="756" spans="1:6" ht="12.75" customHeight="1" x14ac:dyDescent="0.2">
      <c r="A756" s="83" t="s">
        <v>190</v>
      </c>
      <c r="B756" s="83">
        <v>22</v>
      </c>
      <c r="C756" s="84">
        <v>1615.2205048599999</v>
      </c>
      <c r="D756" s="84">
        <v>1603.7000944500001</v>
      </c>
      <c r="E756" s="84">
        <v>202.54979370999999</v>
      </c>
      <c r="F756" s="84">
        <v>202.54979370999999</v>
      </c>
    </row>
    <row r="757" spans="1:6" ht="12.75" customHeight="1" x14ac:dyDescent="0.2">
      <c r="A757" s="83" t="s">
        <v>190</v>
      </c>
      <c r="B757" s="83">
        <v>23</v>
      </c>
      <c r="C757" s="84">
        <v>1645.2551192200001</v>
      </c>
      <c r="D757" s="84">
        <v>1634.1198204899999</v>
      </c>
      <c r="E757" s="84">
        <v>206.39185198999999</v>
      </c>
      <c r="F757" s="84">
        <v>206.39185198999999</v>
      </c>
    </row>
    <row r="758" spans="1:6" ht="12.75" customHeight="1" x14ac:dyDescent="0.2">
      <c r="A758" s="83" t="s">
        <v>190</v>
      </c>
      <c r="B758" s="83">
        <v>24</v>
      </c>
      <c r="C758" s="84">
        <v>1683.42329769</v>
      </c>
      <c r="D758" s="84">
        <v>1671.8400550700001</v>
      </c>
      <c r="E758" s="84">
        <v>211.15597575999999</v>
      </c>
      <c r="F758" s="84">
        <v>211.15597575999999</v>
      </c>
    </row>
    <row r="759" spans="1:6" ht="12.75" customHeight="1" x14ac:dyDescent="0.2">
      <c r="A759" s="83" t="s">
        <v>191</v>
      </c>
      <c r="B759" s="83">
        <v>1</v>
      </c>
      <c r="C759" s="84">
        <v>1755.90289078</v>
      </c>
      <c r="D759" s="84">
        <v>1747.07114473</v>
      </c>
      <c r="E759" s="84">
        <v>220.65777833999999</v>
      </c>
      <c r="F759" s="84">
        <v>220.65777833999999</v>
      </c>
    </row>
    <row r="760" spans="1:6" ht="12.75" customHeight="1" x14ac:dyDescent="0.2">
      <c r="A760" s="83" t="s">
        <v>191</v>
      </c>
      <c r="B760" s="83">
        <v>2</v>
      </c>
      <c r="C760" s="84">
        <v>1710.2150443</v>
      </c>
      <c r="D760" s="84">
        <v>1698.82547224</v>
      </c>
      <c r="E760" s="84">
        <v>214.56427554000001</v>
      </c>
      <c r="F760" s="84">
        <v>214.56427554000001</v>
      </c>
    </row>
    <row r="761" spans="1:6" ht="12.75" customHeight="1" x14ac:dyDescent="0.2">
      <c r="A761" s="83" t="s">
        <v>191</v>
      </c>
      <c r="B761" s="83">
        <v>3</v>
      </c>
      <c r="C761" s="84">
        <v>1822.59174659</v>
      </c>
      <c r="D761" s="84">
        <v>1810.0333925299999</v>
      </c>
      <c r="E761" s="84">
        <v>228.61000727999999</v>
      </c>
      <c r="F761" s="84">
        <v>228.61000727999999</v>
      </c>
    </row>
    <row r="762" spans="1:6" ht="12.75" customHeight="1" x14ac:dyDescent="0.2">
      <c r="A762" s="83" t="s">
        <v>191</v>
      </c>
      <c r="B762" s="83">
        <v>4</v>
      </c>
      <c r="C762" s="84">
        <v>1816.01741907</v>
      </c>
      <c r="D762" s="84">
        <v>1803.9686324300001</v>
      </c>
      <c r="E762" s="84">
        <v>227.84401872999999</v>
      </c>
      <c r="F762" s="84">
        <v>227.84401872999999</v>
      </c>
    </row>
    <row r="763" spans="1:6" ht="12.75" customHeight="1" x14ac:dyDescent="0.2">
      <c r="A763" s="83" t="s">
        <v>191</v>
      </c>
      <c r="B763" s="83">
        <v>5</v>
      </c>
      <c r="C763" s="84">
        <v>1821.13014499</v>
      </c>
      <c r="D763" s="84">
        <v>1808.4931854599999</v>
      </c>
      <c r="E763" s="84">
        <v>228.41547675000001</v>
      </c>
      <c r="F763" s="84">
        <v>228.41547675000001</v>
      </c>
    </row>
    <row r="764" spans="1:6" ht="12.75" customHeight="1" x14ac:dyDescent="0.2">
      <c r="A764" s="83" t="s">
        <v>191</v>
      </c>
      <c r="B764" s="83">
        <v>6</v>
      </c>
      <c r="C764" s="84">
        <v>1803.44143115</v>
      </c>
      <c r="D764" s="84">
        <v>1790.2770940600001</v>
      </c>
      <c r="E764" s="84">
        <v>226.11475633000001</v>
      </c>
      <c r="F764" s="84">
        <v>226.11475633000001</v>
      </c>
    </row>
    <row r="765" spans="1:6" ht="12.75" customHeight="1" x14ac:dyDescent="0.2">
      <c r="A765" s="83" t="s">
        <v>191</v>
      </c>
      <c r="B765" s="83">
        <v>7</v>
      </c>
      <c r="C765" s="84">
        <v>1792.6610440899999</v>
      </c>
      <c r="D765" s="84">
        <v>1778.9048264099999</v>
      </c>
      <c r="E765" s="84">
        <v>224.67842139999999</v>
      </c>
      <c r="F765" s="84">
        <v>224.67842139999999</v>
      </c>
    </row>
    <row r="766" spans="1:6" ht="12.75" customHeight="1" x14ac:dyDescent="0.2">
      <c r="A766" s="83" t="s">
        <v>191</v>
      </c>
      <c r="B766" s="83">
        <v>8</v>
      </c>
      <c r="C766" s="84">
        <v>1718.0335339000001</v>
      </c>
      <c r="D766" s="84">
        <v>1705.95755248</v>
      </c>
      <c r="E766" s="84">
        <v>215.46506826999999</v>
      </c>
      <c r="F766" s="84">
        <v>215.46506826999999</v>
      </c>
    </row>
    <row r="767" spans="1:6" ht="12.75" customHeight="1" x14ac:dyDescent="0.2">
      <c r="A767" s="83" t="s">
        <v>191</v>
      </c>
      <c r="B767" s="83">
        <v>9</v>
      </c>
      <c r="C767" s="84">
        <v>1693.00190013</v>
      </c>
      <c r="D767" s="84">
        <v>1681.23888048</v>
      </c>
      <c r="E767" s="84">
        <v>212.34306189</v>
      </c>
      <c r="F767" s="84">
        <v>212.34306189</v>
      </c>
    </row>
    <row r="768" spans="1:6" ht="12.75" customHeight="1" x14ac:dyDescent="0.2">
      <c r="A768" s="83" t="s">
        <v>191</v>
      </c>
      <c r="B768" s="83">
        <v>10</v>
      </c>
      <c r="C768" s="84">
        <v>1658.8193332000001</v>
      </c>
      <c r="D768" s="84">
        <v>1647.13949069</v>
      </c>
      <c r="E768" s="84">
        <v>208.03625640999999</v>
      </c>
      <c r="F768" s="84">
        <v>208.03625640999999</v>
      </c>
    </row>
    <row r="769" spans="1:6" ht="12.75" customHeight="1" x14ac:dyDescent="0.2">
      <c r="A769" s="83" t="s">
        <v>191</v>
      </c>
      <c r="B769" s="83">
        <v>11</v>
      </c>
      <c r="C769" s="84">
        <v>1629.10304189</v>
      </c>
      <c r="D769" s="84">
        <v>1617.57575318</v>
      </c>
      <c r="E769" s="84">
        <v>204.30231079000001</v>
      </c>
      <c r="F769" s="84">
        <v>204.30231079000001</v>
      </c>
    </row>
    <row r="770" spans="1:6" ht="12.75" customHeight="1" x14ac:dyDescent="0.2">
      <c r="A770" s="83" t="s">
        <v>191</v>
      </c>
      <c r="B770" s="83">
        <v>12</v>
      </c>
      <c r="C770" s="84">
        <v>1620.60868022</v>
      </c>
      <c r="D770" s="84">
        <v>1607.3085240800001</v>
      </c>
      <c r="E770" s="84">
        <v>203.00554392999999</v>
      </c>
      <c r="F770" s="84">
        <v>203.00554392999999</v>
      </c>
    </row>
    <row r="771" spans="1:6" ht="12.75" customHeight="1" x14ac:dyDescent="0.2">
      <c r="A771" s="83" t="s">
        <v>191</v>
      </c>
      <c r="B771" s="83">
        <v>13</v>
      </c>
      <c r="C771" s="84">
        <v>1663.0730615699999</v>
      </c>
      <c r="D771" s="84">
        <v>1650.39007582</v>
      </c>
      <c r="E771" s="84">
        <v>208.44681032</v>
      </c>
      <c r="F771" s="84">
        <v>208.44681032</v>
      </c>
    </row>
    <row r="772" spans="1:6" ht="12.75" customHeight="1" x14ac:dyDescent="0.2">
      <c r="A772" s="83" t="s">
        <v>191</v>
      </c>
      <c r="B772" s="83">
        <v>14</v>
      </c>
      <c r="C772" s="84">
        <v>1691.98365633</v>
      </c>
      <c r="D772" s="84">
        <v>1678.9056574700001</v>
      </c>
      <c r="E772" s="84">
        <v>212.04837223000001</v>
      </c>
      <c r="F772" s="84">
        <v>212.04837223000001</v>
      </c>
    </row>
    <row r="773" spans="1:6" ht="12.75" customHeight="1" x14ac:dyDescent="0.2">
      <c r="A773" s="83" t="s">
        <v>191</v>
      </c>
      <c r="B773" s="83">
        <v>15</v>
      </c>
      <c r="C773" s="84">
        <v>1709.7255526900001</v>
      </c>
      <c r="D773" s="84">
        <v>1697.6097317199999</v>
      </c>
      <c r="E773" s="84">
        <v>214.41072564000001</v>
      </c>
      <c r="F773" s="84">
        <v>214.41072564000001</v>
      </c>
    </row>
    <row r="774" spans="1:6" ht="12.75" customHeight="1" x14ac:dyDescent="0.2">
      <c r="A774" s="83" t="s">
        <v>191</v>
      </c>
      <c r="B774" s="83">
        <v>16</v>
      </c>
      <c r="C774" s="84">
        <v>1698.6251406700001</v>
      </c>
      <c r="D774" s="84">
        <v>1691.84279728</v>
      </c>
      <c r="E774" s="84">
        <v>213.68235293000001</v>
      </c>
      <c r="F774" s="84">
        <v>213.68235293000001</v>
      </c>
    </row>
    <row r="775" spans="1:6" ht="12.75" customHeight="1" x14ac:dyDescent="0.2">
      <c r="A775" s="83" t="s">
        <v>191</v>
      </c>
      <c r="B775" s="83">
        <v>17</v>
      </c>
      <c r="C775" s="84">
        <v>1692.6408468699999</v>
      </c>
      <c r="D775" s="84">
        <v>1680.07445123</v>
      </c>
      <c r="E775" s="84">
        <v>212.19599269</v>
      </c>
      <c r="F775" s="84">
        <v>212.19599269</v>
      </c>
    </row>
    <row r="776" spans="1:6" ht="12.75" customHeight="1" x14ac:dyDescent="0.2">
      <c r="A776" s="83" t="s">
        <v>191</v>
      </c>
      <c r="B776" s="83">
        <v>18</v>
      </c>
      <c r="C776" s="84">
        <v>1673.6956952200001</v>
      </c>
      <c r="D776" s="84">
        <v>1660.83569947</v>
      </c>
      <c r="E776" s="84">
        <v>209.76610869000001</v>
      </c>
      <c r="F776" s="84">
        <v>209.76610869000001</v>
      </c>
    </row>
    <row r="777" spans="1:6" ht="12.75" customHeight="1" x14ac:dyDescent="0.2">
      <c r="A777" s="83" t="s">
        <v>191</v>
      </c>
      <c r="B777" s="83">
        <v>19</v>
      </c>
      <c r="C777" s="84">
        <v>1636.05498911</v>
      </c>
      <c r="D777" s="84">
        <v>1628.5058818499999</v>
      </c>
      <c r="E777" s="84">
        <v>205.68280289</v>
      </c>
      <c r="F777" s="84">
        <v>205.68280289</v>
      </c>
    </row>
    <row r="778" spans="1:6" ht="12.75" customHeight="1" x14ac:dyDescent="0.2">
      <c r="A778" s="83" t="s">
        <v>191</v>
      </c>
      <c r="B778" s="83">
        <v>20</v>
      </c>
      <c r="C778" s="84">
        <v>1621.9833671599999</v>
      </c>
      <c r="D778" s="84">
        <v>1610.7042513599999</v>
      </c>
      <c r="E778" s="84">
        <v>203.43442952000001</v>
      </c>
      <c r="F778" s="84">
        <v>203.43442952000001</v>
      </c>
    </row>
    <row r="779" spans="1:6" ht="12.75" customHeight="1" x14ac:dyDescent="0.2">
      <c r="A779" s="83" t="s">
        <v>191</v>
      </c>
      <c r="B779" s="83">
        <v>21</v>
      </c>
      <c r="C779" s="84">
        <v>1587.5706717</v>
      </c>
      <c r="D779" s="84">
        <v>1574.7558038300001</v>
      </c>
      <c r="E779" s="84">
        <v>198.89408519</v>
      </c>
      <c r="F779" s="84">
        <v>198.89408519</v>
      </c>
    </row>
    <row r="780" spans="1:6" ht="12.75" customHeight="1" x14ac:dyDescent="0.2">
      <c r="A780" s="83" t="s">
        <v>191</v>
      </c>
      <c r="B780" s="83">
        <v>22</v>
      </c>
      <c r="C780" s="84">
        <v>1582.5945735400001</v>
      </c>
      <c r="D780" s="84">
        <v>1570.35156901</v>
      </c>
      <c r="E780" s="84">
        <v>198.33782355</v>
      </c>
      <c r="F780" s="84">
        <v>198.33782355</v>
      </c>
    </row>
    <row r="781" spans="1:6" ht="12.75" customHeight="1" x14ac:dyDescent="0.2">
      <c r="A781" s="83" t="s">
        <v>191</v>
      </c>
      <c r="B781" s="83">
        <v>23</v>
      </c>
      <c r="C781" s="84">
        <v>1622.78020152</v>
      </c>
      <c r="D781" s="84">
        <v>1611.23368473</v>
      </c>
      <c r="E781" s="84">
        <v>203.50129777000001</v>
      </c>
      <c r="F781" s="84">
        <v>203.50129777000001</v>
      </c>
    </row>
    <row r="782" spans="1:6" ht="12.75" customHeight="1" x14ac:dyDescent="0.2">
      <c r="A782" s="83" t="s">
        <v>191</v>
      </c>
      <c r="B782" s="83">
        <v>24</v>
      </c>
      <c r="C782" s="84">
        <v>1608.9255704899999</v>
      </c>
      <c r="D782" s="84">
        <v>1597.3882877000001</v>
      </c>
      <c r="E782" s="84">
        <v>201.75260279</v>
      </c>
      <c r="F782" s="84">
        <v>201.75260279</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2023-04-17T10:44:05Z</dcterms:modified>
</cp:coreProperties>
</file>